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24226"/>
  <mc:AlternateContent xmlns:mc="http://schemas.openxmlformats.org/markup-compatibility/2006">
    <mc:Choice Requires="x15">
      <x15ac:absPath xmlns:x15ac="http://schemas.microsoft.com/office/spreadsheetml/2010/11/ac" url="C:\Users\tchau\Desktop\"/>
    </mc:Choice>
  </mc:AlternateContent>
  <xr:revisionPtr revIDLastSave="0" documentId="8_{08E7F919-10F5-4728-92B7-9878410D6867}" xr6:coauthVersionLast="47" xr6:coauthVersionMax="47" xr10:uidLastSave="{00000000-0000-0000-0000-000000000000}"/>
  <bookViews>
    <workbookView xWindow="-108" yWindow="-108" windowWidth="23256" windowHeight="12576" activeTab="7" xr2:uid="{00000000-000D-0000-FFFF-FFFF00000000}"/>
  </bookViews>
  <sheets>
    <sheet name="SALES" sheetId="1" r:id="rId1"/>
    <sheet name="SALES TREND" sheetId="24" state="hidden" r:id="rId2"/>
    <sheet name="SALES BY REGION" sheetId="25" state="hidden" r:id="rId3"/>
    <sheet name="SALES BY PERSON" sheetId="26" state="hidden" r:id="rId4"/>
    <sheet name="ITEMS BY SHARE" sheetId="27" state="hidden" r:id="rId5"/>
    <sheet name="ITEMS BY REGION" sheetId="28" state="hidden" r:id="rId6"/>
    <sheet name="DASHBOARD" sheetId="23" r:id="rId7"/>
    <sheet name="STOCK DASHBOARD" sheetId="30" r:id="rId8"/>
    <sheet name="CIPLA" sheetId="36" state="hidden" r:id="rId9"/>
    <sheet name="MARUTI" sheetId="37" state="hidden" r:id="rId10"/>
    <sheet name="Sheet3" sheetId="31" state="hidden" r:id="rId11"/>
  </sheets>
  <definedNames>
    <definedName name="_xlchart.v5.0" hidden="1">'SALES BY REGION'!$A$7</definedName>
    <definedName name="_xlchart.v5.1" hidden="1">'SALES BY REGION'!$A$8</definedName>
    <definedName name="_xlchart.v5.2" hidden="1">'SALES BY REGION'!$B$7:$D$7</definedName>
    <definedName name="_xlchart.v5.3" hidden="1">'SALES BY REGION'!$B$8:$D$8</definedName>
    <definedName name="_xlchart.v5.4" hidden="1">'SALES BY REGION'!$A$7</definedName>
    <definedName name="_xlchart.v5.5" hidden="1">'SALES BY REGION'!$A$8</definedName>
    <definedName name="_xlchart.v5.6" hidden="1">'SALES BY REGION'!$B$7:$D$7</definedName>
    <definedName name="_xlchart.v5.7" hidden="1">'SALES BY REGION'!$B$8:$D$8</definedName>
    <definedName name="Slicer_Item">#N/A</definedName>
    <definedName name="Slicer_Quarters">#N/A</definedName>
    <definedName name="Slicer_Region">#N/A</definedName>
    <definedName name="Slicer_Rep">#N/A</definedName>
    <definedName name="Slicer_Years">#N/A</definedName>
  </definedNames>
  <calcPr calcId="191029"/>
  <pivotCaches>
    <pivotCache cacheId="6"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9" i="30" l="1"/>
  <c r="B4" i="37" a="1"/>
  <c r="B4" i="36" a="1"/>
  <c r="C2" i="37" a="1"/>
  <c r="B4" i="37" l="1"/>
  <c r="B4" i="36"/>
  <c r="C2" i="37"/>
  <c r="C2" i="36" a="1"/>
  <c r="C2" i="36"/>
  <c r="AE20" i="30" a="1"/>
  <c r="AE20" i="30" s="1"/>
  <c r="AE21" i="30" a="1"/>
  <c r="AE21" i="30" s="1"/>
  <c r="V19" i="30"/>
  <c r="V20" i="30"/>
  <c r="V21" i="30"/>
  <c r="V22" i="30"/>
  <c r="V23" i="30"/>
  <c r="V24" i="30"/>
  <c r="V25" i="30"/>
  <c r="V26" i="30"/>
  <c r="AD20" i="30" a="1"/>
  <c r="AD20" i="30" s="1"/>
  <c r="AD21" i="30" a="1"/>
  <c r="AD21" i="30" s="1"/>
  <c r="AC20" i="30" a="1"/>
  <c r="AC20" i="30" s="1"/>
  <c r="AC21" i="30" a="1"/>
  <c r="AC21" i="30" s="1"/>
  <c r="AB20" i="30" a="1"/>
  <c r="AB20" i="30" s="1"/>
  <c r="AB21" i="30" a="1"/>
  <c r="AB21" i="30" s="1"/>
  <c r="AA20" i="30" a="1"/>
  <c r="AA20" i="30" s="1"/>
  <c r="AA21" i="30" a="1"/>
  <c r="AA21" i="30" s="1"/>
  <c r="Z20" i="30" a="1"/>
  <c r="Z20" i="30" s="1"/>
  <c r="Z21" i="30" a="1"/>
  <c r="Z21" i="30" s="1"/>
  <c r="Y20" i="30" a="1"/>
  <c r="Y20" i="30" s="1"/>
  <c r="Y21" i="30" a="1"/>
  <c r="Y21" i="30" s="1"/>
  <c r="J3" i="30" a="1"/>
  <c r="J3" i="30" s="1"/>
  <c r="P10" i="30" a="1"/>
  <c r="P8" i="30" a="1"/>
  <c r="P14" i="30" a="1"/>
  <c r="O15" i="30" a="1"/>
  <c r="P9" i="30" a="1"/>
  <c r="P13" i="30" a="1"/>
  <c r="P12" i="30" a="1"/>
  <c r="P11" i="30" a="1"/>
  <c r="O15" i="30" l="1"/>
  <c r="P12" i="30"/>
  <c r="P13" i="30"/>
  <c r="P14" i="30"/>
  <c r="P10" i="30"/>
  <c r="P11" i="30"/>
  <c r="P9" i="30"/>
  <c r="P8" i="30"/>
  <c r="G22" i="31" l="1"/>
  <c r="G23" i="31"/>
  <c r="G24" i="31"/>
  <c r="G25" i="31"/>
  <c r="G26" i="31"/>
  <c r="G27" i="31"/>
  <c r="G28" i="31"/>
  <c r="G29" i="31"/>
  <c r="G30" i="31"/>
  <c r="G31" i="31"/>
  <c r="H15" i="30" a="1"/>
  <c r="H15" i="30" s="1"/>
  <c r="G15" i="30"/>
  <c r="J15" i="30" s="1"/>
  <c r="F8" i="30" a="1"/>
  <c r="F8" i="30" s="1"/>
  <c r="G8" i="30" s="1"/>
  <c r="F9" i="30" a="1"/>
  <c r="F9" i="30" s="1"/>
  <c r="F10" i="30" a="1"/>
  <c r="F10" i="30" s="1"/>
  <c r="G10" i="30" s="1"/>
  <c r="F11" i="30" a="1"/>
  <c r="F11" i="30" s="1"/>
  <c r="G11" i="30" s="1"/>
  <c r="J11" i="30" s="1"/>
  <c r="F12" i="30" a="1"/>
  <c r="F12" i="30" s="1"/>
  <c r="G12" i="30" s="1"/>
  <c r="F13" i="30" a="1"/>
  <c r="F13" i="30" s="1"/>
  <c r="G13" i="30" s="1"/>
  <c r="F14" i="30" a="1"/>
  <c r="F14" i="30" s="1"/>
  <c r="G14" i="30" s="1"/>
  <c r="F7" i="30" a="1"/>
  <c r="F7" i="30" s="1"/>
  <c r="H7" i="30" s="1" a="1"/>
  <c r="H7" i="30" s="1"/>
  <c r="D7" i="30" a="1"/>
  <c r="D7" i="30" s="1"/>
  <c r="D8" i="30" a="1"/>
  <c r="D8" i="30" s="1"/>
  <c r="D9" i="30" a="1"/>
  <c r="D9" i="30" s="1"/>
  <c r="D10" i="30" a="1"/>
  <c r="D10" i="30" s="1"/>
  <c r="D11" i="30" a="1"/>
  <c r="D11" i="30" s="1"/>
  <c r="D12" i="30" a="1"/>
  <c r="D12" i="30" s="1"/>
  <c r="D13" i="30" a="1"/>
  <c r="D13" i="30" s="1"/>
  <c r="D14" i="30" a="1"/>
  <c r="D14" i="30" s="1"/>
  <c r="C8" i="30" a="1"/>
  <c r="C8" i="30" s="1"/>
  <c r="C9" i="30" a="1"/>
  <c r="C9" i="30" s="1"/>
  <c r="C10" i="30" a="1"/>
  <c r="C10" i="30" s="1"/>
  <c r="C11" i="30" a="1"/>
  <c r="C11" i="30" s="1"/>
  <c r="C12" i="30" a="1"/>
  <c r="C12" i="30" s="1"/>
  <c r="C13" i="30" a="1"/>
  <c r="C13" i="30" s="1"/>
  <c r="C14" i="30" a="1"/>
  <c r="C14" i="30" s="1"/>
  <c r="C7" i="30" a="1"/>
  <c r="C7" i="30" s="1"/>
  <c r="D8" i="25"/>
  <c r="C8" i="25"/>
  <c r="B8" i="25"/>
  <c r="P6" i="30" a="1"/>
  <c r="B20" i="30" l="1" a="1"/>
  <c r="B20" i="30" s="1"/>
  <c r="I15" i="30"/>
  <c r="J14" i="30"/>
  <c r="J10" i="30"/>
  <c r="H11" i="30" a="1"/>
  <c r="H11" i="30" s="1"/>
  <c r="I11" i="30" s="1"/>
  <c r="H13" i="30" a="1"/>
  <c r="H13" i="30" s="1"/>
  <c r="I13" i="30" s="1"/>
  <c r="H10" i="30" a="1"/>
  <c r="H10" i="30" s="1"/>
  <c r="I10" i="30" s="1"/>
  <c r="G7" i="30"/>
  <c r="H12" i="30" a="1"/>
  <c r="H12" i="30" s="1"/>
  <c r="I12" i="30" s="1"/>
  <c r="J8" i="30"/>
  <c r="J12" i="30"/>
  <c r="H8" i="30" a="1"/>
  <c r="H8" i="30" s="1"/>
  <c r="I8" i="30" s="1"/>
  <c r="H14" i="30" a="1"/>
  <c r="H14" i="30" s="1"/>
  <c r="I14" i="30" s="1"/>
  <c r="H9" i="30" a="1"/>
  <c r="H9" i="30" s="1"/>
  <c r="I9" i="30" s="1"/>
  <c r="J9" i="30"/>
  <c r="J13" i="30"/>
  <c r="P6" i="30"/>
  <c r="C20" i="30" l="1" a="1"/>
  <c r="C20" i="30" s="1"/>
  <c r="G3" i="30"/>
  <c r="J7" i="30"/>
  <c r="I3" i="30" s="1"/>
  <c r="F3" i="30"/>
  <c r="I7" i="30"/>
  <c r="H3" i="30"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805">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4"/>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92"/>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53"/>
        </ext>
      </extLst>
    </bk>
    <bk>
      <extLst>
        <ext uri="{3e2802c4-a4d2-4d8b-9148-e3be6c30e623}">
          <xlrd:rvb i="2859"/>
        </ext>
      </extLst>
    </bk>
  </futureMetadata>
  <cellMetadata count="1">
    <bk>
      <rc t="1" v="0"/>
    </bk>
  </cellMetadata>
  <valueMetadata count="280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valueMetadata>
</metadata>
</file>

<file path=xl/sharedStrings.xml><?xml version="1.0" encoding="utf-8"?>
<sst xmlns="http://schemas.openxmlformats.org/spreadsheetml/2006/main" count="283" uniqueCount="72">
  <si>
    <t>Region</t>
  </si>
  <si>
    <t>Rep</t>
  </si>
  <si>
    <t>Item</t>
  </si>
  <si>
    <t>Units</t>
  </si>
  <si>
    <t>Gill</t>
  </si>
  <si>
    <t>Jardine</t>
  </si>
  <si>
    <t>Jones</t>
  </si>
  <si>
    <t>Kivell</t>
  </si>
  <si>
    <t>Thompson</t>
  </si>
  <si>
    <t>Smith</t>
  </si>
  <si>
    <t>Howard</t>
  </si>
  <si>
    <t>Morgan</t>
  </si>
  <si>
    <t>Sorvino</t>
  </si>
  <si>
    <t>Pencil</t>
  </si>
  <si>
    <t>Binder</t>
  </si>
  <si>
    <t>Pen</t>
  </si>
  <si>
    <t>Andrews</t>
  </si>
  <si>
    <t>Parent</t>
  </si>
  <si>
    <t>Desk</t>
  </si>
  <si>
    <t>Pen Set</t>
  </si>
  <si>
    <t>OrderDate</t>
  </si>
  <si>
    <t>Price</t>
  </si>
  <si>
    <t>Revenue</t>
  </si>
  <si>
    <t>Row Labels</t>
  </si>
  <si>
    <t>Grand Total</t>
  </si>
  <si>
    <t>2019</t>
  </si>
  <si>
    <t>Qtr1</t>
  </si>
  <si>
    <t>Qtr2</t>
  </si>
  <si>
    <t>Qtr3</t>
  </si>
  <si>
    <t>Qtr4</t>
  </si>
  <si>
    <t>2020</t>
  </si>
  <si>
    <t>Sum of Revenue</t>
  </si>
  <si>
    <t>Column Labels</t>
  </si>
  <si>
    <t>Texas</t>
  </si>
  <si>
    <t>California</t>
  </si>
  <si>
    <t>New Mexico</t>
  </si>
  <si>
    <t xml:space="preserve"> Revenue</t>
  </si>
  <si>
    <t>UNITS</t>
  </si>
  <si>
    <t>STOCK (EXCHANGE: TICKER)</t>
  </si>
  <si>
    <t>INDUSTRY</t>
  </si>
  <si>
    <t>CURRENT PRICE</t>
  </si>
  <si>
    <t>MARKET VALUE</t>
  </si>
  <si>
    <t>TODAY'S CHANGE</t>
  </si>
  <si>
    <t>GAIN/(LOSS)</t>
  </si>
  <si>
    <t>LAST 12 MONTHS</t>
  </si>
  <si>
    <t xml:space="preserve">STOCK PORTFOLIO TRACKER </t>
  </si>
  <si>
    <t>TICKER</t>
  </si>
  <si>
    <t>DUMMY LEDGER</t>
  </si>
  <si>
    <t>Software &amp; IT Services</t>
  </si>
  <si>
    <t>Food &amp; Tobacco</t>
  </si>
  <si>
    <t>Banking Services</t>
  </si>
  <si>
    <t>Personal &amp; Household Products &amp; Services</t>
  </si>
  <si>
    <t>Oil &amp; Gas</t>
  </si>
  <si>
    <t>Telecommunications Services</t>
  </si>
  <si>
    <t>Automobiles &amp; Auto Parts</t>
  </si>
  <si>
    <t>TYPE</t>
  </si>
  <si>
    <t>BUY</t>
  </si>
  <si>
    <t>TRANSACTION AMOUNT</t>
  </si>
  <si>
    <t>TOTAL MARKET HOLDING</t>
  </si>
  <si>
    <t>UNREALISED GAIN/(LOSS)</t>
  </si>
  <si>
    <t>FOR REFERENCE</t>
  </si>
  <si>
    <t xml:space="preserve"> </t>
  </si>
  <si>
    <t>CONSIDERING TO BUY</t>
  </si>
  <si>
    <t>Exchange</t>
  </si>
  <si>
    <t>Ticker symbol</t>
  </si>
  <si>
    <t>52 week high</t>
  </si>
  <si>
    <t>52 week low</t>
  </si>
  <si>
    <t>P/E</t>
  </si>
  <si>
    <t>Change</t>
  </si>
  <si>
    <t>DATE</t>
  </si>
  <si>
    <t>CURRENT STOCK HOLDING</t>
  </si>
  <si>
    <t>PORTFOLIO BY INDUSTRY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</si>
</sst>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_ [$₹-4009]\ * #,##0.00_ ;_ [$₹-4009]\ * \-#,##0.00_ ;_ [$₹-4009]\ * &quot;-&quot;??_ ;_ @_ "/>
    <numFmt numFmtId="166" formatCode="_(* #,##0.00_);_(* \(#,##0.00\);_(* &quot;-&quot;??_);_(@_)"/>
    <numFmt numFmtId="167" formatCode="m/d/yy;@"/>
    <numFmt numFmtId="168" formatCode="0.0%"/>
    <numFmt numFmtId="169" formatCode="0.0000%"/>
    <numFmt numFmtId="171" formatCode="&quot;₹&quot;\ #,##0.00"/>
  </numFmts>
  <fonts count="19">
    <font>
      <sz val="11"/>
      <name val="Calibri"/>
      <family val="2"/>
    </font>
    <font>
      <sz val="11"/>
      <color theme="1"/>
      <name val="Calibri"/>
      <family val="2"/>
      <scheme val="minor"/>
    </font>
    <font>
      <sz val="12"/>
      <name val="Arial Narrow"/>
      <family val="2"/>
    </font>
    <font>
      <u/>
      <sz val="11"/>
      <color indexed="12"/>
      <name val="Calibri"/>
      <family val="2"/>
      <scheme val="minor"/>
    </font>
    <font>
      <sz val="11"/>
      <name val="Calibri"/>
      <family val="2"/>
      <scheme val="minor"/>
    </font>
    <font>
      <b/>
      <sz val="11"/>
      <color theme="1"/>
      <name val="Calibri"/>
      <family val="2"/>
    </font>
    <font>
      <sz val="11"/>
      <name val="Calibri"/>
      <family val="2"/>
    </font>
    <font>
      <sz val="11"/>
      <color theme="1"/>
      <name val="Calibri"/>
      <family val="2"/>
    </font>
    <font>
      <b/>
      <sz val="11"/>
      <name val="Calibri"/>
      <family val="2"/>
    </font>
    <font>
      <sz val="28"/>
      <color theme="0"/>
      <name val="Arial Narrow"/>
      <family val="2"/>
    </font>
    <font>
      <b/>
      <sz val="9"/>
      <color theme="4" tint="-0.499984740745262"/>
      <name val="Arial"/>
      <family val="2"/>
    </font>
    <font>
      <sz val="11"/>
      <color theme="3" tint="-0.499984740745262"/>
      <name val="Calibri"/>
      <family val="2"/>
    </font>
    <font>
      <sz val="24"/>
      <color theme="0"/>
      <name val="Arial "/>
    </font>
    <font>
      <b/>
      <sz val="9"/>
      <color theme="0"/>
      <name val="Arial"/>
      <family val="2"/>
    </font>
    <font>
      <sz val="9"/>
      <color theme="0"/>
      <name val="Arial "/>
    </font>
    <font>
      <b/>
      <sz val="11"/>
      <color theme="0"/>
      <name val="Calibri"/>
      <family val="2"/>
    </font>
    <font>
      <b/>
      <sz val="11"/>
      <color theme="3" tint="-0.499984740745262"/>
      <name val="Calibri"/>
      <family val="2"/>
    </font>
    <font>
      <b/>
      <sz val="14"/>
      <color theme="3" tint="-0.499984740745262"/>
      <name val="Calibri"/>
      <family val="2"/>
    </font>
    <font>
      <sz val="14"/>
      <name val="Calibri"/>
      <family val="2"/>
    </font>
  </fonts>
  <fills count="8">
    <fill>
      <patternFill patternType="none"/>
    </fill>
    <fill>
      <patternFill patternType="gray125"/>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4" tint="-0.499984740745262"/>
        <bgColor indexed="64"/>
      </patternFill>
    </fill>
    <fill>
      <patternFill patternType="solid">
        <fgColor theme="4" tint="0.59999389629810485"/>
        <bgColor theme="4" tint="0.59999389629810485"/>
      </patternFill>
    </fill>
    <fill>
      <patternFill patternType="solid">
        <fgColor theme="4"/>
        <bgColor theme="4"/>
      </patternFill>
    </fill>
    <fill>
      <patternFill patternType="solid">
        <fgColor theme="0"/>
        <bgColor theme="4"/>
      </patternFill>
    </fill>
  </fills>
  <borders count="10">
    <border>
      <left/>
      <right/>
      <top/>
      <bottom/>
      <diagonal/>
    </border>
    <border>
      <left/>
      <right/>
      <top/>
      <bottom style="thin">
        <color theme="4" tint="0.39997558519241921"/>
      </bottom>
      <diagonal/>
    </border>
    <border>
      <left/>
      <right/>
      <top style="thin">
        <color theme="4" tint="0.39997558519241921"/>
      </top>
      <bottom/>
      <diagonal/>
    </border>
    <border>
      <left/>
      <right/>
      <top style="thin">
        <color rgb="FF00B0F0"/>
      </top>
      <bottom/>
      <diagonal/>
    </border>
    <border>
      <left/>
      <right/>
      <top style="thin">
        <color rgb="FF00B0F0"/>
      </top>
      <bottom style="thin">
        <color rgb="FF00B0F0"/>
      </bottom>
      <diagonal/>
    </border>
    <border>
      <left/>
      <right/>
      <top/>
      <bottom style="thin">
        <color rgb="FF00B0F0"/>
      </bottom>
      <diagonal/>
    </border>
    <border>
      <left/>
      <right style="thin">
        <color theme="0"/>
      </right>
      <top style="thin">
        <color theme="0"/>
      </top>
      <bottom style="thin">
        <color theme="0"/>
      </bottom>
      <diagonal/>
    </border>
    <border>
      <left/>
      <right style="thin">
        <color theme="0"/>
      </right>
      <top style="thin">
        <color theme="0"/>
      </top>
      <bottom/>
      <diagonal/>
    </border>
    <border>
      <left/>
      <right style="thin">
        <color theme="0"/>
      </right>
      <top/>
      <bottom style="thin">
        <color rgb="FF00B0F0"/>
      </bottom>
      <diagonal/>
    </border>
    <border>
      <left style="thin">
        <color theme="0"/>
      </left>
      <right style="thin">
        <color theme="0"/>
      </right>
      <top/>
      <bottom style="thick">
        <color theme="0"/>
      </bottom>
      <diagonal/>
    </border>
  </borders>
  <cellStyleXfs count="6">
    <xf numFmtId="0" fontId="0" fillId="0" borderId="0"/>
    <xf numFmtId="166" fontId="2" fillId="0" borderId="0" applyFont="0" applyFill="0" applyBorder="0" applyAlignment="0" applyProtection="0"/>
    <xf numFmtId="0" fontId="3" fillId="0" borderId="0" applyNumberFormat="0" applyFill="0" applyBorder="0" applyAlignment="0" applyProtection="0">
      <alignment horizontal="left" indent="1"/>
    </xf>
    <xf numFmtId="0" fontId="1" fillId="0" borderId="0"/>
    <xf numFmtId="0" fontId="3" fillId="0" borderId="0" applyNumberFormat="0" applyFill="0" applyBorder="0" applyAlignment="0" applyProtection="0">
      <alignment vertical="top"/>
      <protection locked="0"/>
    </xf>
    <xf numFmtId="9" fontId="6" fillId="0" borderId="0" applyFont="0" applyFill="0" applyBorder="0" applyAlignment="0" applyProtection="0"/>
  </cellStyleXfs>
  <cellXfs count="63">
    <xf numFmtId="0" fontId="0" fillId="0" borderId="0" xfId="0"/>
    <xf numFmtId="0" fontId="0" fillId="0" borderId="0" xfId="0"/>
    <xf numFmtId="0" fontId="4" fillId="0" borderId="0" xfId="0" applyFont="1" applyAlignment="1">
      <alignment vertical="center"/>
    </xf>
    <xf numFmtId="0" fontId="4" fillId="0" borderId="0" xfId="0" applyFont="1" applyBorder="1" applyAlignment="1" applyProtection="1">
      <alignment vertical="center"/>
    </xf>
    <xf numFmtId="0" fontId="4" fillId="0" borderId="0" xfId="0" applyFont="1" applyFill="1" applyBorder="1" applyAlignment="1" applyProtection="1">
      <alignment vertical="center"/>
      <protection locked="0"/>
    </xf>
    <xf numFmtId="0" fontId="4" fillId="0" borderId="0" xfId="0" applyFont="1" applyFill="1" applyBorder="1" applyAlignment="1" applyProtection="1">
      <alignment vertical="center"/>
    </xf>
    <xf numFmtId="0" fontId="0" fillId="0" borderId="0" xfId="0" applyFont="1" applyFill="1" applyBorder="1" applyAlignment="1" applyProtection="1">
      <alignment horizontal="center" vertical="center"/>
    </xf>
    <xf numFmtId="1" fontId="0"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left" vertical="center"/>
    </xf>
    <xf numFmtId="0" fontId="0" fillId="0" borderId="0" xfId="0" applyFont="1" applyFill="1" applyBorder="1" applyAlignment="1" applyProtection="1">
      <alignment horizontal="left" vertical="center"/>
      <protection locked="0"/>
    </xf>
    <xf numFmtId="167" fontId="0" fillId="0" borderId="0" xfId="0" applyNumberFormat="1" applyFont="1" applyFill="1" applyBorder="1" applyAlignment="1" applyProtection="1">
      <alignment vertical="center"/>
    </xf>
    <xf numFmtId="0" fontId="0" fillId="0" borderId="0" xfId="0" applyFont="1" applyFill="1" applyBorder="1" applyAlignment="1" applyProtection="1">
      <alignment vertical="center"/>
    </xf>
    <xf numFmtId="0" fontId="0" fillId="0" borderId="0" xfId="0" applyFont="1" applyFill="1" applyBorder="1" applyAlignment="1" applyProtection="1">
      <alignment vertical="center"/>
      <protection locked="0"/>
    </xf>
    <xf numFmtId="166" fontId="0" fillId="0" borderId="0" xfId="1" applyFont="1" applyFill="1" applyBorder="1" applyAlignment="1" applyProtection="1">
      <alignment horizontal="left" vertical="center"/>
    </xf>
    <xf numFmtId="166" fontId="0" fillId="0" borderId="0" xfId="1" applyFont="1" applyFill="1" applyBorder="1" applyAlignment="1" applyProtection="1">
      <alignment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5" fillId="2" borderId="1" xfId="0" applyFont="1" applyFill="1" applyBorder="1"/>
    <xf numFmtId="0" fontId="5" fillId="2" borderId="2" xfId="0" applyFont="1" applyFill="1" applyBorder="1"/>
    <xf numFmtId="0" fontId="5" fillId="2" borderId="2" xfId="0" applyNumberFormat="1" applyFont="1" applyFill="1" applyBorder="1"/>
    <xf numFmtId="0" fontId="8" fillId="0" borderId="0" xfId="0" applyFont="1"/>
    <xf numFmtId="0" fontId="9" fillId="0" borderId="0" xfId="0" applyFont="1" applyFill="1" applyAlignment="1">
      <alignment horizontal="left" vertical="center"/>
    </xf>
    <xf numFmtId="0" fontId="0" fillId="0" borderId="3" xfId="0" applyBorder="1"/>
    <xf numFmtId="0" fontId="0" fillId="0" borderId="4" xfId="0" applyBorder="1"/>
    <xf numFmtId="0" fontId="0" fillId="0" borderId="5" xfId="0" applyBorder="1"/>
    <xf numFmtId="0" fontId="0" fillId="0" borderId="0" xfId="0" applyBorder="1"/>
    <xf numFmtId="0" fontId="10" fillId="0" borderId="4" xfId="0" applyFont="1" applyBorder="1"/>
    <xf numFmtId="0" fontId="11" fillId="0" borderId="0" xfId="0" applyFont="1" applyBorder="1"/>
    <xf numFmtId="0" fontId="11" fillId="0" borderId="0" xfId="0" applyFont="1"/>
    <xf numFmtId="0" fontId="11" fillId="0" borderId="0" xfId="0" applyFont="1" applyAlignment="1">
      <alignment vertical="top"/>
    </xf>
    <xf numFmtId="0" fontId="0" fillId="0" borderId="0" xfId="0" applyAlignment="1">
      <alignment vertical="center"/>
    </xf>
    <xf numFmtId="0" fontId="0" fillId="0" borderId="0" xfId="0" applyAlignment="1">
      <alignment horizontal="right"/>
    </xf>
    <xf numFmtId="0" fontId="0" fillId="0" borderId="0" xfId="0" applyAlignment="1">
      <alignment horizontal="right" vertical="top"/>
    </xf>
    <xf numFmtId="165" fontId="0" fillId="0" borderId="0" xfId="0" applyNumberFormat="1"/>
    <xf numFmtId="0" fontId="0" fillId="4" borderId="0" xfId="0" applyFill="1"/>
    <xf numFmtId="0" fontId="10" fillId="0" borderId="5" xfId="0" applyFont="1" applyBorder="1"/>
    <xf numFmtId="168" fontId="0" fillId="0" borderId="0" xfId="5" applyNumberFormat="1" applyFont="1"/>
    <xf numFmtId="0" fontId="13" fillId="0" borderId="5" xfId="0" applyFont="1" applyBorder="1"/>
    <xf numFmtId="0" fontId="13" fillId="0" borderId="0" xfId="0" applyFont="1" applyBorder="1"/>
    <xf numFmtId="0" fontId="12" fillId="4" borderId="0" xfId="0" applyFont="1" applyFill="1" applyAlignment="1">
      <alignment vertical="center"/>
    </xf>
    <xf numFmtId="0" fontId="14" fillId="4" borderId="0" xfId="0" applyFont="1" applyFill="1" applyAlignment="1">
      <alignment vertical="center"/>
    </xf>
    <xf numFmtId="0" fontId="14" fillId="4" borderId="0" xfId="0" applyFont="1" applyFill="1" applyAlignment="1">
      <alignment horizontal="center" vertical="center" wrapText="1"/>
    </xf>
    <xf numFmtId="0" fontId="14" fillId="4" borderId="0" xfId="0" applyFont="1" applyFill="1" applyAlignment="1">
      <alignment horizontal="center" vertical="center"/>
    </xf>
    <xf numFmtId="0" fontId="11" fillId="0" borderId="0" xfId="0" applyFont="1" applyAlignment="1">
      <alignment vertical="center"/>
    </xf>
    <xf numFmtId="0" fontId="11" fillId="0" borderId="0" xfId="0" applyFont="1" applyBorder="1" applyAlignment="1">
      <alignment vertical="center"/>
    </xf>
    <xf numFmtId="0" fontId="0" fillId="0" borderId="0" xfId="0" applyBorder="1" applyAlignment="1">
      <alignment vertical="center" wrapText="1"/>
    </xf>
    <xf numFmtId="0" fontId="14" fillId="4" borderId="0" xfId="0" applyFont="1" applyFill="1" applyAlignment="1">
      <alignment horizontal="center" wrapText="1"/>
    </xf>
    <xf numFmtId="169" fontId="14" fillId="4" borderId="0" xfId="5" applyNumberFormat="1" applyFont="1" applyFill="1" applyAlignment="1">
      <alignment horizontal="center" vertical="center"/>
    </xf>
    <xf numFmtId="165" fontId="14" fillId="4" borderId="0" xfId="0" applyNumberFormat="1" applyFont="1" applyFill="1" applyAlignment="1">
      <alignment horizontal="center" vertical="center"/>
    </xf>
    <xf numFmtId="0" fontId="10" fillId="0" borderId="4" xfId="0" applyFont="1" applyBorder="1" applyAlignment="1">
      <alignment horizontal="center"/>
    </xf>
    <xf numFmtId="0" fontId="14" fillId="4" borderId="0" xfId="0" applyFont="1" applyFill="1" applyAlignment="1">
      <alignment horizontal="center" vertical="center" wrapText="1"/>
    </xf>
    <xf numFmtId="0" fontId="17" fillId="0" borderId="0" xfId="0" applyFont="1" applyAlignment="1"/>
    <xf numFmtId="0" fontId="18" fillId="0" borderId="0" xfId="0" applyFont="1" applyAlignment="1"/>
    <xf numFmtId="171" fontId="0" fillId="0" borderId="0" xfId="0" applyNumberFormat="1"/>
    <xf numFmtId="0" fontId="13" fillId="6" borderId="8" xfId="0" applyFont="1" applyFill="1" applyBorder="1"/>
    <xf numFmtId="0" fontId="15" fillId="7" borderId="9" xfId="0" applyFont="1" applyFill="1" applyBorder="1"/>
    <xf numFmtId="0" fontId="13" fillId="6" borderId="5" xfId="0" applyFont="1" applyFill="1" applyBorder="1"/>
    <xf numFmtId="0" fontId="7" fillId="5" borderId="6" xfId="0" applyFont="1" applyFill="1" applyBorder="1"/>
    <xf numFmtId="14" fontId="11" fillId="0" borderId="0" xfId="0" applyNumberFormat="1" applyFont="1"/>
    <xf numFmtId="0" fontId="7" fillId="2" borderId="7" xfId="0" applyFont="1" applyFill="1" applyBorder="1"/>
    <xf numFmtId="0" fontId="16" fillId="3" borderId="0" xfId="0" applyFont="1" applyFill="1" applyBorder="1"/>
  </cellXfs>
  <cellStyles count="6">
    <cellStyle name="Comma" xfId="1" builtinId="3"/>
    <cellStyle name="Ctx_Hyperlink" xfId="2" xr:uid="{00000000-0005-0000-0000-000001000000}"/>
    <cellStyle name="Hyperlink 2" xfId="4" xr:uid="{EB666C6D-407C-40C7-A692-53700D36DD5D}"/>
    <cellStyle name="Normal" xfId="0" builtinId="0" customBuiltin="1"/>
    <cellStyle name="Normal 4" xfId="3" xr:uid="{1A867160-CFF8-4CFB-9486-A3FC92514B8F}"/>
    <cellStyle name="Percent" xfId="5" builtinId="5"/>
  </cellStyles>
  <dxfs count="22">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165" formatCode="_ [$₹-4009]\ * #,##0.00_ ;_ [$₹-4009]\ * \-#,##0.00_ ;_ [$₹-4009]\ * &quot;-&quot;??_ ;_ @_ "/>
    </dxf>
    <dxf>
      <border outline="0">
        <bottom style="thin">
          <color rgb="FF00B0F0"/>
        </bottom>
      </border>
    </dxf>
    <dxf>
      <font>
        <b/>
        <i val="0"/>
        <strike val="0"/>
        <condense val="0"/>
        <extend val="0"/>
        <outline val="0"/>
        <shadow val="0"/>
        <u val="none"/>
        <vertAlign val="baseline"/>
        <sz val="9"/>
        <color theme="0"/>
        <name val="Arial"/>
        <family val="2"/>
        <scheme val="none"/>
      </font>
      <fill>
        <patternFill patternType="solid">
          <fgColor theme="4"/>
          <bgColor theme="4"/>
        </patternFill>
      </fill>
    </dxf>
    <dxf>
      <numFmt numFmtId="165" formatCode="_ [$₹-4009]\ * #,##0.00_ ;_ [$₹-4009]\ * \-#,##0.00_ ;_ [$₹-4009]\ * &quot;-&quot;??_ ;_ @_ "/>
    </dxf>
    <dxf>
      <numFmt numFmtId="165" formatCode="_ [$₹-4009]\ * #,##0.00_ ;_ [$₹-4009]\ * \-#,##0.00_ ;_ [$₹-4009]\ * &quot;-&quot;??_ ;_ @_ "/>
    </dxf>
    <dxf>
      <numFmt numFmtId="165" formatCode="_ [$₹-4009]\ * #,##0.00_ ;_ [$₹-4009]\ * \-#,##0.00_ ;_ [$₹-4009]\ * &quot;-&quot;??_ ;_ @_ "/>
    </dxf>
    <dxf>
      <font>
        <b val="0"/>
        <i val="0"/>
        <strike val="0"/>
        <condense val="0"/>
        <extend val="0"/>
        <outline val="0"/>
        <shadow val="0"/>
        <u val="none"/>
        <vertAlign val="baseline"/>
        <sz val="11"/>
        <color theme="3" tint="-0.499984740745262"/>
        <name val="Calibri"/>
        <family val="2"/>
        <scheme val="none"/>
      </font>
    </dxf>
    <dxf>
      <font>
        <b val="0"/>
        <i val="0"/>
        <strike val="0"/>
        <condense val="0"/>
        <extend val="0"/>
        <outline val="0"/>
        <shadow val="0"/>
        <u val="none"/>
        <vertAlign val="baseline"/>
        <sz val="11"/>
        <color theme="3" tint="-0.499984740745262"/>
        <name val="Calibri"/>
        <family val="2"/>
        <scheme val="none"/>
      </font>
    </dxf>
    <dxf>
      <numFmt numFmtId="165" formatCode="_ [$₹-4009]\ * #,##0.00_ ;_ [$₹-4009]\ * \-#,##0.00_ ;_ [$₹-4009]\ * &quot;-&quot;??_ ;_ @_ "/>
    </dxf>
    <dxf>
      <font>
        <b val="0"/>
        <i val="0"/>
        <strike val="0"/>
        <condense val="0"/>
        <extend val="0"/>
        <outline val="0"/>
        <shadow val="0"/>
        <u val="none"/>
        <vertAlign val="baseline"/>
        <sz val="11"/>
        <color theme="3" tint="-0.499984740745262"/>
        <name val="Calibri"/>
        <family val="2"/>
        <scheme val="none"/>
      </font>
    </dxf>
    <dxf>
      <font>
        <b val="0"/>
        <i val="0"/>
        <strike val="0"/>
        <condense val="0"/>
        <extend val="0"/>
        <outline val="0"/>
        <shadow val="0"/>
        <u val="none"/>
        <vertAlign val="baseline"/>
        <sz val="11"/>
        <color theme="3" tint="-0.499984740745262"/>
        <name val="Calibri"/>
        <family val="2"/>
        <scheme val="none"/>
      </font>
    </dxf>
    <dxf>
      <font>
        <color theme="1"/>
      </font>
      <fill>
        <patternFill>
          <bgColor theme="0"/>
        </patternFill>
      </fill>
    </dxf>
    <dxf>
      <fill>
        <patternFill>
          <bgColor theme="1"/>
        </patternFill>
      </fill>
      <border diagonalUp="0" diagonalDown="0">
        <left/>
        <right/>
        <top/>
        <bottom/>
        <vertical/>
        <horizontal/>
      </border>
    </dxf>
    <dxf>
      <fill>
        <patternFill patternType="none">
          <fgColor indexed="64"/>
          <bgColor auto="1"/>
        </patternFill>
      </fill>
      <border diagonalUp="0" diagonalDown="0">
        <left/>
        <right/>
        <top/>
        <bottom/>
        <vertical/>
        <horizontal/>
      </border>
    </dxf>
    <dxf>
      <fill>
        <patternFill patternType="none">
          <bgColor auto="1"/>
        </patternFill>
      </fill>
    </dxf>
    <dxf>
      <font>
        <b/>
        <color theme="1"/>
      </font>
      <border>
        <bottom style="thin">
          <color theme="7"/>
        </bottom>
        <vertical/>
        <horizontal/>
      </border>
    </dxf>
    <dxf>
      <font>
        <color theme="1"/>
      </font>
      <fill>
        <patternFill>
          <bgColor theme="1"/>
        </patternFill>
      </fill>
      <border diagonalUp="0" diagonalDown="0">
        <left/>
        <right/>
        <top/>
        <bottom/>
        <vertical/>
        <horizontal/>
      </border>
    </dxf>
  </dxfs>
  <tableStyles count="6" defaultTableStyle="TableStyleMedium9" defaultPivotStyle="PivotStyleLight16">
    <tableStyle name="customstyle" pivot="0" table="0" count="10" xr9:uid="{98DEA867-5FBD-4D63-BBD6-AA919FD15158}">
      <tableStyleElement type="wholeTable" dxfId="21"/>
      <tableStyleElement type="headerRow" dxfId="20"/>
    </tableStyle>
    <tableStyle name="Slicer Style 1" pivot="0" table="0" count="1" xr9:uid="{A4C09F04-8C10-4C42-85FF-E60D8C1E01E3}">
      <tableStyleElement type="wholeTable" dxfId="19"/>
    </tableStyle>
    <tableStyle name="Slicer Style 2" pivot="0" table="0" count="1" xr9:uid="{E9ECC4D4-808F-49DD-9718-D1F97CCB9E3D}">
      <tableStyleElement type="wholeTable" dxfId="18"/>
    </tableStyle>
    <tableStyle name="Slicer Style 3" pivot="0" table="0" count="1" xr9:uid="{9FFCC183-500E-4665-B165-1E59F3F4F173}">
      <tableStyleElement type="wholeTable" dxfId="17"/>
    </tableStyle>
    <tableStyle name="Slicer Style 4" pivot="0" table="0" count="1" xr9:uid="{80C3F31E-AD1C-47A8-9D8C-BB1293F2B6CB}">
      <tableStyleElement type="headerRow" dxfId="16"/>
    </tableStyle>
    <tableStyle name="Slicer Style 5" pivot="0" table="0" count="1" xr9:uid="{DD5CFF21-C52A-48C8-AB00-6F5A5482E855}"/>
  </tableStyles>
  <extLst>
    <ext xmlns:x14="http://schemas.microsoft.com/office/spreadsheetml/2009/9/main" uri="{46F421CA-312F-682f-3DD2-61675219B42D}">
      <x14:dxfs count="9">
        <dxf>
          <font>
            <b val="0"/>
            <i val="0"/>
            <sz val="8"/>
            <color theme="0"/>
            <name val="Arial"/>
            <family val="2"/>
            <scheme val="none"/>
          </font>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3" tint="-0.49998474074526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6"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7" tint="0.59999389629810485"/>
              <bgColor theme="3"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6"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style">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 name="Slicer Style 2"/>
        <x14:slicerStyle name="Slicer Style 3"/>
        <x14:slicerStyle name="Slicer Style 4"/>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microsoft.com/office/2017/06/relationships/richStyles" Target="richData/richStyles.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(1).xlsx]SALES TREND!PivotTable1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TREND'!$A$4:$A$14</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TREND'!$B$4:$B$14</c:f>
              <c:numCache>
                <c:formatCode>General</c:formatCode>
                <c:ptCount val="8"/>
                <c:pt idx="0">
                  <c:v>2075.36</c:v>
                </c:pt>
                <c:pt idx="1">
                  <c:v>1949.9299999999998</c:v>
                </c:pt>
                <c:pt idx="2">
                  <c:v>2357.3900000000003</c:v>
                </c:pt>
                <c:pt idx="3">
                  <c:v>2875.66</c:v>
                </c:pt>
                <c:pt idx="4">
                  <c:v>2127.9300000000003</c:v>
                </c:pt>
                <c:pt idx="5">
                  <c:v>2022.95</c:v>
                </c:pt>
                <c:pt idx="6">
                  <c:v>2987.5</c:v>
                </c:pt>
                <c:pt idx="7">
                  <c:v>3231.1599999999994</c:v>
                </c:pt>
              </c:numCache>
            </c:numRef>
          </c:val>
          <c:smooth val="0"/>
          <c:extLst>
            <c:ext xmlns:c16="http://schemas.microsoft.com/office/drawing/2014/chart" uri="{C3380CC4-5D6E-409C-BE32-E72D297353CC}">
              <c16:uniqueId val="{00000000-6737-47DE-AAD8-983CEB566458}"/>
            </c:ext>
          </c:extLst>
        </c:ser>
        <c:dLbls>
          <c:showLegendKey val="0"/>
          <c:showVal val="0"/>
          <c:showCatName val="0"/>
          <c:showSerName val="0"/>
          <c:showPercent val="0"/>
          <c:showBubbleSize val="0"/>
        </c:dLbls>
        <c:marker val="1"/>
        <c:smooth val="0"/>
        <c:axId val="587061240"/>
        <c:axId val="587063800"/>
      </c:lineChart>
      <c:catAx>
        <c:axId val="58706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063800"/>
        <c:crosses val="autoZero"/>
        <c:auto val="1"/>
        <c:lblAlgn val="ctr"/>
        <c:lblOffset val="100"/>
        <c:noMultiLvlLbl val="0"/>
      </c:catAx>
      <c:valAx>
        <c:axId val="587063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06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(1).xlsx]SALES BY PERSON!PivotTable15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PERSON'!$B$3:$B$4</c:f>
              <c:strCache>
                <c:ptCount val="1"/>
                <c:pt idx="0">
                  <c:v>Andrews</c:v>
                </c:pt>
              </c:strCache>
            </c:strRef>
          </c:tx>
          <c:spPr>
            <a:solidFill>
              <a:schemeClr val="accent1"/>
            </a:solidFill>
            <a:ln>
              <a:noFill/>
            </a:ln>
            <a:effectLst/>
          </c:spPr>
          <c:invertIfNegative val="0"/>
          <c:cat>
            <c:strRef>
              <c:f>'SALES BY PERSON'!$A$5:$A$7</c:f>
              <c:strCache>
                <c:ptCount val="2"/>
                <c:pt idx="0">
                  <c:v>2019</c:v>
                </c:pt>
                <c:pt idx="1">
                  <c:v>2020</c:v>
                </c:pt>
              </c:strCache>
            </c:strRef>
          </c:cat>
          <c:val>
            <c:numRef>
              <c:f>'SALES BY PERSON'!$B$5:$B$7</c:f>
              <c:numCache>
                <c:formatCode>General</c:formatCode>
                <c:ptCount val="2"/>
                <c:pt idx="0">
                  <c:v>149.25</c:v>
                </c:pt>
                <c:pt idx="1">
                  <c:v>289.12</c:v>
                </c:pt>
              </c:numCache>
            </c:numRef>
          </c:val>
          <c:extLst>
            <c:ext xmlns:c16="http://schemas.microsoft.com/office/drawing/2014/chart" uri="{C3380CC4-5D6E-409C-BE32-E72D297353CC}">
              <c16:uniqueId val="{00000000-CAA7-4039-8407-9D17910E765C}"/>
            </c:ext>
          </c:extLst>
        </c:ser>
        <c:ser>
          <c:idx val="1"/>
          <c:order val="1"/>
          <c:tx>
            <c:strRef>
              <c:f>'SALES BY PERSON'!$C$3:$C$4</c:f>
              <c:strCache>
                <c:ptCount val="1"/>
                <c:pt idx="0">
                  <c:v>Gill</c:v>
                </c:pt>
              </c:strCache>
            </c:strRef>
          </c:tx>
          <c:spPr>
            <a:solidFill>
              <a:schemeClr val="accent2"/>
            </a:solidFill>
            <a:ln>
              <a:noFill/>
            </a:ln>
            <a:effectLst/>
          </c:spPr>
          <c:invertIfNegative val="0"/>
          <c:cat>
            <c:strRef>
              <c:f>'SALES BY PERSON'!$A$5:$A$7</c:f>
              <c:strCache>
                <c:ptCount val="2"/>
                <c:pt idx="0">
                  <c:v>2019</c:v>
                </c:pt>
                <c:pt idx="1">
                  <c:v>2020</c:v>
                </c:pt>
              </c:strCache>
            </c:strRef>
          </c:cat>
          <c:val>
            <c:numRef>
              <c:f>'SALES BY PERSON'!$C$5:$C$7</c:f>
              <c:numCache>
                <c:formatCode>General</c:formatCode>
                <c:ptCount val="2"/>
                <c:pt idx="0">
                  <c:v>539.7299999999999</c:v>
                </c:pt>
                <c:pt idx="1">
                  <c:v>1210.1400000000001</c:v>
                </c:pt>
              </c:numCache>
            </c:numRef>
          </c:val>
          <c:extLst>
            <c:ext xmlns:c16="http://schemas.microsoft.com/office/drawing/2014/chart" uri="{C3380CC4-5D6E-409C-BE32-E72D297353CC}">
              <c16:uniqueId val="{0000000E-BFA9-44C8-961A-4347C9BB77C4}"/>
            </c:ext>
          </c:extLst>
        </c:ser>
        <c:ser>
          <c:idx val="2"/>
          <c:order val="2"/>
          <c:tx>
            <c:strRef>
              <c:f>'SALES BY PERSON'!$D$3:$D$4</c:f>
              <c:strCache>
                <c:ptCount val="1"/>
                <c:pt idx="0">
                  <c:v>Howard</c:v>
                </c:pt>
              </c:strCache>
            </c:strRef>
          </c:tx>
          <c:spPr>
            <a:solidFill>
              <a:schemeClr val="accent3"/>
            </a:solidFill>
            <a:ln>
              <a:noFill/>
            </a:ln>
            <a:effectLst/>
          </c:spPr>
          <c:invertIfNegative val="0"/>
          <c:cat>
            <c:strRef>
              <c:f>'SALES BY PERSON'!$A$5:$A$7</c:f>
              <c:strCache>
                <c:ptCount val="2"/>
                <c:pt idx="0">
                  <c:v>2019</c:v>
                </c:pt>
                <c:pt idx="1">
                  <c:v>2020</c:v>
                </c:pt>
              </c:strCache>
            </c:strRef>
          </c:cat>
          <c:val>
            <c:numRef>
              <c:f>'SALES BY PERSON'!$D$5:$D$7</c:f>
              <c:numCache>
                <c:formatCode>General</c:formatCode>
                <c:ptCount val="2"/>
                <c:pt idx="0">
                  <c:v>57.71</c:v>
                </c:pt>
                <c:pt idx="1">
                  <c:v>479.04</c:v>
                </c:pt>
              </c:numCache>
            </c:numRef>
          </c:val>
          <c:extLst>
            <c:ext xmlns:c16="http://schemas.microsoft.com/office/drawing/2014/chart" uri="{C3380CC4-5D6E-409C-BE32-E72D297353CC}">
              <c16:uniqueId val="{0000000F-BFA9-44C8-961A-4347C9BB77C4}"/>
            </c:ext>
          </c:extLst>
        </c:ser>
        <c:ser>
          <c:idx val="3"/>
          <c:order val="3"/>
          <c:tx>
            <c:strRef>
              <c:f>'SALES BY PERSON'!$E$3:$E$4</c:f>
              <c:strCache>
                <c:ptCount val="1"/>
                <c:pt idx="0">
                  <c:v>Jardine</c:v>
                </c:pt>
              </c:strCache>
            </c:strRef>
          </c:tx>
          <c:spPr>
            <a:solidFill>
              <a:schemeClr val="accent4"/>
            </a:solidFill>
            <a:ln>
              <a:noFill/>
            </a:ln>
            <a:effectLst/>
          </c:spPr>
          <c:invertIfNegative val="0"/>
          <c:cat>
            <c:strRef>
              <c:f>'SALES BY PERSON'!$A$5:$A$7</c:f>
              <c:strCache>
                <c:ptCount val="2"/>
                <c:pt idx="0">
                  <c:v>2019</c:v>
                </c:pt>
                <c:pt idx="1">
                  <c:v>2020</c:v>
                </c:pt>
              </c:strCache>
            </c:strRef>
          </c:cat>
          <c:val>
            <c:numRef>
              <c:f>'SALES BY PERSON'!$E$5:$E$7</c:f>
              <c:numCache>
                <c:formatCode>General</c:formatCode>
                <c:ptCount val="2"/>
                <c:pt idx="0">
                  <c:v>628.74</c:v>
                </c:pt>
                <c:pt idx="1">
                  <c:v>2183.4499999999998</c:v>
                </c:pt>
              </c:numCache>
            </c:numRef>
          </c:val>
          <c:extLst>
            <c:ext xmlns:c16="http://schemas.microsoft.com/office/drawing/2014/chart" uri="{C3380CC4-5D6E-409C-BE32-E72D297353CC}">
              <c16:uniqueId val="{00000010-BFA9-44C8-961A-4347C9BB77C4}"/>
            </c:ext>
          </c:extLst>
        </c:ser>
        <c:ser>
          <c:idx val="4"/>
          <c:order val="4"/>
          <c:tx>
            <c:strRef>
              <c:f>'SALES BY PERSON'!$F$3:$F$4</c:f>
              <c:strCache>
                <c:ptCount val="1"/>
                <c:pt idx="0">
                  <c:v>Jones</c:v>
                </c:pt>
              </c:strCache>
            </c:strRef>
          </c:tx>
          <c:spPr>
            <a:solidFill>
              <a:schemeClr val="accent5"/>
            </a:solidFill>
            <a:ln>
              <a:noFill/>
            </a:ln>
            <a:effectLst/>
          </c:spPr>
          <c:invertIfNegative val="0"/>
          <c:cat>
            <c:strRef>
              <c:f>'SALES BY PERSON'!$A$5:$A$7</c:f>
              <c:strCache>
                <c:ptCount val="2"/>
                <c:pt idx="0">
                  <c:v>2019</c:v>
                </c:pt>
                <c:pt idx="1">
                  <c:v>2020</c:v>
                </c:pt>
              </c:strCache>
            </c:strRef>
          </c:cat>
          <c:val>
            <c:numRef>
              <c:f>'SALES BY PERSON'!$F$5:$F$7</c:f>
              <c:numCache>
                <c:formatCode>General</c:formatCode>
                <c:ptCount val="2"/>
                <c:pt idx="0">
                  <c:v>2033.6999999999998</c:v>
                </c:pt>
                <c:pt idx="1">
                  <c:v>329.34</c:v>
                </c:pt>
              </c:numCache>
            </c:numRef>
          </c:val>
          <c:extLst>
            <c:ext xmlns:c16="http://schemas.microsoft.com/office/drawing/2014/chart" uri="{C3380CC4-5D6E-409C-BE32-E72D297353CC}">
              <c16:uniqueId val="{00000011-BFA9-44C8-961A-4347C9BB77C4}"/>
            </c:ext>
          </c:extLst>
        </c:ser>
        <c:ser>
          <c:idx val="5"/>
          <c:order val="5"/>
          <c:tx>
            <c:strRef>
              <c:f>'SALES BY PERSON'!$G$3:$G$4</c:f>
              <c:strCache>
                <c:ptCount val="1"/>
                <c:pt idx="0">
                  <c:v>Kivell</c:v>
                </c:pt>
              </c:strCache>
            </c:strRef>
          </c:tx>
          <c:spPr>
            <a:solidFill>
              <a:schemeClr val="accent6"/>
            </a:solidFill>
            <a:ln>
              <a:noFill/>
            </a:ln>
            <a:effectLst/>
          </c:spPr>
          <c:invertIfNegative val="0"/>
          <c:cat>
            <c:strRef>
              <c:f>'SALES BY PERSON'!$A$5:$A$7</c:f>
              <c:strCache>
                <c:ptCount val="2"/>
                <c:pt idx="0">
                  <c:v>2019</c:v>
                </c:pt>
                <c:pt idx="1">
                  <c:v>2020</c:v>
                </c:pt>
              </c:strCache>
            </c:strRef>
          </c:cat>
          <c:val>
            <c:numRef>
              <c:f>'SALES BY PERSON'!$G$5:$G$7</c:f>
              <c:numCache>
                <c:formatCode>General</c:formatCode>
                <c:ptCount val="2"/>
                <c:pt idx="0">
                  <c:v>1478.54</c:v>
                </c:pt>
                <c:pt idx="1">
                  <c:v>1630.9</c:v>
                </c:pt>
              </c:numCache>
            </c:numRef>
          </c:val>
          <c:extLst>
            <c:ext xmlns:c16="http://schemas.microsoft.com/office/drawing/2014/chart" uri="{C3380CC4-5D6E-409C-BE32-E72D297353CC}">
              <c16:uniqueId val="{00000012-BFA9-44C8-961A-4347C9BB77C4}"/>
            </c:ext>
          </c:extLst>
        </c:ser>
        <c:ser>
          <c:idx val="6"/>
          <c:order val="6"/>
          <c:tx>
            <c:strRef>
              <c:f>'SALES BY PERSON'!$H$3:$H$4</c:f>
              <c:strCache>
                <c:ptCount val="1"/>
                <c:pt idx="0">
                  <c:v>Morgan</c:v>
                </c:pt>
              </c:strCache>
            </c:strRef>
          </c:tx>
          <c:spPr>
            <a:solidFill>
              <a:schemeClr val="accent1">
                <a:lumMod val="60000"/>
              </a:schemeClr>
            </a:solidFill>
            <a:ln>
              <a:noFill/>
            </a:ln>
            <a:effectLst/>
          </c:spPr>
          <c:invertIfNegative val="0"/>
          <c:cat>
            <c:strRef>
              <c:f>'SALES BY PERSON'!$A$5:$A$7</c:f>
              <c:strCache>
                <c:ptCount val="2"/>
                <c:pt idx="0">
                  <c:v>2019</c:v>
                </c:pt>
                <c:pt idx="1">
                  <c:v>2020</c:v>
                </c:pt>
              </c:strCache>
            </c:strRef>
          </c:cat>
          <c:val>
            <c:numRef>
              <c:f>'SALES BY PERSON'!$H$5:$H$7</c:f>
              <c:numCache>
                <c:formatCode>General</c:formatCode>
                <c:ptCount val="2"/>
                <c:pt idx="0">
                  <c:v>700.82</c:v>
                </c:pt>
                <c:pt idx="1">
                  <c:v>686.95</c:v>
                </c:pt>
              </c:numCache>
            </c:numRef>
          </c:val>
          <c:extLst>
            <c:ext xmlns:c16="http://schemas.microsoft.com/office/drawing/2014/chart" uri="{C3380CC4-5D6E-409C-BE32-E72D297353CC}">
              <c16:uniqueId val="{00000013-BFA9-44C8-961A-4347C9BB77C4}"/>
            </c:ext>
          </c:extLst>
        </c:ser>
        <c:ser>
          <c:idx val="7"/>
          <c:order val="7"/>
          <c:tx>
            <c:strRef>
              <c:f>'SALES BY PERSON'!$I$3:$I$4</c:f>
              <c:strCache>
                <c:ptCount val="1"/>
                <c:pt idx="0">
                  <c:v>Parent</c:v>
                </c:pt>
              </c:strCache>
            </c:strRef>
          </c:tx>
          <c:spPr>
            <a:solidFill>
              <a:schemeClr val="accent2">
                <a:lumMod val="60000"/>
              </a:schemeClr>
            </a:solidFill>
            <a:ln>
              <a:noFill/>
            </a:ln>
            <a:effectLst/>
          </c:spPr>
          <c:invertIfNegative val="0"/>
          <c:cat>
            <c:strRef>
              <c:f>'SALES BY PERSON'!$A$5:$A$7</c:f>
              <c:strCache>
                <c:ptCount val="2"/>
                <c:pt idx="0">
                  <c:v>2019</c:v>
                </c:pt>
                <c:pt idx="1">
                  <c:v>2020</c:v>
                </c:pt>
              </c:strCache>
            </c:strRef>
          </c:cat>
          <c:val>
            <c:numRef>
              <c:f>'SALES BY PERSON'!$I$5:$I$7</c:f>
              <c:numCache>
                <c:formatCode>General</c:formatCode>
                <c:ptCount val="2"/>
                <c:pt idx="0">
                  <c:v>3102.2999999999997</c:v>
                </c:pt>
              </c:numCache>
            </c:numRef>
          </c:val>
          <c:extLst>
            <c:ext xmlns:c16="http://schemas.microsoft.com/office/drawing/2014/chart" uri="{C3380CC4-5D6E-409C-BE32-E72D297353CC}">
              <c16:uniqueId val="{00000014-BFA9-44C8-961A-4347C9BB77C4}"/>
            </c:ext>
          </c:extLst>
        </c:ser>
        <c:ser>
          <c:idx val="8"/>
          <c:order val="8"/>
          <c:tx>
            <c:strRef>
              <c:f>'SALES BY PERSON'!$J$3:$J$4</c:f>
              <c:strCache>
                <c:ptCount val="1"/>
                <c:pt idx="0">
                  <c:v>Smith</c:v>
                </c:pt>
              </c:strCache>
            </c:strRef>
          </c:tx>
          <c:spPr>
            <a:solidFill>
              <a:schemeClr val="accent3">
                <a:lumMod val="60000"/>
              </a:schemeClr>
            </a:solidFill>
            <a:ln>
              <a:noFill/>
            </a:ln>
            <a:effectLst/>
          </c:spPr>
          <c:invertIfNegative val="0"/>
          <c:cat>
            <c:strRef>
              <c:f>'SALES BY PERSON'!$A$5:$A$7</c:f>
              <c:strCache>
                <c:ptCount val="2"/>
                <c:pt idx="0">
                  <c:v>2019</c:v>
                </c:pt>
                <c:pt idx="1">
                  <c:v>2020</c:v>
                </c:pt>
              </c:strCache>
            </c:strRef>
          </c:cat>
          <c:val>
            <c:numRef>
              <c:f>'SALES BY PERSON'!$J$5:$J$7</c:f>
              <c:numCache>
                <c:formatCode>General</c:formatCode>
                <c:ptCount val="2"/>
                <c:pt idx="0">
                  <c:v>336.43</c:v>
                </c:pt>
                <c:pt idx="1">
                  <c:v>1305</c:v>
                </c:pt>
              </c:numCache>
            </c:numRef>
          </c:val>
          <c:extLst>
            <c:ext xmlns:c16="http://schemas.microsoft.com/office/drawing/2014/chart" uri="{C3380CC4-5D6E-409C-BE32-E72D297353CC}">
              <c16:uniqueId val="{00000015-BFA9-44C8-961A-4347C9BB77C4}"/>
            </c:ext>
          </c:extLst>
        </c:ser>
        <c:ser>
          <c:idx val="9"/>
          <c:order val="9"/>
          <c:tx>
            <c:strRef>
              <c:f>'SALES BY PERSON'!$K$3:$K$4</c:f>
              <c:strCache>
                <c:ptCount val="1"/>
                <c:pt idx="0">
                  <c:v>Sorvino</c:v>
                </c:pt>
              </c:strCache>
            </c:strRef>
          </c:tx>
          <c:spPr>
            <a:solidFill>
              <a:schemeClr val="accent4">
                <a:lumMod val="60000"/>
              </a:schemeClr>
            </a:solidFill>
            <a:ln>
              <a:noFill/>
            </a:ln>
            <a:effectLst/>
          </c:spPr>
          <c:invertIfNegative val="0"/>
          <c:cat>
            <c:strRef>
              <c:f>'SALES BY PERSON'!$A$5:$A$7</c:f>
              <c:strCache>
                <c:ptCount val="2"/>
                <c:pt idx="0">
                  <c:v>2019</c:v>
                </c:pt>
                <c:pt idx="1">
                  <c:v>2020</c:v>
                </c:pt>
              </c:strCache>
            </c:strRef>
          </c:cat>
          <c:val>
            <c:numRef>
              <c:f>'SALES BY PERSON'!$K$5:$K$7</c:f>
              <c:numCache>
                <c:formatCode>General</c:formatCode>
                <c:ptCount val="2"/>
                <c:pt idx="0">
                  <c:v>167.44</c:v>
                </c:pt>
                <c:pt idx="1">
                  <c:v>1116.17</c:v>
                </c:pt>
              </c:numCache>
            </c:numRef>
          </c:val>
          <c:extLst>
            <c:ext xmlns:c16="http://schemas.microsoft.com/office/drawing/2014/chart" uri="{C3380CC4-5D6E-409C-BE32-E72D297353CC}">
              <c16:uniqueId val="{00000016-BFA9-44C8-961A-4347C9BB77C4}"/>
            </c:ext>
          </c:extLst>
        </c:ser>
        <c:ser>
          <c:idx val="10"/>
          <c:order val="10"/>
          <c:tx>
            <c:strRef>
              <c:f>'SALES BY PERSON'!$L$3:$L$4</c:f>
              <c:strCache>
                <c:ptCount val="1"/>
                <c:pt idx="0">
                  <c:v>Thompson</c:v>
                </c:pt>
              </c:strCache>
            </c:strRef>
          </c:tx>
          <c:spPr>
            <a:solidFill>
              <a:schemeClr val="accent5">
                <a:lumMod val="60000"/>
              </a:schemeClr>
            </a:solidFill>
            <a:ln>
              <a:noFill/>
            </a:ln>
            <a:effectLst/>
          </c:spPr>
          <c:invertIfNegative val="0"/>
          <c:cat>
            <c:strRef>
              <c:f>'SALES BY PERSON'!$A$5:$A$7</c:f>
              <c:strCache>
                <c:ptCount val="2"/>
                <c:pt idx="0">
                  <c:v>2019</c:v>
                </c:pt>
                <c:pt idx="1">
                  <c:v>2020</c:v>
                </c:pt>
              </c:strCache>
            </c:strRef>
          </c:cat>
          <c:val>
            <c:numRef>
              <c:f>'SALES BY PERSON'!$L$5:$L$7</c:f>
              <c:numCache>
                <c:formatCode>General</c:formatCode>
                <c:ptCount val="2"/>
                <c:pt idx="0">
                  <c:v>63.68</c:v>
                </c:pt>
                <c:pt idx="1">
                  <c:v>1139.4299999999998</c:v>
                </c:pt>
              </c:numCache>
            </c:numRef>
          </c:val>
          <c:extLst>
            <c:ext xmlns:c16="http://schemas.microsoft.com/office/drawing/2014/chart" uri="{C3380CC4-5D6E-409C-BE32-E72D297353CC}">
              <c16:uniqueId val="{00000017-BFA9-44C8-961A-4347C9BB77C4}"/>
            </c:ext>
          </c:extLst>
        </c:ser>
        <c:dLbls>
          <c:showLegendKey val="0"/>
          <c:showVal val="0"/>
          <c:showCatName val="0"/>
          <c:showSerName val="0"/>
          <c:showPercent val="0"/>
          <c:showBubbleSize val="0"/>
        </c:dLbls>
        <c:gapWidth val="219"/>
        <c:axId val="752689488"/>
        <c:axId val="752689808"/>
      </c:barChart>
      <c:catAx>
        <c:axId val="752689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689808"/>
        <c:crosses val="autoZero"/>
        <c:auto val="1"/>
        <c:lblAlgn val="ctr"/>
        <c:lblOffset val="100"/>
        <c:noMultiLvlLbl val="0"/>
      </c:catAx>
      <c:valAx>
        <c:axId val="752689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68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(1).xlsx]ITEMS BY SHARE!PivotTable16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'ITEMS BY 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39-471A-A895-A0F5C0C942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39-471A-A895-A0F5C0C942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39-471A-A895-A0F5C0C942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39-471A-A895-A0F5C0C942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39-471A-A895-A0F5C0C94229}"/>
              </c:ext>
            </c:extLst>
          </c:dPt>
          <c:cat>
            <c:strRef>
              <c:f>'ITEMS BY SHARE'!$A$4:$A$9</c:f>
              <c:strCache>
                <c:ptCount val="5"/>
                <c:pt idx="0">
                  <c:v>Binder</c:v>
                </c:pt>
                <c:pt idx="1">
                  <c:v>Desk</c:v>
                </c:pt>
                <c:pt idx="2">
                  <c:v>Pen</c:v>
                </c:pt>
                <c:pt idx="3">
                  <c:v>Pen Set</c:v>
                </c:pt>
                <c:pt idx="4">
                  <c:v>Pencil</c:v>
                </c:pt>
              </c:strCache>
            </c:strRef>
          </c:cat>
          <c:val>
            <c:numRef>
              <c:f>'ITEMS BY SHARE'!$B$4:$B$9</c:f>
              <c:numCache>
                <c:formatCode>General</c:formatCode>
                <c:ptCount val="5"/>
                <c:pt idx="0">
                  <c:v>9577.65</c:v>
                </c:pt>
                <c:pt idx="1">
                  <c:v>1700</c:v>
                </c:pt>
                <c:pt idx="2">
                  <c:v>2045.2199999999998</c:v>
                </c:pt>
                <c:pt idx="3">
                  <c:v>4169.87</c:v>
                </c:pt>
                <c:pt idx="4">
                  <c:v>2135.1400000000003</c:v>
                </c:pt>
              </c:numCache>
            </c:numRef>
          </c:val>
          <c:extLst>
            <c:ext xmlns:c16="http://schemas.microsoft.com/office/drawing/2014/chart" uri="{C3380CC4-5D6E-409C-BE32-E72D297353CC}">
              <c16:uniqueId val="{00000000-0571-49E4-B818-5B255892C5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(1).xlsx]ITEMS BY REGION!PivotTable17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'ITEMS BY REGION'!$B$3:$B$4</c:f>
              <c:strCache>
                <c:ptCount val="1"/>
                <c:pt idx="0">
                  <c:v>Binder</c:v>
                </c:pt>
              </c:strCache>
            </c:strRef>
          </c:tx>
          <c:spPr>
            <a:solidFill>
              <a:schemeClr val="accent1"/>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REGION'!$B$5:$B$14</c:f>
              <c:numCache>
                <c:formatCode>General</c:formatCode>
                <c:ptCount val="6"/>
                <c:pt idx="0">
                  <c:v>1251.2199999999998</c:v>
                </c:pt>
                <c:pt idx="1">
                  <c:v>4511.41</c:v>
                </c:pt>
                <c:pt idx="3">
                  <c:v>1279.3599999999999</c:v>
                </c:pt>
                <c:pt idx="4">
                  <c:v>2515.6999999999998</c:v>
                </c:pt>
                <c:pt idx="5">
                  <c:v>19.96</c:v>
                </c:pt>
              </c:numCache>
            </c:numRef>
          </c:val>
          <c:extLst>
            <c:ext xmlns:c16="http://schemas.microsoft.com/office/drawing/2014/chart" uri="{C3380CC4-5D6E-409C-BE32-E72D297353CC}">
              <c16:uniqueId val="{00000000-8803-401B-8745-4A8464025F7B}"/>
            </c:ext>
          </c:extLst>
        </c:ser>
        <c:ser>
          <c:idx val="1"/>
          <c:order val="1"/>
          <c:tx>
            <c:strRef>
              <c:f>'ITEMS BY REGION'!$C$3:$C$4</c:f>
              <c:strCache>
                <c:ptCount val="1"/>
                <c:pt idx="0">
                  <c:v>Desk</c:v>
                </c:pt>
              </c:strCache>
            </c:strRef>
          </c:tx>
          <c:spPr>
            <a:solidFill>
              <a:schemeClr val="accent2"/>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REGION'!$C$5:$C$14</c:f>
              <c:numCache>
                <c:formatCode>General</c:formatCode>
                <c:ptCount val="6"/>
                <c:pt idx="0">
                  <c:v>250</c:v>
                </c:pt>
                <c:pt idx="1">
                  <c:v>625</c:v>
                </c:pt>
                <c:pt idx="3">
                  <c:v>825</c:v>
                </c:pt>
              </c:numCache>
            </c:numRef>
          </c:val>
          <c:extLst>
            <c:ext xmlns:c16="http://schemas.microsoft.com/office/drawing/2014/chart" uri="{C3380CC4-5D6E-409C-BE32-E72D297353CC}">
              <c16:uniqueId val="{00000011-8803-401B-8745-4A8464025F7B}"/>
            </c:ext>
          </c:extLst>
        </c:ser>
        <c:ser>
          <c:idx val="2"/>
          <c:order val="2"/>
          <c:tx>
            <c:strRef>
              <c:f>'ITEMS BY REGION'!$D$3:$D$4</c:f>
              <c:strCache>
                <c:ptCount val="1"/>
                <c:pt idx="0">
                  <c:v>Pen</c:v>
                </c:pt>
              </c:strCache>
            </c:strRef>
          </c:tx>
          <c:spPr>
            <a:solidFill>
              <a:schemeClr val="accent3"/>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REGION'!$D$5:$D$14</c:f>
              <c:numCache>
                <c:formatCode>General</c:formatCode>
                <c:ptCount val="6"/>
                <c:pt idx="0">
                  <c:v>539.7299999999999</c:v>
                </c:pt>
                <c:pt idx="3">
                  <c:v>151.24</c:v>
                </c:pt>
                <c:pt idx="4">
                  <c:v>875.21</c:v>
                </c:pt>
                <c:pt idx="5">
                  <c:v>479.04</c:v>
                </c:pt>
              </c:numCache>
            </c:numRef>
          </c:val>
          <c:extLst>
            <c:ext xmlns:c16="http://schemas.microsoft.com/office/drawing/2014/chart" uri="{C3380CC4-5D6E-409C-BE32-E72D297353CC}">
              <c16:uniqueId val="{00000003-AA8F-42B8-AED3-E695F7FA3726}"/>
            </c:ext>
          </c:extLst>
        </c:ser>
        <c:ser>
          <c:idx val="3"/>
          <c:order val="3"/>
          <c:tx>
            <c:strRef>
              <c:f>'ITEMS BY REGION'!$E$3:$E$4</c:f>
              <c:strCache>
                <c:ptCount val="1"/>
                <c:pt idx="0">
                  <c:v>Pen Set</c:v>
                </c:pt>
              </c:strCache>
            </c:strRef>
          </c:tx>
          <c:spPr>
            <a:solidFill>
              <a:schemeClr val="accent4"/>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REGION'!$E$5:$E$14</c:f>
              <c:numCache>
                <c:formatCode>General</c:formatCode>
                <c:ptCount val="6"/>
                <c:pt idx="0">
                  <c:v>479.04</c:v>
                </c:pt>
                <c:pt idx="1">
                  <c:v>1942.35</c:v>
                </c:pt>
                <c:pt idx="4">
                  <c:v>1439.1</c:v>
                </c:pt>
                <c:pt idx="5">
                  <c:v>309.38</c:v>
                </c:pt>
              </c:numCache>
            </c:numRef>
          </c:val>
          <c:extLst>
            <c:ext xmlns:c16="http://schemas.microsoft.com/office/drawing/2014/chart" uri="{C3380CC4-5D6E-409C-BE32-E72D297353CC}">
              <c16:uniqueId val="{00000004-AA8F-42B8-AED3-E695F7FA3726}"/>
            </c:ext>
          </c:extLst>
        </c:ser>
        <c:ser>
          <c:idx val="4"/>
          <c:order val="4"/>
          <c:tx>
            <c:strRef>
              <c:f>'ITEMS BY REGION'!$F$3:$F$4</c:f>
              <c:strCache>
                <c:ptCount val="1"/>
                <c:pt idx="0">
                  <c:v>Pencil</c:v>
                </c:pt>
              </c:strCache>
            </c:strRef>
          </c:tx>
          <c:spPr>
            <a:solidFill>
              <a:schemeClr val="accent5"/>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REGION'!$F$5:$F$14</c:f>
              <c:numCache>
                <c:formatCode>General</c:formatCode>
                <c:ptCount val="6"/>
                <c:pt idx="0">
                  <c:v>1313.5200000000002</c:v>
                </c:pt>
                <c:pt idx="1">
                  <c:v>226.8</c:v>
                </c:pt>
                <c:pt idx="2">
                  <c:v>231.12</c:v>
                </c:pt>
                <c:pt idx="4">
                  <c:v>363.70000000000005</c:v>
                </c:pt>
              </c:numCache>
            </c:numRef>
          </c:val>
          <c:extLst>
            <c:ext xmlns:c16="http://schemas.microsoft.com/office/drawing/2014/chart" uri="{C3380CC4-5D6E-409C-BE32-E72D297353CC}">
              <c16:uniqueId val="{00000005-AA8F-42B8-AED3-E695F7FA3726}"/>
            </c:ext>
          </c:extLst>
        </c:ser>
        <c:dLbls>
          <c:showLegendKey val="0"/>
          <c:showVal val="0"/>
          <c:showCatName val="0"/>
          <c:showSerName val="0"/>
          <c:showPercent val="0"/>
          <c:showBubbleSize val="0"/>
        </c:dLbls>
        <c:gapWidth val="182"/>
        <c:axId val="793937336"/>
        <c:axId val="793941816"/>
      </c:barChart>
      <c:catAx>
        <c:axId val="793937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41816"/>
        <c:crosses val="autoZero"/>
        <c:auto val="1"/>
        <c:lblAlgn val="ctr"/>
        <c:lblOffset val="100"/>
        <c:noMultiLvlLbl val="0"/>
      </c:catAx>
      <c:valAx>
        <c:axId val="793941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3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(1).xlsx]SALES TREND!PivotTable1</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TREND'!$A$4:$A$14</c:f>
              <c:multiLvlStrCache>
                <c:ptCount val="8"/>
                <c:lvl>
                  <c:pt idx="0">
                    <c:v>Qtr1</c:v>
                  </c:pt>
                  <c:pt idx="1">
                    <c:v>Qtr2</c:v>
                  </c:pt>
                  <c:pt idx="2">
                    <c:v>Qtr3</c:v>
                  </c:pt>
                  <c:pt idx="3">
                    <c:v>Qtr4</c:v>
                  </c:pt>
                  <c:pt idx="4">
                    <c:v>Qtr1</c:v>
                  </c:pt>
                  <c:pt idx="5">
                    <c:v>Qtr2</c:v>
                  </c:pt>
                  <c:pt idx="6">
                    <c:v>Qtr3</c:v>
                  </c:pt>
                  <c:pt idx="7">
                    <c:v>Qtr4</c:v>
                  </c:pt>
                </c:lvl>
                <c:lvl>
                  <c:pt idx="0">
                    <c:v>2019</c:v>
                  </c:pt>
                  <c:pt idx="4">
                    <c:v>2020</c:v>
                  </c:pt>
                </c:lvl>
              </c:multiLvlStrCache>
            </c:multiLvlStrRef>
          </c:cat>
          <c:val>
            <c:numRef>
              <c:f>'SALES TREND'!$B$4:$B$14</c:f>
              <c:numCache>
                <c:formatCode>General</c:formatCode>
                <c:ptCount val="8"/>
                <c:pt idx="0">
                  <c:v>2075.36</c:v>
                </c:pt>
                <c:pt idx="1">
                  <c:v>1949.9299999999998</c:v>
                </c:pt>
                <c:pt idx="2">
                  <c:v>2357.3900000000003</c:v>
                </c:pt>
                <c:pt idx="3">
                  <c:v>2875.66</c:v>
                </c:pt>
                <c:pt idx="4">
                  <c:v>2127.9300000000003</c:v>
                </c:pt>
                <c:pt idx="5">
                  <c:v>2022.95</c:v>
                </c:pt>
                <c:pt idx="6">
                  <c:v>2987.5</c:v>
                </c:pt>
                <c:pt idx="7">
                  <c:v>3231.1599999999994</c:v>
                </c:pt>
              </c:numCache>
            </c:numRef>
          </c:val>
          <c:smooth val="1"/>
          <c:extLst>
            <c:ext xmlns:c16="http://schemas.microsoft.com/office/drawing/2014/chart" uri="{C3380CC4-5D6E-409C-BE32-E72D297353CC}">
              <c16:uniqueId val="{00000000-7868-4E41-AA35-494D67C183F7}"/>
            </c:ext>
          </c:extLst>
        </c:ser>
        <c:dLbls>
          <c:showLegendKey val="0"/>
          <c:showVal val="0"/>
          <c:showCatName val="0"/>
          <c:showSerName val="0"/>
          <c:showPercent val="0"/>
          <c:showBubbleSize val="0"/>
        </c:dLbls>
        <c:marker val="1"/>
        <c:smooth val="0"/>
        <c:axId val="587061240"/>
        <c:axId val="587063800"/>
      </c:lineChart>
      <c:catAx>
        <c:axId val="58706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063800"/>
        <c:crosses val="autoZero"/>
        <c:auto val="1"/>
        <c:lblAlgn val="ctr"/>
        <c:lblOffset val="100"/>
        <c:noMultiLvlLbl val="0"/>
      </c:catAx>
      <c:valAx>
        <c:axId val="587063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06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(1).xlsx]SALES BY PERSON!PivotTable15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PERSON'!$B$3:$B$4</c:f>
              <c:strCache>
                <c:ptCount val="1"/>
                <c:pt idx="0">
                  <c:v>Andrews</c:v>
                </c:pt>
              </c:strCache>
            </c:strRef>
          </c:tx>
          <c:spPr>
            <a:solidFill>
              <a:schemeClr val="accent1"/>
            </a:solidFill>
            <a:ln>
              <a:noFill/>
            </a:ln>
            <a:effectLst/>
          </c:spPr>
          <c:invertIfNegative val="0"/>
          <c:cat>
            <c:strRef>
              <c:f>'SALES BY PERSON'!$A$5:$A$7</c:f>
              <c:strCache>
                <c:ptCount val="2"/>
                <c:pt idx="0">
                  <c:v>2019</c:v>
                </c:pt>
                <c:pt idx="1">
                  <c:v>2020</c:v>
                </c:pt>
              </c:strCache>
            </c:strRef>
          </c:cat>
          <c:val>
            <c:numRef>
              <c:f>'SALES BY PERSON'!$B$5:$B$7</c:f>
              <c:numCache>
                <c:formatCode>General</c:formatCode>
                <c:ptCount val="2"/>
                <c:pt idx="0">
                  <c:v>149.25</c:v>
                </c:pt>
                <c:pt idx="1">
                  <c:v>289.12</c:v>
                </c:pt>
              </c:numCache>
            </c:numRef>
          </c:val>
          <c:extLst>
            <c:ext xmlns:c16="http://schemas.microsoft.com/office/drawing/2014/chart" uri="{C3380CC4-5D6E-409C-BE32-E72D297353CC}">
              <c16:uniqueId val="{0000000D-12CF-4209-BC3C-51EE13E7AD66}"/>
            </c:ext>
          </c:extLst>
        </c:ser>
        <c:ser>
          <c:idx val="1"/>
          <c:order val="1"/>
          <c:tx>
            <c:strRef>
              <c:f>'SALES BY PERSON'!$C$3:$C$4</c:f>
              <c:strCache>
                <c:ptCount val="1"/>
                <c:pt idx="0">
                  <c:v>Gill</c:v>
                </c:pt>
              </c:strCache>
            </c:strRef>
          </c:tx>
          <c:spPr>
            <a:solidFill>
              <a:schemeClr val="accent3"/>
            </a:solidFill>
            <a:ln>
              <a:noFill/>
            </a:ln>
            <a:effectLst/>
          </c:spPr>
          <c:invertIfNegative val="0"/>
          <c:cat>
            <c:strRef>
              <c:f>'SALES BY PERSON'!$A$5:$A$7</c:f>
              <c:strCache>
                <c:ptCount val="2"/>
                <c:pt idx="0">
                  <c:v>2019</c:v>
                </c:pt>
                <c:pt idx="1">
                  <c:v>2020</c:v>
                </c:pt>
              </c:strCache>
            </c:strRef>
          </c:cat>
          <c:val>
            <c:numRef>
              <c:f>'SALES BY PERSON'!$C$5:$C$7</c:f>
              <c:numCache>
                <c:formatCode>General</c:formatCode>
                <c:ptCount val="2"/>
                <c:pt idx="0">
                  <c:v>539.7299999999999</c:v>
                </c:pt>
                <c:pt idx="1">
                  <c:v>1210.1400000000001</c:v>
                </c:pt>
              </c:numCache>
            </c:numRef>
          </c:val>
          <c:extLst>
            <c:ext xmlns:c16="http://schemas.microsoft.com/office/drawing/2014/chart" uri="{C3380CC4-5D6E-409C-BE32-E72D297353CC}">
              <c16:uniqueId val="{0000000F-AA2B-452F-B13B-57CD467B7878}"/>
            </c:ext>
          </c:extLst>
        </c:ser>
        <c:ser>
          <c:idx val="2"/>
          <c:order val="2"/>
          <c:tx>
            <c:strRef>
              <c:f>'SALES BY PERSON'!$D$3:$D$4</c:f>
              <c:strCache>
                <c:ptCount val="1"/>
                <c:pt idx="0">
                  <c:v>Howard</c:v>
                </c:pt>
              </c:strCache>
            </c:strRef>
          </c:tx>
          <c:spPr>
            <a:solidFill>
              <a:schemeClr val="accent5"/>
            </a:solidFill>
            <a:ln>
              <a:noFill/>
            </a:ln>
            <a:effectLst/>
          </c:spPr>
          <c:invertIfNegative val="0"/>
          <c:cat>
            <c:strRef>
              <c:f>'SALES BY PERSON'!$A$5:$A$7</c:f>
              <c:strCache>
                <c:ptCount val="2"/>
                <c:pt idx="0">
                  <c:v>2019</c:v>
                </c:pt>
                <c:pt idx="1">
                  <c:v>2020</c:v>
                </c:pt>
              </c:strCache>
            </c:strRef>
          </c:cat>
          <c:val>
            <c:numRef>
              <c:f>'SALES BY PERSON'!$D$5:$D$7</c:f>
              <c:numCache>
                <c:formatCode>General</c:formatCode>
                <c:ptCount val="2"/>
                <c:pt idx="0">
                  <c:v>57.71</c:v>
                </c:pt>
                <c:pt idx="1">
                  <c:v>479.04</c:v>
                </c:pt>
              </c:numCache>
            </c:numRef>
          </c:val>
          <c:extLst>
            <c:ext xmlns:c16="http://schemas.microsoft.com/office/drawing/2014/chart" uri="{C3380CC4-5D6E-409C-BE32-E72D297353CC}">
              <c16:uniqueId val="{00000010-AA2B-452F-B13B-57CD467B7878}"/>
            </c:ext>
          </c:extLst>
        </c:ser>
        <c:ser>
          <c:idx val="3"/>
          <c:order val="3"/>
          <c:tx>
            <c:strRef>
              <c:f>'SALES BY PERSON'!$E$3:$E$4</c:f>
              <c:strCache>
                <c:ptCount val="1"/>
                <c:pt idx="0">
                  <c:v>Jardine</c:v>
                </c:pt>
              </c:strCache>
            </c:strRef>
          </c:tx>
          <c:spPr>
            <a:solidFill>
              <a:schemeClr val="accent1">
                <a:lumMod val="60000"/>
              </a:schemeClr>
            </a:solidFill>
            <a:ln>
              <a:noFill/>
            </a:ln>
            <a:effectLst/>
          </c:spPr>
          <c:invertIfNegative val="0"/>
          <c:cat>
            <c:strRef>
              <c:f>'SALES BY PERSON'!$A$5:$A$7</c:f>
              <c:strCache>
                <c:ptCount val="2"/>
                <c:pt idx="0">
                  <c:v>2019</c:v>
                </c:pt>
                <c:pt idx="1">
                  <c:v>2020</c:v>
                </c:pt>
              </c:strCache>
            </c:strRef>
          </c:cat>
          <c:val>
            <c:numRef>
              <c:f>'SALES BY PERSON'!$E$5:$E$7</c:f>
              <c:numCache>
                <c:formatCode>General</c:formatCode>
                <c:ptCount val="2"/>
                <c:pt idx="0">
                  <c:v>628.74</c:v>
                </c:pt>
                <c:pt idx="1">
                  <c:v>2183.4499999999998</c:v>
                </c:pt>
              </c:numCache>
            </c:numRef>
          </c:val>
          <c:extLst>
            <c:ext xmlns:c16="http://schemas.microsoft.com/office/drawing/2014/chart" uri="{C3380CC4-5D6E-409C-BE32-E72D297353CC}">
              <c16:uniqueId val="{00000011-AA2B-452F-B13B-57CD467B7878}"/>
            </c:ext>
          </c:extLst>
        </c:ser>
        <c:ser>
          <c:idx val="4"/>
          <c:order val="4"/>
          <c:tx>
            <c:strRef>
              <c:f>'SALES BY PERSON'!$F$3:$F$4</c:f>
              <c:strCache>
                <c:ptCount val="1"/>
                <c:pt idx="0">
                  <c:v>Jones</c:v>
                </c:pt>
              </c:strCache>
            </c:strRef>
          </c:tx>
          <c:spPr>
            <a:solidFill>
              <a:schemeClr val="accent3">
                <a:lumMod val="60000"/>
              </a:schemeClr>
            </a:solidFill>
            <a:ln>
              <a:noFill/>
            </a:ln>
            <a:effectLst/>
          </c:spPr>
          <c:invertIfNegative val="0"/>
          <c:cat>
            <c:strRef>
              <c:f>'SALES BY PERSON'!$A$5:$A$7</c:f>
              <c:strCache>
                <c:ptCount val="2"/>
                <c:pt idx="0">
                  <c:v>2019</c:v>
                </c:pt>
                <c:pt idx="1">
                  <c:v>2020</c:v>
                </c:pt>
              </c:strCache>
            </c:strRef>
          </c:cat>
          <c:val>
            <c:numRef>
              <c:f>'SALES BY PERSON'!$F$5:$F$7</c:f>
              <c:numCache>
                <c:formatCode>General</c:formatCode>
                <c:ptCount val="2"/>
                <c:pt idx="0">
                  <c:v>2033.6999999999998</c:v>
                </c:pt>
                <c:pt idx="1">
                  <c:v>329.34</c:v>
                </c:pt>
              </c:numCache>
            </c:numRef>
          </c:val>
          <c:extLst>
            <c:ext xmlns:c16="http://schemas.microsoft.com/office/drawing/2014/chart" uri="{C3380CC4-5D6E-409C-BE32-E72D297353CC}">
              <c16:uniqueId val="{00000012-AA2B-452F-B13B-57CD467B7878}"/>
            </c:ext>
          </c:extLst>
        </c:ser>
        <c:ser>
          <c:idx val="5"/>
          <c:order val="5"/>
          <c:tx>
            <c:strRef>
              <c:f>'SALES BY PERSON'!$G$3:$G$4</c:f>
              <c:strCache>
                <c:ptCount val="1"/>
                <c:pt idx="0">
                  <c:v>Kivell</c:v>
                </c:pt>
              </c:strCache>
            </c:strRef>
          </c:tx>
          <c:spPr>
            <a:solidFill>
              <a:schemeClr val="accent5">
                <a:lumMod val="60000"/>
              </a:schemeClr>
            </a:solidFill>
            <a:ln>
              <a:noFill/>
            </a:ln>
            <a:effectLst/>
          </c:spPr>
          <c:invertIfNegative val="0"/>
          <c:cat>
            <c:strRef>
              <c:f>'SALES BY PERSON'!$A$5:$A$7</c:f>
              <c:strCache>
                <c:ptCount val="2"/>
                <c:pt idx="0">
                  <c:v>2019</c:v>
                </c:pt>
                <c:pt idx="1">
                  <c:v>2020</c:v>
                </c:pt>
              </c:strCache>
            </c:strRef>
          </c:cat>
          <c:val>
            <c:numRef>
              <c:f>'SALES BY PERSON'!$G$5:$G$7</c:f>
              <c:numCache>
                <c:formatCode>General</c:formatCode>
                <c:ptCount val="2"/>
                <c:pt idx="0">
                  <c:v>1478.54</c:v>
                </c:pt>
                <c:pt idx="1">
                  <c:v>1630.9</c:v>
                </c:pt>
              </c:numCache>
            </c:numRef>
          </c:val>
          <c:extLst>
            <c:ext xmlns:c16="http://schemas.microsoft.com/office/drawing/2014/chart" uri="{C3380CC4-5D6E-409C-BE32-E72D297353CC}">
              <c16:uniqueId val="{00000013-AA2B-452F-B13B-57CD467B7878}"/>
            </c:ext>
          </c:extLst>
        </c:ser>
        <c:ser>
          <c:idx val="6"/>
          <c:order val="6"/>
          <c:tx>
            <c:strRef>
              <c:f>'SALES BY PERSON'!$H$3:$H$4</c:f>
              <c:strCache>
                <c:ptCount val="1"/>
                <c:pt idx="0">
                  <c:v>Morgan</c:v>
                </c:pt>
              </c:strCache>
            </c:strRef>
          </c:tx>
          <c:spPr>
            <a:solidFill>
              <a:schemeClr val="accent1">
                <a:lumMod val="80000"/>
                <a:lumOff val="20000"/>
              </a:schemeClr>
            </a:solidFill>
            <a:ln>
              <a:noFill/>
            </a:ln>
            <a:effectLst/>
          </c:spPr>
          <c:invertIfNegative val="0"/>
          <c:cat>
            <c:strRef>
              <c:f>'SALES BY PERSON'!$A$5:$A$7</c:f>
              <c:strCache>
                <c:ptCount val="2"/>
                <c:pt idx="0">
                  <c:v>2019</c:v>
                </c:pt>
                <c:pt idx="1">
                  <c:v>2020</c:v>
                </c:pt>
              </c:strCache>
            </c:strRef>
          </c:cat>
          <c:val>
            <c:numRef>
              <c:f>'SALES BY PERSON'!$H$5:$H$7</c:f>
              <c:numCache>
                <c:formatCode>General</c:formatCode>
                <c:ptCount val="2"/>
                <c:pt idx="0">
                  <c:v>700.82</c:v>
                </c:pt>
                <c:pt idx="1">
                  <c:v>686.95</c:v>
                </c:pt>
              </c:numCache>
            </c:numRef>
          </c:val>
          <c:extLst>
            <c:ext xmlns:c16="http://schemas.microsoft.com/office/drawing/2014/chart" uri="{C3380CC4-5D6E-409C-BE32-E72D297353CC}">
              <c16:uniqueId val="{00000014-AA2B-452F-B13B-57CD467B7878}"/>
            </c:ext>
          </c:extLst>
        </c:ser>
        <c:ser>
          <c:idx val="7"/>
          <c:order val="7"/>
          <c:tx>
            <c:strRef>
              <c:f>'SALES BY PERSON'!$I$3:$I$4</c:f>
              <c:strCache>
                <c:ptCount val="1"/>
                <c:pt idx="0">
                  <c:v>Parent</c:v>
                </c:pt>
              </c:strCache>
            </c:strRef>
          </c:tx>
          <c:spPr>
            <a:solidFill>
              <a:schemeClr val="accent3">
                <a:lumMod val="80000"/>
                <a:lumOff val="20000"/>
              </a:schemeClr>
            </a:solidFill>
            <a:ln>
              <a:noFill/>
            </a:ln>
            <a:effectLst/>
          </c:spPr>
          <c:invertIfNegative val="0"/>
          <c:cat>
            <c:strRef>
              <c:f>'SALES BY PERSON'!$A$5:$A$7</c:f>
              <c:strCache>
                <c:ptCount val="2"/>
                <c:pt idx="0">
                  <c:v>2019</c:v>
                </c:pt>
                <c:pt idx="1">
                  <c:v>2020</c:v>
                </c:pt>
              </c:strCache>
            </c:strRef>
          </c:cat>
          <c:val>
            <c:numRef>
              <c:f>'SALES BY PERSON'!$I$5:$I$7</c:f>
              <c:numCache>
                <c:formatCode>General</c:formatCode>
                <c:ptCount val="2"/>
                <c:pt idx="0">
                  <c:v>3102.2999999999997</c:v>
                </c:pt>
              </c:numCache>
            </c:numRef>
          </c:val>
          <c:extLst>
            <c:ext xmlns:c16="http://schemas.microsoft.com/office/drawing/2014/chart" uri="{C3380CC4-5D6E-409C-BE32-E72D297353CC}">
              <c16:uniqueId val="{00000015-AA2B-452F-B13B-57CD467B7878}"/>
            </c:ext>
          </c:extLst>
        </c:ser>
        <c:ser>
          <c:idx val="8"/>
          <c:order val="8"/>
          <c:tx>
            <c:strRef>
              <c:f>'SALES BY PERSON'!$J$3:$J$4</c:f>
              <c:strCache>
                <c:ptCount val="1"/>
                <c:pt idx="0">
                  <c:v>Smith</c:v>
                </c:pt>
              </c:strCache>
            </c:strRef>
          </c:tx>
          <c:spPr>
            <a:solidFill>
              <a:schemeClr val="accent5">
                <a:lumMod val="80000"/>
                <a:lumOff val="20000"/>
              </a:schemeClr>
            </a:solidFill>
            <a:ln>
              <a:noFill/>
            </a:ln>
            <a:effectLst/>
          </c:spPr>
          <c:invertIfNegative val="0"/>
          <c:cat>
            <c:strRef>
              <c:f>'SALES BY PERSON'!$A$5:$A$7</c:f>
              <c:strCache>
                <c:ptCount val="2"/>
                <c:pt idx="0">
                  <c:v>2019</c:v>
                </c:pt>
                <c:pt idx="1">
                  <c:v>2020</c:v>
                </c:pt>
              </c:strCache>
            </c:strRef>
          </c:cat>
          <c:val>
            <c:numRef>
              <c:f>'SALES BY PERSON'!$J$5:$J$7</c:f>
              <c:numCache>
                <c:formatCode>General</c:formatCode>
                <c:ptCount val="2"/>
                <c:pt idx="0">
                  <c:v>336.43</c:v>
                </c:pt>
                <c:pt idx="1">
                  <c:v>1305</c:v>
                </c:pt>
              </c:numCache>
            </c:numRef>
          </c:val>
          <c:extLst>
            <c:ext xmlns:c16="http://schemas.microsoft.com/office/drawing/2014/chart" uri="{C3380CC4-5D6E-409C-BE32-E72D297353CC}">
              <c16:uniqueId val="{00000016-AA2B-452F-B13B-57CD467B7878}"/>
            </c:ext>
          </c:extLst>
        </c:ser>
        <c:ser>
          <c:idx val="9"/>
          <c:order val="9"/>
          <c:tx>
            <c:strRef>
              <c:f>'SALES BY PERSON'!$K$3:$K$4</c:f>
              <c:strCache>
                <c:ptCount val="1"/>
                <c:pt idx="0">
                  <c:v>Sorvino</c:v>
                </c:pt>
              </c:strCache>
            </c:strRef>
          </c:tx>
          <c:spPr>
            <a:solidFill>
              <a:schemeClr val="accent1">
                <a:lumMod val="80000"/>
              </a:schemeClr>
            </a:solidFill>
            <a:ln>
              <a:noFill/>
            </a:ln>
            <a:effectLst/>
          </c:spPr>
          <c:invertIfNegative val="0"/>
          <c:cat>
            <c:strRef>
              <c:f>'SALES BY PERSON'!$A$5:$A$7</c:f>
              <c:strCache>
                <c:ptCount val="2"/>
                <c:pt idx="0">
                  <c:v>2019</c:v>
                </c:pt>
                <c:pt idx="1">
                  <c:v>2020</c:v>
                </c:pt>
              </c:strCache>
            </c:strRef>
          </c:cat>
          <c:val>
            <c:numRef>
              <c:f>'SALES BY PERSON'!$K$5:$K$7</c:f>
              <c:numCache>
                <c:formatCode>General</c:formatCode>
                <c:ptCount val="2"/>
                <c:pt idx="0">
                  <c:v>167.44</c:v>
                </c:pt>
                <c:pt idx="1">
                  <c:v>1116.17</c:v>
                </c:pt>
              </c:numCache>
            </c:numRef>
          </c:val>
          <c:extLst>
            <c:ext xmlns:c16="http://schemas.microsoft.com/office/drawing/2014/chart" uri="{C3380CC4-5D6E-409C-BE32-E72D297353CC}">
              <c16:uniqueId val="{00000017-AA2B-452F-B13B-57CD467B7878}"/>
            </c:ext>
          </c:extLst>
        </c:ser>
        <c:ser>
          <c:idx val="10"/>
          <c:order val="10"/>
          <c:tx>
            <c:strRef>
              <c:f>'SALES BY PERSON'!$L$3:$L$4</c:f>
              <c:strCache>
                <c:ptCount val="1"/>
                <c:pt idx="0">
                  <c:v>Thompson</c:v>
                </c:pt>
              </c:strCache>
            </c:strRef>
          </c:tx>
          <c:spPr>
            <a:solidFill>
              <a:schemeClr val="accent3">
                <a:lumMod val="80000"/>
              </a:schemeClr>
            </a:solidFill>
            <a:ln>
              <a:noFill/>
            </a:ln>
            <a:effectLst/>
          </c:spPr>
          <c:invertIfNegative val="0"/>
          <c:cat>
            <c:strRef>
              <c:f>'SALES BY PERSON'!$A$5:$A$7</c:f>
              <c:strCache>
                <c:ptCount val="2"/>
                <c:pt idx="0">
                  <c:v>2019</c:v>
                </c:pt>
                <c:pt idx="1">
                  <c:v>2020</c:v>
                </c:pt>
              </c:strCache>
            </c:strRef>
          </c:cat>
          <c:val>
            <c:numRef>
              <c:f>'SALES BY PERSON'!$L$5:$L$7</c:f>
              <c:numCache>
                <c:formatCode>General</c:formatCode>
                <c:ptCount val="2"/>
                <c:pt idx="0">
                  <c:v>63.68</c:v>
                </c:pt>
                <c:pt idx="1">
                  <c:v>1139.4299999999998</c:v>
                </c:pt>
              </c:numCache>
            </c:numRef>
          </c:val>
          <c:extLst>
            <c:ext xmlns:c16="http://schemas.microsoft.com/office/drawing/2014/chart" uri="{C3380CC4-5D6E-409C-BE32-E72D297353CC}">
              <c16:uniqueId val="{00000018-AA2B-452F-B13B-57CD467B7878}"/>
            </c:ext>
          </c:extLst>
        </c:ser>
        <c:dLbls>
          <c:showLegendKey val="0"/>
          <c:showVal val="0"/>
          <c:showCatName val="0"/>
          <c:showSerName val="0"/>
          <c:showPercent val="0"/>
          <c:showBubbleSize val="0"/>
        </c:dLbls>
        <c:gapWidth val="182"/>
        <c:axId val="793937336"/>
        <c:axId val="793941816"/>
      </c:barChart>
      <c:catAx>
        <c:axId val="793937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41816"/>
        <c:crosses val="autoZero"/>
        <c:auto val="1"/>
        <c:lblAlgn val="ctr"/>
        <c:lblOffset val="100"/>
        <c:noMultiLvlLbl val="0"/>
      </c:catAx>
      <c:valAx>
        <c:axId val="793941816"/>
        <c:scaling>
          <c:orientation val="minMax"/>
        </c:scaling>
        <c:delete val="0"/>
        <c:axPos val="b"/>
        <c:numFmt formatCode="General" sourceLinked="1"/>
        <c:majorTickMark val="none"/>
        <c:minorTickMark val="none"/>
        <c:tickLblPos val="nextTo"/>
        <c:spPr>
          <a:noFill/>
          <a:ln w="9525"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3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(1).xlsx]ITEMS BY REGION!PivotTable17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'ITEMS BY REGION'!$B$3:$B$4</c:f>
              <c:strCache>
                <c:ptCount val="1"/>
                <c:pt idx="0">
                  <c:v>Binder</c:v>
                </c:pt>
              </c:strCache>
            </c:strRef>
          </c:tx>
          <c:spPr>
            <a:solidFill>
              <a:schemeClr val="accent1"/>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REGION'!$B$5:$B$14</c:f>
              <c:numCache>
                <c:formatCode>General</c:formatCode>
                <c:ptCount val="6"/>
                <c:pt idx="0">
                  <c:v>1251.2199999999998</c:v>
                </c:pt>
                <c:pt idx="1">
                  <c:v>4511.41</c:v>
                </c:pt>
                <c:pt idx="3">
                  <c:v>1279.3599999999999</c:v>
                </c:pt>
                <c:pt idx="4">
                  <c:v>2515.6999999999998</c:v>
                </c:pt>
                <c:pt idx="5">
                  <c:v>19.96</c:v>
                </c:pt>
              </c:numCache>
            </c:numRef>
          </c:val>
          <c:extLst>
            <c:ext xmlns:c16="http://schemas.microsoft.com/office/drawing/2014/chart" uri="{C3380CC4-5D6E-409C-BE32-E72D297353CC}">
              <c16:uniqueId val="{00000000-C6FF-404A-91DB-E824E27ADFE2}"/>
            </c:ext>
          </c:extLst>
        </c:ser>
        <c:ser>
          <c:idx val="1"/>
          <c:order val="1"/>
          <c:tx>
            <c:strRef>
              <c:f>'ITEMS BY REGION'!$C$3:$C$4</c:f>
              <c:strCache>
                <c:ptCount val="1"/>
                <c:pt idx="0">
                  <c:v>Desk</c:v>
                </c:pt>
              </c:strCache>
            </c:strRef>
          </c:tx>
          <c:spPr>
            <a:solidFill>
              <a:schemeClr val="accent2"/>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REGION'!$C$5:$C$14</c:f>
              <c:numCache>
                <c:formatCode>General</c:formatCode>
                <c:ptCount val="6"/>
                <c:pt idx="0">
                  <c:v>250</c:v>
                </c:pt>
                <c:pt idx="1">
                  <c:v>625</c:v>
                </c:pt>
                <c:pt idx="3">
                  <c:v>825</c:v>
                </c:pt>
              </c:numCache>
            </c:numRef>
          </c:val>
          <c:extLst>
            <c:ext xmlns:c16="http://schemas.microsoft.com/office/drawing/2014/chart" uri="{C3380CC4-5D6E-409C-BE32-E72D297353CC}">
              <c16:uniqueId val="{00000001-C6FF-404A-91DB-E824E27ADFE2}"/>
            </c:ext>
          </c:extLst>
        </c:ser>
        <c:ser>
          <c:idx val="2"/>
          <c:order val="2"/>
          <c:tx>
            <c:strRef>
              <c:f>'ITEMS BY REGION'!$D$3:$D$4</c:f>
              <c:strCache>
                <c:ptCount val="1"/>
                <c:pt idx="0">
                  <c:v>Pen</c:v>
                </c:pt>
              </c:strCache>
            </c:strRef>
          </c:tx>
          <c:spPr>
            <a:solidFill>
              <a:schemeClr val="accent3"/>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REGION'!$D$5:$D$14</c:f>
              <c:numCache>
                <c:formatCode>General</c:formatCode>
                <c:ptCount val="6"/>
                <c:pt idx="0">
                  <c:v>539.7299999999999</c:v>
                </c:pt>
                <c:pt idx="3">
                  <c:v>151.24</c:v>
                </c:pt>
                <c:pt idx="4">
                  <c:v>875.21</c:v>
                </c:pt>
                <c:pt idx="5">
                  <c:v>479.04</c:v>
                </c:pt>
              </c:numCache>
            </c:numRef>
          </c:val>
          <c:extLst>
            <c:ext xmlns:c16="http://schemas.microsoft.com/office/drawing/2014/chart" uri="{C3380CC4-5D6E-409C-BE32-E72D297353CC}">
              <c16:uniqueId val="{00000004-CD1F-44A7-BED0-B96FEF5C7539}"/>
            </c:ext>
          </c:extLst>
        </c:ser>
        <c:ser>
          <c:idx val="3"/>
          <c:order val="3"/>
          <c:tx>
            <c:strRef>
              <c:f>'ITEMS BY REGION'!$E$3:$E$4</c:f>
              <c:strCache>
                <c:ptCount val="1"/>
                <c:pt idx="0">
                  <c:v>Pen Set</c:v>
                </c:pt>
              </c:strCache>
            </c:strRef>
          </c:tx>
          <c:spPr>
            <a:solidFill>
              <a:schemeClr val="accent4"/>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REGION'!$E$5:$E$14</c:f>
              <c:numCache>
                <c:formatCode>General</c:formatCode>
                <c:ptCount val="6"/>
                <c:pt idx="0">
                  <c:v>479.04</c:v>
                </c:pt>
                <c:pt idx="1">
                  <c:v>1942.35</c:v>
                </c:pt>
                <c:pt idx="4">
                  <c:v>1439.1</c:v>
                </c:pt>
                <c:pt idx="5">
                  <c:v>309.38</c:v>
                </c:pt>
              </c:numCache>
            </c:numRef>
          </c:val>
          <c:extLst>
            <c:ext xmlns:c16="http://schemas.microsoft.com/office/drawing/2014/chart" uri="{C3380CC4-5D6E-409C-BE32-E72D297353CC}">
              <c16:uniqueId val="{00000005-CD1F-44A7-BED0-B96FEF5C7539}"/>
            </c:ext>
          </c:extLst>
        </c:ser>
        <c:ser>
          <c:idx val="4"/>
          <c:order val="4"/>
          <c:tx>
            <c:strRef>
              <c:f>'ITEMS BY REGION'!$F$3:$F$4</c:f>
              <c:strCache>
                <c:ptCount val="1"/>
                <c:pt idx="0">
                  <c:v>Pencil</c:v>
                </c:pt>
              </c:strCache>
            </c:strRef>
          </c:tx>
          <c:spPr>
            <a:solidFill>
              <a:schemeClr val="accent5"/>
            </a:solidFill>
            <a:ln>
              <a:noFill/>
            </a:ln>
            <a:effectLst/>
          </c:spPr>
          <c:invertIfNegative val="0"/>
          <c:cat>
            <c:multiLvlStrRef>
              <c:f>'ITEMS BY REGION'!$A$5:$A$14</c:f>
              <c:multiLvlStrCache>
                <c:ptCount val="6"/>
                <c:lvl>
                  <c:pt idx="0">
                    <c:v>2019</c:v>
                  </c:pt>
                  <c:pt idx="1">
                    <c:v>2020</c:v>
                  </c:pt>
                  <c:pt idx="2">
                    <c:v>2019</c:v>
                  </c:pt>
                  <c:pt idx="3">
                    <c:v>2020</c:v>
                  </c:pt>
                  <c:pt idx="4">
                    <c:v>2019</c:v>
                  </c:pt>
                  <c:pt idx="5">
                    <c:v>2020</c:v>
                  </c:pt>
                </c:lvl>
                <c:lvl>
                  <c:pt idx="0">
                    <c:v>California</c:v>
                  </c:pt>
                  <c:pt idx="2">
                    <c:v>New Mexico</c:v>
                  </c:pt>
                  <c:pt idx="4">
                    <c:v>Texas</c:v>
                  </c:pt>
                </c:lvl>
              </c:multiLvlStrCache>
            </c:multiLvlStrRef>
          </c:cat>
          <c:val>
            <c:numRef>
              <c:f>'ITEMS BY REGION'!$F$5:$F$14</c:f>
              <c:numCache>
                <c:formatCode>General</c:formatCode>
                <c:ptCount val="6"/>
                <c:pt idx="0">
                  <c:v>1313.5200000000002</c:v>
                </c:pt>
                <c:pt idx="1">
                  <c:v>226.8</c:v>
                </c:pt>
                <c:pt idx="2">
                  <c:v>231.12</c:v>
                </c:pt>
                <c:pt idx="4">
                  <c:v>363.70000000000005</c:v>
                </c:pt>
              </c:numCache>
            </c:numRef>
          </c:val>
          <c:extLst>
            <c:ext xmlns:c16="http://schemas.microsoft.com/office/drawing/2014/chart" uri="{C3380CC4-5D6E-409C-BE32-E72D297353CC}">
              <c16:uniqueId val="{00000006-CD1F-44A7-BED0-B96FEF5C7539}"/>
            </c:ext>
          </c:extLst>
        </c:ser>
        <c:dLbls>
          <c:showLegendKey val="0"/>
          <c:showVal val="0"/>
          <c:showCatName val="0"/>
          <c:showSerName val="0"/>
          <c:showPercent val="0"/>
          <c:showBubbleSize val="0"/>
        </c:dLbls>
        <c:gapWidth val="182"/>
        <c:axId val="793937336"/>
        <c:axId val="793941816"/>
      </c:barChart>
      <c:catAx>
        <c:axId val="793937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41816"/>
        <c:crosses val="autoZero"/>
        <c:auto val="1"/>
        <c:lblAlgn val="ctr"/>
        <c:lblOffset val="100"/>
        <c:noMultiLvlLbl val="0"/>
      </c:catAx>
      <c:valAx>
        <c:axId val="793941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937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(1).xlsx]ITEMS BY SHARE!PivotTable16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'ITEMS BY 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12-46C9-91A6-2470FC20CFC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712-46C9-91A6-2470FC20CFC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712-46C9-91A6-2470FC20CFC9}"/>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712-46C9-91A6-2470FC20CFC9}"/>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712-46C9-91A6-2470FC20CFC9}"/>
              </c:ext>
            </c:extLst>
          </c:dPt>
          <c:cat>
            <c:strRef>
              <c:f>'ITEMS BY SHARE'!$A$4:$A$9</c:f>
              <c:strCache>
                <c:ptCount val="5"/>
                <c:pt idx="0">
                  <c:v>Binder</c:v>
                </c:pt>
                <c:pt idx="1">
                  <c:v>Desk</c:v>
                </c:pt>
                <c:pt idx="2">
                  <c:v>Pen</c:v>
                </c:pt>
                <c:pt idx="3">
                  <c:v>Pen Set</c:v>
                </c:pt>
                <c:pt idx="4">
                  <c:v>Pencil</c:v>
                </c:pt>
              </c:strCache>
            </c:strRef>
          </c:cat>
          <c:val>
            <c:numRef>
              <c:f>'ITEMS BY SHARE'!$B$4:$B$9</c:f>
              <c:numCache>
                <c:formatCode>General</c:formatCode>
                <c:ptCount val="5"/>
                <c:pt idx="0">
                  <c:v>9577.65</c:v>
                </c:pt>
                <c:pt idx="1">
                  <c:v>1700</c:v>
                </c:pt>
                <c:pt idx="2">
                  <c:v>2045.2199999999998</c:v>
                </c:pt>
                <c:pt idx="3">
                  <c:v>4169.87</c:v>
                </c:pt>
                <c:pt idx="4">
                  <c:v>2135.1400000000003</c:v>
                </c:pt>
              </c:numCache>
            </c:numRef>
          </c:val>
          <c:extLst>
            <c:ext xmlns:c16="http://schemas.microsoft.com/office/drawing/2014/chart" uri="{C3380CC4-5D6E-409C-BE32-E72D297353CC}">
              <c16:uniqueId val="{0000000A-4712-46C9-91A6-2470FC20CF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CURRENT</a:t>
            </a:r>
            <a:r>
              <a:rPr lang="en-IN" baseline="0"/>
              <a:t> MARKET HOLDING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dPt>
          <c:dPt>
            <c:idx val="2"/>
            <c:bubble3D val="0"/>
            <c:spPr>
              <a:solidFill>
                <a:schemeClr val="accent5"/>
              </a:solidFill>
              <a:ln w="19050">
                <a:solidFill>
                  <a:schemeClr val="lt1"/>
                </a:solidFill>
              </a:ln>
              <a:effectLst/>
            </c:spPr>
          </c:dPt>
          <c:dPt>
            <c:idx val="3"/>
            <c:bubble3D val="0"/>
            <c:spPr>
              <a:solidFill>
                <a:schemeClr val="accent1">
                  <a:lumMod val="60000"/>
                </a:schemeClr>
              </a:solidFill>
              <a:ln w="19050">
                <a:solidFill>
                  <a:schemeClr val="lt1"/>
                </a:solidFill>
              </a:ln>
              <a:effectLst/>
            </c:spPr>
          </c:dPt>
          <c:dPt>
            <c:idx val="4"/>
            <c:bubble3D val="0"/>
            <c:spPr>
              <a:solidFill>
                <a:schemeClr val="accent3">
                  <a:lumMod val="60000"/>
                </a:schemeClr>
              </a:solidFill>
              <a:ln w="19050">
                <a:solidFill>
                  <a:schemeClr val="lt1"/>
                </a:solidFill>
              </a:ln>
              <a:effectLst/>
            </c:spPr>
          </c:dPt>
          <c:dPt>
            <c:idx val="5"/>
            <c:bubble3D val="0"/>
            <c:spPr>
              <a:solidFill>
                <a:schemeClr val="accent5">
                  <a:lumMod val="60000"/>
                </a:schemeClr>
              </a:solidFill>
              <a:ln w="19050">
                <a:solidFill>
                  <a:schemeClr val="lt1"/>
                </a:solidFill>
              </a:ln>
              <a:effectLst/>
            </c:spPr>
          </c:dPt>
          <c:cat>
            <c:strRef>
              <c:f>'STOCK DASHBOARD'!$B$20:$B$25</c:f>
              <c:strCache>
                <c:ptCount val="6"/>
                <c:pt idx="0">
                  <c:v>Software &amp; IT Services</c:v>
                </c:pt>
                <c:pt idx="1">
                  <c:v>Food &amp; Tobacco</c:v>
                </c:pt>
                <c:pt idx="2">
                  <c:v>Banking Services</c:v>
                </c:pt>
                <c:pt idx="3">
                  <c:v>Personal &amp; Household Products &amp; Services</c:v>
                </c:pt>
                <c:pt idx="4">
                  <c:v>Oil &amp; Gas</c:v>
                </c:pt>
                <c:pt idx="5">
                  <c:v>Telecommunications Services</c:v>
                </c:pt>
              </c:strCache>
            </c:strRef>
          </c:cat>
          <c:val>
            <c:numRef>
              <c:f>'STOCK DASHBOARD'!$C$20:$C$25</c:f>
              <c:numCache>
                <c:formatCode>"₹"\ #,##0.00</c:formatCode>
                <c:ptCount val="6"/>
                <c:pt idx="0">
                  <c:v>437490</c:v>
                </c:pt>
                <c:pt idx="1">
                  <c:v>10372.5</c:v>
                </c:pt>
                <c:pt idx="2">
                  <c:v>252755</c:v>
                </c:pt>
                <c:pt idx="3">
                  <c:v>73440</c:v>
                </c:pt>
                <c:pt idx="4">
                  <c:v>146305</c:v>
                </c:pt>
                <c:pt idx="5">
                  <c:v>21088</c:v>
                </c:pt>
              </c:numCache>
            </c:numRef>
          </c:val>
          <c:extLst>
            <c:ext xmlns:c16="http://schemas.microsoft.com/office/drawing/2014/chart" uri="{C3380CC4-5D6E-409C-BE32-E72D297353CC}">
              <c16:uniqueId val="{00000000-F7ED-4927-A7E0-EC5AE654BC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strRef>
          <c:f>CIPLA!$B$2</c:f>
          <c:strCache>
            <c:ptCount val="1"/>
            <c:pt idx="0">
              <c:v>CIPLA LIMITED (XNSE:CIPLA)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CIPLA!$C$4</c:f>
              <c:strCache>
                <c:ptCount val="1"/>
                <c:pt idx="0">
                  <c:v>Volume</c:v>
                </c:pt>
              </c:strCache>
            </c:strRef>
          </c:tx>
          <c:spPr>
            <a:solidFill>
              <a:schemeClr val="accent5">
                <a:shade val="53000"/>
              </a:schemeClr>
            </a:solidFill>
            <a:ln>
              <a:noFill/>
            </a:ln>
            <a:effectLst/>
          </c:spPr>
          <c:invertIfNegative val="0"/>
          <c:cat>
            <c:numRef>
              <c:f>CIPLA!$B$5:$B$25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CIPLA!$C$5:$C$25</c:f>
              <c:numCache>
                <c:formatCode>#,##0</c:formatCode>
                <c:ptCount val="21"/>
                <c:pt idx="0">
                  <c:v>1625660</c:v>
                </c:pt>
                <c:pt idx="1">
                  <c:v>2344400</c:v>
                </c:pt>
                <c:pt idx="2">
                  <c:v>1807471</c:v>
                </c:pt>
                <c:pt idx="3">
                  <c:v>1769651</c:v>
                </c:pt>
                <c:pt idx="4">
                  <c:v>2134441</c:v>
                </c:pt>
                <c:pt idx="5">
                  <c:v>1759671</c:v>
                </c:pt>
                <c:pt idx="6">
                  <c:v>4300755</c:v>
                </c:pt>
                <c:pt idx="7">
                  <c:v>7195632</c:v>
                </c:pt>
                <c:pt idx="8">
                  <c:v>2291137</c:v>
                </c:pt>
                <c:pt idx="9">
                  <c:v>1421148</c:v>
                </c:pt>
                <c:pt idx="10">
                  <c:v>1286458</c:v>
                </c:pt>
                <c:pt idx="11">
                  <c:v>1157576</c:v>
                </c:pt>
                <c:pt idx="12">
                  <c:v>1740439</c:v>
                </c:pt>
                <c:pt idx="13">
                  <c:v>1662518</c:v>
                </c:pt>
                <c:pt idx="14">
                  <c:v>1301555</c:v>
                </c:pt>
                <c:pt idx="15">
                  <c:v>1122802</c:v>
                </c:pt>
                <c:pt idx="16">
                  <c:v>1317621</c:v>
                </c:pt>
                <c:pt idx="17">
                  <c:v>1729994</c:v>
                </c:pt>
                <c:pt idx="18">
                  <c:v>979315</c:v>
                </c:pt>
                <c:pt idx="19">
                  <c:v>2087320</c:v>
                </c:pt>
                <c:pt idx="20">
                  <c:v>854347</c:v>
                </c:pt>
              </c:numCache>
            </c:numRef>
          </c:val>
          <c:extLst>
            <c:ext xmlns:c16="http://schemas.microsoft.com/office/drawing/2014/chart" uri="{C3380CC4-5D6E-409C-BE32-E72D297353CC}">
              <c16:uniqueId val="{00000000-16EE-4E8B-A26D-89ED5AF74EFB}"/>
            </c:ext>
          </c:extLst>
        </c:ser>
        <c:dLbls>
          <c:showLegendKey val="0"/>
          <c:showVal val="0"/>
          <c:showCatName val="0"/>
          <c:showSerName val="0"/>
          <c:showPercent val="0"/>
          <c:showBubbleSize val="0"/>
        </c:dLbls>
        <c:gapWidth val="150"/>
        <c:axId val="699408968"/>
        <c:axId val="699407048"/>
      </c:barChart>
      <c:stockChart>
        <c:ser>
          <c:idx val="1"/>
          <c:order val="1"/>
          <c:tx>
            <c:strRef>
              <c:f>CIPLA!$D$4</c:f>
              <c:strCache>
                <c:ptCount val="1"/>
                <c:pt idx="0">
                  <c:v>Open</c:v>
                </c:pt>
              </c:strCache>
            </c:strRef>
          </c:tx>
          <c:spPr>
            <a:ln w="28575" cap="rnd">
              <a:noFill/>
              <a:round/>
            </a:ln>
            <a:effectLst/>
          </c:spPr>
          <c:marker>
            <c:symbol val="none"/>
          </c:marker>
          <c:cat>
            <c:numRef>
              <c:f>CIPLA!$B$5:$B$25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CIPLA!$D$5:$D$25</c:f>
              <c:numCache>
                <c:formatCode>_ [$₹-4009]\ * #,##0.00_ ;_ [$₹-4009]\ * \-#,##0.00_ ;_ [$₹-4009]\ * "-"??_ ;_ @_ </c:formatCode>
                <c:ptCount val="21"/>
                <c:pt idx="0">
                  <c:v>958</c:v>
                </c:pt>
                <c:pt idx="1">
                  <c:v>956.2</c:v>
                </c:pt>
                <c:pt idx="2">
                  <c:v>956</c:v>
                </c:pt>
                <c:pt idx="3">
                  <c:v>957.8</c:v>
                </c:pt>
                <c:pt idx="4">
                  <c:v>951</c:v>
                </c:pt>
                <c:pt idx="5">
                  <c:v>962</c:v>
                </c:pt>
                <c:pt idx="6">
                  <c:v>964</c:v>
                </c:pt>
                <c:pt idx="7">
                  <c:v>992.2</c:v>
                </c:pt>
                <c:pt idx="8">
                  <c:v>977.2</c:v>
                </c:pt>
                <c:pt idx="9">
                  <c:v>981.85</c:v>
                </c:pt>
                <c:pt idx="10">
                  <c:v>979.3</c:v>
                </c:pt>
                <c:pt idx="11">
                  <c:v>975</c:v>
                </c:pt>
                <c:pt idx="12">
                  <c:v>968</c:v>
                </c:pt>
                <c:pt idx="13">
                  <c:v>965.5</c:v>
                </c:pt>
                <c:pt idx="14">
                  <c:v>952</c:v>
                </c:pt>
                <c:pt idx="15">
                  <c:v>960</c:v>
                </c:pt>
                <c:pt idx="16">
                  <c:v>962.2</c:v>
                </c:pt>
                <c:pt idx="17">
                  <c:v>961.1</c:v>
                </c:pt>
                <c:pt idx="18">
                  <c:v>979</c:v>
                </c:pt>
                <c:pt idx="19">
                  <c:v>973.6</c:v>
                </c:pt>
                <c:pt idx="20">
                  <c:v>972.1</c:v>
                </c:pt>
              </c:numCache>
            </c:numRef>
          </c:val>
          <c:smooth val="0"/>
          <c:extLst>
            <c:ext xmlns:c16="http://schemas.microsoft.com/office/drawing/2014/chart" uri="{C3380CC4-5D6E-409C-BE32-E72D297353CC}">
              <c16:uniqueId val="{00000001-16EE-4E8B-A26D-89ED5AF74EFB}"/>
            </c:ext>
          </c:extLst>
        </c:ser>
        <c:ser>
          <c:idx val="2"/>
          <c:order val="2"/>
          <c:tx>
            <c:strRef>
              <c:f>CIPLA!$E$4</c:f>
              <c:strCache>
                <c:ptCount val="1"/>
                <c:pt idx="0">
                  <c:v>High</c:v>
                </c:pt>
              </c:strCache>
            </c:strRef>
          </c:tx>
          <c:spPr>
            <a:ln w="28575" cap="rnd">
              <a:noFill/>
              <a:round/>
            </a:ln>
            <a:effectLst/>
          </c:spPr>
          <c:marker>
            <c:symbol val="none"/>
          </c:marker>
          <c:cat>
            <c:numRef>
              <c:f>CIPLA!$B$5:$B$25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CIPLA!$E$5:$E$25</c:f>
              <c:numCache>
                <c:formatCode>_ [$₹-4009]\ * #,##0.00_ ;_ [$₹-4009]\ * \-#,##0.00_ ;_ [$₹-4009]\ * "-"??_ ;_ @_ </c:formatCode>
                <c:ptCount val="21"/>
                <c:pt idx="0">
                  <c:v>962.7</c:v>
                </c:pt>
                <c:pt idx="1">
                  <c:v>960.9</c:v>
                </c:pt>
                <c:pt idx="2">
                  <c:v>966</c:v>
                </c:pt>
                <c:pt idx="3">
                  <c:v>958.7</c:v>
                </c:pt>
                <c:pt idx="4">
                  <c:v>961</c:v>
                </c:pt>
                <c:pt idx="5">
                  <c:v>971.35</c:v>
                </c:pt>
                <c:pt idx="6">
                  <c:v>989</c:v>
                </c:pt>
                <c:pt idx="7">
                  <c:v>997</c:v>
                </c:pt>
                <c:pt idx="8">
                  <c:v>980</c:v>
                </c:pt>
                <c:pt idx="9">
                  <c:v>985.8</c:v>
                </c:pt>
                <c:pt idx="10">
                  <c:v>983.85</c:v>
                </c:pt>
                <c:pt idx="11">
                  <c:v>975</c:v>
                </c:pt>
                <c:pt idx="12">
                  <c:v>968.95</c:v>
                </c:pt>
                <c:pt idx="13">
                  <c:v>968</c:v>
                </c:pt>
                <c:pt idx="14">
                  <c:v>965.6</c:v>
                </c:pt>
                <c:pt idx="15">
                  <c:v>967.95</c:v>
                </c:pt>
                <c:pt idx="16">
                  <c:v>969.85</c:v>
                </c:pt>
                <c:pt idx="17">
                  <c:v>978.4</c:v>
                </c:pt>
                <c:pt idx="18">
                  <c:v>981</c:v>
                </c:pt>
                <c:pt idx="19">
                  <c:v>989.9</c:v>
                </c:pt>
                <c:pt idx="20">
                  <c:v>983.6</c:v>
                </c:pt>
              </c:numCache>
            </c:numRef>
          </c:val>
          <c:smooth val="0"/>
          <c:extLst>
            <c:ext xmlns:c16="http://schemas.microsoft.com/office/drawing/2014/chart" uri="{C3380CC4-5D6E-409C-BE32-E72D297353CC}">
              <c16:uniqueId val="{00000002-16EE-4E8B-A26D-89ED5AF74EFB}"/>
            </c:ext>
          </c:extLst>
        </c:ser>
        <c:ser>
          <c:idx val="3"/>
          <c:order val="3"/>
          <c:tx>
            <c:strRef>
              <c:f>CIPLA!$F$4</c:f>
              <c:strCache>
                <c:ptCount val="1"/>
                <c:pt idx="0">
                  <c:v>Low</c:v>
                </c:pt>
              </c:strCache>
            </c:strRef>
          </c:tx>
          <c:spPr>
            <a:ln w="28575" cap="rnd">
              <a:noFill/>
              <a:round/>
            </a:ln>
            <a:effectLst/>
          </c:spPr>
          <c:marker>
            <c:symbol val="none"/>
          </c:marker>
          <c:cat>
            <c:numRef>
              <c:f>CIPLA!$B$5:$B$25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CIPLA!$F$5:$F$25</c:f>
              <c:numCache>
                <c:formatCode>_ [$₹-4009]\ * #,##0.00_ ;_ [$₹-4009]\ * \-#,##0.00_ ;_ [$₹-4009]\ * "-"??_ ;_ @_ </c:formatCode>
                <c:ptCount val="21"/>
                <c:pt idx="0">
                  <c:v>950.5</c:v>
                </c:pt>
                <c:pt idx="1">
                  <c:v>949.15</c:v>
                </c:pt>
                <c:pt idx="2">
                  <c:v>954.2</c:v>
                </c:pt>
                <c:pt idx="3">
                  <c:v>944</c:v>
                </c:pt>
                <c:pt idx="4">
                  <c:v>948.95</c:v>
                </c:pt>
                <c:pt idx="5">
                  <c:v>957.1</c:v>
                </c:pt>
                <c:pt idx="6">
                  <c:v>960.05</c:v>
                </c:pt>
                <c:pt idx="7">
                  <c:v>969.15</c:v>
                </c:pt>
                <c:pt idx="8">
                  <c:v>967.2</c:v>
                </c:pt>
                <c:pt idx="9">
                  <c:v>975.1</c:v>
                </c:pt>
                <c:pt idx="10">
                  <c:v>973.1</c:v>
                </c:pt>
                <c:pt idx="11">
                  <c:v>964.75</c:v>
                </c:pt>
                <c:pt idx="12">
                  <c:v>961</c:v>
                </c:pt>
                <c:pt idx="13">
                  <c:v>944.8</c:v>
                </c:pt>
                <c:pt idx="14">
                  <c:v>949.95</c:v>
                </c:pt>
                <c:pt idx="15">
                  <c:v>955.85</c:v>
                </c:pt>
                <c:pt idx="16">
                  <c:v>956.05</c:v>
                </c:pt>
                <c:pt idx="17">
                  <c:v>961.1</c:v>
                </c:pt>
                <c:pt idx="18">
                  <c:v>972.05</c:v>
                </c:pt>
                <c:pt idx="19">
                  <c:v>973.6</c:v>
                </c:pt>
                <c:pt idx="20">
                  <c:v>971.25</c:v>
                </c:pt>
              </c:numCache>
            </c:numRef>
          </c:val>
          <c:smooth val="0"/>
          <c:extLst>
            <c:ext xmlns:c16="http://schemas.microsoft.com/office/drawing/2014/chart" uri="{C3380CC4-5D6E-409C-BE32-E72D297353CC}">
              <c16:uniqueId val="{00000003-16EE-4E8B-A26D-89ED5AF74EFB}"/>
            </c:ext>
          </c:extLst>
        </c:ser>
        <c:ser>
          <c:idx val="4"/>
          <c:order val="4"/>
          <c:tx>
            <c:strRef>
              <c:f>CIPLA!$G$4</c:f>
              <c:strCache>
                <c:ptCount val="1"/>
                <c:pt idx="0">
                  <c:v>Close</c:v>
                </c:pt>
              </c:strCache>
            </c:strRef>
          </c:tx>
          <c:spPr>
            <a:ln w="28575" cap="rnd">
              <a:noFill/>
              <a:round/>
            </a:ln>
            <a:effectLst/>
          </c:spPr>
          <c:marker>
            <c:symbol val="none"/>
          </c:marker>
          <c:cat>
            <c:numRef>
              <c:f>CIPLA!$B$5:$B$25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CIPLA!$G$5:$G$25</c:f>
              <c:numCache>
                <c:formatCode>_ [$₹-4009]\ * #,##0.00_ ;_ [$₹-4009]\ * \-#,##0.00_ ;_ [$₹-4009]\ * "-"??_ ;_ @_ </c:formatCode>
                <c:ptCount val="21"/>
                <c:pt idx="0">
                  <c:v>960.15</c:v>
                </c:pt>
                <c:pt idx="1">
                  <c:v>955.85</c:v>
                </c:pt>
                <c:pt idx="2">
                  <c:v>957.75</c:v>
                </c:pt>
                <c:pt idx="3">
                  <c:v>950.9</c:v>
                </c:pt>
                <c:pt idx="4">
                  <c:v>957.1</c:v>
                </c:pt>
                <c:pt idx="5">
                  <c:v>963.05</c:v>
                </c:pt>
                <c:pt idx="6">
                  <c:v>979.6</c:v>
                </c:pt>
                <c:pt idx="7">
                  <c:v>971.9</c:v>
                </c:pt>
                <c:pt idx="8">
                  <c:v>978.1</c:v>
                </c:pt>
                <c:pt idx="9">
                  <c:v>979.2</c:v>
                </c:pt>
                <c:pt idx="10">
                  <c:v>974.7</c:v>
                </c:pt>
                <c:pt idx="11">
                  <c:v>969.1</c:v>
                </c:pt>
                <c:pt idx="12">
                  <c:v>965.2</c:v>
                </c:pt>
                <c:pt idx="13">
                  <c:v>950.65</c:v>
                </c:pt>
                <c:pt idx="14">
                  <c:v>959.8</c:v>
                </c:pt>
                <c:pt idx="15">
                  <c:v>959.85</c:v>
                </c:pt>
                <c:pt idx="16">
                  <c:v>965.65</c:v>
                </c:pt>
                <c:pt idx="17">
                  <c:v>977.15</c:v>
                </c:pt>
                <c:pt idx="18">
                  <c:v>973.6</c:v>
                </c:pt>
                <c:pt idx="19">
                  <c:v>977.15</c:v>
                </c:pt>
                <c:pt idx="20">
                  <c:v>974</c:v>
                </c:pt>
              </c:numCache>
            </c:numRef>
          </c:val>
          <c:smooth val="0"/>
          <c:extLst>
            <c:ext xmlns:c16="http://schemas.microsoft.com/office/drawing/2014/chart" uri="{C3380CC4-5D6E-409C-BE32-E72D297353CC}">
              <c16:uniqueId val="{00000004-16EE-4E8B-A26D-89ED5AF74EFB}"/>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699409288"/>
        <c:axId val="699408008"/>
      </c:stockChart>
      <c:dateAx>
        <c:axId val="6994089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07048"/>
        <c:crosses val="autoZero"/>
        <c:auto val="1"/>
        <c:lblOffset val="100"/>
        <c:baseTimeUnit val="days"/>
      </c:dateAx>
      <c:valAx>
        <c:axId val="699407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08968"/>
        <c:crosses val="autoZero"/>
        <c:crossBetween val="between"/>
      </c:valAx>
      <c:valAx>
        <c:axId val="699408008"/>
        <c:scaling>
          <c:orientation val="minMax"/>
        </c:scaling>
        <c:delete val="0"/>
        <c:axPos val="r"/>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409288"/>
        <c:crosses val="max"/>
        <c:crossBetween val="between"/>
      </c:valAx>
      <c:dateAx>
        <c:axId val="699409288"/>
        <c:scaling>
          <c:orientation val="minMax"/>
        </c:scaling>
        <c:delete val="1"/>
        <c:axPos val="b"/>
        <c:numFmt formatCode="m/d/yyyy" sourceLinked="1"/>
        <c:majorTickMark val="out"/>
        <c:minorTickMark val="none"/>
        <c:tickLblPos val="nextTo"/>
        <c:crossAx val="699408008"/>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strRef>
          <c:f>MARUTI!$B$2</c:f>
          <c:strCache>
            <c:ptCount val="1"/>
            <c:pt idx="0">
              <c:v>MARUTI SUZUKI INDIA LIMITED (XNSE:MARUTI)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MARUTI!$C$4</c:f>
              <c:strCache>
                <c:ptCount val="1"/>
                <c:pt idx="0">
                  <c:v>Volume</c:v>
                </c:pt>
              </c:strCache>
            </c:strRef>
          </c:tx>
          <c:spPr>
            <a:solidFill>
              <a:schemeClr val="accent5">
                <a:shade val="53000"/>
              </a:schemeClr>
            </a:solidFill>
            <a:ln>
              <a:noFill/>
            </a:ln>
            <a:effectLst/>
          </c:spPr>
          <c:invertIfNegative val="0"/>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MARUTI!$C$5:$C$25</c:f>
              <c:numCache>
                <c:formatCode>#,##0</c:formatCode>
                <c:ptCount val="21"/>
                <c:pt idx="0">
                  <c:v>443795</c:v>
                </c:pt>
                <c:pt idx="1">
                  <c:v>1757310</c:v>
                </c:pt>
                <c:pt idx="2">
                  <c:v>2227399</c:v>
                </c:pt>
                <c:pt idx="3">
                  <c:v>1041762</c:v>
                </c:pt>
                <c:pt idx="4">
                  <c:v>1216123</c:v>
                </c:pt>
                <c:pt idx="5">
                  <c:v>433364</c:v>
                </c:pt>
                <c:pt idx="6">
                  <c:v>480219</c:v>
                </c:pt>
                <c:pt idx="7">
                  <c:v>729267</c:v>
                </c:pt>
                <c:pt idx="8">
                  <c:v>584331</c:v>
                </c:pt>
                <c:pt idx="9">
                  <c:v>434905</c:v>
                </c:pt>
                <c:pt idx="10">
                  <c:v>484183</c:v>
                </c:pt>
                <c:pt idx="11">
                  <c:v>425103</c:v>
                </c:pt>
                <c:pt idx="12">
                  <c:v>395336</c:v>
                </c:pt>
                <c:pt idx="13">
                  <c:v>391940</c:v>
                </c:pt>
                <c:pt idx="14">
                  <c:v>400686</c:v>
                </c:pt>
                <c:pt idx="15">
                  <c:v>496478</c:v>
                </c:pt>
                <c:pt idx="16">
                  <c:v>350032</c:v>
                </c:pt>
                <c:pt idx="17">
                  <c:v>460178</c:v>
                </c:pt>
                <c:pt idx="18">
                  <c:v>430055</c:v>
                </c:pt>
                <c:pt idx="19">
                  <c:v>281552</c:v>
                </c:pt>
                <c:pt idx="20">
                  <c:v>386598</c:v>
                </c:pt>
              </c:numCache>
            </c:numRef>
          </c:val>
          <c:extLst>
            <c:ext xmlns:c16="http://schemas.microsoft.com/office/drawing/2014/chart" uri="{C3380CC4-5D6E-409C-BE32-E72D297353CC}">
              <c16:uniqueId val="{00000000-2594-4999-B50E-A62FE408B994}"/>
            </c:ext>
          </c:extLst>
        </c:ser>
        <c:dLbls>
          <c:showLegendKey val="0"/>
          <c:showVal val="0"/>
          <c:showCatName val="0"/>
          <c:showSerName val="0"/>
          <c:showPercent val="0"/>
          <c:showBubbleSize val="0"/>
        </c:dLbls>
        <c:gapWidth val="150"/>
        <c:axId val="578762512"/>
        <c:axId val="579705720"/>
      </c:barChart>
      <c:stockChart>
        <c:ser>
          <c:idx val="1"/>
          <c:order val="1"/>
          <c:tx>
            <c:strRef>
              <c:f>MARUTI!$D$4</c:f>
              <c:strCache>
                <c:ptCount val="1"/>
                <c:pt idx="0">
                  <c:v>Open</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MARUTI!$D$5:$D$25</c:f>
              <c:numCache>
                <c:formatCode>_ [$₹-4009]\ * #,##0.00_ ;_ [$₹-4009]\ * \-#,##0.00_ ;_ [$₹-4009]\ * "-"??_ ;_ @_ </c:formatCode>
                <c:ptCount val="21"/>
                <c:pt idx="0">
                  <c:v>6870</c:v>
                </c:pt>
                <c:pt idx="1">
                  <c:v>6940</c:v>
                </c:pt>
                <c:pt idx="2">
                  <c:v>7266.1</c:v>
                </c:pt>
                <c:pt idx="3">
                  <c:v>7448.8</c:v>
                </c:pt>
                <c:pt idx="4">
                  <c:v>7540</c:v>
                </c:pt>
                <c:pt idx="5">
                  <c:v>7698</c:v>
                </c:pt>
                <c:pt idx="6">
                  <c:v>7596</c:v>
                </c:pt>
                <c:pt idx="7">
                  <c:v>7505.5</c:v>
                </c:pt>
                <c:pt idx="8">
                  <c:v>7500</c:v>
                </c:pt>
                <c:pt idx="9">
                  <c:v>7625</c:v>
                </c:pt>
                <c:pt idx="10">
                  <c:v>7596.3</c:v>
                </c:pt>
                <c:pt idx="11">
                  <c:v>7600</c:v>
                </c:pt>
                <c:pt idx="12">
                  <c:v>7528</c:v>
                </c:pt>
                <c:pt idx="13">
                  <c:v>7455</c:v>
                </c:pt>
                <c:pt idx="14">
                  <c:v>7381</c:v>
                </c:pt>
                <c:pt idx="15">
                  <c:v>7500</c:v>
                </c:pt>
                <c:pt idx="16">
                  <c:v>7520</c:v>
                </c:pt>
                <c:pt idx="17">
                  <c:v>7436</c:v>
                </c:pt>
                <c:pt idx="18">
                  <c:v>7357</c:v>
                </c:pt>
                <c:pt idx="19">
                  <c:v>7333</c:v>
                </c:pt>
                <c:pt idx="20">
                  <c:v>7251.7</c:v>
                </c:pt>
              </c:numCache>
            </c:numRef>
          </c:val>
          <c:smooth val="0"/>
          <c:extLst>
            <c:ext xmlns:c16="http://schemas.microsoft.com/office/drawing/2014/chart" uri="{C3380CC4-5D6E-409C-BE32-E72D297353CC}">
              <c16:uniqueId val="{00000001-2594-4999-B50E-A62FE408B994}"/>
            </c:ext>
          </c:extLst>
        </c:ser>
        <c:ser>
          <c:idx val="2"/>
          <c:order val="2"/>
          <c:tx>
            <c:strRef>
              <c:f>MARUTI!$E$4</c:f>
              <c:strCache>
                <c:ptCount val="1"/>
                <c:pt idx="0">
                  <c:v>High</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MARUTI!$E$5:$E$25</c:f>
              <c:numCache>
                <c:formatCode>_ [$₹-4009]\ * #,##0.00_ ;_ [$₹-4009]\ * \-#,##0.00_ ;_ [$₹-4009]\ * "-"??_ ;_ @_ </c:formatCode>
                <c:ptCount val="21"/>
                <c:pt idx="0">
                  <c:v>6925</c:v>
                </c:pt>
                <c:pt idx="1">
                  <c:v>7299.95</c:v>
                </c:pt>
                <c:pt idx="2">
                  <c:v>7479</c:v>
                </c:pt>
                <c:pt idx="3">
                  <c:v>7550</c:v>
                </c:pt>
                <c:pt idx="4">
                  <c:v>7665</c:v>
                </c:pt>
                <c:pt idx="5">
                  <c:v>7698</c:v>
                </c:pt>
                <c:pt idx="6">
                  <c:v>7601</c:v>
                </c:pt>
                <c:pt idx="7">
                  <c:v>7646.6</c:v>
                </c:pt>
                <c:pt idx="8">
                  <c:v>7605</c:v>
                </c:pt>
                <c:pt idx="9">
                  <c:v>7634.5</c:v>
                </c:pt>
                <c:pt idx="10">
                  <c:v>7690</c:v>
                </c:pt>
                <c:pt idx="11">
                  <c:v>7657.95</c:v>
                </c:pt>
                <c:pt idx="12">
                  <c:v>7581</c:v>
                </c:pt>
                <c:pt idx="13">
                  <c:v>7498</c:v>
                </c:pt>
                <c:pt idx="14">
                  <c:v>7447.9</c:v>
                </c:pt>
                <c:pt idx="15">
                  <c:v>7589.8</c:v>
                </c:pt>
                <c:pt idx="16">
                  <c:v>7529.2</c:v>
                </c:pt>
                <c:pt idx="17">
                  <c:v>7449</c:v>
                </c:pt>
                <c:pt idx="18">
                  <c:v>7358</c:v>
                </c:pt>
                <c:pt idx="19">
                  <c:v>7333</c:v>
                </c:pt>
                <c:pt idx="20">
                  <c:v>7297</c:v>
                </c:pt>
              </c:numCache>
            </c:numRef>
          </c:val>
          <c:smooth val="0"/>
          <c:extLst>
            <c:ext xmlns:c16="http://schemas.microsoft.com/office/drawing/2014/chart" uri="{C3380CC4-5D6E-409C-BE32-E72D297353CC}">
              <c16:uniqueId val="{00000002-2594-4999-B50E-A62FE408B994}"/>
            </c:ext>
          </c:extLst>
        </c:ser>
        <c:ser>
          <c:idx val="3"/>
          <c:order val="3"/>
          <c:tx>
            <c:strRef>
              <c:f>MARUTI!$F$4</c:f>
              <c:strCache>
                <c:ptCount val="1"/>
                <c:pt idx="0">
                  <c:v>Low</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MARUTI!$F$5:$F$25</c:f>
              <c:numCache>
                <c:formatCode>_ [$₹-4009]\ * #,##0.00_ ;_ [$₹-4009]\ * \-#,##0.00_ ;_ [$₹-4009]\ * "-"??_ ;_ @_ </c:formatCode>
                <c:ptCount val="21"/>
                <c:pt idx="0">
                  <c:v>6842</c:v>
                </c:pt>
                <c:pt idx="1">
                  <c:v>6930</c:v>
                </c:pt>
                <c:pt idx="2">
                  <c:v>7240.05</c:v>
                </c:pt>
                <c:pt idx="3">
                  <c:v>7410.1</c:v>
                </c:pt>
                <c:pt idx="4">
                  <c:v>7540</c:v>
                </c:pt>
                <c:pt idx="5">
                  <c:v>7571.4</c:v>
                </c:pt>
                <c:pt idx="6">
                  <c:v>7452.55</c:v>
                </c:pt>
                <c:pt idx="7">
                  <c:v>7492.6</c:v>
                </c:pt>
                <c:pt idx="8">
                  <c:v>7495.05</c:v>
                </c:pt>
                <c:pt idx="9">
                  <c:v>7546.55</c:v>
                </c:pt>
                <c:pt idx="10">
                  <c:v>7583</c:v>
                </c:pt>
                <c:pt idx="11">
                  <c:v>7487.45</c:v>
                </c:pt>
                <c:pt idx="12">
                  <c:v>7433.65</c:v>
                </c:pt>
                <c:pt idx="13">
                  <c:v>7385</c:v>
                </c:pt>
                <c:pt idx="14">
                  <c:v>7343.4</c:v>
                </c:pt>
                <c:pt idx="15">
                  <c:v>7451.05</c:v>
                </c:pt>
                <c:pt idx="16">
                  <c:v>7404</c:v>
                </c:pt>
                <c:pt idx="17">
                  <c:v>7310</c:v>
                </c:pt>
                <c:pt idx="18">
                  <c:v>7268</c:v>
                </c:pt>
                <c:pt idx="19">
                  <c:v>7272.8</c:v>
                </c:pt>
                <c:pt idx="20">
                  <c:v>7151.1</c:v>
                </c:pt>
              </c:numCache>
            </c:numRef>
          </c:val>
          <c:smooth val="0"/>
          <c:extLst>
            <c:ext xmlns:c16="http://schemas.microsoft.com/office/drawing/2014/chart" uri="{C3380CC4-5D6E-409C-BE32-E72D297353CC}">
              <c16:uniqueId val="{00000003-2594-4999-B50E-A62FE408B994}"/>
            </c:ext>
          </c:extLst>
        </c:ser>
        <c:ser>
          <c:idx val="4"/>
          <c:order val="4"/>
          <c:tx>
            <c:strRef>
              <c:f>MARUTI!$G$4</c:f>
              <c:strCache>
                <c:ptCount val="1"/>
                <c:pt idx="0">
                  <c:v>Close</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MARUTI!$G$5:$G$25</c:f>
              <c:numCache>
                <c:formatCode>_ [$₹-4009]\ * #,##0.00_ ;_ [$₹-4009]\ * \-#,##0.00_ ;_ [$₹-4009]\ * "-"??_ ;_ @_ </c:formatCode>
                <c:ptCount val="21"/>
                <c:pt idx="0">
                  <c:v>6899.9</c:v>
                </c:pt>
                <c:pt idx="1">
                  <c:v>7265.4</c:v>
                </c:pt>
                <c:pt idx="2">
                  <c:v>7432.7</c:v>
                </c:pt>
                <c:pt idx="3">
                  <c:v>7527.45</c:v>
                </c:pt>
                <c:pt idx="4">
                  <c:v>7649</c:v>
                </c:pt>
                <c:pt idx="5">
                  <c:v>7596.25</c:v>
                </c:pt>
                <c:pt idx="6">
                  <c:v>7487.5</c:v>
                </c:pt>
                <c:pt idx="7">
                  <c:v>7515.9</c:v>
                </c:pt>
                <c:pt idx="8">
                  <c:v>7584.4</c:v>
                </c:pt>
                <c:pt idx="9">
                  <c:v>7573.85</c:v>
                </c:pt>
                <c:pt idx="10">
                  <c:v>7599.45</c:v>
                </c:pt>
                <c:pt idx="11">
                  <c:v>7514.95</c:v>
                </c:pt>
                <c:pt idx="12">
                  <c:v>7449.4</c:v>
                </c:pt>
                <c:pt idx="13">
                  <c:v>7401.2</c:v>
                </c:pt>
                <c:pt idx="14">
                  <c:v>7425.7</c:v>
                </c:pt>
                <c:pt idx="15">
                  <c:v>7470.1</c:v>
                </c:pt>
                <c:pt idx="16">
                  <c:v>7430.35</c:v>
                </c:pt>
                <c:pt idx="17">
                  <c:v>7326.75</c:v>
                </c:pt>
                <c:pt idx="18">
                  <c:v>7307</c:v>
                </c:pt>
                <c:pt idx="19">
                  <c:v>7303.55</c:v>
                </c:pt>
                <c:pt idx="20">
                  <c:v>7165.55</c:v>
                </c:pt>
              </c:numCache>
            </c:numRef>
          </c:val>
          <c:smooth val="0"/>
          <c:extLst>
            <c:ext xmlns:c16="http://schemas.microsoft.com/office/drawing/2014/chart" uri="{C3380CC4-5D6E-409C-BE32-E72D297353CC}">
              <c16:uniqueId val="{00000004-2594-4999-B50E-A62FE408B994}"/>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2105200"/>
        <c:axId val="603315272"/>
      </c:stockChart>
      <c:dateAx>
        <c:axId val="5787625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05720"/>
        <c:crosses val="autoZero"/>
        <c:auto val="1"/>
        <c:lblOffset val="100"/>
        <c:baseTimeUnit val="days"/>
      </c:dateAx>
      <c:valAx>
        <c:axId val="579705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62512"/>
        <c:crosses val="autoZero"/>
        <c:crossBetween val="between"/>
      </c:valAx>
      <c:valAx>
        <c:axId val="603315272"/>
        <c:scaling>
          <c:orientation val="minMax"/>
        </c:scaling>
        <c:delete val="0"/>
        <c:axPos val="r"/>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05200"/>
        <c:crosses val="max"/>
        <c:crossBetween val="between"/>
      </c:valAx>
      <c:dateAx>
        <c:axId val="462105200"/>
        <c:scaling>
          <c:orientation val="minMax"/>
        </c:scaling>
        <c:delete val="1"/>
        <c:axPos val="b"/>
        <c:numFmt formatCode="m/d/yyyy" sourceLinked="1"/>
        <c:majorTickMark val="out"/>
        <c:minorTickMark val="none"/>
        <c:tickLblPos val="nextTo"/>
        <c:crossAx val="60331527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CLOSE</a:t>
            </a:r>
            <a:r>
              <a:rPr lang="en-IN" baseline="0"/>
              <a:t> LAST 12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gradFill>
              <a:gsLst>
                <a:gs pos="0">
                  <a:schemeClr val="accent1">
                    <a:lumMod val="5000"/>
                    <a:lumOff val="95000"/>
                  </a:schemeClr>
                </a:gs>
                <a:gs pos="0">
                  <a:schemeClr val="accent1">
                    <a:lumMod val="75000"/>
                  </a:schemeClr>
                </a:gs>
                <a:gs pos="80000">
                  <a:schemeClr val="accent1">
                    <a:lumMod val="45000"/>
                    <a:lumOff val="55000"/>
                  </a:schemeClr>
                </a:gs>
                <a:gs pos="100000">
                  <a:schemeClr val="accent1">
                    <a:lumMod val="30000"/>
                    <a:lumOff val="70000"/>
                  </a:schemeClr>
                </a:gs>
              </a:gsLst>
              <a:lin ang="5400000" scaled="1"/>
            </a:gradFill>
            <a:ln>
              <a:noFill/>
            </a:ln>
            <a:effectLst/>
          </c:spPr>
          <c:val>
            <c:numRef>
              <c:f>MARUTI!$C$2:$IS$2</c:f>
              <c:numCache>
                <c:formatCode>_ [$₹-4009]\ * #,##0.00_ ;_ [$₹-4009]\ * \-#,##0.00_ ;_ [$₹-4009]\ * "-"??_ ;_ @_ </c:formatCode>
                <c:ptCount val="251"/>
                <c:pt idx="0">
                  <c:v>5867.5</c:v>
                </c:pt>
                <c:pt idx="1">
                  <c:v>6130.85</c:v>
                </c:pt>
                <c:pt idx="2">
                  <c:v>6003.4</c:v>
                </c:pt>
                <c:pt idx="3">
                  <c:v>6065.95</c:v>
                </c:pt>
                <c:pt idx="4">
                  <c:v>6000.7</c:v>
                </c:pt>
                <c:pt idx="5">
                  <c:v>6043.3</c:v>
                </c:pt>
                <c:pt idx="6">
                  <c:v>6282.8</c:v>
                </c:pt>
                <c:pt idx="7">
                  <c:v>6185.15</c:v>
                </c:pt>
                <c:pt idx="8">
                  <c:v>6265.4</c:v>
                </c:pt>
                <c:pt idx="9">
                  <c:v>6262.75</c:v>
                </c:pt>
                <c:pt idx="10">
                  <c:v>6165.2</c:v>
                </c:pt>
                <c:pt idx="11">
                  <c:v>6358.95</c:v>
                </c:pt>
                <c:pt idx="12">
                  <c:v>6526.25</c:v>
                </c:pt>
                <c:pt idx="13">
                  <c:v>6555.75</c:v>
                </c:pt>
                <c:pt idx="14">
                  <c:v>6679</c:v>
                </c:pt>
                <c:pt idx="15">
                  <c:v>6608.9</c:v>
                </c:pt>
                <c:pt idx="16">
                  <c:v>6649.2</c:v>
                </c:pt>
                <c:pt idx="17">
                  <c:v>6730.3</c:v>
                </c:pt>
                <c:pt idx="18">
                  <c:v>6731.65</c:v>
                </c:pt>
                <c:pt idx="19">
                  <c:v>6588.2</c:v>
                </c:pt>
                <c:pt idx="20">
                  <c:v>6768.4</c:v>
                </c:pt>
                <c:pt idx="21">
                  <c:v>6893.1</c:v>
                </c:pt>
                <c:pt idx="22">
                  <c:v>6990.3</c:v>
                </c:pt>
                <c:pt idx="23">
                  <c:v>6974.7</c:v>
                </c:pt>
                <c:pt idx="24">
                  <c:v>6973</c:v>
                </c:pt>
                <c:pt idx="25">
                  <c:v>7082.5</c:v>
                </c:pt>
                <c:pt idx="26">
                  <c:v>7109.95</c:v>
                </c:pt>
                <c:pt idx="27">
                  <c:v>7008.65</c:v>
                </c:pt>
                <c:pt idx="28">
                  <c:v>7098</c:v>
                </c:pt>
                <c:pt idx="29">
                  <c:v>7104.1</c:v>
                </c:pt>
                <c:pt idx="30">
                  <c:v>6839.95</c:v>
                </c:pt>
                <c:pt idx="31">
                  <c:v>6905.65</c:v>
                </c:pt>
                <c:pt idx="32">
                  <c:v>6920.75</c:v>
                </c:pt>
                <c:pt idx="33">
                  <c:v>7072.6</c:v>
                </c:pt>
                <c:pt idx="34">
                  <c:v>7190.1</c:v>
                </c:pt>
                <c:pt idx="35">
                  <c:v>7209.15</c:v>
                </c:pt>
                <c:pt idx="36">
                  <c:v>7224</c:v>
                </c:pt>
                <c:pt idx="37">
                  <c:v>7215.25</c:v>
                </c:pt>
                <c:pt idx="38">
                  <c:v>7231.65</c:v>
                </c:pt>
                <c:pt idx="39">
                  <c:v>7193.6</c:v>
                </c:pt>
                <c:pt idx="40">
                  <c:v>7128.85</c:v>
                </c:pt>
                <c:pt idx="41">
                  <c:v>7052.8</c:v>
                </c:pt>
                <c:pt idx="42">
                  <c:v>7057.95</c:v>
                </c:pt>
                <c:pt idx="43">
                  <c:v>7085.85</c:v>
                </c:pt>
                <c:pt idx="44">
                  <c:v>6964.75</c:v>
                </c:pt>
                <c:pt idx="45">
                  <c:v>6626.95</c:v>
                </c:pt>
                <c:pt idx="46">
                  <c:v>6440.55</c:v>
                </c:pt>
                <c:pt idx="47">
                  <c:v>6501.3</c:v>
                </c:pt>
                <c:pt idx="48">
                  <c:v>6297.7</c:v>
                </c:pt>
                <c:pt idx="49">
                  <c:v>6497.7</c:v>
                </c:pt>
                <c:pt idx="50">
                  <c:v>6703</c:v>
                </c:pt>
                <c:pt idx="51">
                  <c:v>6742.75</c:v>
                </c:pt>
                <c:pt idx="52">
                  <c:v>6743.45</c:v>
                </c:pt>
                <c:pt idx="53">
                  <c:v>6796.3</c:v>
                </c:pt>
                <c:pt idx="54">
                  <c:v>6818.85</c:v>
                </c:pt>
                <c:pt idx="55">
                  <c:v>6892.4</c:v>
                </c:pt>
                <c:pt idx="56">
                  <c:v>7046.9</c:v>
                </c:pt>
                <c:pt idx="57">
                  <c:v>7079.85</c:v>
                </c:pt>
                <c:pt idx="58">
                  <c:v>7062.4</c:v>
                </c:pt>
                <c:pt idx="59">
                  <c:v>7136.65</c:v>
                </c:pt>
                <c:pt idx="60">
                  <c:v>7032.9</c:v>
                </c:pt>
                <c:pt idx="61">
                  <c:v>7002.35</c:v>
                </c:pt>
                <c:pt idx="62">
                  <c:v>6892.6</c:v>
                </c:pt>
                <c:pt idx="63">
                  <c:v>6894.9</c:v>
                </c:pt>
                <c:pt idx="64">
                  <c:v>6851.95</c:v>
                </c:pt>
                <c:pt idx="65">
                  <c:v>6844.6</c:v>
                </c:pt>
                <c:pt idx="66">
                  <c:v>6861.85</c:v>
                </c:pt>
                <c:pt idx="67">
                  <c:v>6811.55</c:v>
                </c:pt>
                <c:pt idx="68">
                  <c:v>7103.25</c:v>
                </c:pt>
                <c:pt idx="69">
                  <c:v>7054.8</c:v>
                </c:pt>
                <c:pt idx="70">
                  <c:v>7158.4</c:v>
                </c:pt>
                <c:pt idx="71">
                  <c:v>7186.05</c:v>
                </c:pt>
                <c:pt idx="72">
                  <c:v>7117.7</c:v>
                </c:pt>
                <c:pt idx="73">
                  <c:v>6965.15</c:v>
                </c:pt>
                <c:pt idx="74">
                  <c:v>6868.35</c:v>
                </c:pt>
                <c:pt idx="75">
                  <c:v>6913.35</c:v>
                </c:pt>
                <c:pt idx="76">
                  <c:v>6954.05</c:v>
                </c:pt>
                <c:pt idx="77">
                  <c:v>7092.8</c:v>
                </c:pt>
                <c:pt idx="78">
                  <c:v>6907.6</c:v>
                </c:pt>
                <c:pt idx="79">
                  <c:v>6872.15</c:v>
                </c:pt>
                <c:pt idx="80">
                  <c:v>6793.45</c:v>
                </c:pt>
                <c:pt idx="81">
                  <c:v>6857.35</c:v>
                </c:pt>
                <c:pt idx="82">
                  <c:v>6836.85</c:v>
                </c:pt>
                <c:pt idx="83">
                  <c:v>6809.25</c:v>
                </c:pt>
                <c:pt idx="84">
                  <c:v>6852.25</c:v>
                </c:pt>
                <c:pt idx="85">
                  <c:v>6981.45</c:v>
                </c:pt>
                <c:pt idx="86">
                  <c:v>7054.3</c:v>
                </c:pt>
                <c:pt idx="87">
                  <c:v>6963.3</c:v>
                </c:pt>
                <c:pt idx="88">
                  <c:v>6965.85</c:v>
                </c:pt>
                <c:pt idx="89">
                  <c:v>6987.75</c:v>
                </c:pt>
                <c:pt idx="90">
                  <c:v>7158.4</c:v>
                </c:pt>
                <c:pt idx="91">
                  <c:v>7055.7</c:v>
                </c:pt>
                <c:pt idx="92">
                  <c:v>6994.25</c:v>
                </c:pt>
                <c:pt idx="93">
                  <c:v>7035.8</c:v>
                </c:pt>
                <c:pt idx="94">
                  <c:v>7101.7</c:v>
                </c:pt>
                <c:pt idx="95">
                  <c:v>7206.5</c:v>
                </c:pt>
                <c:pt idx="96">
                  <c:v>7739.1</c:v>
                </c:pt>
                <c:pt idx="97">
                  <c:v>7803.15</c:v>
                </c:pt>
                <c:pt idx="98">
                  <c:v>7743.4</c:v>
                </c:pt>
                <c:pt idx="99">
                  <c:v>7762.7</c:v>
                </c:pt>
                <c:pt idx="100">
                  <c:v>7709.25</c:v>
                </c:pt>
                <c:pt idx="101">
                  <c:v>7736</c:v>
                </c:pt>
                <c:pt idx="102">
                  <c:v>7733.55</c:v>
                </c:pt>
                <c:pt idx="103">
                  <c:v>7696.8</c:v>
                </c:pt>
                <c:pt idx="104">
                  <c:v>7765.25</c:v>
                </c:pt>
                <c:pt idx="105">
                  <c:v>7796.35</c:v>
                </c:pt>
                <c:pt idx="106">
                  <c:v>7694</c:v>
                </c:pt>
                <c:pt idx="107">
                  <c:v>7559.75</c:v>
                </c:pt>
                <c:pt idx="108">
                  <c:v>7376.1</c:v>
                </c:pt>
                <c:pt idx="109">
                  <c:v>7395.4</c:v>
                </c:pt>
                <c:pt idx="110">
                  <c:v>7449.95</c:v>
                </c:pt>
                <c:pt idx="111">
                  <c:v>7446.05</c:v>
                </c:pt>
                <c:pt idx="112">
                  <c:v>7483</c:v>
                </c:pt>
                <c:pt idx="113">
                  <c:v>7452.35</c:v>
                </c:pt>
                <c:pt idx="114">
                  <c:v>7612.9</c:v>
                </c:pt>
                <c:pt idx="115">
                  <c:v>7649.6</c:v>
                </c:pt>
                <c:pt idx="116">
                  <c:v>7691.3</c:v>
                </c:pt>
                <c:pt idx="117">
                  <c:v>7702.3</c:v>
                </c:pt>
                <c:pt idx="118">
                  <c:v>7655.45</c:v>
                </c:pt>
                <c:pt idx="119">
                  <c:v>7628.6</c:v>
                </c:pt>
                <c:pt idx="120">
                  <c:v>7566.05</c:v>
                </c:pt>
                <c:pt idx="121">
                  <c:v>8014.9</c:v>
                </c:pt>
                <c:pt idx="122">
                  <c:v>8232.75</c:v>
                </c:pt>
                <c:pt idx="123">
                  <c:v>8188.05</c:v>
                </c:pt>
                <c:pt idx="124">
                  <c:v>8139.85</c:v>
                </c:pt>
                <c:pt idx="125">
                  <c:v>8149.45</c:v>
                </c:pt>
                <c:pt idx="126">
                  <c:v>8024.75</c:v>
                </c:pt>
                <c:pt idx="127">
                  <c:v>7830.65</c:v>
                </c:pt>
                <c:pt idx="128">
                  <c:v>7922.6</c:v>
                </c:pt>
                <c:pt idx="129">
                  <c:v>8144.95</c:v>
                </c:pt>
                <c:pt idx="130">
                  <c:v>8076.75</c:v>
                </c:pt>
                <c:pt idx="131">
                  <c:v>8048.85</c:v>
                </c:pt>
                <c:pt idx="132">
                  <c:v>7981.5</c:v>
                </c:pt>
                <c:pt idx="133">
                  <c:v>7870.9</c:v>
                </c:pt>
                <c:pt idx="134">
                  <c:v>7588.5</c:v>
                </c:pt>
                <c:pt idx="135">
                  <c:v>7206.65</c:v>
                </c:pt>
                <c:pt idx="136">
                  <c:v>7399.8</c:v>
                </c:pt>
                <c:pt idx="137">
                  <c:v>7654.7</c:v>
                </c:pt>
                <c:pt idx="138">
                  <c:v>7589.2</c:v>
                </c:pt>
                <c:pt idx="139">
                  <c:v>7640</c:v>
                </c:pt>
                <c:pt idx="140">
                  <c:v>7494.15</c:v>
                </c:pt>
                <c:pt idx="141">
                  <c:v>7574.6</c:v>
                </c:pt>
                <c:pt idx="142">
                  <c:v>7627.05</c:v>
                </c:pt>
                <c:pt idx="143">
                  <c:v>7621.7</c:v>
                </c:pt>
                <c:pt idx="144">
                  <c:v>7667.35</c:v>
                </c:pt>
                <c:pt idx="145">
                  <c:v>7568.5</c:v>
                </c:pt>
                <c:pt idx="146">
                  <c:v>7596.65</c:v>
                </c:pt>
                <c:pt idx="147">
                  <c:v>7697.05</c:v>
                </c:pt>
                <c:pt idx="148">
                  <c:v>7503.2</c:v>
                </c:pt>
                <c:pt idx="149">
                  <c:v>7497.55</c:v>
                </c:pt>
                <c:pt idx="150">
                  <c:v>7323</c:v>
                </c:pt>
                <c:pt idx="151">
                  <c:v>7086.45</c:v>
                </c:pt>
                <c:pt idx="152">
                  <c:v>6970.5</c:v>
                </c:pt>
                <c:pt idx="153">
                  <c:v>6952.95</c:v>
                </c:pt>
                <c:pt idx="154">
                  <c:v>6930.35</c:v>
                </c:pt>
                <c:pt idx="155">
                  <c:v>6866.15</c:v>
                </c:pt>
                <c:pt idx="156">
                  <c:v>7015</c:v>
                </c:pt>
                <c:pt idx="157">
                  <c:v>7214.1</c:v>
                </c:pt>
                <c:pt idx="158">
                  <c:v>7124.7</c:v>
                </c:pt>
                <c:pt idx="159">
                  <c:v>7131.6</c:v>
                </c:pt>
                <c:pt idx="160">
                  <c:v>7249</c:v>
                </c:pt>
                <c:pt idx="161">
                  <c:v>7259.5</c:v>
                </c:pt>
                <c:pt idx="162">
                  <c:v>7301.55</c:v>
                </c:pt>
                <c:pt idx="163">
                  <c:v>7272.1</c:v>
                </c:pt>
                <c:pt idx="164">
                  <c:v>7096.2</c:v>
                </c:pt>
                <c:pt idx="165">
                  <c:v>7089.3</c:v>
                </c:pt>
                <c:pt idx="166">
                  <c:v>7150.3</c:v>
                </c:pt>
                <c:pt idx="167">
                  <c:v>7064.65</c:v>
                </c:pt>
                <c:pt idx="168">
                  <c:v>7113.75</c:v>
                </c:pt>
                <c:pt idx="169">
                  <c:v>7113.55</c:v>
                </c:pt>
                <c:pt idx="170">
                  <c:v>7101.25</c:v>
                </c:pt>
                <c:pt idx="171">
                  <c:v>7186.25</c:v>
                </c:pt>
                <c:pt idx="172">
                  <c:v>7066.2</c:v>
                </c:pt>
                <c:pt idx="173">
                  <c:v>6786.85</c:v>
                </c:pt>
                <c:pt idx="174">
                  <c:v>6784.45</c:v>
                </c:pt>
                <c:pt idx="175">
                  <c:v>6851.8</c:v>
                </c:pt>
                <c:pt idx="176">
                  <c:v>6859.2</c:v>
                </c:pt>
                <c:pt idx="177">
                  <c:v>6923.9</c:v>
                </c:pt>
                <c:pt idx="178">
                  <c:v>6768.55</c:v>
                </c:pt>
                <c:pt idx="179">
                  <c:v>6751.3</c:v>
                </c:pt>
                <c:pt idx="180">
                  <c:v>6865</c:v>
                </c:pt>
                <c:pt idx="181">
                  <c:v>6826.85</c:v>
                </c:pt>
                <c:pt idx="182">
                  <c:v>6827.1</c:v>
                </c:pt>
                <c:pt idx="183">
                  <c:v>6520.6</c:v>
                </c:pt>
                <c:pt idx="184">
                  <c:v>6815.8</c:v>
                </c:pt>
                <c:pt idx="185">
                  <c:v>6644.25</c:v>
                </c:pt>
                <c:pt idx="186">
                  <c:v>6648.1</c:v>
                </c:pt>
                <c:pt idx="187">
                  <c:v>6511.75</c:v>
                </c:pt>
                <c:pt idx="188">
                  <c:v>6646.65</c:v>
                </c:pt>
                <c:pt idx="189">
                  <c:v>6650.1</c:v>
                </c:pt>
                <c:pt idx="190">
                  <c:v>6676.1</c:v>
                </c:pt>
                <c:pt idx="191">
                  <c:v>6638.9</c:v>
                </c:pt>
                <c:pt idx="192">
                  <c:v>6568.75</c:v>
                </c:pt>
                <c:pt idx="193">
                  <c:v>6573.8</c:v>
                </c:pt>
                <c:pt idx="194">
                  <c:v>6565.65</c:v>
                </c:pt>
                <c:pt idx="195">
                  <c:v>6455.65</c:v>
                </c:pt>
                <c:pt idx="196">
                  <c:v>6597.85</c:v>
                </c:pt>
                <c:pt idx="197">
                  <c:v>6508.25</c:v>
                </c:pt>
                <c:pt idx="198">
                  <c:v>6590.1</c:v>
                </c:pt>
                <c:pt idx="199">
                  <c:v>6666.65</c:v>
                </c:pt>
                <c:pt idx="200">
                  <c:v>6703.05</c:v>
                </c:pt>
                <c:pt idx="201">
                  <c:v>6764</c:v>
                </c:pt>
                <c:pt idx="202">
                  <c:v>6736.65</c:v>
                </c:pt>
                <c:pt idx="203">
                  <c:v>6817.55</c:v>
                </c:pt>
                <c:pt idx="204">
                  <c:v>6736.4</c:v>
                </c:pt>
                <c:pt idx="205">
                  <c:v>6717.85</c:v>
                </c:pt>
                <c:pt idx="206">
                  <c:v>6811.1</c:v>
                </c:pt>
                <c:pt idx="207">
                  <c:v>6775.9</c:v>
                </c:pt>
                <c:pt idx="208">
                  <c:v>6737.85</c:v>
                </c:pt>
                <c:pt idx="209">
                  <c:v>6814.65</c:v>
                </c:pt>
                <c:pt idx="210">
                  <c:v>6871.6</c:v>
                </c:pt>
                <c:pt idx="211">
                  <c:v>6911.8</c:v>
                </c:pt>
                <c:pt idx="212">
                  <c:v>7034.3</c:v>
                </c:pt>
                <c:pt idx="213">
                  <c:v>6968.9</c:v>
                </c:pt>
                <c:pt idx="214">
                  <c:v>6970</c:v>
                </c:pt>
                <c:pt idx="215">
                  <c:v>7086.3</c:v>
                </c:pt>
                <c:pt idx="216">
                  <c:v>7091.15</c:v>
                </c:pt>
                <c:pt idx="217">
                  <c:v>7184.7</c:v>
                </c:pt>
                <c:pt idx="218">
                  <c:v>7209.5</c:v>
                </c:pt>
                <c:pt idx="219">
                  <c:v>7214.7</c:v>
                </c:pt>
                <c:pt idx="220">
                  <c:v>7275.65</c:v>
                </c:pt>
                <c:pt idx="221">
                  <c:v>7336.75</c:v>
                </c:pt>
                <c:pt idx="222">
                  <c:v>7239</c:v>
                </c:pt>
                <c:pt idx="223">
                  <c:v>7199.9</c:v>
                </c:pt>
                <c:pt idx="224">
                  <c:v>7223.8</c:v>
                </c:pt>
                <c:pt idx="225">
                  <c:v>7177.85</c:v>
                </c:pt>
                <c:pt idx="226">
                  <c:v>7166.25</c:v>
                </c:pt>
                <c:pt idx="227">
                  <c:v>7114.25</c:v>
                </c:pt>
                <c:pt idx="228">
                  <c:v>6969.35</c:v>
                </c:pt>
                <c:pt idx="229">
                  <c:v>6959.35</c:v>
                </c:pt>
                <c:pt idx="230">
                  <c:v>6899.9</c:v>
                </c:pt>
                <c:pt idx="231">
                  <c:v>7265.4</c:v>
                </c:pt>
                <c:pt idx="232">
                  <c:v>7432.7</c:v>
                </c:pt>
                <c:pt idx="233">
                  <c:v>7527.45</c:v>
                </c:pt>
                <c:pt idx="234">
                  <c:v>7649</c:v>
                </c:pt>
                <c:pt idx="235">
                  <c:v>7596.25</c:v>
                </c:pt>
                <c:pt idx="236">
                  <c:v>7487.5</c:v>
                </c:pt>
                <c:pt idx="237">
                  <c:v>7515.9</c:v>
                </c:pt>
                <c:pt idx="238">
                  <c:v>7584.4</c:v>
                </c:pt>
                <c:pt idx="239">
                  <c:v>7573.85</c:v>
                </c:pt>
                <c:pt idx="240">
                  <c:v>7599.45</c:v>
                </c:pt>
                <c:pt idx="241">
                  <c:v>7514.95</c:v>
                </c:pt>
                <c:pt idx="242">
                  <c:v>7449.4</c:v>
                </c:pt>
                <c:pt idx="243">
                  <c:v>7401.2</c:v>
                </c:pt>
                <c:pt idx="244">
                  <c:v>7425.7</c:v>
                </c:pt>
                <c:pt idx="245">
                  <c:v>7470.1</c:v>
                </c:pt>
                <c:pt idx="246">
                  <c:v>7430.35</c:v>
                </c:pt>
                <c:pt idx="247">
                  <c:v>7326.75</c:v>
                </c:pt>
                <c:pt idx="248">
                  <c:v>7307</c:v>
                </c:pt>
                <c:pt idx="249">
                  <c:v>7303.55</c:v>
                </c:pt>
                <c:pt idx="250">
                  <c:v>7165.55</c:v>
                </c:pt>
              </c:numCache>
            </c:numRef>
          </c:val>
          <c:extLst>
            <c:ext xmlns:c16="http://schemas.microsoft.com/office/drawing/2014/chart" uri="{C3380CC4-5D6E-409C-BE32-E72D297353CC}">
              <c16:uniqueId val="{00000000-8381-4EBD-836E-CF65E24DC48C}"/>
            </c:ext>
          </c:extLst>
        </c:ser>
        <c:dLbls>
          <c:showLegendKey val="0"/>
          <c:showVal val="0"/>
          <c:showCatName val="0"/>
          <c:showSerName val="0"/>
          <c:showPercent val="0"/>
          <c:showBubbleSize val="0"/>
        </c:dLbls>
        <c:axId val="874331144"/>
        <c:axId val="874330824"/>
      </c:areaChart>
      <c:catAx>
        <c:axId val="874331144"/>
        <c:scaling>
          <c:orientation val="minMax"/>
        </c:scaling>
        <c:delete val="1"/>
        <c:axPos val="b"/>
        <c:majorTickMark val="out"/>
        <c:minorTickMark val="none"/>
        <c:tickLblPos val="nextTo"/>
        <c:crossAx val="874330824"/>
        <c:crosses val="autoZero"/>
        <c:auto val="1"/>
        <c:lblAlgn val="ctr"/>
        <c:lblOffset val="100"/>
        <c:noMultiLvlLbl val="0"/>
      </c:catAx>
      <c:valAx>
        <c:axId val="874330824"/>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3311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CLOSE</a:t>
            </a:r>
            <a:r>
              <a:rPr lang="en-IN" baseline="0"/>
              <a:t> LAST 12 MONTHS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spPr>
            <a:gradFill>
              <a:gsLst>
                <a:gs pos="75000">
                  <a:schemeClr val="accent1"/>
                </a:gs>
                <a:gs pos="0">
                  <a:schemeClr val="accent1">
                    <a:lumMod val="75000"/>
                  </a:schemeClr>
                </a:gs>
                <a:gs pos="46000">
                  <a:schemeClr val="accent1">
                    <a:lumMod val="75000"/>
                  </a:schemeClr>
                </a:gs>
                <a:gs pos="100000">
                  <a:schemeClr val="accent1">
                    <a:lumMod val="30000"/>
                    <a:lumOff val="70000"/>
                  </a:schemeClr>
                </a:gs>
              </a:gsLst>
              <a:lin ang="5400000" scaled="1"/>
            </a:gradFill>
            <a:ln>
              <a:noFill/>
            </a:ln>
            <a:effectLst/>
          </c:spPr>
          <c:val>
            <c:numRef>
              <c:f>CIPLA!$C$2:$IS$2</c:f>
              <c:numCache>
                <c:formatCode>_ [$₹-4009]\ * #,##0.00_ ;_ [$₹-4009]\ * \-#,##0.00_ ;_ [$₹-4009]\ * "-"??_ ;_ @_ </c:formatCode>
                <c:ptCount val="251"/>
                <c:pt idx="0">
                  <c:v>674.35</c:v>
                </c:pt>
                <c:pt idx="1">
                  <c:v>662.3</c:v>
                </c:pt>
                <c:pt idx="2">
                  <c:v>661.7</c:v>
                </c:pt>
                <c:pt idx="3">
                  <c:v>671.45</c:v>
                </c:pt>
                <c:pt idx="4">
                  <c:v>666.05</c:v>
                </c:pt>
                <c:pt idx="5">
                  <c:v>652.9</c:v>
                </c:pt>
                <c:pt idx="6">
                  <c:v>662.6</c:v>
                </c:pt>
                <c:pt idx="7">
                  <c:v>681.25</c:v>
                </c:pt>
                <c:pt idx="8">
                  <c:v>685.95</c:v>
                </c:pt>
                <c:pt idx="9">
                  <c:v>720.15</c:v>
                </c:pt>
                <c:pt idx="10">
                  <c:v>710.4</c:v>
                </c:pt>
                <c:pt idx="11">
                  <c:v>713.85</c:v>
                </c:pt>
                <c:pt idx="12">
                  <c:v>722.15</c:v>
                </c:pt>
                <c:pt idx="13">
                  <c:v>731.1</c:v>
                </c:pt>
                <c:pt idx="14">
                  <c:v>728.65</c:v>
                </c:pt>
                <c:pt idx="15">
                  <c:v>795.6</c:v>
                </c:pt>
                <c:pt idx="16">
                  <c:v>778</c:v>
                </c:pt>
                <c:pt idx="17">
                  <c:v>762.1</c:v>
                </c:pt>
                <c:pt idx="18">
                  <c:v>760.25</c:v>
                </c:pt>
                <c:pt idx="19">
                  <c:v>771.8</c:v>
                </c:pt>
                <c:pt idx="20">
                  <c:v>771.65</c:v>
                </c:pt>
                <c:pt idx="21">
                  <c:v>764.85</c:v>
                </c:pt>
                <c:pt idx="22">
                  <c:v>758.35</c:v>
                </c:pt>
                <c:pt idx="23">
                  <c:v>762.7</c:v>
                </c:pt>
                <c:pt idx="24">
                  <c:v>760.75</c:v>
                </c:pt>
                <c:pt idx="25">
                  <c:v>751.75</c:v>
                </c:pt>
                <c:pt idx="26">
                  <c:v>747.75</c:v>
                </c:pt>
                <c:pt idx="27">
                  <c:v>748</c:v>
                </c:pt>
                <c:pt idx="28">
                  <c:v>756.2</c:v>
                </c:pt>
                <c:pt idx="29">
                  <c:v>748.6</c:v>
                </c:pt>
                <c:pt idx="30">
                  <c:v>713.55</c:v>
                </c:pt>
                <c:pt idx="31">
                  <c:v>736.55</c:v>
                </c:pt>
                <c:pt idx="32">
                  <c:v>738.25</c:v>
                </c:pt>
                <c:pt idx="33">
                  <c:v>738.6</c:v>
                </c:pt>
                <c:pt idx="34">
                  <c:v>724.6</c:v>
                </c:pt>
                <c:pt idx="35">
                  <c:v>716.75</c:v>
                </c:pt>
                <c:pt idx="36">
                  <c:v>708.2</c:v>
                </c:pt>
                <c:pt idx="37">
                  <c:v>727.55</c:v>
                </c:pt>
                <c:pt idx="38">
                  <c:v>726.8</c:v>
                </c:pt>
                <c:pt idx="39">
                  <c:v>725.95</c:v>
                </c:pt>
                <c:pt idx="40">
                  <c:v>721.6</c:v>
                </c:pt>
                <c:pt idx="41">
                  <c:v>742.45</c:v>
                </c:pt>
                <c:pt idx="42">
                  <c:v>752.6</c:v>
                </c:pt>
                <c:pt idx="43">
                  <c:v>751.5</c:v>
                </c:pt>
                <c:pt idx="44">
                  <c:v>806.25</c:v>
                </c:pt>
                <c:pt idx="45">
                  <c:v>768.1</c:v>
                </c:pt>
                <c:pt idx="46">
                  <c:v>777.65</c:v>
                </c:pt>
                <c:pt idx="47">
                  <c:v>767.4</c:v>
                </c:pt>
                <c:pt idx="48">
                  <c:v>733.45</c:v>
                </c:pt>
                <c:pt idx="49">
                  <c:v>770.1</c:v>
                </c:pt>
                <c:pt idx="50">
                  <c:v>774.8</c:v>
                </c:pt>
                <c:pt idx="51">
                  <c:v>762.35</c:v>
                </c:pt>
                <c:pt idx="52">
                  <c:v>774.7</c:v>
                </c:pt>
                <c:pt idx="53">
                  <c:v>773</c:v>
                </c:pt>
                <c:pt idx="54">
                  <c:v>778.65</c:v>
                </c:pt>
                <c:pt idx="55">
                  <c:v>780.35</c:v>
                </c:pt>
                <c:pt idx="56">
                  <c:v>773.6</c:v>
                </c:pt>
                <c:pt idx="57">
                  <c:v>811.45</c:v>
                </c:pt>
                <c:pt idx="58">
                  <c:v>803.15</c:v>
                </c:pt>
                <c:pt idx="59">
                  <c:v>813.65</c:v>
                </c:pt>
                <c:pt idx="60">
                  <c:v>787.15</c:v>
                </c:pt>
                <c:pt idx="61">
                  <c:v>781.5</c:v>
                </c:pt>
                <c:pt idx="62">
                  <c:v>768.3</c:v>
                </c:pt>
                <c:pt idx="63">
                  <c:v>782.35</c:v>
                </c:pt>
                <c:pt idx="64">
                  <c:v>764</c:v>
                </c:pt>
                <c:pt idx="65">
                  <c:v>764.3</c:v>
                </c:pt>
                <c:pt idx="66">
                  <c:v>767.1</c:v>
                </c:pt>
                <c:pt idx="67">
                  <c:v>757.5</c:v>
                </c:pt>
                <c:pt idx="68">
                  <c:v>757.55</c:v>
                </c:pt>
                <c:pt idx="69">
                  <c:v>747.15</c:v>
                </c:pt>
                <c:pt idx="70">
                  <c:v>770.25</c:v>
                </c:pt>
                <c:pt idx="71">
                  <c:v>765.25</c:v>
                </c:pt>
                <c:pt idx="72">
                  <c:v>762.3</c:v>
                </c:pt>
                <c:pt idx="73">
                  <c:v>754.5</c:v>
                </c:pt>
                <c:pt idx="74">
                  <c:v>751.25</c:v>
                </c:pt>
                <c:pt idx="75">
                  <c:v>759.3</c:v>
                </c:pt>
                <c:pt idx="76">
                  <c:v>781.15</c:v>
                </c:pt>
                <c:pt idx="77">
                  <c:v>793.5</c:v>
                </c:pt>
                <c:pt idx="78">
                  <c:v>789.95</c:v>
                </c:pt>
                <c:pt idx="79">
                  <c:v>763.2</c:v>
                </c:pt>
                <c:pt idx="80">
                  <c:v>717.3</c:v>
                </c:pt>
                <c:pt idx="81">
                  <c:v>742.35</c:v>
                </c:pt>
                <c:pt idx="82">
                  <c:v>739.7</c:v>
                </c:pt>
                <c:pt idx="83">
                  <c:v>744.65</c:v>
                </c:pt>
                <c:pt idx="84">
                  <c:v>745.75</c:v>
                </c:pt>
                <c:pt idx="85">
                  <c:v>742.55</c:v>
                </c:pt>
                <c:pt idx="86">
                  <c:v>742.95</c:v>
                </c:pt>
                <c:pt idx="87">
                  <c:v>742.1</c:v>
                </c:pt>
                <c:pt idx="88">
                  <c:v>739.9</c:v>
                </c:pt>
                <c:pt idx="89">
                  <c:v>746.3</c:v>
                </c:pt>
                <c:pt idx="90">
                  <c:v>748.45</c:v>
                </c:pt>
                <c:pt idx="91">
                  <c:v>731.65</c:v>
                </c:pt>
                <c:pt idx="92">
                  <c:v>738.7</c:v>
                </c:pt>
                <c:pt idx="93">
                  <c:v>745.6</c:v>
                </c:pt>
                <c:pt idx="94">
                  <c:v>755.6</c:v>
                </c:pt>
                <c:pt idx="95">
                  <c:v>758.35</c:v>
                </c:pt>
                <c:pt idx="96">
                  <c:v>762.15</c:v>
                </c:pt>
                <c:pt idx="97">
                  <c:v>766.95</c:v>
                </c:pt>
                <c:pt idx="98">
                  <c:v>773.15</c:v>
                </c:pt>
                <c:pt idx="99">
                  <c:v>766</c:v>
                </c:pt>
                <c:pt idx="100">
                  <c:v>762.4</c:v>
                </c:pt>
                <c:pt idx="101">
                  <c:v>762.75</c:v>
                </c:pt>
                <c:pt idx="102">
                  <c:v>755.85</c:v>
                </c:pt>
                <c:pt idx="103">
                  <c:v>789.3</c:v>
                </c:pt>
                <c:pt idx="104">
                  <c:v>781.65</c:v>
                </c:pt>
                <c:pt idx="105">
                  <c:v>786.8</c:v>
                </c:pt>
                <c:pt idx="106">
                  <c:v>783.2</c:v>
                </c:pt>
                <c:pt idx="107">
                  <c:v>793.45</c:v>
                </c:pt>
                <c:pt idx="108">
                  <c:v>778.5</c:v>
                </c:pt>
                <c:pt idx="109">
                  <c:v>795</c:v>
                </c:pt>
                <c:pt idx="110">
                  <c:v>824.65</c:v>
                </c:pt>
                <c:pt idx="111">
                  <c:v>833.2</c:v>
                </c:pt>
                <c:pt idx="112">
                  <c:v>830.15</c:v>
                </c:pt>
                <c:pt idx="113">
                  <c:v>827.95</c:v>
                </c:pt>
                <c:pt idx="114">
                  <c:v>823.8</c:v>
                </c:pt>
                <c:pt idx="115">
                  <c:v>819.95</c:v>
                </c:pt>
                <c:pt idx="116">
                  <c:v>826.6</c:v>
                </c:pt>
                <c:pt idx="117">
                  <c:v>832.25</c:v>
                </c:pt>
                <c:pt idx="118">
                  <c:v>827.25</c:v>
                </c:pt>
                <c:pt idx="119">
                  <c:v>824.8</c:v>
                </c:pt>
                <c:pt idx="120">
                  <c:v>826.55</c:v>
                </c:pt>
                <c:pt idx="121">
                  <c:v>838.7</c:v>
                </c:pt>
                <c:pt idx="122">
                  <c:v>856.85</c:v>
                </c:pt>
                <c:pt idx="123">
                  <c:v>843.15</c:v>
                </c:pt>
                <c:pt idx="124">
                  <c:v>841.7</c:v>
                </c:pt>
                <c:pt idx="125">
                  <c:v>840.9</c:v>
                </c:pt>
                <c:pt idx="126">
                  <c:v>823.7</c:v>
                </c:pt>
                <c:pt idx="127">
                  <c:v>801.75</c:v>
                </c:pt>
                <c:pt idx="128">
                  <c:v>822.45</c:v>
                </c:pt>
                <c:pt idx="129">
                  <c:v>832.8</c:v>
                </c:pt>
                <c:pt idx="130">
                  <c:v>812.75</c:v>
                </c:pt>
                <c:pt idx="131">
                  <c:v>808.3</c:v>
                </c:pt>
                <c:pt idx="132">
                  <c:v>836.8</c:v>
                </c:pt>
                <c:pt idx="133">
                  <c:v>842.5</c:v>
                </c:pt>
                <c:pt idx="134">
                  <c:v>841.9</c:v>
                </c:pt>
                <c:pt idx="135">
                  <c:v>825.9</c:v>
                </c:pt>
                <c:pt idx="136">
                  <c:v>806.4</c:v>
                </c:pt>
                <c:pt idx="137">
                  <c:v>821.6</c:v>
                </c:pt>
                <c:pt idx="138">
                  <c:v>849.25</c:v>
                </c:pt>
                <c:pt idx="139">
                  <c:v>834.45</c:v>
                </c:pt>
                <c:pt idx="140">
                  <c:v>847.7</c:v>
                </c:pt>
                <c:pt idx="141">
                  <c:v>847.25</c:v>
                </c:pt>
                <c:pt idx="142">
                  <c:v>841.75</c:v>
                </c:pt>
                <c:pt idx="143">
                  <c:v>863.4</c:v>
                </c:pt>
                <c:pt idx="144">
                  <c:v>859.8</c:v>
                </c:pt>
                <c:pt idx="145">
                  <c:v>848.55</c:v>
                </c:pt>
                <c:pt idx="146">
                  <c:v>844.3</c:v>
                </c:pt>
                <c:pt idx="147">
                  <c:v>848.35</c:v>
                </c:pt>
                <c:pt idx="148">
                  <c:v>835.7</c:v>
                </c:pt>
                <c:pt idx="149">
                  <c:v>825.45</c:v>
                </c:pt>
                <c:pt idx="150">
                  <c:v>807.35</c:v>
                </c:pt>
                <c:pt idx="151">
                  <c:v>792.45</c:v>
                </c:pt>
                <c:pt idx="152">
                  <c:v>790.95</c:v>
                </c:pt>
                <c:pt idx="153">
                  <c:v>789.05</c:v>
                </c:pt>
                <c:pt idx="154">
                  <c:v>809.15</c:v>
                </c:pt>
                <c:pt idx="155">
                  <c:v>787.05</c:v>
                </c:pt>
                <c:pt idx="156">
                  <c:v>789.8</c:v>
                </c:pt>
                <c:pt idx="157">
                  <c:v>811.8</c:v>
                </c:pt>
                <c:pt idx="158">
                  <c:v>812.5</c:v>
                </c:pt>
                <c:pt idx="159">
                  <c:v>806.75</c:v>
                </c:pt>
                <c:pt idx="160">
                  <c:v>805.15</c:v>
                </c:pt>
                <c:pt idx="161">
                  <c:v>809.25</c:v>
                </c:pt>
                <c:pt idx="162">
                  <c:v>797</c:v>
                </c:pt>
                <c:pt idx="163">
                  <c:v>812.4</c:v>
                </c:pt>
                <c:pt idx="164">
                  <c:v>805.95</c:v>
                </c:pt>
                <c:pt idx="165">
                  <c:v>805.5</c:v>
                </c:pt>
                <c:pt idx="166">
                  <c:v>792.3</c:v>
                </c:pt>
                <c:pt idx="167">
                  <c:v>772.15</c:v>
                </c:pt>
                <c:pt idx="168">
                  <c:v>755.15</c:v>
                </c:pt>
                <c:pt idx="169">
                  <c:v>760.65</c:v>
                </c:pt>
                <c:pt idx="170">
                  <c:v>772.85</c:v>
                </c:pt>
                <c:pt idx="171">
                  <c:v>776.1</c:v>
                </c:pt>
                <c:pt idx="172">
                  <c:v>792.95</c:v>
                </c:pt>
                <c:pt idx="173">
                  <c:v>787.25</c:v>
                </c:pt>
                <c:pt idx="174">
                  <c:v>787.45</c:v>
                </c:pt>
                <c:pt idx="175">
                  <c:v>812.2</c:v>
                </c:pt>
                <c:pt idx="176">
                  <c:v>815.1</c:v>
                </c:pt>
                <c:pt idx="177">
                  <c:v>818.3</c:v>
                </c:pt>
                <c:pt idx="178">
                  <c:v>819.75</c:v>
                </c:pt>
                <c:pt idx="179">
                  <c:v>836.15</c:v>
                </c:pt>
                <c:pt idx="180">
                  <c:v>840.85</c:v>
                </c:pt>
                <c:pt idx="181">
                  <c:v>842</c:v>
                </c:pt>
                <c:pt idx="182">
                  <c:v>883.05</c:v>
                </c:pt>
                <c:pt idx="183">
                  <c:v>902.4</c:v>
                </c:pt>
                <c:pt idx="184">
                  <c:v>885.2</c:v>
                </c:pt>
                <c:pt idx="185">
                  <c:v>914.2</c:v>
                </c:pt>
                <c:pt idx="186">
                  <c:v>938.05</c:v>
                </c:pt>
                <c:pt idx="187">
                  <c:v>946.3</c:v>
                </c:pt>
                <c:pt idx="188">
                  <c:v>949.3</c:v>
                </c:pt>
                <c:pt idx="189">
                  <c:v>944.35</c:v>
                </c:pt>
                <c:pt idx="190">
                  <c:v>935.6</c:v>
                </c:pt>
                <c:pt idx="191">
                  <c:v>905.4</c:v>
                </c:pt>
                <c:pt idx="192">
                  <c:v>912.4</c:v>
                </c:pt>
                <c:pt idx="193">
                  <c:v>910.2</c:v>
                </c:pt>
                <c:pt idx="194">
                  <c:v>906.5</c:v>
                </c:pt>
                <c:pt idx="195">
                  <c:v>910.35</c:v>
                </c:pt>
                <c:pt idx="196">
                  <c:v>910.2</c:v>
                </c:pt>
                <c:pt idx="197">
                  <c:v>878.45</c:v>
                </c:pt>
                <c:pt idx="198">
                  <c:v>888.65</c:v>
                </c:pt>
                <c:pt idx="199">
                  <c:v>884.3</c:v>
                </c:pt>
                <c:pt idx="200">
                  <c:v>882.9</c:v>
                </c:pt>
                <c:pt idx="201">
                  <c:v>900.25</c:v>
                </c:pt>
                <c:pt idx="202">
                  <c:v>890.9</c:v>
                </c:pt>
                <c:pt idx="203">
                  <c:v>898.6</c:v>
                </c:pt>
                <c:pt idx="204">
                  <c:v>904.05</c:v>
                </c:pt>
                <c:pt idx="205">
                  <c:v>881.2</c:v>
                </c:pt>
                <c:pt idx="206">
                  <c:v>884.4</c:v>
                </c:pt>
                <c:pt idx="207">
                  <c:v>903.95</c:v>
                </c:pt>
                <c:pt idx="208">
                  <c:v>924.2</c:v>
                </c:pt>
                <c:pt idx="209">
                  <c:v>926.9</c:v>
                </c:pt>
                <c:pt idx="210">
                  <c:v>931.25</c:v>
                </c:pt>
                <c:pt idx="211">
                  <c:v>935.6</c:v>
                </c:pt>
                <c:pt idx="212">
                  <c:v>945.15</c:v>
                </c:pt>
                <c:pt idx="213">
                  <c:v>942.35</c:v>
                </c:pt>
                <c:pt idx="214">
                  <c:v>934.35</c:v>
                </c:pt>
                <c:pt idx="215">
                  <c:v>949.35</c:v>
                </c:pt>
                <c:pt idx="216">
                  <c:v>946.45</c:v>
                </c:pt>
                <c:pt idx="217">
                  <c:v>954.7</c:v>
                </c:pt>
                <c:pt idx="218">
                  <c:v>948.25</c:v>
                </c:pt>
                <c:pt idx="219">
                  <c:v>946.4</c:v>
                </c:pt>
                <c:pt idx="220">
                  <c:v>939.8</c:v>
                </c:pt>
                <c:pt idx="221">
                  <c:v>953.75</c:v>
                </c:pt>
                <c:pt idx="222">
                  <c:v>958.65</c:v>
                </c:pt>
                <c:pt idx="223">
                  <c:v>974.2</c:v>
                </c:pt>
                <c:pt idx="224">
                  <c:v>967.85</c:v>
                </c:pt>
                <c:pt idx="225">
                  <c:v>976.15</c:v>
                </c:pt>
                <c:pt idx="226">
                  <c:v>969.7</c:v>
                </c:pt>
                <c:pt idx="227">
                  <c:v>956.75</c:v>
                </c:pt>
                <c:pt idx="228">
                  <c:v>950.95</c:v>
                </c:pt>
                <c:pt idx="229">
                  <c:v>960.9</c:v>
                </c:pt>
                <c:pt idx="230">
                  <c:v>960.15</c:v>
                </c:pt>
                <c:pt idx="231">
                  <c:v>955.85</c:v>
                </c:pt>
                <c:pt idx="232">
                  <c:v>957.75</c:v>
                </c:pt>
                <c:pt idx="233">
                  <c:v>950.9</c:v>
                </c:pt>
                <c:pt idx="234">
                  <c:v>957.1</c:v>
                </c:pt>
                <c:pt idx="235">
                  <c:v>963.05</c:v>
                </c:pt>
                <c:pt idx="236">
                  <c:v>979.6</c:v>
                </c:pt>
                <c:pt idx="237">
                  <c:v>971.9</c:v>
                </c:pt>
                <c:pt idx="238">
                  <c:v>978.1</c:v>
                </c:pt>
                <c:pt idx="239">
                  <c:v>979.2</c:v>
                </c:pt>
                <c:pt idx="240">
                  <c:v>974.7</c:v>
                </c:pt>
                <c:pt idx="241">
                  <c:v>969.1</c:v>
                </c:pt>
                <c:pt idx="242">
                  <c:v>965.2</c:v>
                </c:pt>
                <c:pt idx="243">
                  <c:v>950.65</c:v>
                </c:pt>
                <c:pt idx="244">
                  <c:v>959.8</c:v>
                </c:pt>
                <c:pt idx="245">
                  <c:v>959.85</c:v>
                </c:pt>
                <c:pt idx="246">
                  <c:v>965.65</c:v>
                </c:pt>
                <c:pt idx="247">
                  <c:v>977.15</c:v>
                </c:pt>
                <c:pt idx="248">
                  <c:v>973.6</c:v>
                </c:pt>
                <c:pt idx="249">
                  <c:v>977.15</c:v>
                </c:pt>
                <c:pt idx="250">
                  <c:v>974</c:v>
                </c:pt>
              </c:numCache>
            </c:numRef>
          </c:val>
          <c:extLst>
            <c:ext xmlns:c16="http://schemas.microsoft.com/office/drawing/2014/chart" uri="{C3380CC4-5D6E-409C-BE32-E72D297353CC}">
              <c16:uniqueId val="{00000000-4C38-45A3-B02A-29A160F92D95}"/>
            </c:ext>
          </c:extLst>
        </c:ser>
        <c:dLbls>
          <c:showLegendKey val="0"/>
          <c:showVal val="0"/>
          <c:showCatName val="0"/>
          <c:showSerName val="0"/>
          <c:showPercent val="0"/>
          <c:showBubbleSize val="0"/>
        </c:dLbls>
        <c:axId val="874392264"/>
        <c:axId val="874392584"/>
      </c:areaChart>
      <c:catAx>
        <c:axId val="874392264"/>
        <c:scaling>
          <c:orientation val="minMax"/>
        </c:scaling>
        <c:delete val="1"/>
        <c:axPos val="b"/>
        <c:majorTickMark val="out"/>
        <c:minorTickMark val="none"/>
        <c:tickLblPos val="nextTo"/>
        <c:crossAx val="874392584"/>
        <c:crosses val="autoZero"/>
        <c:auto val="1"/>
        <c:lblAlgn val="ctr"/>
        <c:lblOffset val="100"/>
        <c:noMultiLvlLbl val="0"/>
      </c:catAx>
      <c:valAx>
        <c:axId val="874392584"/>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392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strRef>
          <c:f>MARUTI!$B$2</c:f>
          <c:strCache>
            <c:ptCount val="1"/>
            <c:pt idx="0">
              <c:v>MARUTI SUZUKI INDIA LIMITED (XNSE:MARUTI)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MARUTI!$C$4</c:f>
              <c:strCache>
                <c:ptCount val="1"/>
                <c:pt idx="0">
                  <c:v>Volume</c:v>
                </c:pt>
              </c:strCache>
            </c:strRef>
          </c:tx>
          <c:spPr>
            <a:solidFill>
              <a:schemeClr val="accent5">
                <a:shade val="53000"/>
              </a:schemeClr>
            </a:solidFill>
            <a:ln>
              <a:noFill/>
            </a:ln>
            <a:effectLst/>
          </c:spPr>
          <c:invertIfNegative val="0"/>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MARUTI!$C$5:$C$25</c:f>
              <c:numCache>
                <c:formatCode>#,##0</c:formatCode>
                <c:ptCount val="21"/>
                <c:pt idx="0">
                  <c:v>443795</c:v>
                </c:pt>
                <c:pt idx="1">
                  <c:v>1757310</c:v>
                </c:pt>
                <c:pt idx="2">
                  <c:v>2227399</c:v>
                </c:pt>
                <c:pt idx="3">
                  <c:v>1041762</c:v>
                </c:pt>
                <c:pt idx="4">
                  <c:v>1216123</c:v>
                </c:pt>
                <c:pt idx="5">
                  <c:v>433364</c:v>
                </c:pt>
                <c:pt idx="6">
                  <c:v>480219</c:v>
                </c:pt>
                <c:pt idx="7">
                  <c:v>729267</c:v>
                </c:pt>
                <c:pt idx="8">
                  <c:v>584331</c:v>
                </c:pt>
                <c:pt idx="9">
                  <c:v>434905</c:v>
                </c:pt>
                <c:pt idx="10">
                  <c:v>484183</c:v>
                </c:pt>
                <c:pt idx="11">
                  <c:v>425103</c:v>
                </c:pt>
                <c:pt idx="12">
                  <c:v>395336</c:v>
                </c:pt>
                <c:pt idx="13">
                  <c:v>391940</c:v>
                </c:pt>
                <c:pt idx="14">
                  <c:v>400686</c:v>
                </c:pt>
                <c:pt idx="15">
                  <c:v>496478</c:v>
                </c:pt>
                <c:pt idx="16">
                  <c:v>350032</c:v>
                </c:pt>
                <c:pt idx="17">
                  <c:v>460178</c:v>
                </c:pt>
                <c:pt idx="18">
                  <c:v>430055</c:v>
                </c:pt>
                <c:pt idx="19">
                  <c:v>281552</c:v>
                </c:pt>
                <c:pt idx="20">
                  <c:v>386598</c:v>
                </c:pt>
              </c:numCache>
            </c:numRef>
          </c:val>
          <c:extLst>
            <c:ext xmlns:c16="http://schemas.microsoft.com/office/drawing/2014/chart" uri="{C3380CC4-5D6E-409C-BE32-E72D297353CC}">
              <c16:uniqueId val="{00000000-AC98-48D2-8F42-06DB663480C8}"/>
            </c:ext>
          </c:extLst>
        </c:ser>
        <c:dLbls>
          <c:showLegendKey val="0"/>
          <c:showVal val="0"/>
          <c:showCatName val="0"/>
          <c:showSerName val="0"/>
          <c:showPercent val="0"/>
          <c:showBubbleSize val="0"/>
        </c:dLbls>
        <c:gapWidth val="150"/>
        <c:axId val="578762512"/>
        <c:axId val="579705720"/>
      </c:barChart>
      <c:stockChart>
        <c:ser>
          <c:idx val="1"/>
          <c:order val="1"/>
          <c:tx>
            <c:strRef>
              <c:f>MARUTI!$D$4</c:f>
              <c:strCache>
                <c:ptCount val="1"/>
                <c:pt idx="0">
                  <c:v>Open</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MARUTI!$D$5:$D$25</c:f>
              <c:numCache>
                <c:formatCode>_ [$₹-4009]\ * #,##0.00_ ;_ [$₹-4009]\ * \-#,##0.00_ ;_ [$₹-4009]\ * "-"??_ ;_ @_ </c:formatCode>
                <c:ptCount val="21"/>
                <c:pt idx="0">
                  <c:v>6870</c:v>
                </c:pt>
                <c:pt idx="1">
                  <c:v>6940</c:v>
                </c:pt>
                <c:pt idx="2">
                  <c:v>7266.1</c:v>
                </c:pt>
                <c:pt idx="3">
                  <c:v>7448.8</c:v>
                </c:pt>
                <c:pt idx="4">
                  <c:v>7540</c:v>
                </c:pt>
                <c:pt idx="5">
                  <c:v>7698</c:v>
                </c:pt>
                <c:pt idx="6">
                  <c:v>7596</c:v>
                </c:pt>
                <c:pt idx="7">
                  <c:v>7505.5</c:v>
                </c:pt>
                <c:pt idx="8">
                  <c:v>7500</c:v>
                </c:pt>
                <c:pt idx="9">
                  <c:v>7625</c:v>
                </c:pt>
                <c:pt idx="10">
                  <c:v>7596.3</c:v>
                </c:pt>
                <c:pt idx="11">
                  <c:v>7600</c:v>
                </c:pt>
                <c:pt idx="12">
                  <c:v>7528</c:v>
                </c:pt>
                <c:pt idx="13">
                  <c:v>7455</c:v>
                </c:pt>
                <c:pt idx="14">
                  <c:v>7381</c:v>
                </c:pt>
                <c:pt idx="15">
                  <c:v>7500</c:v>
                </c:pt>
                <c:pt idx="16">
                  <c:v>7520</c:v>
                </c:pt>
                <c:pt idx="17">
                  <c:v>7436</c:v>
                </c:pt>
                <c:pt idx="18">
                  <c:v>7357</c:v>
                </c:pt>
                <c:pt idx="19">
                  <c:v>7333</c:v>
                </c:pt>
                <c:pt idx="20">
                  <c:v>7251.7</c:v>
                </c:pt>
              </c:numCache>
            </c:numRef>
          </c:val>
          <c:smooth val="0"/>
          <c:extLst>
            <c:ext xmlns:c16="http://schemas.microsoft.com/office/drawing/2014/chart" uri="{C3380CC4-5D6E-409C-BE32-E72D297353CC}">
              <c16:uniqueId val="{00000001-AC98-48D2-8F42-06DB663480C8}"/>
            </c:ext>
          </c:extLst>
        </c:ser>
        <c:ser>
          <c:idx val="2"/>
          <c:order val="2"/>
          <c:tx>
            <c:strRef>
              <c:f>MARUTI!$E$4</c:f>
              <c:strCache>
                <c:ptCount val="1"/>
                <c:pt idx="0">
                  <c:v>High</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MARUTI!$E$5:$E$25</c:f>
              <c:numCache>
                <c:formatCode>_ [$₹-4009]\ * #,##0.00_ ;_ [$₹-4009]\ * \-#,##0.00_ ;_ [$₹-4009]\ * "-"??_ ;_ @_ </c:formatCode>
                <c:ptCount val="21"/>
                <c:pt idx="0">
                  <c:v>6925</c:v>
                </c:pt>
                <c:pt idx="1">
                  <c:v>7299.95</c:v>
                </c:pt>
                <c:pt idx="2">
                  <c:v>7479</c:v>
                </c:pt>
                <c:pt idx="3">
                  <c:v>7550</c:v>
                </c:pt>
                <c:pt idx="4">
                  <c:v>7665</c:v>
                </c:pt>
                <c:pt idx="5">
                  <c:v>7698</c:v>
                </c:pt>
                <c:pt idx="6">
                  <c:v>7601</c:v>
                </c:pt>
                <c:pt idx="7">
                  <c:v>7646.6</c:v>
                </c:pt>
                <c:pt idx="8">
                  <c:v>7605</c:v>
                </c:pt>
                <c:pt idx="9">
                  <c:v>7634.5</c:v>
                </c:pt>
                <c:pt idx="10">
                  <c:v>7690</c:v>
                </c:pt>
                <c:pt idx="11">
                  <c:v>7657.95</c:v>
                </c:pt>
                <c:pt idx="12">
                  <c:v>7581</c:v>
                </c:pt>
                <c:pt idx="13">
                  <c:v>7498</c:v>
                </c:pt>
                <c:pt idx="14">
                  <c:v>7447.9</c:v>
                </c:pt>
                <c:pt idx="15">
                  <c:v>7589.8</c:v>
                </c:pt>
                <c:pt idx="16">
                  <c:v>7529.2</c:v>
                </c:pt>
                <c:pt idx="17">
                  <c:v>7449</c:v>
                </c:pt>
                <c:pt idx="18">
                  <c:v>7358</c:v>
                </c:pt>
                <c:pt idx="19">
                  <c:v>7333</c:v>
                </c:pt>
                <c:pt idx="20">
                  <c:v>7297</c:v>
                </c:pt>
              </c:numCache>
            </c:numRef>
          </c:val>
          <c:smooth val="0"/>
          <c:extLst>
            <c:ext xmlns:c16="http://schemas.microsoft.com/office/drawing/2014/chart" uri="{C3380CC4-5D6E-409C-BE32-E72D297353CC}">
              <c16:uniqueId val="{00000002-AC98-48D2-8F42-06DB663480C8}"/>
            </c:ext>
          </c:extLst>
        </c:ser>
        <c:ser>
          <c:idx val="3"/>
          <c:order val="3"/>
          <c:tx>
            <c:strRef>
              <c:f>MARUTI!$F$4</c:f>
              <c:strCache>
                <c:ptCount val="1"/>
                <c:pt idx="0">
                  <c:v>Low</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MARUTI!$F$5:$F$25</c:f>
              <c:numCache>
                <c:formatCode>_ [$₹-4009]\ * #,##0.00_ ;_ [$₹-4009]\ * \-#,##0.00_ ;_ [$₹-4009]\ * "-"??_ ;_ @_ </c:formatCode>
                <c:ptCount val="21"/>
                <c:pt idx="0">
                  <c:v>6842</c:v>
                </c:pt>
                <c:pt idx="1">
                  <c:v>6930</c:v>
                </c:pt>
                <c:pt idx="2">
                  <c:v>7240.05</c:v>
                </c:pt>
                <c:pt idx="3">
                  <c:v>7410.1</c:v>
                </c:pt>
                <c:pt idx="4">
                  <c:v>7540</c:v>
                </c:pt>
                <c:pt idx="5">
                  <c:v>7571.4</c:v>
                </c:pt>
                <c:pt idx="6">
                  <c:v>7452.55</c:v>
                </c:pt>
                <c:pt idx="7">
                  <c:v>7492.6</c:v>
                </c:pt>
                <c:pt idx="8">
                  <c:v>7495.05</c:v>
                </c:pt>
                <c:pt idx="9">
                  <c:v>7546.55</c:v>
                </c:pt>
                <c:pt idx="10">
                  <c:v>7583</c:v>
                </c:pt>
                <c:pt idx="11">
                  <c:v>7487.45</c:v>
                </c:pt>
                <c:pt idx="12">
                  <c:v>7433.65</c:v>
                </c:pt>
                <c:pt idx="13">
                  <c:v>7385</c:v>
                </c:pt>
                <c:pt idx="14">
                  <c:v>7343.4</c:v>
                </c:pt>
                <c:pt idx="15">
                  <c:v>7451.05</c:v>
                </c:pt>
                <c:pt idx="16">
                  <c:v>7404</c:v>
                </c:pt>
                <c:pt idx="17">
                  <c:v>7310</c:v>
                </c:pt>
                <c:pt idx="18">
                  <c:v>7268</c:v>
                </c:pt>
                <c:pt idx="19">
                  <c:v>7272.8</c:v>
                </c:pt>
                <c:pt idx="20">
                  <c:v>7151.1</c:v>
                </c:pt>
              </c:numCache>
            </c:numRef>
          </c:val>
          <c:smooth val="0"/>
          <c:extLst>
            <c:ext xmlns:c16="http://schemas.microsoft.com/office/drawing/2014/chart" uri="{C3380CC4-5D6E-409C-BE32-E72D297353CC}">
              <c16:uniqueId val="{00000003-AC98-48D2-8F42-06DB663480C8}"/>
            </c:ext>
          </c:extLst>
        </c:ser>
        <c:ser>
          <c:idx val="4"/>
          <c:order val="4"/>
          <c:tx>
            <c:strRef>
              <c:f>MARUTI!$G$4</c:f>
              <c:strCache>
                <c:ptCount val="1"/>
                <c:pt idx="0">
                  <c:v>Close</c:v>
                </c:pt>
              </c:strCache>
            </c:strRef>
          </c:tx>
          <c:spPr>
            <a:ln w="28575" cap="rnd">
              <a:noFill/>
              <a:round/>
            </a:ln>
            <a:effectLst/>
          </c:spPr>
          <c:marker>
            <c:symbol val="none"/>
          </c:marker>
          <c:cat>
            <c:numRef>
              <c:f>MARUTI!$B$5:$B$25</c:f>
              <c:numCache>
                <c:formatCode>m/d/yyyy</c:formatCode>
                <c:ptCount val="21"/>
                <c:pt idx="0">
                  <c:v>44368</c:v>
                </c:pt>
                <c:pt idx="1">
                  <c:v>44369</c:v>
                </c:pt>
                <c:pt idx="2">
                  <c:v>44370</c:v>
                </c:pt>
                <c:pt idx="3">
                  <c:v>44371</c:v>
                </c:pt>
                <c:pt idx="4">
                  <c:v>44372</c:v>
                </c:pt>
                <c:pt idx="5">
                  <c:v>44375</c:v>
                </c:pt>
                <c:pt idx="6">
                  <c:v>44376</c:v>
                </c:pt>
                <c:pt idx="7">
                  <c:v>44377</c:v>
                </c:pt>
                <c:pt idx="8">
                  <c:v>44378</c:v>
                </c:pt>
                <c:pt idx="9">
                  <c:v>44379</c:v>
                </c:pt>
                <c:pt idx="10">
                  <c:v>44382</c:v>
                </c:pt>
                <c:pt idx="11">
                  <c:v>44383</c:v>
                </c:pt>
                <c:pt idx="12">
                  <c:v>44384</c:v>
                </c:pt>
                <c:pt idx="13">
                  <c:v>44385</c:v>
                </c:pt>
                <c:pt idx="14">
                  <c:v>44386</c:v>
                </c:pt>
                <c:pt idx="15">
                  <c:v>44389</c:v>
                </c:pt>
                <c:pt idx="16">
                  <c:v>44390</c:v>
                </c:pt>
                <c:pt idx="17">
                  <c:v>44391</c:v>
                </c:pt>
                <c:pt idx="18">
                  <c:v>44392</c:v>
                </c:pt>
                <c:pt idx="19">
                  <c:v>44393</c:v>
                </c:pt>
                <c:pt idx="20">
                  <c:v>44396</c:v>
                </c:pt>
              </c:numCache>
            </c:numRef>
          </c:cat>
          <c:val>
            <c:numRef>
              <c:f>MARUTI!$G$5:$G$25</c:f>
              <c:numCache>
                <c:formatCode>_ [$₹-4009]\ * #,##0.00_ ;_ [$₹-4009]\ * \-#,##0.00_ ;_ [$₹-4009]\ * "-"??_ ;_ @_ </c:formatCode>
                <c:ptCount val="21"/>
                <c:pt idx="0">
                  <c:v>6899.9</c:v>
                </c:pt>
                <c:pt idx="1">
                  <c:v>7265.4</c:v>
                </c:pt>
                <c:pt idx="2">
                  <c:v>7432.7</c:v>
                </c:pt>
                <c:pt idx="3">
                  <c:v>7527.45</c:v>
                </c:pt>
                <c:pt idx="4">
                  <c:v>7649</c:v>
                </c:pt>
                <c:pt idx="5">
                  <c:v>7596.25</c:v>
                </c:pt>
                <c:pt idx="6">
                  <c:v>7487.5</c:v>
                </c:pt>
                <c:pt idx="7">
                  <c:v>7515.9</c:v>
                </c:pt>
                <c:pt idx="8">
                  <c:v>7584.4</c:v>
                </c:pt>
                <c:pt idx="9">
                  <c:v>7573.85</c:v>
                </c:pt>
                <c:pt idx="10">
                  <c:v>7599.45</c:v>
                </c:pt>
                <c:pt idx="11">
                  <c:v>7514.95</c:v>
                </c:pt>
                <c:pt idx="12">
                  <c:v>7449.4</c:v>
                </c:pt>
                <c:pt idx="13">
                  <c:v>7401.2</c:v>
                </c:pt>
                <c:pt idx="14">
                  <c:v>7425.7</c:v>
                </c:pt>
                <c:pt idx="15">
                  <c:v>7470.1</c:v>
                </c:pt>
                <c:pt idx="16">
                  <c:v>7430.35</c:v>
                </c:pt>
                <c:pt idx="17">
                  <c:v>7326.75</c:v>
                </c:pt>
                <c:pt idx="18">
                  <c:v>7307</c:v>
                </c:pt>
                <c:pt idx="19">
                  <c:v>7303.55</c:v>
                </c:pt>
                <c:pt idx="20">
                  <c:v>7165.55</c:v>
                </c:pt>
              </c:numCache>
            </c:numRef>
          </c:val>
          <c:smooth val="0"/>
          <c:extLst>
            <c:ext xmlns:c16="http://schemas.microsoft.com/office/drawing/2014/chart" uri="{C3380CC4-5D6E-409C-BE32-E72D297353CC}">
              <c16:uniqueId val="{00000004-AC98-48D2-8F42-06DB663480C8}"/>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462105200"/>
        <c:axId val="603315272"/>
      </c:stockChart>
      <c:dateAx>
        <c:axId val="5787625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05720"/>
        <c:crosses val="autoZero"/>
        <c:auto val="1"/>
        <c:lblOffset val="100"/>
        <c:baseTimeUnit val="days"/>
      </c:dateAx>
      <c:valAx>
        <c:axId val="579705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762512"/>
        <c:crosses val="autoZero"/>
        <c:crossBetween val="between"/>
      </c:valAx>
      <c:valAx>
        <c:axId val="603315272"/>
        <c:scaling>
          <c:orientation val="minMax"/>
        </c:scaling>
        <c:delete val="0"/>
        <c:axPos val="r"/>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105200"/>
        <c:crosses val="max"/>
        <c:crossBetween val="between"/>
      </c:valAx>
      <c:dateAx>
        <c:axId val="462105200"/>
        <c:scaling>
          <c:orientation val="minMax"/>
        </c:scaling>
        <c:delete val="1"/>
        <c:axPos val="b"/>
        <c:numFmt formatCode="m/d/yyyy" sourceLinked="1"/>
        <c:majorTickMark val="out"/>
        <c:minorTickMark val="none"/>
        <c:tickLblPos val="nextTo"/>
        <c:crossAx val="603315272"/>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0EDC8346-43FD-4032-BA46-E80CFD97DF9A}">
          <cx:tx>
            <cx:txData>
              <cx:f>_xlchart.v5.1</cx:f>
              <cx:v> Revenue</cx:v>
            </cx:txData>
          </cx:tx>
          <cx:dataId val="0"/>
          <cx:layoutPr>
            <cx:geography cultureLanguage="en-US" cultureRegion="IN" attribution="Powered by Bing">
              <cx:geoCache provider="{E9337A44-BEBE-4D9F-B70C-5C5E7DAFC167}">
                <cx:binary>1Htpj+UosvZfKdXn1914w3g0PdIFb8dnyX39YuVq4w0b7/z6G8dZ1Sc7p6fvjHT1SrcyRbIEGAgi
CJ6I+vvL/LeX8u1Jfpursu7+9jL/9j3r++Zvv/7avWRv1VP3S8VfpOjEe//Li6h+Fe/v/OXt11f5
NPE6/dVAuvXrS/Yk+7f5+z/+DqOlb2InXp56LuqL4U0ul2/dUPbdX7T9adO3p9eK1x7veslfev23
7+yp5O9C1vzp+7e3uuf9cr00b799/wPd92+/fh3tn778rYTJ9cMr9DWdXwzbwtjViWvZpm7Y37+V
ok5/NGu67v6CdcdwXGQbjmmZ5Oe3D08V9P/35rTO6On1Vb51HSxr/fvHvn9YAzT91/dvL2Ko++Pu
pbCRv32/qXn/9vrtqn/q37rv33gn2AcBE8eF3FytK//1j/v/j79/qYC9+FLziUVfN+5/avonDh3e
pm/7t5m/iJ+79L/AIesXy9BN7GDLNjD8Nb5wCOFfdERMFxFEdGRbzs9vf3Do35vTn3Poc98vHDrs
/09y6PptfoLT878mPvovFjYdF2PdxgjZBP+ROa77i2mahmMRSzcRsV3r57c/mPM/TufP+fKj2xeW
XN//n2DJX8v1Z878gfI/VWzuLzYybds2XIfYwJ0vYgOcQToxkeHqwB1kYfePnPmibv71tP6cQ1+6
/2El/5902b/Wc79fCN5T/+SvN8knVffXrT915JeufyVRH3u3eYXbxsIGSMjvN9RxkB89P+Thpn/K
fvLhU4e3p67/7bumI2CajQghCOTNMC2Qpunto0m3fkEYuGnryHKBn6AFayH77LfvlgGcNjAmGLlY
d3VL//6tE8OxCW4/BP9MZOuO7ZDj7fdzfeeiXFJR/74ZP8rf6qE6F7zuu9++GzYxv39rPgiPs4Wp
Wa5pItNC2LQMF7Q1tL88XYKdAPT6/xOt4JlYyLLHupbRskhFSR2bNPGnLHaGuqQjH9r4I/uVwCpD
s6LOEExdoSomHHXOM5vQzhV9WDsDq/Dk3o7CnoJBWLt0aXlYL9p55uhTJAeyk1KbYiuxiK/p6n0W
Gj+vFyWZviw87OYiD4TUMNMslVE8pw4zpbGEuZMeKjUN8ZTlD5mm7jM9d2iZTDxqLK2gxTSHRjW0
QeW4FnMtvQvLFhdeNRSIdnyyFVtXQiq3FmdrVtMFUVdr1qpUOW6JEpM3Jn1HM63BPzrwofy5FZ+G
WXt92qWVaq1EmIS8U3o45NmIfEclItaLFo/3azYZpjKwrOzaPjasVWtSpIaIUV03f1pnTX0OvDp2
Ka3kZ9bSxqKka8+1ae1+Kq51p8/Ua8e1/E/Zv/76aYJrLuWNvVm4nDf9JJsYEd7Ea248FtfcqaEr
0I+6E11qN2VJv3Q5Na9d1mJWlhlDvETsz4hBrSr10fJpxI/atbudOvCdNcsdOqo2+5jslzmdvnea
+5elZMdDoRnW6J36NrMFu7+Ws4QYrG7GhDbLkhS0XlO+qDqerBxO55otS1LHuGrjMpUiXKs+COtj
w4nkY4yV+oPo2Hwqfmouugy+NliFiD+yK9WX4dbiv25eP/FplmmfpDRzuZioW9YtzbW2jovjUlbK
NtVIQd1JazzZ6yP9KIuO/yBaydei0rI8ni7XrmvFaSSFexhkLZfH4dfcqWddTW5BT32INmA6VEZO
ZaadmY3Wxr1ey5Lap+yQ1DKudKON1/a5rgqvsV1EJy1Nma0XpjcOjuVNmjZ6hXVRweW80euqixMy
dHHNu52zjFrg9NoSKT6zRtUwCcKTKv7I6npVxzbsZkGRGH9m19qsd7ZWnmbhWlqTteNKdyp+GnKt
XJtXwlO/tS4xipGJvM6CNlUE1HElnselzTyVyK0ahAmaorQoth1Ok7J/JEclviZmN4NSF6tqx8da
vZINE3AXMWuYp3hy+RxbToKjWiGvWNqDstprYZeLZ4zSAc5WcxVjeyerbtlkOayeHNe95k7JWldj
s/GEoUaqHfdDSbNWrGpzUOzSvLPytoR7QsdRJlszTLNpjpMUkhLrbcCVfs2reaooSTsUJ2Ny7WL7
ouPJwBrZ93HPpUn51HJvLVaypVYPqzDGIWfLXKg4N6a+opzoghVjPjDMGxE3xgxaVbZumLpD0PN2
2ujDrW2OTyYZ9KDq0nbL66HZup0smOv2cEMgMwlmXV0lJWG4GVDUtqqLXdR2sa05P3IdkVbkGAMz
jzqacJn5Nu44XboedPJReXcN4SVds6dKPqIzc8pUMB8laE0yG8T1VFxzctH0wKysw3gUpDUpMtmF
Tq1vXKdcKpqBgR9r6VmLei3EEjee1kwgAkvV6QynXcc0NHq1HM4Nd5w+DqJ55Nzp+K25ta4t5UKd
0Sq90kFbTYgyJEcpaBYT1izdqaSn8pprjWGGj7lyiYhZepozznHROEcOmw0ovDrLfb6WMwJNc5sA
VyZjZLXl9JbfJUPrLahWdCCTpjOkrDn+yPZt5A6dscmUCpJJWnEqSUvTBmGapiCAWe3GhdDJR9IO
G2ta4EIechL3siNxZyrL46SWVPRmWtJZmZ3npIFWeNnsmyDIM5UzWDSRvlx0ebBcoZqa2aa7mh9J
Fg4JJYLymqnbMtLeRRamptdWDBkUjmLxynNanPMxbNL7oYKxPImiZbj3X8zm0I7U6iIj81Dmj7PB
fGfkvtH5dpqxxYlqwrg6pOhcX/zWeh2Sp7E6Dp1LZrpMr/1y9vrbKfOk5qPsqTJ3A6d1GZN5O5Co
TIOs9nLXw+I+WzaVejMMP7cn2mQxnwI73YyYIY0VhE4FG8kYTNYNtiLL3pjmdkzvnDfcbBb7xnZ9
MfhSj2S+F/g2M8O23CWZTwxaLVur2NXZXqJNgyIiva73xcisLFSKqqH3GjPsYDsNjXagcCyYFt/r
LRvcjUaYqZj2PjcddYyaTsO9nD1d+TBi0pxlFa3qIENMG3YLuazLcBruKq2jQ3re9K94DGVMtk7h
tQ0lY2jzOF+YM3t1uck0mxESWUPcV3FaXDolXHEsQYd0jDGJuoolJDKfplTRWoRoiJtiYxS7qtuM
LRPokLmsG2kG+2tec/NWlbQ6X9JwMcBGDZGg/btRMnQvb4kWzygy33NMdbDXzvR91XlaGSW2jzOf
J1S4YanYeJtvZ9efzlLu6Tf9nnsm8dOeFUkgTFr0mwVvZjNssk2VU1u+9Q5T5TYVe1IwnUciCbDa
EeM5V2BSg5ocaKd2yL0QmidwSGSYqVg658WwzXk8KpALk85lTvPiXaS3VrdP4RxtG/e437miKA1z
WBum2nudgv3ugQ7T4JjOWdykLDV9DAwcQ9Vs7XeQWct+zZSfzV5reKSPdcDwLupi0yhmouOGwT5p
bU6TPobTaThRSza55lcVM1uGRwqD9Y9i2Noz43Mg6mDpmdZS22V1vueDX7tssphDtqiP9NlDu+bS
1nzdunbLWKHIyrxuU/VRIr25CxyxLZU/STAdds6kaCe9BtOyo9ZOFQv158f5JpM0j3TXL+2L3thM
mUbHcWf3wZIHcwjLTHFK7TIa+s2ktrim+lv+iDWY6kynLjSQNxmXU7VzcICuDc2ztAdU77lzxu/t
mZoqxGOsY7DAWfXgmnEHopCGlX7eyJwifqnmiipLUJBamW8Qb1iaeboVWAN1FlZW3jRtjdQbbZro
VBYx5PWFLSYbBtpru1w+91VYpBbN9euBnPWlJ/OocqlaGH5tKurekJ7ZvnnAGU0y6sDd7NJExlni
N1YwPRQTxU6YL3Sog6YK4Vkk7rWZuqA4G2piD7UejNJpYZ4xt/Rgzw9wmJ29ezC3VVhHovO1PoB7
nAyU9intYMNMNjsMZsI1agp/7G/g4WSmtNkO97Z53w6RU/p9NFwar4npFzKCqTmKNolFS3KQTQhz
SrqQVDvDpNikLktvmrvOZhYPTXdbbtHgJygQxlWdsB4xF1SxPu3GaYdRkD0P/KBcbxg22lMJ7Gp7
RBct7PhhpK40qJMzflPfVfs2zs6sa83v1WXGA+VQo300zbMs8QYxUFyDDeej3Bvb0Cz3+rzTrL1M
tmlLq+ZmEUFLfEfbuuXFmNG5YNUFr6huRRqisqFLGfXn7l0F+/8ibp1taUVzZPnyqs5oY23SC7Ut
LKp0f75zO0aWENXeVPgjoRXIsubl98iMsfJ5bdDRjboS7jqWcOZmXqGoBlYwSN+u0a5tjQ3q2lLx
slxM8Cjtnly06yVcDCzLqWkDkxmQ23mQSrYoaomr6yG7XlRMiE37nvE8HkrfwWE9XKX5+7Q8jBY8
HzpFeXZXdR0d+72Rno3ZzBAUUGCODJVhSS6RomUbFckOz9EImoXHDfJ4+zQ1O13bdkUIO1TAVUho
21I+05rQMqNdS92eKsjrdHwlTzDLs+yeW1sYvdjCgyYzqTnSAtPsGrM2nC5FR3XDU71f57QcaA3v
bM9s/Xam/bPuUBFmMiwG7xq1FDMcG0yjeeAwEPUXO2fNXbN4+Lzw5ca6MItABblXb5dzLH3zMYn6
nAmbOT6cNMcvJoZeG1AHt+l1zhm6cg5T7sPMdQbCkN3NrpckkdvR9MY6J69NlO7T/Zu8GzRqH/Ke
6imVCVtqpsGJhYLma6yn9mXnzSyJKgZ7SjOm0yywL1/oW+MPL12AvU2GqHFuHurIOF9AKYABcGNN
R4mp7/I7ZFK9ovLOvhwTZjq0sry58ZNr3FD4m5V7IJ1E0I0b3HtFaAovOU8cfzRuSh6QPOw7ZifM
rqjt0HRmmeeCCSW8fgzSyd+UcOKyKOuZeOzC5oz780ARCtPuEp5LgtaJYqkMFp/HljeyEjhhM2kF
Y31QsemwSveeXdoyFeWGPxiBfrexBm96TFJm7hY/jRxBu4P2gm51ARYR7Z5SEIMqFhd2VF2gmzQu
9m4OVwKtMEvyw9hTcSPCHGYV8gvyoMHLEDTuXVX4rWDq2YFZ+wVMraaZ2AgGL62MgNnGoI7T3OMX
XUHtnjqw7XcIJAxgIng93ejXRsrGK+O2O9ReHYzn9m7O6HhebDEzPTjsweAyCzaN2Ttz1x3Gc7lJ
wkdNULVTu/ZgBqRlaaRB0c38PYh3pUDYoDiPVF73CdwZNFBgICz1FVAIqlF46ezsIHvoN/YIC198
EifxY/c076rD7NmCkhCsj50R17vMoCroYB8Lpvml59KKDjTfJ6yiQOKJfRm4gcHy836DCWuui0Nz
rd3zy9kbnvJrl+bXDkXv7e3kNxubNh4uaP+Q3mFFbc+9NnNQ8aACPEirnkpPD+DWuANNBkcHdtgC
uUKgZeHEzulRh0/n6lLuSMaaTXHQIttzdvZ14zlewurQPa8ZD5wHDfr2XrbHkqmHgRlsphoDDYWY
nVL8oJmRYAQul4cKVhWmIRglm3ILx+E2v+5303txIOG4a59KsHoA+bpH7/fVgV8ufvKePdSvVYRg
J0DH2Ft7O+xdjamagv68Gva1wYLhEd3wCywYBt1COxAqTq/RW+0BIZrZcqPTbqbX7vPw2BvA2WLb
XlQRebJu5MNyAEUICtJ6kg/5i8WmQ55681WxLbbGDWbjeXth3RQ+YrCpobGHlClPgw88NwUD7RN0
rPYAK7R3ToSZiLP746GLtLu5Pqq3Ad60PW0fLcjuOZVQOdPqQo/qM7gS4/YNzqq4KWu6Uds86G7U
NgUd09+Jwhd7uJ2Kt/Xc93f5WZZR+J1Birx5WwG/cq/vaY9jM2FcsAbRpGYgz/ytV15/B20gTHzw
sL4l8EaBrbEodKtgmzQq4M54Vs/5lZawvGDJRPUx0BG1ltBGtCcgJtoz2oNexswO5o2WgOjW5zhO
o3kzA0OWw/wqH1p4gVIzgPNeX09gkr+kmC5M3GpnKtCDNBJwI+V61EmKbifzvgjRJt3wzezDXTy2
gfLNWNub+15w37ms3hYw7Tovc1+LhbUprQy4Mufz4o44FLtBdrFcotA5U7thuSj2cgsmhT0XICvo
QTDXH6Pk/I1fTLDVM6sKqitvAlM5zs/4hbqbVwW4aokErFu4iCza3Yi3lMLuw8rt5wE6trSvAcCg
HK7B52mPQRHc9pvamzc6PNWe+rM2dp+r0tc0Nl26BSNPkJMP2b29G8/wfJy12qU56y7Hng2SAd/H
K+cO3cizomGFCquLo33wqD+3jzDFvPG47bVv47JTd3Ahjs8K2JhTrT4qY1BsYCJM+w7U0uJr1JB0
iRf/eYzAwoO35qV5IF5KU9AVGUt9eQa6FK7JR1XtpyXsbsozUHnl2bSHfS0ixFpf2w4p1c+MOAMJ
BROI6Y9oU0qKd65PNiD4VgOVjd96dTSDusGhe4ZCdBBR33v2dXong8ZbAK+iGaix2zR6zrzGt8M5
gzttvsC7kQq48PIzmPfc+jooScTmAF5jdy3cOM/Oq3roJ2a/6g/2GYG7Ow/cQ33XbPGm32Ydcy+N
3J8cf8h9uNKMczAHAYeBQ3szRyaoZ7mZmPS0rX5FwjYECxVGDs+JZ1+CTTG9kePq03jcilBFw9sI
eiKqoo61TI/yIL/iF8WFva2D6TKQBtPvDDgCBZ01z7gZQTIvQGaTW8AWgYHWm8m9mvvodnlanppz
eV1cVod+V4MWdF7cs+zaudLPZMnUJolxWB3IBfJzL394zj3tct6OIM5mdPzBM80myiXDt8ZTea7Z
ft7QqYzajvYj0+5RGZmcFmBCMY3Te5Lt4aZBt12yI30AdnGM48LnoQvw7gbeCxd5oB/AzIRTa9y4
Oi0D0NNi2szXaWxtXOXVeWAQXzlvaOGMpBcFXoCLqvec6/7adb00xnCOJEisuHTvYBLPaQgGfp6P
wbCirSMYVhgCHuBtBO+jFXbTjkCkmPQfyUddl1CTGBiwAsCfyOodOOb0I0S11n2gUUQfAjHlF/AK
ARDKOsLJa7IiUafimkuXiVBjMi22olDrfAgq4yFzG29y9KtiUvMmSyfaJlOzMZuJ6X3nbPQJbMGR
bzvtcQQwR1djAC4Vvx0NHi1IpDEBqT5On2tTpDuFiBBKzwzA5ENZpvAAPibwdMFIw5u0xSKWRyhv
zXWdKSNlTp4xg4Ohy4+ovl4e/Qqyq35kix5xuAUmUJdlJzZ1hqnBCSCY5CYlsvJVagJCUteXQrV2
SWsTHrwqB3/SYrbn0gJskGNAHPRj1TxlY5xleuf1S/Gs9xjQFwPRPAOLuplTcFDN89Eor9hclPul
wWAGHWcMqBZ4BFCOHGYX3KV90vBwVuJgmCYo3FY7A4w2kqksQXHCnMzUlNQWd/PoOGwolorZ7tGX
4hzdI2t2mDFAGtxqQJsevXUrxrviumvOWZ11U9tuqyStwtwE+HtNlqP/zpAAlJ/qGm3gkczSIK2X
ESAVfZJx39oyHo/JWlwT1ABwNU7wAltx0DVpNK01/DWLk+SiH6oxWHHZD6zWUEYJ7zUO6ZRhLeJN
2VDkmIB4HpHh5fecPaSAfR7r1uRLcaVbuxVaA46Nql4edSIA6O7eCtS9oZkw8K2CAigGEFUE90yv
i63eG0bsykPZN7CuGUDKeHGRjFvdnMNcqEOVbKYhzT1jMEETWYCKN0ev1NyBZ2/NFcTdqjorvFzN
5wLhWveTFlDGqh2ccaubw9nQSj0YNdzGymjauAVUHbiBbx2DDJuP0toAcTCOx1PA7D9Vrv0+ymt2
nH23dpqtqQBztUHhGxJA5D6VgB93tp2Bb2zNr9VrUoOvMi6Pyal4am27BBDXsQxXslP9xyjmIKVi
pyY81RdkcPpAtI7JRsR1Ni7I3nMXvKDU6JYCUIaRJrOFYXtBBhMBZ1uzRsN39flBlLYMhWttTm1r
Lm2AiigFa1g7mLjtkL82rUlraMA0qysFFc1oeCvR2gnQ614xfXUjHr83OyVQfgx1qv0orx3Wruug
uVPANbxmT+N9UK6Vp+6nPh/DfyWf7bQOpByvvnRZPzg5UrJJAqZ9GuZE93Vmn8p/OrPTp1u7KEPD
zcHzfNy3dchPs/+0uo/s2jM57fGnL31kV4KPBboDvDNxCajtac7/ck/WLzsd/8m8T18+rfPLYtZh
/2kGp0+oR9VbN+Cme+iOTo36qPyVbf9IvtR9Ka50X+rABwC41pdh9NVpdSJfcyeadQjRYniBnWhO
zX9W9/Uz6xBfhv2gcUx12YO/LRiO6yOrLzbNFxG2XR73x4t8ON63a+uXorN6OEE/1x+EZPWqruQf
2ZVeANZkEHsI/2yIlWJNTsN8fOU0m3/Z78vE/uUwK93pS+t4p7r56AX7HPj4h7CVF9EskqfZj9jT
34v/uBYV/K6RkKfKY+jqqbT/GfP6l1ThmzgG7nRfiY6xR7+PdYq5PMb7/B6A+SWC6CNK9mf4zX/S
+O/FHukQGvRXoUf/JYunujsFBx4Dej76/Ig+IhAJa0F4pWO4lmuAKECo7I/oI9eCIFkMUYCG5dj2
R5jfj+gjE0McGtEtokNkkO2ax14/o49MCEzSgZpAtUuIQf6j6CPdgPV8jj7SdRjuGMzk6LptWzaG
8KjP0Uctbw2rMQZrY5cEHqqVBYZw1W0zbt+WlsM3g8FTf8LWi6kCp2PY1PEGu/LBmVvkD2CNRile
rgiuHjq3zDysCLj8RAt4nJaCGW7uRTXxDdypM8CHHMcZLz2S7ge0zH5uVKOXJ65FIQjgLl3yOXS1
3M+szmvSAjyJqUkX21F7LyP5HGiVdkREFzswDBNM/8RkTaE/E8ANc9TtUM0Bz60QwARObtNKB4S0
Fc57MZr4CoKE2GRYYGzk2VlpJ1HZ9YlXD2XDGneBZ+OM7LAyDApsmRmGsDHfWbJzq3YNeP75sqge
N7LJbppG4S1pyeIN7QRQr7IOFRHqPOe57hUdeO+7iwxP/U4jR6eQU8EbRBRuJMp44UW+4SLn5woA
aT654GUw8vnMFmcQaS2CPofXnYsqnRkQeUitKplZOoi32nbeEscsw1aKe3eBt38FFvMW/CyLUjbL
RI0AbAZQ+KCP3bQR4HlzE2MLjup9NwLca+Rm6OTL7VQZV5WGTa+usjtXtQDa9oUVLJVWA1t7Gajp
PSnns14m52VeJF6LChRaI/h6+NjAG7OqomIAEBqDj8hukXsGMV0dUx282gajoaOl3yWi4H5fI8kS
8MMlKQ8kxm2Q2GNQtZoILHdEoZjsva0TQAvBZ+aSeBRmGzQZeK3BvwZvJzmnoV6QiqK6xR5ZsoWl
tnvd2LVNWyllyCfhpbjJIzXVjwIVgH7LjdM1j5KAr7atXHVINMehXY+Up1zJN4vbHYwUMIq8sBjG
WekpVD+2WuS2TXrT5eDSV56R1i95C/BENl8CSlSTJY8GiFihuT0/ZkQgBkESbKosTiukn4HxCj7G
Ro96TO6RtIeglGPh967+qrX8xu38xG2uZUkg9KGsYF2682TN+YNF4P2JB+Bua4snZwSfYjoVtZcQ
AJO4pjlRlRr7SiwFwypJtuBeKcDu9o0CcBSnB+Rsbq0H1PA3ZUhwDgo+UvPoptIa2oMDrSwbsJj7
keaLlsN006fRSO1NkZxreQo2brXcw/MjMioMztfem1qb075L3UunGiNTe7NVhi672X4ZeWmFRZ1G
ed29Jlk2eUW5QLSLa1x0E7kqs9H0b0VOmqCGWUMMAbioUDmxecDnsjDZJJjeuRzCEtqatUW+HSFg
jpm5APQ9eyn0bqAW+K6Bkz1rDfPRyu3cHxNwXAoXB3ojmaMXwpN2AkztBZ3gmYinMcRqxOE48Nts
ADcFBmR2BoHOjPK2QRZYwg7LZL9NeUrdBlAr5E9i2sOaxFTsdU4uc5C4npCdzY1DIp2cGvZYs9rV
OZ3HwTPLSYYGRCZpRNuMpXNhaa5vpRNb2iGPZqsd6Nzp1FAS0B5UvRjjlEPAR3XeOj3xl5Jfp1o2
eqkx7VMX3ANVDZ6ZqnVngBKLgU319K6ZCoDgsn2wB5Qx8HCZmsxjolmPXZllB0sCsP7QYnjxggcL
xxbE0Zg9HyI+LwDf9fZ7MkCAgVHO4Gq7JE0C4YZJq11ZRgz/K+O1rHMSVHlu+bwqQXR6iAdNrcxH
aQvBNWjcVEkZG7Xs/dlN7wsCD0K4A+CYW4RQMUobHNvOw1Qvl/NsoqNQTpsmrWk+JeY+J1oNq5Gd
Z8IBNcd5nxq9zZbG5cxQIomcTOi0UgCF4VHPQZcBAlXx+XFaIPYD2RAcoznPFt9LW74W9gS+cYB6
ldMAgt+VVSAzQw+Ba7OryqAa8jOzaMtgKQDz+2/yvqu7Tl3t+hdxBpIo4pay+rIdl9jxjUbi7CDR
i0DAr38nJDtOcvbY57v/bhQVVvECSY9meYITSReXIrMOPAda19vBMYO8TGKqQGyRAkWeLHXRK6mL
1eeQF20VFl/ryc+j1OB8k/I7qjywFYVtx0FOedQWQLibYUwsL+DnwaT3VIP/73Nr3GWCRrYbj411
ne15iRnCcJDtKkob4p38stHh7PXFfnLxZNTgK0R/lTylyWLLJuZFp3YTy6y9nueEBI6DB1paEZG1
igqD875uy4/CrWxsZlOkZa8SJgxI4dGDhmDJKLhCfILsih0tqfV5IgU9TFWNLRamjiTQ1e04NZ+U
8vklMPpmaus2mfrpxRoK+zgNL5au+qjgdh3XlRVJqHyiRkq+iu68UOW3XZo6ZywGWJQrxiJFzd4V
OFD1Hla8IKy7KQfj3QE+7iYdF8z9yKF7aD3LB3zUgX11S7DsbsXCTNTNTs3cC/PhpvAo2xtIl2Pj
WYAf0vxzo8xTVnfLxwUyEQix44GpNKJgcpk5VGk2IJzG76OrlRMZD3weptCZ2ttqXIrEDU4p69vY
qfyrB9g8HTwFcSA7dBWKvFEHo4yKJwJ1syefVMB3qQts1IOoxGEs5M146TKFrzqkuLMLKCXK3C6U
WHZ9gV11dAU+FYwddqAxMe3HlmN78UQg4mbBhc1i+dGYlyQUYKHy+SGv6K2n8R0tLCRhzhWQlRHE
n6W7q9dqKLjF/GEuvde0FQueSXNcFAnObmriqYZ4sbPnSHSYyDUoYtIM8ioy76LmUl96F7oOuz40
lVCxAU08l3GZ0XMlfPBOjfMtYA2e/HlXS9k/ybaDtgSYaAGkczJBHQ8qsOPBkkDwRtDx575KMfnc
iV3Fwg5EDd6RI2riNX5QNQQHexF/Bfq5zFwn6ty6iWyTg+dkkZiK8khyIxLLn+/c22HGg5eT9tWz
8za0DDZoY0GshsUszrpmCXU54e7nClKPOjZi6LC2OF86TMS4sIeX0ar7aC6avTcUXry8+LZ+nWun
vNiC39WI3s5FOfc7Mznp2c2DV5K1za6lPiIgkz9mlhVE/rprD6loj9y2A+iSctw/Z0z8tBcxK/uX
xWL2XjrN1SdThisf23yUO7v8i7YgIbPZ3ddjfxSm+OzkZR33DXbSKk9trEdYrHrVZwffXo6Q63+g
NJgit0AkqJz5eVasjf1eg+NeWiCJbW+FlT1NCHT6OUyhh8k6C4/HQEQkJM9jKkkaBe10XIyrkkyD
fXVqceT+oqJ6WRAzBVi7EAUO4cghUsJdz2cLjyjjoDpKFgfQsF+aflGxdkkZdzKncSqCwxAEQVSy
ZgwJk5+LXJoor7tdsfAb7EtT4tdsjlPf03gi8YAWlVihfG8ZHsdpDCLRG1BXfiJk5oOdzurYSemL
67dNUnkuxIXg4LaYK7dUDMQZP3XW46kVp94CI9PUIXGL4VBy79IwPzsaD1vgbLckWiQii25loQk0
OZkLjsAecicWTWIJeRuYEVy3nvGVWvt+KZqDFh0EJQwa4IWA0OmXuMVN6Hp9HAh77gc9H0nWNLus
EkViM3CYxPixNbZ+bIZgPBTa3buBS2MPNzMqJy9IZugMj55jJ/nyUiB22Y9Zpldwerz6i/9KyvbL
INI27qr0i1qGhI4CoomMV/spr7C7FdN5HtIgmnHkiEo6fiN9Cm6m6usEmD/4O+N7idPKNWxzEG4i
1BTO9GmsDbsx3wxrPs/S27U1u5bUy8CU8SyUA6Q8vDoMuXZiJ9OnplDQVU18hxCRn9o6iDQEcF3W
7HrT+EcK+BeHoQF6Kbnc++00xUXZgTHx65PbT4/52AxQNrQrf+9USTdxhlNHG0SdDZDV8/P7vsby
7lrZw+KPbpxpPYNoRQgOnfZnZdu3FYKVdTdMcz+IVBH4IcBsO6qO/lfup4lrD5CcgGaD6DPOubGP
HiwYdfl1kQFYxbEB48j5GSdX+3E2R1c1YVdX3U7V/RtipVdEetUEpWhdO0MSeGCgcttPunnoEz2N
sUdTEtY0FeBna7BzlgtCwGuT0RvrHR5rUY6AqHFsiX01w6ViHzMyeNcBqFZkjHhbPKg4Zuw5g18x
aF0giOj7XaG5FRMBDJPtcjn6O05YGc1SIvgq9K0DstFdRo4lToNQqq1zjgl47Bi9lYPrRmmmn7mE
NBKC5deyN1A/Wc2VQdUNXhhiO9et4DAYzDnDxvhhmLOrJYPhOPkajwc3n+zBKNhhlkPXsG8FKx7G
FkupR65cQkQ3BlCEZjWkc7l9m/Y7W/l674j+UnkNjjEdVIuGesdx7i5CiaOV22rPW/Yx9ZsmbAdT
7wEX2hBdPy04hYGSP3v0dkwRS6Q2PbFq8iA+sVUyg91OXeuNQXypEcpW/QiFb142SY0HeecIEXdW
v8+V9SUzJIMCEZI9UWOHcxliEhx2SDL4Uu6oDcIs0TjM61meeAGkv28BPSOoxX5OJKQ5CMSiPM1j
3rdl2FY5w2mVZxG202+c+zey93cZkcG+zhsofefgk3LoM7GFfgh8696uahz7m0PhwBOUpU9+hTuX
K2F2YIPg0sDZpL13Gpzmg2WE6sETXpw2c0jt5jPJqYSmPA92Xo8oK1sgxnWgQy3q/DHwx0uggu5Q
D5CsBbINm27ezTJ0BvsxyxgkBiAy26Grd5JICOQUyIxyGaKAtx/nmUFJPesmSZX7xerdpwbMX9zT
l8Ats1hmkLqvYRQjsSuhEjYmg+60qeddm3vxWICMzNMuHvqZhdJ1diwnJhrrT7qHkqBW9rij5tXA
6XWusRSoinOIBekDn6aosJ3m0Sn3o01Vojwwu519Z/egLMYFAsEhjydX50mQ9hL2g7cqlc8Zb90L
cJ7rYs08xH45kW+B1b2mgzhxbe+cbmmhDTQKzIFJaMloJMhwCVxvjixonDxpHOwhOQkHykHNp9hR
OLaotL+r8lej5+JCTd9Ei8lufNt8Hapv1IAjrc1iQnsYIuHCC+Ea4yaT1UaT50DsIcwIBZq/q7yJ
JGWagQmvb3zPiA8COhjpT90pp+DWWmKF1sCvtgL95qyyVotihnJ+X4hOHABnRqXGqZJDVR+beTCQ
dntxXeiLdtwFayowql5WO5/bj9S0/pGz5bn0d7WVQwyUYXGpBbnmpaYHjYjHywgEisbCPppyAald
cyPWuCQVODexoroS13L2ms8E66n9sRmDp45hpnn6o9fyZcc8+mZqCDg8COVmp70Yjshh6DVkPUC1
XJpey6Z8HG0sUQo6E3scMDfL7GGSrYFQAbBMlBXpQwHUGWex+apbQEO6mQ0eJ5veV4t6yand3xMJ
KWRWmc+Luzd91hx9xl48aOWvOtAPapGPC4MImfZYwFbyUY+g7foB9/p7dWtn5dd84PXRUjo7tNaS
vBOCBB44D3Nuv3VtJHRLKr3njrijto7m0rePYlX202KxdmKwb0dlA90vh2NfOuQoNq/NzNWCpwkm
BlPwvQb2tpdEYSXLh8N2mIQnI9gV6cQi6fXjBwlCcG7Nt4r1OShoaApTKu96n34c+i6NGz5WB4bj
HRnHOdRYkd+MdedJd/hiiubYFoEXjr1bnXvUInuAlKosDETDSnB8M0jLrLbA75l2b54/HT1rAWDh
DljRiJvgl64SUsIcRGh+u05XmKhyaEYebF86EPGZOyb8q2U8xJAzBJIqbY62HgACEYUjHXTovZ7v
hVVDo9kno13oe8tt37AUVZDweleHl6fcFK+eMTd1apm4tuyoy9Mb6p875TwZxvP9ogY7rKWAKBaP
dsPLRAZ0iWz7VYEwxx8x2nhCeB/OnN4XAacxyOZP2B7OxNanNsv6sMyWZc9dFyL+ChGdlTv7riFB
7EMMnGvvU9DQlyYo79umgfCoGd+GKWgheTyrurQjxyPDPmvTOezHguKhx7KyNKIMvTjHQ2vfDUF3
JfMI4XrtE+CzIqQVacKm7W/82WYHt6geFgjIs+bD6Fr5vtbaAsw6vpRMRj6DN82UZX4yZjgWKoPw
hu26Ska5v9KmvF3EPi3yM+CEG4fRyzxb7c4dnQbGJ6bDaZBDbPtjc6I/i83Pw9ZLtj5XClhp2FSB
gITb0kzlmFBuvTVlAR3Ikt72eJT2W0u05VNf8i9qdR+1fdHHS1FBBr5Ols2M5NicYpGBorgYvFOt
cnbSJ3uChqEKINcrDI/Z1L6wVcpglgBShk3gMBbLHPcOpHTbN7emxezVgrPf4hOo9tevqscZEgHf
SHhNU7ZPx/y1dpYPXYaQf1MGbMUvmoGtTXCj7MyTx+0rbsVcTSvdvH7ljB4cwOnHGicjzbIA3rN4
02BkwUqyjpPn7zrRXdOeZkukVjAHp832qPnzNhmZD0QLJrKDsxqxtrckafr3u6+fzXIFgDTl5XBu
8SGFVZX77S92Nx3D9jts7UoG3c6n873Lhi/BSM+DBHxietxdd+j2QrZQdzurn21aHIRTOI/B6Idv
hMNYCnNxAHOAyvV+86Vt33RbRbZm3cFGwddzU7f+1dtX71jx0mK3whYDRj6Ay2vwxtVK4+hDJeqE
+1h+5WAQNtLhg+6Fs5vc1dc5leVqOVppPisIql1bBfebbmacnYNs6nGPGAxrQhkEzUFmC2ApEKBz
OVl75vWdgd7bPttKOGfSDTiRTdIkQZebk53C26Y734vLZXWUvpvGlrTDWaZYIIImuT75q0PNtVhU
Wz09eJbj2RHAxbk5rBHGtv7mkupTUPU3et5uYQPIvw0QjeayPYkMxVbbiu2Js5X1bbGnMpkrOHCB
rABghgbo8H2qrOKirUa9GQtmA+3K5ncbNv9btgqQArx4Nfb5caOyAU8+BJJVX3lhNjAEegoeofrY
rIbGqXH/KtOBnsrCveFACnb2PIynrWB+Vyfuakf1/WKEr7PleOYZzAxZ0AE3En0KvBurjV5Oqkeo
jsNVHQ2F2OdTps4TNraYaJx6tsn4bg/cahIKnINOdWx1FUQ7m9pmE/FsxbI+Gm+DN2CXJavfMm0m
dhq8J7vK9HG733SVUW21VefEqfVmjS6Ogp760ppgvuCot1x6B75hN826fWovTxN1/dhV5e1scXa1
16JVEpovOu/6Xn60XRzpJj7/GCOdtXczjx/9qXYvhaBjuFh2wuH7i0sgEhePA+kqlLffLqjM1J+p
p8NtjJTm0nvim3GgrWCttXc6KBLtHJJuatLRCdOyG/cMEw0Giaq8GR12GIugP/RAQ8Gqw/5rCVde
WxcYhDsN8D/l619VNzHQqwdgC0BwOwRJdP3SdgeOq7GWMSoRaFzlhGOpNaIJF/+XYB6wPbLhon3n
PPbVAXkDrkNQAL6oSHUV87d6IPLi0R4YEgC3cJFzflQwzvAUFpJM4/RszOzMIR5xcsWSSa9jN/gx
uHEVQnJ1kXkLtWFr5bCHFjuNI1boc+tTm/o4TcHdZdXlmYsKRr+hE3DQTO4HO4A1hkzlazMD7XHt
4mVoF5O4DR4GYvib6sq7Mq9Xg+eY7YcWMbZ9UbyBlcpTF+R/gH0mkPgx58aNPdJnOJ7IFLwmOG+Y
B1l5fi/8iXoQ6i0krsSFjrAmSR58AHALMxpsvcW5hIeoHhaNGCQdo0Fhq+O6jt0ZwibeW/S01RyI
+i3kkoByrighHuLF98LnADkDF8HZ4P81zb6KpVsmKoBTo55TeiIOI6et1q7NrfY+IPuGniYBFXcO
xjTaBmzpIPpr3DJ+v257l+1ih6iPPfD1XQut3ml0KFweddZDT7xWA59Yhxm+r8Jyzamzo633vehM
7X9/UdVBllG7JVxyI0OINvmnSsMexJd1JwFOfkqFzWHRo/nOlPahE3NcICKcezycprXTcOz0F4Ar
Dt6AQNNr9oER8tzMmDFBwxJsBbgvWB5TZp1sbJzHBquqmbFslpZTAJQ3XuSnuTmTGUa5zExxXyKY
JMIcHYp1TVt5vXOxCoTMJW+utDG9+2eli7+ArkS1p19Y3WJ6rTLRun9UOc640JI9m5yLqGAwqWBW
AW4dbiohvxaNI0KIc2TETAPqrYNXtPQ2DPPE8uKVmGs2G+AYQNJGr+OxRYu3yW7bhOEnK7r+Dclk
upDrJJjYYxa8ODOAceU6WaSd+QlbNuxUAfT1swHSVXcPPgfxxT2IXTt4cHXpl2Ht7FupHqUNXyPA
DBf2TJ5MdflcwBorGAXyyAZssljxXOmGfd/gV3ABt1XZHRQuJ1HIlWGTj2P5qsqRY127ZbMFb4Fd
3tbUgkCyFE9Cr5O9TmynSLAONjDaT0CHWgQLCxw3EHCGnV81NxywNukgzxViPHFa6PMKy65RP2PN
N99qQH5B1N9md2x2XLgTsZUuhf6CncHsOL0trOkEHv9uqqe9yeRLO4NjC4pHDeIUDxboLC/sTPXY
+fDaCZWn0VLjCcBKuQ+CCeradGojJjKotIF0AF2spg6/kVb7vqmBGEMP3iV275x9LIqpG7rUrcKl
mW/KnILYf+zhUo9HRu8WLICYwSLpcMCNaKsB3i72tRXikyaAKVWb1G15nPiE30d9bsAE+KWEnbK9
KWqwOdadRRvY40F5w8LWilgPEP5rUd0gZ0xIlH+UU/B19KubVmSgFEb1GcINuIOSoWFwxaoPgsNt
mvcsCZA/LWoIO1tBF1kzNPyyjswQA42IBzhtCSC/OrNCJ4Bs3KEXAIE1jqr21YhxP5jmNDI7AQtx
AXzu0Omm+GbR8aB63FW3e5ua5cqrIs5Neu5p+rHzyAPxLsJ3v3bsJi9bAGEUB1IDcA0E8rGdoG6b
LQ8OG4/BADQycsZsJ+etthUDS+l55lhLS5m9Ngupwk0ImjuL3EGE8ExdUYeZV1RA+qUEsy7Dcl0C
wDm0mOODved99mGAj3z1sG/6T3tN7OBtRvat3ff+EqsaUbehOgjzCf6EDAjjYJwWZzisvCbN2SeJ
2CMs9ExxFAIPt54zgVXgZupVLNutBV0lxrKZoTGnfZeo1L8ZLDidVuktxK3diQQ4xyqv4gAUEBZu
he/7H/pygXR/s6irNQPAzBk8uP30xVvsDM5SHGK27Crj2By48Oe9bMQqJ6jDXzK+TLcZFM8nIK7I
7LAW0xahlTa8DiWg5jX9AqQnsLNnGeZKJekMlwXBdlhhDuekm06WZ+PGg6ALoXKIxgoCfizBQTRK
11DgYEqFZrIrMLqeOaVrAdthd7Jf2Rpv68V64BX+kspat7ztoq4EYSDh0JQ060699CGcZbKHlnWt
TlkjjlOXkLwQSc/TZ6RtwHGiVKvadctGM60pFAb8NEhRAVWGVfhsOE+rhpYOJaD4NUJlPeS4o4NM
BSDD/m5XxD3aJtX7AIlbivD947P1i4DYA9ONtcWGILjMHSR3aIUXBhakwVvfVtsKiyJnIqY+4qNg
gmR68A+TLxNRLJ+Y02ucXKuP7kjUGXsBAQQHkKmufJB0NRNhNQwvdq8ACY8rWYjw1xtgSgcUOJxS
aATDWbkggTyC3Wgt0gUTNrWmfQVs+LQVrvQTLqzsoLe/sF/qKi4Q8gAJyGikUwswFsnUTjXsqbCw
LCZTMcEw5NcwUHc21ukBTotyjbVx9sJxQ3lp0vdYUVFFZ9F7+mR08FuWwv/vxXpvv6Z4/DXvF11T
e/1LmrDfc0G+JxjbXvdDr+d5/wl8mwVQLv0u1yM+/Q+gMWTt810aIE0XUr/9UOv55D8MEj/mMbpl
A/tbqkf4fwJGXRIEhPpYX5DF7G+l4m83Eak/f7R/TRTGyKrEe88T5oBWIXTNRobUgF4AAwmyav6q
1CtI1lXE5O5fLauvEA6wp6ktaNzIJdiT0aNPWDUhNFm6YL+N2twi30dpV7Hvo0WR/xj9p9dub7Vd
/E+vJcFnlYIGTsemPW8FLwrkiXhvB9Pcnv21+KMvSxeQGd87rf7iVXo6pM7SXd6Logl+bSqntM51
Dn1WwJ7TpigvCD1T5DhAs50raHqM9Pegjpxn6uuveaWRCGJaQiLhK/XBmOWLmV/dpo0qTYLnMZ12
bpBpeFBtH5lJCrGI8zy34rzVPCjmQLKnMAC9t3NB2GkcYTSe7TRBdh6gkx2DC5KbhZyngvjtbtVw
nre29IZbqxY27I8qO8yZU12yRdaXYi2kwPEYeJIT/TGwNbfCU119yZscuTi2anMIQH1ftrFimqwk
lVOWpOk8QlYCvjfrO/hbGsHBtqC2TBMQygBLWkP2dc/6j4HdWncavMg+t0CETc1Y34xrIRA+3wi/
nZGoqTKwt5sUxm2n9Mq4adNgz7S+IalGjpTGch5IrfqVKk133dS5DzJtIGtq+qe2LAUyrNjueJ/n
GTZ4bJSe298PK0SKv2M8VEqp733bwDpXwgDg4HFregtN7//tRdsbFS4kaV1dH82EmD501TCfDc9/
Lba+BlKBXwa2PiByTz/uOWc3czYeHGKK244p+SCE5e4B5hH4tD35MPUzWE/TT/Gavmjf5pqdCaFQ
UvoGghTSqht3yrykQi66ewrSNQIIKp/zwkeGlSkYz03VIn6jUxFlps8+brXiZ603lvre917zGaWH
rJBeQiAViohfuftAigGB+No21eju0zJIDyOZBxBBYLOs3sgHH5H7YenG9pBONr9v+hGEsVVmX+Vk
Et3K8lWLmcTSsdTV1VRcUrby8HpGWpTBgSy2EaBggczBAh0IkK4FrW/kLOsbG8DOzbwWrW9cCLC6
ZrcNdJBgEswbjFhSQyfQNm+A3hBHF680Kw0s0EFrndZmVY0jSCp/sU5sqF8xPfEH/Wx2ldN96Jcj
YUt5XlzNYNbNHXLOqlUvpPNaJ8ws3ffO7+NZT754Ddz3fgkpRS2RghCbasb3YDotiE6uOUQ8N+UU
RBznl+XjWJhVoQGvTwWoCzEiccEcpm4+3wWLO30vKifGK9SvPemEs1nbLXvh4FLs49HkIL9h4afq
Qy1qCkShK9+Ugc03G6Znt+9u/Krd5+s6shVY9cTZXdeRrQnnFxaT9zZu4K1YRXF+R7KLHkl5lZ3j
w23uLi84UF+8nnpfpVoenMVVzyUPTGK7IrvUS1fCBBT8uBSR4SVzyvr5l63wH3YXQn7PQglBsR1Q
B/yfA0U6Niz7Dx24T0o1SE/yv3JPFUe1gct09b0h5yJw45wiOtyqf7b/vPSX9n9V/3xtPy8w8+vJ
SRy22E9Dm9637jzdlkplT7WJRLmmFapnkRTrbd4K4kFzLawSGZIK/b2/pDUSYmyjfH3FZHUi2a57
f9nPV7z3uxT2w3B7xf/+jLbqrm1lqoeZdzlolNp8ULQDZ+/JDKco3XxO8/EE0iv9WAaWOjpclEgn
wpvP41krqOD6su6R+qzmB6/I+4+WVSIxUR6aRT9M6VLdWZ5270s5XNPZH15mGM4Oi+c5CYHk96Ua
QbSXXS9vS7dPYVb0SUQ6Aht4N8tXCFnmFeKbLiNEyw9l3t75a3/PJ6g+y0UcW+VWz8sAt/7aPwTQ
/8w6o3tR5vKV6FszT/6LmCvrMA6dk2zdgCOPOmvUUxpwfdbOksfCpOqV0Sz+H08fR2Ld32KbwPcZ
VjwH/CUiHDyKv8c2S8Z4D9G9+pohJWCuImxdmZ0vr469gFWdKWKGRrD7YeHYyuv51V65QCvV/WUB
4X4vU+t5xoTd4dScxXMh8kvHbCSfarofta3P4uUd8N/08Ef/di1UyxMYuPW178OZBxsq6/CL/8Pb
bX02xOONHD74rlPj5D+Yi61L95J3PEvKeklftJfd+uvkdoV710Kf9LxdSqXz49Jxgbf756W1X/hf
a4vdZU1Jnj0x1wlpCLKRSQ0Nb2g51tJUd3wwR0zJncmQ4DBca3bhQBSbDlC8bbXfR/+8zoLrf8qR
kHB77ftozXsCMyMEFbxCjhxrXn4tgoYcM+Z1xz/636/NRWNftqbn1hc9leKg8nkG3vUPb7f1uXV1
S00xIUcOXrq98db/58vKwL63crpqKPOdWIr5EZtnBn8i6V68Gboepbn5kjb6uuSpTJGmS4dKwVyL
sxZ08W7Q3RNVAntxqyeSTdktlTZ9+tlagpQ9KdU+0bHMbsnaWse2FsVO9X7l/9PrlvUTfr7L++el
+ISt9XPs/fPWsffWz2+G3Jb+ETpX4FVEyStvUieaXFqDbHDS69a31d6LfBtICzgdYNz8ft0/XSwn
JOr595nsI2XyrxMZZyfGHI7ziUecYD30/D6RJxA4VHbMQoY++0EvHf/A/Sy79rmACGKd0QgJ3oaK
8Q8IfdS1/dnP0Q+26Ef/uMCvU7d03q6ffBX8cv3Wz1L/rRCfVRfcB7pYhhCTm1zEz8fse23ts5e+
TTL4yMNA9jYuXB/qbXgrtqdtq20XYncEv84cvOPW+f3NOUEOkRbGiNiqERS3Rd7AVx9U53YNist6
VZ7aED1uTbvixQcN0cnWAoLhPoAhb5DeqQQf78KAWURczO65aHV/a6iBlEPl5VvryigT3vRaIkwG
8vD3FZ77VbinfuTeqghB1hriIch6bzfsf0QD7ppyut5yV68ONme9i+thl1IX2bE5+/MuNpD7+liD
+FcrLaCOCV0Cn/l2MKzJvhio9bg18vxgkOz1sYGq/kHNn8fSP4s+S6+e1yEq/NlshI0vDPvA99FA
+d2HIJ1jG/uNu7T0wpwiPfSNTS/uWmNr31bb+t5H60YgSdnP67Ya5N/3BBqai/EDnEEAju407Am3
+ZL+KLaBeggmHAr/7tsugX8U0ek60LjF5Ibd+jrY5H68zXb1diEkI0H47zPF+++ZghzyOB/CGehy
ijP97zMldUdl2ZNkX91KpxFMvgSJJv8uvF7hSd3aWjuIDps0gQOkP713tRVuTKHgwVlANtxYKndu
csB7GUC+qzMPzg1di61fZYD8g5k40R8D2+gUAErtoD3TQ2DpY70ov7hBxlvgp7R8aSdFjm7t9rf9
NPS3bK2t/bXjzYfv1+aZk986AzKTwY7+tNA6uPN9de5Mw55YPvO7dayF7OJ9rF9bjmMegR3OCSiK
9ggBbHbeapmZf9SKn7X30fdaavzsnAPw3f/7vcH/lPFfE4D73HOQs8EOAAc59u83R/pSFNlsw6Gi
q6V3Er8J4EyZrWvB27vGmsbj1vre5ZNV518NkF4zHkTF9/Z69Tae5Wo+wat+nCuOpD6ldMc9AORf
3mYb2K5VcIvGujY6FEh9CNnoYn1yKXxPTQcDAACSWfv4N2V3E63aVyOQW7KA3+7BlsuUVLUlrm1j
Z0dgzRBve5Jdc2yaCTFZ98DKCjl6e5m+ru8ocx9UXXdxBHJ5cob0cI71f5Sd13LkuBKmX2gZQW9u
S6XyXl43jFEbeu/59PsR1UfVrZmdib1hEECSUrdIEMj8Ta4h/10k33TEzYq+G16DNnHv4T90GyU2
3ZOIiEuzO8RhGM5q8bhOj2dPWnUHUZ1ntiuGHESpFy+az5FbYKY26NJ5E92q06qz05NHL3r/AeSD
/6BCI5xD4ADQO/V9RtR9Ec2V3r0U0/4Relq6UF0IEtXUFH1BbCWLwmHtZ4kdp/fZTtmpnUWg6JOc
MJyPSlidxcDtXonYuKbU+JRKqjfAvO+L2k4PjdezH57OLDXJDhMHcasU3v2XfhEhBqcrRejtImO6
spyu/LytiBD9IkwN+uttRdeXy/+8LYL+//HNtv/2sOMRo4Mds00cL1RD+/LNrs1Ahk2Rut+iIZ0r
igVFqhkLdugy23RTsZOtaBaGqyCkSgkmG9kTzsTwl8DQ9ifRlOnqQgT10z1E5C1c3FI0xS3t3DjG
lOYXQVgPh0DXcpUaW9wc8q3oGTttOESi28pDF0U+KL4xH3V1dhsna4sWqBUDtlOC4XAd/nUXhSzS
rCwT4z7zwN7YTU3GpCl3Skj1D94Op+JQSbG7Tbx70ZA7vdz9FnwLG6YRX0acRJoUJ3NuJ7qup26D
IGsNJG7hIqqxr9J0WADByBEVbbO96BMHg8wCVZApxu6sXS4P5dr0a/9X3y3Qd+pfdxB9DvLpm/+Y
7vQvm39LRnId4N20/2eG0uwv053njKEBV1L6iCoIrOQutJlU2sVcyZoeFVu+LLdvid06/cF+Fx1B
mhMqvilDAkkmGsdf8aJPXDkGY39ovzGTTHe93evP+19/aBBaPy0egqhPqjOS59W5tS6+rBen65ph
WjiwBb/1gFqLTnm40xuk9fi7nKM6Nh4cqfWA6lFVhzRjPKSjGW7NAoyxGO2V3niYLsB5obpeQMaV
C6A1x1WVLsXaRnJAg/LOZCvR9BCdmauxgkDSlExH4P/XqMi830ZF5l2MylPwl2uVSE6fIMQn6zHv
f7qUUU++7KfXg+S130cI7Shd0iUGGztu16Fa/kyUKj3FsjrOe0elqDlLsrRZhBqat9PKMWyr6G5Q
B+NYDHKztSqDYmLleu+VhQqb62uv4+jOPa/Ili5oS2g5pQ9LQfMflAhGsFdLR9HVBz1KoXLuzzsj
5BvXdKjL1Ije+hJofEPJnGMBge9oTWe54cFFM8d4fRvoI0ffgzpGz4ewW7+4SVOn7W8D5ArHmSZL
LDaA2o3btizIbkSs5sI8OwFi+VYPVv86tMgbW4oxLM08H17dJjuaaJRfIt//j4nQoobzx7KXrJis
67JuKBZlG+2rFkLTuXYpF2P/0Zdk+uVZ2kuwTvXe2LNOOwNdcHMI2PpPrfVRJgplZGmstFpF6Ibc
iaY4tPmjCVHsIhpqwHODPoS7EE2YA8beC42zaOGO0D60gfsTqmqzVVsJ7EWR69c8FyDZ+6zrpK3I
YV1zVbHt+AtoGOjrfcZpIovlgHIAPYhONvVYFmGJw0o5ymMZFj8rrezPpjM4yYQxXlD2MvZanD2I
5L445FFy8toyP4iWy58AxW6YT9dqQFiat/hMQWK5ZYEKpKPHyWE6S8zefiwgs3RTnkb060Okb5za
tR9B9X/t1zqZ5VCIDFynyJ77Xys5Y6qK/b6VURTTwm5LBpika3BavuQ17UIFwF2Z2UcFoQ2kl1uu
66Q5hDCphxl1evjLUF334iyL0mptltWB/VxlbETw1Ew6F+1nR7vEcoyocxYkq9xxfERiugQxytG8
t9Kkf+DL4szKIEj+spJ+GzV5xQILuUKrjdTv1oBqbSobB5Wc4H5inJHhsgfqSqxIihEDIyTShvSU
glNwrHHZJK4KokSNgh8qlc15Ovho406fntvB9PHHsKfDra9NwXgoEEKRJFHuHZZ39SVrzXXqlqtE
7bUXLfSz+ZAjSG/EkvaCeMHOVZ380sRDdwHVt2UKjJ5z62hZY7TjV4l24kwc7LFE2DJs621WxcpK
9JVOS4VI9eTlddtM4ekxzit3edtoi735rSk21mLf/RkrukSEKSHca7T1usq9YXs7wH4atkmcrJKJ
2KFpXl7MbqPXNph+cC/uuDbCTj9CFpuj31Dstaklumq+Olu57veixRzzq7/N5AAtcxk44WefCKGG
8640Q7XsyPGWH6EGBqOre3OtpaiFxvngvSVaqt2Ruxy22ZCkLwqS5aI/c91sPfhhCK7W8980nFNm
CcCho56k5lnR6ydz6jdIkCwAOLjohFmQ4NXBh2PjFr0ybNu+Mx9S6FlPdbYQiSe9UkRD5I903/an
EdGIpzAPmtGU1xJhqG8UITq7/75a0GTUZ768UsyNlLMtW2XlgEnWn5ujXuvS3ElH7SPxeV8sXbZ3
4iDZY7gohhhl4c8+3a+HFqxy+Ssmhcu2480zPiNE7JemiDfkAf5+wj/JKuoHzKWGTdg6JEanw2DA
atBZidy6zKBCxLxQ01WhZvo1zNfMaGHCpboTfVoXQd8qnGIhO8jG5H0Fy7kvnEdo7fK9CZZ5IZr5
qJerCMQq2w5GQxiHWyWD8S+aDd5xx1bW0TtnMPLH7NEzrheKngQSuxuG1slzgm+hnKTbBIrCqtF7
2EfTnmWYNiBf+uSpL/oz7tYnAbieXWttX65rNHvYghECgid5b02URM9V20LVUH0+KYPn7kEytfMY
HuabPHprGT7l9z9DI4uvjz6FGkXbzoO+75Z26VtUXlr/YE+HAhD0TkarAjCqfzCNIkGOdRoQ7c7u
D2z29LVUqvBZRJ/TGv6hlCIEP/whvf/tukJSLaTRwQEUvh8ftbF+H7ESfQ5Nlml6QnJMNMu805dW
hBGCaFZqjEKC3bnLa3Ds+ndq3GK8M13rScUrXJPmaHql8uxH8C0040cDDx2eo2Y8DEYR7HNTeRVf
MdFFbW7L/jY4Wplj7bxIv+iQ3BWURtjsKQl6s7lCLum2U7tty8SoiqLH4st+TXLlbN2jMbJxRpfZ
p4YsuikCHZygDLVLtakIDtVWmw5eklcUDDkbM3D3VT4JL/2vS5yJMBEhmuIg11a1dV181Ki6I+bt
NfZSRR3oPsuC4NXMIDgF6InuQQK6z85whKERvMqu4W5HNwULNjVVB3l0y5STtWhmdbptU8W9hGX4
5lbmX5EyWOjruKA4/Sx5qv14W8bt8C76g6lf1eV/7LeYe5ASBV0lyqG96SDTNDVFTVRUQ8XArWx6
6wNovcpHeS1VMnIFsp8t+PhBzp+at4Pz2XTlSa69wO5AjHrkPiYoOtFloYb7MVi7eYFeiRMCR+wh
S2uw5/Y923D4z13xRuIAvoxvutuWzORT3ri87EHxpkewAUM1rheoOeVvyGPtA77sD7buO9fLxyns
y+VJI81FP0sl/d4Iwl1Q2NJv8Acty1FXTixtI+APrASUI350/B0ATQyphf/EyCrRbrzoaDVPQe9a
9oxdOZsDio3zHmLEfRtSwBJ9hqlQwbCenCb7Iyw1XqOOnQ9YSMk56wPOGU4Md95JpTncy2ABdcd/
kJ3CnQaLCfvgtubx378QwOq/fCFUtvBApExZ0QwTGv6X3KaFpFTRpm3+jl0F5APWX1u5DXCg0AKF
4/XcdA1j21q5fKf6pn5niKFrgBi6HkojX4YdoESKn8WyTdL4mojOp6bNs3kvtlwQxPMlZJv4XmzI
oJP/Gg1x6ToDK14I/ILAM4izpmqeSqsJ1rf+GxSi+9+giBeYiFuYIyNnMlaXDHudMY2CpyhEeaFN
xldVQTXDDxKJFFc5vDpo8s4g3fiHyOmuYRIY0T08I+i4U6WC1YW8cA3Y2rcqxG0l9KWicQv+spz6
0rzdme8UGgXTD7rdVO3bHTwy++j09UHUJZOgOytS1L3opVHc6yE8W0eKnJ3kDT563mHyitDvIahI
8DciQZx6tXdx+ZbOlLwujrrB2rdT5Q1f7eFVqwyUpYeSesHUFGEqUKZdriAlnbkDYuIUQk63Z9kb
kqc27+XN9WHWzBxN64Q9rggRh3p68H0ze4IOL29u/bdYcc/rSyMZ2fV+YYbQVjX6KEyPcXQhE61g
d4PxUu4Y4UUc1CRAFVwf8PGhywWhf3KjV9EQ1/iWq6612qkAyxDwT/fp00j+jyUWAPW/vUCainu2
A8hIm9JyX3YtUR9Vietn+XvtqxBMYXztYct7+75Cjjhi8zE3oMRWc9H5T8NioM4NVD51ODHTRrN2
jo3ptRfRiEoUnFRXWG0xJvWNspfd/nLd5EaR/APpPG/XlraxGhQjQBGmN9B6cRpvrhUIF3TlYK6K
sHkJ2PrcY2EKgGccnaOhd/iNNKP2Yqc6gptTnzmlC1AjoxbnFkvRGgd0QsDagW3q2pwZMMsqHScN
Rz/bGCOJ3zFRyTzIEaZPYrfsZo1/plR9Z2Ze9yAiSh3aRoZ8wFo0C8u0N92U6BFNRUNmtYiCbhnr
Y7rLdYy9WC0dTLwaD2NRk2dUfLm79xqpxiGjSc25GKok+d3JbX01OB7OHrAlV9mABITX98rFtypY
7iR3Ll40tPN+Ogunvgy3yb0klu1WpMCh1gNK6bF/MnyVssl0qArqS6KfTd9JtMYABwc/dLa2GVmn
UWrfxNRRZd64QHoqWSolmP6mDs21nyLxHPfVXkDWahW7KHhiiBdNU7o4SIl7jiKr2ovWLUJA3sRV
n/cQEYEH/0PjjZ/d5kUx2alK5e9r9/uXbtG0WtXfk6oSjduUKeZHMeY232+TpTgr9H1b2aV5mD5W
uR1GO7QtoQzQuTIxT9vLSgZYxo578n0+Yk6yET43vt7OkrrI/iqS+uQAt/9p1h9tOqAyJymoWoAg
/F7VyntqOumbF5neXUrBY5OrbKhVSbP2gxpa+xCVjn1gTOLjSnS2o1Qb5/7UJwZS+8H0WQO20P7Y
gKMifpeilre8peb6NF5kTrvnKTjbnq9/+zyJvfDaE/7vZBqqFeuIUgaeKXJsIxRSNeOsK0ktNoZU
shWh01FAcM4LdMgXaWcF5yA0jE0u98jJNbUc31W64c0lQO8LsThg9inP4QCtBm1/QGy72/xn8b+B
aSNzwnXqa6tL7dvSvaUAs4RrGz8S/6q4evPRBGYyaxWKPYbuVBtLholVlNSQrAQVnCkCuh96Q2UZ
7ZOmsQ6mi8RAVFgqnnIZH13bMbY5O9dtOR1E83YoC3nZabG/vnU1ZtQtJ97d+KyUFewl1GVIvvkH
lWrkqaeSfbIlmEBKP1rL1tIRP8xstPb9Aq6sGNanwKD3Q3YeHoXMIlzaKNaA6NecZRiX4wYRgnQX
R7WyaCBRnFsdA7HKcK2XwjK+9aOR/sjRJrEcYHxoXAwrqSj7D8SNGjgMqEYNJMWxuYOTleG87Kiq
eY4ru3jIwgaDgyaKFmJQC2rr6EpoGkyDostTUvjvJCTXoikhe4jAF7zHpIvqSTYjfopDHLHGAl27
3ACPu0B3G/pfQjnEjymPyLpJDUWcik5xiKbh65kMg3OG5vuvcNEpmky32NPpvbSJXF9FvkcvA1RV
w1foVs4R9rtzbKezQg1weYnyASIZzS7KevzePGnG7sXCJS9gWrH74VVVqZz11gvq36gJ9jm+LaR4
ikQPobGmMLgbQw0v4uBJT41boCNJ0vlSG2kPQ698v41rJfbRXd6rc9GHpsVfdtaHLBSsbuiX8QBv
s/Pyv2oDgp1jQu8IOtk6KApSGDwpybd/iMg9WVl0uf6qsT27eOQ/tSnBIVqh4f3WmsZYaVByniIz
Rbq/taaxAb3pHwlJ3G2cNeGpATN3fd+KmKR/Tyb0ulwXwGPUc7auDmDPzZPDUCvSs2FXd0i2t4+u
VLUXWcGJJM6kZz01+l2hwQvrpqgw7zCKK/z8XozGoY9vS5WDLkYGZyZurWZxfFLq5rfNQdu12bJ0
w1+/QehpybL2ohAXDlvb9aN6aRLIbvxl8F9pTUq9kGERDJkO1EsPfZ4Z9xByj4YArpQVFTI/qEne
T4u/a2c8GNmyVSmlukizzEc0JO4DNUpPUNVSoLBSdwz9tei5dd9CfcVITmIgThQITz4LZ8lZtjnc
iFWQyeo9OfJqBro0/lEBLlMy94eV2AEVgrp+MmIHyL7SYAWVK8rWkhB9uGORiCPaBPLR4mDjIOv5
JHsWzgceck6f/Xqv4ZA5Zh+Jl2gXPj6I3WrOo8i0ZBA6naDLL6IVutar0rruNS+jkgS9a5sC440p
TdN6tTNxoZHcm5qBZtbLMLDUubibOZQD2pmomBq2Wy1aJQtJaTrUit3S2Mk6lZUS09xZ59b+B+/e
GWYr/mYaH7AcdR1EnbJiP0wVLnbTy6qUgu9WjCE7U3Dz4I6etGz8YViBQmovqLXhNTmFhBHZFlAg
73GH/fHY+oDXkET+jxy4/g+LSUu2LMXWdD4YmvJlN6aB6/QUJ4/fAwSPzLZoToom4V1Wq9Emr9Dz
A6dUX0RfbuFbGxVxsxRNMTDip/blql5SVkPm1NKDgT4WypJ276AaqTe3E7AVyVmT0cMkGwUkwNLq
aisObmIUi8yQ/xolqdqmntVjtWCp1VaeDiJENPW05jpxerv4t2vEffqhfPuP3asAd2S/oZ9Ui+8Q
Yt3goMFF/+3/qyrlyu8SrXtT2zRZJB5iWdq0nlCmgzhDKpLPeiDXlzJAB0/0ISlh7bvCYIA6ACbB
EpZiohNZRBtNOM3aRS1WfG7msRk1leOXs1aN1Wtf/3n2/x/XqeWiNrxxKeqUCNva0J1JrIltsWh6
eoiH11TFFM0ITeLfmmL0Fny7ts4wXvwSfGuiCMYPitG6knvF2tlZlh3tIVolE5JDHMjXa3cJgudL
ErA+akhOejSxutBVufgo0T+cgVGuz/A01FUesYn0bT1iX4CGZ4go6vcIpy3+2t/NqJGQdevDTa4w
JZs5+tN2H6ev3sCUL/m9shTNtLcepcxKzyl2NhSRtYPmaMlrALN35UsNVAPRRFdnhkTVsO/CdnjW
0h8h2rWvXYzCtqbb05PNrWEaBPPMlquNGB106c7x0xLAqNyzneA3EDeTkwCH4+k3uDZ15zFD3ejc
OGlxqVrjkHi+cW8YYbBuANbNy94yKGnk7ikIJ4xsVAQfvBxvgZ1pD5ocamszUPxFZYTlu219SLWF
ceefFyI6+fLvz79qTtX+359/UlTYGIEFMVRZ1W0Bjvr21yVIvQp5+/8zasyakmMmz2bPsuNZV2x9
UfmhOSw81Mjaxt2iIu5u/bY4+4jILkVL9FNZs8rZrQ2bhsw7MLBV1+kJatkhezxfz5I7S0Vn0HLH
aq21Rn8pCjM/ZWZzhwvPcBFdada3eLuk9Vw0xYCuOg9m2QAYnC6yIOfsKn98Ei1x6F0lh9xFVqUF
8ovAPLwla6ysJSzw8R7Sq/bCItNHLrGO0X+OdOzPQCXYyfAEks5bFyHecn7bGkj0SRCBVd2y5+Il
vr7y4lUO6myp6+XWa7CjRgUXix9nrI46Ra/rIY90dabH6I7cBvwpRFyBJnyyFMFpbn4ommve5U4O
P671GopTTlRs68+zUoyINoVeFPrR14Pu7QD4ngKlXj7Usnn6kgcQzVtfMMxQBtF3oifjc7S/pQxq
ZNGpsmEr69upv4EBIj17ofuuM/cfRaupj7Ge2U+J6uJGaflHyk7Ss4pK+laW9QBVxUZ6hqQULE1S
rVUHOvUCASe9MFeH54o/iB/JxoMUcih8aO1OHhZb0ZfkaAQiibZ0w7zdSq7UYHs+tBjGqnaO0sn/
2uLsFmNP0aLJtg9jabTRWwV/VbGJ80leYNybPwkYhQBOiDPdb/D2yxyQ5kPOZs8jlXyLMzIYYKic
jiwPFP2oBOhCmiUrKG1qioNce8Yx1fPzhOjdDKURWEg0Re6+RHv/S1hYoLt5Zcehsatvo6r0j+KA
lgGmjsNJNMgGknYms/ycNeq4Tscu0WdixAqm4pOukLadLnV4mLZ2jbczWK1LX1mzOOvik2jlJrIA
HnlI0RKHJKbENcKvYnlBvDjoOQ6qqAHhWdX6+7Qcvlduqz1FZm6LFppA2lMojb+1qLldW1Wiqk9R
5P421kKKmpN6TZBmNMeN4Ycycjyc1V0/Xs9EHzxMbSZ3MQD9BmMny7DRKcoUl3Kb1aQI8IlzRYen
mIR4t1nUvNd2MQzrPmlQIbRd+HjS4B6aLhkRWnG8S4aMGnrQfv2UGrjnoVQavvVt8ANp8vCbkSJ7
nPcYdGLJMNPbgE1HVZYzK/LwYhjiZpcUkv1h+tVP16zt19TB6lnPleQpgyWGCD9kpH+fUP/G3LU1
EFVsHplUmUwZ/gKvikxE9bqisp782pWxleLT2+VNgQ54GG9E+rqXYKrmKMhsxKdXjCZB9WtUVuJf
o7drxahq9Bh0ZPn5n64XtxMX+CoIY6Ms1WGbFj24lhrZgS+MALMBcs9muFXR05tqz3bodDtdDdBd
C5ruKUdk7M5zzO5pku9oALtKkoq0apC/jEiDYA+FP4JokilEDsnTBiZJRk3PAkpf1MV+xBbsxTCy
uwJ1nWVj1A5+7b65gvtTLI1WNZ+a0biIjSBipj6SKkH1EHaGsao8uVh6dWg9Sa12CaBKrRBC0VeI
Dm3kKkvfDAloPh8wZa9rKd4XjmoguWG2z0mFG9jEvvkMTar0V6jVuso11Hb6l6zLpTmMSQtNP2jJ
cyWGOxXisV47Pmu6BoW0vUoJdq/Vnf2hJuPF5KX8kLXih4Wy0puWJ83MSdzxBdYalEjTbJ+QlcGQ
AeWyhzhMh0nsoz/LUo0wVeHrxzRFZh5gsI8LQS4v+0avd2anWytV6p2NY1vJRkN4cG11nYznSJGt
BhMyoBNkwbLpc+uQh5i6m/YwnlRgwZQAu+aCqjPukYFdP1alyl5eTbtnJi4Uc5NeeQ0sNNmrvJPe
rXF85V9SfmMBgD5yYf0wumShN5mPvo/eroqOf06rp/FxyIbinObFRx9qypvi6XiceEqxiSqIkErc
zUR/0tfWsgTbtug9S37zPWPlx7b/2DXHnpd7PTq4aeRQpWFKIfBJUSv6pmOl4BdRg78pIqSN2eRP
gRt7C9WQtG1dpN7e9tBMiuXCe4k687lzxuaHFIWLpkFh1czQxhvY09xlWtRckszVFlojt1vMTiIm
RC9fNKWfP1RJyHTpa8mHUYyTrUS9RUEKe/Yot7eTnv31IJom1TjWIIY/FwOKhbjITJzKScipCLqe
OtPlWj2miHH+dhsRbAeYeVpyFq9VycHYupPLgysHKlplqbrwQC0+AnjEWVPS0x+a/9aN/vgNG2nv
ri9T+awWY7qSsGNY6ZKnniTf5tUrrOKjwp9cXIN87M9GlbOnPNGjRcOjtzUwfdxLSmoB4fV70tGl
zGcxTDbMhg+BWH1MB21apYj+shkfQH7+6rr1U5V8EK3OVSFFIFh9vcf/s0/cRPyEvo1RhAQmYAY2
hsiy5j02LRqSdWKfVBRCHkWXadSbimLyUZ66bAcTEwMM8lIMhgaKmnpIMUA0HXUgH2cudUsOK3RZ
2nvodQctHuujWUv1Q+0HW6QlSWMpLdahiqHhD09WC+p0OGtVpzoWmtY8qI33W1gzgLRMnBctsoZV
TpoucTpQvGphl7veALsmDqKZRAN/P8NI56SPtJOrZB5ePxuoueQrRZfUGe+a7CAhKfpGkxcdGEBx
L0ZZZeTbf/+ekGf4c4FuQxixQXlSWuXlxL7pCwCn0NJkzMJUfaL+STEG2eRhkqpE3ZW827mYPuSj
4yyhbf5qTWO31jQmIuvps97/Efn360RkNd3z8yd8XhdEUrnsynScua1LOcVtOsorzk6uWjCTtjkc
RI84oP4/LKUQqecvA5UZswsQiWLbTnDmKNONHxkwGaaSGy94djCQBRYtcdCrwFgyUZR3iuF3EQhE
u7lrHRtxHkzoR3BLcAAb52gNgbsJtPAcpCFGr1OXOJMCyjWNN0p8Mf43QHYL9ZzEGw4hxj1YLqon
b1q1DkkxOYVLBbCT1HjwFZQhWT9EGL6oHyV53sdAsX+Mteo/lUrboU3uKhvFjYyDrms+iGGvWudZ
59yTjYK9VRsXK0/yhyhPl1FiZi8meuw7oyE3KJpIp6vMWka9KPs0fxlGNbiTlI2Z5c1BilPcfpzJ
GWTMTF7zzsgOyJWNSgVktJKkNUuJ+r5NIMEusYb6y1CRYxrQFrwnM20/Nbl60Si2fkswymAlDCUE
aBA2tRqV9H+IILuZzWtXUZcQeZTFmNcUNdQk2bMHzu+TXE6e+ZZ9hyji/lDVt6ZuqlMMs1hfuRZi
mFjKGGRvYuPUxZmyCcmU3EO6MF7lXFr4vZF8U6T4VwS/vYwtX2bdWyblqyrHV8pPIpbgE+SXlHpz
F5fsldUckAuY00Cyu+0VIuf6jYd5Rr/rsbfxSBFgZiRV8EErPMCioVN/eop+IM0cfZRwe2ctUNgX
O0ennkVp9Di0gTJ3+cec4sCpFynQ8b3hJ8Oqr4GyDEHrb93eyFaZndl70o3xIiyRBOAvhiiDRkF5
QIypWrAGH/dagU1Mpmba2pOl4TXq+QbkvUPOHH3WHv7BTPSj/Y6Kld8TNk1cfdH/Foa9hoHNODOY
NGBJldXGr7AI628EoX7yaY9edP4LEVEo3zzkDu5j0/Z3dVjgtaqggO1B0PtQUB7xZPMbkv/Z3VhH
FGE9R91UNbY0uakWL1GWHBIzMr/hF/Ujlbry0Srwgfj3qUozvjALmKrweNNVfOds2dChuzGV/ZZL
qPtIseImG55A6ziXUn+2tYaJF7mMjdE6MAbiqHhDDSmfmVLdHNuu0M69qiCtQX804hGD9p4PD+NO
y/toLTYiohlUxu9NMWpm9bYI8rODCOPOVYJu4Zd9fonLqLxD5VN905LxHAhcrmOvc4wvflZm/pc2
xPaLBMUTrUIlWVP8+VnXlbyV5IriTZMP776VXnCuUR/KqR8L4nTu6drw3u4KzG+OnUzqXezos2iU
F92YeXdivy+2/xS4+n2g5gZWCpZeL41MRoXe0DAdi1tWlhDHqVXaafkrmW51yhy0dLuzwtRjgST3
3U60XS/rdl6P0Vjt9nhL/DkgQszc5BIRWDtlf5/Y/VOtmyeBJBTYQ1juMTrq5kmCNHD2cytGYsLu
5pAq5b1t1cW9JU+bIVnOkQAJ+u91AHMVA7Gfll1cQteWXhEUMO6isFROI2R15n+FXNzn5YELZkxc
zv/c9XLT8PSfZdBeRm3wjo3udisr6NNjBa0AWyYzfS3LoF7YlpkspbJKX33LfGtcvTsFxRg8ONBm
RffgpPYK8QQkfqaL0oHdn66W7k735folyFa65iavTpabW6rEmMxPzV4aHuDfHMNJECgt3QPmgMWj
19XxtsMiEKs0+r3UOwKqKx61epinzqhgqpMv9LpmCc5Kfgd4/PfDrU+26u5eR714JkJuA6IJUrS7
h7NkzdOuGua9msRnBzXie5YbMh/KACXiMCl2XjFk64hl4SYBubBFcb5YaWHToBGSKAvZa+FShCPK
v0nYX+LYce9yO62eojpDulJRmlfZx689CQftL9WdasB59qPMK2yzXCQWkZO3DbCoM21wZw1GWd5M
zijCuFb9rfGCB60d0/BnC5hiLSpmfUVdAIexszxV0zIbvyXmt7MYo6JzHdMmUvznmKjJ/f06Jyp9
pPdT9coecPTABFTq+Gg4A8qEG6ttstyHnDVxpGvPkhY6mu9AXXkimwdH9tYs472fMBXXvpsFb+RC
cBKX+ugQO7GGeCj+hfgjWQ92SRU7QJrlR2je8fZb30ulkGejmkoXWxmzZc1iYNN7yCV5BevNQo2H
t6zwtoET1/tKjrBIJJM3I/Hp/QRymqS69lPK67eM4vKL1UT5vLCb8ahZ+bAaNRWLdbfRF5EU+1tk
uINF7FfKViuVYC/XBY41vR+9aF38jA5A8wOUywI3HP+vIUK3IzcH/wQxgpmmSP2VV7ba2fIjfGUG
1fiwuneWzNAN4lTr9oGgKZh93m2n+mQ38RXEAIigX2e6gq1ObWS4TQ6GeWq7+q3Mnf61tYdhYaX4
SugTEKtWdCx5JOdxiLtiB68JPdxaD14bVCfnGo/HSjSdsdw3ldddSreuz10WPahTlJNp8SqpB0Rp
pibJOzKfkv8tNbrmQD2B/4ocMtINJDUGg0WlOSCX/wm2QsZxLiE5dRRdVmphfB77S2oF2jaOeggX
nuUs9bxiZpBjzLqUpnmMTBRB5bLt3msvP4c8HRhhSfdRFGU+8qf5dtBa76Me0fOUPAT3ZbwfRf5C
ir4xUT+7ta695LWCEjFijvei6ThtcydJvGnXUf5ZXeqZh3//+Jl/+/aZmkaCWAXBjx3O3xjeSjdC
kTYL6bFzUgVsEy5rQzG2R7lDKr/CuHoBXTJ7dDOWJbqaWN9zcIFezUt8ix3gNa6H6MCygPAgTx/z
AvH2PNPMW3gio0glbh1DcN1cY6dbGxObpHIRn70StdOxAVIfx9uajO+PslY2fZNF73XV6nf4RaQn
PSrVVca+Y+VlSnjyYI3emVL2f2k7r+bGcbRt/yJWMYdTUTnYlkO7PSesjsw589e/FyGP5dXuzM7W
V99BswjgAUirJRJ4cAf/jxRGts+kXHTqeismCwpOYwI3oc5PgsJIw2fLx0tx3p0PELx6jnEfEcwE
0fZRGuPptm3uB8rF+i+yMkDmbhdKME40NAxkU+MfCPR/nX2QvvF04ITWs8bW7jJux7h4xfx1AcQs
3gAUqw+23MPNFKdVy3ZkMx8uLZk+4qskyknNTuQ02th6GCBJzekkcC4CDiPObjAxN0VsUkbUIxpT
30KRQhuo7Tom4J39ZCkqk067aw+KVFrHJja7VY20xgtSJf5iXgX9SosjYgzGT9EplUI6WVG7ljXW
/KJTHfv8LANbe7ES3GuM5F5Vi+Bn2/fon9f8Sko/d80RMAzsvm9WY05fHaWpXbgsxqM8xtBi49A8
NZEubeEfyrtYjoOTAVxgrU+9tHcC/UvgkVBLANkcSdE5B/Ch0VpKp/45gxM3m36OvzzgzY3OFwQ8
HniPLnpBmtxA8Lp670QiPLx0YtlafnQaBVKgQqqrStTw0imarzQvmy5X8lSpf5Y9ky0SAECbTnfS
VQawM/wyNf43xbCVY6/F0X4qIofJLlnG2mMuWw+Dv9XnHGSpoeltlKNzyUEiL7WY15svRWIse1xu
gbkq5tei+13POPembYZ1RT5laxuRNVeXmJY++Hr8FbFmD3k0uLp1rb4iY+jdiSpxEEUnRepcK6Pj
Tb1eq6rbpn21wlczbrXxEMwCiOyAQCaez64HURf7KM7G2ZEnlN2xbpOfsngGHCeecVTmDLJlgqdV
7cxEu9xUX0Tr2MrGsXKe/Gqod2oaa684Xa3ZpDOfZKRTz1XQPyUzCSzXa2erpDgXSZOqraQWPaC8
qLJtT/59KX61ij1mW2e020tRtKZmgQnMuDGK5rcxL80GgPpr0jgmVRSlSDmV4D8fvfynNlrSsXZG
6yQmuIGyDi25PF3mvKptNhPZebVbkpxmOhOj7tbLEeppdQC6mikZq0x/iVxBcCyiIH0ypuhz/cSq
b8iM9GmON9rUeUM0ORlB+KcNHNu4DVa6uKMwLXZM/dH91Tp5a+LouML/eFqkTWOfmjjIX6TGX4l1
5pi1xS4lP+z2sdo+jUNQbApbi9Zio9CLU22BYK1zjPnIXlHeLmRl/AL67PkCggHrpS0nTZLXzI2t
feq10snuGpaXUVN+xcHpwZ9znV1U7M00M956/BAAijvhfTkbfzlSXWMb4uiPSYZHiw1W5WejrvW4
/p3BdXjL8keSwTkkwj9PJOm25nNTBnoBuf9PMVnZWG8y5D6x5QD2Zd4jski3zl+nrGbLSA0Vfy1a
O2iSZT5+ty0MuVire/x3ulAJmrsktOJja+Qh2mu19dam1apOGuVHmrfywlHi6ZwwSQIIaNrrBJfr
l7TpnkVElYYsWMPkpSmSctPaWbhTkrZ8bOfkm4iwEJ4ojG48FTzTls2sN1LNh16GTCMHKdY0SjCy
rjcjKi1Tc5PWil7SIbzT1KR8EC+fnBIdigfxNZ7briWEnj+VPvp5Hl/Ev3/7O7L17+//GW7Dzo/C
Rt2/ayFphlRLvjyMz5OzryQFb5wwBZPkOHq37PLIPAhihDjDt4sFkA7HaRnVngSWrPPWbYbsD+QU
ePjkJjBnGWx2z+Xn2IqdlcmjajPqTbQ2vYys8AwtFiDjaNa4aXL0iUoIayGiRgeTJ+sXS3e+ZHas
3ouSjKmDlkXPcUjWRjEzbz/b+C39zDLeYFz/tADKnQunlu7iqRsWKQyzu9HB6iuNh3PQdDXkv/an
gVLtW0VmDexCN74i0Ry6YZU8xKOPHVIECz207fyucixvGyl9vatYnaasIVdjW3ZPgypPxyRs/1Am
tXsaS9wOIhxq1qit94uCd91Px8TNiM9uGyvY/pZe832s0IFL9bTg8/C1Za841TeFX3umFtarPure
BjpwtjHLosWIvTglQHnfEjw1xb6S3KBLNPZ58GBF5bmXgmg3DKF58DK4KOLA6xOEYl4itzbzhGZe
Vfe7V3nfskMTls7XIPcQ2tTk6mBbY3PPlhiv0jYcV5oxlOsq9vT7iqeT23slFuc9iIIFrG1Um9rY
erQ9hPmBwX1TAMws8iLPFp5VFCx48HSV7dcAq8Hvto1sddnjNxVNbbQxK1lxeQL0r45p4pGpB90P
Hzp85Zf4Q7fac5fpzm+jk84sitGqDuzlaMFYGGNEqhulWfQphkSx3jiHfKiHrWlLew8t65UywmJP
6m4hg65+nbJ2WHfg4ta517ICz5p7Fe8Y9NzH8Hsb9w82m62/2HIiZ4N1pI/T6Rq5oGafAIsRbD8C
/qQFZiNy2vGYHAc/iM7iUJaycpBiIHxzVSxJlRumtrEqjFw59dYI/6Avvg528VCaWfEMKvdZqZzk
HhEl+SWXlC+5r1h3alTUp9GoHiACAOnH5Zol3K9IbrOjHPqPDrzunW+loQ4RO9ePEgloZzUFZvrW
m2SNi1bG534uSqN5bxcsD0216+9aE3dXX8qyN13C16+S2+CgOu0JmKYN/hkVMcGgCRzOSjSb4iLw
NymODp+ExGKSmKRr5hARjNrYH5KFZnjnjS/sjGT3ZRK9MDup78Yh4pc09QqOWXX3RbZ5UgMNTzck
SX7y3u3Pqd1hOjNYOG/pAXbxJurAnJ1Fozx6/bkbLGtfTPF39hiJ6FFI2DkhumSXcogiLi4paI17
Q9atCjLLX5jGtCug97zW5qKpmY4rO0q7y9BnXodOMbo9foXIv5hadricWnrLMokZl+32c23s84Ky
VawQ+7uiD5w9HrgP5RgZ93babFh9rnRH+5n3CjO8qPne60b3MDVp4aq5Xa2r8G2qAPpGrHTGNqp/
9/pTb1v9Sx0HzhG/ZLjDZQKtIm4hkUQ80pHw87Zyj7NUwc/5IZXa4iGbzyxdeUh56B9ElWjs8jrd
9D2usqIIuCm9k5TqO47Nh7y2jOcqxv28r7GQE0Ur9Ccyb/G3SMrMZ7SF+8e0zV0csMznIoexGfpd
uxrkQTpivCQxD8/ez5JY6zZdYH67Vl3DrrEOjGK2Nrj6R0/LrA+geH+XXoGJSllHO7v1HCihQ7oN
dcU/9WFYb4JKi+/YShzXWqGV95NdWSsnRdqj7/0HhzfzNk9xz0GPuNkH/Py3bZjbRw2l1LU6ytP9
UDb5ygP38dhOMdLTei8/F8m5qgxQB/aUntG1jradjtF85DvN/Ri2IXmvpHpTveyEuYn1K07AFihZ
/UdUtZoLUi990Nh23QKkkrfY0MZumavQ7cii7hST0XpDml8ZfenalqZ8M1lYqHJl/rKL9ElhDuHW
ZAUfek1aIS5S/NYhlQU8C9+wSbPcPojzByPD474amzubn9IGg/Z+MxhgZWTLJrdgBuqrbNTfVTON
fmfmCZQmAgv8mB9M9p7frEAr3LJT6kfkXtp1mTT50R6qg4Mb8crzpfoBhlGL4RU7AWU+uEFeJb/k
gGWWkzEnMW09W0MvzA/TpBknLEUQUXZ65avejydyIDYblY7CI3tdy2b5LQyMadXbMlZdem89ZnX/
C24FD0p27VkR1+Y5xePogNE5Sn5phzeJMy9fDON7pBQ+tIxm3CpB025MnykSkkXndsz8Hw4wuYWS
pePjmOo9CPNKXldZ176SnmCDhIhwnjjbZZ6e1b7OwQHUW9nC+NiaHHOnTFF+5P8y3oxyY947euks
w36WqxoiZzuqeOpmBXD8IXS8Z0PX6wcL74kYZmqv9QutZLvXH5rkFCLAt2EHuVkJcJfPZ7k0+7Dc
CehXi7A5SBG7QdQK6Ffd2osWTdNnWe6yRxl7Pq1ojINRdYmr6V2/a1vFX022kr1BxPjFrsvwUDpQ
O3It+BnOz1wcvxdFJxWY0JOHHR0ZO9ywGzdDF2ePPsaj5Cvb+oeJKxYqxcoviS2LEh/dl1LWp5Wi
xG/2WBX43GvOQzofINj3C/zw5K1nSqq0IBGkLKfKKlaBVzkPItBxTH1jR7qzuNah7Aa/xeDBMo8i
whJjMB/sy9iXwRJT2figGrp+esW1O1jZeZGdJJ8EIPxA5s+dlhydyPnDijXnFGqsr4P6adK00FUn
FcFaB5Z75e0tx1ZOBQQVd0JfG+gJovhOUqu7rEvG+2I+hNtsTLM1i+NwW7BSWOpmq74id/pNq4bh
N/tzE0hlJiqstispSRd14+Srntw3j8vEn/ZSwoNal4zzwHNkK494oiSlqbyYkW9tvVjKEGnEU9FS
kq9gZjCFtGsmXHIxHicP9EiqGTj5mtqAHhCeS7Y8Wse8bLFjYUvuycitdCvqrgcF29r3EIwuyKtZ
wL+YjaBIWNevdt3Xi8zSwy9YmeXLLjW0h9gJWKKChQDPvYm0CYoAhATwPQhB9ioOqlPYnPpKYwlI
huopZZ9pASl72Ik6JdVwu5saSMWS/RBpofWLvShcEFwc6uxHX2OWHKryN1mSxj3I02mvSzBNFjgP
LsJxTk2UUs9EMP4q1WHy1ssBgHXgQDNw2SYBHuxBpXcIoGmmGw92tTLB0BtByIakn4ZHuRiyXThl
/B4KWVqW1qSyted4j6PVP/qmf4Ib7QeIA0kkWOJ24ylVfiafBiVZKjN4bA20cZNZE5Ta6sXMx+g0
kNcgFdJUL3GR23dOrD/z/TGfpxE2D3TwPxni1qwWc6WClazilmXHBrAgiIuGqKy9u6b4IQpmEMir
3OrjpWVV00OMNNZCU5oBZoI2PVzqUPvYqIkN9mIOEQ2sFtBIkdCAoaboo9iVjYwJ8KyaNjhWeWzb
5P0Ma614hWykgcxXXzfswxJzOeVJxPcqwQUZyXx0EQ0kJyUZaneqON5JHPgaOLsWppWGtsjJqExe
AGl0bkoMHeWcxyIzWOusTDiseHwyO6MyrLOoa+x8r8b1tM0jW0VgCmZXix+z4g2owckZmirleMeu
k/Yg4+2Os1TgnwPuejNaY7KVWFqWqj/BRhvnFMI9CNZlZ8g6r2mQm06hwsWJ9LcOUt8p6H6OWs5G
azsWa8cmcVuEsbWvvZq52HymxMjnXCpFWRwa645d3nHdtWGzIm3KFkUBE7KXkjcvDuI/MBOYFVGk
5gvPe8VtIs9/AouCIWNUefemzJcijL+xuGIDvq0A77cGr5a5KA69o4KqNRyyA/DaaFIHy9xn/VLq
E/VBqx9DvYbYKJtIr3h8wEgioJwsO1Wy80wVi+JJkUK3mMgH6LGRLMNJ0s7iUM7Gvsy22rXiy+91
VdO2bNio5W5IKv0S1yvKHRt65jHODWddRDNO3FL0fROSaXHQsH5WArN+7GvMoxHBfdatbuXEsnSe
J+peWyuvGojVIwkC71I0ijR1sV2L1qlaYK2VdThgFMj/b5BgStiLzX/YXpTjHND3e35ruCM1+nA2
UNJwRyeZNobj2Ye4kr4EUR4/9jAk9baqn/1xrJ5z0EiF1ih3hS9Vz47WY7iERjVPWIq4sHgbpSM1
4zXenZEDqoK65d1lkflTmaboFWfnahfKATtCjh+/mrBlVnpfh1vRCiMC7c5AL0Cv0IrNBCq3sfQk
27r8yPsDGAvVg9XBWwxyPKVZaB4sCf+1ojO0raHVyRIVERPGVFwj2AR6DB64+ZKSSsC/wpaX5PVp
HWVlU+S83iU8dkmxBOh3AhNdib6q0/mbQina1aVvC+iMtz15vjmYGV69zieQ8aI17sj96eNUXorA
tHhhjYO8FsFZn7C/OejIGc7Xlf04W+GJWuD2SjEeBm9psaG9EcFa16jLKrC9S2ti1i36Fmm5vfQN
ezbeOraExJ8QT1jYs8MabzDj2RqW0+FqP1prDLOKox0fQJ+Ez1LtdorcP0vYaj2n1fAFFpVzyvVs
2JYd5E0sgfv7tkGCLuwcuENSiK3kXNco38oJPbVLVYdYwZ3OZrMnF+jcRqyYAZoHe7u3+3sRn+F7
heZJFm7sbHBTCxfuMAitJfDp5OD7EL9hvf3ISE59K4oAO4hcM+5Tz4i24WDvm2ZKH1ojfmnl2H+F
j6zu8bVA8doZ/Ncqbpo1ufZxLVoBD9Que4TOXrTmevWEb1r34OOI+6X9Vpepv1WDHMu+Ht/CKDWr
ZQ1vdVNHbHLiaYEMklPgDrKKDOvP02Q+1ZW0VN1PAZ9O9VQp1vFI+sA3Hj1ImF9M/rwnRwfGOzj+
F41v29lL8r0oSUav30f++ChKWGgjgZr1P0QJWzED+nZYst1aBl+mCu0ge2CPTowaNZOGYeFULSNT
0u5HT34/6NLOknr//lrNhL/YJ57/IoKu9YneKqtgZKf4piH3I3lRerAFrsEihHwEax10zPqPy3kd
C0ajUpQX+PDrEEP7N3vC43tqADWPSiafZJV0F9jppY3WC/z3KnDD2QVFHPBVej9LNMPm540N3GTh
fyJalY+zJE+d1dBBKLlpEMGitW8l/1MrZB/sV8y+JitB7vUyKp5gi6SeAO7hU22SYJkt6pALez9E
TBX2yXwQZ9eGa9y14SbuH4Rch58AxOP9OV/42k8UrzHXK/2DkJuhrn3/8i7/8mrXO7iG3Axf+zMw
76b55krXYa43czPMNeR/+zz+cpi/v5LoJu5SwXV23Qbh4/VPEPXX4l9e4i9Drg03H8T/PtT1z7gZ
6vqB/U9Xu7mD/6nv338ufznU398p8g4Vs0MtdxEIYWoXzj9Dcfib8qcmtqLolc0O1KLXpdziqv25
fOnwqdt/vIKoFENdRvlv8derip7iILPvPK2uLZ9H+m/j/bfrs5hh6d3rEbPz6xUvo95+Dp9r/1+v
e7ni579EXL2BA2GUfbe+/rXXu7qpuxZvb/Qvu4iGT7d+HUK0JPN/+U2daPgHdf8g5H8fCkx9uxxx
+ME+eazv2gEnywpEvCuKQTdLBuhYz4siGC3DlUvbW0p2naubpMbUr64cZpRzZxE4jD6YOMArR0jq
2K3meDYtRbPfrXQ9cU5gfmHQiapucpJD6TALLNRC3aijZi11NpVceH8u2wxAL2e7touZm/B1E5Zu
cPaQ9BSnxjDFkns1elOt947XqqsVnOdpESrHdfLNC2tppyP57GZpGm/YkyIfJaf5I6jMrV5mzR1i
S9mjRPblaDjNg2gTUSW/3LVjVsMSWnj2KMLUGCuxgGTLXoSonswUKWNqyqgiIClyMFx6pCyuA/3D
q6t292AZqkcS9T9c2RlRXlK9736mkYHL7P40gcQaFybaHydRtlQrcIfEeW++NugfIaYuEZIPhOT9
ezfRVxxEnPMxioF59DrXIe8qBYwWrYrYBRCn4kCWEJHSa/lTUGzbJ9CX4+ZTH5Cnf4Z/qkVcMbHd
QZPxsK/R8Mf6zbzDvtW6E2cJ3hVdl7Wnm3omROGS+SnfoZsOQxMcu9hHreHPMUSEOBQsb1GBMrvN
tU6cBYnVbaFB/rqpF4MUtX2oisnci0ZRZSX9OpXHfleCtwczyT4hRk4GH5HlZmblXOpFo6gXZ9cD
8DrzIIqTEMATpzabKV4VvfcV3Wo99LArxq/aS9NhDQSgc8NoUp0F+nr1w6JUSJJgaiTxrQVCTdrO
HNaRkzcPvS83D5VSWHurs59F1bUe+a1nI21s1hqEikMKHHlt6hhij3NPUXe5hhjpWimuY1v+eLmO
aJCL6WuaV/VG0HTFGTpQ53e+7g11FxE+p8D4e+byXs4FZ1ewd5GFBe3QLB10OQP2cPdyo2kJuuYl
FtFSKZmcexKewJ/PG0XDuV6Ee03VDYdGUc2FX3fpso60d+50LLWOTXYDdvT1oBU1Yp1k80XVp5Bb
5rVo9yMbOvanUE3yetFdELGRL1iE6PxjnEbOWtcgSteJbR6CGRSBQ6T8R5qjDjQ7aVwjAlNREA3u
U1fd3YB+4hTw+VpUWrNbKPxXgwTIMv/ABqFpdMhMn52jOQPIL+UxZBcV4Upk8cQBQfYUX7mmu4jm
FUJPeo5r2A27xAG16FeontRIxxX1eVYoWIdNFS0DpN4DF6RgBhwkjXC+d6pz0Y/VWdQpc10LqRvL
IXK0a1EWzTfjDHJ0X7eev+vMuj92stEdnZ4d4oUoR6jQH2z1Lm/zIVteGkg+gQcYrPZ7gLkNG/dq
h/6yXyyvI7RZ9D7WTV0wj+epdzfVphxKG0kdzu2HS+in98q7i2jlTS45BOXTG+by2mEL8HCJEeVP
PS8vmd4LZdcH9OTC8EMfV2LHNE3C1x5e2CabzebEIfk4G4Wp3LUsmrs+vvS4qRdFVtDdBuT/17pv
7WlB4hPWlAOJOdVD6XQ9ZF79XtT9ZtECEzmKRlF/6dvBxnH9qZpW125k1b1lV5SKe1G71SEcQoPq
EQPUtTAEBKyUK8mq37SxTf19k1n9MYsyFqZhXe6iKSl3sZbY8mNvkDuQBztzRUw1B8aCkTA6IKNb
dt3IQ96JKjtQMbvvjR55kFqRU9dRTfSKB2va8ppT7iGzqvfiLMUHVJ3C9nStV7FuO6aqgXYRoY4M
qHahDIWxsbhtKH5UXg+k9fhLQH0vQ8mZdwbm5lB3kKr8uJqoq+dLDrnElgxXu95AUGX1sav1y9U+
1WdJCToGX7x+UndTEpZofOC747QpQpWSZ/5UsfMI2rT/bjdZ71aQ+h+8j9hQs6ab2N76WnGZpERP
2VfYAmhrxNESpyadlPlbDb2m/tJcmiEZSZAO73U5xKp8KHHYmXtcOotx+mBO6pWBvajnlgodM2Up
RjSHYCtCbrvMY0OtDVF9p4dozY1ymaiWNZj3YNazlV0jNMx/nfnTDOCJKHH5LTAjdD2MOrkvqxjv
X8wM1wY8l2cRK+Ra/jVW7iaDbRqgD5JaSQtL4ZUkOAM1rgeQYWKKM4xY1tBVE62CbSBaLRugg2gV
ffOWfUjZ0XSncj3GcXX2yRfV7HJAvp4MfAl+6loUreXsRCVa0xxXmUoH0FQrqPw67UL3kvoeoRIY
PPPZteFaF8ytIDiUjRnBVhBx4tCjxnxpgLvxc2KHb+p7NlGvHcQlbkYSlxhRO0ERmoFF8PXayXxT
oK/qUwmsSbP0YmWOwPFCc4je4EFhByO/+XwAbBaGSA33rfJWGgogq2J8GvMefp4UJ+yE+8qblckW
m5+yd/KTScYAkS/s3F2MmjVZtRvI9/6zUb1BRRtDkvD3YfK4M3rb2CheBzMbfNYC/bDuGKqh/xoU
084vyfY3djQ952XuDrMwGvy5/E5tsY3y5yhIi8ydTTxmRKsTqyV/CkOKVjEkrLz+KFpDXf40ZDZm
bBQzht3kP9lSSNhhcHIQ9Fb7KCM4vmvtwFxjdmV+kabwTryHrxEJwM9dEVrGOqgNRJd11Kn6RTUZ
5UbMk6co1A66lbk3c2VIlczAJ1nWDkb03vpeJ1rCuvrUMg68fhaXqTobPlstr5/i2b5RSxJUdPR6
38i91N99FNkU9U/iMGXWDnJ0cTIl/OwYKN/Wih0+ioMDwKOIweKJEtoW6qnUm4PW6RjApGM6bNK2
73jI0mHi9/9opUnjzv5bmxwpOkxiGnlfNK11EiGj6vV3pj1trh1Uc4q3PEFh1YsOnpwbboN8+iXm
ct0pvi/yPLgMoiHveB+MbHyKu7CA4WPb7hkLESsOoKaTJdimfq3Pw0+SXbgDrghPUrKUI3xU8rbu
n0a/Ut2wx/hW1A0gbo+gon46s96rqCpzHamgVD5Zc1UPOn0dVyazyLlYsOh71Iyvok2E6xE8UieF
stPInr4fU+8N7ZD+4Ph+fxi9ARS6OBUHHu+ShK/FR8BtVPnRImJE0csbv1yIMlJn4Uo1pu4y5jUm
zaPRc6+9xbhGNb7fx2UIUS5S61nuK39zE2LWMm9U33kJjAonldbR93YnhWAHJ5lTcbiWRbuIFM0W
UlnvkaJsXiMvTSKUDYnRVXx0RkSQGEOcXS+JN4Gkuf/xaiKSNWqA6iDIRFmth3sLgcFlNCjxShQ7
J6Cu04b7zp6sRY8GxfqmweuTnwH7Lbvb+nzYB0WqHKqsSkzsVBhksJ/UsejvfNVvACel1tphZXlG
1L5aeNXU70RRHOLWfpT1LjqKUhlFyrk1hmWGgdB9Ppcc3ffPEDOvXUpUOE5ta2y9sZ5C12kbVAac
9JsC/Tt00XiZ+ImoiP2J7vOFBz3o13WYglMqKxd4T3+uLDl4gggArtJ7EgctMhsQRIa3T+Y6uwao
Ok0S5i5zkd369j7z1X2pO+8d1A4Ig4GRoKiCipaurKlDNnaOB3ubHbvc+n2NhxoIvMvE3W4OKLty
dP0uGLeiODVFCxjNDF1RlOxEe8yKL2mcvF8NVaSS9KVp7bSkiUHd5BpJG3v2LUNLNOIvi/wlEus4
ls11YW4AIr6W9Z0GUQ6tfgK8OUBEiaI4aKEZgaPJ/eVNw7WId4u+DgwTjOAXTbHxyRk1H6sUm82m
AR17A+Djsunrac0uPNL1dhic5dBeRGOR/lur6KtjySNiE832n0R/yP23/UVEgDjtJeJ6hY/ri8br
GICC0fIFhO4g9b82AjS84goLvYUJeedkS80KZoaPkIDR/6iayN9HM8Z6IaJbM7TcMdCGB3FoUE09
FV6NrH0zPmQmJI808tKNuCckprFkMKrjpWSzjVZLxrBg45WP46NV3F36H1oTUmKf+rZz337+6DI5
NrbsVfswnBKoN3FR7YELoi0FAPZxCNwknDf855pcjpy9OWS/RdMlqPLaVVLa4erax+/zZDF2/vs4
ogEx4/+P41yvPfz3+2m7SXY1A4WyMjG0Y16rmy5SjV3jacy3kq7TjmPJMEy9Eu2YmFq0H6AAYwup
HUVVL1ovMSK8hJSzUhoHLsncRUSKsUVRGnCPWJY+gk9NXI4rUSmaL1cU4QMkpBXkq2oR2mH8/pQu
RnA+i0LXxi2eGCvc70LdJamh78MyNYBu88xvfF55WExQdsTzXbSTyxntVVE2zfZ9XuMN4Y4sn3TH
D8S/t9vEXg95o6F1/GedPDfgfwczp1Iv9RnKO5glzyHYkn/tVKPYif6iSnRQ+Pos+aYgizL3Fw19
l9pHUx2ldZQO8Dn64ghWojxOilEc/1NRNIiQEVVrs5qg1v73WDFSEvrfLBNFtMp8KiRNcsWZDmjl
cpbNdUUiYf730fr3cfjBSqCCSWbayepGG0sUVWC8UhYCmJ3ncaJKHKqg8z/ZcCdACxJPQ7Yt9U+K
5UM+Y39Z11MwzoOuAWCOnrS52kvbeD+ylnZF0Sih3qORJAFgnvJXVSEJTxYIwdE5mBn9ZYyJOc1D
ZAVPPmSlVw4xP1udeQwOF2aK39smL6zH2jNxk7wWIYfsOh9Bk41UO5dWH7Gyc2TqxhGJ8OFhQibF
GLX2gAja+ODpHOpQQgW7DNWl1RU8vIbIjI+T/d5B9BIHW0suXUVJ9B+MOFpZQGmWhV0m5DrbcZMr
oXYuIFqt2oI8mW4YWOrNdZ6kN26Rm/UlRDSMDLBAmS3bF+r4q/UNZU9qWDsjarqXo0A+KW1jh27+
OsIVOzdz09g20kkxh22jWU6IkXY67mNJ/X2J1CFrgU7Xc1dc83oziY/WdwQspgDDfhD1SeM0bonF
x+Yy1PVmRLO4wchKLjdyHS5/VZzY2mWR6iOYwMJOm9eTdih1W6D+8LYklvSLa6UyTuBuxXpRhIP5
JhLR+kvMdYhrw7XuOgxuP9Fi4neK1/3whRTaK4RK6bnJR2OTt3qxbdIqeUbJ77sK8PHHvwYMIYYX
lU9aRkgBjTI8GQ0hLyEGKAemtjTL9HNRn4siWLSK4GtRtN70zU3g6Q0Ya7dvDe2UxuCBBs/+Cr5V
8fa+glw6JB5UvqpCGknTRPqJ3K52EtH10CzjSusPefM7yQ19HyDxdIBJyn9VKeFTCTM0rxARoxYf
8+FASki0jnOIOBOHqoYkdWm5LZtho+3N7geWZia86DlODCfKJJFaqNDlPhp95Nr9uEuhQXPQJiWQ
tkNJwn7iPeJ2RpnZv5NETw+ggQtSn2GaHmoQUW5seYorOtV24qzCtg2ZW2WWpJ/waoa13o8wAGeH
9LmIatR47wReiwm5895qyF11nrAGOEHAe2XVmX9t02haKHnovbYtcCSly8dXrwyNhdPU2atnYTuY
576Di0ItLSQDzm6rwWhi28DZK7jTXnjaehR5l6IipB5Qq/lUvLYKXt0/7ZskfuhaPUvyZmZ/ai3w
GK0KFeYKjnUyZ7UTts9AsY/sGR56v1yJugHI5bS8NM9d0i5XVtU8gg6ha+UoarWyK6nYIp9ir2Jo
u29qHH2poRic5a5U7/u0TBaiPks7fZnKwMidGdQL/ZmpmfLVm8oGf0ogdcC14jfYbfWi9h3vDizg
9FhIzVnU+2parhNPN0iMcZGwbtatDpyoQWfzNfxDC6LhZz/52BXwWDt3RTNtcT8pt7Ke+o8sB8HQ
m5n5M/xDbdA/EZHIm41nM0IW5n1mjd4kzCc8HZdIWCRwoD7s50UlVINkNY5WcgKNZ91npSS5km/w
Nvs48zNSpaIu/Di7tl7OoiE/tRniWKFvngNmrzu+i9qdOEBi1++MyMO1EefAxU2DKI6Rdy6K1N6J
2GsEOu9kwgwwp13iPyLulz0pVRKtPBnYf15DHIukonCNzkp+NEPkTvo4/OHjLraaqvhzRD1vkfxt
hNCJSqLQTcMAN1FfgvCRIbW5Qd0m5VckycG9Ny846sCxloaMJtjFRDkQixNrXoaIds+H3yCFxsFB
M7RdOnODaP0/1r6sOVKdifIXEQFif62i9s3ltdsvRG+XfRUgxK+fo8TX5Xb3/SYmYl4IlEqJcpkC
KfPkOX7u4UeTtyep1S2KQtSe5sMwNTdywOOBt6dOSe2yAQFfs/Hrewlg4k54GluPU609I4I1e5go
+lkUEsRDToqSqBL5YUPxrUMF/BtSz8YBzLrdPXgU5Rnc51uzxMde6pWs1rZkIiBfOph6/g0UdsaB
Wk2fTKipHLbgc+d32Fwuh6lFWjKEmBsJ5XYccbjKRHRk4p18clkZUAk06FGxHYacSkBVzh5zjYXn
OPoJBYrLPDYG7SEJpVyBdb9yUCkDWlw6xI6u7zVbHYA1L/AUwSmwtRZDSUH/vcCzEZkC1UPuqqb9
v07LCCKQLcphUffayPGaqOc1yL5s5HByG9t6FC6Uv6awK9c3Sc8JuFuo+zXQCpTuluyfVT/JpUzN
8ZDL2FpMYOEIyJE6blPRWZTxTfo+1Se3zLtovlHwZAPKFZYGXWEHXeeUd3adY6NpZemmZV0ecJZg
p6nnKJzvdeiMWu13URf+mg36BCkC6FOTdjXZOn+YlqM28it1/KdNV2NR4YfS1JsPDclbLpa9HI2A
Eo83gug5bfkhjxlDvWgdCvFEWcu5e+aO/vN8Tm9aJiTpZs7pvuqd9VD1T14SgPxyYbMxPwk5DPEq
01Dq6ZZ/NDNVZVwKROjyodtQ6921U7XIrTq822lGapGdPN79yW4pgaR3f7okufqvTgMCplqxVtOh
qkNnxYd2WtxsdKb4M0+s8kFjSz62B15C1Ou/jes8gaIg8hRZAyktkbmrqsk++txm7EC8tkE26ieU
D5x909jn+fugJlivUBaNL+D2FyHLNruRyStdZAHeh85N6vlkQ8T3Wxi1zcJgQl/xDk82YheoufkT
gPrhEgFaDAyrsSAOAh41xdGywBNKXjTIjQawLygq8z8HdTw7vaVKjMSA0rdVotytziQ0pCDPvMhq
ZzxRO4I8znqQSCWSTVM+Hx1Rdb3C08qdR1M3YsIGMouIvwF7bYJ4KP1lIfO200pp3tFh6gY3cAWP
Vjdbi/I6pBD1aFGUuoVtMaTahRIJowOi1eBbbRHzLscQDI5KOCx2MhNi1K/k8MHcD8YadLbFkmy3
ORCTA+6Ju+48B3U4peGfWISlprpU/349oIDy9TRZ4nMH1hw/kHoddrfJGx8/g9rqcfP5bAsGJVDC
KNFWkBq2V5NVqLN2rQsvIfAKccj2qhzIRA50SN2PJnJVAwFWtueBv891m/73uWTVffGT1Nh7LF64
js3v6ZAaFRTvjbB/07XpKpAiscm3dr2ed/fDUPh3QxGrGBW0ZEQEfdVQh/fcRuAKufjSePN2UY5z
V2Er89n7dj0aoav5ySat0b8bMT+1+tp4SYr4ZcwS9zoKLPeazIx31KTSHX9yD6hC4yeq4SlSP7qm
xoEa5BSDmR61jNZjoup+yA7vcJMNQE21NorBlj2k8wKD45dDI8gHFchvl7pNpS7lIogL2W18GKOr
4mvYos5PzaGj8uoocJnCV5ktPSzXkR4DZAGc/l1cDOd2yuWBTHSoweq0gSg2A5kj3BB5BJd8Cj/d
Bngg09xm34xW6kJJGLLbW9pKZPSKo1M6gMMxDDrDMBa0TSEbbUvo7Ga7jfhkowksZP0Wulf1qxgF
oIAMgS/sA2kYikXdXavnh5lODOWub4RhlWxXts1AkTlAXHCtoX5y3aoE6ZTVxRplBtm6UdnUW6+M
2I/RAIIGKb1kiTold/UJJk9N6q2Rcpx7bzB5gtMjSxvPYz91zFOp3mzCnQxtQ0S3UEUETaPnqQZT
V2iA0d8bDPs57NkrBJnKC3X2HVuAJI89NkXr30sWb8gcFxDiMwXqcEeWOM9jpfNdqddZQL12xLVV
5KfIo6kLhNA+ni8wTzm6ny6AZOKHCyQe99agMgXqFWUu3dGOsyWaCLtQs7AB6JMGW+bZsAeBp3fs
Q5kE3E6S7w0KOSYG/lMIwVlrwSoHpBZV9jRq7ZUcAKB0QXYRmZfbSMgDxt8bA5tgP7S+5FNhryHu
gtvKBmt9Phbgh1GYlUGBXW4HspUQXgG9bbm52f2kFesGQEnEuSAO9mkoNTUCU6qxqNOFXtT7xPI+
TXAz2X3U1ote6VPQwal6BKrotE0BwerU4dZNNjlFcTAJBIKo4/MU8zx1i0QxotCByVrneDuIfuD7
oQZ06d0eAY10NEcQ7QX/nqLkcJj4B5+qS8ZN1vnfh2iszuBKZqdWW1MD1NCQeXawHJ/tTbEhO1no
rFNjRMbZCWubmzmCoCQ47ZBk/W3SD/Pd7L9NGkEQayh54rlLhsoptaegDYgdes5mHLPXeYtCiRN1
+LT/QKHwF4h+AU+rOoEvY+skHREt/t3XVbM1cfI674Cod97PDI0IAGjyDqlZNAjplO0Dz1HAp2sT
ilGKxgWPcOM+SgeV6SCs+QcSdt6TgecnYnhGeJzStj0wE0BI6BeZD/jOxSLWOv2n1l1I50uNsRv2
NiY0tPDIowTS3FklV4aQS1lU2BUjov3a4fm8GEDicmn5ADoPPcLuKy6mV+6C+wF8kXKZc3A5ukJW
ATIq6QXQ43HneFLbMJdXV8/wG+x8UIdl+qBbVuRhMhF348DZl0+DjK7VwLZqVdeuBe+BJ5m7s4Qv
C6hOYAGJ+qDWXWd2aT5n7XjOpZf/yMwMlZRYvd2DX7NFjSk8Yk03n1sxnCl+9jeP9zn+0wNFbN6y
RBVw4PXZE3gpijsCOvQrHdmtZ1vyFgVg8SMBKqpYd/YjOLZmmENRm4B6Qg1jbY5gr+rBt7upzXJY
VpUFtW2FhEjLZJ6UxncBTSqBlqRJCUOBwk53nrQ3ZL9KIVoCaDGWKbor7iK9KY/QNsAOBOJkc5NE
6ok31oAJsRMwrKjlDtmVqU318khTvM9DJgh6Lt1UM/A1g77fAegRhVcg+YiOk8OyC1dCen0clz/6
GIipzvdf5aSHQY6N1uxhd/qwiAHS8YG0Wzs8RQHVezwVdAD8UtW5gQ7IyEmKn96MNniwIXOpYetC
o5G0aRYMnA/qhRw5QTVOCK/JorgUNbhESde8b9IRgKo/O1pHw15CdUSIqM0jssHHXaw6orS2jswE
D/FpRKiqqLjOH97iO8J0i/WIBDXp3QXhIPVvXfYCpdDiByJ9+jLx5XQ2gG86ooAdFGFvDuWQrNpc
A55PS72N7Pq1rXfuwZGh7QYIl2TrEkSKQBlBY566E425hwR/D+iHoFeZo/RulzMUsdNfBpj1ygT6
/6UfwfRxs4MbZ2XlWfzyF39H2VniV0A2cnCRVaD3yLMWv1IVk6S27kXtAmljG4J2iF34tTEuLKfo
IBnbmC8cmZe2QxASwYFz3Pb1glg2wbMCSisNfIfUtBzrfw9qDAvgvFKeEKSqQH+rDhp4KgEvhH5G
N/1rUx0pZMqgCCMAe9KdlQS7cW14zTHlUl5jdShHe8XrCuzuqkUHAP6thGPRqSx+0euXHrliaoHS
EXwcQPZBEjk63Ezp2BYHMehfyUQHp/ernaezbh7Jkzbela39CxI9/QHcn4A+92M2QBy06pcgQreR
YxI14u3KSD3kSWezO7WtqPhV5roOvEw2HrFlMlbNNIgFYS0NgeobrMvRQ23yoTM6gCUNvAXZ8WYG
fS8AnHXfvw1oOSS2m0m/ZMyFlJHW+S6eyRrDN9e34Uo2kRekmSkf+RAjjmr7V6YDyxWPNdhDHUM7
UOckdB0FlRBap14P9E9biFaHS+r18Ko5OdL9hspi+WiDC/oBcgBV27b9smq1SyPALUaelY3q7EaW
+o7mYS1+OtwWckW9jPdib6DeFWyY+ETAcaR3Kav3NC15AAkJwj6tuadWUoKIElvO5kizIWbVg8S+
kaDRcqA3akEPzzYGbMOmmD2FKGZFwiMBTRSUSLcCN/LOBI3uCVXZeDS3Uf3YgBxjoQsos1X40kIE
fCLIBfFAj9Jx20clABcqporttLFMkrgBKx6aBaticwE0Q3bCSwl8LbWFYhvNcoO0S41lHha/OcYu
RADCpljrZQMVYJWC01QKLlSpuRwxIH8YuzOZqNPhILDRfUusyYM6nB5ETjSebLdJDLsHRrfoz2TX
uSYgSQPNLNTrG8e2b8ptHYfXcNIsUH8RpVVUMBBZGeBIncL0R4F3OchVVE/MfZxCCyZbO9AOXpAR
3M1wp9PZFdSV5arvkZaCPHXg+y9x1cnLLQQgNQtlAWGibSlwQB0Jt0YIYfM2wAPWvKOOnHHkvCvj
BQQZ+d6tqhIPPp9trKL3z3UHXYPCTiCoEE7TUm/d9KUTXrVwpyL81njNWQgE5Bfj9Fpjw4dvtepQ
QTI0vzKreLZFVr72Gv61qF+WT9gPFEFc5vzaDxUCApZtnLx4nLYycvt9o/sCqrzsjytXo/Xxyra6
shbX51pWiLNU+SuS9h+vPPTZc1oX+jItreEyJeUaJGZg454sbWNVUvtmCtznfp8xkGG33goU//4R
Nf/DHnl0iAqKVL/LQGi2dHlTf7F5/6JA2xj/D6iNkOmcsm+aoekv0eBmAcOP/i7KQ22D+u10n2Qp
P41dOq1sf6oe3TgEYXRsGd8hpPH2MQx8DC2Mou+9iSDgp48hJ/+Pj5FYXvXbx2ixsDmZWCcv+xG/
50ZAvgJJiOIRVLDV1ezwWFEty9dxAJavdGV5JhNWWzzwudlvqEnD4wlYJWp25jgPR123y5dqKAoD
UGMOUmR3spJgMGP7IayM4oqtFoAJnf0APQH7YYhUEAYiSAeytVGkUL+K6wokxw9AGBVXJ3wbDkkw
5BMTG9EEq9ePfWe9Hbg6ywB/d7QB6FLVcpJhQmwlNxE4VT0g54Fqj6HvdLBUBqTrYBmILiAFMh3B
BgtNPf0HmaEuCqkY5UU6NeRVTlIe60a/Yt0SLpO6Bh+mFFZ7HBSDCh1YNwxYH4MMOgH94+7WAWkE
eOvv3nJsV1UXbiHX2S9NxM92lLzLM3BfgWHCAxkqcNbUC85rf0eJv4JNkOP1QC/rhOFqBg5MIo4X
YSi8TZUYrRmQ3ruhjNBU8DYk7E5i8XRGvQwsbotO9TYdsDO96KC6DpKwyxSbj4xYalVLOvojUdhS
n2rd+pSn/u75+zgIDM+etdmaKCQDLCwUtlxlHTiUaAk4rwbJOCY1dELUYpFS5XSYva3ORJUvUvO3
gy81uZI1Vr8idrappZkAKSTyFcCuoM797EUmbY1SP9iJmzZLfDBZNPls96RiGPNC+arsN3+DWb+w
fBN4hiH2MirGdjp0GUO1iOgThNtgu/VGyq9wuwlgB9otlnkRnyMDL66uE6i0kO74xffDKBjNgu0p
u+NWd9Mk+csnL+GmKre4z7GDv2r4p/Wmg8SFl7hW4JUxEpxKmFWYfLw2Ev9SSmsMDHs2Sq+NpuZe
c0s3H8Cys9LwvoFmit0ftRz7NVKqYbmB5RyLUUSkdGwg+1ICmh7zA/V2ub2XoK24j6LYojnIPEBa
9BgXmIOmNBEHAx4pKxZFXGVQsOrjh1o2Deh3AFRqzCR+qEDcD7IWbzmNYJ9dNuYATcMwdNeN5bz1
ZthW01Ay/W288qBOFwV2KxuaNKgdaN2uVn8KnwnM3cpqjvhT+MxZrttxe6TeSWXGqRfZcTjH4De/
9dKviZqxyz6O/Zsz/dbwVMuO4lAm7rgsHV971CL5x5kc2ZtNvJ998tNSaLmPvB03vMzMQzx6IN1R
Ny1wEPeyHuWDPXTmoe5lDlVD3Jwt6L5N7F4+2OlmDv/1Fym4QKehEo6+qh0XASKQmBwmHrODZJ0T
QBLeXJDt1vG3JmIJrFnQuFu3WU5O0MVQyP7UYaj5c7xxg84zIfGlGfGFDkWVP6J+1QXi8V8TnYHX
zV+CUz5fVaSXScY65aBNcTxQoP3uncQAu+fO95vZlFFyu0LhVm9XcG1gtxRrnL9kUZyvaMTN2dGK
h0gUO00Dyyaql9JFU4zpuoPKJ7TkPLbrJr056yrTq8WFf9B7QAxUphdvWn7PEXOCzEID3VblQR0F
t3YGasjmQSgv7gMOcTNpTOEZcqTdQsv9+mtXIx1psyI+FOFQv0CPbLa3EipFECSyVk3WNl9rrFUN
o6ruzTIEW1EhgTRW9kENRwVUdBveQHL1IXL6Z4hcVAG097IHoSPcQmdkE8omlY3O/v/4aRXCC6UO
rulxjI2lb06g21dPNHszDbL7YrFYHqQOzDJZs7wwlqPAE6WOTehXrPoJJNg+RHg0EOStW54aGxK6
mFzzbBuVfp8VY3aXcPaTzOTlJZ6+KS1LflFeuu9uzAJ4mEqzHrDWLA+GjYcA8vH2A9mqOA5GFDle
TRv6JCmEmgMXqOsNedAASyLcqQRgH8imBgwO2FvnOIDHogQgvmwF1u74BXDpdhcOLVvFKvTlwm53
9kd7hW3Rq/L/m11MOdRnm3ARj3F/zkrhrTM2VKuqjIsn0BiaW+hS+ss47IonEbcoWnYjd6H5aKZT
iKBEDXpMcjZM8PkMhThTZ1an030GErIISycBna2giCr2yHqRXIXbie2QOZ6OMJzT7Wu8LPOFMKJw
Z5kbw+Z8+EkdWgW6q0PBxm4/u0O2D3ozEKECeqoBC8tUj2crqfqXLnBGS7zoGu8gODXmC2pGda8Y
JjXIwKpeqJLWEFdAKQs1ixEKZpEtHpCZ9q9e75zIjG8XDEURQO511mJKDypoBYRgttTrGvI1tGS3
znLs726vW0RHcrlIECGBFsCH1zC9bW8v33BcqaLeDw7UF5MCCzonyLzM72oayBCDTkCGdLTA7o49
pCHWg8qyFf3Y3SdTuO76OLqQqdc96B3H7U/qI9Nt0M32+6BunJqD0Yuf5P//OijpgRYD2wM+Ws89
xEnd8eKnEaAeNRdm81220UFLsdp8KMOueiyz8B9Drboat00WHhaTJ9AJmnPT+b1JvTdnRKz46dYU
GSrOjDxqAl/bhZaqLB5Nb7pDK6I64+GvLdMty4XIneYekBC2tIuYXT1myDVkpdsjiOCGveAQy/Fd
j18QXzYDDYCJp6mBkIasmva718Q7bgBvu6gA5wY/AYRCC/M7lHfiLw5z2TJDum2ectAU7aNbvk0p
JgCWemG/TYmS8mOEezfpuPiiVWwANSPOJGrwFtA5EF9KjmvSmVC2v/pV5gSaWB+EpcuxK+I1aYOF
CKucHBcUFw2Ik1fUbPsWQuFQ5CSlMNIMqwvmnt7tJC3mIICBl3GWYi148krIBi9wYoV4/ywg1TGf
fOz6Hz46AD/7YUrMddSbfRBPbrhLfF9+cSFn3YuqfuZGlZ5yMEQvRuh6fCG3JMm0HTiCobNpuYua
Df42zVi4iVGsGKAw2Volosb/us6nPjCrHLof1Jad1YNWxLJWI0SFoAvqTCtTdzfAMv0MbRntiLce
oKvuQmfv9puJ7JNtzP5EcU8mWwFGRtjxVo12ZCcTdf5f7Z/mxz3+4fP8Pj99Tp8QHe9zC2avfVS1
rQ3NsXBD/nsYQGQrWX/pywy8743wkLoo0++t6YbZCth2xH/aHiQjasDsY04phF5SF6owKZ7Sf051
s7xPNw9PQenrjAUUwpUaglXZ6i7i9dI3vHxNNtJO6MF8eha5vjAHBl5svEpNKzJ2SI3qM25MeLm1
sLnXn1ywzD8ljfn2Ak7rN7cZRqbc/K7qT2ANAfXfv25TN/4x2+9uNLwKI/yLHdz95oSNMRSYLl1t
Q5PebNxrwhPrCrSnQP0wbvRKP+YdmC3Ik1tmt3Uc0wNXIsOmRPm3UwKqw7gF1y35SM12Fi0Hmo4h
xzL7qCuAfdn+cAU9mN1zEU5H0EbckTdNO/p4bplzckjn4350gVqxQq3Y5tDBfNZrpCRCN4xO1ATV
36YtuuRBgyLdQyHNQKoa1yw3GaqeeLWg5jQZ5hZkzPrcm48xgDBjWW6pl6aMIbhxoqaaUubg5KMp
S9Dr5H3UnewoBC2K5iNYES8ZxU3UgbcFYOKQgztSLKWP6gmaeEm0pqaRxeLAdGgWDU1cPkbIGz1Y
+RxKIYe2AeXzbTjnjb703X5ldCZUCqPUv44NStWYUgutxQDaCbcD0LgfwP7wp4fwukM74lX/yQPI
KYTFVcrjL3O42L8HY2JCHx5rloKtgMRBSMUxLRwnRbs/pNqaiPRn29wPUn2Q7DctWGDtUjM2dmMh
K8HAaoo8WHN0qYmUydwkhA1hamJhz6YbpuZ9EKF1yOvdRC1yfR/IUI5wjCOUUqesuvR5doD8oPsA
aLD74DL2jDKu9gSSWBeS5Y23Qnx7XFFn52r+SSJk1alOMpVlfq7cnIGVFqOzxE5XKKlv1zTc07mB
nWj7fR6tBkFKYwN4f3JHJt0bsKgC8fOGPsE4eP0hhh7wgnppDoYcXKmz4UomUWuoIBJutqWPAHXt
Zm8zRwcA5N9PBNIfqH5p92Tp9AKqT9P3ME2GHQXgOAhyN1PT13MATyRmd8aL9kqddJMhGwvR9zS+
0g0WZx3KPn4fzou6DmKHgb65zLxdgvcAsLvervOb4tFmaflYYJ1kjtl4iRoT97jNrKXNYr6lTiCk
p60JooQlDXgfjudVARJX6a48p0rPpvlAoAmGl1AASO8E9h3w3WcNksqtGJPvoMH95vTQ9wHRiL8r
YqgxunluvGIg9dNAWWteYKcAzZSBpqdsZysIvqE1cou0uKGgF/yKvLC9COs2X3tgLRCQQfrSZ4kJ
ttMcGYxcKUkpKRdlB7KWfbD/7o+c4Yn5bdzvULo8AsKaAamgIn+fYoC1m9RLM0FC49bxIVjYUiTQ
FWDVLBM8w4ehApeGCK9Q8QqvjoEsC5bH/maAjO0VHAGI+Tso/RKefyQPFqbG3dh/m6Rtp8vcjx1F
H/4rdIWTLm3FDtyqKcmX5qAp7aaFZp+6QjMwBG97qHeHA4re1M4OzyUHMn5Rt6Nmy/QgBivsU4Kd
B5Ytf7rRq2KwoaDtF91f3Ro1GwGZ393UPmaejex0Ua23+O2iNFs/gFF5yASAExAm23RTlh2gC5Yf
CkOzNhIohEssKsDYK8N76EOErhtmV19ZEn9NYlH/alLo3WXuGC/MERDoNq5+9X7zVWpx+bVoyhTS
OJn7IBl+zLUW5xcIVLxdpTHGj1dxrCRdIQ/Wgv74tTH1N9YYKE2LAzBbxBHzwQxtyJlW5m82GqQo
OLzIgMSG761yxN4eIBJT7W2kbCDMY1sPZIv4l05Yw70w8DrwbcgOtxO4sG7+kL4CpJHrWKW2Rnud
Dy9DN0G0tLLubDk6e1MtVh1gN9ZGJlOksSd+QbJ9BNr1d+MsHk9GU3mmK2s/cs/7WWX6UQfLye3E
dYzZ4v978ptPlfryOemaV1oj02qZFspygNg8D/Ud2YXvXWLTA/Yhn772EWQHbuFdCgMru8Ugdm45
0ZoqD6R4riMoVUAqwggS5BkhOZdOZzPk+pIcbP856xprGZcoVm95lC/5pEfrKbGtswbE7XwwfBYf
fW6thiJEeIs6yEVAbmlZ4ke2JtuA+r9At5MIwnQ9vwwCdCGdnY3rquT4/ppKQwCSyz0WjfIL2HNd
SFTa2r5XTcbWjT+6LzXIaw62B/W+WGlHG8XkLnsOCv/J1UowYdW/amlqr+rEy+q3EwP8uBmHIIht
ILtYGrnx3HhdF8Q9ty7CgLZA1ibFHgkDMDqEk7+qGVQRUiMsl3kN8p1IydOV6qz3gPYGkAdt3UDS
Lx11Y/XfPuRIhzQF20msvG+T0VlcfCvLzsd2yzzSlnOo4umOadORZMiylMk71Uc7TOprGe4WtTl9
7/tf48CHApb70XptIcuwAPFR/BCbobeWHjA2AjSGJ5b6yapvuPFcaf23ohqhZp6ABw+ruh+gezYX
oxqksX8HAXw7nlDQk4JZU9Ofp3GcB0FWdR7UVghoAW6ihUN2SBpbW+aTSJeIOWWHKBxB0k49XZjK
t1PqmjIdARS7mPbmiARaqcoqKw2F4IkB4XVogSVHPwSDhlbw9l6z0npZ1Tx+lYW4uDZqvRaD+DZw
r/uFkql/Ys/2nt3cBA+zN1qXzNUz6D7xeI9vtj5l0mQrbnnuA0v5SxJGm0nlj+ggKukDWxOjbpza
uYl0cWaPe4MyUB983rtjL5Z7anU6FOc76U8bggRVI3TKhxYRvRkhpOBDoGT5u407YKAgUWpyJr/x
fSyhjmg+8vvP+ewWa3Qv647g30B5iu5qwS3CMlj6I1jSgblRQZrSAiiwsh1QlSl0tDrQoBDaTqub
bUr9s6G9Nth27xPPr7FL1rUR32EUzM1RFM5FiiJF5W7iI1wA4qREHagDTHbhwrTLePPBG6vloJX5
cLo5264i9s7qhw9uEHJPVqNdtOACfwFBjH/iVW2biw7xgJ1vhi81Y+FZcuxbAsDv144JBrLZBTVX
0yJNQg1PF1kEwBNB1OD2fBpZXoPMekUPpo7sluytc5l3RSCUM/WEOTJwC50DIJjy2fnTw49mL5hp
gGwRZemK7dBR9IgRK1GXSac6ER/eusgojNQCqg/YDDWENPA++MWDUcUBOdqJgfIgs3bNHbPEbJtn
MGW9bSHTZsWLoi4gN2EY1l2STc3WTrp8V5q2vEwQgoRGXNp8HSH36GqR9ssTzdapmPvaucW4pEGF
kzZbkRtgHvF7eTEx5Tyo0J0TPRGsstsiRuTMg0Lg2u78VK4YFPoWhapUcFSlAh3qsVkiaOWfTEsY
wNWorT24NmLQX6H0AISMb37YNYG5hNcN8OYI+SzeB+tVIjbQR4O8MdI5F2CGx0uRiebEHCjUc1Y4
EN8BBYqetHJf+fqVWo4y0Rl4S/Jt76jyBDWUJqGOUouytV4DfueGbfk2i5/nXcB6RFITwwuTVWlh
ozlmDISEt0sht4RPAwTNlmYbZboN05SfOUgVVp4nkhX9oir1s9KT8gFKbuxIrTb0u1PZ9OD9Qx8d
/EYXKweIi1Va+W82VK5ew0rz5t8iqmrLUz2ZF/KnnyLI4/kqikWzuk0kQn5nQrb4RPMgOAz6Demm
CDKBUqVW/FdGlvzDRere2QPEu3kI1nqyc8d2l0ZrsEMbleMTS+NNJz3jay4MKFmXrdyQW4YUem5g
Y99OA9v/17QT08BvKUDDRdMWoSj3JsECW603t6gaDFeFPXVrYiGjZorY+odmrJpEWaa3Tbi69YYC
QQm9/CfCa+FpgKbQnmf4K6lpxYiWV46HQgTVm9qKIzKugUtUTT0F9pArmn5qImWQnLK6y+ZmJIV+
imrt1zwTMh7nNCq/USvitn0eOv3ZnabpqSt5d9GgI0Z9sWHGd23un6lvBHLxrpUmOANwRTBqNFcs
sLYhCFaeEm3SgCmSa+orBmbcOyAMpHG93bcPskuW1FdPUfLoFP/UuPM2IgXWvQ/L4UEUZQZarnw4
OIrcCbBhc5syq4aWDviiZhdU0zSmbV+plZY5AwYwMdbUHAxguMvMP1OLBpVYoC8QIBgO1KQpXa+/
uln6KBXtST602b2morZlHVsbLDAGyN3E9W5E7f6ZXJCUic/QoNjdBnQF1zcoBACCQk1Ch75I+DxJ
VDTDzgR0eQGGCR+p7NpZpI0PNHNtWdqCaXYMkS3uB1Y/hXd1XoV3qJbMtwnkjRY6+TQMZXZl3Z+p
lw7kLPelHzl3s1PW4uHS4h6Y5818MCXpdhZtb4Nu1yrVZYwUFLZ+VtoBCq6AIfEjnR1sfDnva4FC
JEBrU/vD239MZL7qXQTB607fpH0+bB1UCz1Esf0zTqfiR6n7yBy41VMBurS/OWSt++TLqp4d8OId
trXEpkvNkGOzdO+CR2aRONC0L42oPrm5Zr4wvp7CInmpm7E5j0kEnLYy96WINxmA42sko8yX26C3
JlbrKSJZ01Qd5jfjyHz8RpK4Qnkf5JE+HPoQgLd4kFD5RUer3q10Bpl394wNT2KOfkAWnzGsc7Kq
2oR5CTU82/Ih65rzlc1Z+sQLLAWTLup+VohVacyy/uFIY9WuTL/aHYIaOfDZ2Gn32B5i+b036hbF
dmp4CLGbefjk6e0TUh7DKs2x2m8VFsJR+AjeWnhduv2ZWq4ONoWpy/jSkAbwHaq398RbbxShXL6x
KyCm1ND38b43lmvdB4NpAgprxAJQCD+oGpXcBK0KfiAPyNt74IrCXmBwmf7ai0fqD8HtFjDTnw40
MFcDOypumcbHJk/k3lVlFU3nlWdbnVEzckL8TsPhaEzQ2gYLB/gZm0ocyY08Ji2qNl0PstgdwEf9
0rOLBhlPqc21AWGeVovE0MWdMXj1GdgXDWhWpE4dUVe4P2slTvrvCDPK/CsIAcFhnls/XO7xA72c
+jbxz5BB23Qx3vTLlkXDGkx6bXBb6qkBjsi7A5kEaPrWumcCJI3wKE+d8TXM6x2Id7Rfhm0cIVw6
feVgFli6qPe/gDdL29q9PmxRXgrUphrk2qhbTPVmN41xdZlCq1xksoxPuapKzRLAowUkgebWu93m
dsmDQhT70gSX4o1kBrBQ6PpovQt2Vb3cU0eO22tV5RZy/CyEkmuvy1MDhrSX/p9aGP1LxMYIHLlg
RfMb33zh4P9ap4YY1+QE1ta3McxprBfjhxXlW9GUybVvzPiBFSaA8bkO+qo2TR5yXrVHPHG+UucU
x/UJFNWncnTyoymzPIAyLgQWVdPv8QZc0CkdQi3FI0z1yDFDjwvhTiXU46zIONjfAYnLr5Z0m3MO
/OiiG3z9S9yOWlA1rNxRM0PGAuqY4ikz1BYMONtFDGaYL2HajMBW6N7Ojb30gKpTZ4nl0KLPOH+e
iig+6Zr0QaALGACEZLtAq7xoX6mmcuPK7f+w9mU9cvPIln+l0c8jjDZS0mDuPOS+V9bu8otQ5bK1
Uyu1/fo5DNVnlf25u3GBCxiCGAxSWemUREbEOUcPyvCMeCU00YIKyTBUYa1AZRMeqPnTzVCzoVgM
3GhUVDBWb0B2gGGryF89jpi6ipjHetWh0kq6l94T+QmIOL766YGUBCAAcdctufLwG1DKkwc0ifLX
oPyYgzw0KM6BiwgcyXgg6XcNkmnrsQQGpM9L4w5QeuMurb1NhSjlDXlkUWyh4sDrF4hOgWfXifm4
wNNm2JOzbQGTXQ8Vaq4wlEZUak6EI6u1nXdjtiy4tulb9mJCU2ufgI5p0ShmGDb6xZGaEKmxHpms
P5pBP0SbCFDlVV/WfFcICIbRXp3jr97VeRetaCNPvdSk3frsbDedf0RQJ15QVquxG1AFx6LdRJWr
oUg5k4fattyjjqqtKTuW+KDk6pFhpQFkp9RZNfTRdkAN0DTTPOD3OREpgirhKgmx7DFTFLqFWZtc
vQRvtH50bktfwIQagmNvul9nUxtzSCLYWbcMmlTGSyfM6lWsNclmahfBqDjLI2s/tQ0fL98yFxea
Is94ch16if2hGox6u2n+FBBbkNT1hzQ6ZkGXnLDa+TiMboxin9/bYV60x6w6kp1GNL5ngUZVJ6oZ
6+KoYvOx9SEY7ABLafmauSAbUx3478+XAkVR65kGhM4QRkcaFZV2YZTdj2xgD32NMpkhupG1xh7I
YmnjHvQR8lorU2vp5SIupHMkD4GMxKqqoYRWaRXHigpQyboEhxQNDSElewAYy1tQE5BY4/IfruRY
pbxGKHGpkIX3ZMqAlB7L7NioQ9RbaMshzFAzNGZHOqPu3JY9yImtHryNP8cE5E795FmMBfh8fj+l
fq1qyzWktKKtnQbJinTD95lChxX4nazMSu/OEgX4Z5amySrVTevY8/x77SfyZHTy4xDEtjyRjbvg
12N2eqTOUXlIsDUgjvbThXp6IOhA6QxetUy7ndNUY+uER30oX+qfyHIbaQYyUZqKDloDikrlRS1y
pYFj2EwDp4zWX3PN0/86F9l/XnGey/zrijSzKYR1BBYbj088jMoEyFuq4HV/NrHdMR/jBo+VuRfL
ic9N6kVCPEzN6mwzrTv3Zu3v8Wo7NGaMih2yTacuClT2sWEcyEYHwQvgmdUBMAOQlD6HDXYQ4O2q
neFRQ/m9G2vPRVPmb8Jyn138EN5ABT2doJ50OvmlS/d75wlSGQfVLdTI/zDF/7gPJMCA8gJ/95pJ
xk5lz+0FET1kYRpuKujUTuwQlgNll6LQ2aXBn/xkug/RaFrPfxrku2Y1sUP8fVAfF9ZzYNnRqRMA
X8pM6690aCInhVbmcraMCMRdeaQW5EmoRF91xWYpCmNrRNij8s4YPg1N5VLzy9yfpmwNcHXovQpK
qCuomN619ENjm/gggiWbjQzlomocAWpQUaxbYOr3vlOnT4M2bkVpoqhV2XUr8WZ7F+QfdgeMbfsS
9XVPLMce8qd99v/VnpfAr1H2akp8qewVKC+hyTxMybIStLUn6VUPc/4sbc1y2zK3X875sw4pTERh
I3czJ8WkHbykgd0fyTTZw2XuA1FGObdR85NTaBUP86UlHjjbsgyH5TxN5befp6aOwUinqWkiHVTO
V8nN5WgAIVjzEYHBFCUpl7TgfKlVdQYcQO9fph48oYY9cC2PmbKRX2X6UFBEBcmWZpjG0gQ/Z+nA
7gNAk5r05wHL02mm2TTPWUbJFu8b50idqAO7i1kqTy1g/Ks+c7DiVguZaeWBF18x2EjNKpMLnuld
ng6g6lJNWq4wESDX1vnJkWzcBcEBisJvqHNyU/NypMI3s02YP+ZptcH9PC0N8jQEs+KuTrCPwjKI
pm3BaE2ddGh+TuvX2CoMBVZVfaOxfdFgZUfrGTdAHQQ1aT1DTe62HYBISE3MTeoFlg33S3JyA+x6
WiCIt34/vnoNtkSBo7cnEIpjjUdtRxnpjA6RLyARm1RbGuqDZR2vDTWE2vMMfg6Cf6ut7n6zTzN/
usiQetHCcUW3QYij3fdOcG/arf7VgRCr57PoWybjdln1sXuB4G9zAo0H4IRD7r0a5ZkcGFSJl7kD
TvmyL4qzgI7Iijr41oLG1BuUncsVL7vo7IVBdglH1B4gtRV94+ZDWxjjqwVQ+go6tkItm/0tUsSI
PdQQ7sQ7d/ia6Xa9iBIruArB7Qt1YAsAbIXq0ACxmzoKDfzLvgkcRV8eHCMEtSJTJVB93d2RrWsY
quyGdrgrERncWIHW3fhpaN4YlX5bq0VtjFQStbpGCzcaGPOhCAyRx8BxzAOiKnsCtcxAF2pC3Zkd
QH4+dZI/2ekwILV0YBHf/W5X04IdWjvkRrP75K/sdIFk1MIjADlT52/Dgd5F/ljvpo83423IDSWR
4jgW6Xae1kRN/Tl2u2Wp1f2ZcyR0etTk37Q+XtcAmkV3deKh7DeHYkNfeWJp2Ebx7NQVYHxdlX51
XVQBdJ345iUgTxJc/pC2WCVJ5kA/9A7JoBi7lLReFp7l/0DqDGXcafLWR+/A6JWPtpTDOsSj8VTq
Ij8ayK5uRtfGohLkA4sgc5tvlhkstTHNfoCD+0mywX72tB7BfUTeL1zT9X1uA7rvYE92Gwu3XXaN
bnwd7HbfcSP9oTvjQQ5e+RVFmxDoAvuhI+tF2LXjvW6KeOvbZXIonTq5sd0wWBle231FJf12KJL0
uz6EX2QaD09t1w/YfRri5BnSPuHOztdO6+TPjkQ4ULlazbiPHDc8llXElkUQS1Bgs/oYucZ439TG
PXg62FdoNEPNybebE/TDijvQtL2RHX8MojJt2Z0FaOtuqzpEIXXkrjQP4DoQYAYXLRPRuTRCbPYt
q32r2JrHkfiG4hrIZCkHs+bDFhjKcB2bibgC/CKuuQ+AFwIOBeL1LLsa0F5zF0WGTzymN2QChktD
ZrrzrHDRa/ku0Jp406miD/xXa7emm0YLhI27g6Xee1OHD7TA6OdXaoXcz8+ZGZ7nQWmOt/4QRiDx
/DmRQMJ4hZsp3mhUIoIF9cfE5OOERr3I3Oobkb2Nio+zSORwbLKFYIrybSJ+m47kQ4dP7aIPxmON
WldpuAdI2CwYB4tHnlqXqWZhhDQGggPxhmocAmHWZwA0nqiTTDw0zqbVfvjXqHBHmixgR61y2ZLo
KOy8+pJHtnFnImh2+oO9LcVne2w2X1haf/iXKABaEnsFfjdfPD827/oAaKopkiX8tv7gd0US5ORw
cINSTQJB1TLwLzRVA+4J377ii8kfW0gy7RpAuDfNYBlfRjx4A+mEb3iFgT6lTrTTINl4A5VqF0QZ
ACSrkcjp5o+9GlnnCAwFvJhGkgPzAQKjkRYqKm5kDNFx56+RdE3dQYkijWShq3+pUXxEDljpAXsR
rLOgsu9QIR5v8J/hnbokAt8wxKt3Vm0VyAuEFtTCpQ49agv0qpaZfIN00WYonDEAJjFcg6PL+Bbb
QBaiYjZ+YqPerTyzM2/yLtC27dg2B142wwl5doiPO3l5V+IxD3heK16wjHjwExT3LsK7UVZgDCuc
QqmK2C+1povlnz7bKK2/fbag0D99tkjTILKrsF8E3Qr7OlvWVtgcJnCWaqJqvjkQ7Ks2tTvgSOp9
0SVJt0BkFRRyFK5zK6dcWxEYAyYjR9p27fahtkAaW2DX2jibHmJmy7D38a2Tsc4jvKMDdhqVilev
DkLqzqYOIHbuFP3W6h1x0FAScu647M90RgcZ52Ao8zlfzR1l6b9Fte4vssrpN1YcWHvXKcI7d1CQ
tgFUv6g8OQHiWTyTx2BbJvKb1iPQP90SeuzBocejxJrT+p9i/NMpOY1wohSAE0ds0/Uhtv1goxsQ
3GWOCwyKn65LVVZcW3WzMBpUBrYoC3rgDCXSdjJ+ITdfB80pKwpE4FrsNaKoaS6NcmsDYPnU8D+5
9bjztwKliJCxcuRjlWVbQLmR18OdtzFZOG4z1ezSYhlDN+Q5EaV+SEwO2XFt1F901n8fYs+9ItHc
34BNG4h15W8ZHl/W0kHmSk2bSbEl/yF2PqbNETfejRmQ7aDWBsPuxkXN2BLZxWhPW1tqFnoc76eN
r+oFYiP61EQsM9rHpY5MdAl0qUuFq0HE2oVhtGztCU8/Map2xUui5RvAM64fV4Q6zTFoEKdJR7M5
AWQCeokMRNUnCHT65iYoACrPnb7bUD8dNCd6jXlhbnthSmBYcIhE0J7zuswB5U8ZGGRc3i/IGOX1
h4/FpVwWdY3sr/KmDukEPfgvobSQFEjeQmtdnmXno5gQ+lLLJodEY5egmh+pe5xi5dVswPjWLFyE
JvsFGSvVQ2cuKmX2eenczPbCMEH9MfVKa2UUKDTssTJgeI0fa7rRcAuF5yaxcc/RaejeF1YaQ+EM
cXM6IEeVdgjp/tVuwC8kwOtPlk8jqT0mkQHN8iXNNY+BkBBC8epgZo61tvuUpxfQgzUbHVzgl8Lw
rbMuHw1V7kUHMtPZGHbWkseDWEdYqTjYg/juaQyyJbkkZBs8UUG/J7TX8wxVpD9idxKCps+VYqFB
lezgqQOdBQlrBJgUOIzYz3lrsjZjZaN8V3kxx4bSeT3syIdMNsv/Gk1Tzm3yoWaeZ8xezj3ccPKV
wSEoWXVIGHUi+jjEiEZWwMujnfZuCcKh4PtkS6mH3Fnl5Js2035QBPJTkDKJIqj8hCBPb1DNfsLe
8XM087fgJg12WfCoRdoTqqCts6mBH7CzwgFK8UN8LodUgHtJarcAoZnLsglNxHjSYAHGSPHeB8ka
RYoCtR8RhGuYH36XcfmWB7z5Ug3I22s81O+w4HHBPVnr+H/Mkz1eWi1YcCqg+Z1kzfFyxf3ABL6L
uBtO06lmSe1gVFhTiaQEkkj10IF3qMwaQIvXYzfYRCZAe6DDeEHh5S3EOqt7dyy8E8CC1ZLsmgT5
Yl6F5U3iW+PVYz3WL2pACK4AZIxydrSBL35wc8jpdrp4DPKxWvRg5DvRYei07KSrw2yjpuxkvWSp
uclHFIR3oj7XPMgfPVTB3tWuv9TNKkRdy6riIn1kfZM/IvKK8sZC3pFjkKcXVEm5N9Sq4uq9F+Uw
TQK9OtCqpiHuQzVnrja0eBB1e2qmIxtXqAWyt9Rs3ALpQQS4N9QcIr/GbqxyV5a6KLhCoz2yG9aS
epGJ1w5lDnoL6nV5G52bBitU6tV7s7pByOCWOrF0jRYFG/RdpmnWCLblpAIgozo0WBwglJQl/hm/
Lf9MZ1pXfAFfdrczjZyNC7P0WwTgBzDBGxk2hhmUmdUZHQKoAhz8CIe5+Se/eRiNIBcaNjf/+1PN
l/xtqt8+wXyN3/yow6k7uW+Nez+EyLIGlZB8QafzAcQfbJVbRb+AUEJ6nDucCJT0ZZ79NYTac7er
ZpybdPb7BdIGGUnDAcvhv58mLH9+MLoKfZLJOF+VjLwq7XzBbeN2lBH2bupDzEOoObnQKQ0pivgZ
ypvlXrOi/NpAGpIhFXQSirGTDsXAUAWi+cVyMK0PW0dncbLRIGp0HtQdgNpoWW8qmQAr8XMsjchj
VMv1jnme7aMO7PaY4klEV507BtDrdLxLLsINsTKXYcvXSRF5y+mKPydGlArAbXB4d3TtVArskksj
Xk1T0eBQvqROF95MU6XSKNZhpJWTi6d5FwskRFswTMgDl7o8TGdO2n6c/cFGLr1rOylubIyjg/h5
Ntu4mmaelTpmWwmW0GVs444HvZt3V7QOuKlCMKlT02eJdydNSGh3iXkTKo8S8mq7sGHtkjpL2/Xu
csRbsrLTz9OgTkIpECAeRL5QIipkLW5cy7qAJqV8L0Z20bhevNvSuYQOTgQsrh/XJydKwc3k6f7e
qfpHKkinMvRA1aIjEjDZZxN5kD0rxxugzBf6gA1ByuIrCPTs2ziKnQseSGtq0UEbweacWs17OwQJ
Mn0NKvIKr6yXLvfBYuBkwbFKbbWfL/lL8/MsiY0PG521qc1fwnBIF3qeOS9Tb7DVDe8+kTK5ZYwl
t+C95qe6GY9kgjhEctugEP/Gx7MMqnl9sCS3tr0NQcZ0JS86NFW9S6y8O1Orj+LkthL5c+4IMGmo
mcnU1+Cs4JoZ7Gdbm1vV0o31ZEsu1JHKDKCLHCAestGcYQk50aCxk9V81cCR1jbpwUA9zxdYqbl3
jB71WoaLDxzno3u0eXNLw+hPQl1ECaXS4tPsRgka3nj6CPOfkGBH2YH96zKbhF9de88JT/Mnk44f
LQzQJAKTii+MfGte+QtN486nv6o0fZSRmqCrIhc6eCM4QGqjNqa/iiZ1Wg+ie1kml/Nl9Ua4O61E
3fr8l7ZVqx10t/syf3EIkIL3X6b7+dP1gnk3efBCc03/h15fqKjrcDM1x8I+gGGjU2Cabu+YEEnQ
8qx/jevmwUyz5CGGZOPB0XVU6Co79OwsLW8uI9bhKP50600DKqO9mxX2owTRHTnp3DSWDderc2Qx
baWxPFtICPDdt73x1DWDOHeqxQtv3KBWBMzJpWfcV7yvri5Irxo3Me7J1Bqg9gqyIDqSrW+DYpdF
ub6cBjAzuO+NjS+lASZOlOhhXd3Ge5ocnLjJAVERY0FNGuDhx6Jxo78lUzsilJj2bbWlyYE2yU6x
Jb5TJ31cLTKOSOEGN9PVG6tDtVnE1zSZ6yTdRbeLC/nTwYvj1zxxjBO1eiwPt75jtqATwR80an1w
i0qVFXWSKYdE5sKu/P5AzWQsrJ0TIVhHLvQROiDj9PGeDJoDjRevHPUdfQDQeuiHQPbYSmJP1UXP
emS1t6PtyGsxdu9+53lfIO0+rKEIOOyCHs1QaiuQbqFGM/a8U1FlUOADgvoLeAptUOJmzbFoI5Su
mbeTuYUCnyxL8IUgRrP82HGDQm031enNtfkJUh/HVhSLT4V6VlxDTNyw7jR87CLwnyl/HejiTdYy
fyiQZNvJGhI/iNJ6D8qBUttYA77Z9VcNQc63mKEAMunsH4mV3jTpYL7IuBmgB2qKW25F7dYtzf7g
lzxBnCLRwRpo9w/JAGVcAYHOb2o4NErtHxGGOxmCwfiJ+hvfSvHTSHVAEhSOPHI1MFsYCcBnadg/
QaMCXM6wz26dQp+nnoM0IgJqkxsH9p7cgI74mG1QbvNsUfzNJ6IDSB4PoPkGvENbZMN75oSoLvXM
Z8gOlyhKNLJd3TfJU9naJ6cwwjfgedJlgfLoi3RM/ZwbA1Jr1hC9/RzZpRCjoJE5D1C2bVn6Sotj
JIgCkT7RmQh4Mp11f7D9yS/QDR3PzSL9lGfTuDUcwQy2+5TVm3JsbLjX2Mj3lF6beh1kydZMKwEz
+ZmjI2eaJS3rHdn7OF2IEYndS9EWxZaDfuDZzIqJz4qnrrFOLLfaowoJ4rxpPvFZYS0Ne9yAQNv0
tCfl7yJOBpQayhTYkINH2Sw6c61q55ch98CDXYbJv2h3y1gu/Ej6Ry+B7AhKZZL8ko0MCRejW1EH
8oT5JYKGoLWKx36FGir/OLv5Aws3Q5A6y94GmrNDocZRZm37EHamWIOlrN9MzRFEbDav8JFMp32Q
nTGCwDU9UScdOgeEYQB13VKLZusT42M22+g+ZgssLdi0UjSIeLlmsiDOLMgPnTrXqC7UqvW03sVe
Vi2pSQcEeUHMGdQXu/RQsKk8ahCILW0lJUK2P8wxeagBv87xp6tYJbRfixbck+FgF/daYhyJm8GH
OukuAdZq3aubAhp9kYpFdzclRLvv7W486hB/XePh6BzDOgiXjTvapzrJrScddOkTbZ0U+QEslMUq
QNXcF3Lz09I+GXqwdc28Baiev9EdU9cQrigRs7htdL05NkHrrvQgid5kds5Ly/vaJqBdHZsxOuhZ
Ku7VQOqvkhwaOibKhawo4fskxTy8Nvl7gIBPGDbdG7Kl3bK1vfCauIYBMdcRLKNWPkJEOfnwZVBk
kZBjFCsDydMWDL3g/rD1VU9nFraqnZAuwgU4m3rVmRW+sqaHirsLmJA6gBRTBtsaBb1b1thIyko8
iRosI8Dv74xbD8+Z29JBal3xpU3/GWEzrGqOoCv9X6ZhG99CWU5pcF2Zp7OvKbh2IabYfTXHXl/K
JO6gpRd0u4a32k5HpvOmAyR8ibzc+FL2/Yk4tD0B9s4o777qZQo5SOAvtC7OHgSg94Bu4yyoCsiG
4pH8oMXywzb30pnQ9XrdiQrMQDYelIBoZAf6yD5P0xMvq9fpE6s/hRcg+yKPLJQ7KBbEj15WnPJc
8x5iED4d8ERRd2E3fFX2VMfbwgxD+8AdUKX8ah+RyFjkRl3u8Pjrz1jw9+eR8Q760Ha+TcwiWpR6
Hw8L6nHCaFw0JQu3eTdA10yDDoLrqaCWas42J0mHHWrbqttWHWoQ6yN7ARs1qWO25bVTb0rfbJdU
5Ub1btgD3zo29/dU3zbbNScetzpqhxcp0bTOylaeVd0it1avhcTTI9AM80YkTFtH6izgw8cZ2f7U
i8JS0OegVnIb49dzcJE62NSjUzxWlXi3EGV8j8p6g0Bc99XI/GSF+qnhIl0XkT0jrzcidfjSFKO2
8N3MOLnEiECBYmozROSwzgkOZKKDo6LIdIY0BbRcixFCtChe3cSOBFpZAe6oiItsIACA/o3Fzwjk
5BdPPX6FNF/MsdF3sc3wSC60Ptnbuoa3RJlAA72tAxtiOkb87uOucE3OXgsvjFcGY9nFS3T3GI55
ve6lkMB6Ay8ONc93u85+DHnbPLhh1Gx9P8/2QcaglKYmI4/RguJ6VLNXhPbjle+MYuXo7rADhSDV
qNPBE6Jc+w4z19TsAN674x8OtsW2PMtQLj4096PwAe1PomyPnAYAhlB4uIUyyIetdM6aH+9FyNd/
0qzwLbxqVeeoUvGOCPUVShY77R7RNXwLXRQUK8L+J0hd7ZDrNfEKg8oTiBSr2xDBmMlGTepAdXuz
s5aaAwKE1m7NR8DA24NtFoqb2kX4sII0xNzkIFDE92qdYytAhbTLvWWiGMYh1frE6yq4d1iTntoh
8ZfE6M3/ssvcSk+5peSZEIFfg8s3hShhscBta7yBb0Oi5t9Mr47kA7he8B+Rsqi9190KhEPqUTuE
H75tCEZjy5ThXWiAvFr6SGRhbzh+tXUo8/RyeIZczIedCjHAkTnZyX8Usb8OtBEYg6ZJdnYXhRsk
OZDXc0c8F5ErB7sNQCFJmu6MJGu+kEfYRPY2hjjfAoutbDlRzzea3m//2CbieeTLgJJhrrczOajh
Ql5D/Yy+Ull9blIvIv7dnr7/Mur+1vvb2Nm5VVOVria3YzAeugFJV0ihl8ceEYCNqAzrXqAkDDLH
YnzP/Zui7/zv1lj+sJjrPsrUwM4y6P0TqsCraYzMCm0tBiCV6H7TB7vaxlqYI/ak1kBSLXg6dUi9
0Vrq+uuMmZ5x1QXIJPZZCXEfG8jrjmc1BIoH+YHEnv2gyYC1eZs92nqt43faVeCmyaxNylBcHCVl
cQYIXqxR9lQ+VY7xjaCNGv+Gx1byPo/RozFcaT57kRz/mYRaQ4VxuZmbXt2XG8gjh5vUCYITGwC9
Yv0zVb/neQtputAfLq7tdidTYiMTlb7xWieTg9Xf672xQLagRIUIbokcK0yEhe3iRDI0mWoy1aRe
qwW2k3qxVzQfqfdPYxMeInORCRCoauKCZQLWlRCgNcvePZZSx1JT2buKgzBgaF5K6ebWD5k47h30
aFdguA2y2zBQAAYZncDUzexvAhjiFWg17ButgOrfoDnJY5Dm1RpKUuMZkK/0wIuEb8cit65WXLBl
y3j40priLktz+weA/ahv9OR7WP413AklyjfaxASRP94V4EfwEIrxshNrWh/VA/0T3f5kN23Bt05R
TepD3mBmV2C7j0JAGGkWJMqKsNkyGYIMd4Qg0dxhFDYEP7QrGGzARFWgah/BlUXJou5IzWbIP5oE
PcTb4XPv8GuTemMd8LB/OTYfUaNTimwFatsTqx2x99QCC9WIUGRzyyw8U5sOysXPR7GPEyc6GVh8
Ep9BLLvvPsvDK+96+04fkwuRIViis7YoG4035DVk43eg9IIr1raTF5nNwYJXn8JLrVx/zgX+islL
1AXfSLe21ohQokC4r/TnyAI3HO5r/1aENfi48fA/AyODHJTfhgi6dNZ5RKk4xBFr667J62aZG6L/
EnvWa+s5yXezbDBc5aFYWmKrpCfv3IPQah8wHYJsAe7poAY3SjcgTdIa0dk3tNdU8+1pQdkmRnbK
4/CVlmm0QXCBcl24VpscaLHm2fgNAgxfrInNi3i9ZO+nZ63Cq0Ixf5G96SWgHcpud+5ydiU7ZDpT
vBi8cgHC3nEL0Ez27EBeXBhu+Jb5gEE74GK7xGnYXVwAqFFq0IRvMaQBmA7uDdOJ/O2vIxMjGq8i
s54FVjZnUDCJM1a94owdSLxjvfbkWlF0tOJoE5hZeZ+mcXvliYOClg7KoD1iLsvK1/Ud9Wota05B
4H6devWBv9cAfxyxOMKuhdsaJC8RISNfOoC4bsM6od1QKyo9vvrnP/73//u/3/r/E3zPrygjDXLx
DyGzax6Jpv6vf3L9n/8oJvP+/b/+aXuu5TJmg8OCeWAf4dxF/7fXOyTB4W38r7AB3xjUiMx7u87r
+8ZcQYAge4+FHwCbFpQI3Xr2zvIUqwKQ9HdNMgCGK6XzjtQ50ufiW6utpn1s0IXJEYiVbUIrrI6x
dodSM5Ze+BhmW5d45SCXai/CoYy2k8pgEjW/tIEjvoQohJmXGXHC4hWyMRkEQsBMRIcg8T/byLnM
0pWO3/gB8sSonlUHJrL+bKlDHzfVJsdDD4xMf/WmlfwCMv1sx1odK3aW8Qr1SG47udBYcqYJoKag
L/79V2+bf//qObc5flmMIQfN7V+/etDj5VpXO/y+6aJhhyRwgKopY1xntla+VAmSJmo50Y3AQZeu
XV3JgwPzBKi2jjKxP3tVwtcOWeh+mqfTFc2G1UuIFWsHxurwJY0qcxVbSXd2IIl5LAvwZAzITT2N
IH3G18vflSv4p1HjrVx1H0ojQTqc6DYzquFGhrF1sG0Tz1xAGpz/8Lv0rN+/HFtH1Bffjo3SEM44
+/XL6dykdFE6L+6nRTovGHD5uf2EDEV+C0XZ9hZQ/Ud6HEa10Db0yKOm8kK5lrgdCmgVm6H3ihiw
XHOWCbCm4cEUihpiDYw1X0xZnR21RsRL8U7Eev7MtAKSQUUH1yG3j7VzDbW8uqLQfoOEPbvPFZt+
CW5b0B0k/pFsoAxLtk0B/kfqpQFV1G+Y4uVH1AyqtVVkA7dnZUsEp+L96Aiw9vsCkMfeB2eG1SXV
svaBIgybe2jXs/vffG3jWnNz70K547elPSnMmZJ5B9VJ8nNjGwCd1CHogeWvfjLs6HvVedlDow6I
FBYVi0EAhkYW8XbRAnp4yLxCPJjSqDaaMeZr6qXRXZdOo3OQ995M8Ua7MPW1aTfJJ3L5tnHUU9lo
NtRRmnr4H34RtvfLL4LpumvgH4NitgMYsmOp2+nTkwpPFnMAlUxwz/CKgnyc3l86A/TKhDOMyifD
q81XWoTZWtufAub3Fy30sETTKkhBxsmZVGUnlVgSj53kYem08oqiWDRK7S1CESC0d8oY4jJJeaRB
1EHNf2mbJgv0xN/WtYsqm8Fy053TjcZRt13jSGd2n1jlQkQDqq2QKNJ3thvv5+6/+UwGu5Lb//Ds
+fWxr75MEEBxW+euZ4KIzuO/fplJWOlGmun+ndPXA1KxmbcwgF+4mpHmoeg7M9Zt6omXXGdrWuuS
R1WFQOl1dgeGWxDPIo1YuMAet8WuRp5BPWcr9XT9dADI6NxKaLnBgczQ+EDQyQgRTgtGsawSA/Su
pp7dGl4SLSjYQh16pn10IDsTIUoAWnfNlmIZFwW4bHwvveWoc/n334rn/O0nZtmOzhzDBOWublu/
fStYUdmBaFJ+p0Mu92wpwQxQmyQoYVMqt8SJGvA4XvXFbcTHdPWJejmHoAHRJZMN/HkAxrqgkidq
Zd8ZUAfX82ZVV7EGLu6sXlIpYM5AzwEp5ODIVMVgHGwdWTjPs1fNUZ3m6JBu7FRoqPBjkGJEWrCj
plS2zgVCKRysv9nIr1ChpslZ+ZFtqF0stW3tpVL03gsnGO17PIahK2IGMZi6eLmnnqiExpZfQYaL
ej95e3ZdQyDX9k6hNNVPYPiKn1Oxic163AmGQhVl1/Oe4xmBoCJYU7DjB2G/i2J85i7a2uvvTQUg
KQBERuoWOyXVUn3dAAWltEFYDhJhYSBA79wZ/h7i3sVFNhFo5sfGP7qZ8yUVsrkjU45X1ypFDmND
TeowUkCodOP13/9GTPa3W8eD3oZnQFzAYzZ24ar/03No8HS87garvAtDQ0WdxXNcV9Gb6FB06Pdc
vyLzE6E8DwXA4NcL3wowYiC/778USCttoJsKlgyHRw+/jvSqVscGZjh5mRYB4wouFt7FFWJSoKul
phuN67CQ430bOmAVCcQmUop4Ra7lZ9DEotRUNbHDaHauo1huVDOrQD5auqzfURNAo48pqQkp5HWE
UrO1a+FXToigyDfrdTTy5hP0GmhxrIyqagIOIVA17lMbULf/T9l5LbmNZGH6iRABb25J0BZNWZVK
NwipuwVvE/7p90OypqnRdPTu6gKBtIBYJJB5zm9u1GsrR0gCJzDtRr3Gba68Bob1C/W6Ckex6Ya8
u11CXmeCmAPuW0+dD113uidb98Jr2sN/HSHxfBidjlO4quYnEArOqxbWhyCqtA9URdotz9RgJ7sl
CfrnFbmuoXXBO/XsIGS9bbbf79Ma4UwEeBkup626MiQUX51EZ87gRrFunOo+ekVz3QSfQ7SuccRh
EmQEoBU4a9Qv4j9ZPhWrfK6Dt7SfdT9QxuxagA3dd2WvH+RMVksG8D7ToObhs1eNkJPxyeqDca1j
GkdwGm6yuxxkvdW000ZYRrfW7PmzTjbIfiOjDFU1bnO48Q4TK3F1QyIohdnl3xCAP0pnyDZpH6xx
9j4AMdrrxJki+BPYpzpto+3HmIC9phsGd+Dm39xYHEVQvEFmSK8qj8OniY0RnhcYXFtl/0qeK8TO
Lixfy3wW2ARU/U4W7TrrDqIHOC6LmDAbj0Ko26Qzyici7JpfqpnzrNdldlVrZ6dNo/Msq8Y4aP1A
D+atsdTpZi1w7rh1D4asuOhVcZDBWkyDUDfM7IMMGEUyQ7bUtaMDNrpXIYSzWHKRbvtQCu0pbiyC
eqU4GEFT/+z19LuRzC6cVxGs2aabj7VmiJ2ZCQU80IxcAyzObRV35fM/zZOlhzGv6h0Bi35T91ji
FXH1XC1sFGCQuCQvRJRCKTFtFFnBT4o6ebAwDpB97ZmnlBvX5OTH6atblv48ldNbkkLQcGtbI9fC
jp3VrQlBo+RFuogbWlnlQywaj0PTNmTghn5IzyIp67XQVO8JfdJoZ7hVjONMOZ1Sneg8kETnxdZJ
FNhl5P6AU7XJ8tD8GXbeQ9+SkZHDgQN4T2YYxTsATfP235+Exu9vS1YNpmqovBhsTdN4pvz3g5Aw
VN3qo9JjGK8RYh0C0kuSMoDc1KMXddoeqTAiIrKuxzsqavvXubVrDG9QybedSntK+oL1wFDnf5R8
KwGXme/3HmD4QxLVQbx3FokVqbPSIbLK/qf3NlJUpVsMbOUZFo4Y465DIfLbOsIAfbzuzCm9dFGr
P8oGlQzI479/DNrv69LlY7BU1g3LP9uWO+xf3gfOOILzdtXu8olpd7yFScpPXsX5GBEvwgCGPqOX
ef/RZ6Hhm6NR//4wkCOqDJC//PVHFXp2ZMqS9b/fsqn9ts5xNFdzXf5yLg8P8392njBNNYwG4+Ry
W9DPgdOghB7G34gJZ0tQHrWddFd7gbr7T7V8xzcaUKr/rQ7RbbxVq0YXf8Nq495bJK3jW3FdoNG0
kWHO3PHiN91Cy6XMNlMkEA4m5eEXqRY9K2H9eYYRgukPHTSPItRMf1rO7v0KLPL+L9txuX+4R0Is
3ulsg002FobtmSrl//46D9M8xs1spfspgOplrQ1MWfoZq22HhSYBJOd5mAcMdRfCydClj4Demi/3
HoFizuSH9HE1hAGujTpUhngcsXKKEJjOeOfAAi2jF0vN6+OwtMqiPIQkgid7DE+RqeJV9ff4YrBS
eMKa9kMdHv79O6Av0YX//u/y43UdVEJM3XHgZP33fxeqRT6RyQr3Nw6XUa1vERli+95ZDwsSl2io
NMshnUOBDjj1/VTAaUOgepXaqDiGXY8wn+oQtg51Yzeh5RyxX4C6+0v53i45YW7zf/k280cylmjA
L/8ZS9X5n3ieoRPhMV339yiWiqtv6cSR2GVdah477MLXIIVAsA1W+DXOPSTwAJ67TgNT0hzjlawH
AeRs0WIkAR0X0VdPLTPMjiz7opFzeMvJi8puRWkVD2FE2EUWSwtZapEMKqKOMavlsa2OZMx+ALZK
fubVhUUjb6QiNMhIBe7HIjW8JjLYPZtB1m5zta5PbdY7R5LIw65tzPkRbnbo8yjX35d5+jaIf87z
5zy6gtKjTTKxqi5aGPECQUGyvwC0P7thWh51ft3aEh7qUKAKu/OsvDXoblxkL1kti1NXz3vYz99l
vaySjfIw9XXgayz717cryEqxTCm0sV91RRHuZN0vF3OddtdNiXj4pS7vi/zUqrVvDTV+k3KIvJQF
+WunZ03+a53so1hNuXig9QQs/veusaJmT+iq3o6VVn0IVVQQM5hjuDhq8DPdrPBh++nWKal0wvWp
FiCT1yn9gyyXbhmu21CLWd1OmywQNq5qczqtEVDmjWK3+YvTRc55NoOrbUaUlqouC7SVaFULrxAr
J38Tmg+Kmf+89xgs9Sci2A6PdjNlvchIEnHOoXWwWZZzeMtECKcjWtBZZ9nDzOp0T2ycAPTSKOuM
1NwQuooeb1fKvWmbT9Ps3+aIWfEmc3J1ml0sUpTilnG6cIuN5mnO5jZDGdRPBv6W90kdbY59iJ7V
Ts5qzlVwibPw6FqqVa6hA+JIUQXTPlNv12nDwDxh3fIuu8t5RtL6qxYhzaMsBpFrLqwdcJ3LLchD
HaKnkdn6SY4K3VDZNxV/E3lXss7QoSOQ677I/rEZI84RaJEvP5tpDL4ZpYhPLtpwPGP6rR6Z5jNC
j+azMSOFhZ+Et2ltKyrWo5KucGzJn2QXMAYGFDbcSGNdLzd6YrY7r0dNWGTfsyHLtuNsxgdT0asv
2RywAHGy7yAghW+3pf6A6+j4rPT9D60O0u/golhKFK12cUMvvbI6tVeyobDHn33tKE9xUKanWbSZ
Ly9AZPzBXeCMZT9dkOpDxn7kTyEvkgWvZeUZqK+O2S6rBm8nTKX6ivX2elKbYKtnAmqpRxpHaR+G
pCb30BEMXPN0SQ5a6qhwrPnIiDyqq2qM1Xod8BALtLB4kq2aHfe+zc5/J4uR4oFnwnj1NlXDd7gm
RnNxvU59wRAj3gY6gTxZrItGvUJp3N/6tiP8bKwCym0gjD/kbE7lKDtMdq01u3DtRVdG8zk3HmTb
raaACZGDeLvdqqu0xZE9C1Yry50bGfsrRESgDQlemsRjP+95iYkmJOt28j66UjVPhll83vNgu1fg
xMXtnpevwxZtg3Ijr5pZINhnxyGTvlxgOcj7Jt483O7r3+5ZDhqF8j/3HKYNgv3k3a5tMW4HJbV2
XeMdKnJzcNC6CmCH0rO0kKdT1jXAVsmJVLFj7T3Z4iolbMUiw9bt1rOF1JFYbohr24ILWeYYQFRv
g9h9T40II2lZpyIvGp3k6a226nV1BdQuKJTUj2JeAEb6kogaPkeDyhtLkOwF3mX2Uuc4Ug7ek+wA
aMDYqFCpNrJYqan+zGDZUQ7BAcz1h2gotrJOuCSLu3iNFep0KPts/TmMeUXUgsvpanS39T57UUOr
vU6avbv3yOup47/ZlXs5Vze33plPpOjXdVU9yH5yaBOO2LGpozjIumJUh9NkJh9zPXcH16gzn8hu
sjPb0TqqaZGfw7FhpT76QVEd3LTE3kot8lUWVdNf0bzNCkf8nLL5D3bQ+he3JLmQNEEBJhzhu1mY
bCz1NnwaA3Rkil7Pv+maS66YQQBm2em0+vfEMhDib+f8WV55nErrmCSjfUAacFe5NvJC+uw8tEn0
lzHoNWlSBXFL27XOMW+NrVmFGmw6LLOntPbWagDmQRGb2kSYIwNl8d0N1QsS2kv6k6iNO/IhJwAF
olgv/1S68I8aZ9ev9qima3OYgheBPqWPDYMK7WP+vDYs/ur423XjLnSf4ENAm4ui4QsoYQjOGoiC
/7oeFt3w+UpRbb2pQsEc9fNtgwaIH2RY6BS9xoJ76rXvEPNWQa+LD09AtY9QjdurxDK+eKZ9rPNl
1sbT1u6M0ZEx9tq1iFNyOXIkscggqqeXwNOqo4OZ9EYOyIvdrCfuN6glGQY5gzgA03dfZ89+lO2z
nRDT1erhElWE52E34ne+XCn3QoS+TOeVn117GNUo3dZ6E3wLmu1toOH2G72by6OmEuHC5O/r7UZA
za6Ugg8uZUNw1snfrMtlQoBLxzLuii+zG017HSr4Nm+77iOtppXsoBjw8/Duyx8QX6qfPRfzKXkp
YUHeFqwaHkMwECcbBUxfNiiW2Ho8Nd871zB3LlKluygdlffS5C+/XBOJu9qfIzcjhQviB4/k+vZx
lRirr8C7hM+2gkNNsJgIyxFNAuKHQNJHO9vhbpyrZo8LyfRlLvFZWT7oNEdXAQHM/GzPigcEL9FX
M6+kN5JVb/WEg0cMnmBfhim2YbfEN9lvC+0E4lk2qctFCEY2aKHzooyYcy5v00ZJrOdqObgZa7va
SJSNfH3GXk+D+0dkj+L2Qq3yeN6V6P6s5SDZqwe9O7GcPMuSPXYerhsDr+Gy1Hcsc7UjDKqVAyrm
LTMV5SkNqwct6MP30Sn5cCB73mKRTaMBc1LzcSNb7TzMfIXU3UEGH0GS/swqV73I0jKjDorirVhm
RJ4OYXXil1bNdf9DFs8i/CYhhZzAnrqnzupZnfb1qO8Hp7vqSwNcN0hkvzQrY7XnoW8f5irBww5c
lnsKLP0/p1Nk47Izj3+G2rfBDBH77vqcIJhnpOvIidq1yztyVxuqma6xY9zpvWtcBHyT57lRo7OR
q9fPzoVCwm/scv9W1okXwtCsW5xulslEgQ+pmjxlsZc9kxon4B95f3V2RpveuflGbwVfM3khYZZ/
dFWrbUCiqxvwzgZKXHbynoWKvckVr8TYhmI9IMkeRGl1ksXR0Pdg0FhFlYH1UszVppyK9D2MGjIZ
i6kXC+n0HbcEd9eowWdrko2pj2LTdJCtvep8N8uoucqhSriZDRXGQlZXjwRf3uR18sKsj/Km8mV+
KOP/fFOyNSf6KG9KQeGTxUJa74JpVk8S5XnDey7FggT4KmAncxMLkF1uMgK/IENDJSDAvnRypJjA
faJbJzlnvHSy8nz26zbcsKVfA0tKXsCBzG8GaPe0hR0sS+pQskRDjV2WXM04GLOa3kpZNZ2MsBwe
ZVvQelf0utyrLOmh+lIjLXkrgap870ZHu8i2Isx/aJEV31TDVRzmyY2Yw/l2CbXJVvw2gpPUBkdg
tVkV3gQgZLm5oCvRLNAy90G2FrznV1pukqeRrfi/85vKQNp2ofpmO162ztVzazfpgdRY+TrbTrJL
FVXzZTHM1PbsNsFXR7VjvsX4lIYTamOyUW25VGkI71gIpXwd077cFgkhetk6BEZ+EhNPtNvYFp0U
N3uVXfMCqXIC9Szcl4tG3dBvcHzIyL4zkYcCwxH0f9YM4pIZWAtkaa755NfFxarx+QWUw2kSgbGY
cGzY3irryKOpFtpjkvfmgdDDhCXcMocKECQ38q/NEB3GGYw64ojFi+YN+aWOo4uqaEoJWHRmw6YZ
2AktrVYs2odgAnEW5HX5Iuswuvpm5TpArKUq9gZM45eN0CQnmDRYC3opePoyftSATgUR5o6yKEfo
1TZKe/VZ1mgRa73JytKtbIumdHgkDHLrLnsMI4bXXUUkSRZdwp4I9/fPszN+QyqnPcnqVgHWyBe0
P8piKGoTphF0AVmUh6HRX402y87ySt4MvSLm7QVliRuVB9Xy8d7w+aJkj4M5qhtD7foNT5p6W7Sl
48uBfakpz8Nft/+tqL3ZnyCbA8tjljkx9GuaJTs9mooX2d0qSMzq6qx/3r4bmuyBrHcvxW9qDV8U
Pn64xtkJZW/HMB5TZ0FmK+7xXiXP0tHZguQbz7J0q8Jwg7ThOO4g1H4OR+ffADo+9WuUDg5RNTqb
zITnMIGCfewTN78dAuEuhgvB0etKZGZygdzdOBaf/QyvG7adg7GfF1WxP6Shdiaf3Z5BAuZ+OmbR
H8FBhpnv7arZ/2u7HM+rOWfzl5VbslyOX5MieuhauPnSHf1elCI69yLUIeRnls7QFOnM8vvt3irH
CmCZfuOp48Elg3UVhvZTpoRtN0KirWnsnUwJs2o7TxgRPLesQmWvIHHepgG94jAfvO3NQ0nX3vou
bp8806ufMiP7IpEwVRK6W6eqvG3Hq5OU7GqyoVVCMi53d52tTGnyU8S2JU3jqAIF9J8uUmMrHaPa
Rwpn3ExDmU4rxyse0T1MDhIgdauTMCl7bIV/M3fD8xuASDWigG6rLh8aQsrRbALZLSDOoPtnvMlW
LMYwOMbXIUuHcDuGxOkqZUBNU9NL9Ryl3kYjO/ZoLIcJ9YvHMK9+THqTHmVJ1rud/jlU1smDaiuj
P7Fpu1oGWscx4tQPkyP6VyvtxKatI7EdlqKpaM7BTsJ4LVtLM/GudWMeZaOsqvre9wxVe5Il/HKQ
553y8gEP9l9nU7VtHDb2E07Z7bOSnju9GJ60xf58yEmhe0GrrmSbrLNDBRureCAgtPSXdV56bptO
P/VJfrkPtKdRXcnibwONwiItziD4YANhivnzSnJAkhfBvtRdN7sUrBMQXdAIYYXOXlEK/aEIBvt/
zljhbzUnAP3VEj0ikkaUYmEhAA8Y6t46yVI3KtYDxhjfZUkegPxP6wSn852RDwh192743BNPXQbL
aYK4VZZfd+z3IkV1e5mxjSzrNAxK9GxHgKSyAg/I+Ysu/0sJsta+GdkuEqh8fPKQNM1DZhjKWZam
AR7tOGhfZKlxhv7UlO68y8icneIwwlFyOaR/n1mx1+3atP6QPTKt/uwhi1OWrS2zSrAlNFskaCEB
zVjWrjzUsi9DnXlXdWnIl4bSBMyKICw0/XLwrpCNP0fAdv05Vzp0HSs79AtEwdBm88lE/XLWxXO+
wBQcHu17URFGkR1k3bCIASlgYW+DRKmYT463LZyzbY1rO9VjwNKFeZGHwRuxYcNDd9tjqMSGnobI
XYDO09Jiwl8cDUJqsp9sBVz42uPKtpfKWoVnY4liuw9SWMvT0NhfyQZZXlqVIPwDzCf8+wgvocIb
9Jf7WahMkV8tdUpIq5l6v7be+42ldcLs5kc0DPUHwVnSIfz5L+Rd9eeabKSsb/CgJ2wmqr06xvVH
xDYpHyv7S9+x4EGCky33Un8fXuBS89AAzX5sdRRrZnyc3tlIIIC+nDVLnTyTdbJV9hv6Jvq91fWG
z7FlEzRrb4j0nTIbkOTaCJEklPiPAFA2supeL89Kuw3PnWuKnWel86uZBWcFk44/lxMgk4M8wRT+
VuM0OPnerMgD/hJd0kVHpdEes4A9RCz/cvJUeDNmPe40ECDhb2ovB9lgzHp09P4zwuV/erlRgRyM
W8B4GLOvl2O7G9xae+VPqeyGLCx8WcwESGOLsM1KFsWYsk1jpRA2sd6tDUXfDkOSgB1iqAfCcVXz
y3tQWkN7lRM3SU1gdSlGNhN7BbH2gAgvOsGT+4jA2KaK9PHiLeSgdMQiVLVCv4f1RCo7aE3jHcUw
JA3TvFprXma+K3ZBtFYpanhutfHeVOJjsozsMST++foPgxRtUv2i1O1zga22oiQpayU/DEFd8ovx
Y3kyzD5vLHtvG7a1zRW92E1gvImP8/KVRUOY7KyWl68stvipruc8qp+mKTOPeuYpa2Sgpq8qoknr
vrPyEyGX/h1MWmHimSB7RZWpQDfzxq+ei2gvgk/5yegV2UsO/qdehgIXpNDsiGhI2r+bylnOULXd
52Vl8bfL0ktkQ7mtlUHzyR/ml/shMdCDq9TzvSbXeI+vwGStm8aqTrIBd5HiAvm9O6kI+34tcn7L
vGfecAmz9/lUW9uUzOfXvhF+tmCWEgcTg7Bq3VOCEux17LE8v4GZGBk0SfqW1e3nSC3IbyNlh+zv
kbWeG7eREu2ExeTTVLb7GK+K76LYjQhW/WxwolzVVW+/Wah0bMp+iM9NraQPjTLqW8+yyxciLeS2
nN78o5u7lRyVltNHF83xe0sw3gdVFl0ik9SqZhG/gwSbPiciiNZhntU/4sFF5YHMWRrwRlUq8XWO
vRrNFhFdkYvsD25TfrDoz/16NIlFYbyE3tPkfmPBCaa2i38uRicprLePItecdVBa8aPWBvredVN7
XxoaSSLw99j0DuOHaZfY2PBu1ZTgo+OF0GmWdwlqrXztoRCsKzxC9ppXlq8qqSront68rsyoeh2m
Qb22uCXyuytfZQ9rdPfhPGWPsspuPLFOXDc6yP5z2Fu7OtcyX7YSxG8vyKM9yUvJKjcafax2uidZ
aiPDg2+Ej4mcO44bZWvjqYw0LDdjh0YJCLb6JvuOZd5c8tiC8R0rBmY6cf5K6OrSZ0X5zYjBSJtI
+hwb1wVbO0PqEFr5bQom1Dw7ky8FXh5fK/WH7K5oYJNGl4W9LKLL4JTt8FEaXb3HWU9sZTU+pn5r
Jjlcilw/lHpUb+SkvWIdS36Mr3bRQskzzAMYsvQ5LU18e0zA3cLp8acq+4BXYc27mmjyc9WCMoqm
HpJXMaRrO2y6PSpeCgnSpfz/OPg21XK1f5xAC3EBTdoS9ZVFsaGF2Y+exVuiIUbWaZW1kvWFNs5+
FQ7GrVtTjL90a93s1242i6WDyjr5PMXSEpwk4p9x2nor4Wj4JbSz+a7ivFugB/1FVb3oatt1tJqX
hyjrg37nwc3YyKJdW+ThCRScZDEw3vrQbr9ERmNexjxMSWMyWW9bkIk7JA6TfmWT8/8DNruv6gXB
CYBND4nmed9MAzc5rBPVZ8Ra+u2YtspD4NXdA+Rud2vElfKUTAi+RXC8v1l9d9Hl+DlFBmqImz+r
AouK0WkHFFrxHq4Cr7g41dQdkLGe9kkg2ms+KagKY0XyhQTRX3nSRz9DdW/pBvdRa/qbm7kjbjT8
9pSFZJYktbaDGdAd22jGrbUvrE2M9uerujwo2L2PPxRboGVNTAy/yH6fGmqwn5Qm9FuhG29F3Lr7
qiYIIYsTkLJ9qqTJrYjJqbHXPZHeikPIrzTH+sxXy8R8y9SRbLlRFLxfKbZWMlK0y1tnh3T1vsZI
8dZqN2G7d4gI3cZGpcM6L4uwGlzGVjbZEzFp2D8udwW9J8c2TulvrbkFkbRzVVQol1bPq+J9qCnT
rTXzAmUX9pp6a52zJNiRYoeMsczcOCRCsAQ3bq2WhtOzpSM4LqeKYtXYqS06qrLIu03bzZ1AtmAZ
W4zDvNOtANOU5bpar4877Nugak3iINyq3QdT8Yb30DiuYFmKszzw5/08S4yrI+bx9HsP2S2C8roi
kZftZFFUmAwXkYVp0mIfmZu6e/bmFpxRFVx5+RoO4ih2vK1DxE9lpewnD2GZ/HBikKWyJBttBf3J
Lh+2yTL+3jXJiEVlCbmwe508a3X1VS+wNL3PLXBmfXAj6yjigDee7BYkcG5rtHJ8ObGW8/BZxbDH
c1jWD/eLBSX2I7VSPqZsyH+5PhQOgchRkWxk3/vFHD09WK6oTvf6LlTyI9rVX+SV73PHhe6uCYxp
tzmcl8DRoIoudivyoMQ4rUQeLtnTwir7T3WWRVa7kmUdq4y/Ty1Saei3IDlgKLmvArA43U5l17bK
lFXU4scnW/5lujaLd3oQklpYLjkt89hhx65Ils1JcZEY8fSNlriszdDB9QbNO9Qh33JZtK3UYd8U
lWfV8sIvDR5usl4bXeNQNyrLWMBXXzUBFcwWwJ1BOZtvOdEAWZ/m3niYoxFyoJwcWx5yJOAKiYGw
oNVIBchD1SbeqVkOsti2Vr1VA4jism6oa5LU5PirlaqrJpGpxDknTuuc00z4nWfMD7yETWJjS4Md
OP2GwBfvlbRgnS07yhYtxrZx6R0tY+/18swLtM9hsngb24TW0SzRXP1RZ2I3TbpyAtKQuWZ+lofJ
jBGsWg7yTNbFJIx8cNDN+rcGpMYhIC5jZedE6XeTWpXH3+plDzmUNHmwbVgu3674TxeTY7XG+0EA
cYnMEfrNhmDaqos94rQcwHV9HippoJhBKznYobppZPHeZzBCda16yrDThZOsLM2KMZRuwoNT5dlu
iMLsSxykT5JSMosg4WvR/trDA4z+7z0CpW79aW6Rh/VQEPW6luBVGxYnXXU2poHX7r3KyRLEEe7l
+4hGT7u9UdZn6DH5SdbfOjuT6vh9jqOd1XXtI1rzMFtMHDtGYice6b7G2WNLVa7qyWofb5VVIXYA
+hYhV+rK5SCaLN6wx1Z9Oc2tQXPwj0lR057VxcZp8XYalUldZ1nQre91iRs5zq1cSu+me5OmIae6
kiNl5S/tsiwEWhi/TfePHcflDmSLPMgZbc39rLsX+dXxYpd93KLGEWabQkDzPTIu46oKp+o84sZI
Zqes1YcabopqRBRlSxcIvfPDtoFbyV95Kyvtxl5MQSYj8dMG7VNjEM91rPIs0WPn4Hop4ZKhSZ90
96tskzUgTpO9Q+Rxfa+zLXw84gI2nZZazXMEVuC5fJbd5SEzPJbtquvcriHrzEhNEA2JxF4v3WGv
5SoYmDzPzgTjsrMg9rGPUIGog1Ib+O66HGWL7AOWswWP3aPjvPSWDXAntW3ZG0iG5Zl+LK20F69B
juGvVWOF57nhS27F44eWg1lvrLwlD11jSpeFACQKMR2nGlI9C8fwESFNDBoVGJgpW+fVkJvTnxDt
15BQhnCVdQNYI8MDs2QiKJDF3asSkMTrjQbpDgfpbTVLk4OyrLvgLpUbY5zG10oAJo9tlPU1Nz3c
ZsLolOBKgOBjx88vy4tLMOeIqLbVg2Hp5HGdKavIDv2nLM/kQcSi3JvCQOwpDM/23wdCa3DfRx5r
eezqO9UVH7LxXv9b33msowXb9o9z3IdGqdsf8eTbyLnv9fLsXjdXbnyKkc1e7uC3K93r5M2kM9LL
Li6Ef3d1CzPe1XaB0FZoiTPCsBjVO6GxHd1cbJpkBr+fP3kORE6lbN3XqtAfK+yXriqJ1FfRafNq
dtrsoR9y73UOOuETd3H4DGg1xWBvDZb/G30peouX7qwAwZEzJX2j4RsTfZeNFlJBzwE/F9bcpya1
KmzYQn7qeK9zDBY5WzJQYBlkWZ4ikz4cQbQuvI/Re8sDfL6zcbjIElTOl7xQh+utFJkEttzx8Vay
nX0+l+qTLHkpERIb3YDCcN7Bn0MbHtr5Kg86QNhNERgqEAXqitr8bGhAVGK54rqbVrU6G4b/0oKo
yirkCbW/z1CjE3BNwmhXZDFm9H/PDDne2xQG6EsPE07oTrm5QXvMfmwB3TyapZPsJ9OBWdZXQEuW
g0FU5JxjPa8H7EZYlVLXGeHOaOaR5Skl2TeJTX3V2DF0dex9HjtMkxJlPKnxNPg5ka0fqPDUmv2j
QWnPV9NcPxlK5VymnrSabKhhm+PbqX70gwWHc27/gpDl7ibRlsccswZEAO+nCfDsI2ldMa+TUC+P
rWbj3TUqwQFLB2LOECptq6leox4YOG/45kBwr3rNWeDsGqywfdmaQy48N0P+hWB01q67YV65XSye
qyWpisrMvLIcXBz70MMUAIYUtiJdoR6FFsy3Q1oMvxZ/KLOdI/SrhA9EheClLGfBXEa/FGXDb3XZ
0q9yCyxo5RBtbjc8W6x9AxxojCIyHlMebZxIbWDFxsmTZjUwYWpR/xC9/eqNqvGadqO5Tx0z2GZV
H7wr0AhGoDQ/6hnJ0aKf2kui5sZ5JNu5rpuxuI5xpIpdGMJEK0B5oYcxBAdNpHhFCj141JcDu6b6
MixEtoRw/wYMLIt0MeAaQ6Psxiv6L8LXyVHOIQ+RHQMCD7fQUsGlReaMtzlShqYxfTOqCqVNEum4
QnXJLu5BhAe9FV0SdBwuZR2h+SoCm0gExXtDtBRzswX6ZGDCdG9QbKs+KwA3nbpAObcQzlcjDNBa
jhrnwYZY/D50P+ylOsAD6tAtwUGyBPUKBHO41+C6ooA1KLij2soJ8rC5GcKcxM/SIOtkq6WxzUWs
nT7AYes1GoQrJZ+dq9eCEHcdM/6hTtmzqGvltQLatRezqW+zulC+Fpaylh0mHLb9rk7NkxwZFEB1
pPUKNiPPuaaS3/20gmitjLddalwT29KvRCSHbZgrOIj8XSfPmiSq10s4Yzt5Uw+HkJ1RP40uX0zG
yoPVZPrFK19lwSh5QKxyQH+HsXT+dJqpSzesu7ONCYPPv4+ql/GhUfUrMQXOTjbIWwnAPmDhEyIy
v7hiO1DxlU5EXyY83699pYUrEvoEnJt52jm1cDaymxuQIrBNj/fu0vr/Pcrq4/qtw3xJMfT+EXGi
/hE2AlIfBj7JZJJO9/ouLkgUz7PLdpBusiHNVPVEiPUgB8l6/r+IPrTDEuJyjCvZbiLsg2u/q5b6
VYrqJN4O3QHnLyUUyPdrbvXFEYrt9x74OiOM2oPAMWoPMsu4WpX4HM0n+hX08E8j7P5iuvB80/mT
CoDOIk0TWbg4xQGGnndpQNnQ9uO1yFLV1zMNMLBwz5OGqppUpEp6fReqsXuWJVm/VMle3hwFu1vi
Vy9KAH+mHb1Ukx48KfkzIGEoL8thxpLJT+ox3soicNHFRrmednUyI2zpdiehtdPVmnOELMm6r6FU
zQfZGDvjtMWFudjIVvxux4e8wIdHtjY5il4TOC7ZKKtgWgC1NaerLFkBMYZAnAK2N4XuL37T2WKn
0QMo9TMA6WtZvPtV34xuZHlc+vwfts5ruVUmXcNXRBU5nIIisuUgy8vrP6FWpJuc09XvBzwznpra
J5S6QbIsiQ7v94a2Vrpgy7RWHXdCG63NN9fFtlNXCDJlybvcFFQ9bCam+7y2ti5V19+xic0et+tb
frJHYuKZddYrXGhEL4MwAfB5MQ8xBSYbMMV0YnR0eSUeiyXgxOhTZS+zarN6NOUjdSl1xxsaX7C1
01nY+oybL1MzVJAr9TSY85m8PWUgJaD/iDvLe05Dm8HmxUHbnc0z1dYsd44m6PrBdTz7YJbZR5VU
CiR9WwkE5ckT5dgzRsDyxYsY3DU0iv+4AN1mh0OzppsGHhfmdN0eKRZ0o7rCwFG3+VoTZcyJb69W
02MvAH9ilgaKBTljSh7ViLTjNjJ3bqmD4qYrk/zkTC+zt66IPKx9Y/4+FhhzGRp6swR3XaLyxj4j
5P6ffGhsv0os9l4r1YjPsZt/94b4h0hi7xhJzTulkQK2xXaYWVLyK1rulpyzo72yGdx2OidNxf+K
f44riSk2LX/GTuq5Qol4ENgepBHs81p76w3tH0/TXV+FEbYz+wi0U3H8xqBApM4Qf8a4D4aRuweU
oCBzqiO2C88Q9dnzVOzPqRP6+iIQAFGI2EN6dhCeVlO7o9KxH8eeeVnNkssEbdEXZffYA8fHIPa/
U6vAYrY2un1cavWh6pTcH00Ipno2BPhKQnSS3zW7X350dX8kv/DcLtaTUTXqxWvhtjI5DXtPNoWv
yflv1P9oCtyX2fv+wQqbz6L9jsvgMfGKb0MOmUSveqS45asOW80fG8LldeVbXKSB1dRMK3VH/Jgw
f2TFB75fB4NPpvAIzZuc9o/KMmFnme+oAeoQyjG7E8JefDMZgAwUZQz0pcggWFn/6FJfIHyzpvRk
KQIu+I6YdF8VTLBzTthUXaVXacOsXmLqdlZKRsFU9kfYoj+UsSje+uhvjYXuERHaXQEdZZ2wXKsJ
ACmXq+HUlDF5LM5O1fQrfEz+k6XGlQl4AYrk+CdL4uaqzQZhaNlbPwza3XDCAQZloETiTUMXsitx
NthNjAEgnuaZePGruUxhKVSSuNL8OnZkPmlIZPZLypdBoXc4SvikoYzPXt3tHZ3wxKhsiMgxx5de
kw2Lz64+ShvTwWHon6F+7MxmHmEhm6FWuoqvSpnDtOtvzlJSsJzLZddHRROKZDw3PdxcrJYozUJf
V3r1NI5ozEqzgPgKrwvbeqr90iFCpaJM1PWkxQ2kMsjIvroONGdSc0Rf28eul3hnSjWwYUAKrBdO
y4KOwSQCyNeiQgvZlrvB2Css3aPmDIbtm3U3w+JQw8QT6MPrWur7eq7bsE8xTn/aHtbo3jL/v84t
ukpHUdrDsVX7c1kBdMGO5Fnbq2jb6c8XiMkISiLdz6dlPCL2KFA7m41P1PuEj8bShsKT+sHq1SdV
r+oQIvnCHSZd4lLYH+/aGZJJr89/mKtsZDKL99KK1U2elYHP7BeHto65QhEHUeWQQZW5v1/Jc/qe
uGzgZqeWfqH/1G3nJqLe16npnWO0qnsnGX5VLV+P8JbnyrQx8K3wbqYCXxarSfbgPTVZKvEPJnjV
Fm+FXOp91kNEbvo/uYNnCURdB9vUqtovinSfhiY654ur3CIMfqNZXjSjvxdWVx5wLvneFZmyd6KW
Lw9jR9x/hkfVFgMlfArVWlveWjn8Ezdmh5OhtI+pTUGlGvtDNDRFwPtNL3k+HT3JB5JXeLbouTU8
1iUflpaJt3ykrq/XbF0icUyT/LAAKJ9s0T7keYm1T1rex0oNxJoNQ04lMVFkplHRTA9dGT00Fa4S
KTejqg3PVaR9SN0Bqmmbi8p+I+iXYdijXLRCRVcEmH1qnjOByUXT1X+FVpY+mdSG2vzFpSfxJzMh
mrzNCEyNX7rC0E449DZxb+1wQC6d9qZm4r02Vel7xsTW182v0rHjQ2OM+AvHcFMbLz/rGouE1E0/
usZb/D5158BpH6ou8117tn3hFQS+55V7KCn3XHsoi03cdtfC6kFzsSPBTA0dVidUPCnb/g6mn/hi
sD6MMkaRBeT0JFTvNGZ4nrhtWCrzH8/B/8ryvltjTvynMZ4LKk++FJSLmZynYLag85W65wbA0NOJ
nVdGdQ03myyvL8nYMQa7k3kgPEP3+zXp08i0dwTdE9zV5sGcXW+XVAPZGSniVDEml+0wCCu5UB29
ZHljIx22c2i8w81NEViALPm5rfh91/xNDOvdGudfjd5RA5PmA2TsS4UK0ZnBEU3brXf4IHxrCRvd
O0X2hq24dZ2Y7v2uyZpTFbf5cz7Dw1Nk/yL6xTf7PNvnLOp2OsIsTLESEr60ES5tbge9RrJyrQsD
QyA3PTW5Gz8QSxPh9mPIy+Ll1jlipRYKmWphMhooNGWxXMokHU8FJsgPUMONoybE/DjIPGYxi6wV
ekx9GEaCEak1afsqSZ3nvIvlPm4e6x5ZjylsiqkEQOKdwZK4qMk5lJj/BisLMuhSlbq5CSXeEsJ6
sw2PuMBF1Pe2PQ2KTd5Akbj3jqJ90DhWj9u+xGO4hwZkzEQyYZGvfltqdk5aPZQfSk1N1Eu76VxZ
prVD8tr6HcPlx2Sh9JHoWj6QFXeQk+E+wFMl9a8XxgcTGMmKSLU+JrvvyfAVKtmaFvkZ4CIfMYYo
PsP6+AGezoYtrYcPzYsGP4cl9eFZWCFZi9t8xCVDBD6G9QcSsglTbSzeYsUICRzUr/hPegASTrTb
molY9GuhoCKa5MfSpVWALsmE0x13h9qcmGRNM5Q2e+IoNodrh4nrteV/vUxuc4Bwxl6ZCWhXeTlS
y8yxHllrgyh5z8rSKG9dykc2msFg8y6xGEqx8p5GPJIxheljY0VBcfOBGgXtNyZBz55MLbChjB9U
VWkJTml/uENGiRlvEDT+5Y2aznwY8BPZwRSyA9KwDH/QjOyptkbHn0Vq7FMgYN+whqNeph6Z5Ml4
WKrrkNbzqW+T6LrwvyiJ/QBn8Z7JSDwDpPY+nlRMWY2iPmGFjqNfsTzb5syEXTZzAJAAuw7nbgpT
7GTVIekDxAzdwVhDUPsiCVDEp0/22JdnbyFpFWtHMliq5Z+yL8kZKZdjTSrffq68d8jBu74ZE4Qv
3P/RAuN3rl3Bv2LDDSFwuFtgazv2Pkpl7EcZQGvb4IMjeHhIEiRDIsLjSxuzZ1tJr/o6dMcZwJWd
982uxztUwYeNiVsgfAAQwIs1soLeyx1fzUsKkUwPXRLZr2PlAapb+aHtjcofS0CN0ovdXUoAnN9S
Wd63srJ3s9sMIUYd9mMitIQf3QJvoQUu00wG1IIl9JNTJg+FUUPSNR5mrOn2gzUnF7Qd9ZGFv8U7
e8I3rT5pOGYIpY0uHbcq5lDVL9NZeoLYhHUasKKRMgFCnh1t33VReSxjkQVmcm9trX6O50n3QdT+
YfSmwjyKOSwsf5iHypdtrDzZVdtfJ3tS/IJy/WMrRhHg2cw/rnqhJHqjKIF50q55Bu2G3NBD/Ckb
HCgLiwBtR9Nwpsfz0seU1lW19Iq88cBPYrp2LdVGYhS9MI5cElNz9xEj9+MQK5k/uOqTCaCzN+x5
9rVOCTuvvAthOw9Fp/xpJr6oydKMR7Oqi307p79bA/5Og6k4yTnPZd8kD9kwTr6SzI4/kTLQMe/j
CsG0otp5SJB3tJ8j0oPEgFK6jyJC17DuEI7yx5zM8WJG0LemSgayn6ygFfxO+krPQ0UMSEANgNF5
Ks/uPJAM4pb1A55jV7VhS2VAFTGIRNSJ3IAsy4pM5PalmTwSXSYWT1oztEdEtns5KUjWarGccitr
oVZWb11bvigqhDcMttuj07bfNZHpgdFoJndYxs3nmU9LP6GSW+KzG5NatGKi/SDTPXbQrOBjbd6p
7D4qT4oQjZJK9Wr5p20NuHIsC3bcFGgoyFkPlmkifaj3vmdRYfqdM4B1YNM0ZXhDt/YTpdLpOkEy
xLOoPWRu/O5gVrOfPJ00U5Htlym22QwPfEDDIA52HKl74WTvBAJNuxrIbI/lqrrPJGzCUokxWtGr
h2LCD6uNmKJy2zR8B0u4g5IMTtDlSReISB7B4LIwxXrXVnX7whr/gbDLDhvz5NnQNOVYcSP50fyc
QeAY80S8tOxnY4tCs+FSNxHoSrq6ZceqNjorfXZ2lRFPx7yytV0CwcYXLnayyVMsJovlTTsEOQzJ
neWkL9ITF9tym32HRS5161w9DMjxToujeih+MTlhDEdKM6T5ocf4fentEjuvhCwG/NQP0azuW8dt
fOTK2SHyLEaSSMR7XJ6+a/ju7Ou+HW9aDiyUo76pdZ2oL88js9TA+KuOkmlH+OONr8oFY3F/AH9m
B6GQdDEbOyeDIxMDysHWdxoSTRoM7fQoh+YziXcJPoPONVDgBkJq75pgYElxqC0czGucIGCHl91r
nSHhMigEetT8mwkGfTaZs6+ykjZ7osEYf35iszBeRJK9KFG9BIOqRY+iNb7bJnX4ZajCpE/FuZgZ
rk0FOldJNaNyLg67TKSnF7J3dxopdEFdazgilRHSuQieUtqGnV5A8poyPB3j2o8wWD2qCnuWobaa
z4O1wIIwy5xoJNt6ibx0OaDRJAwjRZDaLwo79SlPIAJ49ZnIyz6cRjGE26OvQ2ybfZgnUKfQ1DBT
O8Dt8NuPc5G5R77cKjQytQpt8K5Dt5TXGbPfEEukJUxyNm0euqRgezW3oxjQZ9OxpsCIDc0F9ML1
gfqvQvOaMK2L98bNAVAKc2xOi8zZInuomt1sxpa4n8PR6PEyd1qycG0tz33Lwp1FL8zzoKyBeNVx
mpciZBYp2ARN0d7qy3dbwgrohrjk9YFaWnJ2c7MMFFlK9lJuFG4Hlq+sQ2V6tYDdD5GiNuHSN/hl
jdaxYTgMGzWFuyhZlvp1U74lafer7Yr+87PaHm0fk1wsvM/naHFxfunFMVrTKLd9xvbIXZtrNB/f
966piok3zcGeojG04zuipoqBbq9h9c/ugqqs5yTvRhEXWtCqdXruuoWC+7LTxvRFU7yENHv+MYpv
FjaUOEGwgm/bKAoYpNY3UD8NZXtNFYYLLHQDmc5R7ks1io5LVp/GtsZYoSAVMZHnsUOXqLBYgwY7
GeH2DjDzoC7sLHfKdhV5FYa7BNvDVpMV29/I8GUHiRKrEOTfb2XhsbUaTfAaAqlCiA56KNCYB5WD
jq3+6S7ZT3AXl082wkNu0C2X3TFtMrCIQZXivH1XlT6VYbMetuZ2MDHz4Ge+fpX/3+mIIPr/unp0
vPYwjwJwsThq1RgQtvydzUkftCaucHtbMTEYKdLTUOceRR0uiCvyv0s3wSx99huvgZ8pnBrKHYcB
xt9h/i3IlKACOGlK9xBlvTxnSo6d+1NPTOChl8NLEVUPKeNAiEs2CWlV/gM7uRigvEWm1ZMxu+hP
Ld7wwOGKu3fSRvEhRlNOiJPlNarzgrF7yQ/aGL84VMWi/Ebu+r1RXeM4rDCBall5OMXYRDaNfpk1
om2OCBGcW99wD3uDC18yL9+8TQZJ/EARI6QcxrNS2im3jjtfxYwhm+UoLasmcEYP84Z6yMJIFfhy
dwrLKsRYFz6aM14wiuUvVJ19ZYKk5Rq6n3qxecPxqKiqNPTK5TdfNvk0kFbP5liQrakn3U5SItPH
zruOYjGOgMoVqrEgYQuxs5q2fFJzRI0D26hAZFXi91lcPlkJFWeMrDDtL44I7ZcdVRiPqzB8Niac
bcm40d0l/YD131yiIjEDIpGLXass9UOKcYahlcp7xTB7cKbGPWfkEr2QnUlN2lq6X1Mqjs7SkT3f
mTfHEeWRW6A4ReDo72UR4ZiQKD/6yKwC7GkHGKMiuyoq+57WG/ZVJsWPuJJ3kKSABG7z+xCLFwxR
nT+5AE9jXtALxX7KIpYvRZzUfqMS22a29k+QeRcsgDHKUbv+BFjySmkQjUtfI7QCLdmVcZuedRzn
d05uLidcTJfjQulgB0vT2C1K1+5ZPu7KakyOar3iHR6IVAHS2onevkL0J65QDK8FehIjKeX3SKls
lOAUE/RbWqnlKl6Re9Wwl9d2VL93rfZRjF2NOzmCSar91GHIakncxMMHaCx2eC6nLyJJc8St6cwg
te/mPLvUeTVerBW9m6H6jkZTn7yhUe5EX++FZwCpotjbRX22n+IkvsMU/CkImno0G115M1RLIT5D
Hfdun8NstEp5yJrJ/d6AXzeeC7e+jeYLwGe8y0zslAYqyCcc+XcuTu4/Wm80Aid1tCd2AMa5qWR7
bNGe3aTZoXqnEv6nwT7Y8pLfDYHErKc148Urs2rNHjFPnjGIF6OOgDYUUfzKqj/YCkhqpLLyl8b2
brCNo0MsHQTD9ULG1pIuT0AMv2e9Oy+z6G5j27kvPcYWsoDPTNB0c8QJnOFoq39nvNlwq3mn1NIy
/6v9eXq7cuvc2tthu/zr2V99/+9LbKftJdrGeczKlHMM8on6Yw01/nxYjsQdb+3t0TbfDFLloq39
Xw+/zn9dvvVth//p215n65u1rtgZajX57O0yvN+KomJSXR+qDksY4NR/9xqDyYJgPZ8pUHb35LH9
q/351M+jmCkDKpZyiFNRh9uhWqfZ0SwxH9vaZjv/u417NavIIXkoZz1+tTSV28HNjQASUfy69VW5
zeiemONx69sOKtp0VY7Rw2dXbqfPMcPY15M6khvPJm7+n33biaJdGuo7q9fx+uKffYnS+po2qOev
PnacAWb2xlNpZtpeulV8tCqsxkultq5qZarXKPckU9/U/Whc7T2HiHzTVWUKl0jke5sAopdyXtg+
xbOPxVv5XcK4OCYEQJ4ojKBaRp1IyN5O071hNzQZWEpUPNrl0D6YSXZ0mWMvJHmyRFrS7Ixy7Jiy
5b8UWLYeMXe5F03mXJEfqnuFbRfDSmw/jt2UsMJXH9OpCzFDyS+k9woidSByw6Ja9oan2YSe5PjH
lcsP4WA7yQft3QD0H4uuUb/jt1bsxGgXe3XRnik392wxe2way3QKWtwNj2ZTUulRMWTSdIRyLL13
6TCo99oZIYx26aqmAEnKyIcigio2PpLqt9H2LTtlCI19bL0vo1ntcrRzr5nEpKCayp9g+fNl62pi
vb96WX7eWtsBoXB8aJF+77brt76u1++eNTQPW2uQ5UKFaXrsutmDp9aJXZmn42shogIZrBz3SjyO
r1ufLFnsQo66bi2PVM6LrPM/2ND864JlwqoaVBIOyvoa2yHX/8rREi/by3jVIs8q0YX+1wVDT9yD
qTTZeeuruW8fOiW6ei01/Lnc4ZcYP2tLrhLimc4Hx41XeIJhe+uLLfmSF1RQty6rHGDdZuWvbVzf
uuS4zIFaafpxayZzW77OoOKfr1AQga1DVNo4rxvJFTroc1IlzilpGV+xbPk36fbzknZhfa5F3776
//c6IP4COqShH7bX+7pw0ORtohrHziYfAxycykcsA82zMa3+ObWc/K1vOwylWj526yFOFOic+rys
nk9Ic/5z4utiLV2cU6Wrz19d26M5i8rHrz43yf+oXsPqp5Ge7zZt8ljqlIwFYb2fj776bKWDRNB4
4XaFQoXp87IirrOTokOG6XRcx5PKJAxFzbt7DBC0j1gzHLamJsqcNIQe3bVjtXcRRSvJZ8UK14vl
KPJTIgSk6rU5ir4iMRieCVZN7L2EfTe8DH5baYIwr02TovpJb2Hud2Nv36eiGU9CYcW2nc2mNj11
TTXvYhOt/NDZThg1LErsFHROVTSBSVpmvzlDwRbME+9by8q19LbWCbaWdCP7zTAtXJK6/GXrKvuY
1UReLQ9bE8aUGZDh+L3G52GnT7X3ZslBwRJMKnvL89w3jaXRSS1Y1G3NEqsX/NdY5GwXGwwXzygY
LtvJCEbH2zedn/UQjLPBfVVVz+r6omnHcrfzvOJhu5BYYtZ0c08yEsGF/tY3MvPsRYsLlcf+3pPV
gIiGKW/aJrZtbnJ1JwLuXMs43YBcJDBsfTk5WXsQzpDB/YzlscAt5C0eX6qqyQ+eQjB0Nq6+l6N9
AySwKP5q/b6ElXVX0gF0KlO/9XHK7D4X+d3Sppl1PqMcoTEZa3HDuSwSuTM+otl9UCaKLV70jh00
ERwT5s9ebx63Vl2NzZtjnBkd5d4my9KBFRQ6uu4h30qxoi4icW8nkKyspiSFjEY/aUXsBIKawIry
OcEA02UvM7M/AGOt2JjLcj6/zb1RBKaexydP32E+6j7bax7MdtCzk2EqT0bRfOt1hSget56feNPY
cJQTeHXG3kUxkEUmFI+D2K6QGup4COKaVf7oiuE5imr1jSTDjXHjN6YX3XJwrbRmra4qNZ/PrMEu
Wg/bI7GuMezSfIyLOPvs0qZIhooxvCZt9quyXePUEmNxFRb+cDNL3Ete5x+svdtfrimuw5Rrf4jZ
OKRea7FZemrnxWdBXlDD7jroElbqe5grf4tX/rUoGj8mG+NuJu1ZQuT9peUYwynPGTEmr7pdXnDm
LQ6lBk5bKEmxd8ekougtv7Hoq4+Di5BBdJ7Anz7tns2hbAACbPmrET/UeLGPXqut7PzC3c0qGGGR
iJLgbBfQVoUZay/6y5KMxdvYJ6u6MBPh1sxq/EYhTTygvLefo36mDtWPNVoNY3qWjbnqy5L2ACs4
ObU1HiGWUpyIeyLEIbObE6BfszdXWTk7c+OVpT9/fqEGSYFiBwlqnygU+ilqZX6idxLwxvZN/YXU
wdd4YQQyGGoPcaSXpH0XsL4UrbrrTodnbV68WOzW7sPiai9dqx+2c1ifepeeDG1/sn/3DM53Uzje
La+w5yci4z5YxkyKNiHM67kJIziwZlJN15aK3+JrPYDcr62BYvFrQRLv1sIPuHptvfQgosq6d2VN
2G6RH7dzvWepL07UnD5blVm/dONyNtVUxdZCP6V1tlzz9dCp42VJOh24hlbVt8NhcBUbLyPdvk66
5rDnnXMfRAfPgK3TWM8kFnPMPOeXXG/sqzpqnI3mbtmbUg4Y1q7t7dR2oIBJzNNw3RqfL5XXrUVR
tQRGzUdxGoccWLIVBKa5ViMQDOEctjXL9Q9QBLB59kp7pmoBnYjm1Olcvbjqcu7F/PbZ3M5oTTWE
0kqveTZ8mGVSnnMQr+sw1P864IDp7MmVq4P/OTGq3vSo81a+ru0MRzP8dtJqHwI51iLrq8gOMGjS
EwwDzCh+MlJ3OogBMaWWqfETdxIiAXtY5oc1w2jr265ziQZ62ppubT6juANlWJ//1b/ULfZFja3g
yxg3LOUibSfmSKA45VAkXQHBGInlmFUUkdc+aTJ6YgQUQ+ewu7fcKu5VVIvr1vK8OVqplSSSryfH
LlGOymgnbKSL/k21C/3RJvcDxkgH6YUramipbI5vW0M01Jjwq18etqbWQeVAjJcdt2Y1F8k5Gj2Y
w+szsfHMn5ZRfv7hrcu25kA2Wfy6tax8BGId8UTZmpLs971trkD0+nRhW1WIFsP2t2amO9ZzgwR3
a23vr4v1U2bnzfP23vOV5zVZiUKe5vq+V2LRrGvVfmtWhMvz0yxIu9nem51jg5RgBLW2tleT0fCc
VUC8FJYprVlaoQZK3TahTbEAIHmuGavNsj2pNpWhmPDPuzOVs5/EsfMDAvGl4RGZdNxPrbX8Bbd4
n0FCv1c9chGK8uJGzjdTPUtDn4zO6gqDIztVpR2FnbGISxQp8kQdsjiVmHg+6XnynmHP9rubnVdz
Jq/dcavfRV7aRC6nU6hVhBq7CewbsB/5+0whvgXBZ2OgxW5yzaYigYkTxxdKpMdkWt7spTB87Dih
b1SZ/dgtfbn4ea3x8+ZOHbL8aTsotp09gYZikR39cHB4DIYUBbo71tTT4nqAcAX1HA2disdmj4rF
66YLZPnl3LT1T2IzlbOl5fOb1df87KZnjTz4d3LXfhWLG1Cgx7m7ig7CFn/qPk+fZCLxrc0c5YBM
X32vrERj0dodNFe378I+UhLLvhnLMh4MRSZ7V8kuseL9YrmuhmYj/5iy/NlPwqS8UzsnDcYoVTaX
4CyMxqYmyXBgQvzgCSP9Z6RIlM2WCxWppljpcGOn9eTtdEF5qYYI8FqWRxD5hJIfoeddkRD+gjsx
VQLtW73E3snyqHxCfM/2tcAe03QgK41w4dt2iB6sf1xU39ex0F4NtQ0Rotc+Vaj4oJYgYhZ2lwAv
E3ivytq8cYynafpHJ/HEeCk72z3NeY/94QRBuQnAGZWTplBXQ9NUH9DO69iDREb4C6qHes1AwHb4
K9m7wi7WHNnlzPSIxaYdf69zt7ktOpM2XfqTQ+EecrcjQEw5KOYkHiYv+TUXhC5OI965RC3+XZDB
VJ3ukQYYt4E1iO6F4q12tGpLhLFVgMrLyt3FhWq8w/z8OVpJ9dfEBZNa0B/Z9zXibwFYX1aYQ4xd
76uY1J1J7htf1VKTzzUsla21HWqr0w4I5wHH1iu2Q1TpMF0m7xIhVnnFRkWD9pec4EbsE7IYngbN
VG8zpdW9p1Pr3poWRorXPMELfj05wC68jQZi7MkeHrYuA/XB0ZF2vWvdVLt5g9HB8oRAtLa2Ls2w
MHzrsjTcnrDOPmeDmZm1izyVWrS6fVb9bY6gtJqyetlaZFLF+8yNiNBZT07sbKhXd+HW8nStv0kl
gyHgYEm/9elkhJwHr7BR0fCE7cCi5MCtQbzo+oTYVeZ9WqcqbASuYFWdPPc61Yf1pLIephHgT0E0
cN6uAOoew6jEBerrJWM3CzFfTT/fcy7HMpDefJsT4I7Z0vRbGxGNVjQizHLBTFd2yV+7s/GVZu30
6gj7NRt/V2TivoFpBrNhTUSTFMZbNVW/RIrRxHYOiFYNMKf0TjBGzTdbI89QGbxxv11bGHoc1sTU
BNvZUaXSQ/y6dYzMZ+b7CjJMM+ehJ1hBIEWTr9sBc5RyX6dRuU//06fPMvfj2sO829bl6xxPsLwi
D+9v85gJadzcsjdu6aIw6MNpOW/NRPH6s7ZAD9ku0UbbuDGBzU4uP68vWsrIEy6tJ3t9eh03B+ju
EYboaNtqpXdet0OatIx27TidnThxXju80a9ToiAz1yGglWaMOppEmuN2MYigeMFLjj1N1BUBrN92
zwc07SE2/+v1mv5vmSvRHmU/xChiU17R0ulE3LX9Z3Pr68xm12jMZ1uLENPyuNQQ7D6besSzlvwY
Qdx42romY6Gc1ycqsR51fNv65iUKtYIbY2s1nTKcOqspuYI/uh0Ge36qIIc8fnahgiTRavR8wynk
s+Nym3d4Z9mzbvrUdqkUG2P8uh08VRzV0liuW2uK3PYqG/dY6plMg6VdUeCmdvztbCmZ5TNLBzpr
0+Tw1Wd46R9PVZn0hqp90SSqsj8O2aJTq75uB35HOHgMVKu/+iJzvDdSnR5w9FFfhzhKHhrN/vi6
IGWfgvNG2x6/+lziyrrp80XbYcSwAhuhwJrs+UGXyXM3efmVOTC/UkIPB0QQ4dYiKNNW/e2hl4lX
rTO783/1bU+z2vJn00XxTqvqHJJP4bxsB7cBJXQQBKBQp69SFUi61GKacZeiUb01SVTdorQCXvMS
edz6clmAVSZQzEVRVsFcR6rPbz86bxebBhmtJS7Fhgn9p1KJw8oYZvdxL5tbs1SvHUDhI36vza1M
Mbk1hRIFKnJQsh7Gi9ObAx8AJwX0qR2FVJhSmt3c1LlJntrEPW8nty5yxjTA+9Y7a/NYXWdzutiN
GPg+R+PemmMVelPTwwqa4/yxiat9Ue0Vdax2bes0O82KF4hHUXswFcN5HFIkGskQpWv82J4ct2+t
EZXo4YeHqBoerSHGsV1Qk0KX8DPqk4MlMDxILXY6JSsAr9Lq0yTt34tbwGBrzuoQo5xQBJxuddB3
HWuQoGX1UXjkC+m5v8ASDiapICSNmM23ah/8GNT1Jhx0VRlDGBN3rXHkMWZCAOBWoaRDUh4G/aIu
eM11mmJQXECd5CrHbNLf2Xcx2MBe2FWGes377EwYtfJQ9xXy2GF0z/mAAM4w7kk7Jmz/XPbJsD3z
Qbi3Jbe0cP4/xs5rSVJcbddXRATenKb3VVmuq/uEaIv3nqv/H8SsoVbtmR3rhEAGyAQhpE+vYUWb
eEdNMFHLVkk61HCmVnKPky7qxCzfDrgBOHkbreqRbyST4avc3hW/ch4nEb4BEoM5FDq8R0+76FUo
7ySMUVZZ8DaO4wsrQpugVvJdZtb2uU1wgyEQwO6yGToU4E2tOCNa9gWERY8LXd3ucsvHx1VV3Vub
/uI0/gm5FW2F7nO3tnSNldtMUi4JY9XE6OW7FnPmrkjGs4HgrOcDEkkkLBcjFU7eEB0qpStPZeOW
W+wju01lWd4ltstxI9fqF6/HPwDEVLP1Riga8pjfDeAf90LVX6UwKA4Jao0XZBLBlfBN2caVVV/y
LCNKonbwt0Z37RVDewFIcGhKBBnrMlqnZb53kt45ptpQbGLGDUytdH+l4aa1LtvmYBQTItBrlK3e
mdEOgPAPpJq+T2aiB51V8jV3q10Dh2vWqLMRwaPdmJUEXC+q67PCFp0E4FpoSTBjbzS+9poJ20b+
UUTqAK9OL88dQIOjNAU8tOouRtTKNKxmiEIzalgHiX2EWdIIyYigq+VXNfnemtItjuH5Io6yjsM7
6OU/o60VJ9bfZL6EUYnmmnwaskJ50mF46DR7lnvNsovA31jFWkv94NKkhXfyekYYicL7O/j48sRN
jtxeN7XePCFkZbVoUljBK0a9DDAjYqhmUZZ73xx+2LpsX3o7qteEAmufUOgMdsBbjbUl0zp6rY8j
hAeZRkkxLcvKKVLyBSJAuu7C4FeV5LhkB/qBb3kbgVhB3qrccUP/lDEWMT1heFYfMOWoC+ORwIi6
CkGXbdywenbsCo6ZXeH+JmvZ0S/pB0NJX49dW63zhphAmT6iaSpf2iBQLvW0sXQMKy1ImHG68lXP
3eoNSD1fUZmhSFZD32tUWy+K7DWgrF2Qeb8kVh5QYghQFCKU8bM1uvytRtacj/ahSbGxs2w4TarH
GojcQ091GB5fvQogz3hnRlKvWfcscv2GrXmywg3gNQ5ln8tbxgSh3gyQix96hwB7qTYDq8LeE8Iq
fD7rAoSSKzfg8PXw0oO8XGGbxaiCSWETyXB49Jrg9Rh7O9OZ1GeL9pdnuwkCZRrwRluNATHoKcBD
d++PWDWqEOZXjQKVqf7dQRoMgP1uKwc4X2laRJ2tlZ7W8hqh6WwrZw0I5UbCgEWRJeQj0YvxPJeF
hdx+HorhqffN6kKoMVmPzYAoWlI/wF5+ItJcrQz05I/OoIICVV3jaJn2SXJb5yRFrn0yJpxOETbf
K9u55AHdrF5JdGNxURxGFJawUP3WAUTdF03zDe8DDU6w6W2lPBquHV5FF4vgcTYRiL1YfY4t+wz+
YWCU3bvcwe5bz6yd6IYHfCkMt6rWuKsqg0SRhAWBitrTWXXLjUNhF9nKiMx6D3Q9AxTnGIBu+Bjs
IDOfrJRFKTVDcwvp2OfcaGyiPJmyicJwnw+1vm/LwnmPnRe4TI1cuz9Hs9zAeedb6kwQGelnoLXr
1Ei8k9p7+CMWcrVhpu4cWoBnewMcKLgTlqQkl8lbA+HeMjKCHrK+Ycx4dXqje4w7NIosUojJRNta
917SRDLPy6boMmtOmoz8j2YJRQybr5vhMnZ0OgMco50A9CwcZ+d6rrP2HdTXFLq+NVPmlSp7vIqu
rp3HMmTZlNHHrzhVt6kXDSd5RL4Joai7Enq/jckhCqrOBd1i0RiZnfEhnjaTeI6e9spF1sv63rX1
cKvDqecm5eRefS8DhrpFGe9zz5L9dWzxGMGEHaWa+UfTxow8jOAtilV0DvXs0dB6c9enAfPvaePa
19Fp4KHVSritmntsVdHJZ3pwil0r2GgZBADY2MHZMPW76mmwN5yeFoXdYwfiivheuO2k8j5iUElg
j8lZMwmcKclBYMDMaUUaqjCwRN2YvK5AYP69kRrWi1q0TTMHuwzNR1LLzUFq9IlTE2bBr8FC9nxa
CJBGdau62LpiuAVHAjNQB46114LGGrxuYMbpciyhkQuC0kcaanau9OFR9sceaodrbnpUadbDlESm
YFi3Og9Lj22AZpYfwytpkJ4cFdBFjp6dQWQcugFGCnClW6M3d6nG/ynVw2ijYqI5rgVmzp8I/Ab4
s63VDSmcgtG+9bGiMBRskgeHpblTWBVvI3CjV7w2QBtm3/0uiF/lFJcYp/5lZy6NW0QJrClUUI4q
M52YBmU5tnIVm4FPGAArR9q4ojYa4Nir5WIrAfZ0QQoMZaqfxGlwrXwJSi89JmFOl9031gbDbuAh
LCkAgsvGdYZiWmBlJu+Fudbp8q6dAqW3BCiA/1q3iyquh+SIew0JsB6i0X/zkYJDfHQ3YC23sawe
gvuENwKgvYkUni76v7G0jtvyD/Oa+lx3yb7sSz6ToAIjC0trOYIkVMPjLMuj5X/N0lz7goQ8ipz9
kxp5xiHupKeRIMBEb5X3hT4ZD4Tf5EY7hE7vs1q/ccLROfqBcQtZSlvHKrJKtZwi/KeBGDfPtq4O
FyUOX3qZWapfeMgo+lCGJ5OmwkXXJqq4HlCgt1kBwkvKZmey4A2WKzdn4Yh4+NN0lvIMbNdGGlsa
mAjo9NPKhKtP47baZLHpPMICsB7k4WUEwfeoAUYwU6/aFWH0JWdggHxlALQyZzFVJMdYTRjz5QkA
TUnaR43tM37SYuAvxib1Gm1d5Fl7gB2RvTR6WR162CJrkVQjqwJvXBr4hUrVleEy/6duzI2ae78G
Uxr2WRiPZ4Q/HtsRsLdum9GDh5TLg1cpJSvDSGFarRVvjdIs9jk0cM2DnSFFSMwl/LyJqWF3SAVb
PouMmbeyxj7ZMot+0Ihz0ItvkuSh8QGLfU/NF0zL6mMyYWbyCVfng7A46tZDMOFGS22QjwAj/AlJ
KjaDGrxJkuZuw7+zRL6onkyvXXnKPe6rU0OnWyVZzFYAPSsV5LRSFt7G3Q04Qh4M/yWsQAq4z33l
xTsPOq9Za3CLuv4ZoXLUDfG8m3U1BEZI4IYSnQmDHVooeU+CG6KgcWNIkv2Pwa68E7gsY9wyWOWX
iF3xRhsFXLKD2I1GIkiwsPh7XZmB9rVrFQWhXNoPE6SQsWxyylrg1l6F14O7iiRliiOQ64HF2rKq
8tWS0k0kezjk/tLbDhTzdOOq6Yxib8Enmkokj1sBVRSZ/ZgMyUHUDKyaO4MsovfX8fV0ElFL8eVh
ZVpJvBG/MkJrmgVYhM8mV7+9V8l7oTBiOWtI7t0RDOfPZnp+vR5YhxQ1arEGLDaRuP9iN2SKzJIW
xncimSTF3s8lFf+Z6Tel4D49vDMO4pLiZ+C87AdFhzhJW2ydPP8ljot7D4759BjnJywyBV4qdVl1
MSbS6JLX52qzR2oFTyZAHzP2V7QGaLesUPdD3G9ltfwu8MBi0wGjbkr4dcRTkRxJis7EjKiwYvp4
u9qKRe8Z5+XL3rcW5uLWqXyeqImE6K6Oqmfx7M3IfuiI++zGUqNbN7oAvT2G7ixvZafYYvpX+2i2
LQ8N7LAKhLryNuJxiach9nI8PqOV2BWtwPBVl3XlZuVkbXrC19EBfSZ2pw1EBNqGtC/weqdv6aIR
IAIwZ6yGMQL9sCuOtnCkAIlsa+lp3h3jFjSUGRzE9fqqIkZdbcI6+jL26kncufkuQS1dZUY8bMS9
FnclqjPm/7WC+MqEARDPRBwh9kTe3BxEWmy0GMeQqvGBaCL62DVP4sHPTVPcmqU1iJKSyOeqAMO+
EbdC/Ei1Lbk/tZepayLojHKN4kc92YYgdznfXz212hHglbZLGA3Q6p6VIq1h2vq7dIToXKvDkzp1
HeKznYSmtR+9ESQwdnwrGTonSrgVekJGlGb/z4U//Aaxi+0VZHfVV+ea89NDTQaH0lZTN6ILEN/3
Brnxgwkgq3+K4fLON3eGU3x4az6AKj7fQY1lvCyANTlWO81PlXEb2v43qUnk7XKH6QRPqmVD6V46
F7l9TDCx3Inf0rrFQ2yO8g6NxnZcV4l/qTtVAuYx9UPTay2OFHv/muc0+YhwgB9tREtow3jHEIap
y9QQ1B5pJx2O9dJ8pgpmMVJBV9cdEmwH0YL7xugOQ2owLSm2qdVhfGRP4Mp/va6ZxUfXByvspBpw
hQmQsrS9Mbza6gRg1DKznORt6N6mblm0JJFc8jKiP1OPZKijtXWtogOzEj9ankQfKeqLzfK2fmii
864oHwunOziVvhYtYT4EW4G99FZXLBCIvpAJe7VHofu4vOFLWxZ5IulNrVBu210FSG/vW8FOlOmi
sYsay/Gfm6BIi6cm9uZjRHre/VQukp/y5mabF6b5V9eDrRwL/LF+9ODKrWLgMVkMyK01QThPHw7V
gWjqqUxUB3WHDwXr9IwLxBPvTBVjUOshHeu7xdiA+eFFJWIxyhke29E9BZTSlc3ZmLCqY5/f085u
dro+MpSoVHkjexmxmxaBmRULvDvBOxjSyS5SH7ty4wX5g4V58fLgxVVFcn6dlrTIXJrJp0OyLq4P
LfaDojGKTTl112JPjaAv6SGcJ3H3xUky8IwDmBWaXetCq1+LtwRWO7li90NuZ2vvqYGIkpi3DLgG
byHVfTUFl8LnhjWhFB+Jg0MNCSd8Qx+pr0EL3B0Zk624x2IjHns4DU8QymWOPMQ/0kE9OaGW7OSx
P0d6jkCZ0xxEJ6PQa9dwdnPUczd+5s1fAK3+BSk/OYoTiicv9ujp64kNYwbdr7FzHjGLs2fMshuZ
zy6eZ7tUtIilM5AV2Tpy3PL71LpXNu0A8X65i3li0ZNG02cmsRNj4xrQhQSpBF7AO7hkjZG4g/yo
qMLaGpQTDV2UXjG2s46ZGGyB1y32g20dB4A5rOfuoUeiURyY6wTHsHl0Nc+iAsXLWHNTlbkThkt9
K7VI24nzi9/lmkF/rNWHUUvrnaxrd/FUl0cr9tKm+RlqQ7Dqswylfyjkf03Qlo5DEt9+kZ4HdkxP
cxxpmD6A8d8qiZnCzq/T7oogu34AmlacBGunC5riRFv4k/tJMj9f8SSWPmZ5MHygf8fQM/XBKTcG
BGlkMSwNh5OMl8CmB9+gELjNuWXiyYhm7cnEHg3gwW6Gb8jfnbmosPToy5OcG/TU3y83YSkVe6LK
//9UjNV62EvXpasXP0Yk57H4khZ7c+YYYPvBgBZhBjHQlRrzIOOxKKqIy85DLrGLwyav2rzLuvZf
sPr5Qyl+54dRxnxsntprYAEXFgSxx+BDL8avLI4QuhavyZghB7P2Bv0bWivEk/02OmSV78tbUX3e
dacvaAAYpPHieRwnWqoY0S2bJW8YE5YcFJQiFWBi0yBM/J1lM6MkRfrDWHb+9fnYw8S59hm6bi37
FfD0nckq1bhGrzdjEeqHLX6IXp5UW5WPYlgmBnViT2zmU0/DQpFkIQjNaw8CyFJZVFmSYm/ZLI9x
yVuu8enYIH1tEOqgD6PPFB1nAxAgPYi0ePO44xHT+Kl8/vFjrmSrQOrkD8NI8Qjnljd+9yDaH0Vz
DVDSBTQ9PQO/aZDcEC3ln3fF0XNXBSinOth5vPlMBfFgiixTuE+cEEHwEKVLwTIHFAVis9QTyc79
2Sllepx//dSSZ7LH8s7M45m5MYtcR00b1k/+fu/E3lxL7H5Oi4Pms36o9fkCn4+SFBY2avNFGZGa
Ff3KMnoQx/5T3lJFlM7jbLG7bMTzWJJiTxz3r2f9MJ0RtUXFT5f6p7xPZ/10JW/q8DGaKxsfRt/0
iuPhzFpFMc5zVfHCiw2hFMiZ0IiYvE9htmWz5I0JnqDQ76hT1Bq7cyXR3YqTL1U/lIhdV/dACLEE
P7do8bKI92R5WZaX6l/zlsPEeyfq/VPe/3oqd0wncn8WgvbrNzYObQxrp7Gw+HAtm3kmu6Q/xCr+
qfqnvHk+MZ12voI4z6c68xW6yLkoUvdHbhx/LboGMQcVe8s3WvQhS1LsLQOypfKnvE9JUc9tEQxo
fyolkghRZkLk4+Vk7Z3hrWjC867IFemRUDbT6qRIdqqTPS/dO2AqaONLWhonGrlIi56fsZBHRMlI
DHsOHbmeUY9r0T0Q/UeStUIZ+C+62txpmDIxBNG7ZPkICRPxt80/dbdLU7DEpH+pszSDJe9TcxFJ
Udp7VUzIwobp1cmjvmksNR7XYv4bATAgXBT1L17dBbv5jRc3ZdnM3eqSFrfrX5OiYHl1RdIjkPJX
9y3Sn84g8sYkAjuhRLxGS2c/D6zncvF8liMrvEqYvCVHg8CINkVIPswcl2riWLERA4MlKfY+1ROd
6JL34Y+Lkk+HdE4hbUftCirwsYRKgWuAqEGkXFNAckwfrhxHvPpZdF1uEiXJQdyZPGrT5DDK1qpK
LOMgXvblic7v/odg5oehwlJV7InHG2QtEb250hzkSi1ET7QwQCZFRSu7G52c5RjUXJThJl7ROU4p
WkA/qmH1Ll7kv6Japextsc5m6aRicTBNk2OERDAscUhrYlNWrFaulrRreBL6Z76xyifdYWs0MCCj
Q14iH4aqeHtddc+Cs22wABDIaNeIuyqeS5lAZVKL7CUP4ZkIPrk6PeCxRnSnnuOZn26/uKkfHtE8
dZ3vupiziN35NQ9YnBwdfdiKuywuu2zED1iS4sZ+yptndaLkM5lzqSmKl7+k+r66NrHWW2FjiFWc
l7pvTRb2ew0hwK0KY5Yk1DMESLMjPpOUGiprZ5qFTM9U6jjAPNUowrup9J4DJdkr0znkqEyuuVfW
K1FrbJL+II25vpHbBJBe12WrKuBVFxsnsfW16QDwVMAUXeLI3smBb6RbJIMwXGZmvyUqCWp4sI6V
6lUPcLJYa0Y0FuJ5YuFeFMqX2O1fJkT7k4cM7BP8m3KDalyPKgdJkZcgeJRELE+UPSoQoVnET6Fj
oSyoN9chRAvBArawU1nb3zuGOz7GRfUTvuOh1ZX8rU91XLVi91uaMyQv8YE/uZ4MUjypXlpnNL47
ROtZ2XU9FhyUGnWcrlt5VVl+KUcwvUzJ81dVjs01ijrAqwJku+RssgXQCSWPqVGg3yTLmwKJYJSh
cnDcGDEWt34qIZSEmUCHo4AfKfsqM/PbOETFTeyJTZJlFrpnaYqwMEF4Iwu9TV4gP+QO3VedxbN9
LU9SfolcaNiRoMSxmQLAK9tl5hZmIarXMoRPzcVIVEbBcFMnGZggp+6YD1eZfQKpwfKaQ7C9RvVr
aIfgsZs2EF2CR1eOviGrKR1FVp5g0o3uIqpcGcJnmsFqjeU9VqhhP8qshD7GkqKsh773mEFQEJoO
0KrY5F6mWIriIbsauq65KVHjPIzTpkyA7Zm0LdjV1FgKfDWJ10pu4YrWsTqjD5jN9b2KLoz7e4iC
8TanQHOg/GvR5pbji8BwHlCZCdaFX6/QPdW2lmLom2GoUjTeANNnmqKfTAuoM7BWZaOaalSvsIJH
BgMH8Nzx80sB1e5STZslSfvcRxkx1A5pIxNuWq6e0lGPtbWia8pJbLLB+09m1hbSenBguTt+TLAZ
UYOX1gUwapt9+zXq0neNpXRw4dD9ebd0+MwgE0ErZAUqMe34m+XOL34aqV+HKgKtgCDOi9cnwK7R
wXoYFdaSjSEyzoWdtie1DetDHIfZjUegQPmv5aeql2hcSaxfZa19KVENutpB9NCZRQX1VSqfwpaF
Iwuxx61IigKWQl+RX0+3Zb9qMe5YDVP1UIkx5QvBck3HsYJNliVBu6XP2Hw42Ei/WfGon8WpykpX
bpbjHyCH4dSZIIu244NTbJZfUHvRH98fo/m8pTbWD1VTb1MZWZu1i8Vy6yXPGBWOBO2zirmyqZ8h
WlRPcM/bG6Hjo0hhtFs/YVoHGSrpEWuaaog8S8s/HxTZL7KNHheugQC1of0QsZh2JRh0F/TT2kvZ
EVbOY9RORIGFksURGcwINBu3QtWleo/YprIWSXF7kliePlUWmLDp/ph9D9ClmAZ64d7s/8x/J45S
d29mJZyz6f6hOg0iLxkc/OlpM32no5widsWm8EYY7ktatLa+RkLyQ6YoFiUN5I5N9wBwBgSe163A
dWGpkBd0Smr5Xpaef2jNzkPj3S++5flOlIedX+5iFdWmYpQsAtaSjVs48cBj5QXepZk2XYTuia25
+w8FbRtjJ/PmuWa4hcIQnvM+wcNw2og9kaczy8aywURRLVSCCr/Bf6koDplrL0c3PeaA/8shsd2B
r5CV/efT1E2GyO29v+Uy0cD1p18naouLDFmuVpe4nngULDvqRg0DFkXKazBtUgQmriI5uC6KhYHb
QV6XQ4LrU3Euo1y+WiqJPRz0znz4GtaROTi0iar4eeHgiTFI0sl6M4DioywlSj8dKpLiwjWqowcL
IfD5UHG1D0ckqr5tcgAanwumXzXkIWTH+5iZ7zH2pCCXRjs+10MRn+0+AHCioLzZJKwzyqxWbKPM
V57l3O8utlr+SH1Ffu7MTH5W/fLW0MHeWJuG6YLoIF+/VkP/yypr9WwCLXmzE07FYk5+jVEzeAsK
6Qt8ZO9BFOq5d3Wz0HwUZSCFtzGEuqd0qtmXb1Gn6C+KG2SvSnQUVfjmJM9yVUG/vPllPFxaT4mv
/bRB3E/tVnpUsmtW44o+GzTelBR1IJqykOPav+Wow73UJnYJcyl+S5wSHW1Fq9ciqbVVd9BwTd3k
uoEi/so0mvYJGyuki4xe3QYQKt+qFlsEGb7efuJXvgEFyzdm4uqHHsvMx9zsX4DQNF+N/PtoV/YX
Q7LrU5IHSCeZavO1GgFSyJaRPiKig5au3/7xLLP+CmRL3YwhLuJm5b4ogM/QsK078J7shX69HbGG
hS/8nyxokX8VfspTDQtUbDJe8s4pt/i15SjMWdlLIhnmqYqbAc3tNntRYUw/Yf2+EoUSMLYXEBhf
YPLKV5FluhXrC3aX70WyR03iqDhDtBbJMrT1x5FVOpESZ2w6+Sqj9abCiD57wwguITN87VyiFQMt
unRRYTPTK0H3sNmAxUPWE2nZbeF21kmUtLXrbHWlM2h3uJ2MLj0PgjHBWysX7RqOT3ASSSuQTWAK
QXsWSRMjInwgVfcikqM0fLf55t9EamiTR/rr9FELwfe4vXfwg066x0ktXwMXGrHvYlfVpcUjQJ8t
shPtPXfq1yis5TNghe6uqjWvSoiqfBHZF1FB5KOLuMulMrmJLLHRUTkKTAgMZaNiuJrhHpuY3l1U
D6GjPab6vaqynd3YBYaF5RYZ8/xsDlZ2DhrIcpNYcH6WZDZVU9jIzMrDJnRaRMfNoHrwFQsr8MF4
QSEs/iobhbNFNzM/iCQcHSD1avaW6z2SlFoLlmCqprSDu0LTD1RN2uOuLNcAxYv4KyjqZA8d39qp
rH18NQ3tnNqS8az7iXXNIwOAxVStHuTfA2jJI5825cqwTsGNiD172oxK7K6J4FXgd/+Tt1QRe4ZU
/y5aVdn/0/FqDQCmMcOHsh+rWy8VwKUzG+k7UF06X6Lfqey+6n1nvlVWjz5QqmaXxNdMlI2LGERc
N35pC/suqvZafCkDzXkvq1Te2GVoXOPcwYClLFFLQRf2FTrSTwnxq22YrW1gQxc556Wy+/B7owAQ
MzS7enD0xjtJphXtg9iXn1FVKVfi9Nb4LudO9bNh3QgYkR6iwzhoB2K2Oaq7uXF3TDTHed0thC2V
dBUlZYYyLhpVl5w+9WLm/qZ11fBUIk7+V8FcRxTnSy48EsDPyPhv5NGTw40o98E9XsTZQssm0yyg
ExaWfpyTolh1lKjf8WoHc01PUe+GHhl72ezgbi+nMCz9bAIvP1m+IW1jJVOxpeqsgwHe94jXTXVR
NN3amVEyPA74uGzaWq5eeRtloD+29Y2x8x1tHulP5bzYXcSQtM+M3f3ZrDP9J5xExCJ1+nlaHy9t
ElmQVLxxWxZFeQvVujzoWtGdArs2cPd1c2wJGgt9LMCqdHwwM9UcWSy3db+GXv8aBbr0WwJpOV8o
SRWk4jLj1xB3331Jst4Vs0pQO1bGZ99EG5whivcAhdreJ5OouCy58bmNQ2NPOCB+sKECgXGuDOJn
dGSmO/pf6YC/QT6UfqkePsigkxhhMwiPPFv/naCMrDbti4c1R1U/tQ2YZXSKqxenZk7YtIXyAG6j
AZ6DwxK8K2tDcM11D6qq4UHVW5OkgRzjFqc0yVnsWVbJEiASCNcmQtYF/5onxeqclzR23pUhlK56
6zjcA+R7Sz8uTyLZaCjPpVbYHNWwRZhKYVx2bHKgblllO68ehPRV0fnytS1y9zUox6+q4ak3kRon
BLilGg+iqqNY50Ax3EeR8ltvX8d5/KRnqvvqjqwlZkb1nGuW9eruezexvoZ8Kvd1L9d7q+68b5m6
L7vS/JaDyMIypygPnddl79jcrVsjsJ+YR14wechupSshnu9B3mhaX1nNeVNBkLHijLPuxGTp94gd
DbxECK9pgfZb2B0aiKn5lte8LhUqrdQ2hdkYuw5LwVszbWgYw6bCG3kjkqKABdvsVo24bWFZfQbs
xJW9pgDdgOHoithddtOmjYkU79mWtGtqFeMTUYD3Jg+Gb0MwAT1q+BzoQCG5F6vv4dgN3/oyMNb9
lB9M+f9d30Zyaanv2i7nAZ62rjwbwbf/nH/J/7fz/3d9cV216GBuO/pWT41w3TFhv+fdUN5VS1f3
5pSHXEZ5FwUpk985T1RBKLK651Pep2P5ciJnJTn7UOWbKDbGxLZ0ikre0TKSv/Jk7KOdVN8t1URh
HzrOqizhG3j5g5TUBoRJOF+9Unbe1uJd37To2GySXskexKbXeV5Z+6aulKrYqn4kX7wCIh6dlEig
0C5f6mkjkqYmQbqf00mxaZmuofX4n1KRvyTFESIPbbtzGgBoW7LmMy3pmE5v7O2HnNv1vcX+A0Uy
52sEn4lGladHx4VLqvbW02C2zncNATqihU73YNg2hqMReitZLAesvsImhnh8rHJpp6nO+AVFhm7f
cFYhePoGLesoruEnwPnaojauOGE7N7dRWOiazo15xYPKXXsFN2LgOqBpO7Wq+5Na+mh2T4Y7wlFn
Ntcx/AxyLpMvUSA2LVrdWxuQFUz01jrqsZ4jrlO798SKpDsC0c1GPTjYiEXjiKaLhnYMIuSWvmII
Ai8m7Mu9VCTtnskfsvjan0KvvyEx0n0JQpzgo6ZuH4KqVQ5yWCdHt4/1m++peGJI+fgW+/EfQIfJ
Hw72sYM/SbqOOhbWv3f8ZPZa33i3IquqezZtNJnhoZ8hlzhV0NSJilQB2TDq/KbE8OKRTJa3nZM1
N1FfVMPgaYtp5IABGuI00eTJDmQeL9k2unuIdeCrVsWPiA5hEGFgjKY1cr/DB628GV4T7QuoNdco
gVSh9fp4sWyQxbDjzbOVdMExQ8r47OiBcSTskZ2cYexOSdH3R0kO8nOiZRj7uG1wiSoXiafOsi9R
PuD1WhIkCZrI3YV1LePAIJc728l6iK6ILiMA1T6yPpFv49Bq7i5qT+gGgx2kxwENVLTt89hg9YO5
c/8SGMgjN/qqbXyCUl4mv1asQa/9XtbeettGyxvd0y94z7SrIhj6q4sPFRLUabwpBj9ACQv9OL5N
ED7cePwRVfbWxY/sndXrCl2bYOLaj8EzWNI/gSmPP6RI+0HgF3q54REo92x1l9R8nN1O37fTGewQ
/w5wYDkWDz0TKnNApBOIyY8MXKLa6N8dsAZMAZPujDZq/1hipD6p8Y+IrpVXxxgapJB5A5gZ5Yek
UhCSQbyvv4WotTAo7w+pLgUvruRYN0uBTSuM4H29hXJnuN2hjbvhXTeZOymK92JnvCnKkGbIBsj9
ewAAcOvlXXsQR6lhdCy1TjmlltJtiCVmJxhBIVPVCRlsOBhyuPVqztIHBBFFFbH3IdOcSkTm55Kl
ep8IfUIusJxH5BWFDQ+NBbx1gmPgzchrrBxrqXlrMLA89a6cIF/BLUnQ2yZu2cH0mJIo2jnboc7w
uZySqj5AWtKN7CiSblwqK9iJ4QqTB0hypsWkYNqoqY/fU64P+bl3ogIHC/bEZqkj9kQeTuPUrlQg
Sl0KGut/OG5EMCqHoP5f5xbJD5e28BE4MhJafchbDhHX74N8PCXxezX4/gt9rrvKQss4qi7cijbV
nmXHcvda50vrMeUxW04WPppFdhApcZCuOc91kzhXw5AOSBeNN6epoBTWaf2l7a1ipXWW9732pBcI
Rc4vXVF2qU13gA742lNSNaACorxNEv4hmPGAOkj4owjKkM9OVb9PdvfryGjyK3Hus4yI+xWiQHFN
lcLfIWc6riJdLq5LgShlgPVXPR1Lnqy21nLzBkQG5+bpDOIQUXFJtmZvrayuZM3y74t8OrXUR/CF
VPctBqOKYOZ0keUEIhl38oHFr/C0sTvJujS9hwER1qE4vkitD4VEtR51lBwfY3PqfZUMhIHu23Me
TF8slWL7YBEquFoyxiWhjNT/nJzycOrursG0EXlAMJUtvmisgkylS4GoJ/KKUk52eocrgEjWppZu
A2RhNk04EN4vyh8BxAUnk8uvijdAf2vz4c3KmbSXQ+U+p2PaboCKtXe1CVHDtPrkwdYQVQkRcbsO
RtsdMlC1KDgGYPaxrToasYMmyNSLd5Yc3NJYLnYJc91HGa1dIgZEr2OjlAisZ8krv85fE/O2v0Qm
CijGqOvf8BR9d6vY/Jkb7kkmkOmhhAOvKSojhtKvWV6byPcRZGBBo/nTD87FTdPsp1aF3yWdKDW9
JQB6UEOG0eKGpSO1YCDpmYxJ9+qWXYWmORMIUdpbfn72E6iAojTFwvPitmO1EqVh7Cd4XqIpJ0qH
2oxvpaR/i6YzseKRPsRl8SzKQt0m5oTQEmPy4CGvZekW4iTEvmeMwYPYExs58b6Oqlwclyyxhxuq
vwnx8ZmPWkplK7H2IQtRK5FnVT5yk3YF7xRx0PVSb7mO3CXXSs/Mkzuq1B1DXKlgIj33kZOzROSy
eKLEytmxG+Usw6OCsx4o+3hEKkYUiE1voxq0lqY6pSQNxW45RnGln/mYo2z392k+VDGsEA6ZOPly
thabjnVrDflmPq8oduOQS3yoOZqStMYOS99opgMRbDq91JVQBGGwfjhQFMyXFD/Q/z+2zmO5cWDJ
ol+ECJiC2xKgEylKanltEGqpBe8LBfP1c8B+M/0Ws2FQJCWRIExW5r3nlnq084V4+fuYdX0H//75
7OfsgpE76Mc+keH/+5n+vfo/f9f4LmO4DX/fw7oVrvf+682ub+7ve7o+8/efDk15lwF2xSq+t6Wn
n+r1ZdcXRKKjzXO9e33mejNfN//1rvAG0A3jb5+J0K02jDuqDeLUpv62z9M26AiwiFOsZnFffdp1
P8PQQ9Oo9KOTRMve9Yc/yHLnsACsqKdfysyJjhQOeRQ+fDB/HI5JIb+7MvJ31EwnD4Rp2pppaDjz
irL1vxyNiOxs2GgdJ3JAswIcvufTY+xJt/K6/IV15gET3rPolb9RHHZwPeanLmoRFw/PRjzxx7D5
QcTOL0rvz26G/7JF9URDZ1vQ3aqF+ZnU41lj6jnXRCLOIBiadeBXawwdcvy+B3zELFP9/JRqxkMn
c+1ez1jyNuQZ3bfRSVCLEC+3PjROCptUkd/+fcwgxGWz1GN5/PdbMZ28sOxALpGbqt1fn8CD9ikX
HFetVFg5l8e+fewLMd6PFELS7WChVyzJxwXJCPCyjDcSP2sNISsk5BB70A4uZAc5bSaspsJHb2gX
F2VMJICtN3MRPXQjPv6yPrnxaKP656amWxzgMZt2Zg1r7PpYBYFhv5CyRsP0fx8bFgoJkKbmviVF
r/bs6K5cb8BR+I3b3ksHXFMh4eJM1DD3y3qTFlZz8GZ33lx/5Axi3WfQKDAM9X8f+vd474jX1JbW
zfUhT2tNuGTTQlxoX2+vj11vLDMyGRPBbLy+5L+egJhnzf3ff3x92DZr5rtzXR2v//j6WJSMG8eX
Vijnjon1+iavT6a5Xp1sBwDh+pBNW/3iulo4xkn2UDfbGkPwvTSM9IGZ+c+UttFxNKxbQOTFeSKs
6v564y2w/sFa2bt/jxWzqghxg8yf61qmYWmMLDKvh5vczu17mv32398dUme71BHpR4nsSdHyWLRF
BRlDi914+78/k5DU7rq6EAE6X55PGts8rcVz1nt3i091oJaWWVE7iHvfz7U7Oz3F6w9Wmv3nZrK7
94Gu5c0sinVZiN+H9D+EGf9eN+VQjoqFU+/1D7l67ZBdkd4TeDdcmnoO/+5RS5PGaI3lBipyf1d3
ZfwgaJI9mFn92ETxdLq+7HpDSWZuiAVqDtcfr681oKyHdoty/Ppb18dwVBRYEvJb1nBT4Ouxf19U
ln8Pl3u5sazhI446KCHr46ZbKpKksk2UeTj/ry+DgHlkcp/cXl9B5Xevp4Z1Shf2v3pO5UGLfece
s6h7T4JYuzUSjyyDaXHvr08YErin3jCcuf54fQJgiri0BQUjyRsa5NhEMkq2rEClnH9zZZ//vTah
d0qYWe/uC7PNdt6MYgKcZfLQ4IYIiWfJt5YLGS1wZRvtLN+CHA6/5QHUc/ogZI831MrpH0z0Qz2r
IFRozTK53lC7LKRlkeZpLhPVRhMTh6cRFhKtpL4I8PB/7q0/wtd7rSRZfmRr+Ojv1miViHDom+s9
4ppL5tc3cnUJDauE8XrvejNehZLrDYtahJPXB0HXDnvfZOI9ZQBf6vkp+Su8WnXeOmV396abC20W
ySp2NT78u6FGxupw/bm8uh6UKF/FajwaVidNt74FsolwHjlX/5HdAnaDBklTAO7uzfXGbOW0EHDU
rfyN/7trFv5XmpswMPoK7OP1aaUWHKLXuxnYGZD/ecaYA3A+Qzsoe3+3mDcTQZLDGck8hxHidSv+
fRrYy2ntyuxhnxB3gMMM+4LYarOlYbEb/syD+I6gRRR1u5+I/wpt4zEm1/GmHtSby2Y9pcSB7aQh
PpJZ+NtpVdXm/JnaP3HGKbfXz/tva1/vXb8BZljJVsRsK42UtJM+mGGXx+IgCWq7cay6OTosEvI2
6zaaPuxH4TwXfGrbnnDoY+rQ+YbZBYyOmtwDSL9odph1mJhXU1q1Kq7d9cu63iuBNmxbsCBcd5Vx
00O2iFuHQZfVQOLLi+n8XxsGizLbzfF7EIquEWhaGdHvp+HWJvaXKBNta9nneuymmz5xxr83lkin
m8hct1w5f5SG2d5g+W1v/KoFOn69W3m+MrbXu9fo1eu9603uRi1qJx8axqqdr9c4lsZqMehQdPy/
O1bju9UxLQEBrB7R9WNeb64f+N+PQ2lBljHIzYxWD9OyahSvm6O+ek6vd+VCw6sq3Tn8981c99N/
P17v+cZIvBUGXk7eNZxAbqxV9vfvxh5Esh+EfcpX7f11P7jepOuPIyOO3ZL25+tDTWQT7hB7VCPX
WAN1TTRwNMX3q+r6V2H0HemjVoUHbHWN/b3rDuZ4zIF8YZJnm658iFYQY3C9uf6YpVCIjVT76Sgp
xxPBkHKz9K4iFUXLppPr1aFFTJesp3kTl0TrJuRTh7rXsoox9WhP7+fbL6Yno1nButQj5MbWBM5h
pZ8ZnW/NUuEbzW/Luk02MMoYlC5NcnbQwtzG0RAwb+8341xeSoNLROW3duhDWT3prQw4ZTSM0Oks
Nu1wBDewLm0X/QH3vXlYRhKEHI9MWvdVdrLaCYYwqNgHRRZLH+9SSRClqDaaKpmPIBMMueBy0sju
hGk4wWzM2jbSJLEwytzB/gdPtzxbojhWTUP/jkiitBfv7diSWTgXO/BL6dbG6FfL4ZzEnb7h4ogz
OanrsMeQkQxnwK/oSTJGuprO6DXOaKrgpQqAsqW7sV0zoqWFCpcWBcPpYGnMkXxjrw8bEBW9R69R
TT+9y4bxlE9UCr+/KP8cz3kWpARsRVWmwzUlojQ1aFcrHfCtlUHHJzSzVT9ZhCNbR0kVTIvt7SNY
N1ojD9JM2Ahw6FLhsKVFgle8HwW6mPHF99bWJUGQ1GP9t8ulez23GAbsGNc5Vvne0maMwBp6/2HU
9lQUS8D88YPiOdl6M/79RnNy2ETIdLyF2lPgzfHAoyHf5IPHlT8fcu9hAoF0YOKpnxHTkp7hkcCg
V3zRDS5dPPNDDDDYiz2drK1BwJzC9ZRoPzIiW6abbtc9yMwceVskyx+bJ4Oq50LZssjW3OhSm8NX
W0JHMjlEA2NUhDXNI/PGxCUxR89ESEP0XOc9CbgOPjEc3GFBO8ESmMKXXC8CR65IEVjLm8mUrxHX
ixDK64ZcZvJBS0Y4Hv/Laf0UJsSiAlQ5M0Qv+3ZotV0Z99HDDHF9ab3fTUGqXqzHn7PSdtJjITga
KlwLQOVYyQmt3M72k28NDuumnsgmNqblzW9pWNCANLQ/LhGJcI2s9GgZdPL8TH+AuOAF1lyEUaKe
ZsPbEYSLfCRBiqUJnWkrKyQt/8pbY9gt7TSEc1I0O817SbSq2thZGW27oqI/o6qd7Wj1eUn4g6Ok
M5gaxl08ZRI05Xwc9E9W/kngz67aDt1jnxPV2pHXRT9/6/jNuyEVeBYASZ5F6LFULyhyLWBHWRKQ
4lluqAaNYIG/uvEJTN3IeSo3mZscbKHpGwWyy8nECyCxViCSBPNVUB+1elhlpK94EEN1YzgYVmzz
3Pwa++ozitsOqFP9nS1vi5kDXyuSL8S5Zdibz0QoPiv0kkxdoKWOJx9k6jrbkNPghfTapnlwaZkh
AnYi84f2DQgT5z0b7Us9MbQv/LMweVlpjLeWTvXPOT3bKlKHZdOfo2UgQLaa98TzOqTLVslh/k1y
Nv3qp7waPoyBQHldzvcio/IflhXXW9MIJBqdQZ/gDF0BmRzQDAM2jNkngq4eAIJln4qNtOkaQoE1
Szs2E0VWIow2kHu2vR4WLg1/IgVOVrPrSjt6INtQbhntZMHUus/OVIZWNXAi0MDQFsUbGfdFaPgM
vPtOppu+L1/Ri2JylKyhpzwlLwn1ptMRJLzmxKKMnra9VrwA838AneZt+lflQKBr0xzf/Xj0UvO7
1vLvMjW/+tYiLLCDzK+zhqLDva/GYd55JcOC1EDL7hXoiJI5fjPogk4lsL9xrh/1rL20a6OqmtdB
7B+rd4leGHnDCVLZXokN3LtuO2nOandu7lSSbdLaoVuyCnXbeDrWBheFEo2QA7wP1gtnTScOMuPY
lemdixBj0xT1pczrn9Jyj23rfPYpC69J3CdeUYZCLw4IVegHRZK8ljHCV++NN5I0sxhUddiiQN8O
VgaRZ1R56Gik0ZuanDeaXU1hZGlfHmSjJFII0VNrKwiVMqXr7OepeyLmjTF0KfZ0Afb2QiczqZ6r
Sd8JUr13XuKgH0azktrsZlr95ut1dqOCOPFWhtgvZSXQxouXeZFFCH/mKemWr3pyXs16flBOYJZO
u3Pi6XYBzZk7kOd68icNx7mtwVh7dQ9nsDaZqIn+mEcRMm1nP6Za6KVk3b/PafPhx8WT0wznyUHT
qI8viSwOPRqcfGKfyGS/A8kGmkadE8CBCNoAo3WFHeYNK3CtC62O4xOqvF0c2r4eaeLOMOPgQwMN
ILsitj9mOX2QTV1u3EJ77j1ANjI13/sy/xrB6Vnt9I6/7A+yXXSx1n5R6XEQ5dOMjTwo9PpXMwAv
T+EwqRxFNdvjURAitq8ZA6D5s+gd9cueASQwtf4YD8MDmUZkCHr0x0fp/ulFD5qCKywZ20S9VwLk
LwDljSZGIi/1CmxTcTZl9ZCD5tkYy2hvhe/vJ8c/vpc9gD5oQ8d6siW8/Ryx/Iw8IiFHkzT2E6EY
9QXfMBI+F2y6yRHZRHR26ApL+0sv5TnXx7eBN8XS7zVFhAHps3jxO+3Eme8RcVmzGQaXTR9fDJLp
a9vcy2w8THW06w/9WO16NgsnCVb+zA6nDbO9lPp/BAXsNpeULtVBkqem9wSLTf45r2F9DlbOPKXa
jSlH7+hFf4qCCOUcfVo1da/OIM+mL+8HrwjIc3hoZPxhl6wbsZAR3TAW7y6eeviktQoYzZDyIIj+
XNg3mAiAja8oGzpjpKKZtp6lIzAe9oJ1xtFntVyXF6JHO+qAVKdXxeEyvDqSpvJSeNMGDs9dkU39
pnUhAuoCwZFVxk+1U/xp5NRtSlmMYesPJEZiOuwS/ah0/5drUUTOCeTsKlYnq6fKboboY5Acd8tg
7hxg3m6vbi26d5BT8hDEnaMVTEPbCJQo2imQu68wCBE6xbTQLHqHnbLYyC6bkciThRO6UYaD6foY
/j1vo7KxDMvHvoQRpXJN35kWzIa+S38RAC8j2PZc4KgkH/xvfRqGswGIjNWYffAi+aSJGeymP3wI
CWl81lJ0L8NH1/u7WIEU7VMyiv3cDwtaBB0DjgJhfFjpGgcPRVgrsqCN6QgMul7Ssc4P5aK8IyGT
r24KvIcr+KCab0NSG88jh2cNXydLz0KrSZgbYShm7C5t+svg9BPiTkLVRH7PkrbnOK1/CBlNNsIY
GCtZz1HvEVRS/TYg13lLh0vCIBEsSj3yOavbIW5PDsViLKuL8hkaki8C6uoWA9ELtfaLx9AisOM1
K8KcvmabFUDuqeni+VxqnDnMvWFNGORq7hAglfVwVNvX3Gw5OsbA6Rb9zlblRDFe5BvhUYM5BbqN
OP1R9LPlya5XQpY9wXubxme7HreGaU8UVoRmpC5sB2e418apOaZafm/FFORk0lamXe0tOlNtu4wU
tInaY9K2eqcMaQg9O0n8G74V7NQczV5itBwB7DTaD02/z7TOj5FjTSQDS6aVl7IBYwbiXmwK1LaH
xY67sIeI6Y9ZkC32bTf4aFOHP7Z2Q9TyOSWYtaIJDfAR7V3ebLEy3mdKiJ1ete9AFm6GaoH4XK+I
5o9WEFw9+QZm/Tp5boRLJYQGyqNJsGn1mLqzTsFMIkGvvD2iJZtoSHcMMgdzjzPjCrE/swEEpBpn
Mtsdcyes+cnUnXObcQQmbOFcECrBVPKP7UYqLCTE4XKbGM4+daaPZbpBOfNcoEjdkAvSbkuD7USU
+AUnBrKRhfW6g1dJzmsL3n7VIPOt2rYAesib2Z80Y+cQeLTxbe1R1GKnANyuJ6l6AwcVK9SMgHq/
0uVI/8g5sWnWCXTgu0qs36ajzbvIVMCSsZBCNGR5WhTg7agIbZ+9v9bwDlCYEJuY4F+hxpdpAiMp
t34sR1YbZ6Ldb0NN4rxJC9EGL2jqD6mnm1Dl3DAn5XSj+ewlrm1+0nD5Q4Zyc1I5U2uTwf1MVFFu
Gr8A9pUhUhkMlJYR6nltr7+wTekRh6bJYN/L98KGS2tM08E1lEcdkDUBqLkeeop8y4wWHLU8aSl7
W92JTV80z1lRYUdybgBjhktN/TxKn1RfmhQbp0j2I4njUDuXi4OEvRHfs+F/NeWShQjZGnbT4cGt
xne3H78giR6WeQ4c0/iop9SGljyC6MV8EU2dDZ9krALmIHojHlXuPgy9hy0jK2+VNzBAaXUG2f57
ZksS7UvrKZK/BqGD6oYhSoIYiTu6G4VTUt0WtjgLw+HQjSV5TswxOt29a1h1qLoawyTV7wkceTYV
qZj+UO3iZP6VRLZCC+g+MFAhwCWLYDYvb57/y3M0RCLmyuIr5RRImVFgU2CCr4vDzKzDGYotMecb
1Q3MG5K91lS3VfEMNs9n2Bkd2CeDrkms7ZQZrMSUwUvNtNpqpmMF3k0fA+yk6Yd2gWxwf0BzUrnb
sdXftKJg1DKY+2iCuTdFhOEVYNBadwhiJb+SFum9bR2pL/qqoMAY3Y1NVcnqa7zT8yOVtA11uCCl
KvUDo1YO/4Y8hMLXgghtbtVaRuB52ffsJm8Jc8p5HspAU7ABM9+cj+78Wou02EbmvhAMpCt8qHhQ
461DDkwthre8itcONSv/KONb850u4ILArKQz6LSSV6ftM0yks5M/TxNXb5tU710zUnIoRzIm7BkP
J4RE+64PQ/m7icjIyJPmIuNkZxEksvPn6dTk5u9Cw7CbZJDfV95QK79QJD0zEK93GhqVTcsRv/U1
l7Whz6E0jv2lmnc+FOB5pt2OnqsNozyGzlZjC2xxIhRMtbIe718R0QtJ0+86Ks66qwE1zxqShSKb
0VPaHxIAGxtES+6mq83v0QI7VTwbjlvt49r4cA3t4C4T/RMfNY/VfNc1qFN43d/wZj6pqMddayaX
BeQwZN88D0iDhUKw3HUJEa73E1dTDkUMh9Unkhik3+qHfMtL5BOxnHKOMgg6L5X74hvTae6AkcCZ
I0ve6u5UJz4rviyQKA9p7pt7bY1cTpr5XNg61Pe0GnZpyjpNp/ZvmvGFYxQZCKL69XTobLt43vN7
TMGHGPBtciRW6Dk3TC0kAWv/gpE02oxthHro259eW896pbf95JYD1SbCVHtBcUZ0NdaJU5H7LFM5
RUUWBS/HJiJber1th7zmXXfMj9ZAS1WimaBh+6tm422q0XrQipyWobDeFHNLIx5VSPrPylPx43Ni
i6d4cQ5GQYEuYkL5ODtRAUDaYw3rmbBb28FCaAxJmIbVvZ/ED80fTrwRk58RZ+WUqIdCsFJzOvw0
2UgsitDfko6ghtmsyYManwCQFjs0XPeZq86MFTD6acVFFLEMWQSex5XcOluPxmdceZ/u0L/0Ojtm
br+QffFoOlUoYnIKiQCGAk6Q7HzTdxwt2LpQiB96S38bpP1bcxV9ZZRuvUV2XabTjMm4/rtLauGY
UMd2uOQtHHBOAMjgVniz8R6ti1dPi88LpEKQ2ufcdBYad/1X00671tVeCiKJN25ijcFYU3jrNmqG
iL2FKmaoah+ruNA3tihu6kj+rgQWimRYgFIif+qGR7cQJ6t0+sDUBmqqCvm9DqB6yjQtFGs+7+Ab
W6zgRNFn9VdSJgfAFTddmuz03P5OvI4+VccUkCRVohTTvTk3l9whULRri2OjiEwd9GaLKvwzN3rk
oiYJ3Xa6zXIGz5lE/xZVgIPtLW/hNCR3blohEh7PlWbAd3KMZIPpMRqtX5HEQhFFP0ulPZlECU1O
nTxp+QfMxMpezECLddRYo3mZYY+FljS+3EEeTT99rEcm6zgAv2W0buyk+JgN9ZpX+KpJW4B+VfOZ
0/Ey5+NtnSHPi+JPSohPglWTjVurnd3MH0Oz+vJ0LuRa6aMIXGrY4yZqO2rztVM57ZniJaE105rV
U5MAeJNuQvLh2yRS5H11LgvilGr7V+mNggm69r7E41lvQUj71a3JKVy43l7WtReUI5C7Sm7TMX1L
i04EP63dfNlW8TtqGrSWZv1QQmuUbsnJxelIW7IleLzTUo3biPx4VE54tY3mhM/o0dQU4nScv7gs
DvMIljAhGzTLdJp6Q6XYG9GcL8IKdWaqMLhivCDVGOiBXKaMpMQ03y2xe8JB+emI9qNYljsF54ux
mnPLEfLq5NDatCH0qxoNphfvzS4L3HFAcKyRFpUtF8xLN1Brl31rW1sbvAHXH4M8yiLwTI4utejq
QKYDFH1k4JM3AFnnQzWW/2tyad649FM2FhUde3F1axUvg8hDAlTvu0S+JYoR+LoLLjMRUwhL9F3s
sKPgn7gsRbSnI/4WufJC5/YuApTPKgEfWtEaW1KIToUoH2VivpeTI1joJZS1+Kk8H8qTkFwYq/Tx
KhWIdZoyNI+bA6uxR0K13xqZfbH6fcIFKo9g88lUXqIQ38ub3Zy7JnqnPECPkVCiRDTqzxqDnM4g
bGWY7XzrleYBlRFtvWy2KBnamHxI7Vy7jXZhrfk6lfR2l8HdkZddhbXtjKzpJ39XLqBoFlHkh6q7
rWqNAQF/YOvl2hfr3s2MF0KkkXeYFg3fZAmykpCsePLiG5WOLBohJzDb14Ims4ktnu393JfGjVYw
wWpxIjCJcFmoeYmOPcPYz7PfHrHHpZtuJoNpMqzylzb3QOPdvN9ff/z7GBj6jOOyL6LQxcIBiL8x
uVZJwsbdsibLYE1/mt48kQLjJsDCcac5aP35WLtY0jE5fTj0kQ2B/tS1Bu3A59ktBoXqICI6fUDs
Wdq8LEXX7xUVejdyDVMdDchUPpIv/DnIYnV2cfVZtPEoDOXv3ejHJbMzmAvjEx0Z15oeuVumi5ic
4+JdGwCq1halvTMaf6LK46Chwi6j6LeViSGgReSFYAOEbwFx1is+k8NpyWtv0nEt2RLtlLho+CL3
K/HNL9Uj3545CUdDdITEDCCdjpX0zVc/B/pt75pZu23Xf5euExjLQT41Qr73vRf4eWAPK5IllipQ
c3ZedOdX2dw1mVCbrBgfq5jpc+F5x64RtDTdu9zETe56391kA/GP2/vZLh6ydXTgayVtw6k7CT0e
g76zOCJ8UuBxld2Qj1GFbdxOzPBlSHE9clhbx0oJAnVsVm8HK04EsAmUHboDkcBwG5ioueVCaIy7
bWY3d12m3qZyDVqcMrWPrPJnTJf+VkLaiGlv6zYrZSv2ucDOFvMBy9r6if6Wzu6tH/+YvcVMtiMP
zWPB2aRexekxeyzHl8hKoQt5rNGS2Io3WKw3k4TlMNVT4PkZa2fXHjfMVPdZqhuvuc/ZGnYsq1ta
LFNJPpSRnsRA98VR4sIa+8nRy9e+9Iqt1okUoUX8BmMEC7tn7nEz6QFCD06Dq+jQJXaIziFNqiFY
255bZWJWN/mOzXXaumgEQ9p5vifIlN8yTxazsJ3uOZ8LTv5ypFUZKYYrIFSwuDNxH+XEGk4jd8mr
Ci/IHcfA0aSejAIgoG6BfFF1g6yKhpXdfOdZC/ulGg/FTJ/ZKGz/aIqjLOWwmWMGU/1C88l188+B
Jh9Xm1rbVIge+qJOjnGm1gLafLexuGzoVsbgTqbuXi9LBium/bteR0/RR0uHJTByjdpVnnt6lshk
u5sYa+BAMfIQOeyVVU2zc9DxnaiLwl8XoFFptn5lQ0mfGXs4a2LN0NLxS5dhZF7GDgMZId93CZQK
yrvN1OXDQ0tmetgTb7QC+U/05W9juw2Kgb7NBFHDGGlrUks1x0y1ED+4IiStiIJ2SPVbOeq7kppy
M7s4p9OFxHKh3/mNsPZCH9odhMjj0mbuxsmrbWIS2LLEXBziWPSnkX577iFwz/LpxakQmerymakZ
33+1IP2hIxulfXZT1LTVWbfCqc0colfUDhYDFIm2Ss/SZX7adjTtG2vSMMXCgyz8crtIi4vx2L+B
6NlW9lp/1ljjFnW0c86kRVq/VM5iHVyzRs0s6vlG9OtMqENOQ/wGGj4376hrC/LE8W5sRcJuoY0C
A3ZPI5ADjWWWY7+URVcGrlFFAciVCi0nrtcmC4hsqwBArYfkXTHxL/KZQ9gqOjsQQqx5Cu3ZFtmr
dNi2kSGdQ5bmCJg47LH5vHQOn7i1+Zf4iejExA6nNUYyjqdebd9GWJyXZ1Cf0ymuH3RaKOxR1Sbi
W9kmeQ/uu+9Y7vG/jWbeETSimDpTZbnMeraO19RBFquDYOFOvHBJxOogqj3DYgtGzM5Xt3VCeAte
2U/dEfJXaUZblc2v1ojrUrnquY/weiID6vYVQTScouXdlC68SPsRpATR1ol/N5YzhK433MTMUGkc
+iZglHimbe403/Cb2URzdq/0QSN82sMBozxiNyqMCW2DntakQ2cSNjKQsFmxJ9sRuDUOJFz/za2Y
JaebqTKPgErqhbLCZp8TjfE9xfanbv6oafkGPUO4BaBwu71fekeHjBPRh44+gW/x28J0dnqBg4KR
IfSaHpMJfQ9tVJeRGbNDik+WqG2faO9+J7ztYHQErqV5fcvkz90Wi0c6nmCmw9gr0A0qHdY5mHup
WFnX7gH7iAAmRh5y2T5mVjTfOJHObIOlj6iQ5LhxPe00WPDokB+lVui7zruHcUFhqM8vajIOS6/T
FZ66Z6mYiDijDMy46oNp9A0KxWLh3ce3SS/fC4cRmfVjqvTeY7XPIpirolITUiOWA8PEADrxNWr2
Q4dv/C4mj0SrCbMm3Ckce+27q9W7FZPrVUS3+YC2Ugzfo0dDv8lowaOufJI0Bch78+H+Vg7ND+tZ
RSwPM+gNWww6n9rqXkvc+TS5RBeUWfagiQZ6vj2zyy1NvamRooSGYs3nrkz8vqn+6Nb4WyqdisUZ
Dwbnnv0K3R7r4jfaDdIroZ8y72VlbLrdLz5Rxl6VZLRf7GKfgMBFbBjmWnYodQKdu8i6b3s/u6l7
9m2rDWM28mZufOSBDMGN1re3iRzHS+NtLdSzoTcJ0jaGz3mu77jCZlTB1kY02Oe6ukIH0uzmbDXs
StYdhLYhkF+a7wyTFUuF7NHU/ShIWlqvSW2n3KNxUsT1cFc5OHO1L3rt44cWH5i+6qCdxEX1jNmW
qfpy3ZXNIlgadT3COsW3YujLPvaX/i5db2y6byVK2pvrQ07REmVE56HJHT5tv0bQRNOhRP6IJtfk
XEqwuqf5UPw7NYdNy3k4aoynbEgz9gP9tQcvERqm6QaxdfAcxw7F4r/GaSJwudHTrvty3HYRC5ly
xAeRbbqpbo/t1D8pt1n2ZmalW9UVlwnJGLNjpnNWV7R7Dh6Cjb0hhyM8MatlEkcJxzkWlz6YCrrD
W6vrh4tqvF9FxQatlmJTNkZ3kb5syPDeeVz0vQYmi2S8AXXsrotmmvy0GWUy/R4HA4q4y1g+G4wX
y0FZ2PQfTQvJBUcXpVC59Tv3rmQiFjaL6AOK1m2EdVAxYoWZswZtjH+ybg4jR0niC2/ybph2gL9R
LkYXf4lvY4e1CsuyXW42STBqOf0YY7wxyB+gyJn+cMoFHuV694bVPbRDThvGiV+Kmfmn4LoUQ5Du
tPlnIj84iyzjktqWCmVVxjutIBmhNbwf10ajWcqXSapoI8AgB+6sB24/c362lm8xeYfOIiY7+3Ed
dtClLL7aCW+t7kpqP40Qo2qOT6PVPHc5YgrJzmX2T/g4Tn6HwieOkm2UdlA8BnPj+uJrdZxQiEMn
6X3TCiLTPZsorwvmL1sVO0cfyc8NRsVnY40ZjxuNaXvNBnDFd19gtsRHVNN83U2RB9QmK558hzm1
6ZJRBAvkxqnnO2UxPbBF9J7co0DhrBJE47IdTKT7qrudh7zYI8s4ziq6Iy4E6wu9iNyYkOq4/M14
nl/Lyv7TLdOtEMMdVSrY4uSUR7yCvVNDENTvcjGwd6/VGXOUOydLBOVsX9I5sQ6tLY/GRA56OT1q
82LcDmiBTHTAuzo9lB0lrvStP2ZuDZvK6V+1Wi70uXIuBmw3E2dmi+ip85KTZJZGz+3TFFKeDcJi
s8Sbd5qUftgvdeCLhL0lfSggMwQx5/q624NVOqKZ5FKe6yb+/uajcIgTiyaLxGntT2wPn7nIf8su
Wdj7zf3Y8r2IlPBC8tZ3ztJ/xBZNyCxb7fQZEzSLjCez9uJAgCijw8DE1mYzq079D2Pn1dy2kq7r
vzK1rg9mI4dde80FM0VSJBVt36BkS0Zu5Pjrz4OWl7XsmbPrVKlQ6IAmRRKN7u97wwbgEzPsTdzE
j3z/d87Xqqi8VUC8gDAtQf/aUxdKz7bKCt6GerirdeetSJtnd6zvyUL4Sz1W0Ml3MM7yUJQqfbYD
pjajd8ijKrgG2yaQbCwP3EWbTSVbfpWss+MbB4TSvmp+7y5LAU5szmaJBno+O7V0he3OvhtsxB9u
RmPcOtxBIsi3GRO3byufjDb6jriZIPJcDttcBdYG/T2s3oRTP+MzRTRa5OfS3Gg+T07mdNSVvV1m
dqgfi6964oJNH9atGwGpU80CXwZ4p8VsP6OMAOx87dXR30houutw8k4DkLSV0JBGAHodlSqYXi+8
GaxJW8RReCpyBddKIzvasNUSUWbbZrTUNbA5i9VFv2yFvdX6IUBtrCixYCnvdAZGYY3bPzFvKjal
AYxO3B1DiNde2TDDb8cifgvzchadavaGUPi/ceU0baI4LG/ZhM0eaGP/pE2hdyCysRxqvMddK9LW
gyMewqK6GC1GEMhU8zaiVZ+BdXWJlsP3tk52wlaoJF2+jEYV4yojOaKpdwX+jejfUJCxGkhiDJg7
gZzalo1SrPvi3EyqdhBZt+mFEqzKhEVZUe9yobFuJSYciYhvbxBrN5xOUcYE5IelWKtFcxO4GLcH
KrYLII40T6nXXqpAV+4+pUO1rrqaJUATXBSNRX8v8teAhF4ZY0bpBUq0Ukb9xW7Ks6k2u8xLx3Wj
sd5Nm8QmHmRAFkpRZPH7SxMYXwvzEBjMmvgEOqTDvntgHHLTgubeeW94pLwQ/DJL94kMynbABg5O
y8FgUxoGLCOGQD9DWDmHvXqO+ha0h7YvgjTbaIQH7My+DLo3Q3lYjhYlRoojWNei0p/rIXoAYcly
FB0qq+kgagj7VkzGvW/EdyZzysZ12m1STVuv0G58nuSQRZdtToIMa8p1HBONxLEzjqqFXg7GChgl
JTdgsVOAi6kzouZwuaM83I6dtnGahlUJwUYPz4JFoaRHc6he/bh7TWpyFfG00Mq7tGxbbhoof37+
SQ/t12iw3touR69fXxlqWmwRvydfNiKsULJrt8OvhGRJ2BeiInimnI18eggt5yl2hp2qG/syZKmq
NPoR+R3oHiYYnZYHolW77eL4XTOVdakWPDCQhug8c2OVPGHV/mslkA1MvpqGiQ9bsieoe7UdInFp
kz9Pvreqxsncho326OHDWpbe57CdEfFReFR6gBQA7XCByIajleF7musEuDP3UUXFrfXzM4JHHcir
7r7siMU0AWTY3LFPEMcwtPOLuwwiw8KbxqNovVU0Wbgo0YWMydFAJ4U0q7ux3OrOsLKXqsarTFEd
tPYBpKndg2cSXjY8aAWWe983Ggs2a8WUSwYajQRguOZjgkEndBPkxSyjehFqu1JAqZa4hg6RfrY1
B89QdANjYu5t4e/mRx55gedJJNbCDAXcdKg+fmldS6O+tarBXZJrZNuNad1CKY1L2tr1WoDp6V2Q
j0Nz0FuywQHplEr5hpIDVo/EVhd9hYIkuFTd4avtyZenqca+1NkTgmdujLSC59q0bbX2KVMJgaGK
NDPStwrE7tqzWZSwUOxhq8xpQPSkImQn1GAkOMDq16+/lK62aSvz2DoOeigFzpAJczaCFk5OQLNt
Tn1hNictj9oTAYiJtF6v7ICP9ItaKYZ9VpvFXWwqyR3b6vlcVuQ1/Ed0inhs2j5akH4YaMvKUuvt
j2Y6KkO3xtawPMsq4ADkISzz88cgcR/EzOPusLamurgjDlPeARe7L1TEO2SVgb3rbempu/cOc68U
A9MN7zZcfQxEIB2Wfq8re9kPsPVwHUrs6+dR5QFuyS6EUEnamncm62q7bpYg7CxkXP6qSyN3qSHq
c5Y90O4aQbvEBLStpD+bQ/fjwN7u6pqiv/mt3mRtgJROT0Lrr/5aaaNiYR7Jk+q3H9Up1mq3AQgj
OaisT/MR66nQurAX2RR66V9iPD0fSh/gVF70zY0s2l6ezB5w0zoa4vbBq4L0oJfEEkXQtzw5GveK
B8IyhX7TLIUznHqVyVdeOlZevQwA6+1lMU69eAuxwVy9Dxz4/RGvQoJm88tWKapzifbeVb6U6xXP
ZF3Mk3ylPsKycfLdgIAE3fu2zHZsp5WlLEYwT0+9pz9mpcL7UNWzUWr1vRxH40pCGVV5lANZAlBf
KTx/I1ub2FqOYHph1aT5VR6stKw2ScWthVRWGC5bO0fros/qpWwG0ZxfecFoV+HBzCw+98miKQR1
RVLrY5ykHgf2A2JLkELfNI0RnQmxh5u8H9ILKfgZOVAUVyTqnFUeRN1dgqTmqkZV4X6sSnvpw755
YO1VLYPeTp8aom/cd1b/HE7o2Tmp5XwSgyUWqdLmX8yqeMNUFrpkJZ7dLs6+DYWANhgbr2ICyJ66
+fdmYEWRkVMhw5EvO7Vg4pjUiz+wollUR6JVQHIzVGhMOwZ+gDUxy52O3lO+DcmFvJGIOBjNVL6m
lXN1QPh/jfr4syvC6kVlT8DqrfY+6+RuF0mcjpuoCLBG8bTyipk8upqpwxQ0Gy7LuiApoFROCouf
riyvskELNIdJwi/WsigbqojgUBykCssdhnrvVwTD2gZitpLFZh4gd3R33Q0uino/XwOv5xz4NHk0
qy/zcDlVjrpRDA0V4rmPHN8jJ7gdSqt7f6uyQdR+uxU1OS3ZRY4/KCo4/y4k35+X4NlgpO+mLsEu
khToGbegbNeWVowlaBGeuM2UdaMM8T0iBtGy0qzmS5Yqt7pV9AE54uvk+uH3MrNeAHh7z72tu1gg
N9BmeyclquKVB0XkxsHRe3fD5rXj/s908uJG96n3u09WjpRLaK1hD/AFTcl0FU5hfx5sPV8GQT/d
eVqUbzw7Q24nq7sb0P3uFtdm/4ytab0yykR9AlEYI5gUXko1uROTrt8aRYbQgmH3pCbIBbZJWN7y
wyFRFOTJbcLWaWugtXBKEjPdtiUqKakgwZUl/XhKLKPZGgJUgTBJ/remlp20dtS3KNsEJ83T7S03
inNMEogAORMud9mNAHSyLaD27wwrDq+sRljSaY79LUhv0JWwXxv24Yu6CcY72TWyJoWozF9dh67+
rasBzflOxeN72zUWs2+b3IOeio94n217H21T1JYJZ8g6Ap7briz6cN1jF7oqKpWsn99fM73GWTn2
p7UeTf1VHrCXdZYGchIbWdTmfloHEzcwCmtbMLVh3B0Ty0bVJ9jrUTm8XxfGBJVd3a9uSIK/Trj5
IVRFpB+s/6UpPGRv4CmxG3R3OS4qYCx7yMDwEq4GqsIrQDvDWtb1uetfWd2D0Udxk5wQ/WSd0xur
fkSeSZb60M9ukSjbyZIcCH6at4txzwPOzBjyYJmWj3Ez99BHHXjOilSure/bn/3If6x0pO3Osqrw
XIGkW7XLKyzUhzRtVqreg64ggNJslNjku8MOMlzDRoSPqUwJsSy9Pjs8FgACzJXEJpPle7kuKwT4
iOO+95RFhPMJNc2HjyFkQ24FzdkmpY7mtIsMTF+fNX9UdzJwL5SUN8EP8/9RGVi2ulM0QvzyQtlR
HmQDPFTSwfPF01QAH088ex/MG9AyrIzbjvjPOchKYC2oBn4haliT5LHyi14gVGFN8HHyloSj4Yg3
oefeNQog3ngl8XRZnznePXIf6r03L3fLElqMErb0F/khL1CFskbcpv1RlGtZ34bsiPq2eCaL4yBO
NGCvGpO6zCwsZ7WwVw61w69pIU+bEedSMXRImVvKQVZVcUKrLL+fytqP9s6DuJZmyvff6mXxtzpL
d7V9Vibr3iWGiu/VeAj18cdBVetr1PK/TiZ48Sx0rE9aDPlALZLiC0m7V8ss7BfFEU+NpjV70zbM
ravF4drLDFQ/0IB/MnON9BkMD6G7zKeBhi5TlUbPOF5iasyECSpDWdfGeHBR2fLH2FiBCmf+E8Pt
WJbZ21gg6tnW+qfAqlUQpLnLjr1Xbvrnna51yIqqpO4Xam8EOz8TbK0bqF2unr0UnvYZf3LlDsHs
/CB0ZAYjZwKQMLSbMivS504liTYqqbZRoHB9sf0lA2Tr9rmrguJGK6t0o0IQ2+dtkD2547gnGCle
tN7IYT35/iELu/jON4Pv8uUm3eUbLIf87ORZd+sHZBmG+YL5fYCgJKcVgw0UdmBukZP8GiNJepIH
QwztqTRb4LWWi8SBwi69BCB5MvTIHBayD1zO+RSYNhw48/Cj+HMI2T0riucsS/Pdx9CpASzYVLpm
3ZZQA4Zh2qPb4t3KkkggoDkdsveyGFegWICn7nu3vnVICDb7mggI6DA1WualUj2PHXnVWJjlZ2ci
bx0Naf2Sp9kzMI/+GxbNp5b16Fvd2VCyRICDfT4tcheawEJhIz+Ho70Afks2gJBxA3Om22fwxBt4
yrO4XO6UKMzpWrGIsJbeyuJHQ5IqGT7I4Cw7wt3n6EnpsBE3EKQ+unZYepu6AOLbD3a9D432Rpbk
QXax5n6yWM7sIrMPiJc1zjUaVGUvXHhdGSx1dukdIgo65KtVNDfLPpXiq8s0JSZaWRZ9eKx+Y0uv
3LxfomvpstID6/zeme/pVsNZwqos5wphiEF+vsb79b2fVfyyeI0aSMFhKJp+s2zAYd8FSSbu/HnL
EakVWJ2fdW7dNquEEBjQHSThYK7ol0p13WOpx9URLssze2LrQYVWhd6YfSlqB0nZGDy5ww/xKBst
VO1X4ECKnVqAE2w6o9gKB7xr2hjBY+TnzrroEEfQ4wEeFfROzHM6qG5DZj9MKSgbLw+Utw35Nf9N
dCxJjaqxHjLGWgOQTY6DZYSrIk4hEIEUuCeauR4Y62JYhnU/VT6BU0dnhwnJjr05ou6G2cQL2eoY
ZDrHxvGPpOcRGI2i9Lao7erWAbFGCr2KvpZOdlOJ2HqqjMKBUxEgBzJl0XOhEECYOzi/XkkutSao
7oZfwYu8X2kzYy2LsdYv5JaIuDtl+tCnMJQQ8Iyuse+jG6U1OSmS1Nn2o60fYp4RwGGylox2nB+Z
35rtmKnOrcnns3aSxLjmKfZ3kao4D8MsWYQe76IsTXdbt/40LrLZg6F1Ru1EqjMlcInq1lwlQPCf
ivnw3q+pzBxvC+XHFbKlGUccknvTx4IQcjs57jWIxPbONtrwvrDRrIgQelvLojzQwXTs9o6V/cwC
Qnjoo4Oso4NmEg4kAtLvfa81cabtgoMt0urUh322TrK0edKj+Jv8qjXje2T14WvMb5Vg+ojRxXyN
i1TRwZyvSR1iClVs1k+TMacPev/NFO/XCC/VFrqb/bimtMGlJKk4QKnyDlozegdSnuS3ep2ERBmL
YJPwbKhww6ZJyKbfT1kEGyuljTbpUGYtJgUmPD5cdRc1/z0qz/iojwEiDAtLdTmKueLj0KQRBsCg
Xh8miLTrdsBxvY4G45gLPVlHVqw8Q5I/9/wKX62ou5h1bzzDWxCkxet/6+pn7VkuXc1wuBRe9KPr
b6Oak4rHel4mhBFf9EoYj6pfFQ9B97dC1L1ona2/t2je31p+v6bwin5bVz4glKnscBav1YFnLIx/
EqKquZaniYYgQDQfCi9GYdI9q+h2Hapk3q/JU4EGrYKn6q+1sowyfHUzGYSsvVG5EVZwgDJiblNS
xTdk5ZUbWQ/xneCprNSywUUXee5N0s8TC9mrtbXW2skOtayVp/JQuha5MqeNFwXKGT/6y5ZRC760
XhUeRub5S8CtsUsHAnNaVoqLLzRxkWesQp8akqk3H/WDH2g71yBxLy/9tS9o0x99G7R7F2gctMgO
u8FJHiyEPvkdZebaKTO0S5oW7rc8/ehTj6Q7fu8jm23VQqylw1gmAmYYPCiIvx+EaFTi0/OproD4
kmfyUAc8u4AnhYuPuk53x/L0UU7sKdnEGTpm8mIojig1/TYO4UqSNHVtM1255Mj+NgYLJ2cpxkEF
X1PA1UKur/OiC0IG4hKoobiU6ejAEfeNlTfq2d8bdk2HgN9HbWEYzopMq7GSF8oD0sriUu+quaes
qHvwYTZLji08jQynmeeJdOMJM4RyIYtQmfJtbaC0JIu6CWVUgat5lMXIjlY8IPWHwtP1S5KZD7K6
j9BubUw85OJRjM+1RqqXLYSzl62KpZ5x0pyuGGWb97WY3of2UrM99HFboKfERWQ8xjW6QuxH57el
pagJ5pZi3Pb4Kj3rPs4k//5uzfndsgwLN2SShuePdyuHTHi3WY1AcwlLfyuV0DMeF5smD8BFz2Lp
7+ros576R7GsQ5hoHhAa2SobpiFlZpflVBWfUy0VO1kas/LAVAnFJ9XWXsxaF1pgFF3QdhtWNfHs
9VA7I1CmMFv6CBXc5iyFsE7yLdIPFfJZsvf7hY4Rgp0u3dnXI7pYSh1dwJsFbC36a4L/xREB+UOr
DO6zqvPyozfAOvK8S9klj/VcLTx4NlVCOr1pE/d5aIx4SSA+OsrWxo7xxBiTp0ADPd2YWOwMveI+
V5DGNqKKh428Std7wpFtHN96Suo9TfFRvqSrdOoRpVcygPNL+XFMIrcSylYWx2T8POE7i4ZVXTzU
gb+WL+k15Ma0Cefrtkv1JxPWWBK5pyY1yHioKuRijKxOOGU7p760yL3Emu2DCzXvxzE1kRv62Two
YBg+LpmmaWQSRWLf4tFqWLBOwu4+CNvuHqMlQocp4FA/oIjkDQYy/fjy0UNr/cc+NtKT7I/rSb01
OoiWsljNA85Z3HkseU1fZdYSTRFv6xnWtmnH6jwI+PYsAIDaVwp3q4pIZmvYwWt4bcMuf8XDKQMn
GMxeAyZs26lxIfr38aNl1189QxGvia8Df7HLT4ZulesGZcIj0Uj7VExaiQeS53yJlXIlu5YueT69
V927KcUbblQjniRW1d9Nhdct5OvZkBTTzi5f/AKoolIOLMaUxDrUkCrXeWS7zwAHTrJrE+ufO1eF
g6jbGm+KiI78H3K/L5cO+6i//oeEPdT7/5BnrKnk/1DBGnqMRPkV+G638cvE3KRqMu0AB2QrHWGP
R1nsqkSs9FDVH82m/tE6eYHxt6Ka6OWOpFG2ge1MnsRQ4icVn/SVOqrVLWD4fl9qSb1DNhkdUSVK
Vw66eZ/GsXsGAm1+d+tDnSrTW1MyTSBCHkMo5+rJ86vbmnhm3iK40Bvipc/KcIteVob8XdoXRyJz
WEbNZ78VW0SesRk2myX7AHqXZT/CjsAG2m8y+zbVjLU/KNGRtJG7TIm7rmV96epggSA6i6Nh5eu8
6bGMCFquMLwI4xdvcN8H6PeGY+Kqpc32eo6jHk0TLOhcKuMAFE9eje+NXRVq66rqUCSYG2QX2ep1
en4ggYCKfkyCCiWwTVoF1skkvnmy54MshmlvHybMJWVJ1sseWkb+iKSPgzK1iKG+z9f2OR5HoZVt
QlxvllKAHabrY4HQ/30UAJisNXAWUgjdmepH23OTe9Lp4Xt9kTrLVtPrL6htwDbvXlEb5xkG/OUa
FKa/C5AO2rphKu6TniRHo6jdq9GrSwSg2xcV1aYVMo7aLdKpOKC1abQZSqV+qlTtMaiSHkkdjLJG
4T1bMR4qseYkx7YoezxAjBHV/jG4sMeAjC2CK7Ty/mjojX215oOpg1u08usYR/asKNaegGAe4P+B
tazMpNrrE8uKj/5tXUcbtWHLJuvkZV0ICn+M2mwri7JBjao3ZOutm49uDkgqp86zM+RN+5qWfn12
O2X50QFlGZZm8fjtY5jacMptM0HqkxfJhraNhlWShj6UCwaSdVojBsyuo2wvi13u2xsRFaAhVLxx
vMB6dtnSHXoPEIAs1uMYrlGqUXey6CT5Y0O66wKZyr+Hob6pm9Z6LsYAApt3pw2xeSJ1gQR/oH4H
hqVu46pgSyPr5CGKRH2EcwVtmb7qlBsbf6qKfdOJz2CBoZ57vr7SVDe+60dhXUz9a0tsAeIMdhV7
ZMygvM6NeZUnd6oZqSuV7NBa1r03+MVnY9S1gywhpWhdPPFVdpc1kaWpexatfx8nTnMVVESjrCun
6yCSNvXnAA7V+xhsLoBrl9NnyC/usvLITMek/rV5AorQe73/KPn+e0nOVQMqFx9t3S+ln9fJSe5n
T3kdOaf+Xu/JVc8T4M+e7683t82CO//hOm8IQD8G/T7ox+QEszE5WYl/12Zjt0OOJTl91Muz97py
IGHWg2yg+0e1qJjpF7JcT923NACYjz/Dyc+s/CTP5KEuRzRV9LTFQOyvBl9To+FvZdOJdrkaZDdx
jw/l+zAfI3S1Mq61eNbum8eXBzkWi4Ju8cc//utf//Nt+O/gLb/k6Rjk4h+wFS85elr1n3/Y2h//
KN6r969//uGAbvRsz3R1Q1UhkVqaTfu3l7tIBPTW/o9Qm9CPh8L7psa6ZX8Z/AG+wrz16lZV2aiP
FrjuxxECGudys0ZczBvOup3AFAd68dmfl8zhvIzO5gU1NLMHj9DfTSLX2kLvOh4wwGtlF3lws9Jd
igq8b7lQot5joYJJQLoJ4sS8rSbLeD9kk3ZrMrXekBvms0YtybwFlV9sFS1oFx/9ZAM5Nww08wjJ
5CIiKGqJXSnc/mSJbDjJM+Pn2dwD5RTBMg7cacjW5OTr2r6J2vxaREBpfXP8W8kT6t4KvXHzv3/y
lvf7J++Yhm2brmcZrqMbrvvrJx9ZIzi+IHJeK2xcT7ae5bd9q6a3uFvM57C3a/Ibc025tkacyYBt
DEiHzIcf1XHlIRtY1v5JIbm5ykzVQvBmqK9e5FRIKFA3+LYFnFTtQlh9f5WLtvpWplWL+0z4VALX
P0dkw59U/SlNmvbRgDR1l4DllrVu28QnzYdiKIupRlJlMBTE8+drLLgH6yCtK8j7rfUE1iJdTo5I
D7JV5Mnfxh+Kv42vGOq+byuIlr6G66nvN4h11N2J6PP//kF7xr990Lam8jt3TFeD8mWav37QrStc
FqyBeCMi0qMXw+cnP+Eg8/hQLaQsIPahlic/44/mPkcWtRbi5r1fWLcwhdERvQnNqToS1oEPm/CD
y+yxxTRzruzcGT8sT33fnE8d/UevwrLfupJ1VxkU3h7NKmPduc300jSLsSYePmEQs1Ezvd23mek+
WL52ke0Zuxwi5noBk9O3byvkjZd1504vfp08DMSYH5gDfhswBX5wp3oGQMPlkKJbOlnDpXOc8Nj2
xUmWEAkcLz/quws+zyjwdYXwF52B8iMwF2Plmx9duLQxxfulumJWq4n1yS6PQXmESIcgYR8Nd6pf
PoyDpmHw1hFLcpv5fwmUT46zHltL/ayi/r8DLGS/F+0xuhVwWO8NF5OgKLcyDFO5+j+NOl9eGWgh
yJ/Gf/0y/dVyOvyWF2MVBWHzW/FfD3nG3//M1/zs8+sV/zpF36q8BiTwv/bavuW3L9lb/XunX0bm
1X+8u9VL8/JLYS2aqBmv7Vs13r3Vbdr8NY3PPf9/G//xJkd5GIu3P/94QT+LMCvmrNG35o8fTfO0
jzOCpv/tLppf4Ufz/C/8+ceJDVneVtF/uOjtpW7+/ENxvX+qHuoa/IAtW7f++Ef/Jus965+O4+ls
3R0qBcJn4Z9/mOo/bdbQtqo7rqGrxvzijD83GfY/VdXUVYcOqmt4rvnHX//3j8fX+xf2nx9nuq6r
v9ztFgYLjq4x0VmuazgGUc1f7/ZKgyjSlvgx6U0LASi4FppotlL3Mg315mZMUmvLIgAuJSV5sOfN
gKrGO3buwGk1Qp1FfiMPbj7iGy9P1cotlip+DUmUcXOE0yJqUkhCbv6lUTHB8wJRHbXJWsGFeLNh
biFxWZ1UoKlR5/WbMfPgcasVUPssPgI8WQWDvursVjv7GZqn6DmVR1IVqG30xVJ4bYw8KMwMt53u
u1FLtsU0Hdq2x6kxsb29P8ODSzeDS4CdeB2WBHw1YHdoH+M1OCTnJFnbvXNTsjh7JiQqSrR/Wi9F
J4aLhf+1Lmx7hYDecULCyIigktaIFthTibB5lGCE7I5i5WrMX0Y79De65bOC8YuOBwyx0CbwjB2w
n0qbxQwi1APKfqMrEXw8Fdm22ke6z0vQQgqGrab75yEIXzS4Oou2Qh5rKNBr0x+8Whs3RJFmdjda
xMTuCOtZyAXwKElAo5YBFCDs2YvuEQpuuGyI6Kxdfdy0+aEwimQbB/F3O3buklLX9w1bnagzk3Vj
4BcRBhcE3veoxQwr1S5uAuywALTWB01vu607rWt3gnmTRutorToYUmZjfoC9hsHl2PsnZvdZSI4g
C+uwizPjs0XTZLOa8rlCihJNwyJG6Yl37MjYsJ88TLg9LiJ0IW+iIL7J8rtYa6eXWmfH1b8Rh0b1
xIffh3YKsIUqXdUpj+s0T++t3lsVLrq2uajRjWsA23sBgETomQPoRKxeEIX3N1lToV2BgtE+VNKb
abiiCI9HBiBzIrjmg5dV0CcaZW927gkdKmXPR3Mge6gdAst461iWL1q/0ZCJ5OtF8xVrId6mhaTW
qG0xPuOHk6bdzqlqe+PBaFwESRfvfNMRq6Agb4RxOmlQdKvXSaVdp0mDrBLr4YML+0qMEKF0eLkI
hqjNImsa5azqfJhJEuwttfs8tNYImtZmX4+sl9BwOu/hk/V1t3JNXLohlSJHBdniRtTiNUqvyEuS
1k3U8Tz10IhDxXrsIC2t4GPeYHORodWhBqtuaPA70JYN1Lc7G8gXXxqGTQ33mQuMDTcXa7wDbLBs
XfM19bXsS1iTwLUOyMVheQMiV+sS9Gwm+BouwhjiM3qK2sqPIhP7TH/a1PldUIzRJjfrnWcIdVGS
ndwTAl7o4O3jMMo28KKMbUYEGTWCVRkiudaw3Fp5IeqUQLLBLrQHOC5oMCFAkmfcPGUVzkJJyrYH
i1Zt2ym4GIO9YQG+sWHfwucEsdHMsnNonKjbJot3yIgPyzIfN2GhlmsBtn3ZV8GmSLNl15oTlhUe
XiJhctK16Aw0PV+bZAyN/jYbHxsAKVsSFAjQuDs9U4J7g+748ca3qup+dlALq0EVrjQF+dLMvIBn
x0YdY6ZDAflV9VAuwfNoayOxsjxGBbBtjGehhzAZ47LwGPV1u2iTKgRhV199rV3NDCIs8XoAPDmQ
RMRtoK4qKc7JyDNl1mXsZumDuv6Eycsz4BnElaF7riGW5ygkuZucMcj2fa1iZHVUO92gBbfWg2lc
BwIWpuKpLwRYQf6CTYhUVrF4suHx8T1Mu5vWK179ZPRvdRcRhr4D7oukPVsMQoHkOadwpauzu/No
2suyalBhyhddK0pIoEq8agoMp1KnPzVKBBI2djZocRymyT4bEQ6O2NIX66Stv0KqzDfo47xFJZ56
6GDvdQFJItKLszaiZxkOkOFCXS1AT1ZoXJnxCqUxYzVG9h6xHWUzjuPLaI7GElLXzu/w7lKzvMNs
NzwZgXHokTXkSTQcwQrrED+gSrtJhnNat6vTiDS3vq4MfwfpOt+CncMNaQw2AF2JdIGHmJ6cgSCb
X6va2p3c1x76fs5uq9Z8NIX7kpgO3nQxYjplF32LhRsfJFQ7V0RHlOrZaRJ3XY3wgywQw9XYQJay
ppcqYsugVaijE7HytgWhJsSbgGhXUdrvAKh8H4c8X2sJEY+aDVPUoDQaDzC8BPEIlATLPY+Wq0qm
O8fZ0umf7Cj91JAxvu8jz0IbjKcmIIQADcf+rfGy7iri7s63yBO4HpJ+SO8f6klXlqamfomqI2jv
UyywvclRZ25yvmMIlK0Pkhwhz6ZIYVr5gbdyNAOx2IJPqem6b5n1HGRBcM+WdYd3G7NKdjvCztqq
06gtB099MuprC6lubaPMDWgO/vaAjvLC+6q5MAYQroV/1HfbMcLvKc+SWx1uLrpiya4pBmfjaChj
DwGUkQhtjCAvv6BtDP8IUzF87cEykVVMlqmfG+vQHlCYmz5FJhQ3O4pWWg+Zi9/Hl5wd+zpXm8+N
7brLyUZ8p8E+EwebeFNr+QaFQ8HND/HZ0qZgibkfiqCsBJeAHz8Zjh4fLFt5tdwmWSdAxclH42Fk
uphuWV5Z3kYjApx9wLq79yDz9N3ezRrjAt0u2weCr9Up9ZmPgwhW7JBnKoj1JWApLXOK106HMGbC
hmabsdhIMR1YBDUK3Txrz1YZ3kAinJ3B8/BG1dM9uJ0esppXHAuHBFhkEXCuArFM2tRGz0l9atXu
k4E8EfhJSDBGqiIhgBou6m3fwrFDVNa6VeoCFx89gUcDrES3mc8L4eydVrmDfn3p+RlBr0ASgRyB
GdXKN3RsDbNXHjw1PgdGF5wgRN+qEIaaqbnxUG9ah5CduGmmT0nBzWuSEdwFAaTaQtSfeOpYGzFW
CJ65PMwcSwXcqE64LUzJojVIyDNtBmeAy/BmifM4tbhR0JBAmQ/LNhQpN6oi6k1nF3iu1F8gUACD
HZ0IjyXtLWpYZ/iT2JF8iLcWcfTSQIl2rP8ve2e23biRbdsvQg0g0AVe2RMk1aeUyhcMZ6aNvg0g
0Hz9maBddpXHGb73vt8XmJTSEkUCgdh7rzWXpM0Ql8veLamqWgk8yHcs6wkzKnQ6t/gyWSVsFh/2
uA8P/aEbq2XfB7jHfH/Jr3lm5LuSvcI2+WpY9lde5epJW1irLSN+V2437/3gSHKrfWRQhDu1rraN
b5J4V6Lc5fIqNilZSAzglrNZYJ53uVsjyV7139K+OiQhAUyE28WFRBc7heQAISh/ZmgWMnTcBKYX
HHJEtPRtYvahnneEuzMoyz0pbVtIV62HLEgBrpOptxtd52dHsCCelH63uOxYEOpwfop9PaKImj0z
B3FXhkDVV4gP/iJu3pwZdr9rId3sJYJMtmYnGzj5JbCXclMOLRsYQ/wa57aCTuhB03Twl3RrnEjO
qCOeQKcg8M9GB9F/Xh+452DyM2J3b2el2qe8nzOJxUO8Lp0FbkTDVI9243ybBOdK6nSXJcDpVebu
t0oWPdRlpd/oLJg7MXB7vD+FyGwBA+Vq7FuTOwijw2xgczq77rnn4iBHbACZWtSvJsx4MA3pch2J
+mJwAhemQXO+evjwH471S2uvvri8OOQosd/hf4eT16y5WTCE2Y6AAAHik/Vs2PFhK6T8O6Tghjk2
u6Lyk4ObLzZkSjTEXpshZ/GfLGqMbWR0KSEJ7PzwY+AATiNOwvpdt6V3W6L00S6Xj8Zw1oxFw7kQ
PxiLXStVfZKjGPe+5xpbP8uPqMTZDdcRlBWRf5+ylfObMHf3JkCoRSAuDgSFKxuRxyDRag8E0dt5
oBPtAXB7OrQ3LxXLo4IxOnntnlbX0Qkc6g9fH6g5sP4UIJNQ3lzmIGVTYNav9WRHJKTY+AzG6tJb
Nbq2fJn2Cn8dGcX4dXHGSvEyieFTpcFZJP7nXKN8N/PExkNGHCWuKHC1LKOTFWzjILMPmrTqxcZD
JaYbFLj8gWRFdqhLCacUIrZUar/E34C/AWLvt1lEBUPh8LWTDoYOwW1V9PrI0vgj7UrnGTfRpcOc
DtsDdmQ/QR1rKi903OZE2wij+DGJ9Q/Xl/JuAsLKQxLi7ESvBpa0IlDtYXJTGmvGi6bX/p64XnlM
k5/Mec3D0HbTdVmySwFEWMzh4uBBy4fPgA7cI6WMuQTpzW/Hba2NEdowhBEGXJhGl6+aT+0XNKSb
dsqr31ZUkia0CtKyZ1okqbQLEWw+13Qi243QQqAlWnCcBIdh3HMquWffHGF4IOc7d156aiREKj5w
kunx4QoP5zJgY2cTeayM+Mu+xI3KTm6ziyGo7pMKm6yYOY8WwLzJgBUFwG3WLtwHfOa2jjUfHale
DBOCRTAFzi9l5u5pAu3TjCGuWNXlGiJH17QglIpqy4fDlUwNvI/H/GGap2scp49dL4o3ou5YoF3+
/sYygHlNxGYZIjoXhk0TtIJ0zz68An1W+LvFhDS7kAl+zPEimrN6bLzxlVw5bpG4N46mqa8RLvoT
rhQSHmqAGuPyiU3gaTLFcNUOaQ6poH2H5Qoib7VurDDaRk7F5WjRE11b/oman4WGJleZxXvpd86B
hPLthFn/0Llzv698fZ5048HQc6cj3bJx73niA79Mvk+icTwbBYytwPqhpCy4Tsvfsrw9JGhSb5bW
j3T14XeJHD5KJtRZR5jxcgsei9MvuwQWAwumv4vZF1wrptu7gqjSVcrP1rKObyA2fm08w9vXSQ9C
zH9NwctsM9so9rm0UBU3dACCqmlvLaTVaezeOz8GBsk6cJhQ/R0sUyPq6DZdDxdHt8CE+sqg4+g7
+wBMXqrSj87rUtJfMNcYpnhNehiTSvsh7qFxt/g+e53VIukDEUZpXvCx6V9Van1R69wGYqXdxRcz
clI2c5Qw5h7+vEEYhWYxaYLBXeM2XpzZuQgIysCrFVx8gzwOLwJ8gMe9vpi5Cv0ZXZyZmxTnNQh8
g9BhXLRi47nVF1Gnvy7w0HelzXBnsLn4p+I7O99fhCB2uo/6azxybmPBaDcmLhyoAZB+sW5ZLEcn
b/ZxY7N5Y+LL5YB2EnMY0TVNa34gBWG8if5az1CP2+4RS1M65u4+i+RALAjCBU+IsDUNEbJO+ZDo
1+fLUNvh/dH9AA8tQigeSsybm9l4brsaNIaRWOH90LqtFSKj/uMpizfwKAEFvSoLETbrgVm1w+2o
Sx48z8uO8H5cdm3Bk0dm6fn+29T6Eu6Hxm5ViFrqrxdh9iZQ4IJgo8mPFr7H4f7of3uqkLXUZAac
/fUFmqUL4sX/pSaT6Xx/cv/yJKZpn+vuV7Ozqh1bEEpvuAHh/RXfH9k6fSzY5h+GCTLW7981Uryc
WRqfi/VNKuNB/P4m2Sivt5aw8i16Ghl6/aDZi5AvGA7JU4/5auP3wtnNBp5otDR7MM8qrNfD/VFA
f+73R9A6YNLxL3o2AGIvsJvvvNEhxKTr+5CeSR/aiNU22qwxMgwaE+aSjUNor//fNCkKUD4mXH0m
UrAYY36rw2VNurofpnvy1V9fRGjIXhME5YZa98lgEk9olq/ZRvIoWA9/fa1it064MNnWU0S+gAcT
434oADwccpm+Td7abvOtl7hdgzzXiCKdjGsWvU53gpFZ+NcBGCk5GOuhDfpxJ82YrJbaS89WAJy5
B7pxYh7fhsVQtKHPHp0Tugm2SNRaPqGq2rLxGn5/auSmtQuGtkXKRIcQgd4Y5lyJZ8v7HHBihaYV
V2tM9XWy6zHU6+H+dVnncUkfVK+pfdiE675ad8Aw98LAp4RvCYzl9M77Pdmhn1Z2G52OeLrJLdSJ
AR1Z3KArIEkRroU9vV8pv38cCuLBw9ybpwMsouf71/n9WRgEAOsWVBGxZStQZIMKmwpSOd06ezPP
VgNz1g9tF+RIBtFzi6KtD/86VOsvVU5vg0xZv/Nkrz/BauMeVSk/kJkOWLi5IAzg/hwMyYDb3u+2
UVe/1S5nVeYE8DKgJcc+yyQYeRqllElVBSBfMpICY/MerJiqNICam1gOMM4WNAX+sj3thx+ipTvr
Z/Z5zI1bpNVZdph3INVPWOAA87pGvqzMUrXVbvQp/fo5TrqjNklIIIn2tbWDj7lcoZblwUgz5Dpt
9pTOeqKUbvtb0jvmtvS8nxl07kAQUokeCY6ffJ/d+ArHrzgM7NY3QTLiiJuZO0zFUXIdlxCPiVsv
HgrDcWGxb8zTWJF2QYCfPGUOugVPhoYos31tF++xhCriENCXwwroB/LbEUdBN+qK17qRiCrL/je2
dMyNXHalRv7OzBeuYMZ6aR4JiYCV43IKemu7nMkACZYR6HeQAY9ZzY+VhqzpUtY3sGMVYJER1WhX
eZti1GABvM002D97G2ZlH1BPeLjnM2F8Ouaqlpk9n6sKymY0RTsN6HbjBZh4indV+svO7Ty4EwUF
l5BgxLFfYmX1zwpwbigzGC950Xk3v+rOeabfg0rfdAfZpb2jRPjLNoVqhyc1JKi97C9tOWORYrNc
jsYH3Kc3XKzLUfZrlVnpo2VEuN41CZputa8/NYrDje37hyIsq45EymII6d3T2zCgbTEwQxWXE58A
O7SuJoHU4T3rx+6NTtbGE+MxD5ZhGxRg5NqoeAbHBeS/yg6uz/2tBX+8963hq8ZjwxaTBlQPrNV0
iu+eHj5xr5kby0++kwEKzW0xAnBafBio7iZgJ9V33vAPUWR7iVE86EEF+XYNwFD81CVRFdg9DU1e
TRw9LREpZtNA3zOwEPhBfQWmDHLQg3LbwUpD5ipZwXERDlkdkETjPTIIjszJ27k6Mo82eZdHuOJI
i+IuORZT/KudEzBhsyFntrB21/Tz0hrLyRL5ltRLKjuz8TcWQR1A8dudrYIvVAjEAUyUmD17hFR9
o1fwbUR0s4tdQgxHOoyMQriVJGn9NDNoo8uhoDkSgi5mYoC6CsCtT+BYQH8V4HSC4+ipe8E+CkAJ
sQFb8M/FlqBHGpwJ5QB9CIyNhzHrZts53DMBGrG7cWlxdrnOQzYDmUSr8OmUaXmqhpe6xPI52dO7
aZUOdvj+W2QQvIO4t6C25zQjBInORcbGpzYOSVJ9xnww1OEuLuqELITepG1DxajgiHQVbiRSBwtg
W+sQqozelplXGrmyPlh+BmPPTW5cXJt1lFFA+N1jqgcvVvpn20ZtVqQIv/xygMzx1JTIA0nOIXiB
t5tejB2arfyFhC3zGhF0R3nuPjYCsJibRSRX0eqbPSO+tNm32ZEGWCeo32QXdICutmlSWM9WZH4F
ZvSNxjaYvBhK1NicG2nFOL1gOdT9kU3cPumAxxoTpV3iNdYOxS8Qfx0f3T4FXy+6t4TBCqXJT8Pg
v1Fiz4TtGu6Gu9dOmbZ3kIXxw119eli6futGtR2XyXqv0xF2hQjyHXujN28c4WTlmk5BlA97H8nM
oYwmczuvWHdAM6xZ9JIDGt0bL4EoSsREUQFuSrwvI9CvJ/NEAqGqOfOipnXPda1IyzC8XypVk9pT
7HKfhKC8hZFGwtepdZ2KfG5sb+lcnWAhIV0qwDNUMSi0mNtpOrKCoyQ9yH6+Ctt9YMESmyyluBGo
QqFW7D2Ky4ekeHd16hKN0b6LJYtCAw5jG8TIMK10eR81mXp9JOisLe65E95DPdu0aMWhsbv5VFhk
gKTBe96k3baXjjiuwXj0QxDjzelN5/GaIFVu8Ebt/WT+HhvwNbJoyjfIYN/YeH6YiW3QxprIU+b+
XyfdXve9JvwivqVpp/Zm8DHgXdy6PbYX/sl7grudRliIL5FiBAvgEe3J6+gAT5zNoyMglWXMYyj4
3IZSucZHpz9aJgeYPnPwj5rIjRHodWe9qAnvVS8MzIVRty1rANDaHB5VWfxKM9CBGZussaGa5Kyc
uSVw/TpKz6QKE/D554Fkjyos16hETPbv9DWzAzBqWBPrgbyPhg1QWMqSCBV3ruJT6jkP46zgdnQv
ZanGYwwvpx3DQnfD0avZGdwPkcl25f5ojnpccomVQhqNrF1D/k0bbNJGMFoZDH2ZMUoeJYMJaS1n
2J3xnsROQB+RE+0Yf5LdwMgvBmgb+o6aThD1b2XBjScImsdk4jYeZJa0ttUaeNkUzjk3zZkdPu6X
KRjh9NC43RU1+1dukoodCptYzy82IlP1+f71dinEsRw7inr53NK+3y8INMc0fxmjHhyjXQahjSIV
BtZ26t00bMRAp7BcqEoZZZ3BSarQI06LmyoxnvCXCOEygZTPZlFe7EUWl8UayosTj3REKK9ivE7F
ZvTwbLZxjajcYzbjCZXtnZhtp7ce7o/uB5BnlFT3h9Wwxm8eNLpvsthoDE25bTEftn5tBmIoZ8m1
XZCiQmWVDnu6ZT9jM+vIkvWgkxBpFd6fUuo1G89Awj+Tg3L/jPwo/ePT8slrPULKubaT3+6kIMth
wUq8k/CPadiDYw4o/vDR8qucqaJ3DgkH28Imi8dns0yNo+14K8AZAvvMtvCvg12xVVT458nGXB/e
vzOTwhUJ6oU8T8pL0scLgxI0MUnzma/n5ExeyrLN0+5m4Ig+/MfXek/dtLVkXKhUft7SQ4sXmoEq
Zze4iyq8P2Ie3Z+H6n3MPDtk5bTDUsdcCYS6rvoGJ/h3oi34tiZcFoeEzyTqUcSX9GbWKiJoqCfu
j+4HN8NKb411s1OjSi9EfKD6pE+dZp0NwIcwYEMdq0jFITmM9PLsyd+KpsVMyUmnQ6ePYtA7HefY
utW/H/x0CA4i9h/KtazrAW3UM11SbutncifSwU7YhrOFq1LOnXrdhvux8ilbJtoGa3gpAzvSGSb4
juHQ+MQyerO3EVVFzfPnIZBmcbLIqJjuWaa8r0B/SCJ1NCeOkSXt74fgz0c2dMqt7XOOkrkgIfGT
JWBH/1aLDO2+IDPuRALi4pvbEdnLqfecrV5rxHKtFpH8Uc/E9HHvHwRiqzosACzQ/Oh8UJeMr+l8
9CNDfLbkzep+kl3lXggNucBxQhQ3lROZka5bhnFGkgbX++n3XOK4qfVxmJ3TsAYWl030EoHTPdx/
z1hiNYCGvC55SkXOIbLH517Cifb9gb16BAPSdUjq9LRzkmKAsbgWQobr7wm7+arWgFt7PTXM1KUF
HfjEsK/5yesNPmzX796fOlUH7iLoz/1a5Gn+BfkUJlaAxWGhtNdaMEjalDvHQAWCbO3YJwyeSJO4
OPbw3RPzS7ZkZMStVajvyiYs8rhmVVqfT7Gm59mlvBe6Hi5+0abnhrbCXYIzgfEiZXh9ifcg3k7Z
a8wSYNz1xSXt19krYGPdg3oLmsNbW/Q3H+rhQeciY4xyP5+LHcNZsrX4JbU52+fEO91/5DzgsP39
p9+fm6j77r+bUVUb3g8CAE5B1/Xfz7W2iUZ3lmdjyL+B3AZfkuByvQfnivXs4gyxFhIOjFM0rYvL
+jVcpy0gPgf5w/oXO/4AT/j+PmSG+ro4ltxl07Qx128m1woxTugDuAp7hXd3zO3fr837S9RzO2y8
eQ2rWcvyrpTfo7n+UqztEYTI8dFbWynrs2hOf2rCE/f+EtUheSLV1kmiFdOpuVTWl3W/Xu5P74dl
/cY4JMNOB/Tc7698mo32YNu4pJT7EDsF6hI+XaAQ66cyJ9vGPuQpRaAeh7Muyzz0bC75cmAe3sxf
uYOhGMYYd2xy1KnFoWibV3uQ9inIMW1UWNx9uIYVNc1uotcCirC7afKE2EHQjGTlEgXWmw6bE9PW
eN4Afx+OLVlXnMihICxsIxr9o6GvuamD8kU24mvWe59eIR9acpt2VJQOYDmiU33XvWK1XY5NlnE7
N/vQbeqL8ptPd7CZd7jmi+E6UKV9VDkkmZgbVX6LA7FgshLlHkLwtkoiJq50FrVN7hNspy+41u02
utUF5aRwR/SxwwPheN9qVbDYOrdhLHGe5/UP2vHqRdOr1KC8uymZXyBZnXr2YzIm8oJd4dlvEdj6
0ox2XeHdaNM/SZimG//Zgja7b5BmcnNPH6eCnXHa9JAzZmdvCwpjNqlsVPrxjPXtB1fksiF8WBP2
GknuzIpIvUx0W6mQPzAtwHuME2J18Zznqh2+1+YT6GrnRxJ1M6OJdcRTs0fVZbyTo/keO8ZjQOMC
o0ienyEg/wadFSwemTBTq+ytqg2QA+v1R9N5OGVZxvCNVNDRgx90z8PuBEFs94c5FMFzO5+RIaAo
mHvr0SoW40CkYBBOpW+e/7/W8/9G62nZCDT/Set5+mX8Jf0vpecf/8sfSk/Ldf4lTcSDwnaIB/hT
6Wl55r+E4zkWC5Lj+qg6/9R7CvEvYVu+CFx0144nJNr3P/SelvwXQb6uBIRoQtmTgfX/ove07FW8
/Zd/wQmkLV0nQILqAXbA6Mfr+0//AkPnYsncWLxiOzKA/xfDCSUZ525l3fI0Nz6KikKh4US3+sH5
Ihcz2cA9n8O8bGD0W8u7UoZFVhU3Yqwz5LoxWAv7NUkxbw1GrEO98fDgHzG8R2yB8fY35JSMq1+n
at34ZZQGtrRcvaUNOXZ9evKd3kBlmiBLiQinNDzUaQFgUOA1zMMtbEGRRpERj+o0M5H9JoMEKIjF
3qUIKG+hAdpcv6Dh55WDY1eY7QPuok+kUcCY8ep+VydTTuOXlIAYLdZi9oJJHZmIvcowfjKcA67+
pSU6WAQKqc10cjwKLwJQ3UvM/GEa4GCjBzkFsa9YbjdsDeuL5WTFgXOp25ppFO+jDt1HRNGMnH10
HpUef6iuQc/WOMcua4Zj2YzDcTS87707f8jK6R5I1HgWjEcedd+BHZ3r/djm5fNM+XeWoDfWhLk1
GyZ1X2h0Ut/4/YeS0W8tfWrK76A8TDZtNppPDTs/1FmltctxQZxEMMzENqvqNGXpIePu8uA68a2E
9HzO2KlbhecQnj79VnN7fBwH46vBXYN6fHkpXfJRhlzFr1XaHYjXnWCDOw3tOapbsZZMWWX+NvI3
XkBA/gAl4z10fpEQ5Q1rNDb7/tQuyxsFQczMKKmODYAM0stR4f/HNfe/GXGQQP/9RPYQTXNxYMTB
qLAadf7DiFMuaMSMSHmvVZuByowwoNoDjPQJjmtED+zsWg0NcW6lZZF9M+FruE1Zb2SB4/fOjdIB
G3OjhiLnjfVxzLVFNuDkAk/W9lNLlmYQv1k1PbFlJsXGbzTpZqY+LuTe7AvoP8IiXQmlBTZMVNCN
Q21m9PCK5gkIX+sfJT5wlnpYhLbRLFc0zWB9UewYSqFqVMdkNgDTFdzsMfP88Jv8F+op9aH69Bgs
/rsuBvclaci/WsZvoqzQbipO1QBO3qDs+pE0uxflyB6FQI3bj6kbYER4oJVt0gLuy+D1n99wYa7W
pv9aOhzTXxchKWloOq7zN6V4Iz0ZR2ZTvfptPuwSGBchuUV7JIM2GjxS0SP3A2BP/Fhcp7zRl2w2
nqZGf+vNFaGdrgg/wLZMWbofxD8xaCp0dbKtsruyLxBEDd5SK83AEQjaa+shbuN0a8WIwVQzWmE2
ka8LT2xrDJn9BPz0PCRKhun0Pa6cPCwa/aFyFJtZkT61Sc4MM/VRK8jyHfYO6q0p/ULDzSJPqq2u
BgI25vJ+WFA90EWanlwZcb+GUNohaw7pnpHwWY16i+TE2ixsdUZTXYuiqY7lsBjM4CEBLf1uRtK/
b4Mp22rZfKamkk+MwUIE/+XJXEAqesN17IR18lncqHLTY6mZqrZVVr/PdGEcMAouNJh977CFsW0k
33JqDkkGNMnOgME4cR1cZsJThpHpdZrUdMfLxAkzPFjchx4KE7OyNbvBzu7dYyLGc5lS1+mamXkD
tl1lwVffHX4Q5nxF2RFdG+dLqer01XX0Oe8JVSpUFkOny49Jnbz0TAW2i6VJNRuzYG8OsQkceThm
DOoZ2XXXylQkrwAo1Imi40tQ66XxrC9etTwODvF2psqn3TytJF6VjuxPZH5KU8W0LPFLzub5Yi6d
2AoSu3ZNQ3uvwKgG5tmnxXAxEsmdRHNJL4z8Li07SbuhbPW9hg1VPJxJ4d1GKIe3ujDvEXQyrOwc
0rWFsmyBVvcq5XBq9DCDUY5vWrvlkQv9J5N0GmGU4JuBXLZtJPMfVaLUifATEWIBhfwIYwc9tHTz
nRAoxFqg8UkGim1gMRHNQv8CO+lhtixc5jEyNLXkj9P8bCdIgKMhpUcZuUcCSYAQzPTjvMBvAAZz
8CvS4TBZhDN/2SaumBlWJeijwO1vThHNxA3Kb2C64gP5OPnBalaXhMhJDikhbLjqSIwZI/VRTKfM
tIOtzuKc4aq7duDRAS0O5czic3vKySscuTsydHmi5/GD+cH/yR0GZOq/lgEXqR5uFcu0bYsoQiGC
1T72HwuviGEcxNo3XjKiYMiSstb+AV26wM+CnXZhgwVO95y3MpynUe46fwiYjyNI99MzFwttTlAv
F9JWXFzSXF5lpd/jThH8yu39jAHi5xKb7mtahtEaQz1MV+VGm8JtQ1kZ3tHo0HQBKetDA8NKib7p
oZXNV4QwxFKvs7DR5Uw26Jttx36m9Fo9C55/RPHT46wSMXplLsdVKJyB3FX9vhREwqGp/9WLbAzZ
8SA3ibAI6WoifWFY4W07Uc3buLoC720PdUcVQi3Iz59ShhSm2KH+C0T0HZNafCpNB1ETvoShnooT
Bp7QLHxxaxGB7kdDp+gE3flKTsdAs8QQ+5kL62pTbm1xxSD0GYhwJK7bOfaGT2L21DP5YxhCH8yg
4TGb77pMvukm/c64IDgKHW9REsZMVroNAFZrj28AyAKarQRV+aEKWkmDnoCxIAUK3GHOyZqMQFEu
4IsHMGUTa5rgacQwLbV6hMgVGUYSPNW+XIE8s5vHlzTm4+2nbGQ2UwDINJGzdXyiIh1PKmjyWw9M
dNfViI3oK+dUZfnP2ic2r51fUiNIDo6PCs60DfUiMnMA5+m9kd4SIVi8WpVkttqU12Hx46f74TTp
4bd/vnl5/+1pXE9aTFTSN4lgEFidfP+/T9oRxK8Rgw97UdEU7AIdB5fIAyK19AIluSPeUfufDGOZ
XrT7I1uC+cZ41jJApNrpQohQZB+Nqsj3hlmwCxaTolqtBZBKMV1LZhrwaF4IqMvCqfcMgOzyGQnq
/CkrtFAyMJOXpiTfLg3M9OhQXaYt0htXCr1t3C5AI9DpnXM33NasZTZcicPCyJjwi4FgVG+MjryM
71At6XehUwTgwmhV2Tc9PVeRL6+4VtXWq4hrNphMv7hRwYiCSJve68z3IInQDi3WabQXSBKEWV9p
PfdcOU9ZOWFfQt519F21a1OE9v/8xjtrPfHXpuH+xjtrbQMN1ERH7f5ttaiWXHVWEvsvBW3XPZGj
E70FVs+v+Daip2oitdR0CC+uJeERqMNQ6VxqlQ7XxgW9O+MxeMHcWyUuFPgeUPCckiMz5M07ODH3
olu0tZ2jgweDUBbuK2gWpeXikyQDi7HZxWJncI7qmMBHlgxwvMo/kQNETeBqQhhnO3+zTPexyOVn
VyV1uGgIzZWIqquXy43kdg6VN1Ko3wpiUVLzjNIzCv/5PbKCv3vwODsd36FPIwReQOfvb9JY4hRY
nNF9YY/IHTPLxWNqPavFHMIu0Ux6VPTVEwBvPT0NoTksE+VKRpS9trDra5Y6g6xPoj6ZSUbuNG7n
CH+Nx0SEkUyD/SXHCNRn1sUjk+cGMgvOBPjAte/rnWWT6jDvVzFk9lEPpoPK/5qUmgziBtFvk1jn
UQDokvFw6L0S5Izyv89J6Z5YFZc3P1D0ZHDTNLZ5WaSCRqJJSmokw0szWw4NO8adkGgQLZnND4XD
IoeUxSTWWx0Mc6bCCWonbPtKXksTxryK6IZBXyLyNH8grX7VZ7vuqUo/4Ap21xR4HCktyc2HxLcb
5sR5My0UY3a+eJdSNTR9upmFJETlSDBNyvhRCyT3iR7Ho5gODsqmbassY0u0lkR27H71Ri7LkVpn
P40V7gxJGqHDTPI0lp61yyrPutRnYaFWiQPPOCG0UU+WM6Z7I+i6ndEX5W1EPY6tgQw6ZLb1UAwv
6QI+uo9Idutb7wHlhQ/M3EyuBNB+HWzFsqGmrV3n35F39b/IXGxTWs8kphGiWbInZOTnP0Xa/gm7
EPszw7sZHXhVYnKyBoKR73cgWP9PkgXqWpuYFBrjsRgt+di1pG2COKn3jtgtVaEeHBdBt2l4IY6w
be0juy/iLSQrCGGZb6yD2bNZdfG7jbid/mg6E0eShJ2H3pYgj4+yl9aXcQrOyDbUrprAcZiOQcte
pAokN9r93pDVJZM+pOIvJfKVR0boD7Xok4Nw8XESNdBvGZSmiDsvClFLCXvuMjJO3ebEHKGo8Hdm
7eHPSjs4aaLM3+w0TFIjubYyrg8NJh40ujyVsTr6ZfbDrssaWzi7OC4pyl6BkEciyZI5b7tTiCu7
pRUm1b/a9ryiZIBh+Lgw0TPE5o03V27++SpmMfv7Urc6xM3Aki75dTRs/laRysoqB5Xr9sUlD5SJ
BJlcjTv4IXSx6oGb0svisfQjbnIe/dx4FaS8b0SrSC0bp/Y4R20C4N9jR0F1N9lud0FHNOzT6Mko
K+gxWfVGurIn+uXZFATqpvYc0GxIxBfSy9cpm2dvJDTaI0n3b30m3SMIqIChAuus3fXMfwo1npNo
5pOIh5HoouinlvrFLOzgLY6rQ83H/KBzcsqElXUwVSZw8ksn9/R6m63QcmJY5Zo7ujN4ymoL2cSo
8p1vwMeKLCKopgQ5RmDgv2TmekDUJQHXSfkQtXV8Gkr8Bg0Bv/ziuHqkb3wxZvLs2iAg36SKh0+c
XeeM+IA3j9yQfQEbbt9Owt1W0NernnQpo06+2EvbnrBV5LsCZPpbGb16wfqvzcW4kfpUnANHFYyG
EQAQGslp7cfPyKFBVgTmsitN+5pFgPFG2dH5cO0P5eGQSWY4pV7LPl8nTknIk5ntcXT+YExevcSD
6W1VksYXH6nvpqlPVWCPF2vdzsSZM9O5Cfxdg/xs47JleukZYPT0EI4qmGBAuNy50mo42zkF3WQt
7OYZox9wjh7xvyKH9ku8d2292ic8d5uYWQ+eqEOB2hvVg5py+hqj8Z5q3G5V1JjHbrZY47yBMoNN
xxrzfqnEm2km7cWt8WtEEY7IqEYUPngo9uykJYZy9DDtEesRweZHOeIxbkzaFsF+M+Qncs4ruATZ
R5KhM2wn094VQHhRMkJOqouAGlZFV5158zPvw85V+Y/RLaxXBvg5CDub+SU2oEePbBlI/6iAx7b8
YTmP3HGjXwww67uo54rEglic8zq1aShGl8jBCZbKNKyRTn4pLPc7DRvr1q7P+ja4BPHy0raFHRY0
M9+KCmdWbDkIwtP3krjTR2Uq+wkBC4mhHQoeCYF/Aw1X8hEG+YsU/rTJa8pvJ/8NUOl3r5Xec/Yu
bBjaiULNMp36zCadwfiZMrPc9l0nL0lBTnvsV/ZxRuC1s8xafnEgnKFV6KFuY0M55iN1F7eBd0Oh
gk567pV5bHu7qDJ3dsL9dwJwthFAZQFNiGbbT7CfY5TTDel6x8GszLAx36BGsOWp7fRT6hJ/161H
hnddYlcCAux/WnYmL3MpOhJ5SAteSJuLrSR9MGlwP49xTzQyeGSGCxXLazO/5xGnHZujJOmXr+3E
GKLPdbVbvcrbmVWcAPAqPznVZ8OgYOt4vn8SmYsmv6mf/Am+sqGn4qlxuteBeC2c6C16PTcobgsS
tw38MrnR6cSezFBzGA/Zx/+Qd15LbiNZGn4iTMCby6X3ZLG8bhCSSgPvPZ5+PyQ1olTT0xN7vRHd
GciTCbBEA2Se85s0UI2lzRoKnrCTYJ/VyXxbEGQ2VMV/SxSrAG7aWpcQYTM43x/kKdST7+XOop9Q
OWnkjyugq+ZU4MMrI1CQra3tJ1C7hnZltbLFPVU52Lr/HMLQXoIKj8O63MDJD0mDGckexBjLQPZP
SP8h6pVIdrVSgLotNAAxVyVfJTLKZ3JdgX5P/QDZ8dK99AaJU71NYySO2nrR6Jq706Ok5I0KMPtW
AJmmVaBy1+mAohXdI1XW+KjaA6KA7bBDFRs15WnZPBhf6ziHBhe7j6M7RGBxMSxJIS+fICXGzrDO
m/B7TDELi0tbPqgF2EuptRedhfABcKe5Zw4uPkTFiJRk5EG2BEDZ6jqLWVmxN6OivVuptUHU/516
qArXdei3jsIiIapDE4yD1Z1QPPoykiyGA5hQVbO7KzUEhzfNufBjKXeh3HSnOO9xbkq1f8aFNy6j
Xhle9SE9gwnE2C0vuKfpUXlF12flOC8KLlpvNrnzBY4VkMf8ptqYrN1vT8qfOh0/c7efZEM+df9f
qogoss7C/5fa1L+JiPxP/LWKvv4uIXI74191JdX5h4MxCegh0rA6PNZ/lZaoHP1D12VFdlRDnbRE
KB/9VBKxlH9o+iTiY1Hq0QxlKm39rCwZDBkyWlYaIqw6343/k5KIZv25iZn+HmgDBnI0is0/1Nam
9PFveSG4sgMa17L+Y6zqf5b9QC5qNIJT28TxwimV8WsAOz1S6vCjSEn3IiKiPZRhFW4p5bTIIWas
H7oeGDYCSQ3uiEvHMLJHOFmwiwMV08A4fxSN19TGvIkTkp0ectJekVMrNuyLZSkhN9zWAc9Hpn53
myzZw67REdQecW1mFwhQE+FJGK4gO3GzPt4bUvzZ0cYeFdAraYt5xWNscR8WR2KOOGpJgR3c6nYR
EWbbCOMnaVa6J3WoCBbKGySDE1SW5gf+onsoLM37UPYpKgwGeVsvincRP15QcXXwqMstq38LWBL2
AgB45Azkq+oWR2BA+cbN3Od7SMRFc48BG1oi1ODsRFxCceDQNQ+SluFIAHCg36dTU0Vevxddvmnx
ximTf4uTecQiPsu52YnZorn1sx4fLMp4XAhQ17aMu2ZjifnkMqaz0rTfptRh2INBv0EkqHrwJn66
PkgYH8VkxqS2MbKZH7XJPho8898P3SAB/ob33NYBUhQty0mWzJxyI+Jo7DJq+XYFnXMaFQM168t1
aiBoKocSygVRWbxj5qxikN56QAk8+w0GObJU+bvjQlXrYU9YTtOf/J5ndTeQ21cUtiJpiaO3HTb6
i0Lix+ry4r1XzXSDL58HYmgqAQTyQ5bp2tUKcb65n05hUZ9L2NivgUACGE8lJdjZdnG5dYXkmulK
6Bnj5ro2UwhEM90+k6xy+YHkLd+IQloUlG/PlpI5Z2NqyMLu/Qafhnsczw93Z6negwiJpkFa6qzH
EehY4PG3a/gsnmaZhyMIyPXu0ExNKxvtYYR/ADyY79enATHlHqsCEMCaX2XL3EIUpdJ0f61Uxavo
NaOOuYw4/NxHaIUhtJqsfRwn1izlGUsKgkuIBklAFX+lVv3ZF8EAq1gS6khQo/d0FY0c16DcJVBu
aVNfm1ypsdAOHgq2VB+tUp0G2U++anmgzADFes9DlWiLILPUM0a449qE+b13wy7fWwFyOgbCnntP
zqXu2a8bt1y6SHqc/Gm9KBWDQrZxCC63hlXSIY2V3W+haVCyC2NOIhQrgl9zg0kS+4O9u//z3Gkk
CSsEcNJYn6O6zEq6JvkaKs5Tyz/oKhpd5XNmXa4v7zFkUw5OKGnHhGwvuvtxc5Bt6XaSCzwIZB/b
/yFT9YPTjJj7ATieOkE4BnDc7of+UOmHwcEh2iu1nyPdNAxtA8UFMgb9ciBXNysr2T/Zg8e6odCP
YcN9D4iWf6IY5J8Mj+0St1vsktMBANBtHrvIn+NJJX9oibIbWr9ei3QjTu3D1SIRQurx1nQqDKEK
4YeiiJRbDF2elxLHmQNK9sq195IU4/vo7X5S7eOE8+mi7u0CmdeeC6hIfIxTwgMu+Qin9CiUxG8h
NEZWMJUx5ZlmCKlyoUL+a+49DjK5WiWS1M41ftO7ZEzhteoIjneh6iBEYiTfwYFLUjx+kyc+gtQk
0RGgPxOMn0+F/z7BCBdZzmbit/XAz4XT7+qTivz5IUt+QVMV0+Z/Q0d15tNDNmO7mqFfbPygsNRs
4OvJkMVKFPkMhx0BRm8k3ZP6GYkf6JuJnqPuBLd6nU/veWNL1OVU4+w1fFBKa2RbeaCwVE6DIoZT
IvINoD4h4QXGUQGwnOhlZG/TMPwWjwaaiDIa4SO2Jyrf0Bj9oQdIryvREw3KGLHZJE+3Th4cZH8M
LrWPtoRRGzFIcKc5iMEc8u48TUsoQNO1ZFxGKpNdsBXa6TmODWmnjQNL/1gOIbcXF89Pwg90Qd+i
qFGeYeBpyM5GFvU48oY++PW8C+VLEOrWuoxJHrkVZFuIDPjDuXL6rKRI+/tsp9dDHDQLRAaindql
SA62rX6VGhrLViYwvuWSVwqnbhufktE7iJ6YZlfQJACzYZdcWfr1Nm3bINRFxUhLLhmJmHVvhtLa
qQPrGRDQGXGC9pvrRdT+VQdQCs55ezbi7oKMaPbNPXXkvpZKAkZ3jHOWP5jPnv7+S0NJ7o/ElM5X
wYIlRJXHNkwNBNGnL40Vqn0Cotv76CwAO4DvoyuVovEBl9koVOEPFK0DLa4uLiaVn9XgUhTTwj55
kvOkPlggyamehz1ovZhvwC9TAtaiDiKtoIGKrHVvHgV3lwERu3fFaffY/dxPA6L7H2OsMFUIK9YW
TZ90mcMCP4Ltk7YKxft11OrtJZEQS/V1SX8brOaRRI0OiwXQQaV53xufKhnSWZpx6NCg2hlWpe26
Up4yIlPfZ4kAfXaK3g5F1KypwKqwMm/Tp4ki7qgdKYagwRiHrB0gU7naArrMz+gkQD+KNOfNhgU/
KJn7I5DStdIW+TbBZ2+uOJ18ilUyOF1IdrdqE7p1gqaWOOxjXDFzM9qJeSI0uGaG0Am2VnzlEx4N
xrceguOh1vitjYihw6ZpEQMP5QizZRo5r2VirAqQhI8etFaKHthOJ2u2jgUVE2Jini4V0iaxkd4U
XdF0doETRzhMui7/mta3yRHhtq3GW75Qy07dMIbNRR5pz1GZz5PeJPs+NbpWwJqMKUem03P/PiCO
RIzyTvnXw5S/1Vmv+hg4/rqgOKpVDzcWs9K+olBdHsDm/NDjXjn1NiKqVow6heYFT0j7dI8+QCok
EaRrLkvZIXc05H5qX/lmWvrG9Wz11RoxLPRbL952qMY98nD5LiYgHfIjN4zqkRR9sYUmL69yROBf
y8Ze6wBQvjmuh06O6nRnikP5AR8LNIKmgXhNUX/tQYwH3KyZ88wdvSO0ef844LJYLcAbbbtK9U4s
jf3Hwq0vOC7LuHVhsaMAAUWXCr1ZMSiaViovQ6nIR9G7zyhQ3ngUZ/26hphBHWfStuIadejhuKsm
JDGQm6ZoE7n27nYYZooN48km+tthfxm7AQMvmANL7A6kF4St0ISSdWOj+bb0Ag4ACqrN00CMmmW/
gE0sPfpRKl27pFkb0ywEq4r1f7tt/XnXAiA5bScdyAaG4pjsa//cT7p+1AcSbj8/ItVpL5na5rMu
dKtveeTv26hEsSA6KUECRbL12kNYW+qz3VBJqkPp4AtJkkDDw8TNcfEWTzc7IptYoZO3C9oUp0oI
BcMkEDQpRIJm/Ps/X8gR3wufOn++BjkA6puBiC7yOtOT/Lft8IB2hDPCQP8ARnMsnDR76dFRaGJb
e6u0vNmmnWcvTE3T30KZHWvbFmwo2DA/FVmyHd1cf4NHGWyCTLOXous22UesVeVFsyXpASnkx9vZ
KDut9Nr31+LaqEo8VPJRh6OTdl+CfqzQ480nrSd1yBGN4PDWr62fR5FB+X1FGrHa11kjLbMhbclN
ZmF79vFwqAzEpUKQdaOrN9vINtpy1reRvQ9iy7o1uIPCOBD9LsRUdcxVRH0SCcLQ9PTTgUcGdW2/
6chuQbzJSGVlefnIb+hDTECLhPQbKnPXccT4y80AwVS9U73HBiRXCN5fq8oHwdlzizOo2D+PYAJX
KbW+pdyav3f1wcQkWJMeEwvAY6igDieOROPDZgAuajcYdP0xEIxIi//9x29+wtlOHz97Xk3myaNZ
UJ+n8d8+fkWjiOD0oUn5zi7NkwHcw2vN8tgn8rlCUOsKIYTGcvSFH6ioD01dMRBL9TLEaPk2zatQ
ZfQ95NFNpEwdhOehZcCqfoC04j4gIujs5SZ5aScjTn2y+oScT1Leo87XxpkVoibYafMIl961OENM
HD3vlfursRdniLiJmAFXFYHU021xVdETZ4irJoqvzu9X8YdSm4dGAaRhemHUSneFV600rTB2UHsi
fX47nPriSDSd7Ru7zmT9TxGGwwa+jlxqxqaJonT195+Cov77x0DiS1eozJHP0Eif/fkxqAGgjTww
1I84xz4+wB7knJTx1YEEBaTTi86imfRiJyPqcA6tHne8aUDMFUdlbWnLTnHAKv05gE5pTblhePsU
H/oyOuXd46dwNL266oWHOhv8/f36YloloTekxpp0e3URuzVai9Qrqe7bq98HKnLkG7VO+On8+oeI
o7Ty0OFnf3OP319MUvI1lUppLwZFPNCBrfp2GZPH/yXCIfQ3bv3Ph0KgA/EiJ559Phzvc30sy5D8
6CZFj3tU9GuswBZmLjmLBpXJo0mO/CiOrGSuoo1xNMIGQ25kN70Sc8IM7KDd4c5s+PUAMyPz7YMY
MUlDHkR3ID+1qjs4zlEIOQIQSfdcqcrr6FTelQxUf7Iya7KfG+X3OMFrHNasQr3FTp/yWN2LOJvp
EAiKnW8SP1DeVfM6qG35ZpKl2mIYJlHo5Oy/uKqSFuPi77+4qjmBaf98fDhA78ArGSrPEO5nf35x
wyxTog7uzAdJDz5hEzoUTG7VPkYduGy3jNA2pjcJysoLX03iJRlXZFun4G8jXbhBPq64hepBBumo
QzJgCap3i/vkfvSc25wqj5IDjsYUOvC1ljvuW2rUrAOlr08KOMUHgK2sf0DfO1bqPIhQWqcVol2A
1PQUWqw6NflolqsEtSJwTXTFvKiehClMs1mLWIePVMLzGGmOlBqm0hl7cXRvRMyEt7/iFj1ZkTPP
UlHivx3+1Xm/DWN0P2yAn+3GwNU/X/8/vtz91YuKRyJlpr+a6tSgn2Peo/0o99Ihs1LpII5Aur60
kQEZ8c94P3XvMa1kBQzuZVqakEe+n/9pXqd7+bzsTAN5hj8ukGWF287EBSsvbRY2fy2VpV9BcUWT
FNnGIY/mN4a+d6NO35OiCtHl23vIwIG/qYmLQRuT0XKWaIFxm3c/g+zbg+vCk76H7qeJa/r6OnAf
ye7KwDPSBoh73b3UqvGuTanvCE2KmjzDV7MFskQSoVi7ZC4vvRcvS9MuvtiDDWVzKNlhNIV1QPfN
WFDUM98dEjVi22/GPlQKX44fe7WLNgCV6k0a+osOa5uz6o6wsa2cimzlnfO4foe4WbyAkc0PlC8x
w5y6CJVZWL8BPL7NTRqA3g3qnNE02pVbtHyTIEMLOW26i9YjcjnIJoQ3QDKPWBs0bGdi60N23kOb
klpcKJQkEFm62sVIzTlEGbmMtOmJ3ozXXEeqywzxKhcxI4SOMgSI6E4niBDJ/maV+kWzQEVzvIoB
19MenDzzj2JG26O22JHiwmgTlTrTCckSD1OJ83bH640enqpLFmhQCrby3ClFI0bvd8b7QMSzhfJs
sLuHOnGR+w31/kr3mJit/Lq8uwEONj23vXHkOY4yCRau0xP+1p9GBgXMtae4x3vo/vhX/mI1IObd
FwefLnc/l7cg/vlqutL5/2WxMPGv/rzlGhoGTIqhWdhfsHb/dMuVoBpZWWxp3z0NbCxwVnuWB1G7
iRI0bG59J/D9S1XAdOzDGjFOMckGf3zsx3JJsR7QoO9r/mWURxPPNHIj4pQ6QiaxzEZ9zt4ZcJSe
4OHMihxqiBmeRUw0ZuyY6wpLqJkYMKZRCx3BNQ4WLoi4v3/KfIJys0cBpmSY03/YSlNZ/MToQLO3
KkEbVt/10kOjO8gPce5CjirCHz06+PLKAJ50uB16zmudS0jRha783ZPcp4zn1gv6kjIeZAY6w45V
HVnS6zjWZ6CBo8LfW80EDq/M9jiCEHwyEyQAfdl+w4gz3bSWbiKS5jtvtd58zaHyXGKAmg+e472T
1n/4+3/rVAP99OkC/MR/AdabIivm58yp4kS22qty+t0Mex1ptN68IugGtsI3L6I3Ad8BOMUKrqRD
gR6SiSaUwkcrRkHQlLtYBTTpOpa+iiaJv8gd3X0/FO5eHOVad25lCL6iR8XTxLxgmiIaY6gWJrId
u86bxJooy+0KqS33dVSj1YTmxNkPehYZZCGebL/w5ghz67MGVOoclovE6wJSOHgmDZlUaS+ORGwE
G7ZtEMu8h+7TxNwmapEtE0GpnK4VBO0JhHzxzLLTWFl2kK7GsJBeaoDfqEK4aH5NXV1TXhGKMc6i
B9C96Mf6xQEgdGmK8YEVaLj5+49J+VxG5jvp8IVkQSSzmlcxwfhz4eNKitznpSF9CyRIFE0qfdHg
CT2IBmxrTIEmvPBnOqR1AnBdgQzfdjDTB9x304cSh8BzhDWKIxUumtauZ14CGxnLFg3jpvlqdJJ7
FtdSpqvaAOxGGS7e/TWMgM/UZokprifiUlA+e2jv1ZE6PjQ5ONiocJ194xoAQ1EPX8WuqV6xXkCq
p2u7r12twCvJcASMu3Uam/ZXtcNvyzMc73EIx3rVKqm7l1G5WbbAjha6iU3RvUQ0FvypyCr9XiIq
zauDSsJBlIgGALzHWCn+8qSgqeV4HnCCNZ0grivZfXOcXqVGSShG1T36/RUMqbhg0dzN8yKr0Wkp
miN45BNst/oqQvwohmXha9FSdBWYcyvSKF6PkwaCjlCYyh+QWrJLpwXOQ6/Zjx2/qrfSrEYkCXne
p25jvhV+Ax3HCR/7xI/PZQekOJ/ibdIHS30Aupe6iPxh8BwsyNxle32IV2bdScd748vmz25Z989u
1JJjf/QnUCl57J+N6uraHvIcYFDXq/RtbMQLERNThjrR9n7lK+sI2sSsDLPmVf1eWq32KtfFcEwK
1LxFV5LyflVqAx4DZaC9liwJZl2beqef52ReoV8VzzfXcG6Kk60V6Jryz/heIQws5wiuQzfsTKk9
oHaTPZoD6Q05TL8UA84ORiDpO6urh2fAD5uEmssXjerLUgKBu80QVngLgSGI+YmvWPw64ZGKLrrv
08nvqcY9lERuM/8vv0BFlT8/CfnVIdI9PQMdW0W69NOT0PA66BBNmX2zK/ZwGsy/M4Bu81yMfj+v
EzlciVjX5CXFROQ8SpvnxH2eb+fd3o3dQ9Fp9d4m+TNrrF5Ze0PjvLaItoatOn4NnaRadCiDH/TM
HXYaNH5PUstLapg8kMBuWn5QXUSo1kNoF0alzO4xMWCMJj/guD26Lmdi3hLMyiRTVrBy2AwmGrAL
ygWgNX1bp/AMjkR0PS/HrtKcGGe3QxE1zQpP398miEM4aqjyh/1W9OrparfZ09kAwHGIdSNz34LG
m+mSmz/qvR9sqshm5TCk8tXDrG2WjhbUi9AaVkgJ+QfRuEw8DDlWChQy0sU9Jo7safQ/xjSIvjBY
nu6zxFRqZMPcllsH5a9KpgTZWEtJKuRwjht9MWtMV90a037MnTZvZl5PMktAVKbQYMXZWcIQQJt6
IlSBldtRmECmUXXDi2p1PPbZiGpgOt+LMvY2uqcVqyY3h3c/8Pf4vxRPLnw+yn5aAbqdaXwwxixF
Cf3Upa52bUv9KuKgYbpJ3Mrbiq7Kni5EvdIAkw+AaeaEWbQPjaqatYPvP9VT0yoU4J368RbxE23m
xT2aH0jen6M0yfe+Ue9VVPP4CGjw3Rpnsd+Fu1Exy8fK9+RdGSoVkmyM+mMLukEe8q3EwmExwDQ4
AVMpdxUuYes6jZqrOsrOjC26+62bZCZq3f1hmsUrNe3ytasQkZOnk3AwgXvjmeEq9oIGOacyYmso
Dq2UXeKtkajDz8WhJrsuOholUhaDX2gLFaYtVSj09PU6kte5l1YzW0o2oraTtlQcDXBOa1H4kUFa
bgHA7GxQOa8sIuJ5Pzrx0fXt8ZEULkQZUheemxrLqJb6hT7asJ370br4eu0cFEPail4BLfsijmwZ
FWmg9ycb1myQ2f0KCxl3hEHMjddG8XJTq8G7uO8aqQtUWwyIfjL2i3HI1f2n+3MAhrNrkPdPwiDn
GZW4S9/JugcLkeqFV6rBc+xQ6K2jxH/HCPTDiuT8e4/8Y2snyJ843QPanCBLIzog5t2TaOzCTCbs
9lK2WgM9wGlAkgz3lKXKWzBqFLPFgNQ46ikv2rWTOmjtDSONnSgH0bXreMSAYOqXlYlqk5Vj7TnN
m0K3UdHn5yHfThHz+IpdxKX6Kj4H8KwXih/qCNrK7aNokGBxgH1dTQhwj25YoNhvorMuxrzMz465
0j6LXuOm7WNRht9wn5HnikbSM7cN9ywapwirhQ0MZXmPTeqZ585FgAct1cM9bkXWtGttf/BK0lmV
C/ac3MsnVzhDWYmgmIxEJuKGYXqKAGdvAYLEb4PmbGpIxyC4u/jSNOE3EQ4DPVpHSd2sRLfliz4L
uZmdzdS1nxC7XYh4bVvZjio6PFnFjt+i3ocJEkH1tdGMGi9mpnzJJDRws5wbQdoPziVPE8BhilN+
dSPK8MB3vAewT8AWtM7l7227lT6gvdsjvbIXTaSa8BDv/V4a04lWDwt+mpOIYQ9dhX0EI2Kv5Bag
/1iFJIYI+sVyJHyiSyn4wHLY6uv+OzVepFvdoDlnYWVSWW14hkWx9dIn/YOYGajyS9g59rOhDMNK
it0YVSb507U8W49IpucXqxuVfYcKRbESh3ofaZNIEdFeD9Z53nhbWbdhXLXfG1xFZ5Vjtih0m8Uz
Mg31woy7YNOyaXyG9Fmj3xmZK5at5XOGMBvcnQre/zTqJB3P/Yl1IUYtaAvbykTCWXRRg5V3uoJM
kOhCFUsPTcs6RXQxo11YsW5evbHwSc21/g/HAZ3longzgz53oBaCp7ebenhe2OnjWFXSEiNFl99G
m+1wN4cBpczRvVLiyDoVQ47ToZOpTzpW47Payges7+R9U2rSF3SMUb3XvCcT9ajLqA1Ldp8h+ktS
9A43MTmq6IY9ZXLQLo1Gh3uU6ilc33jYZwZPmCE5iEah3nc7Et1GsZJDNzX3KZILT0sxUpJftTes
lDRcysA796Ih813vdRQasK5BAXxfJ7YEY1hv0Bno/LNokDoKthBKvt5D4miUSmWlI3m+kXDmXgS6
NnxJVOcMECd6qq2g2Iu4N8VDWTqji/7Yt6WG1TESSKUXufBI/OxEQjk7iSMZ7bZT3A4/R4epK2Ji
1EG1+dC55fimV3hWqoNsnDSzr47lRIuS8qr41pYo6uVm8j54Tbmq1KTdGnmhPuaa91UdWQEDF934
Tl2iVBmWJ3GECp+1YJNtIvnLRmQm2QyLEdsMKed5eMKJ7n1AnDxURgHzdEjXYkDEblcw1ODRYom2
1tXqAH0RH+UxOIOvo95coPUqukPldbcu9D0kYKQc1YPe3WVjOezrvCvICFnRZczbjgy0zJ/Odnlm
Nj0yv7UVLiIlMEi34Cab2kZBThIiWvlnVyrNbgXaPj8kX10bft6sSLQnGUn691bT+3mSgijW8Rhc
9UWt79GVqvYooQRrIPj5A3ANbT4WJglwNBTW/HLjc+voL2mAXy3e1/FZhDD6jc+Iu6Ie3kCCwqZb
1nlbGE78qFgiRMIbWxZHOzf9K95147o2LXkFpLl59xPUL0ezeVKC1jrkcpzNVYhu77UVS4gpB/0x
UM3xEX31o5PYzbuaZmi4BCrgkel08DsQMdLwoZDCtSjck6Cwd6JYLxprknoSR2IgExX++xzYCP4i
NYqlIjX6o6qHqzZu69eY3+c+AW4F4dqvX0Oty1edj1G7GOWjRCa36KyDGJWxLEu1xH7S6wJ6LgRu
KxzkYya7IVCsDA6FU4XHzKR+PfVESDRp+j70pnYWdLNRcnK4gs5FjtJgUahQ9dyiql7UxNBndVJa
e9FFffxrPXQGBDEGUxeeg1yEV9GzpaVn9c2jnJh4LKAtqqHhfKiGDnplbuftDC7Iz74IBl3vzoqy
ipf3iWLgU7exsAtwq/y364lpfzX3r65ZF9RAZXTeWIfExrlRvWCjlQFELxIr0TJm3TwP9DBB5eB1
MBvzY5J8QCgKggnJtHMRxNJ75aAaNGoaYkjTt7Xt5GE/xDmZ96xTVsogR6jfkefulTTZGznl+JK7
yBfPCM+lJ+VPIh74wc94qsRng+XQVW2/1kngX4qetFue9yVaQ8XJCnvvxXChs+ope7BqsIeXkvyD
mCCZEEEDRe/PwRAqB3Nscn4fXvUthWvYg037kkimvixx7dwpOCNczR4hZHGqHYYfnprkj3h3aVu9
seAD8h1/HzNY7dOLa8iuoAA15hQjdeuUa4Cq02mgizELRFJ4RmkTo4sQLLgAhItG4L8FVFwc3Qc+
zfvUFZOLwI/mtolX6P1S4ujT9e6vobKgB5k35osAC6WVkQ092sRD/W6Xq6xFpBDndiCwMR8TyrHR
F5I88xZtbnKh2giGoyiWYlqS1QeHJMqTa8YBiiQSdh71UO77zir3Aa4a+3u3nWKRLTUscKZD0b9N
/HXKPYbaZYe512Su9ReTfbxsN6URACrLslmA6uYVfKDy1FThdz830qM+9bCmM+ZRZ4ybWkIV76eJ
eFZDBhMJJd4eY2Fg3/ZbysnuA+RXTP+WZJr8rtiNBq+3DNL9hFs/RLq6mibLY44RSmf4O6lFZhAp
xcnkD6V9cTTF8DYp/qlrOXZvg3PQTIttydSI7r3JIPthWvTjHvk0C9kxYz5iHgbMrcF0Iquu0YSN
G8ASAeerMUCYukot6SwuI0QfYCc8maWdgruS3uFm2bNCG515kMXKUVIiGTEoJ32Pi3LnR675MfTW
i2aiDp96WILrZaXuw8RCJCYoZLxIB0CReYKOopWA0HYVuGOocZ1Nvf3Z9KivzTp2LWsopt5FDNRS
V59lvGOnWSh/QA+3hrJbkbTbIY4/T2uvnGmeHP1QaljZTvzPNvB/BLJNdUvCoRZ4+3j0KcbtyrFL
1qPd5VegiT4W4nr2DSsWZnASaySI2I75JlcYKTqpMZwbEyC51utLBV0v33WqhS+N9bcC/8IJ8RwU
NuxUfHVP5oTqU6DlDNmYPehS3M1UPVWRtJfOfh25z0od6GtD1lm/Rkr5rNuIaqRm/qW3jOcRU8ar
BffwKls2C4VCi9eiKwakEr0dOBknEULehOo9hcBae2W3DO5ByT+UqHotExeyi1XVK83x+p08Rphf
Tuv3MOjT73q2t8eo+EjagiI1nLiH2JWKLX96tXYomD/5dYjz2jSlGsy1VivdO1QOvHsLazLvVe1D
x+Nu0bRj/W7AvhSvS0KcLypr1CuCHOaySt3u1JvjzyYD3rWHMwid4l9xx+5DkkkhCH+0LKP5ffJ9
zoCwwyzDlRi3T+MhcOVwjbuj/8JST0bb2kf6WHTtCpdXn3+E6I4Kjr+hG48IXjHZiDBjbCvZ2ZNM
o1uDbyiUqDyK0aB230hIWydupcEL2+ATlorN5XYhCu04N0ZXcSIihjO3q5OHBoGy23M7oYSFPQYe
PRNHXMSaLqRqWprHe0jEAcnh8XBoa9PbsuEL66teNv4auOZXpW6BjxZDjFtlPH4HODxuGrlKzlnB
D6XINIqvg4I5WVQ5HwNFZnXIAK0UWnVqyCR/CVIjnctYEFxdd9oISkBtTRcBQofkxXpyo34gqy7P
ZQCni3i03QV2RWB5CrDWuWOEV9E4TbxFfDA53XpBRZ7WxNJ3jKPbBFsyxrUW4ihg4Xw5SbxK2Bsc
ReOqsGdn4nBw3toxXI2V576g2eDvuwpSmR6NzkugDmgvT1Zx6tTFmhKFrlpxtmK01OKPPNXtkzjV
iNtZI5MuI/GRX7XYuE0y0Vg95EhVzMQ5mWfGSEGlWIzVSAjqLE3GTsenMxscZTXkFsYi3J1mWljZ
CrvCoDrg+gUrTQyhm4Ew2TRfEx9BMqD478WJOq9YCJ2Vxm53oZY8iF5meDX2cb/HZbUbDNZ+xNQ4
xpCGuZqvVrdpQiPv1zVEXIT6YOgOpKqeMzlZis0QVSx12TbU0C01CV77Mb7FE7nHBjPLyq0zxf+c
L+JtmWVPmFuuJYRv0dlqQJFPR2riS3s1hqsjRSTLkdEdN3gQcWP6tehE6Us7jF2xFyHbsp2L+MqW
LrYkJGuLHBEMyivd639c3okBtTZ+5JXisy76Yz15XzY2UaeQe27iWWW+kTTp3smAtxvXQB3Nmrp+
0J3Jj7IQikP16FWUekRcixy+2OXIs00206eWdX7JfsNTtWfJTwJIbvgtSoksvUeq9KV0W+MBxS1I
8Q58axE3bRZybM1zElpOu1Sz1tx1suPu+OqR6P7F26gUK57H0VBvBNCV9YZ0cfGvFT3B/chDuVyN
nYoT3ET+SCxDXY4hxhGT1AJgFPVS9qXxGMZWvjCcsljz9hqPJM3lfWFq0czD4vBRTPl1Qg+ck61y
CETTkZOnHsurUbWCBxTa4X+U3BMRvH8KpQ6TkMrateZI2i6te/ckJA/w7oSQjbQbOIddGsf1vvWw
BBvz+ojBUHQWjTptvCLDenM7LHxEKJw2aP7UmCS15iA+Iwo0lPCk0cUJHeEvZ5FmjbLDmeZ464pc
IVL3xyA31Z3olaPKDdW2/5ez81puXGe28BOxijncKlnRsmzLYW5YExnAnMmnPx+h2aP9zwkX58Is
ohuAgkUS6F69VkkNmA+h3+C/yAOQzndjsEvKCjxquwXCdDPL67qam4gzeEezUL6YokGrKCiKDaur
kcJ5nHnkIZo0tcptNiOa485ObFFLWiovht7pL9P3oVftaqmMubqwTWh3hqa3NnC/2zszfkN10/yl
+tSqeFbzEYQFnHiZ/QPhFXOlxynb60g0JDFMG9XFuL5AJFJdEMu+mbKsYz8+92iGxnmUTtltNrk+
tPfuWGzZAQKhoxzYPTo2ChQrKBdf1ErNoYINID6HHg3P7L71LLVpglwa1u5/jZSdrCD4IeAOXQ6E
1Z6r2rikpjl+TCpbfcJH3UY2qRf4knDzeqqj6dZLa4ipuQ2wc5hN5IE1DT/GqQM4/MeWBVm4I0Na
UsbYmJCcJhNKYmB7YTTlQQibvj/Y4UE25WGCqoO0UpIvyrxgKSyNWqKE4UaeCjA49lKeypHNhvxm
sW0Q+9wmKG6iBQb1c2k63Q+gUZzo3TcYxQEDVEZ9bvy23wcajye/t4EWdsoXUhPdDz2GKVxolzRR
VUTW0jZALNYihR6R7XezCr0YhMh6uDemJ6NX+7VeZca1o4IhpcL+ycpU44pQ4FHMLenrqbiRPnXu
OfuKSmg3338fJ33ajIH+M8700LfvQoF0Emo8S4jLyaiNfrsDZd4/8BgoXnIDzqZ8hjPBIbcwiQnG
NlS7aWR+68FFLcY21Z+UqcoPvSjRpwYP86VkbVZMxrc2mP/laDWSy43EIzBTfSkdmhEu4RcXX6qe
i6aqQ2MfWQ0/0NLhUTjPDR/CeQiU6C3UCJvovZZvtUYoR0BMgkWvae3jMrX2ddL9PhvsfOsrfbiF
7GcG/sxd7l55dh8WmoVKPZkfP7JcXwylYX8Ejg4TgxDDw+Al/seQaoswM9OvPKaata7NfOvcnl/5
mp5sbnyLIPSTRRlP3atfhYDTRKtuYHTpXpVYDETOkauUXuiIqUckHGFks4Awaq/LvjXEs0V57St1
8gSCVXNCy+efmWoHvHo+N+m/oDytOlQo5xxTzzOWcBIry0I2a4d//nzoXBsOeXl66zgb0ad80/gl
PUj7/VBOwQW0HaX2RfXGbb/+Vc0xByobfrDk7aDu8JLXwkY52Qrb4lgPkXowozheFsrwKCpnuHRO
Ol6GpGJJBFBAmuTBQotcD+v2LFtEsIfLzSsHhBVrhQ42rfsclcftOymH/X2OCJGkgxdWb9KUcit5
1IoekNBcCgxA3Tl0c7lwMx/uzVQJ3iPYoR8CWVEsHeD61WZjztXDsi0PtfAFGPISpW8m+HvWf7XR
QnwuddOlIN1Ktxog4pXmKOqbqQPDsBute/CDRnuDm7UEejNY+3LSkh2UlMoigNZ7HWZRvoFLJL2G
DqR1CAwgr2RnyTXOSn1nhxU0Xb2aXDtLhEc7M6rFrRlSpaR7+VW2SgX0rlcijTt5ojxUsVEe5Nn9
oEQuKRLZjsllwcU690RJsTzETQMfV9Fqa1tpX32UbBdp0PTXqI7rfTW4YimbsW0lUALBZFaq6XDN
Q6gYfNOkHnTu7AyKe4TuJVkkttVf+8i1TlBKfM/mVka44zGOxzfpa6DfOXtRAX8zA0XgG09jEB6k
LzEj61I6ykb68qJwnv0ApoF5Fi/jiddkP6VrMENx1bgbBXE0LmOxzZzUfJX9srFdxBURUfnaKDys
SLO7K2hH4Gho7ezq9+NOWKQqqRbIr1PYvKu5Vz9Knwv9KOxlgzhKJ5d5uky9Kt5LL2Sj+cpkRb2V
zbwjTpANyAKbsUbev3APcClFp+I/D+O46tReO0rz1FYFEWpz+t0t1qifgsJh1QaRXq9kH/gG6DM1
07RN9OryuykHSr8cHbexuvEhlloQkfH2hd2re5YDxJx4ZAPpsRLjaED6i0ycUSJAZXj8q2ZjX8J2
vLh1ciOQ1OpEcLHXp9P9MM10ZnpsJnsQfjttbkmntIuR+DcV4l71MIuNoL2DO9OoYkczi2lug/Mo
WsPnOS9olF9dAbqNlC9IXTQ8V/lgJ0d5CAOA4d0N+yiPbtukN1daZs/R6Mx8HH/6yFNFidOjw5ed
O+NwFs6s/xwFSGmacf0WlTzdB88KiMfQrPTyeRJq/CRbJjJuk9GNL6xe2GrkkCyVUDVUZb7ydRLk
0aQY8x3LvISlmFkhEVyIEaSJlyx1shVaKPlGmPzmlujADYtAJW92a2uVdw5Tdzqmpm5e5DxuwQM8
M56meb48jppHa/SBnPMS0kTB1QRDffNLmm72Cf6uPIS8SL4JaUM+jLLeLmjXYachGef1Jqsm7pFi
CupzMFEtCtnzqZk3XNV8kHYFCopQU42T7GqWfW8t+KZutns3OepPX2lP3bE8It8HM3QRjV98FKwV
LVc/hshptkPrNZuY2j5pD3x7+oCQvNlaatluPBOpOxYq4dEs437ZlKX50KZd9zw6af8catvQbcyL
tLBC0bfEOZWFM3l+soT+XSWnZNU7JXC6ZxMQ35PG/v/mBRBE8VGEFqYcHKbiZweUeGUjpfXWDuVu
yFL9gqa5oLDQpnCFG4WWRu41/CqNdeS2LxWCunJABvntJbebg/TZrPfPnjK+S19AuPak63W2aJtI
f3Y76w2uuh86UhmvcRnYL4hE10rjNUumuyqer5zM2WcntbN0Rd5sZVfUeKYHyEpqbhZ408n3jn/m
0Ufo5ZknFqxX+4jS4VrTz8a8Myrn3VKRGS9a3Bsn2QrUhlhQM/RrJWez5EV+9Tj3l8587q/W1t/9
id/2a+n0jal6dEa4AdMQ0FICDd/kDgiJFUiWFH1hPvOQMp+hK7AQGvHyHQrF1nOm6cF5LKKtdMpu
oTaYqzogHH8fZfUvOcVqFzlGL4z2YRIjQnjzjLLXoFXPrq/HJ9nyldzdu/MLm3OPv15YNoM4Pooq
utp2p50rC1pIZOP9N+hSfnmVMf0MjddcMRIqr6k81lx9+myioAWtYgA+4jGzKStrOojcJ7CmsAnK
QUheIgdywt5xrTe/SLcB7NBlOaQv9Xyogp6aEzR0H7I8SV8Quqgf9cg6ypbs4ZS1s/A8s9nJUV6X
xsdq9L7BvGqhVunALQoquQWp5fQ7qoGLhS5C8Qivob5Lne4MIgL5zkoeI98LTpr6KXvcTJReikfZ
LskygYxTD9psknZ7YnOSxeUAjWXbnXOjZguSiPJzqo1qVarauK9rw3/vq1c31YvPqVf9bd817dqK
REkMMqEoRkAOGAaKisxoUTzn88H0GxQlprDYSZuhaQR82Qa1bvBMAWD+7BOEBd2Rdwvpk70KiB4o
zChPVt8ZZ2M+WBlcbb3VoGM6N2tNGGfIJIyzEzoXNi76/m4qjdZ8hH9Wr1kXLOTwAqg4F3y65Iqm
pObHZAvrKA+K6xHqkqd5V3Kam8EIoRraS/dO9dD+7k6+12IF+k8Tsu3dQGZ2Z/rxd+4bPwfIeoh7
TtNR88OIKzjvXij4dUjnq/7XDB5vTTeUX1bnbZRALb+NNqyXaZNaL2MoPCgiHfsYG7W2j+BTmmHV
wQXKhT2KJ+C0rJUx1M5nmKTuRosRkNfmJgLoANps6901fGcXd1qwzgVJ9jyEkiKZfGNrJYrxDkfi
lRJD60mH0e91IrsqzbUIY1jrs2Epm4Hhe6u0S83/c5BRiGxpTRXoLYLThRZ+s0NLXxVNY3A1jME5
yFBzaozig30lgrugajrTsuBD9I/SXGnUJYwVZOptlJQfmbCHRTH0NgnmIXojE3MbjegvYUQnbZ8S
F2UKkjGfhGJg8AAntEmKMfg0xvDJ78HkKdxGz4TxSyh1sMN2o624MObgZhB+ltOmj63iI8w0m4XG
FK/CfECcsEOKErzlUUUF+KVjx4jMng4b8ZzdrnpCQGNnxCeQs+KVx8tBprmrCKXOyUWrQCbHqW9b
9mR53hpQ74exgBhRdjOo/qHurcrOJkwel3G0PuS0ZS5StGEgQZTNdu22fvlZJ/BROXYDb+f82t3k
8xf1xD7rmjvqVC7kpFOhwF8JOmBXj9+sTo3HhWaMLzG6CNuC3GSOfoIbbjNqno6TRR5BtI33oDah
SVlD0zWPTUcJA0zoB4KrGpq1N1senRqU5PK5ZZldt2E9LHaKPSqHqkCTo+5T7zUqR+UMqeJRtoRh
Tq8z58nscpFoOeTwr85hC6qJKNE75hV5+qilftHXEJu2kjz8SF3ve9FZyg8fJTKSFVG4aFjouH01
fqfSGqW1qLfe4I5Bij1Bz7JSB1QOo6F6mZRhhEqrhHJibnZUJj95CHqjZtAQ3jZAa2YULKzRh/Af
C93tXgKgVdzIn6Ohp9Gn5UoYkBxInxIWwyk0S4o0cYa1oIfQfsDrL46CkoINr0tSSxjNsujYX0xl
ap6LVtVuIDB9KH9l6pjCH0BSzWGBu5LgMK0bNhmb/netqoutYVpg3gbD/qxyQq51/ZWreFgnIeXk
3Fp/6X44UheD3iVcDpWxqo2ROzD06Yo2OHt5oHwDQKY8pSOnUra6HNGu/tv/r6738UbTdr/HS6Mc
fnNX8I0HZaZfEJ5Fg7gQ3VdHBRbiqPlMTOCWcEsA1A7PkaeEX/UAKeSyM73XqqTiGySMeiY8rqH0
0iDPyWLwoMR1uDBUO9lXqeVfoJzqHkIvZMU8NP5F2vo2U5b8lo1NN8ugU8HA7zCBfycrpvKhBfL8
AdvnVxeGpSdIrN2XLDUeQm4Q7FbhhIUgGyQy9z173Q4EiUAxtEdfr3v3NBbAGBArX1moMBKkLf3n
BpDEVg31fAvuRnkOe66hgnXT1RCwwmpGnZJb86v3qRiGhW5b4mTNTcVTFqWbR1cof4CYds6zNDcw
ve9EkSIUxFrhnWe8Dyjf6LbS63rWL8pyvUfplCbZbPL+YFLxfx2GHvmlXrhrs2+1TyJiJ1Q5rBc9
04KTE9avYnCdRa528Qxy4MVhMN4gwOCt9bkJxq7aVn4mKEalSWGCsld8MuEQXEVXJByDRy0krq9Y
n1kevqtIKLzWdaZvwIrl65ov4NXwZyStU4XLrlasV5fkxKNZxNekhyhXb/pho1TGsbWc9qWbEZ4w
pGYAfGNxGGeQKGxSwW5KVAF6AK/sFzfRsmIBeJGtftThg0iBXLqldwEkjNJh1thPIVAAfrf18F1r
EVntsvSLbyJrzdqe5Y3uqo9tgbyD7FHAKqfk8feGqNWydsnH+xOoDqdy4AH3oG2qUQjolekRRfij
X8H26cRaCFpMtHsLRviPHlXxnsfQtXXs7rEv4A4O+CI+usTy16xE9QeUkCu4gomPQPoVLCYNiEve
heuk5Gce6ZS5OaahPMYgO/dDwWOG69961QMtWBhlUVzMJIy3qaEoJ7jufx/UBM5sODl2d3sD8jIx
hwYi+F6nAmEYPpUpP7dgnH/5qVhVtpp8R9Z23swDdqLqUmy6ln2iOqj9wZ54YVVP7eem0P2Zbjj4
5hT6Jtat8ZcR+EjD9OqXWs8R7xoD72hZiDAqomoXKuXVb5GRxXuoecalbFahbT+AWSFLN3t1ASNH
mPrWBnxa9UbiNl85muNux9lr6wSMbLMkuDN7WQxRt9zwn1AITrxNugb/WSEucqaipQYhr/tXYDrj
64j0jxyjG3q29YvcPrfD8BVAV/vLd3em2tQ/SQani0FoxdWmnGZdj2Z2SjWC+1aYZg+Q5vsXFbjk
cgyt/Ktwqy01es2vFI3tnkDLlzhE/QRhr+kikN95iJS02WdFiNiFKlCZ9Vv9asypWpdi1Z92u2T9
1/ziFvAjtYX61iSJA5jAy/nFUROfUHz7MMDc8GR5IIAhkt9YCAnNMP5ur2SvgEa1aFc6TXWAraYm
pjWiELOMIZw9yIN03Zu2HgGqcuEt+9eYLKGqQis9ZcvjI3+s5kMN5mSlVXD0wjmZPxJfAsIm3Vrt
in95IvZ0rNjpI71UtVw9dhLNsMtdnsW3g5UHrI76ZlP2CXjV2dGXPsCMrNY/Iczyd61sVnHswkII
YHXuolqTCT2m35F80aIDGfEKKff5dAy0+XTK6ofc7x5vHqjFo0PXQfG+kaf/6h+655EAywXe8k1E
dOR9Uo3sRE4RSNncjJqg3qIhSrjS74J3tdWNFUGTaSu9PKmh987b/iS9JNVh7lLUF2ssy5d5ShT4
lDc5ZdROyJXPTTllT/ZrJZsBy5vblLIJO8SDhdjclmtQ3dcN0aqAcixIytRocbfJM/iMp73VV6gL
y/b9IMfdm/LsbmPBgnJMcyLDY0ImcG2KlIJwo3OfkORyn1xquRI7n453uzkM+iJNwEzIHuxv3adk
RiU2RGLJUP0zVK/4anS76xey37A3DZKy3J/FQx+27qmaz1Ci+H0mbWyVfnv/6vc/eQElIBo4z5In
wcmHzVUI3dk3A/WEMBFRIet6pom68XxqmhOrDnl66yD7kszTF6Hb1beh0lbJ8fL0X4NIlzj7QrOQ
GUM8i0IBpdpGHUBdZKuCpykNAmo2NJaVFTCdMvNIPv5xjMIJHimfX8pud7sn4JjlfgHcnlC1u5Du
xtRPoIr7w72fEuvRvo7Gj8GynF0Df/7GqdVhrwtv2HcWcjUL2UazfERBK/fN9d1vFhl+2VUab/1v
bd0MdHCBgEBhfVrE6jlzs+lrkNvVWoXnHdmHqH9BgOlD2n1UFK1xHGqd0nyWeYkeBJcU/Y6nzIVB
jR97s6pqW2HZERr1ltQjysrBAOnsVDb2AZTlrbccwuLSO4viVTbI/TGqt9BQJcV1kjZ5MBKwxUB4
uauoqNZ2bj0HT+cq2UVfZyZBHuFxZWXKvusFpanBePWNtLkUql5ekkK8mUUxfsCZADvhpgwL9dpc
K7Qhr7XfGZwjR9JdJdb597mNqFeYBtOZMm13GdsoC/VGobO/gigKyNLPymidox4lw2tUgdAMVXZP
UewPryx1kVZgBb6SXqXOk1M9ed+kMykNjSXSAVxC0i6jqdpoRnA2xg5Eo1l6J3lIW5LcCwtZiIdO
8WLUh+f23S/PnLLdojOp79tWqC3SVJG/KjKiq16M0J/VEatAd0BpD7LtzEZ59pfNTVAmWxCZZCFm
QCGim+B9XCM6Np0TnFsE3m4Hy4EueIincvOXg4IBeK5KV13cHcT3gnNqZvGJ38vyL7uc0w/zlxGu
jp1sDbbeHyufQPJcGySrfSZE2neWmVOr9U/Zj7RbbNIoRbsXEtFnZ9DvbrqduVQP3aeTNjnnn77S
9NfsehgcNLust+YwCYVqZsg6LHQsPZHGBZUI6CObUZ/nu84V8ylteZbBlLowkuioh0jrCMc3HqHw
Mh9NfQrgEBpXWqcUj/boQ0SsRRkKNkqcAbqfvSbrh77zFvXEDwWsMp+uGqP3UednlJloLMsmMh/5
CvKWcgduOH43tPinPkObpFNYz1wlzpU+/hMJxqdSU6J3sIze3u6gM5SdgqGsuF2VOugG5ueyTpbg
IeuD7DyE/qkiHX1xbZt8Gr8Jaa5Tq4KWFnkOOUg32cspX27QhyL7LIUtniSkgTVKfcFCBU/ydEc6
gEH/y5Jrn7HoxBNg4fqGl/jf57m9Tm193OfoB4rFKFfet9kIpoBAc3ioVH+0lwDogYbNByobm1U2
JdwnsqKlXFFp42NKwepRnjXSOE02m/NZDufWSfqjWm9+97/1kgNESkYdqjOguX9NIt23QbETimO7
R77VPQivrR+61nslwKscQnOwqpM8jfosoMIK48gFyU2DogbQfk4Hxo5CR34HkU80JPaVQ0R0ZJFn
j4P3o3H9eDWHEYuFTDrK9OP/nJSULgABv9OTihFumr7K9iaKP0lJgWqpz2jSiv35jYbt1v7jrtVe
6R//NIcInuqF5GbT4D+qV4kYln1picOgxU3wcGdya4zx9gKxRZbl8U/zNgMMRgN0OSlym2ySLtqn
bVnGRR4qW29PsRkCt0fvZImCpbKLHMRWuqw1LlmdmAgXBlSMKL66vNs87sGrWjgkXueppCN3KgTN
dTKMd5uq2h+emJqDnEnaua+uavDjlBEx0tDy+ElxqtvrSVPlov/nm+2zHBM7FNx2jb6L2GNRvF8M
gPu4X3W+17FCLeNFBmFHywv3MUe1QtdWdhj9YKUU8bAP5oGF7CRP/YDEoxa79fq+Gqvmld29+dfi
7O64L9j+7y61qJsFgK52M3RsfCbwDUEbVGcfODNsw/PB7p+C0Rr2LY95C2AatjJ33ojAmjvZckRV
nTNDK8+OV/4YrBJU9R+T7DHqRgKSZCq2owUVsegK5QTLarTww258TybKKYfWb54HZLuQnFf8k9d0
2tbU0JNHxIPAmzsFD0beVE+Kid58nEbpdZoQKjU7y31L2qE7KK0KPooEiQtMk0OQDumxKNGRi7yj
7gc4oQr+7ZQ9dH2Mj6YeLlQ2xmpixU/5nFiMo9h5dO1uLVvyoHAX2CdG86MbAxEDQ436h8IrayoW
fHtV24m5rwOKzZE8Q152nNzXTqnYtGb6obHAFJLSfvKiR8eyBPSPHARP40sDdW/qOs1Ztm72wNuz
F1SOJCCmudau/oLmkbWXPdQkSS4u5MsLUtfW1nQCFfFXxQSSUFfhw312NYUItM9InN9teZ0o68lI
0pWcRk7Ylu34QFqdTzS/KWs+DJlodkUY5ovbW/BUlDU9W3s162kMljbMFKew6R7u77m1jewpJ3z6
n5+uHxDTqVNA8/Pblt3hYb99urvpzye8v4PYdEmJxIG9vb1kxnYDoArLh/trxo4DA09GBu7+ql2k
+GtK4X5/QjlhFWW/P+Ht24pCF6rf+dPd5tatgPUOn072lvPLT1hDnHZ/k/38CdPm9v+7fS09+uWV
GH5/Ojladay9ErigouYvQo7O0+xLrFfW/j69Q9pxMVRKvAKGV76AO5rrXdXiVNit+0yq7KVGFu2T
4hs49jIfgKXml+85ckCFraQIs3nm2puQEmic/MyNyXrJdCJy4eRzl4kEWc/E1I+KZnyVTnkoAWMY
KFzd+lcdRfMNAdCNzIf2cdge3UL8uPf3NOKHPPNZcLrqqjUU1nrlTNOeDsMK5XXtOQxy/RlKrKM7
NMopnltj6fT7MOarlU7ZzfahrGe1HcKDSRe/CaGjcKE8nueQB70phnXaOcW/bL6oN57t1Ofbq4xx
Tczf1xfyZeSoxoxQBbGLdC+bgzbWj4Cbby05amigMyrtEjrSP+831FFKnTT3SZpiCB+2kEnky/v7
hTP8V64m9UH2SJoYrUK9vr1TaYLbfRZMFyHZPj6QtBmfIuja21cC2L94UOMUGL/xZfBOhp+hBKZo
FLCOQXSWZ1aSUjrVV8VWNh0rgcm91EEgRGYTr/7q7Ql12FVUO94nkD3kgVfws/H3K9zNtihiivH/
eYW7Iynb36+SU4QCfzzrIbWDI1kN0zVQZkLbLDpQplIMSuoDsWM5D5n15A0Hss4u6faqfPQ8pBIG
NWwuBuiCFfkc+xXx52DZGdnwYdV9uNAGY/wW582pcjv/lzeRq8nCgTVhR1aZpVkwq4QDn1LD746p
/WycQPkIU8+Fj6zNrjp1PasUftULpUtsTQ1DfeTtag922DkHBzWmnZe51W5Q+OUauSNlWFh5af53
Lq7xCFSraBe1PGos+RujS3fSMxjeXHGUkUte6F06Hm9Wx/AWAw+CNYiKjH9Bw38Zyde6Id6vIJbX
aixP0GKa09naJRO1+VzCP/QQ1cUuqrSImKkXnFUPPAj4YgUCyi5ZCj1tTlNtq8+xWl+l3Q2EsYqn
qtlzd9eoqTRWWeEon+BZtY2n+4hqzcOH/pTrLaS7vRnuuDS0tTSzQzz0SLy9xhdrCl0jXNhJA/mr
R53lhmUiQUgyvsmhH8zkUNdFQ43yfDrpsFa4lrbvtSAnvoiynNsV62nM0qtnkz5rB8QRXMdOroWC
rIKdg++Qza6l5CrO1V+yNSmNC0O6d5Ij4XyxnmFJX8KNzLN4PrjZFmRJ8yobvSgeYG5vLnJsGk9X
M4jUR9nik8BE7IfxUXZNekCALaH6HeED5TVl/7njUihUdK7qiFg9B2PQoqWKvtt6iqLfNpTaUOdi
awJQ2CLsJzvGg/6Pe+6I2F6x98ccvPEfe2HNgYZOFdxIpzeB2gqw6jJ571ABg/6fJ79sGgUxT4Qc
g30ASOudNcCbapXxE+Xq01trrWQnLfOSs1F0/I6ZwdVj6plsjZXAPCRxLdL5ig9KYPaOGjfH3pnc
k/RO5L/BIQXXEXTVxUINu0KP9N3U3Ahx46giHM+gvJvyjQ3GYiMHWQXyuGMbsXlAYeUAe7+/CQRl
mPIQS10eL0KHJ5kle6TRAEtIdBQqmCmoqpeYsNYoWv3SCqOCbTkS65xveCOd/ej6Z/KMt5Y0VW0f
LLNk5BKah3uktA9aY5HxGgoSkBChXpU2iNkmMBOBYG+HwqUCgvmXZtXfYHYA9hPNZeKmUzwJs7Qe
bH+aa+YGaA8VHtlea9dzZTWqhQQjvtYO5VPanEbXWsSigC59t/2yWIg0V6/InZJqMXWdQLbpbXsY
onaeMs14kiJawyWbX+uErRk/yv478bXVbaYyE7ui78yvAgllStdVE7k8ol5NEqUnQ83J3Ikh2Eaq
459Dx8hXribS98hWfqSOY/1MhsttHkSvLgpSK5+t1TeArzrl4sH6sPKnCZWmIblOyFq9RuhBvHY1
SlDCyZ6lKa7NCeXuFmT17CyR1NzkhNPX0su9USDp1wMRnb0IO0JbcLjPRT5ujmqJ5ij9jpem69bh
R6Z8Zl7bvY7I9pYQOL+3lqsBv0CnUTaNwnI2dtiWUHc39Ts7MaScxED5xNzZSP0NiY/uRUNQ+JnS
qpt5sNPwkOUzOnruleRcc5SPDA+j2lqHHs3chWkp/Wnmp1ipddijSjgNJ2mTB6AIwymZD1Pc2Csk
negyj+ih7kVzc/bItq5C0Xp3S5v0QgcHeiqzD2qdxMu2n/zH2g6cU5M7w3I0JvcrIbh9MPjTWzEh
4JD7NSqssRl9BOaEtkTiflUoaF5l+oTWTqfFTxnpG8p6dedrFo/vGuITAZmNRehnPbjGPnq6H5zG
P9UsdA4UM5buQrie2E2KHS5klyRyfncOIliXTTU7CZvSpoVNqG5RWk3N9S/b7C42ZcrXE1nZ+FRD
aLafeqA8sjqgG5PvFeKQj7JyoKEFpCeEzYmqgtGLvqt2Gz3K6oDZ18w9/x/j5CymNexcrYrO6kSp
gFKTiPct4T2HVu89uzXwEde+SMuoEvSBJqdZSZ+02W6zGbxmOstWYgmxrXuYy0JE4LKl7ddP0PQO
p3ieLPd1dzOhIoXEpP0corEChWbKxsRo7Gc9n9xL4gBzwScttY2+qk89+yrJa1gbYxGvDQpAThqo
bLeq4iWSstWblme/z6SNMqv2ZRyKJRiK6IvX/zLsvPpwCjvbORS4raXZD6KD57QmyV7uVkjHQGWQ
9tGXeFK/U7LfXULR5o+jMToL2b/ODKgicqd/9Aw1vfi6+VPaLa/wWQeUNrQ1XGeeWx6lnXsrct1D
2u5iKw0+YpPk/Px2lF5JHhIo2B5kk3dn/Xl3fe8O63x+FzDMHMrW+f3uOpZSy173NzVUKnHZ5z9L
RzsTkc0/pji3VrYYkMBtvPJQ5pA99n0krlMHRIE4Tf7To3ZDNIN5bg09XbWzLiZhdkRA5rP7IW2V
8cHuxNGz23/bZV9TNd8C0w2vXWcetMTWP/yhhIcMrc9TqbWUx6t+vtZT33kf9OTsR672AwHWZ1Bx
6bsR8LH6KlcOsTH1J9gpqBw1w/oTrPwuYO39Q/OLL0hzmVe1QvXULQi+G1GjPvbBFM2kmf4XoQRr
2RU6JBSdvKJ+zan+3nRmG+xVStnPsEcNS10buYhHs4N8HEXtHVozzs6IvS0bDLGcyYLep6xqFv00
Jl+sIvpWpLX/jUjCYw5Bx89Sn9Yqt/1w4XUnSE/yeNHa0N9QMbKg9GNj5mn10wvVJ8TU2m9GF/2c
utDaKrbXb1SUR158wHt58QJdRP7SVSUb0NHXNtLWTWZ1pnBsm+V9fusBXWGw9BKTMAYKc2MePYdZ
7J2LyALFPJ9RiV+v2iSP1o0Lncg6hHGM/4B3qHSS0jxe2TdapXi+eRufuqTYbaK1cCAvIt3dMs8/
Q242vtXbEDl/qOXaOh6iZpO4nbKIlUQ5+26vH5IRoJwI8uprF7+BP3a+JVXrLyEb1078w+yTCdHy
spod7fg9pQ75a2z38Tqo2AfYIxCVQu2hVxOx820yCyoy2vCj6EW3idxY3SmFpT67cYhk1Nxj6OxX
gxrMa5SZwRZ+UBfwnl1d21R7kR2gJEJeOi6BnNV19aArkc5XQL4IKCbwuvrDAZO9VZK02FQIwTgo
yL/B+K/vEtPr1+6gWl/ssV1FTja++9Vgbl0d3RBpr9RvzRAlny1ybg8t8KMH7b9YO68mt5ElSv8i
RMCbV3pPtlfPC0IaSfDe49fvh6JG6Ns7c03svlRUZWUV2GySQGWePMcJzD/iJDH+0GwiCn0sW9ui
6eL3If4m5iJqnDccq7Udki3j26BVK2FXDA6qYZWoxLx6/5WA8k5cgviOtQqkYKuZMRqwho/UGWeJ
o+jl03C2iQndL/8vl053dOopGn31aW0P0v4Ajz2KllD8iaYMwSkXQa59sKVJl115EeGWTAFaRL+d
42kCfQIbnm3j+ye7WlNy63v1+ZPd9bL03ID4byNzWFZULS+7rntLjap8KKbKRRsOn+NvE1Xv1QPi
NHcTWbaSIBJVsRLHWl8flFWOot6DlxnautZ7CE9ax9nkmp6fHU56O6pi+6Nc8/8kLe7uPdPJj0nm
t7sKls+z4cKoU0c5GQwJFb8ILuSbH1ZwAril95QoLQyxIQ+joSpfgAFk19LU5I2ptO4iTQ2Xg/X9
vZCHHRwJnExNM70Km+i5sWMcqAy6iJHmhB5URolfnCsSUkHcpde7LSwTJAQTOV75wyA/UQzuHeqx
BMDq6kPBWc9fAoDuHsSsEdfFygqQBxVDLbK7Uz5k37IykZ8qvWwukC2eYs+FtVcNAzK6Bkre01DX
lW6R5qF7nw26cas7kftI9tR7rtVmJbzskeeXUuc5XqZaEeAXXDODMZIn7Nzw5Jd6/Rro5TIaNOiY
LSKFo942azFs6ug7tfHDzU7a6CHl7GnUMSBRR9fWKLzX8F6yKEGtKiNjspMz9F0t06geS5sosB4H
52Ziu41qIzi33PzFnGi8ri7XjeqXa9NUxhggdHPTDVPeeiBI9mngJlfRKHoRreTCRNBOy9K7LajH
hGolz0cF1ATOODkLm+hRwVnu5IYE52xzJd9dwfaiLEAe5uO6jXtyIxMHT+I0ySGkqGkbM76xDjq7
tmn4gXJeHFVzfwbxgRuG/SMs3J9q08uvSSmNwJIq/4omuL2DET6Aa9HUL51C/W6u5cWrEuYB+Y2i
/QGW19A056dWhs/hc1rKOneowbw3dWLBUNcmD0WUIWn6r/Z2mvxkI7aB4kqziA3/Z2F4lXpxwDNT
kiGPax1gwTkbNQVsZPgDgvMBVpdhOIre3FiGkmyVqKGKWndhXqDxeQ6h6nHqhlr53KpkiIWAmzCJ
RpWo0xe2u/NvPzE7O/elUqxjGaFuiWq0LWKrA2gjM3hTFUmCO1A29mHlBW9+lHwNTKe6cuMO3vQp
Cx5Xr55r9YSGE6S2WTIWlXogZdgthVPMCRbkF1UaRGG5pwzcNsaOyiKjt7QXM9SVVRIN1TVW1Hin
yEUCfkEzT0UYxxu/7JVHiyKxZUc5yXs3Wo8E2ScgP49fJK0mPfnnwOUxxNe1ckm5Y/2oV9xBkkKR
TwpctYfUlrzdWMjjNffTYTUgZPradZyS8y/85iQn3chJAYRVtyDAJUcr4K3xyZvKpJyGUsiFGIsG
SF4IwqEZ0WiM/poRewh34XNfI8aqBGNr174PlZ48+BP1tdJ32alPi6swhZMJBIJxDrt6K0yi6XS1
uRIrWIg1s1301IkT+27D4+76e3+owbb3DeWEOF0SVVfbT7OT8JfHQNq4xlgBxNKcrUFg6zgWYXGo
s84hBN/4Z7vStA2YuOgGL7694uAyPGWDUZMw1orpnpsjzqR5K7uh7kyPdOUIYwskBsnEFqKUdbQR
xlBJ7eLetT0Yml2iacNRHlQgaArn6cxrqqe2i0GC6y7B6kROtiihQ4zY5/p+SMpin06RyRBGxs3o
lOjeSyKUrXrPupwlS1Ouii/oCPvwhBJabCEmpZoz5VF52LrTIWoBsHDddgVUY25mbS17WBgT4KMt
pODAARy9t2lo+Y27oF5COoVx0r7+dmss0IV2T8VM5mu/3NzKdBEtw81hN2EXu5mTG7iWj248hZjg
BMb4FNV1uZVim+R+NKhPgWmWDz6/4GbtG8XSVSkKaGEkOJROrD5ZZqruMs+gkn9ythG3eUop7Zlc
9TzJlgpYt51wVeQ6PjQScG0x1K0awUunUHedRUoI2iD5KfFh1jQcI3rNPU49zaiaX+qQh2H+/crX
aIRKwq+V71La8swVQ7RNrGJhE+YKF1655ZiB6Cp4mnUVJcWDJFX6smooNS/DFo6mJiF0SBLgK0Xk
58xviFuE9s4rM/sn+bkXtw+L9zwx8qUlFfqjBkpuU8OjejbDSNs3Q6LtkGBoL2JHqH5SSLlcWLPb
3v9aZjydcu+aYsf3HYsE9M60o946+XKYSAp1YFF7ccb5u1PQJxsZseLgJ4S2R2PnU6QYZnqforAz
JOsE/iFYuiUtTx6COs9eiqZ4yTpNvQxum77wKjPAjQYRmWlylDKo7mytPIhZq6lC+DuNdidmyXoU
sDu55kbMEoY1NhWx7r5qLmBoCvDvWvxuB/LJmFRXTIvjiec6X1LdnOhGg+bihBXAzFZxOZ7XFIRF
RbuoNKv+MW5cT8p/lHHcAxCBEkvOu3dKO5yTK5W/mrqphnWcxdri08SnoVlWnLYojhT2McjgDnGQ
EExG3Tn5NWFoyNc5tIYGJ/wi6L/zRAYhc9/9hPnwFUFx/4uTwBNMXVF3DePe2FXU5VDrYufXhITw
Cpptc2vqg7Pk9sbbPjUNBQZHU7Hhkes15MWFMUMVFWHpISIzbbjcv8ZgEeiefuqqyn12vW76oqg1
wowMk9Yp12VjIHkxOaMSYG5HTYduYxr6jQOPM2LI962s3GkuvtS8iKUjp+JHCI+W1uRq1k235NEn
2MScJ6iL9MZolcccPDNN6rW3JuHnp1pxbuj9BZDkHuWHANIBY5VHQ/dDzpWnlCzjV7c1q4Vqmc4r
CmbDEs3d5Elu5GAN8fTRSSx4Av0BztZwzPY9SByYTxQpW9Zle+BRwwbPzqxi6fFWMux4lUVu+pRM
zUBmgUzDg7DIrndyrHEvM3X2fdM5q0pmjOh2Uz4tm26yAiLUySsxXw5EhLMWvuKqcc8hcflloff2
IvXl58ii+sqs+L8PpJ82ppuWS8EsJIiDwqkAts7ySToeWKs8VuirxOqrpfPn2ZF6FSOZEDrI62c0
VaubAufwoczScuWllvE+tNl3KzGSh9yppAv00CS9jY7vEToPUzTygWxy9S3xm+8G79k7N5cG7Utg
AaHWBEsYm2+ozXeXjCKmdWDbIIkdC8lMpav2pUe5tQvf5IBaEAJD8nji2/KHMvIDiQ4Iind1621M
B4QlfG/Bd4d/jFZKyi5SQmlHAPDbUEJsnugQkBfwof+qZYEhMlVz600fdHeL1Em6NYu8efDN/By7
g4oMmcbRv0z+lGuYXQg6+zcrLB46yQ/3fR+YR0i8YYScGiO+evnXrPBrb+F11ItmQfuzUzeyJm/7
oHC++JnbrWtNLo82B4irx0tchg0PWRoMDhtUt/VrOTbesiMWSbVQEcIU7fjRom4ii7JP+aopzfhV
mSRWIU9JF66V53yihk0m228+XLvfbDuAWaWj4IwbSrg1S5hRXNno3hwTuFap++2fnjFsS68gcddo
z22qO1TpSQ+eme5qHbKFwYJ0ZIjUZV0jMt0lvr2N4CQ/Zn3V70xbOrhjlq6VwTmOcdUuZIIeBGKa
ftMGmrnJ3OaLb6U1Cu92sKjSIfgGL9PNNgrrR86XBypnNGChQd84Ul0foH49ONQ3X3CYxMypULik
A7j0CBhI7/nhg2ggKFOOUgQr/WSKJAlascQ21uR2lHNnDcpZ7vIvvZ3fCjMlGp+Vz5SPx1eIneWX
TFJeYSm0LmqYV+fBKG9dCJQnT8LwGDg/QrlJTzKkE07YD3vPggEFeH+mn6SL21Cp6JvJewcqYws2
HWqmaSgN5nWKbD2aattdGrOmcF0C1KZLYbAq5cY/qk5zVurGhrN+QhxOwETfoccjwvco98FIDdAX
CLtoKMYCTy9cxNjxqz946E9h0R5eetSUrkUcvtRKVl0ItPJNGjsyfF3Vvsp2Gi4oski2ZdB+t8mE
PCATrJ373qK0UfeDJU8b2Yneg5iENL57QBcBuPIYfSOsj0enGMPeCaJ8cR8HqtUvhkqNAdWl7Trv
7eK10MJmjQxmvhVDUzO5/TgK/LLeSP2bkw/LrqYMlCiblh7vXYtT69HVqfRbTqCKY+Tpj6SCpaXf
IbvoO4e0Gm7FEBpXOwHV2tVr3dG+c64rFnJYf+t0o72NdULaKYPmswzex5LvYSipy6EJq5+d/tTZ
Fiw/ke+cCtJMC1io2lUfUTzThEiRB1Lj7pDGI+DE1/mWwOR5S6ceaehbosYFRZyYxGSbUSjVdfxW
iqGs6slFUspvEaieDKWz5zKSW+5B0EKJoRV443mwCZZxn3sG89k9Jk22pAzCfM4zOVkEwARInPcf
1eTGaRhHGndd3/z6d2JywkNMONwe9trA1X9r1lkwZQ9B/LNwc/vQF3A/2g36NlTdJLtAp8KK+kwq
k0u4yThyDxst14rraJcWxZZyQwzHuzl1ke0yHtWPqU1ezufrv+MeQnIug0oBwsPxCilztnaDQH5s
xshCZaiTn/P4oSx5AJ3keh/aNgx3rY4ifOg59XUIpuSLE5fvqpue5YJvehT3qK0DZyLKpS1NC8l1
rTH0XeOO8g6sNErmmRqvFcMq9orJboC7p1tGV5CZ5rmUquW1KpfmDztPnpQBmaAqk2Vka6R1Z4T5
T055F5/fwnev5RV2fpRB0RQ0u3KoLzZfpW2k2t22N+zhJlu2t4IDWn2TSVCqZhL+TM0zmSyg43yZ
b2ZfW++WD89p0SrVIwmmZlPEdQbWpQQbTRiLZ67qllV6s0wrK/pWZP3Sz8r4h+yXiCCkQfxiAg3c
tFCfHMdRg6XFAMvrO51CTn84q7VuP9uOo/CTvSHKVXwNfIPyTlsuDq7eWeAJux+KF/FDaVtA8Y3K
BAjfhEeoiMM1kZvhkjhmvmgN41uo5N4zpYjDToE4dQvpqfPCGR2qyNT7ExoLAIRpMjwOid5R9lPK
mzJtmzd4UQ/CIzBrEOMF8Tm1q7Jt01c72fLiPZwQ5l4h/3DifxmR+qvNK9QTziqAyH/d9ATdBzUY
Tilh30UfOO6zoeuEg8r+MGFPOg2G4KIHLdjX8TkAqEdFTVmvSwOZao/3cmWi+Lnn5iK9NuHoL+zW
Jv09zVaNjeKMoT/L8sRF6mY8FNXcSEsgFZredvumIXo92kr67sTWjw6k6a1wQv2Waf53xNpTCqCd
RQ6OekkdHwwLjmzuEZEatn0bpY+eOkWus6b604Q8Kwka5QennB+FHFgvBdRPa0WJ3u2hzFfkPZ1b
MjVglmFSJXe0c01JleD3qJTVWIJZ8t3SuQlHxzGB5ocksWdbLvUm0V9+WKZdhFtMXOlm3/e+bxab
iOs0177tCDZLnr+2szw9S16FAMEYQ/zUavEJ1MUfFoDJc6AZ68yvnqCgDpbqqJ7GyjnqCXFcy7GV
c46o+3IcfGVl1HW/c+JK3aNDMlzzqQl26UDIBZRBsMs9J1jpZqO+mQN8+mXf/6QYbvQ7TuzQWr2U
xNsXVe1k6w6CJH4uY288kEFY+rpkIBSVazt5AMQWF6ZCrMazdm4kpUs+8nxflfiL76jQwNiIwGhy
PpxGilWXiUY6OjS1ftUZERF6ebAoqWuadhHVzRNkQclO2OaGqrC/XCpb7dad1WkLnkbOOqmCN7vq
CMNYevA6sVGu2sTQbpHjOxuf4mw3MbZkpMYTBUbpzjNQvOnUAsafoD53pZY8wajAczUqe2Cv9H4v
bEoC9AV2WeCgkn3jKGD9UFTCUOMkR2Y/ehpPyahNfJUlaTj4ejYewGPz7rhkMAKK+k8N2CMeBKMv
UkXaoaMId91CwLxLit5+kBE0lS215dCD0jx1r8RKA844ftAsYy8JTmCG030wErCwgXmsCmtUV5rv
uJC7dI8e0XDHMEnhj6FknmsQii71ag9S5mUPPEtP1c7IRowmT00e6N0XEyEAxA19HvLiunxB5Ysg
eqQ/8/kxwegsYXhPb3YzKSk3LxbFyDcin8m9KchLrwoYwtbD5CUmwqJyL3X+pxgg7SqvSZhGK8sq
xxsMU85CU+qeLIs23u422TC3amzr4F9xEROcFvSrAURysuRdGC1lAwH3WmrKU+9Yxalp4l+9GKoF
GLqhYYT0GpCy8Ll3+SXicxXL7SbmTnguDfSMJdnIt4niuFRV0vAxcPZNbRG/T8ezUZrcAJLwoS6k
iK8/P4s8wVpo28LQjbAJJSSlYT0IW21nBBoraEtDW+WYVLkk6YjqgvrbjnKarrJiuDTQAd1kmA2W
mut7Dz6vektoLiZb2MGa7403GzDRiS9d1SkreAV1btOufnRyNdnWof7e+m109tvvBMHLS9wM+cax
XdhiAhSIKhfSTdGDUxmaHNGdm9q69EU/EDpFfqQ3ZROhCQu+ail+d2FF+cNA3mJh6FL9yu+9sqxD
13sq7BKltrB0r6bMhyKIIO0JoqPZoEasNga3lmkomg5SD6ognazPFmJK7Ylbp91K6mL1plWPgSBn
otwd7R3e4Dt3k0w4bk9VGOmLkaISTr3qFOpDwE0QLImm8BUeC3yz2SierN0JnMq6QX61V+EXmiic
hF+HrhV80eYpyuARyEMvXjWWoh/qgHp9BzDXs+Kb1SPH6YXcJ9kzzI9rYJLSw/Sg7jaV8qbFTnEq
k8C9D408SZbh0IUbCFzQWEnbXloj1yptY2C6j5We/UnpBBixtOsOfNeCRUem6sHIIvByTjxuDccF
cFVKrz7aVo/dkCz1pqyevWEon7PEvuWQCV9yTyqfHa0zlu0wNPzCMrRtxd2SoghXbu1ejCzvzm0+
uJcUeXn4OcM3LwnLfSD7OYUbXvRmRsQmiUMGOzEbUUcNRp5UmZh1JYSr0kh6km1dfuT+sRPm3mrT
U+xnIJs4aAKQHH3IG8hgGloVr6iHMF+MOILAW4U7nIoq8yWpiH0DNJNX9jQ0BlnZ5hm3dymyjJeE
KiUgoUq8FmtVp/W2MHw36/vaBuQwd3sNhl+cecKrNtnoevCksVXU9gGk7dR/iaGKSOUaZn55I5zT
Dky6Du3ofVb2opTQjZ9v72v73l1B+CNvhbNGMcWq9G33PhubVbOyKLPfCWc56AA9tVMaVlx39KWl
XtfRFtzozrCc9tp6g7VJgjE/2dExI0L3jNpXq8jd81RJ85yU/Sv5OeecwSywg+EBdn2t765NHe8p
aXeOlibBxiJstfK1GKnMuptarYsuOkgFV87VAOrSVD+SHTnYHfrawj8tg3jF+TlAsB11EyvteMQL
yBPLYYxsHbmLROn/THOj/ZrnvoowumZcqUsPdwG8UTXpsFtjRC+NjFSY6aTqgZh6uwyd3nsrCR1v
NHgONmJWqZD9qIsYdZFpNtOB9FVZe/MCW3ttvlZF4u1UP4O0vCNsFyZmuaqkotyCXOa+ZXvjcHCQ
qTDWoWH91Y2nrq4khbr84PChqydKvommai/PeETc1ns1+fMoWh5WEjRArxqftgc3RohoGklGp19D
b3gUo3BMs0sBOk+MwFgZJw2FnkUwMaaPJSRPdt/Ddz7tikCntpnYtVahKWnXwZV/Nbq0tyRKDmcz
D/z5IXYBU05Osz3W4Vz0h8BcfprIvFBeFG4ybGdn4UI8grOOCdf878u5LQdGo1SUF4QJNtR3D+/2
aLqrsXa606Ck8llWCXc1KsDBkDOyP0A2EUyKQqIpJlkh0Ys1Y+LBQBh2tFAUEjbldy/OpiRzizzt
pwnhLGZh7UX0Y9pZLEPz14NHASKL9QiI+r5rRWwZ2BNJqWYBknkVDWN6yKrgV0NtYHog8p0eRG+e
mP3miU9+/4XLvD1wMwjvxf7zOjGcfeYr/Rcun7aa1/7jq/zHq82vYHb5tH3lSX+9/H+80rzN7PJp
m9nlf3s//nGbf38lsUy8H0o7oO/oB4/CNL+MefiPl/hHl3ni01v+v281/xmftvq7V/rJ5e+u9sn2
//GV/uNW//6V2p5f8nSoZYj2DjzaBdPXUDT/ZvxhKqp8VqXkCO+r7uNGj7KP4/uCD8v+9grCKLa6
7/Kf/Oerzq9a7lChWc8zH3f6T/v9p+tzmOHo3ekhT+fzFe+7fn4fPlr/X697v+LHv0RcvR7Gm1F0
7Wb+a+dX9ck2Dz+/0H9cIiY+vPR5CzETT//yTzYx8V/Y/guX/30r2ymhzi21r4NkBMdGaieGRMBm
x/h3I2aiYSgOqnYTZmERvUosmH1NtwyPYrokgbR3YmTZtM57zLRGX3qVQW1VbUgPWRBDoFb3z5yC
IbKdRnFOJWELvmWaF2vGQDcPZN9/inlhd+GJ2owljFjCJpqqhy3D1AGB1ZDtn6CLvkLqEV8LW4r3
ne0g+NxR52ub0b2BoTI+5ykMpJOXFkUoyYnZwJKAs3ny6W4T02qk/2gBUBE5a6CWEVvlfk+dc67K
67ujC6vkqjICG55kg/qSbERih5M9OEzEVDd+hJarDd+NQf18V1x1ggbk7UOqe6bhEFjFtVDi4qoo
jbb19ALouljdatWwcwuQDR9WW70DMDlt3iEXZEexsDJzZImM+mHeS2ztd1pFUNM73vcLkqI5hWkM
Le9flxRuad/1Z5UHi7ubPnJEs9SdI5c9RczoBXmTuv1drB56ZErUPwjXNzL1V+PQbQ3+b0dAud7J
ryYte9dgkTCK5fN0AU7EkRz9kHQNqAo7Lyg6TWH6yKx9Xlj+feAogQMaZrLnwHEhuCJ4dV8hjPMy
yRqjJUmPev1hzd2zGsp1Fyfp8fPCURn8fRNKD5/2EkMjM89Euo29Uhlo1ccIrY1y512CJvEuogfY
y0O3tfS2LpBZ8trMzhPCr3PG6DxSWTq5zivvG2nto21HMXHTQD+IZiR0dkAZWT+IHoJpwz6RkoWY
TH67iaGr615KwQkrMoqjEZuVFq0jAy9DbcyHeKwp1EsrScpFWFvE5NZgarWlmLjPTu6i140yIW/V
Ownf2YOMk7mRcig9wGv88p1nI8V/QmRIJWD7L5PamOk7XbW/znYTPKEKn1aakeVx5a2YmS/moGEI
qq6DwmR61b9f132YUqpHqaG9Fi/CsDyVd6RMYNiy3YNojCxDsf7eztYuMrFm1IQQLZx8E5AtCF8P
KN+NcSd92EAvcgIGcRdL9w3viz5sWPZwvUowNKxUmNGP+tSEYd4cxVD05uaTjTo9aGM5iC3nif9p
g3nZ/Rpq72wyqO1SDj5lf0o4IqKArCY3X/bTW2iknK5CBCXEBPG2CA1qRGozONLhpbUPlAKM6UKM
wZ7+MlqG/4zQgrwRdtBjzmFeMfuWQthSbCPWzj6fhrnXU43h1PtRjt6lJiWTkRswuelh9BQAUNvb
FkEDmU/YW9FqO+FBAZfDmdvxb9YEY08zqutyMy6BVFlQ+E9wknaCkzQDoJ58zE1Sj1NXGOtpRvRm
H7Gk6jdWj3zT7CrMfzcMBERl3imWx4vb1sPD6Bg3vU6654ID9yHX1XI9lHH61dMNUkoArAidDZC8
TSkoOXK/FAbA1aiAfi2sa3ch1cNegI0FClk0dWW7S8NwkvVsE7DllKq6dQJ+aykm7vBk13HDrWbz
0f8AevbqNtrDvPjt7thQxV0FMOYicOUenMJxDpxc9XQhuqKBi90AQlChaX+3lpRp94VqbLTZE7JT
FxnOyYe8ETKxUyOW20UdALAkLJCbVQ9jaAqhujx6NbI5QXUpc3ifRU80+ZBQbZvqoDrc6tdE9LsX
e4AcYHLWt8JZ1jTkoCMfTtTaqq59Gr+GrmNBPhwDOZXiAd2Qv2whqayrmPCn3j/Zkz59jX/vEbXP
hC3zU+3k0Rnu/+jclNaqcgh9Qur1yyQmx6IbwZNUSr6HhPYkj/bQLYRP1YGgJu+JMnzqRNQHTnsl
bV0FW9GNG+OHHajZ9oNNXCr8mcMLfhJ9iZBp32sJRHe6c0impjcVGCnnseihE4wuiVntPtul1jn8
na03fPcgIfqEpvvkc99VWMVYrBFNO1B6shQzRTHIO7LKrWEqN13389eaeLMvA2Q3Y19/IepRm03+
6nmpjIJ6B65fzl4VJOSvRmc+iRVhbsfnMuehMdeJ1poNPzQ6JddHP/Xdo+glXf7H4NnmRoy6oXCP
XgUkmZv7Xy7h795s64CZoobjoj4xzc4T98ViH7Hjp8vVVOus0jqZOPH/Zd3s/GttIKNCYQUb2Q+y
bTHq3oMkl7DQF078hejdu9Hryk/EtR1DJ/Vre+FTbEX1u9NGpHTC1n/0Q5vfTCOUjmZtxsdP+zSQ
fh39roTvhg/xSZEra99JOfEnaAcWNeI5pwB5ieHcwAq4aUOgl2ARzPItjCRnHcPWtbAIlJMwTaI1
vGPNqZkaknUfm9kmXBRZWUelLe1nu1gwD4WbsKW5Zu7GyEGr7V+2NPLx4xXm9VpIOqJOkptrGBRC
xYg7WLCSb8UwlvPk4iTxBYBtlC+bFDULz0dty9dqeL56FLgULegXkGp1JM7/pcnQ60Xv1YDbeyGm
wk6Bx1p0cy9BBbYgrPbB6BaZuda6EJSbUzWbQImUqeTAfxJNo0Mggdb9gxh5BQQ4s0c3uXV4BNb4
lwdPTeAfFeS9lSKtVqQdvXMpSJKKOuax3c36tTBCnemfB0GIFE9OwvjPPvOa2aeaaJfERBhq3k4G
qweDUK69wBUSuUr+0lYo0f01+GumkAppk1IdRTHM9Lunedk6hMphKX4G51/FbIAZ158mZtv9d3Sa
0AeXQPr0syqaeat5Yl42bzU7Zwg2Ea9NUn7X6/GJWv9+YZNxP4wRejFqYnnkWikpii23KZYVXCV+
oz720yTEGPayUUBmC99eMo1jUEF0kGVaW5BWCY52qQZXMRvk/EfSBBpzMbTIzF90r5+EhOSncli3
1MdUIOmALExy53amrdzG9PcpQhenxIKFizNRHq1EF2LxoVrYGchOylDLTT2kfbUoNPmX631+Xip6
XTBxMAycVcSQKDvVTD0gvEjKHm2qjS9urSnPA0nPpRZZ+h7UlPLsl5YN273nojidQxUm693SnLKv
BpKve0Mr/ixG2ea4OtnANHqAwJpyP055WNHonqLvg7r+U4yaKWcrfANKd/7Wd9pzXi56Yl8lk8o9
LF3xsY+6gvp1nqcU3oerXgKYEbZWoVqzdlxnOxaZdMmp010PdYvaXO/ly75KlMMomrgC4JRNcoIL
YfgwNc1ncH0cvKT91RMuH7y1KPiSZnK5A71THlQZYsnfaoNCclAMsyA7khbxj8JUC1XCKiF1Zsrp
RMH/lz6hcC5NKuekXgV6nPzSLbyv6JX8aJiWd7wPxfS8y5hCd736/TKGtiJRPnrx0gjyH6RS8ycy
UMWTJMV/kOtvT/o0UmSj3wGZRMpq8sgLtUBUsFlBfT7ehL9SjAgR95RIiUnJMKsHtSZ0Py0Xi1w3
VgAcofV9v4AdJ+ckNajt1/J82REqWZiRkx2FMyiCca8OVAqJ66MQIe8Hm7QkxNVWq701VamdLQl4
rBhaHqTKY01VjhgWjlUtZD2yzqknyW+/1rStop2lBJ5xt3C0t3kND7HhTVXdm+/DaRlY8bcEDM41
mxpSmMrVVxNj3U/qpbNNTCR6hk5ChMqPGIpGuPh68NSDTjzMJtGjZrQ3Cc7M+5A7tA9uCuXv78vd
PVVqzd3eAes6vQTR9JYOg3rqbztXqo8GZ88ctgG1Pqp9uTM7b9jZSl1DT4spVk2NqhUxFl1hva8R
y82KJCJQ3KJa+yP456bO/mZBJlPzGQXSTmk4Qogmbj0X1NU0rmRJvRspd/k1PTt+so3TisZsnF+L
xbSuxepWAZf/eWsjduwEbc9/2Tan9GWnDfA3wgsSryIUZ74ojdNxp9UR6TS97Itiv0CKbL1CdFae
qxDJQKuP0y+pO+Rr26O8nCM2RM+lvLAyWVk5EzIfKej0aEzITdETthEgOrDiaUY02e+eGEKTxrRj
xNDydNONN+v2Ms/MJ3ipm5viJ+1NVQx31XUo3sw2Uy68c5W7W2HqKLqEZXaidNUGu98Lo2hCiCG2
JoCOiee6uc2N+RTWbnYDnWlxVDQo4syq0gFwzwWL0JTPiQGajRLTVQi95i4nW/3aVLxDVWggOTwp
MVP/S3W129RHfRp2NQhWKoTdk5g1bf9rNzjDRSwFAXtNSrW4iTlbz7eNbsaPYi6Q6gUInPhZcRTn
pUN+GIYXx5SeA5jybgA2q2PmgkidRgnUBvde48SIEChttRcTveGVN6e0mx1MWjyPTM7zRONLe1nR
GwQvcBO+4Ni8TeMBTJl9xe6IyBWR799X3+f8EjiGpClryfPcjdP58BDEXnYVjWwgDTXWCOiKIYLG
vyaqvIKaRpa9zeycTrNITnQrP8qhnvu9S9Qr2dXzVWfdNTkCQb8nxAqjI2oXShZkTLq0MWHa3nMd
c58qqMZM5JTyJKCHLBdawYLWch7P0wgXQngpxkNdF7tKp3jZj8ZtRv4flievvbmayudt6mnROUQD
8EpO+ZcldLNuivrwDxIO00Sb1yUVDIBJiRavXSmmTj904AmEgHbfObV1G6aGqlxUgEuiY7ESWDc/
Mayb8X9IO48lt5lgzT4RIoCC39I3bXt1a4NQy8B7j6efg6J+UdLVnVmMFhWoLEOKTQJVWZnn0zx7
2wyxvbjZDE3RjmQ4HaRJDpV9wdgsmkwExCgym2zUfD+8vszNdnsZtyPjuINNc3ADu7sjMZvk9KSY
PlksuVep0eKPnKsONCrS9o2HoVPqp9iwt74qJmJNOv+QEGG6DGXVsON10vr1TraG5fAl8uajeqJz
Xkq+vbIXbBXA92wIEa1g6rLWMlS1qnArq1NUEkWpBe5JVrWKiE8l+5TpQXvmSZVcB6HPAnkYUsNa
9ip0U1lUFfH8sprZADsFgttGydfWKnKUFsAB3dWFnW256epPHDZwJwck8C20wG8DxP+AETgsbaS+
L3/1NeAEoMVC3yxB5Z3l44rkXXfVqJN+6OZCXskiRIrqYJeBV8JAp0Uh3GrR6XEDcJNqXNWPuttE
n/q4caPnImubT4XaftfacOPYZflQ9Kp4Ji2d8MiqZqUYBvrzQLTHyjd7bytbQ4P9PqolOgEYdB5R
/j7EHmFS8dy5wod4Twr4XjbK8VH5NXHYDUlLUETvfqVAuJ57KwVg/wmwvGqa6irhp/YoC5KvVDN4
7M2ueCSZc8KXpAK7nLw4WToJ29XMMACj/urfdPlWD0zzLGzx3UsRJBt6Lbn0OXdKlpPQ8YlGvLRz
IRuGLLPu/CF9aazyP9M8IMuc4lRZ0fLav7X8fRRMp1YiSmf4vLy6Fc0/bGNq/r/63YZFEd//XGmG
lZH4MbHSHsSd0SBjeM45FXUgIAZRyKuu4JxkIet/NRMLGu6C0DtK+3UGOeSvfjfbb30KWB0bfg/f
NbUULDJ44d9e6TZEXv39bjID39DAsm7xv3aUM97mlv30QDHXJXcVSN1oBCx7B6o039q42JgzW1rW
QZuEBA8T0Hiz9YOOhtFv9XlgK41yzK2oHDvaF0WvPBA4aD51dfZVyc3+KGu4XMWGvZm56vjePCEc
sgvjfDhmraOhkkOmxmhFAn3TTFykTRZdZgK5dES+ltVCmYjdLbvpDp8t3/+2Cl6Jhg7JUNNatALz
bGO4Y3uK49olTyX098pMfmVSHNcECAVT5ROD7gcXeWUKnja51kJH/rMBlTG8x575SdqtKY3AUMxd
tORH3XOQJOdIcycADjEIbnOKhYIsuaHXiWXfauTAwPuaIExySJskP9hD9BAaZrqNfpmkvbSqoFj8
fTmQ0Y6VD/o6Wrb/1unXbNL2v09ZeO5/szeFvyXIyVlrvZud6iTsAC2QaVCQY7IIrS74nhHmSRLR
D/4ybzpsrE+TljcrT3OSS55DEgTuJ3ajVWoXizXayuraYknqvsvhQzMdA4Pw7E0VkEpk1/aw+s0o
L2Wh+wSod43uEa5FzDax3WI63ppHEPftovX4mNBN/nJrCMHDosSG5qWa5o88bbkdgyOVNTIljEOd
T++yJou+MOYvTV+tRT3mj9KmhoBgqsnhx43JQzSbo9pwLduM2QT+RGwnRW+XN1uaNs5i7AhWv000
xB+ehoD5dVbSwfakyUULOYe0ZS5sWS8Zoo20sTgKl6UImx2ckUtejEh8ILP02LnWcIKbeYrmGmny
5eMIhX8DNG1ayaos8OF/J1A+wjtJt6Q23YvHibccJE0N2dZbyAbdsgIMTZ7wMBJJ5iHNOBTikhAd
bxRTeG7mmrSLwDIOrB32suaok0GUohjLrY3k1kIar0WtiosnkArTW0hz0hb0qn42xmhRp1W0tlyl
PIeFyeksaN5dYmv6mf+3Q8Czrb10FgcoamcE38ZCW6bAUEjm7ox9ZoT5l6AkcdWBSgXsSFHW8VTa
RwNCyd6tVWNr4xS578iHXIFgUT+ZefjBCVf1w462KGr4G+4z1dYme+6+dYW1zEsfm9W27iJnbX5s
G3cvWy0lhnifjHzF0Rq1diqxkHcJEjcrXVTWkbT57yAVAhIoNCS9Z9OtuNksGO27XG3JN6eHtCvD
WHSwrP8bRu7m/890/3pVaZvfIfsusfaJlK/m48tmLtr55FUWJButIgJ+jzeT7OGLUdu0QuUPOveV
NjleVkkEfSTe3byTtdu8ZMlksEC2OelS+5aw8llmOX0uu4RkUfszKHv3UnPCNtZZucuFGp6zviH7
19StB7xBKE+5HnAldEgXyGKYnwezfepjvsHKUC/NnjNOdvmHK1/1N9SqvBzdVKyr0iBVZiarCt2k
kFdzIbtMM521nb3W4ZT+mEQxXrijgbkegu6DZJV9SVrlJx+40Zb88m5Xhl6EjI36YfId22WODX4n
t/PXgQSkretM41pW66Hp1gg1ZVtZ9aY+WqmmHt3Jqitm+BVCF4eRW+WrD8mKdCPQW6WqKif0n4lr
zsCvlaojXgYt+1mtZn+rrLqx64Ei6362ymp6Xxjr0Ve/d9PkQn61VFSHEoNY3yaLiY7u2cFYGool
/GdWqdKpJ1mTRRqkM8hCfI96PUvXg30nLBz9uA100mFU/Xo1L9ZJjCl7DoFINJMNBlIO11Z+agYp
SnPvpDLFuhA97NlfzW5p6sVKznidlszaxZh5yrpBKmbZJV2+N+MUnUDkYlcT8ecfqgmEQbiflak3
15MWhPu2crInPdY/EPFMt4XvE6fT+vlJFo43NMfeucjKWJdlu7o16oqvLc0KiaWhLfsdQMNXLytJ
JnQrsXCFrZybWTCE0wD/kiXQlkxN/81elJlvLHoH+GTYtPgN6CZHQaDt7qYOpUuOL6L3VsCotEzn
S9P7POjiAk58R15G2zcdzIjc/QIm6ItWdNWToY/xnqWStgbx3H+JWR4nuvvFwFPHSW2hEgsrtEdj
cr7LcewDeHyTdvIwkPHIeURr8NwNzSuSTB2eDM3SPpNRinYnISJ3cusoi5StUGAXPKbm3aQswpK0
T7UpEQjPbAfScDHZp8K1VnIT6kSzXFvmLzWvUS91HKmXvPbeq9DX7mRNFrIxir1FT27c6WbXhTCO
baFPJVKVau2+WpM+nSwvHBediqjgBGRu7YrB2cpqqpgvnciXqLGiiTFjawwtCvjURHCUV/EUpPVC
Xvq+E9eLW5PqNGxaKo3IcIb81vHnJbJ/C6OxXGiO03CM5sLHC5OtKr1/s3Or3coG1Lc8pE/C/JNl
ZGQcFlVQ87fuiR6Sl8GM3YlmUYv5gXO8FjPJ51q/dmo5ctPQ+gKINcdMy6joGp6bxvYzsNEYhUut
4CpGz3USu2bW7qkJl+epHum7JhXiRe28n62g76L92KMMxzrBWZBL539MdrytIsP4AWH/ro5anHxA
Gtg+endWbef30pGfiHJaqH4WHGTV14JgXaqgyZzYfqmHCX2kePpseU6xSZoB56NrV2+zPS/F+JmU
WbCsfIU53lmWREjtc3UI3wwnBmbs1s/tCAUyDbvv0uykfbAt9GFhpjuLPdoecjek5vnK+LM6KkM/
yxfSfL28dg8ItzJKHpy3MX/Nc+2tIS+QLW5z+q79YJMHsa0yuz8qft4jeI+UldlrlxYtcwMxX2yy
NVaH/iiLvMqelcG3t3EdWd5J2kCDEEMjimohRxBkEuKenmctsyneaZz/FIi/ovVNTlKR9Jv4VzIX
f0B7WshWM4ze81ptd1OjCbIa5hFh0HASVFghWXq/OsosMJA+FgFmX9jGxjFoy44FTcEipGo4xNgq
VWxtCnhm0K6Fpq58v/lRFLjylaREJ5C8FzIr/hN75/+K7Hvb/2yQAvBX20zI+KvByWySX2/TyN5S
Jf4qHP/n/P+a5ma7ysf/GpGZkFX47fJuwvndhLM8tOx9e69mIB59I9MXmlKXK3wM+T0KY9m9PV8R
X0ACk3WRFllMASpyVW/Zv3V1k2ZkP7S7Dvk1w1COKbcxr13LkXJqw1G784gvS5qMtAtQvDAN3Mhh
EG2myPTdhcZz9VQ4/VqTVTkuLZKc40zV2Kg+aeOk+XXtMSQi9PbO5KuT72tzw5+67a3BbdruUON0
vL4NQ51FwJQVQs72Q4rbqXVxlAqzdB6S2jVOxL3sZZs6m/LeBtShj6yO5qpsaIq2X1ea665ExDp8
yQ7OW9S0z2rQ9rUPf9SLBbznKGfhrtA+oGZzayf2r7mD6nKynXjnhK15bsw84fmacgSq1SohOpAN
ztFkmGd55fiVfuc3zdO1nxzi98m3zMumXco/Hcc3I2x+Erum1sOFNc8q+92mmuNCR7vI99eX1GBl
hGRlrfr5tLHvWp8UvKLYySpa5wgBm6QiyaqTgvqo2icEA5wD+hL2tfirKhukrXOjcFOMQQR5kNg/
PeqTBfo21QMac9VDGHHmZRSCjK9+rPiYKcgz+d0mO/MUbFZJD61DVmU/ObaJWHsYOJivY/+ar66D
ZlvU5GJrqJ4fjLz7WbitfehZNJACD2mJZKr/GmbJ8hIhBHCcZlTn1QZ2OcwJMIOlVvorOcNvl3Ja
2Vu2eBBE+KEhjTSpiEchvokkZpGiCd9E7pGUaZxsvYlaetGn6upaJwvVOV57ja4PwcIKPn5rMeWg
fB4P9ZztN3mCLMMT1itG5SmHiaxC1lcUZlwoyDBz6gfQR2j7eCjCY0ieK/R5fR+lycbHx7mLbNKq
pqI095zZWjvf6B8VvSfLGiryQp+6ZsMGavwc40Ug/3R8Ez5MBL4hzaZKuqs9s6rpau9T8Ztd9p8I
J7n2N5JWOaGqCJJlAJ/Ul+W5mtV1k5jtcVOM4X6atXd7G2kBDQG9TT2L7epsXHb8ooKVbPVBsx49
K+YBNY8ts9G6V5Vw1859kT5w9o7vvYIwnR5qq9MXdQW1BxbcAmK3/kXXWuQx/C4EZ26Q4ipqsUgi
Nz53YZE8obh0KaGJvxNmlW0sv1YArLnFu0smM/6jgmQ/NNo58Ec1MT2RolmdQFcjIFQiAtQ71dXk
WwGAIk7yq5NWKfjSUsKzZWfZRzbIqiwKmzx2z0eRxw9m5suto7xSZqRz3n+9TS/NcpKbrQ/Cz639
ngz5tKn02tc25WSRtKiwXVshRFouuY/WLKPmJjOKy+PQ6tzFUzdKNjiQ0sX/GEUsVbTXXX11nUTO
d+1kxN0nTdGrXaRH4flWWDlR1P24vFnAI4VnOJZoJUyh+YxL0r+TtlsXeVUXzrT0NE1Z3Rq00WEY
XlN/a3YpeYfzi12N8jKviOyA3rTSE+P3d6HbuOLaov3iVHG/972x27uq/bOQNlmVDbfqb12iUkkW
v9V/TaNMnrH0kNVaytbb4P91Lnt+YaUpgh2azXegPaZtONjBopoRWg1kf1AATrEqFFc/ZIELekui
tmKgUaeY853laIY4e71qVFG5ZIya80cZJ3GQXcAPhJCVEGDy/cLcDYlts3qslPe+1+7InIPGrQYD
h18zu3y2l1P5XY8hdYRRIM5FY+zroN30SrePajP/CFKn5impKy9hZJSroVb6e0s1w60NW+PgID2x
bJOxQNpOAL9vmi9pbUcveqHY9zmJxBm4txeP85jn3N/LJlmAfiCkWa3RDaQ364qHujYWaO5+LdEK
fo4Rt0W5QlnKmomY0bM98CNz4nY1stZe2frCUsL4yQ/a7ike0mjlpF6zTVKre1LzPDpxB3yVjbIY
fO+zw2rxKGvgOOxtbZC7Gam4hZZM5syTuXbwc7KpTtotjuDT2DYc+E05a5gZ4tNByCbmZK5CPlnb
jdiWCTSgMFR6HsL/KfFIYRwtqQE7m8SX3hrKuviCzIsNYhkvgJIGnDIN8b2MtCLK8FI2aXwvg7Dm
tnquyTY/ii61mqiLsWHVYZtNwXFhrC6I1S8e7dzIH1lLkyyRTdlWVmWDnpMnHEX2WZpqs6uOorGf
r/3nQb4yy6X6bHqSsYuSZW80H5HrtwfZhZMM59JM1vI2QFObpcpN8lhrxiK2WQTHRdiZoIIT785N
lUtU+QqbJQI/z0iWdee0rzn/VxOSVjxQnlvdJmcBjaJq63mazofo1cvSDDgimx+miYhhG0fI/sw1
WcjGfO5x6/Z/t40dKnxDTXJvrKxzy4FOyJ7aATeyHqPUOQxDUF7QKCmXqLSmX//fPVLmGP6co9VK
NEn03N+VcdI81aPy5vEej/lcq7I22E39oC0Vxaif9HxonuLkTRhJ/CgtJhojKBma/Ua2haNrn40B
TpJfNw9JJAhrLo0ze1OUudOu++h5ZAemEr01tqtvalcP7/JYtc4tNwOrd7xDxWOuIl2Xy2FylbVT
EACJ6rsDDnNCbGlqxMsIeulaFZ0lXtrOs3+r3lpl53+NzfD97WDeppNojrJwVcgHPHRzUI7/2eSV
2kK8wBXscQqSzQGeY4qsrgpZcnU1tnM0adTau9TSp/1UQMeWUPYWBSSeSfZzp03KbuxaQvUzEb6r
pb4E+hl8EDhJOFjovAg7QiKxIAYn7gC76uHZ7BVxjiHIkNzEz+SY+sX62mhFjX1n+eqngJQGjnq8
17zmFuFaU7vtELBZ5e6kP5eBUR84/ugWsiqAg9+HdYxIT6W0S13/pImifZJtFYCFWCmDs6xpxVgs
nfMUciu/h4HjHMZYiZcEACAvMlrjqSsnfYncUvBh6/aGlZL5qWsKqCICQpY1KsFrMQuCzR3kyHgW
JqkGiE5yJEvr8GMqzU022uanvu+LbRevAx/090TEcPUtLNE5HBtNebW6/qMyq/gia6p4rdtGfSGk
rn3gcO2UJDnK363HSaZI/KWsiqxPt4QCW2vi9N5S8uPvysrKJqLslWlXEHUtElxD6lyYwQBz6tfV
kELKYDPQb2SDLLQisa79bIAfB6Bhy9v4pOYQBfmjtoYA4QUbO0NFa3BadsbVGJ/dVhXcMRPtEVJz
v4yL2uFDn/xFbVcGOC59WBaOnx+stiyd62XqFflBc0xc0HYBkVH52urQuXG45UgNDYSBjzylcr1H
Fqdt+ifhzZrhqRF9TTxvieux/ZFG3b0BjOp9GvnBGHpZ3DduXOy63sJHqKXirEelugo0Duxhdn+R
g0bnroBC9N02+3QRqFn1knUIrVe21y0qHwVwzgc7iKL85urRqHZNbLXP+CRmrTFi22VrlQc+hzzG
V9lo5777xAcjm2SB3Pkr+t3uSdZ0q3aWutMTcTZPDbr4n3PJxlKZnD/nChE8MXTNPRnzYDlXJJ79
JDVW0u3WmW2CulHY/PTX/VbvBsVZpi3EoXpeWzcC9scED2YHK8J8TrTI3pRdFq+bea3dRRXoW4U7
cDdX1UGfznitOfelpmiFeBriBzlQTmabxR0KHj3PPNoRCCrJ1krdg5xL1Yd/v5L/Uvghjx7d966F
LxqT0NEgDjdtV7cL2eJ25c9mWb32UdNauyPO4+42OCrYWfjwgxbaqHMbrYhxOwgLbTPCWDkLTLi/
ziZvxp6rgTaGyDJxee2dhgTXKlq0n0DkqY72bqoBYcZN6216Px8/6xPsqf/MbQlpV5pV+5/mP3rL
SbLZp/dHb2kOouibm8M2HlSn27FzMrcxNPpnY/S/dlY1fgUS8qgAIHo1RGSSXGWqZG5WbH/aaVrI
HmAWN33nks3pBQUB7e0nPdKGpc4J/InVJORVVWnyk6y3xI33MxfK7b+ytEa2Kzd+ZH5xRlfGee9F
hdpRiVfbxp+6reDs7O26VY5d54r1lPf1M2DzHq5cPXzNK32+8Rg/cAxtoQ4v2sydnjsCW+CTqMR4
zZ+aWRHu8Q87GmqnxijUZ9+BBdub5s/+IUJRt/43+9y/m/t7Nv3l/PID/bP/7XV95vmrv3w/f/b/
x/zy/Vfz+7fHfD1wgPKsu+b3QG/7ry0U6ClO0IdxFmTShQD/zWyHy0B8RT/92xAZ9h7IbceC0zR3
0IOijed442d4baDYKuWTLWAel7Md8eLxM0SepfHLnpFod7XP/SfH6HZ4T5pFiuDKoTbiqlokqWId
yl63EfDoxEq2yEI23Kryqqp1hvzVnEftvg2GYXezj1pv4ikL1CdkneEypbF4L7r6xeFU9Qe83VSx
4Y21U78b0KhZDmBYNknhVqD9KNDTqo6yKq9kofQcl/tGU0NC4ZGkkKJVTM1JFnHhNqdwLmTVMwdz
CeKlWd1sldHix5Z1X5mijW7400KOk0Nkw1hAlSWnswLvb6vv3aQj9Vb5L7ljhseut7WrfYxAnAyJ
hZymiiIJewPj3PXgX+Ik3Zd2i4p6QjTX1s1Q94bdrhxx9JI3Z5OKPOkz/y6bnoaQ7Y2bs92yxyfU
QaYnB+0CUko7xBdnG2k3I8KuLDhCizQ/S9yT3DY+NYMLApewDMjHblUu/cEhoyARZ9lqhXOeFVFi
a00PpqcWENe8G2Yx2Sx1VXffomD8pMEl/JHE9zYkQ39hWcRHTHOeIFj9dZuwbhE5YQed2n4WZLj1
W5TngjMIqHmLqfdI+ULiGnaqHRAZoAF2U8tiL2sDrpGLvCovdVcO12uFZ+zKFAmf2UAgEDn8ZA2l
PqnnJZmJpyorhnxbdSNLZoB6Sw4nh5NJ2lYGCwrSj959eHW+HIrRgHdbKGtfTcN9rPXTY21GIGcB
y+0G1XTXThPUG2dAMVZT/OG1iWfgY5MFdyJqh9fRibQFG8AMHQZapzLmiYIAnpGGAyolJU+MXwUi
kD+r7I+iveKW8OhhAZ1Jg+peartdshbh1CTSuG3EPpo4c5U8e6B3XbaKBp3/km7PdM2cWGJc8Gur
qMVbocwa4nXsXjhwqw4G0SVoQykd+ZJBsGHyZlE2ZEdkjiMeZMHi/qKrGihDH3bZ1Q52wFCK+5rI
7Yc8ITElFBPY7f+GGGHZ4zcM3m6mCUjnTtVxaN+m4ZwUYRuejNehNWDKZTK12UrzEEKuCMY5xZPQ
P4HiL321+ZSbwj87wDwX0qzGAgUNw3rToFpy3u9skGAnbirGobhSxByurGZ3VVy5yqqNKvZIeWZs
pk5LL07sZ9ciReoEYWgQ2BahKOecyMqtqqPDZtbteEn9ziL7RrM/g2jeFIaff8/75i2vtOHVsNV+
rYioPqLw1h/zJi9XvWib565MvRVH5OGu1sLpFf8CYTR+RfJFr42vgdN+Vog1IU2QmuqbrG/S/snI
GuNZJXaKP+/0mqHMcx9M7qPsVM5fGXIetIUdQloWWbtV1CHelAb8PnJfhhe9c48Kz90vlgMHUx8I
zglDVCdJyYRLN/TNl3IkhS63E+dhgCx26DXiAEYitb+UON901y4+Qd5Pdr7th9u6MZv3+chIdkCl
FwbumHX7qhPiSYTla4vfdevjC9hVM/i1cTXteY442sSVHe4R/SUJEpjVErEv8TEoP0qhjN8IKOXu
R774Y+Da4U4vQn3n1J760PiwvQGPTd+IHwKgpXytfCch7qYW976NbHXd2UjOEuqQ5XV0cGeCtCy8
cVKPxP6km3EOrbjZrlcOkGmn4Qt1bTHnjoHGR2zrBkb71zx8NhZCqMirlUU27P3JxrX496Wsy0IY
xrBXSSP5n53URlE5dvb7YW9GJbMQwBgQIwQqQSXITA+17uxXoflQVEN3H7lfIkNHVj1Jg+zoj96j
bLPdxnwIik7dVRkxqT0pBdEyNgNj3eWWxhnWXPehzC65Nedg3+juGjAeC2ebllD+xkJou6niSJpk
dpt1sMaJTz0R/42AZdfe13VI2L/an2UN4G17X1gOHuYsFmtpk8XMU0CrQDsjZMJU0tZ44i3VlGZ/
7WG+idTf46GYYIl25G7lxFqgHTPHP5bCfuD0ProkqovITOA8pHppP2Sp2ezR1A4Xsurbg7igpogL
r3OmL7XW7wdBpIvixtOuUQxjw6JDfScAEfypclcPygOep+5hsMt475jCXfie/8Mo4nnJN2tYm09W
ydqk4dxsMUBQfhFxlKxqr6x5/QQhAKIET3bNgsW2SVlX08o5tIFac2KbdxdvlisAETs+tS1RgqOh
pG++j2yzbQOqsyzoAuR5PxReHX+g4ucvutRA2KMHqRY7tUAMIiI0w+7SZ3CxaGG1kf3Q4vhbjwPh
h6SNa5umrMnGIPBgZ2VCP3Qseu/8jo/RUed7hGo1O2Pq4xPp39yKrCG+ILXIY5FdwMM4i5mUfjE9
IW+m4h5BkG2wHRP2yqC9oZ8Qk3HIj9oGZNsEdvnNUMe7Ipsh/J5JxnA7IXGQBuPC6jT7ZbKQxw3b
ik21X5EhLeKVW/vVGxFIKEPoOfBh3a7eimTBXsh/G1UrP4ISSZayV2KT860nDrIj8yCQLysnycCi
iro7m7VX8Zu2KqRQS+XVCVySIl28E7nonkxfWarjMTDPXVKEaNYM2V4gofRVL7JvpmpG76pG+GIY
OejKahbnrkkyEShrgbpI/eos5XoE0H7bcspCX6h93V2cOY1MZtLKjFtiMTtw+N2jM6fjSlMf+9BZ
kk7sXScpniZyF/eITHeLsoq73UBM3AZ5JPUSN2EIv0I7yxqRsgSmzAXkwmYbwyfmCekb0brUe7FQ
itR6BMciFuNgeZ+7trygAuH4Cx611gy05VVPYRaTOVJm4SbTc56UvR4rBEclaLqKyCYxo7FPuKn0
aeWTcMU6sT1eq2XniU1jAmRyOJbmzxBFGyfWVHWvxjU6W2BGF4nwypMs0vnwpuKTH67GONtBrzGO
slFNDegj+MjWpYmYR+IQFdIYfnRO9HRjKaDvR+LA+Bnnxn3Uufp9kHflmQRDqK7/mer5qoEw6Q2j
fbjZh1gxllbdFRstjH040Qh27q7TcUckdmc0r1PJiZEcbY911f/Q6gm2/hDk39Nz3TvNdyU224Xh
lOOTU00u/1Oj37OzdVd9k3+wArBQ0eAIuVOzgJMwUuxk9dZwrXJ4Fbt1dvrLPhituorgaq9kt1uR
57gwjOxeWgwnLZzVMGrtUhhuth68vSr87lEWgcNH64lOvZNVSOUaxF9IPEPdPSp8Cx/BXGZb33FQ
l59HSRs0TbLXtcjdy359Q+JLPHmb64C5Wy6CbFNP3riSo/rK6B6rSn1FkjQ/StPgoDXb1dFZDiJ2
L0dtJNgVnFCctR5H3KihXKlXPc5YsPzcPcW74qf+xrB0f49bWXvUJvCussdg1x94t9SnWnWqu8qs
+43XoBWs5tFdnRemjsiL8M5lQ75/65pHqCQgXNESWJnGDKlCmnAFBra6w2/pvFk8XMLCNl6DUIuO
PTFoy8KznDc9qLkVqlXELjs3X00P+ZPUCZZNTsS8pjnxXZ3q2pH4tHAbRVF/yZumWEMbVR/x1ltL
o66j17IMNfgyKVx6a/ysIAjxte6iuyLWdZ5tzrgNvckjr4SiDbg5u9ko2N3gjbc8wPrJ+O6ZibNs
Jnc6lHFnv4SJtQ6KCTv8la02wU01M314zwRe6Q6sq4cnAhVynSOQefiYExYWFENxaYupevCC/osc
XjjCWqUmWHbB6XUcpieczfqd6xJq3hZDd9ZtO1sHqO0+m6VmksKahV9qC/VoueWp+ruw660fQA5e
TCvO38M8L5dqrYnHbBj9jZyxZ+txndGG23pW0h7xqcHKn8thMAnt18IvZtCdRCzYRDFjRlTFN40T
r/HrrD2ji8B5t0Kdv0dv6Uc9DYynoCcMo0/s914nlEWBPnBnQJF+Uv2EXSSAgqlQMwS9smsUnZ8Z
7YE7R7uUUXREtbbLMfvwnDJEgMpzlpVWiZ3vUu27BFhS36OajL+GGOrG2IYKEuGydYjZoQWEZC9l
q16S1G6TWoi2n3lQXOGsYBb7H0mw5uGvfZSt1iDalapHM6yTy6gY2ZyqNjzPEWZFLu6q2hpf2OsX
e19EwVoGlv1pD2e7DET7016wXviXXfZXhqLiRDI1d2oS+ZvU1QIk6PXoJeh0ZdvG8A9sL4pfeqEU
e0sgfilbcy1R2HeMPJHmVtcVqKkPyWnS5kOcpv6Q4R6G0iX7vgdTcIv+kDbOOzmO/xX9oQxGspc2
GSAiG2qTc4Ga4FBbB3TsotB2ciadY2QlEu+lw529FhaSJ8V7g+L1azUD9HECQjibuybfzXjT5kQ1
Sk+BMbbGWV6J+Qqg/2VQpmQvTTd7nlnNtv81SjZwIP5zqNeYv40SwfStmmpjJzQturRpbK9y0n1W
ZgFlXdpk4ZPasBOFi6oVSTyXuupaFrjk/pHnZSy7Ke74H/4agjrY1i1b53DtJ+fyPJImmzlx5Tej
onrWyp6Id2jNOlRWnZFXuwrQ7SJx6wDBzfkVYl5Bzi3nuY6eX8EoOnuVehp+J711H6xJI9NOG6pv
rv69yKPhwywyfcnHkF44Wjb3AQJhG4Hc7iXQYhONtNpeK6nLzlLrsldL7cjOKUW7G+ZqZlagl2On
2stWYA4doUxBfxzVMHs12/SzG/XWmZzu7NWI2Mrzq9o3AV8bNeFV60kt3onhA28UGNE5Utz0icyh
i7SbTp4ToUHS8ISi0rvdF6vRtbJXZN+NQ9GHP4d7KYixEIr6WbeSfw73CWp5t6b8OhwIu3HwbVcs
7VQnGkMPvWXs4u2J9ZG9gNNGn+r2zQVq9NJUtXLvJxykp070qdWD/8PZeSw5jmRt9lXaej2wgYbj
t+lZUKsgGZEhcwNLVdBa4+nnwJlVkRXVVmU2G6QrgJEUwPV7PyEOpHgaPG2K+GVg17pRnRq0FJ/J
wlXsequPHg5zRhWchwZ39gF96F09YpGk+GO3aoLCep5C+7ciwZ2iTO6hJhNizyQM+BqLyM7PwjCH
k3TalX688xDfd+w4rN8tev8Yqko8C/s08oCwVu2+SsqHCHVqdQsnoPmli3dMu8cq6qFs1fwcxBUM
Q89NV4ZpooA4H9K0/Zwgl7IfuxLjwLGJ0ouG4vgycpx2I7tynTpPpKNOEbEystsFqqFauUYCCq8z
xsfBI4sQGfUrDoQlFfLRWoFGmhMKCG6jyZ3cDTzUnq0mWcRW3Lyahq0evEEoS3mW7+vtMrWwiZaz
6uuIvN8riZbwlCY4qcHxbojeo3Q11l5xqEPVXpHWDDZdwhMcjYHOhsfIDswxb80coe4aQO4J/BBZ
ko7qfxzU6d6YZXJWxN5i0fQVz3c0ypZkH6Mn0cQgs/BK/ZHWIPU8+3sEDIG0sTN9MjJsaIfB9I+m
BZ8NqYhwrThw7q0qx69oIt1MNR19ROtrz12Y0qCPtCW2CdvBK5w93G37XIduuXLHRH+tdOsiX8gM
g10MFxJrOB6khToBNci96CJbdl1+V5TAoRD4p/GyalwM7HEXT0l97gaFDWenWt2ps+v+JFttFv1s
Ob2lHNUQqDgL3oc/LMUdvb/Ntt2sq2IXJCZjymZxG6Q7FyurW9ms5wO6K/XoVU4WM1wkDxdjIpJH
WfxyFPMLoVJ2J6fwD8hWOv4WWzlJCJLcrlWGrnJIB8rJQaz7V0zsrBVGTUCbQtjscsybW+Td14qq
Uy7GpfA2Xnp6veuo3i7kivcTkhBpKdcZSlCav18kTPlTRIjIz/wyclyeFXfCXLkxduRy4per84Lm
JYzU4p6tRPtUZ+IuHDuQIHNPaOmToobuWfacOv/upbMmx5h2Tw6O7nhNFtPJmrsFeOZFaYoe6ARn
qojWLHXf7Q5tPXVPcReMyxSfvL08l4w31pKROe3kuYPKDXvsA3N7+xs0FEa8DtcEea6gyLVpDTXZ
yNk+9iygj7O/XokFZ5XaWCh2ffHs2dFuUnXns20q9ioB/AB5KCge4Q9eb+Oocqxi9vMndciaB2Hq
X+S4vE441qhzus10tTO4110zic9Da2rcbZvqEoSxe7Z1yyYNoaEh2KTDqh6wlSxF0F9hYfZXZabn
VzwmJ9UFcvbHuKVbwYrCpUWExgo54VsaZhUZCizzkF+oiouw63jJMCs5yrHUjKMFd0xrVe6bCPC3
RhS/Ll193McUNh/7fLpvqh6foIZc4OjU3aPtQEbEIeDUz73bUICaSYXmrOxF8NXwMk/6o+yOXpSt
/SQYN14MBlG0rb3JJHNHDbx2UcxNzOM3ZtUFcwjDWDuzezRwvcWqiQJAODMOV5vibepOh6xwlLeG
W6qVEpGztd4hMsq3C0TkW5O6O0zU8iceEvURhdjZYZdxNIK+jbjeqNonq8/yYDVeg7LUjiFh9tGA
JyNaMuQ6N+2F1Q/VQ6Zk7i4Yo2E7RMn4mOrDN1L/9rfI5j6CXsJLXpjJRoC8OJBMD69I4CInY8f2
N5E92OrQfm10LH4dz07OrgYooK5BvSpOah7RRqgXHnEPtzm68uDFvXmcEzPA/efBX5quHDXaMt1Q
H0bzcZ5vLC1euvNWk/B+iSGBdyJ/bYpV76jhKlQUZ9WmjXPGwbtlzxPxawmKctcZhgO+hgnfqgGM
dtYASZGb9U4OUtESt2krCCCbuHa3GFDqWrUaeieqYU8PeOda29lYCguvsUm5Gw8/MHepsGmIpgff
ZcOJyMpZ9uQJVA/V1TBvVVWlaFMC23ZZJnV1lUs8nmH7KdfshYEa8IM1H3wd8Q0/i9297Bqdn5wD
dQfj+QrlnrR+9WyhvuAvIM4/qPzJb4Efx9glhfknFe7KWk2xGChQZdk73hTs2S3558QN8UMi9/Ip
8EtlwQ+/+dyVyc8r6tRAfr9ijW7W1p0ydY1VqL4ztRhNi6ryXhFi/lHZRnUNYBJg9+g+y+HRUEmv
pJO7FfOqwjG2lh5qj+y2J0zfdYvPmvEOfdzVAJb7gDNV/ZqlK/lvmJz6wTbY8kKnc/ICLnYy/NrF
3VJZUISyl+k4YbTUm9UpUiCcbsa52c1WQPJQa6WDdwhrCgRQmoUcfF9joNy7tYpUXYYZaUfpDKzp
4y5rKFRF/CYXFhjNp9FJdOpAEzxgP/fXfdWI58aev0H5C8Zi7tnvw99uPUCbu5pobxWYbf4ylmnD
rdXL9r6nhCvhed1GKcFd6y5OXWnHk8rruy1f2fw1Q/SknRO3JhSYVVzE2H8iRHtv+U68wNps+tKC
JOUJlib3ehwnlE992Ip/SDXKlhRcvKky3mbYaBPlepv3dV3Up8vQTo1lhjdf32b9dZwPSSnIo/vF
jzZFA0T25Ljhh7BIy5FYFP3l2zI3qcpLYb3KVe/DzUiAY+l5unufKAsSWJEDgFFeTb5erXYaeFcj
i78Uvb82uTWck3rA56odw4cMLM9St0GhjhUAhj7Iy8+a1jxjehn+yAyqoXrLXdfVtlmrFWwBTf+g
ixpTKcX6YYyB8eqWY0AGJx0e9T4eVllRmtcOCZiNXkf1XavDKNF7cyZ09t3qHS/fBUO7FIULRY+C
GRWWPqjv5HQNHxRnmP5HzQZxW5IORoonj7GJy++n1sZHRwPGlSkFufdYx/wNo0k+7bA5tODxXmHm
yeUReZZ93NXBsqr7fMddCtnFOjJXwXzDlYemiYrg1o+tKqsWRg2T/N//+t//9/98G/7H/5FfSaX4
efavrE2veZg19X/+bYt//6u4De+//+ffpqMRbVIfdg3V1R1LM1Xmv315CAEd/uff2v8SRMa9h6Pt
10Qjuhky7k/yYAmkFXWl3vt5NdwplmH2Ky3Xhjstj861mzX797VyXC30J76o5O6Fx+dilSrEs8F5
xBMl2VFATlay22qWfqww3+EtZxZkgncxvOgke33tOY/Q3sEb3WYNIkskLy9yItcHqFVljq6ZQKjL
7JJ12xjFqy9CsRdT0qxkF63BbFmJNDoNZlG8tisQ1elrbFAMSiYtWcpFatx1K5dU6N7MwqdMZOep
GaqrZnrFzvXzbqEZOfRxOZiVArpa4J1kj5Rqda00ZVxntRuvRJlW19zpvvz95yLf94+fi0DmUwhT
04Xj6H/+XMYCNRRSs83XBuUcMHX5fTFW3X2v5E/SFN7IwBRlk2VvpMV81KnPchW7iYTNNDsCX8t+
FDNnRh6sTmvx9Il/AM2r7vnIGY/i9vDHKmvOlPwxpPq2iSqv2i4LPxqeE3QrJo9ygeyBDYaMEj4H
TdI+ZJOAzMsaX/Hqc2SZZEWuf/9mOPaHL6nuoB+m2hZ0Vt3QNHX+Ev/yJW0zrwgUlfSiEwXYKiUt
LmNVpj+nevQ2+VF9gQejPwdGzIaurh6HUhk+9aO3kouAJqDyTebhdkrQEJGYPGRld94/bCFlGOti
voQYlH4FVM/YySvCmOKmU8TdSc6OYXSJUWS6ahADDwL8yznPvWwXJMiOAHcCB2dN4cl3k3wRRJbF
BmWg2JoOCMUl9qNc4Q8vUCC6T3I+QIWH127Oshdqjc9DTE0Ooxs8i9q1wQ8azkOm2luvMpQ5rhYn
Sq1ky+durWTRLo6jiMcvXTcpB9hmLtaJc9dsbAqlRaMfA0HdbWifdQE4zIm77CH2x4mNCcaXWKWC
WfWj7rsWZulRznIDbe/+/hPUDOOvHyF3GdWyeRWS5tb8Ef/yEUYYAlKiE/2bg9fctsJa3MgXcDa7
hZeCFW/Qlo/uWgtjO7vKLHLP6ACNA44luT1aVy/7qqsieigq/NJKNN33IraahTZE4CxcqHUqPN1t
rYZ4d+dF96piILtoUwMHbIweP0GR3ieK3r1O2GLuJotdTQBX4rU0AKJNhVWdbRPBKNIlt9PJljZ7
URPz9/PVipaCsSvs8q5Hred5JFshT6+LKT8UcNjRo2NZOd9dMtwzTymbsRfx8zVdt46Pws3MpVzl
W/BbtKhrjvIaQIQ9hxKFIqJhOTiGcdUhXFwLtEj8yiej88eQOyutGwMcBjkmDx7KVBsTsuntVNjN
2sks7RcVTemTj9zoLjdS6A9z633sv7X+fp0T4Uwlr4J16M/Wh6vEoWttySQ0na/e153ibaMgDJet
p0738qClQbKx2i5fvY/5uI2vulYz1vI0OdGZerk0U6fbvo85loA/MOIBaPXTd9IisMVqzeKX56t7
yxjKu8nqIW7XoXhADiFf2lnQvumd9Ug4FfBMUtYMkM9XRXk2yq7+/Pffb31+TP56uzYM28SMGt4I
tydbyPlfvt6ZjQVZqDfBG7jNMD7Yzq42skfqHc0PW7Rba6y1z6ovrGWgO8alRGJiXwWTvQX7kp9y
xCAWOXH0goCDL/l8UFC5WNkxGyPZ1evm/Pd/suF8/JMd18LqWFCrEqYwrQ9PGFtT/TAo6vrzNA6r
yJ3qSzAfzKRAAt1xml0PoGnRq97PMXVwULxH3nGhp2b35mT1kUoX2ReNioOf8dA10rR/80lfLVIr
Ve96IPSflDG9YCHavxUVH5COwtIuDVagCAo/0+/GpoJ5h4FftM0Tqq727DqbzTOyJQ9yoZE1PTJu
Yf4P8Y/253fBcYh5LAdAA8oGLjQK48O7QDY/c9zKzb6j5qC/5GP+0sK/cDpluiQNLhdhzIOfPOy6
8CLC084qfgN77myD1srgGsRIEMXxIXbNVYspME9eof3Dn2iID/dOPhvh2NCebVzDUaZXP8Ro4F6w
lcxmwRCbe7qVlPlpaHJ/lt6n6cyHVPfzk1eAEiGXu/8wLrtyxftaOZbgIImGnok653yRD+veu+/n
5i6pduoQESxOs38wkCM4Bpb7RqovxEPbHJFUcXxrI8ya2XkJtdvlANblKoeIr4Y9N/sJNimT8iK9
ivBaLUJzB4FkeFCLsgf+drWinEsqHT8fv2rBWc4nyIsoXhks0kLzj/Ii1ITGc4zYo5wEYRavvaI3
Z7+cDk+hqDuGcdMd4/kgWw0OnQuI0e36w0SWoq6wkAttfs1LXYP6WbWFAwEmnpaBEUJIS2z8snX/
oYWj8ygP5fBGjSP+dJu3m3CRGQIJnnkB6hh6ljWnPEGlyi4b2Jd+oKGyYqinRCt/tuSYPMTz7IfF
ckzO1o3p7C0fPGk/+cVRddtsm43JvaUVxdH54yAnJ4FExSY3x+Io++/TagQJmTr+sGhHF4VsZVI2
xhwcaPNB9aZ9pLXpWcyhglpbmMo02aW/RQqktTbIK7eoUsyzs/4WpLls0ZdudpAX6cpUvbfajZyT
q8J0qvbwJEdiqTnc+G+vir3cHkfbn68apYO6FIOFx2CK53LeI6maQJJ5q92Efa9WuBdKreIiu70+
Km96r6K7CWTq1A16dkmz5guK4MYZHQjzLFu2Z8Z3Dro2dlmYZ/TefGMhJ6ImYktBynstu+8HeUYF
E/N9SGVDtWi1GGBj0yt3ptZAn9AzsQlUW7mTY++HYHZX9oswOSSdGh9B3aPZObfkoVawnl3IpmCP
tIHNeInaIDlFfgZmXRTZWvAxrKqoqNbIesfgwGBwbxAlp1TV/uaXOYi3vss+1c1sZDHiDnXr1m17
7yL0pRumly+trFLQ+yk6FCRZHLh9i1/sdFLg+t75pkUtdbTEwmtM42UYdHtNtW/aym6OnOfCnMb4
UuJm/1wRVGluYr4k09gBMfjTWXZ3TUlrExE30bIq9Porv+bD2Frhi2fn1TbvsYzN86CAgxY+yAVw
M8aFE3j2dQjd7mgVOaTfwS2+sn+bLyAKRawyE5ABUGD92o7mtJATnlfcm7XdPHWeX4AHhQIaZ+Sb
QqEf5AKrhEWuAHHpBArIxTJOPbN77F1nLTxYFVFjVps5bf5lWEF1ir+MMSUnonpj54W6+WzW2lZO
RyIm/2J7eGz0lb0WgTUc5nQAlRrIIkqgHEvJERnUVeYAd5epVL+I90FdpFTS3eY45P7PFKs+dN+H
2inuUS0cz1VZkl9k0/RWzzbxYaNcQEiNDyMWK8uCXd8uzvThQYcXdd+aJzknRyrNKbZJE2D5PS8g
8XFvmtiWoYIa7OvQMDaxquWvIz668r2wh7ZbBs1Un9Ok1CBlW9bt7YU6vcqyPHvTDH7U6Gip+yEY
yk8WEm3yzEzDCIwaFVnE2gUtbfru2h3G4DPZ1dsHoXvQYnoBq85AXeeiJmWGLxZQJqWDpJaZsBHr
ksoW5ejSvTVG2UD769b4Y2pU/3/W/PUluE5W40NN5PL+EoqvW//wWNb/+lRGS85QiRtMx7Ddj09l
y/IbN7Xb4QmzFnGJk/aC4E75prUo2nagKreymwG0sys98yBTW8ayb73ybexXXu4rXczb4xTLDAoL
ZT0lIon1e0sxHZdAaIy2snWbLe3d38eAAAv/HATOwZ9hObaDpLWwhfFxW8b2pi4Lsh6PZtVDlYMn
q1aGtnNwjLu13sfc/zIm17n5BZ3fxaikwCBBeSb70Bq6A75I0aJPXO/Q6cV+zKbI2GKx4WwgVwNQ
k330pLAhSUAxDslbh1Xyyqgr51C6UACt+lPkYEJeQEvc4weccnumG43dd/RStSvFB4MyXfhdrlJ8
JV0bAu1B2a28R6co7JeiIxjpalHZKBFmJeyQsHjRW+KPOmhQbJ27YZGvfMOrHv10Mu/5/RGWavnL
NDpopeUuGrkBm1ERe8k2AHt96R3hnBxv2MjeGLfuRbaqVqjwAlDAjB0I45jNsFix0zcw797+fbE8
f6YBq/Opt7Xy3KTlaSwHuwGfgNA3qGsbOH77oVoSq/TFCyY5znKIiuQg/yeR6z7APzGvGdJOT12T
LeSwjcLIEhTIAEY+c6y3Ig2/BNGUfgun6M2scpOdyeDxBRXxzkTO9XFeEPKceAqtkltd7yKpN4dL
t6aMofQx5pPVxrZemgZ/xHtgVWlt4S3fQyk4haikUM/aonOWbkQ4lXu2DOKxcIN7wwiNL4XlxXCc
fONsGEFx9suah9A80QbTGd+u5slVM3/vhFW3KXtuOHX0Tc4n3hCspwQTCbNRZzUVr18b7FDOSUJc
0Wtu8UV3oxfqMh1EHN3Cp1hRVnKcd30ZIej9OrMft33r1FuncJXXALipXJCg+LbWe6M6oIgQPWYh
OaT5gqpvVksxTuKOer9xqYsOK6p5ovV6fwH2XLnXvdo7TmlaruzUcq9RT04aJuFzXeU1hIPCf7LY
vhS+Nr50jlOcxgrnsXTMxhcSs+GmCY2MHBqzYQEVUkGs7SxnK6oUjpm9gIsezhVCJ+yaWBWH07Qd
fQX4chtOL03UxksVwaqjPMlx/XUL2QJ78l65Ohnaz/KFyVTvHTfoVvIkZFKTVeMJew8Job6rItCU
0zgBFMIB/FiHkfH03kXZ7We3LLzqKAXQ5KzsytmwIisiz21mPbSw9B89oPxR4mLsNc1eUaHf4QYm
mzz6ullRvsSHD+CFsv7LnFymeNbaiG115yv7OPM867Uc6gqQHRSRJEhMABXaLEBn75N8JpN4Bb5z
oRMdi9GzPsWTeLiNJ65NYhBzLYGnxz3R9A85XhOSLNMaCA9lhuSaNsVsgzmKz8qIwFIaCPNi4851
zhAqzdUIImzXUgiATrt2ssY53JooTDkH2fcavwZzMYFq5SELfNW8y0aIZ3WJuNZtrCztu1CdlAPS
F/XFkbJe85iv3Y814lXcLAhf4W51Ufi1wsTUibzwR9eXW7TF82BRpJhluEm0KNoLm3cLK5s4AoPm
Tz/q0bvYlei/opf1fapy7U2fzAEcP5SUQdOCBboOEGM9x4EElLCDoOTk8hxSPRhwHcwg2ZSLZKvG
h3NlC5Eu5ZhSkeReKAHXSOU1FLMJtzDufpPT7+eJHrHAAI8L1JjSYeEiTEB1OPbXil2aZ/a4GIAp
mrbP3Ki984jL1q4V1J+UgFhZoJb/GW7HxfNRllooKz/ruls9IpzLELIWIesOvp9qx2BqAD5SsWhG
xGRsI80XXTU4d818cEyjmbMMc646IhCh/Kxz+Such+7gB/WrNisqygPJge7a+ukdlg7KUQ7JpXYA
jcuDmbh6X+sEaIVqVrBLospa6froX/S0mdCbs0e0JBPzronUbo2bRfaIkp1OtdzwvxqDsRtqYuhF
Fxc4qCf2t3yIZ86MZj65IXQleaXK135eKZ8llQ1b0be2Ull35NxyCx8oMXcSwtC7tJ8SqBh9GW5q
R5mVTJhxEjOicoii7tKPVRI7UbOjkZ6GuRVpZXryi6rZ5WiG3lrBH2MfZnO/7tcq4BvwA+rBJX2b
LmQzsMHJKxYH2ZUHyxCZvb4tgotk6UjjcJaIbW2Za0V47SDLJcJIXoTl6gdhtvVKtwEngHADyx+Q
HaDAlF5FYqCcPE/AYChWvduKQ+kH7nOV4H9mmwOqRmALs74bN7ILx3SP9qP1iBpXBKKCkk0CX57c
TMRbTfSdh7X3GZuFcJnmM6VAMSpcmMPsBJE2PhoQZbFh87t7zcUwMwjAm6iJYCM5J8H8OR3W9KG5
F1n18j4kW6LszVU464+qSHRpcSpOeAgINv1UuuCGWEt97soxeZjw5ENGFJ7MMhXQacD43lcGnjBa
XGEW1s+mUrI/zf2h9vuffZ7iv/f9tHox1QyUfqa+qrV3n1Zq9hsbRGh2mcV+SSfqiE37QbSQ+AJR
hEfbSf27Vgz92lSa6qnNM/BqcHF/tF+TJM5/y3TYFFWliyeF294asbvmzu8r/ZA7abxNyrZ8YNcJ
KC8tk68dErnyLK0rLv7I3SoFKLnk1rr9+8BUt/6cUCUvZ7qOrpK5di3LUPk6/bleQBo16IRaeN9w
aAOwNBn+MSUd6avlb3rt11/TeFq/WpjRfIuwRFjG4d2oI2ap1QABFEsL0bYe9miXIdJZegYRWX4O
o6ret+7KcIpwmxY5bnrZQxI3l9zwzYNKjfNAtgAJprxIlmHXGtvJVP01uyZzlasjOP0hwXUq4HLU
vGHlbdoXzVTMFf7ew4K8XbMF6kTG26j2JH4DhGi0g5200dVREcmFAv6qa8DhM+M1+lEKUv1T/oR8
pLs1BZxj3e5ytN5EdlI1T9umVfukuBPSYr5mrUDHWDvR4tFGKVQ5OtEnkh7w8PW+vlgj2nleB7Ah
hPd9VFSnPFpwGhcZysqbVCcj2XsoyokgWXqWlm8Uw1E3vZcYm8n61iLzu+9ItawdUvhLC+rhhiQ9
bhhVQexttXtvCpMd1fNq4054F8YWBjb2iRIsqodKyJ9c55ShYgvWdVouBjWcPvXQvCMFvdURMfQF
BXlQgHrsrDOtVdZ61hSb0YAWEwe9s8Wtt1ypUCjQagH9qfT6lziHZNPZWbnOfC9bKEqJHYmvFw+R
WYAZ1vU7aOf6HcyGFfZ4LRoqWM2k0XAY+tY9ojmKVEFddmtpxhdT5lwmg07KESVGxMfKag9zZgWD
7cnGuXY/oTwBvKpY2AMZg2hqv6VqaZzivP7qB8bWCYiZ7DKPsDLtcCQnYe83fnpKDfN5iHBE9hvV
WcUWhFuiFn8ZaW6D2qtdUwZ6ZFeXnoDfpKeSm/QYQNNsRXusZl+vwCweLatJD1a4tzXPPJJhvwBk
t1+59+4DgR0DTgF4497lhh29VEqy1Zy+R4YurJc5FdN7U7d54pmLJHCUq10ESDaieUltO1p0Xdfc
tfZhUo1+PfPvNshw37WJmO6CHGqx4lgrSb8vPHShVXTZsK01rUNRRs84sPZ33khSNgblJrTK25Ec
vxfsRxfcksUeoiE0bn34pEVVe5YH3YHrNJQZoplBZRxrMGtHY6yhCBrOqYAVfentKFqNNjYJmoNw
dDRhQ+ZNOKXc+aWwnmFrLUQQHHEy8g5Kqgz70e3eUhAfd6Y+xDO7CzmeSEFywkAKnB19giF1m6+6
CkiTNwl9OxDJrlLdWYaK8U3ty7Ue6jxexmG4U7P02tT8v7MWVjOwFgBto9GsYnQUCNqDNQkLd5v4
Tr6C9ryyB/+LrRvdP93W/lzI5q7mmGy1dRcYJWl+x/xQyNZUPanSsoh+DAilwXBHgrNX8/sy0XIk
nMd+pzuIChUkWZYFG7NNotULo0c1S7JqiwmQWjTCsTeSjaHZ9YaCC3uCsEnvczVzMcfFWGOab2RZ
3IdL106MtZlaSGLlwUszqv/w37E/ZA/IdTqaIAFiCE3XhPGxLq8jRjR1/Mi+TlXdbDSzTTcmmM09
9KLkKerzizAj9UsmUoiPJALhmQURVaZEWciJQphPeN56nyihRocudcd1PJTEGVXzKTF7wrcpCR66
Jkr2t24wU/okr0+FKLVtlYj6cJC0aCP/MSO5f2Ok3Md9lexlT07Kls6t7+79XDnxftFfFnO+fN33
U2XLG5CZwtIPHAoSC8ciG/2jgwI8pey5Hxj5LJMotrJnz0Pv6zCuC25nuPKM9+kkSjN72Ru6/085
qr/UJTXNNRzNsEBQAGoXxoeye61qNT7jiK53Slhu+lR1/eWEL49wEToG/g9enNrSOfIqMA6Ni3h+
lzevDr+Uo5F02X1oRdm9lvAtS3qXDdc8djt0KDL6QTHutD/GMJ1N4RR07VYuaUc7u+8LXUBuSprN
KF+c1C2Po5ybM1KNHvYU88PbpLy3GCoFv2QjplmidAd1SbAlompxIuePPuUvzQYj4F00eVdPrVGh
izLe8T6xdmBm7NM0lPF26I3wkkeJvkbOqb+PQKqsBlQaH/0O6gjoee9ZKXqkX4dJeUuC4KuiIgqn
6OKED/T02Ib6Q0VyfzeZPFZxFo2vOhykq2xxr/zOBXBM/GMob0J0E5v0mWT1IG4nFCUFBo0y1fb9
fCra1skjhA0VUDI5OMTdZOclCegmQjDcIc9EhOMsTasXMLYt5LjnVuxMWKjLZj2F7m1QdhGAMw/N
b1YsHIT40VCLZ5pOsnabAGkxefDJ8YhRISRBvXJhKrWx1ERgLFvE7U9Y03unRCHVAw8MYXp6ctz2
K7CtvzQRG1vjkj4d3tfkLmDKlezbuv01Mtn+egAnQrUIngK1LVZWnzinfDLF2YW3vTRmElqbqmsU
E6xXoF/5BlavuS9S9uagmuERV/Z4k88jkqo/DZ6/6BuBxPIssDd2LvynGhkQOWmIPrr0FTr8lsez
xKzScTGqESWjebHRUI/Ss/Az2mvNaXJ79YyK0c9Dlimo8Nu+Qx4d5bpF3aXqOdKQy8FOfSPX2doP
dWyCi9PE4m7MWn85eHbw2e1RY4ypfJzbrrauzoC/mstt/HPV5QiCeiJBt8JUPlVWfTY7z3uCK9Et
SJ7D3RzPilcRUHZ2T/VMQ97FLYuLoaDnh1VsduzTqTzKMTIOBR6UWnGBQfDUF3g6VCDD/TXQawgX
aC7txqAGvlNYgCmVDL0CeZ48RbbcIELgMuF/836tSWDUnvBjmZMnvLERmi9rc/KClQOMda01Oog6
3NzPqA/mR8ur7Evt6PZljFC5+fv43vyQPOeWZOiqZoKYMEwNZXXzz+H9UHlp4/eO9WXwvLWRje1R
mw8wYlrg+LQsTOc8NGN+HyzFEKwqaOu/jMnVLaotxzhXTFKW89myL1vBgN27OqWQQicDy7+m3cBK
S4B22/G5CrjtyUM3ZNHZXco2dgeqikEOq2Tfr8j1NH53lOfI8dsSpD2e8JnycbqpNXWRWxk6s4Zl
/kOCXsL8fsWVaIbtGK6wbOFqOtuADwGDVUahnil28UUxo2zpwNbYUspLtw0CI2+dhbMcfnPPuSCm
hOeFr8A8LiIcDNXCAsIwKd7Vt8zvfWGPb70KrhiYX32w9EF9icpiIcfZ0YQ7WErFRna1jJ0xygqP
sGmMkxkM1e2ypVYAlG3U9Eycm24SXespICfhRhe+4N4bOy89tkPxLFb1YTz1l2bR5p/9MRbr3qui
fVLl7Uuo5jfhrwgP0dt4aGrtSwLPSwpwfVifMS6FvNxQicCuHcNK5J9mvjBb7tDcyK4yNvkFtejd
jCErMETWCWSDLt8TLBafUoSSj3VT/xhHRVv//bda/CUe4lnrQFC1+LwsHXrhn7/VVVkbAnZx8KUL
Wveaz0UEm106e2fn3OdVv2istn8b2gBev+/aqIgL7Qnvmg3brP7N6oZky8493Fpm2qzrAAUKA92H
ozYfBIzXo+zKlhwLLB0OpeMcIj3OrsQ7WK2o/GxIr2ZXTPwc1Hm4ufSlWpw8bexPlETyp2a0LkEV
TRfMgvInV7d+wENs7mQvmMlDTRHUR9lN27BfVq7T76v5zNIHQu1PBpu2+dQQPbe1kVb1xnf19BDM
UjD/j7EzW24by7btr5yod9TFBja6iFvnAexJkeolWy8INxL6vsfX3wEoq2zLFembkcEgAZCUQTR7
rzXnmLCJ2qtu5nyaBZnu7aqp+/oKmg4IpGXJsu7HVmWvEe9to+LNahKg2qj/zkXfnH23qWZSUsZz
dMd9rNjHUY3JIVGxFsQqm+pxN29aN/7e8oAm185I1Y+Itck1ZG6d80pe0BmOh3JesaxdlovGtP7w
wy8/7M+nqYZ3yBCqpasSQdFvAtWeiOiud3z9ZdT8ap2bBaQrQ+nfH2IOeFJCnCdqVOYWqW90Nkvb
vE0nAnEtgg+XV/jTk2ujk2CakKYv4pVN7km0JDUVmrEnYmx5IMMpu9gW136/kQqDUd25QYoKp7gd
Lh1D4sPfH9S/Xao16i8czroKoVrXmVb8elDHKARsXUTixRLecw1snPpq+fMDk+5uDYdYMJCbLDcl
9PkMzaFfy8xzbspUy7cxsvuz75ANamS5dyzt0DyqoC32XTJNZw917hYVpnEDFrZ3e31sTkUo8MjJ
ot4DQ4PekUy07lPvIOHqHJdnhRohwp2XZf959t/W/lj2YztEUvEfbmm/nfya4SBuFZIuqjOL6j/c
0hjATWjpx+olStPXLLvGNuedhygyL6EKY2PhZhhaykzWZtD6Y9nyLG5t7QqtHr29+Q1lB4BleRpN
M9xLL8dZsPPXRy0rSJiZXQneacRMjoZuQbB1kP/LYAzIQLH78/uy5ak61HOE0phserxJ8AAAOWuA
NmC2/qcRMS+zwhaJwLIJNJb3l/q8iU/Tx6WwMhLPWmc3VZ0+aLYhj4EaZDfKxIOvGs3eINwWMCov
l4dl2zyN37elWAjMyCiDlo7OsO0jrUabYbcoalBwQrCzXwI1ydeTDSRnnnwiLjc+ycZ3XszeotY/
5u25EL19UyWEpGrzCkKAkFHkQXYN8cK/LiaPMMx5RTYyxmu8MbptjCA/twP6oOWjKDw8S0BFf3+a
WMt58Ms1gFY6M3va6fR/OV8+KAlHoiQTUVjZizlAdCvrEFNKNtQbShbWUym9fm3UtbkP5pdKTxVC
1ZvsvKzl1r3HAabejQWq8Ywh5rJ4NGGacHP7Skqn9dQKURztXKqrZaWj5QBGOFV4mNfa+W3Q9w9N
2pcXozSss+GH2gpZWvk1MBvExPr4aaoLaDx+HR2y0C8eKqV6XjbolKx2zXZsboe4iU+BPyUbWq3K
F6Rsywa5ljlr2rfjySsy56Yj2Pd9RdonD8wDzAdGMbQ4dIUO3wJEtlMTO47f8/sSP7RTRVTfjvOD
LNS/llWZpAQ+PxBh8vOyZeMf70XBV79v92OZFpFgxJjil8/6+PmlBa2D6aSGq/3estRLQK/8c6Kj
lorLITvQHLY+9RF57rX1uWuCeI8aqyJFyTORqU9AHYHAwa+C96CTAbcsB3sMMrDOzJsuG8iiTkA2
O0556AoMuQR4JJwmuq+h3vaLCKxtNfYnBh598OTkzb2twaTQ8vrJAdx3nmRj3/f9qG96h9C1MDTt
+9GvunNRJU8U1Uf0FAGhAWJor5dthynARl8pHjRptvUFJtUqnyiEzZ/0/pA3K+lE023CxPHKGIS+
0/4TYLLkkHyIJfkRftLhCtg1k37zY9Hyhg/v//Dyw8fR/xDr0qAwubzXmYnuPz4vtafsqBb2Ns+t
ZtP1uX5jFKLBeMjX6vOzYV62rFULR3t/9vfb5WR5bx0V7+tSJTMXDN3y1M+9R7015fsKPGPiylnI
dctae66pLc+KwQcawXYx3s1JB044MRajdKlGt8tD7jWEDHjIUWfKxfuyxpDTwcpmjNe8HdL16FZt
WriTsXb9462R1SoXbWpXfTRqG1KHHqXtjLeWOtUrgcJ6t7xcHgaq4y6t2PTQNcV0uywTKdguBRjp
8mpZXozOIbeL8fxjUWtEdNppNGS6QSste/UEFu46oVqPBWr8pGfqKx05/8ZRhLwbRHBpRmv4ZJQm
PY6BVCXz1636mCsNyOPLmBbw8jCurKJRT8tV4l88IsfuHBWHTe1HVBvUAX1uNw33WjnqVzMX2Ha6
rETtkD+Y8Ccg+LBtlys2kEhuTiK+17hHRGE23jJdLu7VIW03iMi1zfJydOLwNhvL1fLqfYuxFCvp
a8oOkjglRp9aAoFbVrXVPamfQq1j9Ndn+5CB3t6QZl8flhXLQ9KDY9o6hj5nTPX0SOatlzWNpZ6D
pCjvhEOoddkY/Tm2bHHxWkAhwJ3KrwnBYClxi895miK0Jedwb6h58eiU+u2ywUuo+dYxsGolJCUO
3qLTyPNg2wO1p3G41nBoXoD0ue9bCEYyJyWWVz+2WDbziwxJidlADJOqzWC5sqkiBDbOV4RU7LOk
4hwi3D1IeZmYDUOerNdp1tUliZcUdKzBS7/qBNuUsTl8b5IZ+NW39l03+cTWpI259yJ15NprW++b
JJxzjml9MzF7L9TDmyxLxwP343RnoYGHwOoqciCYr87/enDmlz+WFankZ+wAOONQCB03wGP9KTeQ
mup18DWtLPLwVABJUZlb14HKbXkh+U9jcmelpXZV9OzlqehJYiZN8WWyZ5SoUIZLqlLSk/EIhJRJ
KkQ21JCifJEihQoSODmMy7b9DDLbTLLyZQK+t/PqqdgtLxPtWAxI7KxhLPfTKOvt8mbE/asc/uxz
ryjELnnxuFmWB3W4R/1rPBaT2h2TXhrr5WNEZV3UhHKhl6ERiVryIBPDlFB8veGzbEAelBbNhCme
xtsuCl6W5cKnfQR3zTxkgrMrHk7BvLnWKOreyTJjs2xVqMY12lWs2JDJzrpZKGjh+uHzaOD+QjgV
I/Fa9bFtPJpqa7lDU0+fEJbEbqSF4xcj8uHJV9p3Pcr22Bd94EjKWw6zGK1ddF0yYw/QgHXbPk+r
19hPb5Wh028nP8wgmRsDQjH4vIAMvW0ca3PmrtJ6+1FrcsZ6Q4DcIUrcilzDa8dQEC3qAnJvxS7d
xpl/pzvRZy1QHWZYZaWcvV4o58EinyvWaDnOi34sX56pvYdwu2TA+WGFDHRlM/Flu2owXZzg8bWd
hHTPpOI9jpmeQBpzlBsnL/xbZji2q4NWxCHNMtPvM+TbwS3W4auI9tZJH4S8VhvfuFbrBI23HW+W
RctDCgDDFfjfjihlqWC3DBnozwSPfQwICyRF7BpKGz6SoGFdx13J9YqVphcP977+mpdh+FioWrW2
xzR1J2dozsP8UGgRsQtZtVe9rDmrtsXD/GxZuWxWSr1YGQZVu2XZh+3KZNiqvfkATFNcVZo6nXon
LbfTVEcP09A2rg8U4TUcd2iVvdfOCELXIxIKH7Q/bXxILu9vAqxbbqNEuEY9mCdLI9BVKCKgo+fr
3R6Nzs37S9Le5dVIH7ZzrY2Eg/vYZBZZmgWnSWSk1WMJwHczpnmws32zfMTAUGy5qiOYnl9qpex3
qZ0TRjm/DGl07QMynlfLS/rS5ZEBJiLJeS1Jhw5GiwouyPwynUz1rBX+90RDEjapX0C0fYtAJ30e
6tJz/cqwHpJKq9e5bQa3UHnzbYTj5Two5UCRf1SPWAfpP5iFeWkT4p1NVWtv0E/Ge5X/aJ2OzQVY
Lv3MahRMsvEyiqB/49RQqiR5ixjZubGU4VMZjsGmKkB3vdmZliLsTjgD1Mh0rvpS2+eRyQlQSPMp
KzP9WHjjeDO/KpuCPeUH2SN0rsRVhD4RLqqmj5YvQZX5SnVc1joCSV1P3jyoOtZq3Sy6qJ1pu7zE
zR3tegp6m2nM0kdyoqSb4oa4cvI6uNY08cbFsHsOgzTfF/AvNyaBkc9+7gjKfoV6XNY6XXClBU1+
12RcQQyfwJn5TVYpq1OvJ8sFtXtuyKHFz1qru2UtBwvp80mVwE3hI/t+XYEPeZLE211bvfzpe4H1
ppvlPXo7bLXSO5lqV9+FtPhAhpXVUYvN8OITgbi2q7R+Jsb8GWIox2fUr3CiO1/tyQOgMr/JgAm5
GwKjfH9TYOOm1BVZPU9B8v4mE6GNXRX2V7/HMtZZUX3nz9+UasHP3wScpn7OKv/ZROP7mpbdT99E
X3k/KabLtRTP6GKSX6zzy0OVNtu/n+SJX8vWHNUUeXQcY0zzKT791k7DGeHkMZ2G7ylAsyPMRfPE
lWFNjnxEKFMCD4uwFs/N6D+6mD88ks8TIs01m06QYf+h4uAIKi/5YumfvfvLX0MuO4hcxxFSdz56
9weKCVqHPOG7g6YR7klbEeCdv3Z2MBdHx2Y9SSd2zQhSiz3Yb7oSf2ubZrhqe2c65NLelaqFAhIT
wh6l2XD0lIAbWxNaWxGUcOUnaJJtF3ziXqNe6im4xLUlOIi68Jy2WrJrSeIwNouYmqjKZyUPPVcr
ooewLe/RxDgbv+hTEs0SY1ep+nOYEPQYSaht0oyhxs12pah1WnYXEKK2NNWN8LtDmtbaKjDUbjX6
oiKry6JcOb+sTDPZ1L118ikxk/uQuulAGiSgzjenCYOdETaftWwCrVjkd7ktnaPmi2MfKvewwaKn
GA2AK2zna5oDC9THVj1x/st95iNHyZUk2hmeVp1w+VXz/Klt34xRXqMuoNpeJZuxhx9beXF7palN
w9jdIbRBLU5N2TbnJCWO2fTzdgWvOHZj1Q5RnYsbwhMUKnghSaX1OL394Wj8TSPFkTgfj9QdpEbV
4YNGKoeUapWGn33PLHW46SqnIF7Lk/0Kl9h9HWiILAs8Otp8dBZlHtwa+Bj//m/QfjsGZ7MrpnwO
RB0P6Ufjq1CseqC9OH0XefKNVLfmCrt6Al0u9RkNQ4pZ3LhaXJ1xtu/Qc/qHYBTDBoMM06w+t7eh
oX0lmKA9D4TlgoYZlVMCUyAaM3Xd9512NfXEgv79ny0+GB84dyCPqzSgbE04NqrTD1VNESNO5fpp
fQ8rDj41Nr44ba+tCR4EEuL55SGzTK6hU/NkBBucQgfg6fpLbg8HhEA0D8khRNJU9BelK1y8HM6x
tsbEjWyyCQgzWAl+M4R1tngIS6FuxiDfw4dS103tn4QNe8IjwtCs0zX5KeZh8Kd6XVBb3PU2zoG+
SeCspOSFEs40Y76TZ08Zsq3VQ2MOKPifSoapm9LzILH4YXdlmSPuMHyztEaJJG3zqHbLaPyaSZyS
AZ2XVayM7Wb0B2ubG3aAqjXv1nXUlXRdRmfrt/o2yI3qVu+bFC1DYm0Gcru2npQR+iYH7Zvh93gF
poa6ul6uK+k3K69ABudEX2hABHX5VZHSOCNlMdaKQnyvsAkOLZENuFYUjijrvQdK8s6hl+Fbi4qM
6uiixBvGAwjeYl/UDbMWNNw79EfiCEM3BBr8TdWJ9QUQolcduVp5ExzM2bknEe+SfhmSMBnIQ937
w6YHYYbmxcjuHajse6drXw1QiikSKU3sBYX3m6JG93YNcQG1qMr4/OiNV45WxPug7IU7djKcXEZ1
K6NMViPR5ze6pRArW8Ky7FUnyFx8UMptmH3KJI5tkihEeiJvE6VZJtZ+/wZsPL2vc2nuZVdPqwZD
i2qIGwD3c8wRXYt8auo/3AY+FB7fD2WJDMfCzOOA3ftQeG5Vz+G8tLzvZhUGaLO6zI0txdnGjJu2
Qg1bLKxddzFNo7tIX5DvGfmnPEFqgPF5O8juvpsDB+mQPKT8KH9/pv1+gbCwKhmOtFVhatZvgBld
66cpHvr4tQ/ba6Yn4l44TKsrZjIrj+v2emyr5KaBhoYxvFsJbaTyLWyxagzs14pOqnddi/xlsFtG
6rGlM9iKunurf3By++voj8WDj4P4T+545+O91eL2ruHr0nXbkZx5v3Y9TBHWaU1kwaviA76ZQCr2
ufXYJBE3LvClW3PQBjdQvPxAbRCzGcPve2jDN1biHDNhGodFmtmp+lmpBwAl2UHrScvKW9STgnwK
12cUZzV9fdZFcYjSOtwJ25+FURTwIKY5x6qfVFf36h3RQN/GFly/Hts49ZvqHKVetcNpEj+kXYUI
n6tP0w7Pf//LfUB2LMeVLZGC2irlOhXZ2q+7YEpbFBpDHL3aqVZvnNj0uZ94tJdr+1YPi5gWoTA3
1GRfR4WgqHY4KmNtnNKh2lAlBUDcB2d9UKsrIw0K+Nbik0Vw/Y1uKwcSCzulkU80FUmDpCi0BtcS
umWddCsk2misIr+8TJn30qotFzUPiSb9tEeP+uGpamGR//2/lePnt9/bpH9nq5rNQWoK88NJVPWp
Udt+lr0mhqGuGbH3F7qODkHbnW8dQgY912kYr3HdZ2dn8u9lE7x55aStYlUztol0/PPykDsYRSD3
ICoxQMlQ1o3aNr7lUuUdCrv+TATzcKVgHrGbdBMq1YVA5QFBDGYLuigXyd92IwEOhRxbe0f6ZNon
irwZbEO/xNnn0DpwY0tIsyTHAfVE5uiuUdi01VT9sTTbjYfjV4+lOBFKTs2g6VRIu6SEtbjwM9rw
hcW9BBX93vOjYNUSGuLWfjZbqRBsTndGmrmjNBVCTVIkWRQCr5GXZFfNTD3yU6ckwh4gOM58/jCj
VZ6UMSnXGJ6uabbnF214aJop3CNg9bH6mDSP06wgZbhLVkw4tdWkPzJAobFT96+t2Z6csiLLh6s1
MHAXi2J8nTCocycIPpuIxBM3nTn8plERVVxmF0aQzsk28/CEJS53G5qTexF4w3G0x7chbDU8TJk4
enOiq6dlr0FbIqnBFeESGjBcFaR0eCW5lA1sv4FL4dZgmEIpHvm0iohwNlZIY9bzd53lEj1zGroK
qFiUPJmyItNyTuDVbBT8EAiowYlTHYz1WXZv2H2b64TRg4tc6QDrrd9Jr4qfKCgcvQrHST5+tRPF
v0LlWW4HH6p3BUvEjUY0KnpjqydjfqAT65LQWlz5XvEVLeRrRb95L3LjAthZ3sm2HfYWNNUeLu21
FsKQGYz0W9ZWZ2lCpW9s/6YnZ+sGWOqqFukdyRH5m+VzLzQvOIWs50xMpjtiZDplqnYZDKHdjyLY
jXYR3/TMeGCejc2eyxJumT7oiRAK6NjlpIuZIUYi8KTcjIvU2UTcyk/MrMez3yJ8n2ynvvHJP/vD
+NL6bYxrmcLQDQSzliOQC324DnckU3LUyfbVJD5mFQcjw56U+q/ttFxDGTJc23bJAVlvNbLcCzfy
EVaZwl8HBDPuzHD6lg6hsUtigPORAXj8BQ215YLJcg5xNOvdGcdz/7siIZKiEyg8LnH+mRqQG5tZ
T/qLZ7qaTjvW70d7LfwRfH/aj1dq/RIn2V6HcnOHFCF3qzxrz2idjG2Ui7dFnUd1akd2iX4wBhxl
4Mviz2ndJWtK1NxF2gCoCN/Vp6Gxpfam7ShS0IPyw/zUA9WK57zPrK7a+zbSxGrqHlJ8dHDXhmij
Zkg1gyl7HWy4BebQNTvfw54Wz4ewV4WXLurGc2gaN81UVOvlavl/fqHG1QtF7lsOVgy0RPPh5f8+
5Cn//9/5Pf/Z5td3/O85/Ia/MX9r/nar3Wt++ZK+1h83+uWT+fa//rr1l+bLLy82WRM24237Wo13
r3WbNP+m381b/v+u/J/X5VMexuL1X//48j0Ns3VYN1X4rfnHX6vmGbfBRPun+8r8BX+tnf8F//rH
6ksSvuUVkQO/v+v1S9386x8Y2+Q/BXJpC7GA1A1DIiECFbis0uQ/JU4Xx3JMplOIc/7xP1leNQGY
Pu2fKkJrpvlQcxmWqNQlaoJLWaVr/2T+Z0tuXQQpA0gT//j3DvgL//f+y/13HKD267CHFBi+W0O9
gOoMZZ4mjV/v+XT/8qLkKnOhv+BsRK5SP6dy2KnFsPOLoHvMJY3TVob2ugwN7lnEzrqiCQsiI9r7
zuOoSdXkm5/mcDicgN50dgnNYF0G4P9mLocKftmT4wshBowJqqQ7DI7c03d47Oe2SRbRNnEa2/xD
5caY798/aiXLP0zOiEPmfSqDZXO+//8EaJLZWMRO0BIUpenprneildbIbxMxDfug8bMrJlXBmhYD
Jnz6qytcAvZV1Q+CZDj52uDhPTlDd70oezQxn/cQOLe21pnnCtuw2lftjRVSuXckdUkx4KmoyM45
k+j4vUOLvwd0fJdbrXiw0rxilFsDTY0KgDR21uxMXFxNHvSnitk2999mo2RlT35RBpy4pUMdN0To
DlZt7cYRKyUDL++kgzr2FAgZNUzXx3agSO5YMjhRa88UhmpYT+/NqdD3GWG4ZN5W4R/26Qf5//s+
ZeYMlA+SlPob9EqGVmCbhC5f/ImZRtcG4dbpZLvxG8t/6HyVbulE1OHMytBDJdxlRfTS5P13e1YK
QyTXEOLhcfFi9brDbrVv8qbdZCYwrDKiL1AZ95FJeLbwK5cdrZEAAQWswgbsJw18gcTs3a7ospM/
qBtfMjSkBTJRbVH7hzgnQQ3b/v2QBGDTkpgANhDUZL1paU7qNve8EoXrmpOOJJTcTpDreGu1RfS/
LgWgsFHrxYNusS+d6cYOzPRpxKXZWWm/bowiOMcivx679oiXLF6F49TsA824i0N72kcBQnCtAdXd
lle6ntyHqdkffzx0TsiAZYzCP00Efz95UfmrFke5yTlMgeHXY9wamasoRVJf8ALG/oR3CCALuy5S
SJRrPTfykPV30jDPAzPdXVwFG9PjfqoFVLGqCLm0cWkbqV6FTbYhY23nNGvKvurTTxfFvy46vzBH
P5yKaCQtgR4dlqM6P8wqyp9ORUNFl1sw6Lyo8EWPUWycgWQYGyPowzWeAecPX/dBnGeo8/c5KjNg
9LPCoYP76/cVHP9TWQX5ZY3xOLhWCEFoUExRpDA2ohLyQnsh24T65NyXnFCuykDHdCBeOiptmFaq
d9adPjr+U6Or6UHtdS5n1teobN2kCZUnDCiYpyuv2OWeSpTMrDbMpxRFm2aBmSBE4w9T6uVa9fO1
jL1Hzc3Q4CyY5nw3+fUfZFk6nTKID0Qs6y8W7oUTAWbZDEQnxQt888o3Y3VDMbvbkB6lXOlciU7V
xEQqMsu7kJ41bXuqWoI36SNXQ2RBN8tDLJ1Xgbf9oIecgiNAceoek0+8fNagRam2WltxZRf866xs
6rc9QSORV/Yo+ipIwmknjpOii6MalnILySO5UJeAl0895tmhuYTF9jjS2MIz1lqMlRO7XacNhQic
tl1HdYaKMSgiIwY52ycr0TgqnkFK0zBv9JUC9aiZM0uVSqX6hGAa6FpIHKHtCbcYibbzzaQ+eXnW
u4Vssj/UBIx5rPlhvzMa1dBkO5rkRjKffz8duKqJr9ggpuk8kn00J4oLxehvbaP61GNaPwVdpK16
LPhrLRi/I/CPXvVUgOTM+y9lTMhshTX3mjxf9RD3CnhDzfLuolGBLjxvSzoc+qnxO9PFi5wjnjUz
orFso7izR7KtCLK4IfwwZt6VcCXKTPlFCs9yneKOCSORF1XtbMZuslZaOd5ERdpf0Z+mcidJ+PMz
cd9rsdzCUJR7KHXdairVbI+Ru9xmcpD7EAe3opAcMuCQhMOczUJ5+BNe9bmLCWpK9IIsceuWTt3w
jIKRfuef9NMQ9+ZD95ddrEuqLpbpzC2NmU/46y4GYBCqVdDo5yb1yPcUiTg5CARPaj2opQt+epdM
pr1fViwPAyBtZaXM21Q4mMvtj/cIT/lWMPr9adFPmxgWjneonrzxx6d1dUqOKx48zELz5y6r6Yb/
++n7lpOpKCuK+hKHPvPvZaHSV+lB0cB4/XjjsuL9K5c/MKACuHWkfHpfpi9/wY8vR/nCj+FZrXoA
TgMR9L/8m35s/dfniu+pb4/H97/hP/+YD/+s979p2eb9S9sivY7EWlR4tZaJZz7v6WUDTxJS8r7n
lzXLw7js/uWp5JSNy0vAPX4nOjFtvNq/UnTvFArN2SNsxaFzpllP3Lgz6KgfC2/bdC0CKMaxTwBy
3yA1x+S7PI5K/4ZrRhzaGJmInN7UoTHX0OUfmjj4kgzNREbG8LWYBSFR20Wrns4+idKn1lGLR6+1
LlGt0RiuTX83VdmzFjJcBSx7zlp1E1bC39EjoieOqb/FpLaNMmWja57uBl5uuoRJZK5fMkyAYn/R
tD6HN3vbk8e08qkOhwl6G7xjWKehmE6Np1BUla5vk2qgeRWGPxU+TMZltO34jNC28pUavTI6m1al
MiHOCY8yI+6s18xnGLQXM/xeRt2lg514DnXlwM/WbGOzAkGhXbf+7H2MmJiqTYZnwWzGNcKxXcpp
sM4cO9xpen5HrDg3JLPbcvq+yOTFTimeGCNmj7CzVwY0g10pg2IVSSjxcz5xaBcRH2avCoVw7zgu
rvK4NDd1GJDpJsWnCfcbQvpjTOqB79fBScHd4UIq3CDapEZrVps6q7QrcGoli+NPsae6Qd3FK5EM
3yOjuNdk1aJ31+4ivzo7JVWsyUnvJl+yg+tiB8gp2CVIGDPvwXMKbw27bpWDb8na7hsgtXVFhWLX
CORIA8gLgoFe4qZYeXmh75q5jRKQ7W3X1WpQzGxWJohTDqVME2suKiGmhL1S0oINTPPIHfsUt0q1
BqGH2dmu1kYs2A8Wv140fAvL5C61MuWs2Vwlc6nvC2vY+kJRD6NV1mtkMtEqs0m095qrtM3pSnYG
PDSCbeW0Ciu/2ZMcwu09KK9KY9yZY+cd2jKCdRdn7OlmGmccseZqNdCMqY0Y3aRcimPrUZTwoCfN
z1zktGmCnUbR6nZjTTmOZ10dIDURvWYpmpv2yriatOHN6uNjMjxJI/pu5u0W3lW3MWQEDz+vrmzD
OuZqjKKpL+1t2bebSOu+6laAkc9IVkp413CfhzQirrIyvu9UF0MQtRtJ30qACXQptXuKOCETw8Ae
lNd9IVdFgP2uqLubqjQrMqO6x0nNIVoWaIhz00Q/XFwUQ2uJoUVDEtaiP1u+s+1KiPuOJzakmj/o
XbGj8+mv67zAy6fKfN2ESJrGIYMLTJbuKpqS7xMcMdrETb8ZmtVUgEYoYFQx6u4uhGzECNdUUMOg
W2bDuzqaaH0Q5ZrE7GJbhLcR2/6xF+M2iyxcrf41F6zkSNf1aURNwcwOS2qm6ccRrtEGe9wRcICx
khaOt9D0byWSLE6taBN4X1JTIWuVwcaWsPUts/XmqI7F1ka2eOkerIigKpRLKhdE/BeZt5poiAMq
bfuNMUSXtpbaKm2pC0ZG/VBSz96KSVDbzXt3mGtMQ1bsJ8aXUG0x3YhpG0XOY2/6EQSSHG4siVCN
Vn7mGCrJfLftvR7DTzBSQsHKfqLgUxqfFZv9R7Mx3hRFrG3l3GJPWwTiBJxTB602VMUECbQSHoQD
q9HMACeQWb7SlBKYomO/9jU4ZP7CDIuGdWI69NWgkJbPezo0zGkjbYq4oc7Vz/ShU8kdU7FhVUwE
PUkk0GF0HkqEGlTBVS6QUPxzZA3qOMoTYEmi4JgVTZGMbhOI1Z021je1Gq2pDh5amFL8AHq1M80i
XheYaIFMOg4yUJiZTZSv2iZ+gcOPKVVb1aYZr5LmOajjA8AT262smfY4xAR9tc0FBnheKtph8Mg0
jgqz3vTTINaBedtMmr3RRyaNWGxO1VgQTO1YxK4mmCISCnAYylyrLJVTd424VjulGCOdxrgP1WTn
cz1cBVWM7sxLJ1eje5d5yQLDJIWFMGEv8TJwPy+t011pLThy8mQfDGzClscvPNGNtLsAg7NHFEAN
+EIrrZx/3FCuQB0P207/wgnW7RIEZkSAIWmoCPhBLbcLGFUTR5mtINWK9RD7uxSs0+CQDDtWLYaX
iJeVVTyVsXrnFrj6MiwP4GOQEzjwShXd/FSVA/FjzaZIp13raS3eomJb5oiSsJTiDgmSeNvjPnJl
qBDTU+OsV4aRqAg725AldQBlxQha1++FAqwtJGvGLYBaQjNvHlpFVxjZkLZMtdXaOo0D9otGAoWJ
Gysa7qNummmeZ7XzXtssfhVtHdArGfbGNKUruuif1ExkrgjgOIUSlSdoM8ONhvZMzG+1Rp0Kgrel
RWpkz2ZVcJHmIEdOCmqjmuF8RnmAUVQ7FXLfY1jo8lsfOnu6KOKTZijdxlFlf+p8R7lkeJJWyxbL
w/IynmYapRkMJ8+Y6M7Ob5vfL9gx32yf7+6mSblrBurpmD2tnR/76FYa9W35jJroVyXv2ueS++lW
YiE8wg5VSMxMstU0f0Zm33Zp0nw1oxj0P3Vlovfy+ippdW+tO5XyuUurzfJZ1oQvmVR0+1ZThpzO
V5LuaO3npwjDh0uH8YulFIQTwLMyqUl+UqQA/KqRHkXZpT8rajCsaZimLwoV/mVTdn3itrFPeSTo
RmZvPbzRiXSXSnLovn9ad47GOvmmWfAyElRy1xSMGzTdSrcVlFoevcL5ZMzfC6SVEB4r+IQepqbp
7weEzTbG2Y+5ZRTSQZnrYxoimO/7YJWE17cl9eiuOg3Mmjej1zn7rhPiVm29OXOSzVT5rMtCfh1r
RV3pYVZdIzsQR6NuABCoVfhkafbTsqUBmjdKA+259e1hE8IfOaVK7V9mco7M1sLplP/H3pllt8ps
XbYr2QEyqYtX1UKWLcu1Xxg+FTUBRFC2PifyufndvDlG/h34/cCQZBkLSQQRe68112dVQuRonPaX
H6ek+7hW9hS0rbY3JyJhPeVqj4jdkD8ux2KjLwKIJH+MIrDJJ/STh84TQehOUb7D2aFYwfvPtzfI
KJoLl6vmrXCkteU8IC0tb9p7x8PoIdB7fokFgbPstXZpQdtCONcaBCQxSzRDqi5troW14GuXpwTM
dmmURF+aA0LHNzT7PrDc/ERWn7ZtcDO9RkHydHsqqefXIVvKBo3ub9vaEaeS7919a5UaU7XO/lJF
8PeN9OlzVnPVX41olgcf2sLBGBQJM6JHxrn84wEgEOkEAXlg7MORpXuLorqTOqw1NYERSfRS/Bzs
N5JIza+eeOJN07f6QphW2BJYVN+eUGkn+H3FjyxV5KVoLUw44v/uJ17jOpqs6mcgWF8Oxg9cPfXG
tgdxnuzBOvfCIKFm+Rfleuz5wumukZGCrTD1uZ48Dx34U4Qo3g9/wBa2vJS2o7qqoJv61N/PRg1t
pURWs/GkVdxF/eH2LKZ8zlrxv+7FqFmAdHiCHmT+16Rdb6+HbHud0KJUv88LW90F0rE2CA3kF9k+
3/+oTOZ+LUQQ3U81CcpQFYJNpRz/0+PDuv0T6hCAHf2yeWDwJHMH/MdWEdr1ScP++6idgHwkFp3G
Q8Fy+qRwfW8TRrwPRJrfhy1bQMO8QckFuH95KpehaVnckxAseCoHPCs+HjOI5CWPLT+cC93cTnaR
fKB6292OJQJbiinIPaSZlrI2aOawT6G58GWa3rPR3t/2o6BaoTp380dnapHbcs3dua6WvfdxBcOR
zwitGZKErB0fpakRT+3PxCVknF5MDxC68Iw8RmKTcko8zjCwj2apjzSr3HVH4MUrcrK1M87jV+rn
wcbRp/TUOMK8kuTzc9Dy8YuTR6ce4EYPfsJsX08oaXjLH0C1uaMu6bwUphUdMJPiSUvM4dOQp9sf
mk42bhV1jZDrebG19ETuXL96uf2yJrOPAiri3sHx1f1YO+X3XrN8vg6D3j1nLQopFDk2OnMk8PTO
TMbCL/J6yl2nJygwCh2JMgW+28vXXViblLUs+LnR+GAUqbO6vcy+HyEXe/lTJy0rTAViuNvjVVKz
iFREFEyC2UkFKg/jhfk6e/bh9hKFNcX40SfjLgPVeUE2pr736OZ+ylyv8B/TzDVP/cRYfdslQvXF
kJu8+6PCBqi1814P3PxdT+3NbZf9mEykIKTGSdPb6FFNS4qVyyJNI/flgh8ECIpsDARLqUXu0ICt
Yjn2sU6OlHnmV1E5rM8M5FwAs+ePWmdq303zhTZHt3LtKN+SuWxCMrXLp87X8EPwObk4NsmuFMOD
TuAwMEH6ArdfSLCreexVL/3s1kcV5Kxxxy7/UjCZl0++mwdni6PROSaFAIZpRtSITXH9fndkB687
rgn/gQx5D8wx+d5ra3QvWJ+jJ88YinC0iuH7Ayy0E8kc/acfN93Osiq+MqNwX/w2ZXnKQWpI1te3
r1gXo9a6fe0mHLufZrbXzeTn2HPpjo18DAPbbLcW13ZApt4KbBshxl1RH/FZf2oGmrLScpozASBM
TSpoTu7iC69zl3wCb5oZCXuuqh1uJgc6gGcpYEwsVg3b2KMoQr0XoJpg5uc/ZGq+LlkVZxEQOEMu
GNZOqNrt/MOFSk9kCwhva3CddS/BAgajO21ov3x6Pqn30iBsvQSS/SL84JiibV8hH7DCsfcPbcUa
MPWgGnkWq+rYJucAM83WmM3+SSvsT8oYkCZ957UDtrQ2zb4/dK4yd4nHOSqdGiFl33YhgevNKWq8
+nsTE4y08qgnLR9aFXp+6uV8n7g5Ok4Zdj0RXGOD1D+NyvCfx//zebcn3zaWUf7927GzE2Sc5L4v
u7vt4PaMucfxw0qF3f/zIMN4AJ/AsVednWHHBbcowpy8wpVde+tek5QLfDmd2ZdYj65WbPucdGcP
vUaasgJKNDXvha9e0+S9pMPFhLgsNq3b16Hs7Dpslk3e6cx1iZsGM5QPoRHJIRxUypurAyPzZ+Aq
vEXwIr88pU9HLTBUKNqC4B+EFtu+Ay1J5zEDzPfg2Z37/YR+ylWYC6UgQLO53cpPOsWpgzWaT3kx
rB14nqHSfwtN44ASKNLhbTMFDdKXAEF2PJi7YFDbpCunLZ7u91TG4uSlLAAibIMehE3M9Q+lZ915
cSv3t7eHs0xuzRxSncjbaOVqLBiypscUw8FRHa1DfCilXjNyED0aKvtHrtirxkplV3npC2hG9i3V
s54l41rm/AH5lbxXhq7PEJCNu9QQ2u722O23lWSK7lr1JummfFONFOm9tgEs4G2YKMS1IvF6+dwS
Kws2omYVJ4qSI54zDSiOu2c69ixzHraIrU7KqN8KE6Fhlm6wN7xqhK5sjaqUIWAIGdaTJUMRc+EV
FZLuyO2iMMqTfEP1yvn+fnzv3WmVCG//t0yNYJ2NWNoSWx2NKDtIWoaH2egITWWoosWiFyyWuw65
FSWHLIUv5syetoaiS0y4ah87u+r2ekIjNeuKcW9K787VprYEco1any40DZE60HZzO7ymdrrzROMf
RBzA/wYspJwUm3vWhggXsXr0I0XIPnXXjj8i4Fl6e3UtGH8zc9oaieWG2hj9HKQETB4RAAqLnvaa
BQ6oqgm+coGyNPHGHIfXfjmF9OWUkVrz91ZL54wSvzZUOzSR/Za04/lQtRYJ3oF7joo71++8iyaa
5DSbBfPDrPaPHTs5w1Pq1wXejF3baKzTM8feZl6abVIQifvIaw+wMZFlRVhozD6f9o7RB1uLXDhS
6+fsGM/9K3yS+aQy7FeVtOvrPDX5Jp1i9+wg1NtlloYstoNtShPS20UissKe8CaytNUqmEbmFmPE
0phLwzqYNLyllqge/M7ZVQ0FYnIQEMw36UqfnmPyti45YrmtVRRi6+jFfIUXiWFaWHXYdtRs8yRL
Q2Oiw5E5DRkcg2Ec6hKDX2IHENprb+fOEcOJ5xDB3TWi2EsrP2UskcPbphytSyB1g+WseecvA1iS
Mdz9swHPWa0HEbQcjvYzztMXPfDVmgkYAELRvbokMgPeptlAQcTTGxnqGqe813864Jt202heEsts
Qk86LMH97JCAOTG2DTN/zusetF+S8waZRrsfLCJ61GSG/2yEi0ZgblGRaqX4ESVlsKrEVK0T1/9+
/YPkDBj7wlp1sGE3dZp14W1DyakLU+81EP14lJygpIVkD2lVoENEYxTeHoLO+PdWH2ToMDwy4DVO
wGIckanHBqdhumyQ22pbHbsiMIhkT7XmUhqpzpkY15uiizLKwTIpAHkv33OPJE1GQy2Y+tDRrLUC
03wcCNg7OaSM5ZkIVtB2mBx5XEabIui+N7e7OhqWAoUCv9Epn7tiEEjBOZLbprQ0ZxNV1VLsghUO
YCgK6xgeVQmgEcEsvLJqFvei15+DloEwiXgJt42ve39vkezx9xY7s6Cf0svPCe8NFe7i8HbLHqN/
v3v7hV57mzJz60PcuCK8bawg5brS4NKyCQhN8AeHt03ZMI5FzNi+794e83ONznoCclRrZBtGVs/F
AD3vKvE9omos96WL3ZkWqDVhtuRPc5OhhHh2klnKZlyT7zACjmYlufhhMCsQcDOWcbmh60Zp1Gds
N/WBMjQtUOCOg3i1+5lCja0/RqqymEvUyMWMIlmpifEiXnqwmoLNXbRLo5T36rZxma2vhJ7ielve
kq7MIQ8XqD/H5VtxO5K85RyKWK7r2gH/H9DhNP/S8ZafnD7eNJMxHLplnLoNWx1n50ZQM6QREl0o
r3WEoljFNk6GMXRsm5yUUkR0A4YK0Xugh1lWxsdcyjVLJAbt0uNUA2OMpf52P+gyWOVdgUw6qzY6
VbW1jRivbII67NpqW1gR1+LE5MvemVZBJE9c7WDGPRexKcJpOVduw8Ht1n88FoOMaQLV0HHle9Ep
EQBOS4YziQgZLLQ2WS/A2Tt6hQRPG74Acw6nBJLSuPdKXdHdZTEG1u05r/Jmp4+Z/wBSetexzP2i
BwObNrAdCtMAK8soGo5Do9019KSRRKcA/nBsrkorPrjenN9ZqHjCqJE73LbNZ1Ca55QWK8q+djz5
PdBvYqScgFgXOQf3FRoDYWmgBeFFbCy4HFyNAh1rmSH3UxpPD0NTT2tXadUGlL9JgTBwm600yT5B
lZBQizWdO8PBU5e7yQVYaIlNxCSIOCG6bFtny3LFc+5RvAyPONn17eg3+qYvhuHRcxyWUYYeHRIX
L/asVZeyragSu9Yl8sl5MQNaNzgOQDRp9bsR2GpVgvFaZdlorp28JxoNndjKwNK3c80iv/PqGDh5
4pubvoyD56LPfrV6VJ9v96jFMwUUDCoFKaVrGTj227hkJmqe8dmRI78FJIf6wizTt9FutrfHvbqn
i2AmBvD3vH1tS2KGROZcg0F8tFNsboLcoqbU4H83JwQw5uw817rTvtn0+Y91ahSbDu7UmzBmZzPG
xH7efuvn+rpxCpjOdVDtZBlj1SyMRDvqgmuz10/tm+dGIdP54Edjg38DW7TNsZXtdV0llHJ2aTmM
V3Wfu5l8uG0srLeIJ8bgmDU5SolaGF9KaxEPlM5z3EUdCwMmHtIppktHu521B75TzX+FoZseMKGf
aaR0W00k5iVebk1gw7ZJOopDa1ecOo7KQ5nb02MCH2RtOnAUp3kSG7RfirdaNuuxyKZVn+nI3KDk
hCAlxbropvaogxE7yKr4DXJaX3VVXb8GfU5vI5UU2+xZ25gWojOSavsd8waFtzhPf/TxU5D3h7i2
9NfRT0M5LpRwEM7PnjkWxwrl9BoFF/VkvINSc3gRHpcRwx3RyMkZ2d+owC8U49bNi2hVZDmXwkBB
emnK7jQaIvpt5WjkpURKtIXrfRzAJ7y2NDjAxRYP9pwh+hqtezeornSmzOc0sdSzmzI0ZNUqhah5
bMdOPlQchetN5UHB24HqzJkOPAVsBH6qiVbXxN/wqXGpq9BLF93ZMtvz7Z7hIdrT9IbOjUcsh0VC
gUVg+sNBGwnBIglx386i/DEE1NmiPovv+2L8aMZ6uqMtSu2bOJ4jpCByu5fN3M93TkYd/TvLi1Xf
2sQFDhyyUBe0T+sOacXKaNthk0bu9Gg5c33sMRetIguKuUAsUuEcPpkRc89ooYibFCtXyaivvdpI
fviSqUTUruhrg0cgu2gzSumEEXHGz8SMXBwwY5/xUkqgVFnf0SDq1l4ZuLs6d3RaH9P00y/IuJqT
+SMA4bHFr1luYt/qNmRkAd20J/WkSlKrumZOf0K+3Pi15/7WsmbMd1o/xHumZ34oasguFgUuBJDx
DsB/GQ6dHjx2Eyp8Z3wz4KS9NI6e0kDkQmAmuvniRM3fu7ff0uGkSeowVRTo9Z/ckcF5nOx32yKZ
DGYtkpXlbtOO731LZAJemz/S0ef7nqzPuA+KhwkxwMknHodhgwqw45b5A1XLcu22Mb3SdKJuQnlX
d38GJe17JB7Jsx3RCKBLMh1i/PzX2SBhps1Es7KteXiu9ljg7D+66n8ImslvVTX1G8Q75UMRM0tK
g0pblUip9+WUZzQb2h3axOzFTscP6NrZivPD/zKxzjS+2fweXEFrJgINMosDxR/MLzKHHwLQc4tg
hhKpk0eARmMZTp7rPhM6Hm8zZgR7zZvNTewBL7TGfnhIC+OjSOP5iEtaneGvbQyoh681I3uZ2S+9
6w5PJed8ZdnqIdXiaq1NvgG6NrX5NHyxbfW83HSyUyG+D+dU9+pJNMWz0Vhqm1nzZwGJhHgJk3WN
VOlVavB98JNph3iu+zf+5j1vyRlRDSdGS6t43XhzBJ6F+tYUkGEX27b/NovRX9ngfKXlvlt0+Mvq
ODa68WA1Eup2ou8AZHUUTBOSFuOaXFfC1Bx3wJ3bYwPl+iq2msqdbWJSl7GI+H6gK8yCsTfHtZ1H
aisq03tqJ3J1pKjcEOQxPT1HeCGwjvhI9WgGSuycs1xPPhLANaCltR8JvJFdn42sXeNJ20yMyD/l
+MseB3qwg1WfMayLddX2xr3MutdRAyXpi9K5yzr52ZLg8FTEdR1GS33T9Vvny/8YIVbspXKM58HA
UBCo0oBiBhaL0bRg5lsRpDN7XxkUZC0RMBFd1wSEYcZHw3SrtcygBMiZwpwvGnXsSdZYZfiRj7Hy
iz1tES5ieoz7YFTUFVJB6PFC5LO7hclha+cMkfaWfnFNVDJRF7hRzfXfT1CZJIrEJj5EOW78IJdf
pPzsUCNre2dIiiMpbrwruvXU5Kl11POiPhH2Yx8NQ26s3hmvyTxq94bq97d7jttHNFgzeZaVQgKC
wWZFc2tD8oD1K5/Fr9Yx7F3Jp7+NZTqyjPC+BiSx8ypnKrb2qqS5V4pGRtPML3JEeGEQAfoR9C9V
Ag7YHfwJQaXUzjAXy9M0LSC1Wj/Jcv7XphV7T+vI8lGXIYsQFmoWU4t0Hk+amO6KxMheUm3yThry
udU/8VuclRPib0PIFZqt36NTQFRL7PlAmyp7Kspj20o/bCfXC2Nde5KEQxwqKamQuuZ8L6r8XDks
xSTJM+s5UskOb9W8M5PGXN0W07Ls1CkqzOMwyOCpMKAW9Wl66UpkD6MbyHuGKE/493C5y1W9HCH6
J+3cREywmmGbDS8lYRNnihf+vVQeEahN77y2SbIvAS6vxgi/IE3jejM3UmzTir9VThOE7O4l14e3
lEXVqznikY2GagsMp/5YOo9fadJUGzsb3O0kJ2ZoJQ0EjqY42yAkVri2glAbJrV36uonFd4HVaTm
45DH/g7bYbapZabvO9/B1j2QVqFcGeIulq+uTi09LpM1+DPjvpeVWJlpMz4CSf6h16W7LOGHRyT2
5clmar+OEiPdxEKS7twuRx69xOQ3c9Eukp/RMqPUxgMJ4uZWpPZa4DS0Gm/VEmdAvInakuaYbKkX
FciDjPQy90v/PtI2ujl3L1qUbUspUi51ERWlWcQkgroDOW15dudI68n26LK4Kdm+ppbC6kCEfYgD
4DYFvQ9a+PKrHGgCdW35hxoNXTXDK+8GmBah6abXhjyVDV4ycXD8flhXFgP27DrFyS7FtAKG4B01
8IUH6WMDi4YOudisDTPEKex2dmJvak8Ubzj1KLFQr68U6WwUc4MfOhcLonbKp9rLHlpP6hubbKaH
1LTUvsbKdppESvyJEbt7Q9BPNTt6WS7hCKKJad6WxWn0DAjQimtYGr87sTfwgiNU39qG+B15Jr5r
+42DvZFhzcyBy0rQ3C4iy6rmsG/2wVjNCn1D/FhnubHlpRdbCljGtWwy/coJ3I6rXNEZtYlDmez2
7iYVL6uk3Wop3HF37g3GlSTaJ7Xe77l+IIvqICpYjWrheXKVF+10jBHg75lxRCsjMAuMTEW7JlKk
PbX+2J5YK99rLpqsSA0vY1ucm7yzjsxNAP/aJmW+LLFOTLO4usmPRDXZZeyc5qTDdCkSMyeztlBc
4Wzg5ylX5bzQoVcVxd4uoecaaXQ09FK7EC9lrMaeU7mgGvbW5vQoq+5Vxbu0SMt7RVLRvUac+xF0
5OX2UJkbyGlLc23WhA3XJiD5VPeee10ZyEuDtz5t3ce0eevH/Ujp5JqlpHWReGXu+1EsUJl864Pp
PHnGQSWCEwYSc2+1FeZdpjqlszdpV3wS+DSsMuF8Oi65O1m95CKXpftDb4y1JeL4KZ/wUFoKG02c
fmZdH+wax60OKlbjm0KXlFVjsC4hcx1viPTc4QtL++MATFviLHRIwzJLuFt2VD3xblCUwn90Qgmz
iqcfqluWu9YnxsgYpUYUHQZARmGa5ndTzzwHXL1HPKFovxSyYnJsKyR2nnkCcjFj/OCdyCZcyBhP
sFKip6DB5I1vzFkQUkbttbOtDRig/JE1BHjnCrS2K9z24FDAWGoH8fm2SUcgz05lgEgAMdDaynu+
bXJKu5PZroZ0wXhBPtk1WZztU4uI3dgl+2LQiKRKuuIsIy7HdoUCxsBxdyAqVQ/zCLgDZJH6k0rV
RVnRu+ZoB9biPVMrhoKsY/nqd35xX32aE8Nd1kF2t11f7CTtHAQphYZsqy/22BFBo9H2eVYQTm5x
uH2jrbhKQY6roQ24ms1aPS2ftSAXJ51qbRYj3VYsaAIoDGHaSbg3dVufTC1noRLraMgH2zoqRHuV
MozzJFlmisJrmJuQCorI1uE7ybptHIpHOIXqnPXBXeyOCUtKgcgMRN2HhqjFA8bxpuqmDHUK34Hk
RMt7K7TzlNm1T4+KImZw9aVaB0X8KS0veO1IIAUKXxtoREX0OhMEtHtlkQ9PtS+qBwQmxBKYw12y
N3QRP8RJk784SbrpDX04N+bSDYT4+NDGtnds/OrdaBPjAR3LCcNdA23LrV48HLnV2GQ0ZJp4m05j
TbGCfLtxChVIJN+MnpthGp7NOWcZkv+ij6XOmhPLR1bAhHpGQbQZI43yQikEZp+sIcaZxqsuBwtt
VkcLQlceiT9eesjF1K4YPIqDUkHLBIONK+G9KGs84Qwq75y8zQ7MgQw81CPlM+HQHh505zlR6iGu
7PIrANeD+AtBShs/1dZcrPsuFx9VHdPA8ZzfFm12twpqJqIOs3gn2DeVn4WlI4wzZSr9XNJqOSPH
U+HQandqiTGiLPXh9QhrG5WkJxFHb4qa8IEOHuU+lu/UnC9pi42pscrnSJndo6VhvC0ruvTMQ0u9
1b86DY5LodEz7gwdcRtd0yPJ8ZSMmtJ6Jfwj3aWTRvk/d8xX00UuME5e8TSUBqV6X/5K5+LFq5Hp
9EtqpDdKeO+UNnbU9VrDjO6k0ftPpVefoRZuKVo54Sgokk3tdEgdRroVRQ9mb5DFdiZVnYex12PW
BPLNhXjxcHsoSaS/rURfHwhzpmbIVbNI9WjLZTVfq4UG1COzvJtM56dNSWstOu2tbGbQQ10zXFKi
rS8GiM1dgAWQzk2HiIhucgaPaV+MevHKiu8eqxL8kbTLD/RjcGkjvDzQfbeofMTuXWY2Dx4SCOWb
OGuxa10V9QwcjdqL16ndLB17hzUt21ma5Z3dLj0hcK6vrsPJVGliY2o20W1BQVNkojhZUVQ9+EYS
7PE2mhutEC/mXHDyzeWlwZmyte2AMRaMu5umzSGOSXoaDIGWYSKYOu8QI7bEnIjF5/sPJCAFvBHm
FYmhjFP1F4hJ93TbaER5rwkv6Cm5BMUGOTZlBNE8IfY3Hr1OgDxLi2JVx4ULxoN1KAKIlFn76NuP
U0bvoFWP2bIhRafRbBRIXuNuFF3VjUFe4qDnH0Zld+tpMvqtOy0MK2YrlLqJgqafl6G5IfHbKoEL
0os2toXfEBY91uYD+Z7FGrefOvQaZcNp0Ia9nODDtVRSMfBUflgNib8z0uapcz3/REnbPwVxkoGZ
mRvSHwX4vFyKu1Sr5icod/Yy7sZG6u/7cmifkYawkJfKXGtKwtdCZmJPybyph7EOnQKxhuvLErJA
Egb1ooKpvmREtt3U38SgU/cwpJyYkf5iESR8jnKkV3ljakfNiK/TrHn3o+jc50lxvqcYxb7X1X0y
zWs60tSo0cCp9jNo+vmDaBC+wXCVd7e7CETuXDGjEadEsNJFlYTmaNgPtTU1yEtn0sac+t2SyroM
w69hMLrLLGOsDAI1UEcJ9sxacpcbnsBORfZjWATNxkddQtJ29JbZY7/LB0h2ZtpdONHo5Jt6v4k6
9KJuG3l7Ugs9UrvqxUE+h0PfgGnslwZ2SmjYeNuM91R9GohkcSJWCXKeA3rb0M1N/b4cUrVph+q1
NAcyWCrf+nCb+VDOlrvQ9nxEUkdBwtgvO47RFXfZeB285o7ZQXAYUh25LeSAF9qBAVxy5OS+1YZO
y9zatwP7CuIdpTY1vdxKwpJyVJtF5N9kaCGtuttX00iP36x+pU3MkiclqTcbbNKBk/5oUFAJPXLq
LdsMruimM7IQE/twu4vYq994WHMvs2/cjXWFZq1vCfLzOVcsTT+jZhZbKqXuup8K/Sz0Xj8Xg8mI
nnFJNKxYPo3dR6mZ6dX0pHwSTJEJDfuoXF1/SV3eilir/t66Pab1fruaS2vvKQ35JKarJ6sIzpRR
+o95osRVTz3CJpBk1dgG7ioWDBkGGiTMqB0txHj6pDD6ZA3t+JQ2cqCMnmMAcBEsd0PZPjiEKkHp
na31LHvnxfYRa07CVe8cEo2xNBNfnfJf2jh+TDnVAabM1Bd1delm7Ce0WVi2q8idQRaM/o/FJWtm
HgrtJCYeS0fzpFeId6jGEeYt0U6biRt6STHeWzpmsySVi3NAFEdMtuD1yBgM811h2cNdRoDTxldd
9KWcDG187b73mQMoSrm/Bo/Kr9EVKF9MBFhNoWtXSsj1Wp+r/APh4ltMc/JUzexiYDV+dBXyBBFo
8SPjJ3L7HBtfgdyIGiWtgqIZk6fbhrBJ7DcwN0NzIDd59oJ5M9ReenfbQKGX+yaxvm4V3ASdpaHF
8Qbw62+TIfLYxBcAc8Yh18bukFF/pZ/e+9vIpc1sadpW0GlDXg14y0ubDDW7Ue5RYjWrJipp6vaq
p5+VayzwbArbylN7PdOoP9mas3fpfcGx15t1DuNw1SQBSyA6kwf/Bx604FFR4FrLwi/3tAPkliGN
DA6HgrJhEZpDFQxWpvnNp/lv4sJ/QVzAybyQeP7Xv5AG/w9y4ZqIX7//x1EWX9Wvf4cu/P3Dv9QF
z/ifhkmYqIsfD5FboLv/h7rAr+A7gQYwwC74HryDf2MumAbgJ9eHBqS7Jr+S38wFm93Zjm4AjTZ4
+F8v7vJtZPz/8Rbc/+CbOLbPD2sDi9fA6yK/5f82POI/o9oQQDUGpFcRyZB8TiERu8+Tr8w9CM1L
K3VFkGXbr/sKNhvNBpeyDb2NwIARV2CCWxNdfPGb/tkXMzBs5x2fFHPT9M6XWb5mGijz/KuMAOPi
jxs0GzvQGQHrUYp7y0kfm4pwmowgBmcYWWu02Cd61IdkCu0JObumI4IEo35UA9W8GaXOLAbELlF8
iMvivtB7tVE+hUyasuW6gcy4Kjr9tZvPXotBMh07emmajcWsINkrk81KtyCyGc4fiEOnSvsExkht
IdFfNYIvgooeakMZolIgsTOmNqJfMuzN7A9giAErmHdfFxgFuP5eWNcfIB3+6ieUSgExWylmu7Ur
7UNglWeT1WOOQ9hiotK03bOy+d+ZJHGl/E3h56o17XZO4t+Ts0H5R7ang/emG8Aga08eiG10Mv05
j1hwSN5Nb9Q2VdU/IhA8p6o4i8o+dBW9AQc5dKMfqZwxf/dQ0ugsp+eTCPRLEOmvieYcCLG6QB1a
oQZrSwPzp9yxCKGxNe1Ttzi3Kv1jsAQOtJSg9+ma+t2zmTjvKPy3KIMiuV2qhZ417ssxP7t59mU4
M6kfHGZenQejv0LXPlJApgG9s6G92WZ+XrSgdjadMndAoJVjX0jDFihpP+M+9CEzGClJGmsbh4jX
dzvFkpVi8gFFEX7QPDTK4H4wdbR77nszyZ2nTRd9ds9qekOpk2MeTP5YS/Zk7IoTio1jhDMvwlk8
VPF2otMPPJwFg+Ubh47/TBcHAQ9+nZRcP0NZ73lffMVOcRcP28BH5Zo4h1olYUYMhWHGlMnz8/IJ
G9Hw2i2GmTn/YefFH5S3fyAZX5e3sdbm18bnS23PNCv2ba7/nPQOoedyvRn3E9QH6Isb/IVHakgw
zodrUNGVa8VwQuUKeJhsUGkF4WgMl3F2iThNw9JaESl/L1hwmwnvYD2eIOkzrZ9OuGn++LGi+zl2
a4oUO93Oz/ToXpfv5Nw4C4yYjkNKN2D8SRLz2fe3Yz4+u8l0xWD3nlh5OA/Ucer83DbZ1+1/TMjm
xsm6yBRz84C6qmviP5H0IVZUAFdGzCH6eHJtuQU6Dme+2uT9urL5/qnp0lvDKtXTd6fL/hAPxyCh
dqWX4WErzsz9Q4vzvESwGDHtpPL2Os4NsFd/M2bzJZ3zcz4oaih8V7X2KSeuPRv3bdNf7aIjGYTc
4WU44JqXzK/B3F0HC8DkeDX5SFq3+JL9B+QPpIXzK1EZr8sn2OnTSYO/bSfl1/LGLN9HIx6uXjps
NDG/SiKUe4MeNJfH5ZAiOouj066sZSZs8tFQcgNDoF/+N3tnttw2km3RL0IFhsT0eEmCMymakiXZ
LwhJZWGeZ3z9XUlXt9zq6nbc91sRRXMmRAKJzHP2XrvVh00RrPUx2wUGaKsQDxh/T+LaXswSeBjM
ZyT6njub20g4rxCS55AxwRc4U7AvyX07ScaD3LY0YCwbaIFH2oj7UN/EMZkrEUNBF84Hy+xWlPD9
BYGwa4K730chiOF4JpfB06LxQdfatdyZXPQaVaQ/+i3Cveyx5Zsyevt5LGmGJur8qIpdo7j3aKDX
cA33SlyvCwPbZj5fWIteQnOEimOuoGqUVJ+Ubnq042Hj5EgS/CJ6gfv31LvBl2MzmmdRq29hXS4j
H1GijrvAUK2zYY9vrul/zc1h4Zrxe5tPB73TlhU7sxJEXjshqrTOGsRdqptDcTTAe1oDIjW93VYz
ZlLHOqNJe8D0D9N6UY3yqrk1jflgSBPTF5UE1rY2tpWenjJ02QWyigV69k3NN03q1rKmXlTfdegD
3bJ9oB+ynlPEHv54mDkQ5P9KFK2Laq8Y7F6jZa/NAEu52b01/ngZ2Tdr0T1UlB8XsQBUG85ebZtb
OVhRLmIxg55z0QYpqIf+QQ7YYqzpEwCi58xGWvCjFmcvbYXQ33/ssvEB2XeIs2x808MfDWY2EsbO
8pCUYwKMpXMY89txEDU6x5imYeLuA+e568oKLThnGpf+cWduOSeSU6O2V0twzDNQLZL+ErbxS8tn
pDmjm9udwtG26AdaHGrZS+wOHB/hEXmV/Czyhs+3I04bz5pe00dQxPdWoVOW+5mHYvCO2nC8sOIB
XdhE9083o0VQ6vF+VFroLJOxTUcy20hPenLi6mVyW1ImYu0tDgAuVi7VKYx3R6MzxqU+WPuYIfYI
DCKlkjapnoVKJbEtUMft1zSap23cY6gJqwZtR/KcjSMMferOU5EdWq35jjJO0D91Wi9JaEoSbzDl
nGdbeAYm+mqhazOLiYdxIHdGiwd0hpbofl673TfNIOmHrN11NvXuMEaRFhOBDaxB7G/Xbhdgvv+6
KQy52QvQy80eKEGzHyfEdK6N1VRMI9Wg9mh3aP1UF4N9qtD4tqkuGku3pjZxuxgI/2BhKVh6zeaT
BgFoRsqz9518PdJOCSPYlIRToY0mxW6XoaLv0r5aT2r0SHpxuJuywXNCgkrdTt2iBFprDskDeb/q
Z+hqQvGGDjsqUYaF8uw071ZtrZMR3HNuknnSrkY8N9WKOpo3tfpRKcOBFlOeL6pOaQ4YRkgqkxcd
S3O4vqyrZ7s522E9rpkU0SYjQyGcCHJWwksO2c9j/vUIqCk1X9CIb0POAl4VOi91rjke6FZnH+Xd
92h0lrkSh5SXaULFKMY7C5lHkYpHa7TbVVmS2kHRKGG4UcFvmWABcnbsOdbfUiXZ94B8HFG2hHKo
rGLQMhMC05VEQ8wc5nHN4MEhgAHpmrnzNainJQcbZj4mOsJ0vqUqMEM19lwGG9qknsPwN0KDX0yJ
/WwrOLIzqrX19EBN/pxaPqsqZzOb0UsktspQH8B773+Z1P81b/4VGaSpn8AgzJPhot0wsq6tCkjT
/zpPzjGMj8WU5cQNM08moXRZVDFpLiTuSKuwtVASFaitApk7HNqFMkYSa7PDE3Wvu0uQe3N/rhmM
iAc8dIIkAeFQu3w0C3ANnEfkANP3lyajzQ2lEWADCr74m9uWizJvmTiSD2tET5OTvCA2oRSqy2Tx
vNsRYrwumJ7ix1l0OtjXihMVtEV5ysi1BO3ieO188zzZTFfm/o2W9kJRm0PkD2+2YF6eRi+2QQcf
ikM5OXvKjx5kgo3GKZA5Jobdq+vgAETd3pkj7frvcii1k3hPo5SEqnZdcgpvjG5DDOZVzt2scnys
QvXCMDQOYontZpOHHD1JD32BKnpgnvMW8kG3F3VzzQhjoGtDoabyzEaeWI1nN6bADXjBovZEdNWj
ZfIXd0Fycgz/S8lEsnVeE1O5soe1q//+Q39CWMmf2WGn5j/NgNmkffqZh6Cy03bo8+3g5KvG7aVR
hNk3qffyDGaAjxXW3i+Dw3//WHSe7D+/gGduH6yr0GdMEI2O+ZmlTljHZOiio5cWmo9ZTVc8Tk8O
ATdp5w0qP0aakXfSruQsL4mpzhliWxu1V05MD5iH67JwhYWhQ52TU2iWs+aEyXetYpKr+D2tV7wO
+EjBiFoIM5jO2+NFnoPzxHmmV7MeKghcTDiG6NQpyqbprQ28CBvc1CKFUeln01vgW+dQJxaRKSh1
+UVVpiczUx+RHu5jdjqamMsA+FENTqtDBxpntCG6FSLgayDyLbPZopoxBXcrm96nEwtkFrPXt0ga
DM4a8Xwd0+mQQZ+QmqdDYCQv8m82ZvURNdRjPKunquN3SV4VO8UByuDEa5MIKYpde5S6PFq2+8Ci
zzmq+MXNc8P4OmMyr9JzC22NiCBmrRyxvfMsz6MBcAowu6vWEOdyzt7lSdvpwQDWXv5nUVF1z8aT
BlJdG97rNMa1kp0sMYCUmAF7qvSGankiW6KcUaLxPLcclaJQLzPV4Vll5TtMtKwgeOIWzxdhpSH7
cdcNg3KcpPtJFai01VOJJ4SQ43M3Ji/dZJ/l2goW6VLOiaYqWNNP9uRU0RSsMfijXaN/0BOw3kq0
V23mfHF31fhSyTShOmueyfa4yNulPtH/o8OX4miITuRHvfSjdQJxgDVgBvtEtlHhh9OyTcW2ipKT
nP8V9vAg2v5OG7zbUDt1D840vGlFfD8zhdA69V7ZywlLx1JO9eOTzgJXm+MXAapBy7sH3wlp0bNV
iokHnzVC1qMF9WNznQQH0zSf5Xwwy3kCR2+ums+pYJ2YRic1669leB9X1jEwea90ehSpeI6DkP6F
7mnJ/Eau7dUoAKbm2V7p431IsrWCR1+nLBlIqHGwljNCuOdMgisvKLYOE3fCxQ63HZ6ludINm0gX
23Hg+2T0Epy7RJ578pyRlvbZTWHOmT5t6mEnl165aK9ySdY3/SoP3lSF1afc4eQagQY5+zQgi4Zo
EnfMWChzEmzs/pFUUfzGM1nbFYP/3G/6irURw7Gczc6l/+O/Dx+f4wTMn8MHkmisggTMGZ8xtelk
xBU0zWxLCsBb3vBFzgMhZF+ZjXFaxjO3IMnr6nTZkck2lYRhkXAgyRWS3LGakHqyg9950aK8XRRD
ek0T8zZs397A1l8xUb/1NfhRd3qLHYXCwwhhJkKD665w3Ab4Y5L6yKyFpIkviaKTAISEbowUfU8O
ebOAaik8laaBO3bT1qhKgrS77pLZVbkJdHWhmiXAfQd4UhE9k6ijH1F0IfCyQL1pevVS1m64Cgii
waeQPtQFM/YW8zfVnHJYnHOG2qVFesioF5shDlmvdfdxOz3ihQv7/l2tyUICivcux5dwNnYF4Jyh
VJdyVKehffB0Bic55twHinpWq3pR1OGL6iR7pDaPQHKuYyy2bZksQm3fwz2R5/CUxoZvNGuK6MQo
zAc5BGLZPLnskfL4a2z3XjPue1bfaaxe5LvRfT0F+rgZhmif3Cm17RWsXOVekdjiLN/EZVVaswhC
CXxVWPQiS97TudwIpAJaYm3NYnqbgDt0rC6zm21XW2/rsr26RXfFFlvZ6oqoZdi9M8NSSUe3eU/b
7sGwxos8oFubOtZvdr9/hSTf9j7wyI4lHN2yTftzRC/mY0FwclJsOzt5r5IddpCHnHHEd+gLoVJT
pgOxLu8AHLzffPLfTMsgZHLiZOwTmmN9iiBx4Xjk1mTn4MS1y2SU0MNTa5euLLJ3cAkSyQ7VDnm3
4lpneUr8zcdLouWns7Zh0ONmC1Rocuqnjx9sezRi9CNbvWUqxUpMznQUdmlXZdQYrpYRvTTFrh2/
RLjza8Gaj7If+sLNbzbkExpQHv9QeKk6U9IiU8SmwPwrGjAwcjd0Gj/fyqmxPNRN6jYYnR1bvZtK
yiZpe7XtfCH7qZ3G2Y29S0655BQxTSnnAcGNcsHU7zcUf1nB/veviNQLFeimqdmfgwzKJBjmeHLy
rdsxcVZzuLHGF6Uhy3IcmNYZpuWJhEa7nPyXDdXLdHqjTvUQNJfCjF9Ud3wzQpZHt+KZY86XYKNb
ylOZzo8wEC8GYkprokhD5cvKpo2c68gCjeUOmyQGrsvyQNYw1ZZ1RDpeszDeOxlnaIPDjt9iCBwk
Soj4wv4ad7Wncaw6yIEpDfgO/cNu2tROc62mASGPScI0urE0YlDB7co8Sg0aDHe1N2bBoxJMb8ms
Plkj+I2JUETMbI7WXf0ye6/cjrePX+qiIh2jX+rCBqHBXrNIVZ+KIdXxjKwDOnX9QwjJ+zdH6N/t
HhhBdFOzNNIUPqfk6GkE/VJnChbqDRAn9dK56T5LX291x/FRa+vdb3ZI4+9+d6EZsqfhMKt15Cb9
Aqt0B82hcs+RKadjTRrfx8RLxsZjXAzXhrLAmjPzyzTyq88Y2NSuf6AZsK9EtjcYilPgZ9p8Hzb5
Li9OMzMD14VADMHZwM2/wAibL9J+uhjQhWqHwFP9ELXovqx84ktkYT3k0Cft545ClXzfgTg5gEJm
TzIK5TlZM4Xlv3cxB2j6eHAH4FKskHpqzlihPCyLyyn7bhFaLScMdD82cj6eR/06al6dkBmglnQr
17IhNWqEn9vlNpp0i/hYhzWYZipEhyuLgMRqvUTPmXbsRb6kMXdYtJI3DQ6GSp1Jr0ov64K7PBkf
B9t/iKJu2VOgpj6JvSKldlgXXmoa32qK9QVLNVnSk2eD2EzP2dQ81R2nZZ1iVR7R0AivFSfRiD5C
sOv5juU0KlGzU+iIZ51p09DvMzEdRyV+V3QinwNzBYxoPZXpi5ZiydGZCF9GkM3hZG4nRu2+dZ6t
XrvIYjj1nMOEjgJvKT5MWUVGzKp3M8NuuK/yL6POkp6/Qxk4C1rBGX3RUp4Fba0/DI765jvibCMh
+82u/TcrNkPYrM41TBH6vy2c8FkXlVCMfCuL27LgPfKza4+2Xz7JP5me9Db/zWj7d6O+qVKQcxzI
vuZnznGtT5HNpJXBNqFc3VC2Z/3zm+PnNmP7dGqRsFchrWBknzhyI345flBLJy3kpHwrHAJ1BrOh
xZXOUqayQRq8tGmUfYHXeQW85E0OKx8NXXqYvMsaZO0yGWktmMKu55qa7ENtXUU/JxSFe1082wyE
dp7u45DXgANH9f/qkDu0qHqWZdS7BCIfORAn2fjYBfpjHzNU13DKsLCx5MxOjeUCHmEyzu8PluxF
dydm3e2hkHHXLCJtY34MXXFOmCKPBgXLJj+ZeFoGAF2UgeVGmsy4K8s6T4b1gH2dXcbrnfJrSf/F
cdGWjJfEiE/u0D1oNsjtDH+iFZ+wop9CMi2VZjrIyZucUKm4ThKzPrJ7HObgzvFZ4TV0U/Sa5Ri9
T6S2xZPW2YCAw9zrRgpTTF3fTU4XykTFlpUPpvq9rrsSMrknaItQD2RXfJxaM9CgRnjOre4ha1jt
VTarGnUpV0DuCO2QbcFz+SBHcDl/vO0G/993/03fHYEiBZL/3Hb/n/Tl9SV7+bXj/vMlfzXcHUFX
3aFrzlyImvGtr/5XzIHj/CGYr3GaYLJKBVaemP5quRvmHyqYIGayFGIsiI6Qwf9quRvqH7pOl9w1
LYu5jPF/iznQPk9beRssP3LaqMs0hc8nx1grddEYQtm2WeuuSXSJSTt0D0o0IJwK1lpW5tumQg4V
oL/G5SIhoj2egl++s7+rav7dZsC/kMoDloz6jVz+yxgza00NsBkvVVWi7ppS3aFo0r3iAPiTTvgq
qOCJRk2peF2C9LpVlXgVSjPBbzbj81SBbwOxgIGuynBthtVP0GVHaDGlNoluqrGV+Kmg2K0BWyQH
gTYXPpbiObH8ixW5z+lUKwt8S8tSywjbyXMKVUbfn4cIletvNksIOWv+dQyWAGgCKZBaCIc1960o
/Mv3MyaNiTW59rd4bnFQqaiiRFzdaQXZ2BkRG4txFOOqCENlX88sYu2JHjMQVlFCu6Ew3PcWbAlL
WBu/C/Z9WbhHbUwZqOxNIkkVDXGRW9PNLgOTsyOciL8uKETUq5CE2RUl2YnJTMGs3Q3Hu5kI2T2m
oie/ysrD6GOJMCKlOOEeI2izUH8olWPtxRczuBLM2C3dcdhMFuoCZR6UXaDl7y5rsiU+RlQRuFVQ
z27tipgIqtoeTppw2ddJSyWm+bOnHWPOA1Y5tctPajzfO0XtU4t681E2GE1crMfWs4O93w/tBhlw
sUqmHsjGjk5CEcECaUmzWVdKdbbjP90pQQ8whIc0SV36mcgsjIq1eK6zSgz6eO10HWBg96Aq2TLW
9fyYqoJeiRt3C9NmKHaGYxElyE7CHOtJk+JNdMRat1eFj3UslJQiKbjI3mHGAcIu0bIbofujlT8I
0UunIXrKMCWjwuqy1RyAALXiYJXMBO0NjaA3ZKBAaMk/7DV/U03RjzxTAk5xlkf8zzuw+UvhBpfK
MKAb+zpnlOpLfJ+n1SsaX06gJDETzu2uahQ8d0kzLeYyAsPaA0kKzAk2ctku7bo/BpnYNEpIOms3
EwEgxNqo9cvs11sqogGWFJOKgWVJO8aOQIuYaPsamDxmRhZ2Xx3aYwsg4xixR4p65Vi9Mt8HrnHR
Zvt7YM/KujQNHX6A/+SOyFtLbSyWiqF+acf2bCfpD01MAlCpAagwg9TeGMzH1AG8R25/08r7SMsw
BMO1u4vV16AHz5cgT2FerYaA38G1qRsjGX6MBbqespWcHxe8WGaT9FWm6dp2OqKp8hH5h9asmVoa
F5HlM+i+kL1iCjdjXSM3z6y3KdBMMu41JNjT8J5aulgmGLXQ7iA71xDfrpquyjZaGrRrIwrsFT1b
chp8wtwAiq7QN5oMAXq9dVNjX3SGCYqVRiHdRdoKii1jkuVVVbYQPy4yiutYbaKS0GUewOH7OkXp
7GUSVlKO4Z0VNOYaAyioB3lXH1CJWdxu3y7aLv8qXUO/POV2PzWav17x8drbfR83b9dqAHGbGElO
J8k7OUG283IYxVPgh5Z3uw/dTL6/XRP6TFL2RFZxSGiW10ryxRCJojl8PFEbSEsvahuJtXz4dkFg
cwjWVN5mlyF/l68Uyahkzdxe+PPOn5e3Z0UQjRfzYIifL6r/+U63R2erc6jh3l76y5ZMKlZZf9I8
8hDA/lYa6EL5wo9tQ1QArfjn59zunW4bf3t7ZPFs2O1qddtchpB8GWNCFrT6F2bs/ujAQS4ahd1T
CbTXISGVURccPIAGJmhv1aENcQaSI0+imsqKH5H/BNeV1BbgLKgLIoGIu7vr/Sl+xOJ6zHECsijs
v0i1iDAIchjhJqU4sgmaTxd+GbZeOnXZ1pgb+K/kBu6AHSDnCaRuuK63vhpcwUDonknbGax3fI0N
yviWcUd+jLudqhaChUPHgP5pmroebWWWcU0tVqGbkn8dlLjnWAKF+eQf8/w7yxkSZ51k1cYTWFMl
GRYQyn+0PZQaKgsQUCJY4DrS5siMUzCZ2r2bq9EGc8MZwFO4J8d6J/ppfgDNvvGV5o3SrzdHQvfq
fCAiziwShufqSw4BEtcm6l2ihOgGAJVY4CEyVyqBLXAKymA1zenKJq7XbyNySQdArFSEVY+eE4le
wCjraHJQsmZgwsP5TjFJMOH4/VZ1d9Rci1WE5GLd/pnY+B+syCohpOXxSg/HzutaedJyYS1b2H9q
6vNO03XralGMKhVxskrIj4imVVIQLW9pnM5yHee64hBOXh4a8rsv9hxsB33yV9S3zXXU/UlW4g8x
z68QVb+aSp1fld6utrriIkjjVBcMUXmX00PGVN1gGOvi4iDeme+54J+nRdFSgUF2nyIW7F+aES+p
XSNlMWyImQAtk4Va64cw6RiM1f3YcITVZoIZJJDQXsJ6ZoDXmQUzu+qpcvuUedOLgyifdQ/s5bIM
36OCdXalHcy6+lNzymE9BY5XVneIj58jl/6Zbsfhzq66fWbDYR8i48nqXvI+0mnhm3j5UShvlUK5
1zro1b3INoYWkUlJD0/Pqh/WCOCkjCogJLOg8SRbFgXoHms8pZislqKYz6SgUFgxm4WpI7MYRgQ9
KsJ4V2UP0Ctj3djGDp78djJ1/InThinGVp1VsWLHvrPID6GyxXxTSCOCXlCB1w+oA0YvmEJ71bQw
BwtmMxQZfsw2u1eCo5HOy7yG7/CdGIR5JQL410H4BT/jG4c4TnL0GolNj6Q0jzPMmgTcIwAhFPtF
/WDRd6I9Qe8ZYOU184HxKLX+UmPkMcI885TSQWzjhM9GVC4tCumIzefRc8s7iO5IJPriYBDFkI3+
MnErrDsKSFCg+RcgoRx787W3jOuU9c8DsNOl7RDiEPox0IhAKuQvzPx2CYav5QzPREFpB+EGlZ8m
KFlVOMYxBr67Dma5QD+MhUEnCHCF15flhlLi97GCbB265RuAe8RedoVTrKMjUkWcxZLofnD1YOH2
vbGinojnxyjvxrgRnKEIR+5GTHxBpyzGHaqHvZ45F8euLg0BsKCRcCpMyTegUSdV2I+I7OYFhbxF
r+wrh9znGdXnCIYH96Tzxa8bD6TaQ+H0cJtkFlgdpOPSUdyr7TuMLiEQqzDovNE2OQnXU7MCr7ot
7f4pVntz6QSkoxsgQPsQmBOgoTYXxaJCx2tZ2d4OViQ/RNtwxBvf4qlEoX7MU/IoZ8Ic6/mqzyHB
ozqAN7Ijv5dGgsRNaI9xGyAaFsaDPR+cSEqmfKDdavowxdYPZ1QpAS4hWH1VcAskoj6bTGnDuLgP
4GIsfIz4RGj/mQ/ZU1FCXVKjrXuYOikuy8hLMwI3PdtpKlQy3MfsnFaWgSMdJ9Ltkdt9Px/WUou5
lEXIRVE+EF6tbtNef749i/IsbfRubCWBvjkrTGI2uspu0+oOagVfU9ZxkuWkwbqAVUZM1WE2nfXS
pAeIPTCtIOQnlpvNq5ng8YhWzKrQ52BlV2SzqBW9L5HUS99R3+1tX1TT0UBkADshv9bC32VlY5+M
VrdR0jLTK2ao7TZRCFGZoiWeOaX5ZN+dNOUhsm3+QrklSFtnz8J9xKhq8/VhhfVcg6ZuPfd4FDAY
qdE7bur8bpQAvHFE/yX6/mUIUXHrCcYumkjlClu9f+rsyTj1/N4z/xbQQFu9zU5uqf+A/h0uFWX8
rpTGKpXkCc3wIdCOzi5TCySjkQWFVEAjwL6M/f3sZEnk0Y97VxTrLrGNcT+3wR2WGIOTXmucNYBz
tp+mp1c1JmtXnwuARtZOL4gxG0xK+IMGnGBUv5ipru4wWGdHSk2r0FEaXmtDNJM/Ypll8TpIQ2rG
ekFqQKORFlL1/rI0+91EQy3IIvy8o4XMpnJ3bVV256QZ8vMoBTN+AkkjrLbaVL1GRbA3hN8eXHpX
9G/nq98NE+FsjkAECOI4S95Di210k43RYER1MvasZDalvS45afh+mDSaTwjYi4XZqFv6lKuitb+B
jxmX2NVL1n5Tf9ZrddcnKmamEm29k9+lieYDKKpr9Lo5jDJUGJz7IXVr07QCIFAd3Il419YZzqm8
cPXhx+A06N9VdnQLVak7gdraxkPAYqhl5iJs4jhU4tjPuDBf3WActpHvgLwioCVL1XLn6/OfTjFe
TPfVilbsFgNAXC56eaEU9qQtb1ebjgyJ5e0hI+gcTlKs6MJqX4qSL0Rei0OrwAH4z9u3OwV2Yjzc
8vHw9jgL+b+e/7d3NsJdJSDoFjn6nmUb8m1bzYR/TF6LJKDuP968PaWWz7td+3jt7WUfN2/XPt7K
ERNjVQpB/vbOtzdg/DaV1tndiHqKijDwdu3j4j/e52BiZNKogNP79JyKgT+yUDz7Yi5/PuP2NFuP
KxVtJq+4XXyg/H6+18fbRLr7j2eSpgjPVOyQ+bYqyurbK395HI+kq3m3exPqt39t0e327f26rvte
O5PuMVVq0e9JfGBSmQzUt6tguXag6r6mMyoR3Y/vQiVPmXga6ZNlZhvMfNrdoBC3TFxds9RZ4u3i
APN2noBNyW3HX1XkoXoJ9o8wxjU2kltYz+zVMG0XoQWjvBYFEqDOrheizdAwA2g5OZRR14AssTbJ
m32gYWlQwoxVKwKzAbTIUWvoE6mmAODJUjo1UX+IdMDqYFkdbcpa20lXy9FOMcyp9b09oWcR8ZZY
gPRIHm56LCVUTzU4h2mhtZyHpt85tXoXE7yB0tecUCqweYsAnPN6crd2OxcwBvZfWYjPxz5X5uPt
mlODX1QKlzOtfECTF7iz9g2Th11TRX89DZrDfDToQuKxBF2QG5uqZEtm8xuhi1LuTXl7nlgTwLut
FiURDZD7NFqSwbI2LJ0kST84tvJCo3bRxIGU8aEVCgdhrdKzUEgNYqWyD8CYHvTgknJi4zviDVnO
c3qZi/HIaDoezSB7qHTTZlzmGXWgDMdEGQZ0k4HuNalFHcguM5bpKRWGUSYh1OVpdpyUuRvZIq4A
4k6/Y+135aJxGyxnoTgAvCFLvW+3fsUCb04tBCJunG2sMXrxq7FYt3H0jCEx2gROoR5V2qfH27Xb
hTFM6tGFjbXUUyl7MqM1tR/F4CdAAKsXAL54UTkBuqMyg77Icc1DleXWAfMT4FnHXk2a/eaynD/a
Zl3v86AlJ45bndxTWF9QpxQWse3/vC+0Ka2MDXCm4VrmzHrhLAp8fTz9dg1FBzIhUy+w3+m0B/X2
2A0dygosqUd4yQaN4/hpdoVeriAMJ6Z2tOVDt8etoTSOTkugJfScUOdPiYbBC9Ri3pklK0opxlXU
sV7YpmIz1XL8ow7y43i7lgZwHSMjyj03K09RdrTbqNlGnUnMiWEqUCbT6mnu9H0tdXE6VILFDWR4
wxcadvutNjauGMkil3jDAITwyjIyKjyw5I+2vO/2zI8LfNAxjQuS7pJ1N4GUNvrMhcnHmTiS33uY
iXbpyO+wlTv97ULrgGHPmlZybi1ZCMLfnCW6+HahRAFR079cVZR4kqv2fNFhiLk9AKA3PhRxBxDi
lyfert7e7fb47aat4sk0EkP7+TEfD3x86u2+j5ugm5Afdkx5P+77+NDSaLL91D0ZMeCpRR1GyS+b
XgYWSwDhrn/Zvo9P/Ni86rblaU/lzKcXgLeDP35gh3MFBKKP53187MemfNra21M+bcbtybfn9W30
lnbVCcdytgkEHofRwLhklsl90tlHZwgJp5QiOUFe9KWg4Lw1SuMZFbZyjms9JyeO8iSz9AhXMrHb
bkjcjg0oCuc0Se7jm1or5XJOXI4GpMer3Ey1fZHqSKvo2gUmniNm9eHUzndB/NTYKjFBoeGBwHjT
med6uO3BmrSsdEXh+LjywaYH1GNL1SA4xmzC706+ieCELJwZ7MIwjPNeRLq6yVoQypaubUTnfPPz
ST1ZXfoMj7baUN1gOWqQwsZNfcdGoGVumA6abuysFe1ClG9wmv38OxAq56kPX/BlrTF4a3eo0EE8
1Vul7r/kPeMskFlIAiyelrPT05nDEBwqnJbnYR6OAqvwYuiMt040bxCyxE5WOjAZoWltSc9qRf+t
8Z1LRqMXtOAyCJPmEGtPrNPMQ4q7YeY38hjPfc8vNEqqzlAcKoKolC50731T1ZdFTDtcyRwaAGO1
8qfgwLwfX5dVrme/YenkilezdNtlpQ67nEPwqheJSQU9zCAX18nGVQsTvkBzN9bclRftQDV4XGq0
lDdzRx6V3qivQ9V8b1VTW4M/XBWzAO5ZPs+xGdxnTbIhG9las5OchoHTfyHiS1/pAMTr8U7p/TO8
+BjzSSn26XYe4TE4Eabj1qq/qG7r1UmEOKFXUE+l/nAgOQm6zZ0CWmsTq/BFXWEdR4eggqLQsTVl
XXluv8e+5RyHfiofWjfCfzWKXdHHEPZzH+ZLDmw7JPpgiaPQuhMdy6UiE/kC4uaagFXzqsXBOq9b
i4BA6zQog3byVR8lZWbs0zwfV6kfOocqGn7oeTBtuDA85tnTdmzJmaN2Bv/UneeNn+kKuh6sE70Z
KDsmJIXnw8vG/zl5KtDcZQyicB2KniA66Atfyik8d86AQTzPqHLAhVmaXalviyl+F6GT3JEW5y4c
9igqbQZFPhTfE9oIF7DkGvgOguZ0eGXVB5mI1LLEMfVdlTm7REP8d2s8/X/T9zdNX51gdDqu/7nr
e3qpp38zWv980T+M1nRwScZVLUsVtJD/xWjt/iFQxxquiRTNkb7pf7Z93T9s3dA02wGsQydS0Cb9
R9vX/gONh6HZlmkLW7XpSv8f3NYaf82/9hNVpLCq6qiu6nJgik+ajpxaZJ2FcEbKuRtWXY9ImOEJ
Egia/onGF6a3ZAWN1lxWGK+W/Tj4kCRtB9ke491k/Yle6ShYS+NZjH/X7vy3ZjC9b8N2kIfxZzrC
+iTYIvYpbJXZmrbEHO91W+DT6mkamO1whxyXsT+rHydhgzLrNxrVl0VpGc1vxDzyV/j8DSHl0Q0c
NpagqvhJUNmyjO5ZoIzbqa2iDXkXKiYDZOdTyZeCQKqks5MFxtmvrR+vcYG+1expZilPasImMoot
hKvB2miAU7RiSRokAVVq+j1tvwuSYJduwzaD106Xv+yIf9NK1xGq/9umaxYiUPr6aA74gXUe/6VZ
3HWTE2EFbzE12ivf7Z4415Ue1Y8tM3uamiNzCSeLyMqO1VWg1hTgGZus+Vuk8le2SnoZxoGEPvld
z9R06FHVC91qwd4g3wFR56yMIfvaa+oD3sh6Tx7DvCQLii/J2MZZe7BzPgY9zBdE3MO27PH5jVWy
CdSuoiCpA52snGhL+B7zsi1tbUrsY6dTsWEGNxWxsSjTZF475RUhhL70hZasLbwTfhgP3mTjbHID
CJ4qLl6IMw4GjjGqPV8lkR7zHGHZ/bTGt0QgKalsq8DMd6Ir74NAudCsLL254DlpZvHL5I2HvJw6
bKRvk5o/PvWZF49p+d3+X8LOq7lRbF3Dv4gqcrgVKFmyLbdDt3VDtd1tMiziAn79eZZ6ds2pmTpn
X0yPLSOEYIUvvAEe+jA7beRN1T6v0IUbVspL+GDduWOqgmR1J9XRHQJEbn4RQUXJah0z2moJ6oEC
367ejheUXJKTUMLNJMJR2rt4NJY/EgxKDik6lAAu8c2E3vqFOnF+lNVUbdCWTPdmPF4Taf9o/NXc
UE3soeH7DKwMrzwN3kUYIJMns4Z7V5w8V3zSpi4i4s0CLV4UG1PnkbcvmxSyKxperUQocAmxtK5D
6r7rLsvfiF7bKPO0QxzghGA35LE5tet+FZfWTYON1lN+9XOKawE+e/SE8rC/Kg3U1H+0bUwRW7CA
A+D1TSBx3RUGvXBVZO2p2bke7dMBL5YNgAZIF1L/M0u1Sf/Scj7E50OYDonvvICaw0XYk997fL6d
On0QtR+hGXftMEaxWssL4yp4GS1DaZDQbfXsfkM+v1kSnW4Xj2bpkpOcXBCR+bwBB/19dorr7S9I
RVbhJOVuduznpeWZByPFyrUUGMKsJrvnSJV56oiVNPhIsn+1EVOLltwGRItpkBuXu6meDoVdNxF1
95Aq3rrzBNMamd8vhNzPc16+mra/cTUHw5iRkpTrB6oZmiEXGmxXEy1rb3gspbbAz2Px6Kgx4OnR
PlDQLcMam3eJW2A02AmS77V+tNAu3MjGYFnGNOn2DZKMgkZTL8+2nKcQi2SdsjmER33KLoV67utk
f0l3OtidPFu5fJFrBSIMmReZ8OiagtJDj32nYFlCdaH4huhPiv3rrKXesZYwUGIgxLU14pBriUvf
zubW83zFP7mnNcwd9rEhtIt2OzZqYExeAukcsWMvgX+o7BIiR67v+bRgSaaTEMzp9IiOqr+hcRZs
ki3d5HZvUu7fxS0OdoG2POLd+JY7hnNnSusD/huF2GUpdknVvHadG7Jy/EYRRGxFqVnHXMq3enF6
tPlAEaZYGVk6nkV5TI8SUzKq3UEtozqrXocKnZ2s5I1VvaD7OZQRUn88Ur+laq+W8UanG9VXZoFw
AYjnAZI4sKQe62iGEo/ZSxMKFWrxa7H3CLXYfEy0N1v3P0eHVnBp+2fUATBLhc82lDv8od9Gg5XN
xy1mc3s2YmR8NEF5XVY9jjR/31j5vu1NiI34bxPa5uD7Ej4gdZFXNoSBg7z90VVsEbTAaF4wd8ZF
AOSYmc754+RJwsiB7dcumNq3JzIOLMwSV9511n6j2fatm1kjFFmXAuOkNO4R10ewTYwhyT60l3hF
PQQc71xy9lQW+wpH7RQ7TnwQ8q9G3IapyzgeuCmCWJluZDQ3r6tMf9lEu6ssroYFTPj2QUQpzGgM
LkbL3LYM9j3aRm+93z5aOdvLbZiwN5jbRCbfVrNHumRlakwQA43gJ/ibOyRbf9yGCB1/7Hr05Ktv
/LBCAGWTrXRnjYl+aPYtlVyhJ+prUHZklUbxZepsQELJ66LQNSOTgY3AZJSPjlM34ZQ52x4Hl82s
HqDlVlwvPd2A3jhAINucG8AjUaD2Cq1aosEwPxOLYvaakfiosW/FtHsQlqBR3HBDfZAmmxVFUVpH
3/uSvvAwx8fbwIwXNu8sKb40ZSapAehcLMSxmrX/GLJYbAKzw1htfL6NIitgWbGT9aeVFo9dRxMb
8BKNAx5nqwZ4X2BYba8VioDGhPhFqlBU+KSMKwOWNnrU5axkaMddzTIowzmB8Ty570oPJjBZVKAv
qzVnRdrTNTb6AqijRffz9jdR4eGStJ916gVhq+x0jayP72RLH4GleC2zUA+4pxo8RXQxWrGpszcy
c53NGJ7RWDxWVn0VbKuYHi6bfIqRe+WpOJUmNnTD6D1jZABxit1QqI0jgHY+wDzbJAn7Tt7mkYHS
sIHCH5J++S875phJtK899zZGRS30xkJsW4dfBzM5N2x9Lu6anV1YoT6DEMsCL7rt2IbNYgcA7XeO
c2IPpgPKRJYj4Wzt7Nh5nfj20eRX11scoM2M+1lnm+SZIGhmst7XD0vSjGGMbmZkIRHasqnkBbiS
pS++CjG+C9sjFddCpxnAwU1hbrC6rHnxVc8vtHlwj2jjqzYzuBZPqND5PDUzbHablSVw91UyI6Ih
WMjMtTrWOr6jRC2RumeWnvxEAeFw+yKaAMCLx3mpsQuhbWZt2s7/xPgjg13w17TgnmamufdYbSCk
cHP/hCBGBp6vrSIS+Z7XGRaD30X4RgL1yJHii/euae2AAvogENrnaUCAxL2bmdBFYj9YBX4Ggqai
DQA19GaH6D5oD7abRn2Pa33XMZDGGOUw5Ihjukud9bC02i+SkonZyVQZ46GAhGyeMMVlDtrz96Ts
mJFqWaXI3RP7cHe6RlwDKur0bXmjifYotWcrXVnPuBf9qAMprGIWH3zMQs2Tm6QivrIcLiGfAc54
eKKpKWvCq0jwvQqHgrmsJZzM9pZfiU+nwLVZSAdSEZqaPjapjvYbeRTEjjEzBlDnR3h0sh6GOs69
gCJw2Ehs/GZl+eX5bK3gHWXUZFpFsPFFvrGjRpJGHVvwUptIIB68Za1gRyRPGNzhSah3y35VcfwM
qbQayhehoXduLXzJukkO6bgce5NVWXPAQRU69WgkM2nHEhalLKCUQFATLpLHxkXM0qwYMHVffYJC
+WZCiA/bjGmOLtZJ5M53BDgxwVkfzPG9Vwt7nhsnCqVeCON52Y/yDTVoF7jBV1wydVa7RaxyHk9M
QRA65vCIijmiFmX65avPRwwi2CDS7eqUiFHMvEAEuSIAcxHaRzlneHTHwSNVJLWPNpcBG4KD5zNE
3OJajqUf1Q37kNYBLctTDXghzq34vZ9gH4S6Petw6BmrvVVhl9UQIhbN9Tb8ggmp4l7D1haNzbX9
WcFDZVLeI+XDMFLxXDNXl1sYlJnv+JrFqBMxwnLDf7nFILdFPAeAtzFyXJ4sbDjHApsZveiuZoKa
KI9yHPvXQOnTIRzhK/v4F1Fll7nur7kgq0F32ptpub5aGA0kK2FGoDq4lY7PaNwXn7fYF5krk+4V
e7ilnaqJGFzYbXNgPRBUYsovXXBVKuAu++I9IL3ZGBMhpEttKhuzr8wormncsV661VMb26GE7NfQ
u126C5rpuwZFpbD2ybTzvMfUqhhs3L2K66qW/7UoDkmreNuVijaQXpw94z2eWGC7Dhfg3rkWFRup
vbjPZVA81Tn3esrKq9fbcuN2oYUPiQ0/SJf+y5gFLzN67BGltdOwONfb7qgUzEngRqWAedcSgpNQ
wBjNnYttl9esJ6ppvPUXAUrkqSi+rOIXM+Erq++O2sk5SKbLpOKGoLKJP4E84pHwRZRIGsK+59jo
Ci98IUNtAYg9n6l8EAS0566HiaSC/yRzfpr17zFjkVgb91SX5qXYC634fRv7niszfNczePTqiDKL
bGLlcBqJYuqxf67a7t6r1f5SrAQt2Q8VLzg23kk+SfeUMWYwm4O4z73x5Uobz5w3sA8/muFatGyY
t8e8pk/FuLg8SUBCHYrmieEfNLs8y1RBB0YUr3uulV4batoCRwlmw070n0qifckMFuv8S6VIETUV
FrRnubLa3cax2odb2z7oC5cF5iaqiuoySeqTxtOizxnBISHSYo6/CTWvQMDGXT9Zu8opvwYL+4iJ
pv7SqTxXpn1EayPdkPIBsEaCNC3soxzOQq+yeyFQshU8CArhu9ZdtYOmte9W5rwOuv8zDQJAKM2l
RCOFhbVHgc4tf9WON+1zRu7usdBZYlowieh+sShJyGS4fDLtdZWlZA2ks1jSpYxMZ9jOa5BtTK8G
+hOHVOALutY8DlUDMHrS9cZBfME2kj9JJzJVbpUGhHkEhIbI3gokDjzsJ0YLEV9fI7RAif/VZYPE
+05ThpxsktTXKcs22R7ZCbrC5rLHi4qGGloNegxXvDUA06WJBYwu+MKdfdkgoxnlBV2k4MPEGGQf
T8yaMYl386RD8x5h2+V0pHwisX7FRC3B+gH5HCY7zo2bDLsc7szyU+94SGqce950bKfcw1EdOKJf
Dc9MxubOUcZ3gweWmIAZ+7am0QAk1lXN76uHt6YPqixQHn5wg7o7eanLtNG3U+UbVGqhcisX1L//
EQSedzqWokT/Jtg9kTSYBinXRhzt8Hejo9Jkdbqz2+n15rl3u4jYJFg5dOq9txdx506ZqUa2NcHR
3eGm8dhOibvDJWMC1G9Nd55DWzmxILsBo6GROt6gsOofHYnmrPTTP851t9f/HOLfILBm6YOZVQdq
9JSBHpoZGXAMoAhPo/91mtshfx/89/mpbWOMewMNq7Pcfr399e/XgtuZ/37x72P+z9f+cdaswhdx
olLz19erbl9ycpSl7t+fc7u83vPiaBiK/M8fbn+N9RLXy6Whaqh1PS7VXHIxBHb1v29K8KsJsvlo
AZC6Q+ldGRdqyFPouIRsjc6q17CbEh7IJOP+VPhWjREqvyfIQI3Cb9HFxWATl3NzL1HTaIca3Hd6
HZFW3XEvJQLfiQhnpMDCEhjR3ejZIDZdNA/uuG7n7vbi7Z+2LRWwDK1CJ7G0O6pgdPTjYkUvccaR
BTPku9tPLKcITiAhAPbbODhGfxnQNt812L7heCjMu5SCDLbn05O5BNMOxX5a8F37WbD/ipiE45hM
QdjPI9kXsEjXqNqtUQJKkHq+Z97yBXVSkUqT1SbGY6EJpkOMbSP6sEURZjZUdy+wX0vNDX6NyzZf
rLuuW1o0Evw+TOIpNExRAUCqIGzm2f2Ejk59DJxVDzFMhEMIdnWJYxWDaGIHUs3Gg8zpY4optYZ1
S08TGuQ3kz4jgOjJOifnJS+mJzEBEjP6+kHzyx5vouAh1hvAwa8JauyyRMnLAr7JguZXWE+v8cHy
td2ipfeo0ZyzPiui0nPRZCsuAhIW/X4DL5BpJaUBzWEWGESNzgogPU4eZz17skYUmDXRRziiHmiN
P49+UZwkllNsdGhwwYr/bS72p49rM041GrbOsvoV9Mg69+3wCYdgmsGtzti3q9bqvsmGi5OPD70w
iIJxDU1SIBSzy8LbOhL0nO0faRPc1wMCynAjQXPIOZLjr9JYpm9931tbMGNaKCoP4Swu2WVA+KV3
aODQHGdH4kqK/VtXWs3jjLoFSzUR4JJ4B8y5jM0gjOJQ5cGeJhvAVN8rqO0gq2h26bcZ0XGClsI+
YRGINnNZIdRmI+Ge9vjWSP8ZdSWTWGD5YaYTG/SEpkVLBJr5PW3ewELRIsHwcAadOFWacfByIJ6y
xSBkRO0CIws+L3lvW1x3EZM4BcHQhM1kLcep7KIeGQ0oYjlmb9PVsLuYCswUyeDZzChDS+JjE2oM
dVt5FoPlbwfho/yFKrGwfPygUZoIRTz84grIV4w4wMpVnJwiieoJVCRQ2JVSRurDXtnbeoqWou5H
SdoBvsODt8qK45pkw0semM1DsXpnVF3rGEhZXTQ/qcfhkISPE5xL5xi0XmRNAw5lvfgkNTygZXe1
2Rr3BZFY3Up9CyFVkMZQQ8w7PqrNtpRT012KHmCq+/7DzXglU6bsnd5yC3FG1KeD466RJxt7B9UW
7KpjXH2nBNCU2I+6hO3fo11l9EaFlYN8A3V3oYzw6qI8NlosFm7aXho3wHvBe4ljSiLKfY6M/7FH
mvVFo5FL4kpJxc1PowYbNR3TMPDGi+hnalmGDEtboCmWTT6t4vajlPnBkAEY7sUaN5RQH7whAHwo
kfoeOukgpXUkU/mgNPSRrvn9hPizVuKGmtUP7oOd5uMOIW8wlzJjMwan3MdnzANYZ7DCqmftqa+K
n8YoKMj2CcOW9r5rPNQzwJDBpVyVAEDZ1DqKt8TlCCV439HaLx/hX+9UdQ4QYn9sm/Z3FVTbSeW8
q7mc8e45NxW47DhATzRfEVBcY/eC9kp3aEcLMcj0ZRCgS/M53yyjqj0GIMym6X5RdByQ3HsrAytL
4ZuJimqHk/tHv0/wJxMm0ghrth1FCtnKDldqC8fU6feQLxQOOU/vTbkc81nLjkNVXORQCNZOY9w2
btqdnqzJdp4RiERs0J12cRpf9EGxEpKyRLzSfXNs53WuQz8me2n6aauNIhxM+bYswYVILgom191k
jrNsaqTmsv5nvKJ8lb+0jb1nqXsBBBROK7W/Jv7u0dxDRtD8PkzUe1HYGlAoDKZGcYogNGrw6ghI
igY/anw3nkUFwYtWULwchqzZgfWgw0GOWNHrQ10wNMX0gko0KvbeBb0lTOzYxHxnfsIY+dPCchel
/IelomcwLhvk8iEPIISMtWhhZGGLa5tsiVXs8TNHt32TtDiyDVVwHlvnA1wQ3TAqjJTW6ZRo0VAA
tY8f1t68FwClB9e41pX5SG8LC5rhGE/VR0CH0FFD2kjy3XnyUaIcGgs+dhxJZCS7qToPomG3fDfi
EgCUdslE94hExD2M9pdFY9kImgYHmciezI/UJAw2W+guuvEmE/PJc1tIBDx6HPEoayGKbBuE5X2a
Pcx9eyqAD3hiPNjTcKfuedU1h2w1fxizuEAWO5uZfEQMCnSsR6F9bcy7RkkLl9WTp5cg4ojVQAbJ
PMSCD2EkA/5BkVKmsvMVHof3zSLngtwzXsoVfax03uZd96bpFqJkyVNt22/q0ahTZZ48gCPfoGLB
4n2f+z9sXFvJ2AUQ8OkdN9zPufVe+sgORtbk2XsteRzjLN4X5pBc1y2eHU6cfji9ewj8BNqrQ8cr
xbC29PBCd++EVt0FxhgZRan0aiWWNMbGto2dTwkcuPoRaPa8TE1kUTrFKANbsgRltuQn9ZRvy7cl
KckZ9dyOqHjasY1C05Ts0xWng4oOBcvSsAduRqp6wh4Q8Xtu/FKysmXeU+9XP+s1wc7h4lPUKfvu
6OTtVcvhQlip9rNnJRuwZaDLBJgCrBh0QkR/Effcd/fDbJ6lchbqch3X6Lb4NjvLb2pi3wlVolaI
zy7DGpNhWLNdhdQPjktjYFleneaqOsxwFvSgP4GKjneuUUxktv7TQoHDk05Khi0PY2dbWzzV2rA0
vAtCDHoIWAdYoqjOsYfevm47J5fymjLOxgJDkzam8r6H6s0DcTV8J7dfIyeLr+3c/hYQnNyhD8IO
g7NIx0C90pzTvOiHXNSsBuCw6TKJaPDnj76Acdmz69c2g1DH34o9FUrLuTLmLVzLjQ9TM22889zL
r3QS1R6PlrB3QM/HtSCNcpJ3qTHW5GrQWCU8mAOJJif+1hXaNpE+Dl04einWgG571Lz81VrIj9rK
RHzbJr1Ia4ENCCkVEoFvtrS8k2tQOc61b1S4n1xN8VMBZDnuTI3WhI5iLxL5VOPbQpCkKi9FBP6B
gjLpYOpBvhzlIcerIJ8Le8/q9wng6Q1ETbYfxPQ+1layo740b7p5vDY0UNOZR5pdmmZ912dUxIaa
PR1jirMtK8DU7Ni2vdea5vtkMkZkXn1HfxvFNMt1dnUms41LuY3N9R7dWca8HN+XNN2NOiQer2mR
igL4ENaZ9pqUNvekbF+1abl3s/QVTA8cNW9Geg+OCmigU246e+niE7yYj0VM3cTTE0ELL0NTixwa
xc0vZB7LTeTQ69o0fvrSOsFFVv6rTU3OQtJ7Jb4m1nM9qlJAA2G7VtlTPrd7GdsoA4v3aXyEoor9
z0e70nnlvwVcBPF6OCL1XnRy5zrTs073fePD80IJdUOPV7k2oCReOQgdWzaEumKr3uazd5t//S2D
wmUT3iMqGLLL0Xyuwp4BovMRLqdXZ1MWbq0w9oDgugkT5L/eaqaC1QiwiDokoHc147XDxzXouapT
jBhh4uyKng0uzZyOSF79amJrZmWYf17UeZN22WCsejs45jNG4Hib2ChYCbkqLNDeVkTLs+LFB8SN
c46gdobfNvY6UM9SNxL8bGn59vaz+hv/iQDtfkYOviswljmGINWAq4w8YWgDZDt0DT5lVnr7v6C9
S1YBHGePkCjvgyLF+9UhwvAwYOo2ajoGnCevg/tu6g/4eNv9ybQfWYdCg4rdNOhf6sIwSSpoUVLm
zSTmgTjUWdNu4B1GDrfDDKcqoIRTM3H2AqN0dYT6PJGKu7SpoUW6kdO3QP6q+Gpl0Aj5cNGN29sX
oHFtFfORXvKMf6U6nbou9bEw9Ch8Vn++O+donX1CtqXejaojlmTF1qiomHBoJ+Gn/PX11C38z1fF
oDYyZ6I56mbtSjIBADSjsdYAv2T9Rh6d0cZrPR2wxcPonZ/VMQ39fh1fPtIWu6GawaF98edw/Nz2
ehaHMacrAlg7JpK01LGoULSpt1MvJfy56f2DOkQMWbSOZCg6GH2j/FSn0iHEVujLuBTdl677kE19
UadUxwQo7q6P6gh1TXXzO334z0UlvKguOGmco/ooPuJeTjkr9brNe+P2cep0rhwPnMbqwPLly7dg
Pci0InrBYalWjoA/AFOvG7+uL7NJYREnsLsBT+yoznP4IphvTSadjsTKvjyCbYtZlUsNZU3NFfs0
0TW2++Vya+CLIf9iu33RZoZr5bQ7qFsvSW4iM1Dph5GOuYkWfOrmOmOJWrReMxT9FH+7OFaSnPaX
CPrDPNPNXhs929V4IrvSaQ9OByS0zc9t8jOnoMdmY2KlXn5U+BTScPcebzAIGygxgw9iFEnRqJoi
dvsCg3umDeH1UdcvDYm8krhaEeaq0qOV1M/NVGMJ6IPWGQzyJikpN5R3fTM9qf8QIzC3QsHEFBSs
BzRk5gpaid5gTweLTSSUafqlx1Ozy7xPDbx02DnL9yGG+jU4lKjx6yoOKxGbYwE3sDrv1Vrzdws6
R+i2XViSMMiUHUJcF2d4LhLiodWhyO6adJushT3DnkjjIGjNtXNc1IbV5fD6EAvB3VoQe/qJ/nIr
d2PQxJFN5kVa1FXVWVP9SkN1YCjYlSHG8Vi1WghN2dD6uga2GZpZrkVReKmWC8rKJX5FiFvgEr9x
VcsMl6E27Ovi0+6yftskZI+m5Prr343f0Ky1ynfwE4ieD0RMNPePsjMOekUDycx0OKMx9nfiey2M
+iztIo9ikW06y96thuJh+2MDdUV/FlAcIppp17hRaGLM9eDxwFhO4uzQKlu8W3OS2PlQe9QOavjd
oQmubzPE1h45fzqxJdswnuebRS57y23qnTlPJ12AQhadfuoCihELtN9QqmYmTITzrYRfHquGy7wh
rxqgYhsdRkHJvM7mnkppTC3bUG1oaYB7K+FIxgSpt4Hue+kcoYS47VCQ2NpzjJ0AmcziTdm+7mn6
1fAMibDoO49qyAsNQflVOvnOac/u4ljHBfupzYgblyyIGzXfP9TOIu+xX4poqziPuncXNNrbGs+f
qHQa2yzAu1nBfNoZ/IVbaNkWdTb0Q+ykPurE107dhsAZAJHAJnv4RSqo8koPHCOTFZibgoPVkGNW
3Bn6xD9VGeNC6u5bOftdKCSF07F0dlNA3LJmj3HTYFeCbVzo5U4I/JqZOKYvlkJmSNboHF7JrBk3
JMO+dtqXqqbUnOIJtYE7Ds8P92k5HUtg1VH23cGQcNNS3XDnbkUnO633cv4k4mxwD1nMPZiG0wDZ
Np7NH7pBcyKV5Zk8EM2KeYVKIeuLlTaf9LvTDcibAOcmcTfG7WXs0zMG6F++UgElNGrLzg4Xjaqz
mgsxruoAIOZXsC5jKFzWACQ9N+ZEEmHowzkwjkZCnXBOQW9VtYOcHXf4TztVNRRvKKmq4XoI8sJ+
za6utO4N4n2vBCIySMIjRN9zIGTHirJNGqS68qDV6Smi2E4LSgnt3o1+jl9ac741DbqSvhzhx7Ug
YEJwgI6B+g049MVZnW8VCEKaPTRumMAAph+G0XpzchI4pHcwY70WU3OeXMSeIa7quUvPR44FkiR0
BBrlqNDsivgy6yMFXBzV1hVcXG0RlakPkXSi69j4Xorm2pfOc5GCA1IoL7YOokeaZSueFVXGBK5c
hlkJUymu9N+qf3YD5mD5a5LRl5CFwE1QK0YJJ6ZPS45mp0XkZ2dyD6pIKs+dE+pv1gS6PC+uplFd
LGz8aOen75pM601PU9tE635XSo/5PG/TYdQjJ2bDx2h1PGM+/zDr8/c0wfhXlYGcCSRPljrdxlcY
GUAoL8ZKjajmG8L9nMlJrAJn74QtOwFYGSTZLwBiFk1VAyY5JTItgbdEBO5HbicPcoRRBG0hOFea
j46LebaRl1tpfVM6ZIC4E18iUw8J91yNdbSDxafU8RvrWfRBe0eTDROdcd64+EVuGiQCj4FrP6KX
fM1d81OMPcRbesgoTcXUdoYwm3gEAYLSbYJSH0oMap9qq/QuRXcCUN0kIzA9Q5gUXbKZfIXTUm2m
sSN7gNqx8+hJVTTnuqR/K+Zgj2kbq7pHT9sbvurcf/kDnpL9zxpSsHzKmiO8yRO+SeBiVcuvzNz7
1TTudAXr7BXSs0BeYMgM6iZiAlDTd4BGEsggdOxc1WSfad5slyX7Uk1B1xdvvSmfCyOgWEO+MS2M
XgrBWZgJ94lx8w3Z4Y2OGc3u1jsbQYkgW/Cjk+sPObMANTm9zzZIWYQNdDCmMv8vUoHWvySkdMM1
XBITi50HcdZ/oII7k4kGBhb2nABDsaC7SVOUzq/v5zXKRM7zCjj0UPWUEW10MPM1CG/YhXzkJqHa
8gcaqA8sfDMbu8IqtRmjoemai6aQjF5CWBQHeH+r35x4VsO9vHJP4OLi2G2mg3u/WGQ4urjLy5H8
baIdGagGXotlIwnotzXhvv3/gGjn33DyP1/b8hyks5AY+wccurGaSuTtcCBNO5QsHPNq3GO8oR/w
1yZa6+4L8dUoe0bTgLHe+oa14UzK7jFnQpDJgQogXGnA3y0K5oPWN0tckX8RhPxsexWArcGH3+Io
NPk7OHS0i1UjnAJbWAAomNDNPJpp9Tx1MRMBCHKsZV8qbErVOC0UFHnG5fQvrL0CONQ1paC4XS5E
We+yY8VWK1zlmqREGEb6eovDb3oSv6F+PnZaaf+Xm2b9U8wyYLTwRU3L9Z2A5u4/bprv+YU3aVaP
CIUFAE7ELys9Sk+FRLde7tw9D6ZSbVeonxs8gq7LsbEpx6mthYTl7DUBUiGO9gqN9SFpzd0NHLNK
Qq91ZfHw3AU9j6w8FVivRpPLoEn19Iky6fsfNJttvU4mfdyVFEmBGxKZHdaiexomXITq9Ng1uySl
KK1m4P8/Zrx/jxnLYdGAheGDZPwXBSEZ28IMsqTHy6o38UKPtNhPQi9lm0CNi/7WlIHcZq3QzZya
oI+TsQLpaRaPMqsUCFyhyeMlfnQEjFxkFpRY/Oqy1FXTsRdALG8Bw9wuTzNIg0ZtKoldXbEMZ1sK
gpca0egQ3b59BQaC9Uc7xZWkRxTgZ6kCVydPgcyRVpQC3aNK9lvpNXdzgr5Gks8gPMr54CHama/L
DYeE2Wh752AE4vot2EK1t9mpEeydDNqUAmL5qGyFRkkbyKJ8lJGC45cG+rO46jHYo2R5LYAmYOqC
h4DaXWlXCQLyogVPzhM38yACx00BDJY4SKz/ohCIrsW/FzDPMiGtIBAYWPgH/oMW4oyaheW87A55
U7FCEqzuBx8HXtMGs1PLB3d1YacPHlspgjau25pRN6Vf7MliBNhsDskrfgb0PBXOqm7rUxpU975y
gkd2gGgoq793Sh+lpn/1Z1HqjaPtjpt+avOtZpg/dbn+8rLkCvZsJ/vsxQxwQitYOCrtmcIHG2pn
0kMBVVZ0rh72jXef2+N1rYTYLi3ifbr73iocp43Z1Vab0myr7IsqT0OAJl0RGhrlY+DN22GFu9sO
+q6YzMjvaudUG9I5OcBdi8KqDh1tkpRTn6cKx+gALmKHUfxRWbtnVfvYU6s7WHNZEHj1RkwQo4Mm
BzsLx49yI4pEW5Y2yBvNVWHwvdal2MmCp5BhNzgb9iIb6Vi/FCC2K4mRVJDmduVXGSQ71I1R87GJ
Am9IqtvfTQI5q9Oe9Cn5qqFnarm1qc3+1y2gTCpxcTU6mF2Np/KNZ6GAW53nvMBmP6u8OBHZDy/v
jkETv7JSXlVqShZthYuqDaXl8EMGzo9YRysEsty2w4N6swbdnjLkuV2JuBQ7jtR4wkm1eVfAICL+
0NZSwjSn+LKnGSPo6mTqqUuSCIY+s4jC1+DXUidvSVdibAdSdUh/Nsn4gWcA50rJIQI79GooEU5V
zaSb2nYqGCmYJaLmOjZbrSATzdr63LneS6GB4FWoLhVx9mWP1oHKLQGVn/0yPfoJ0hr6H3zbqPKO
emLS6dVIHtm1hwwMqU8RwUspdSgAnZ3Sdip0qoc1l2v21bqj9wT23hYvowGev+0nsDhcAJHstgcY
uetH68mPmx+xWoW8lQ/Xh/Yta80ftwmOlxrcyXp+SvMJBIBIIMC05kXkMwzLjhy/p/CQ0NHL/O67
n8iLY2ksNuQ9G0fme4ec3Nc6QrmKJd9AC39rePq3uW2+iay5LIo3MdBKHkiPg57NHzlxGWV2/KJR
PI9iw0BjoA3+pN0Dskh4X1IKWAnvDQV/bDTemM/HNJPnMflJpV/TbsM2TU+G0bF70DMqLf8kXBD+
+WBlp46bjLgFIIm6/iGrddv6ENkKSeOazvgrXvU4xANPc7QmlLLILrkpj8viy0NjBhR6vAozM+RM
dxDSKFmMxbemnthP9MDZ22t6ccgtj1rhIl8Y6zQAfXmWy/rhFIv5XGAAbxXTGYXDF7FCYhm8Vz9t
WY66SocYQMUpA++JXGHUeej8iqGmIDtk9q5OezNEjGbakqH7EY7ktNbLvTtoDu1/RCGbAPUo08Im
ZrVp3A0CYA8gzfrg9Q4uCqCT8LOyFzyUeRLb2cE1DFTZnVWIdoeX2d26Zm7UzbqFbtN6b1I136cT
YqVWXR+rYTHv1mC9T2u7gKRqXrTREJxOrGG1FvvVXnUAXT/E0rZs3ni+SKf/mk1edTRqDI1pWHdA
0qw7z+v/+om2oVHE+KCY+tNquOYO+NoBbraJFKL14gbNehcMb7LN/oe989hxXMnS8BOxQRtBbuVN
SumUdkNUpaH3nk8/X/CiMejFYDD7QTfQpupWKSUx4pzfCvAlpCgUmZEttvzXFjKoa8mSC1VNITrj
synrM5KH8VD5s3aOZCxJNP1d/gfdmdp5+W846iBBa0IpEjKWttzjuGEt9zIjXj8QZO2dfUph6BW0
3qLKS+7GgMwda842npE5UFOTTplpcenYfw7FMF8DKWNyO1MD5wg1rcSeZXQW5Nq66In5AkZ0zmFv
PiCic/bLq1xehSWJ26Iv6JdSGDTwBcmbSOagVFxCbHzW0HUxWM4+c/u9SVzZUaQp/E6V3KV+7K2d
iL+OapJzruvtoUxV4yfk4dYy0PE2KATPbvZadcjrTCc4JrIW51INIb5B6JQ7NuMes9mjHbTtYXDc
vTSAVBLmToiW8dWL9R0FdZvRNL+tIU62cWdSR1a19XkMjS8ij7JdRg38OSxH+ljdLKA7hEyqsTeO
0s4hc0AJz4Npy3UcQBtyFj/7gfuaRH2EyU5HzkJcUJ+JdZezQ1oWwQTTI4mI17zhcaEp+gFbtOuC
mKAf1Jr4MD4H+Wyc3Ii4QOOrm4McYMg39oic+n1jUJbUTZRPZ4Ituarm5kRqRQOSYZF1B4myjifj
IVfplgjs42Nc+GiPcS6AERqkSbAWJphMToTW8ZGYsdwsf0aAlPcwYMtYmwRcsOWF1wiFOMMKECjL
WLTKGc3yxjgtCuCEBF9K4FuUWVq+rpsAWF2Gh8XCRc8LCHDS/wYCvQ6Ctbvl1KJIddggr/5OQ/Fi
Z/PLMl1QNETc0WjvBxM6L2ib9z5A7ehC96HkTj/pMSLnirALXfkZyEcENrJJI/G3izQ6HSltCzFU
TU6xG+rk7xRg6Vfy7NxMxVoySEPX0QxjYlobhIaf3Notr3IRTCuIaPazhzGkEKc8GaFxNWwS3iBV
1nPnQX81t2VOqieujyHI9mGM3Cr1vZpQgX+meQPAe+3k86O6PhcNOeYXVP01Zz8/RQxK8TT7oL94
/z8HJQ3WkZ0zpte3uco+lR5Wqc+FhQIdYxNU4rhpsAREmCD9grwlhZoPwbTh1meUFvxJ5YA0p0jv
Gp/pssWESHJbuC5pH68IiAdXXHUqk7VF+pxUiM60rmK14v9ZTDJzUOqrz0XbT4hsG0myB1Iwgiyh
FKobbnMb9cc8SxJiT8JLnQ7FTicZVnm2FoHwknxQ6+yiPTr7raR+TQkpf60yQFPSgHOSVRuvqnEm
OIUYOqPF+RoXyoPqmYeRcOFa927ESMBVmlQUKG+IoAEF5S7Ndr/E+/KsQkF12i0ZQRyEwDtQT5+9
i0Kl1autOVUPFQWw+SQwmtBIqhZoqdTGXSPvUUvcD1lj7foGFVcr62O6oGnKD+hpx9qvH/QU/CYL
JiwRJON0xanxys2cWs+pAjRL5a6hSdFb6ZV3HsKOoYUkGRPdFJt+3+B84T+jAaySFhsyzWC/Y71K
dpUPikb1j+VbCYQMlozA/+nDgblYfSPm0AKLZIxcxSZ5oIpUXcAWgkHLrezTN+m1+ziq37GmHQP4
FXzFybAh9hYnES+6OWYdchV7ZHrKA+YigWGAMP8Zi2722Wjarkm1t+UvCBwiMJRa2crHlgCf5qZM
OzbnA6dt9aZmzwU/8G0mEVKnN2o+pxHrOYG6xiTD7JsB2sQxa32oFcQykkriDvKJ0qprpbWXSKKC
9muUzk3t3fQgQlQLfys83jpPLzHOxFfHFC4CeXDJzrkNThqug/FNN9BDm5K3ox34eAInMtEh8BsN
0Oe1PslvwC30/IMygWXEO7SCzMHeo2uYLPG7VllRI2VF8nWLl2bD0y0rosYf4cnwQpDitxZcCjzn
oNUvuuX/lqr/C4kvMaxetRllwUw+0Bqc81qJmg1gj2S7tvviPoVv5fTB6kKbZ6QFf42c91BNqVzY
WzqLPueh+iR/wvvQs+zXMDELqOeWxKpH4WaHvi1/Ej85GgoAyUB+8fXqx2Sqv3uQU0u9Rkpub6Xs
4k3szS0v0UM5lLN9ZHPhn+a6PGaWiVyMdnkWjcOg8eh4vu1sNG3YhFSfruOusvdOiFrXGuPfBRFx
UToEGlEeEiBwQ9LgZvm/tXBa+b3x7CbuH3f0rmBQWzUvhX231XvSYdBa8Q4o61ARfOaOjUOyo+em
mc9kg8IJKfi6CfighyL+9Ci6c4PwJw9FBRpd4qSmjcyXPp2qdAaHbPKIxNEXNvgmJthQa2CotvYl
Sc+gW+qP0pA09pXcKdOK2sfVSuJMrNfMZPwlSUjrO1lAxcSqoPz1sfUnSiYMg8rhsexHZcitHYQk
XRUtj3zv3Rbj1OLAMNSXqpq0F9JoDzl26gWAW3BrU03NssGU0g64bwhUQFcaYPll8MsUzmwPebK2
eFBp9IoO3Uha7JiE/xAAiz9Hx+e48lF/0TSMlFZtHbbpriMqGPVjLRzmXib73tBsvM+Pwrt2c7un
vidfGWhPjlFjIMYSLixOlJ6iKcy5Wl46W/BhOOfYDo6GbToktEtivYRgH0P4j0lXu/azeGrL3F87
ylWmtRR+NNbXpE7ZhB10aGuKsmqE5+xr+MlEyUNE/8i4K0MkrXokCKQmvLblU1wcsXo0cRPl3hY7
7ZgazdrIWfSzgW1veQl2zIk7+NWHHZLGqx5ubbTvmzHnduVEijOWxcrGtS8BaPWG4SAZ7G2l2gsn
AwEGrotu9vKjVepyVUwYiTBrnBaD6BAcbKdjNWo3WD21/H4hOJcl1yScrrTkXacl8Oyg73VWfFit
tgvIxW0GHtTFdetL+EqnGrud9bfzxpunkZDc2hjUojG3j7E+4FsU3wU2iF2byTtqWGHJJUB+OekU
yPl/7SIEeyAIKA38wxLTMXXadDFtWr8deoSGHmOJQnycwMbz17j5Hdj0SXp4D0aO0Jrk8yLR0H/K
hIeuiNdp+hBHqIRcpqZCWQwXz/LiPAnn6siJdvPs6mOh3KaJu85tp4/ZM+5ifX7sszleIYUHGPMS
pVLIN5UXfyyw1QI5ByHVDv58P6LbHgp5a6uRgsV8KxNxG/yePh9n76r9tQOqQDWGZ0vlOviBVmwz
5fJSdLOoMMvy4hcaV9PJaxg0gmPDIgHyIUHZEdUKx4H3z80Xl/VD08Eew2bulANxeboSa9rZVXN2
cxPpUvJiB/woRVwdvQ4Nnd+uUjXe0RFgbpdHLlOMzEJqKKKo6/9SmVOAgOsVGT2vqc3u3vLlsuKH
yNG/847nUtPCXS84Ob2MtAOFHLsSravuIftQV7KbBH+1uECqzLv8DyWt4leRRAnliepm7c7XnOeF
6V0+Q6QWcPUxoHMNSVJTVthJuIlG3iCauFnUjETuseK1sMuhvz6OY0ZXPJi9pms/vd2/UxL9CBwG
4ZAEFGkcIsHjUQJgLN8GrSaMaXkuFgxBg2CB8uEPBJ/cT7p8UjMzos1kszAXC4HVOn+o0n5evEQe
1mZKiClmnONmM7qkJ2HAeaWAGEmDH+7IzVPYI6/VBjRcpamzhmrkj0+AoKqURAs99HEP8OYAJBJj
oOCMcb4L1Bey7Nid1SzdWeQpsIMeyd1+oHyFZ4SD10g5fBtmpijQUDyg9mYQGg+WuvFcJJ9YudMH
NY9ZxbjJiK5RfkGyIRT2pSYtg9FzeZfj0H4bmDvdEcBnsXgZL3ImojtIdHjJRuMWS+iaZvX1u/Nk
B7+K64tC9ClzdS37eL/8WY5idecSJjWuqxuL/2+uATSNmjy5fPLrxVicqXOcUx/Ybp+SuLVgQCOq
kwVvHgMDwSmchGJd0J+Jtc60B4Nb7mK8h9XQzjtFYSI1g/Ny+Viy+gF783vDckvi+QvWB4gLsAwU
9eYlScP35RmqDGPYybHGsCILCkpJlW1xmKiMGmWJE2PB198NHhYjrasM+MrNK7XvFJACF5O3x1vC
mKGeTLdPPwGO9Jk9eDkpOghtYxq3CYMSNSTqzXhdKI45I5SgFM9T+NL9OFMhVqPN3ePLK76cz5yV
euUBXZDPAL2Up7+WzD+jbHiIPNr19EBFUaZ3ttxVFtrjxT+puVyqpuqAoI78blJhAtRA5Lty3Nv4
AQqbvUF9WaeI2b5V6JQaW+DIos3U0A+lXIVqnotUFAIZhg+tciAushHHynapHQMZV5DayKdwa2oH
SxY0fFpim0cEk4N0qh5rMhg0/+SMNtn78GW6Ng07G7PzQO2UFRS/i2AAiT2cKX02gxW0m8+61gwU
5dlDNHcMKIH4xAtzUG8ZJ9277k07tc5EyltrNySb0l+2VuS3OvXistui9s9ZjgJrNYzpt8Igh44Z
cnFwc3+8BmTpkOTA99pNsAbreH3UnF4C/Xb4RGffOQ7CjdbLjxD2VP94+byqilCgC39eGIxcfTdH
178tuRYJNmvuSNS/bXAoyARISr2jmMP8JD4fUpzniihjge6G/mQN4qwivYhfJ1uANaQ08asGjSYQ
A+NpsXGbs0JUq8ConujKrNh4Wf46PhavxB/bORBoGIn5WizDCk6ohzynDt4Nf9U7qv620KrZyJSj
ozGhRBQmndnUToMtrRwnuctBkGcnT3cLzK+zmBqbvM6+O0p+1eQ0J4xozLa7NI5wFed8d6BVXnUD
GEYFyWcGmaXm/FZ1GHAlQIdQg4Rj2gb5HfN5OTMa5UuPYwRNCf7JFT6Ws0/pPbD4lpfLogeZ/o8t
nslm7CSrswuWa5CwVAtWvGKcpzXTRoKlgm03yDYq+QKYCHpHORzI1PvRITw0YkzWZs9Bkv0iHQXc
9eWxMzzwFDYwWxlunbbfoCWL8YAkM2qM/kvE8V593ZczMYkj/rou3i18iNBx/acSSokRbBkz9dBF
yu98uQUWCAp6YzsM166b+yc4zfVQaWKjMPAlssCNnB171HWJKjCUKT6cQHkLB7NUxgy5PD+hJTFw
APOusjSztvVMnzzXoy3hQ8tgvo5D4q+bqEbFJ1+mqimRcb8sYMKCY9CsFqAEMp+XcIyaxiXyfxvU
nviB+oRj1PVCdmhLnsK0eLRCvjkzl40wKXdobjQSwMMkOLMyl/qH8neyCUBKyBFfV47zHMKAr4ga
Jc+P70Cec7HrXm/siuTQqZiXTBYXrbPJIBHTH3f4WVzqfpUgL/F4zzuwGpcl1SmjuxCnrkuW68qY
8XV5g1mtlTCgZSMChi/XKc1W1FsDQ4acQ5ZfcV1HLaTCKTSoKadHSLHvugR97NVVN5SvLUeyQlay
AjzGKA8Vm5H0EP0hHv5dFuh2bp4tq3vtyT1cm3w+SZJG+yUJzYcuoWoHNRJB08NIgWSF+HZgwZAi
+UnK4jilOiOgmFe2VFJfBdSjLvuYouyPGXJEwM7162HWOeuQbJkScYaGSSeqtnaJkGtIxTny9QlJ
nf2YKcVHOvTXqjZn+JroartosOoZHVymxFNlwPDu8FQCzm57rpZgEvYqnUHfyKQ3NrpHO4GSXLTC
ZfN0gjvBkLKuPM5jf/6RDLZoc3C95DKna3NhXefsPatwYzg1KUC15M8b6RHhCUXYlYjtIh4KBVq6
KWA9bXwOJZoE30fH+ifgyOj/xG2z7iJesqw/LRNC1kGSu1Y3ueLEluSdSECAVA5/qGZrv5qtbxcA
hY+6Yip5W8JVoqS6aEX/rO7NCg06wH13JqEKG7la4WPYIbom1cqZfhXd23KELudZHn9GgqXAKtFS
2m+pF+39CHxA9GO1IpL9IuFed6z5n8RRbyliewyrn97t/pQVvLob85mlJiNbhKpuPUoMmFZy19hK
nMRBs0SFMIyXK9L8wF8/1XaXB97BjQYSL61nK6ePVg/21Xxn0rNAPAAZuxL98s4uvbOm+Xtawv8u
oRyZxgmXKWgaD8GqVqKPwHdvXssERuv0UXM5zhX6JQkFWDQdwxyeBjd6R3EIuDdSfcg/U0L1rPET
7r1eRoclGGpReg0UZAXcA4twQJF/iUBE6wbJD5InJiO/81d2lfwswUKO4EbxCmvDDfzWxfZP3KQv
KsBIXZvU1GPSKGoC5psLIsrvha5D7befmvJtdpmDSN0pyXZRuQ2I0ZRmqG9RWzYwu6F6+Oq2uGHR
PC4EsCFh7ABoVrbnPZAFeK/SVreYMjhqAzTvrf+s1qdxZLynbgt9qrKb9VIlWDEdZkri19nZRSSe
uZ5z7WcBh02h7MRjDzxFxqcg3qxw+NyNBiU8MdNorFW4Th+gk4Gfw1REVSbit/XyJYUY7ddOL9ZZ
YxSKiH/qQtSz6t3ny42uBwIya8s7YMI7pVXCvUC1Cj/CsrsV2jXK/O3swmmmInLwjEj8XzXCR4TZ
FgFNSHSjPfms+zYWb4bJkYza9G+oJLWhQR1tY0KRModYtfvkstOeor58aw232kDvrD3RXtGaIYRX
UWJqSxtVJBJ+P3tlRx8K8+2zlOgADfBTwetFc2tsNNfLetOqpLGFRu0689ux83zTOd+pM+IoVHES
arNR6GjEDZg35DFYo8SWyMqW8stS2WeVFMRGGhL37v3U6ZewoP+it9jPbKc6kdbJMZrLP+qBiDOk
aSa+GjVFLwK4pGHSknP0Ud3HNQtFpn7QUE0AbXevHUSd5Vt/dEkJMZrHJb8rmbmuI3eHbt5lAzTJ
7oNu3Qqk4U1hhTzLvrbLJ4zTJpTVuuwwbpriptDxuZDfuVb/UYlWameE+HjB03KgxONBZYoUEe00
gB6AyMyMow176j0TW/qOixAfJic5xx3nygOp6Lcl+zBVL98j4FvX9G2V4CFuVBodSSLZ3reQ6TZn
QMw/C8pijJwcYTOziNYvBTg/xtMIGWBEwQZv4TQnJS+ZIhwl5ikK34JAQQTDqmWl+WtK0xu0wCKh
VIvn8uTOKl1P7WAL9gRGcbKYXlI7+7IUfqreZbecL1npnmjeQV8mvrKhwiaDRFenLU+lxUn724zG
R/XxUMed7ELoTdZiyADB95BPg8jiHM6mksyHfKZ29YSFjwsdGk/9ssmINuLSWFVqslJv8zIRKzh9
2a9HitMhkWE91O+mwZHxRMGuywbYEq+A8zg5T+qgUDc4nqOkJXmvG2NEEmVMKBsdRjh4OQq1rZOx
D7M1fOJL/nAaDl6tFgzc5NTwTsxq1HYVfE/W5b0Y8aspledMAPSqrtyn5SbpUfkQd6QzysPvxyWT
CF/RD0FgYTZnJ9sPyGzjiOouSd59qLNmufsdf75aCI+26ETtaaei2DrkOCsziH59cjBWjh6djZJs
wygv39viebKc25IgpYZeYc2fae6dceCp+EErWs1B8NZe9Sb8KDXru3y0d4lNIHRd8oGqqWK5bDQX
N+g07ZBE0mvLqKrQC/PaEJagOl2OcT4csUndI9F/bQZvXOGuv+XDU5jBJGOJuFWmaUEkxhxdyecy
32q5rVHTt4oa56Woq+EfNM4wAAMcB2ejGVj/qCD/P9H4f0k0pt9VJ+P3f0403v8UdRD9+Y8e23/+
mX8X2er/cm3d8Mj5Mg0blyzyq38X2Tr/EjolBLqUAmEWANx/JxqTTfvvBGP9X2jqbEHssSvhoc3/
S4CxKZdK2P+oREXJyb9IRTdApbn3/1PWiT8/R+zipocmK3/A7LIVQzngy6/niNOoQUZ2XvKCHOpO
t4I95r5o7UISnFLUn2zQKxmm/ZZkRMRzI2BfSuUcFiWdijctpmvUl1uYIBPk38PoTYyP22lXd0Dk
FRSWvi5dC9gUPRLluj8z5IEuNO8cW320g9AO0fPaV03rYZJ4NlbGiIAFB3K+q8OKCLaY3NkMmGBw
2mw7N1O4tTr3mpnvA4HlYF4Ercb4l0ThkNCFeKVLnHhDINCFjCh3V2vck/yTDAIxonCaxI4pON8q
TMzvfIT3imeLvq9DqFPcVyfmNS/sT6OmOFbQ6sSvit0U63/sNHwgbp14iiY/YZ8/TjMxk0ncURFX
uPc983GUCIkIMd9CWOMkZ/PfRxy6mzgMn/usJ+sKdZbrFRVTofvlkaxoEkUJD+Nnm7bhWCJCmR0p
dp4wOfNyyxempOFuTqjnnuejPfTwx43K5pu4oEo720ZI9Ij3JSoLAc6jJqYfO9XuYoxukUMdBjoF
mmr3EeTMEOPaCdNyOFqo+/k3Bu7HROhHB4C6ygzIvsl9wMH16iLYJf+kIrmXThgjII2sbqsIooRZ
sEKF0dXhiBwV3COjKn5qkdmNpvud9dG1TrRfsydJRjsVxKFYZrjHjPDF6H8gJf4thxwOCrEPOueL
1kFC+dvyfuLHwtH2ILv2zc/suxI6jFkx2IiE/B5SUWq8KuzSUfc4axNxRpn7NLT2h4b0xK6LvWXf
MXF8l0AFSdu9dX5MSMvMUCXdgyA2emt5DCeNfWfjJ95W5QjhV1MgHv206bTDgWPzVUieTKv85vLn
loy25AUigJnmQ0F7C0UNpOKMKfZj0yQ51wP6cw1v06ZhvXOp4ukr9AYibZ4d3wBZmL4s52fidtyM
oe6h2scaHrAMJT7vepq0MO1Ge2loYjpONo+MP6SXkoCwndn5xg73CNJfh9JDt5ie4jDOyOmleq3T
46OdTN1z2sAeJNWBgyV7HOjTNMf23EbjbeyD9ECrBwwSmc8T9O/R8fx3IFxt7dIXSLXKLq1CMMhY
s8+uOV76HigkItDPiZsArWqcbq0AALCIaBtwQ5NS3w5wmg+zwvO8J3rP2yLkqyBSGUTdLjySyTxt
AO4/VWhxkG+TlhK/uMIUTJvUhdqcz5x0ZURkxgt2ImMVSQECEZ8qjPR3sRbdFQXf3dEQ897o54+Q
4Wsb9vVd3nJRq9AfQQrHurXt+yLBXSSRpa28sTv4fqRt/cWCLJtHRAGUeH1r8NZHQFlnY5ijULNl
vypCf0sVHwlqrfqhy/HBzWMMvxOEJ7/hEGQITeFk91DT3n4wDG2jdw1raaiCphBO4HO35psV8tZ4
4d9IawjVHavncaJ6QOgs9eDIJ7SZ5aM0UJ+Vo9UQW0fSDaJeJPF+tRPyPdE84+qU3YYitB3ZVM5d
7QRf1DH2e78wX4c6EgireGPDjtu/CjplMyNlyLINBK3N4O4yC5QkK5TVq8K9TfkOYqXyI+2ks7Ph
HM5puRlrvPnz+IXXILo5I9OTUePNHMjnG41WhxDE7oMnGgcSvNig1fSczho/T5C0a42kNHkGc0Dp
NH/7sq63lSF6vLTeJW57yT+tQmbitD4MOqW/vR5yWIrX1rYkKarBrieODM9yshuRejwxXx6DxBu3
mOcYswdUTtyF5waQGrdgWN2L2jg0Qf5ikXK1mzy5t4DQz8XUHO0Qe5TOF8Ge/adILQOGHB/1qt2E
s+XB7Y01LkCMdUq4t9LmPHtt8/wPUqBLPNrDveFyobie/5XFGn9/DZ6b1+HFCCGOcqouCOzeCoe8
cdcwXswmfs1qjWLNPDp3fPm3DVlHNHwMCI318t7la2CKPj8ONHF6lmMcnKgnKqDP0YQ6Lh3wE8oz
Sp13HS1uO63SyZHAmQTD8jCRMBROur0j4LXDJe3SFtOMH6Hsiqshg9d+ak+DFyGAqItpA84crh2w
wQ31hE/OjGioDvR77CBP4UC9hSea4d02qYkh6++pZws5jS0v1Qh97FFyCDdYq+ej1UTzS6HpD26V
jecxAdQJRtKUSo86kHhWWp9+fA9L48KF1hzM2opOU/mQFzPl7YltHDRQJvRsvCMmGqKERpS92+fN
fVgcTT9PFM7m7XOiS9LY+dOZXXQEXd126C8/nKGOiaEykEROfH5sckhTm/DeD6YrYTaUITs9tatO
8Ze7RrzNoDCTeUsxKJzTmnKl3PSeyfgpViaS2mROv+iW905h5Ev8TN5hBggWOGDMmVJRZLX7Wpff
RD2p5E3xHofIfY0yvg6sbSdy59u534eWR0a+rRFx19g476cZdfvWIrjhKe9j/Lypd+9iWdqwdMV7
z6iyk8tlTH9ucnVj+8I07p04qk0mkemqw3lsaGXWbjoPNKhl+xFLCQRU6fm+LhIEai5tjHYaBNzH
jrPxUqlvgznU1jIBeyfoVmydMvc2mSDgqCOVlyvrOMWOeRnrYS8Kbe/zrTrWsOfrXkujKyLIQ9XX
RywzjBlcJ6YrxXmMCAIUH1kRwicU5Yfupd0V+U53nfTqj4vrzyDhjyQYLNcA4w4PLanG9FLa1KuZ
8Cig4U28ntyy3dVK+l14RNzMZZbuUyP+TLSeg4S6QO6llIZTtxO44Im8shKl4hJiq/kzp6Wu63t+
hvAtqF+78LdpPyeyqUAom35fy+oWSNN7ijH7Qjxsx1pmexKBCUkMjYAOmxk2e0rRcuKyu1dcKbTv
MSdbBM+wVSIQnV+xk1y7PgbVn0aNjtXiYijlbS0RZiaF/BNSa7TGNMdnnKQlBsHnqE7PSDQwTppi
JEGJr6bUS2MryvSHccg7tUFlb/QE5UtS82bMscGlOZt4GfJ+2xKou7E0rdu1LY8K3Ehdt/gIS+dY
FtFJz0mQNYl2N+Shb/Lw3c5GYy+yiAwFKoZ3QyEITvTJfIgcssuYK/0Dxj/V0TeUu84sydbOm6/Y
tYKDVTo09NK6M2TTIRrkquqc4ZIOV9cQ01n3M/dRfWXKJHUex54EeipLK+w8G02gOxf5XG19fzph
SeOe6iJxIj+bi7lPn0i6bbch061KkrqMklHfHP39UELWdobU9lNSRCQdSAQRsKY1lc/wOo+6bJuH
zKyL+5b+79noAAFm6+Za3S0RSLPrqUQPaVQko4VyPBipRVyJFysNYkuhnawJUOO17YUorHXTCclX
oPxL+3JyHhE1K1eoh3cdDRVk9rbMTfPeE59Z2FK6gWn7IDPqHcJmfA+K8m7KzA9M75RKYPFcxz1p
MkmLGkkPXEANLum+o+7S9XN7W5ZcBaOOxNAd74ss1zeUeXz2k0eVUYZCe47vA3IAeqM3wb87C9bu
ODK6aBkJB5H3lOT9H1EAy9INuO4m/6KVOQySfaiq18rw/kpUEDLv9p1pHkkq++sPZCe0xKVGH57b
3cOTHuaedeO19hx4CzKrnSOVFvsxsI6R410WNEy3j74vcASTRjESqEECerB0ZiTaxWKI6CyCE6xs
XU8NMqph30aKE2r22lzvWq0ldW5+dUaY0yI2N7oFqkNRzcaY54NtOU9W44OySfnX6eaNG7Sk2JTP
/Eao5p4SLrN8dDNx46ZtV1H0QxsBSadT8+ajj6y7sMUx6p8hiPZmC76JJI/gxM64lJvSqV7VbzLL
5AXf22Gc0NLHw1Nl+3du5kSb3KazxajPjUn4aGR4ziqquGktjyYu8YiGi6wn+ds53jYg0XadlLuy
BDzvW/zmmILKFE5jtglGKp8prXwb6sfAK/d8Y29tQNqfTrGYu53n4Ewcy4+wHxqLtlz1F1ZY7Yye
vcObzyO/7vSwXbGdvlZ2gjTPPbFQI+9uLoPkjtemACruuZ4QMFKNs0NRR2sAKjwEuGW2kvTBa66/
zQbigfNKVw/IhWJgXP7wC1N0luimi8JjISblcCqjA3UHJO4Wx8AaSefQCwNfBt6wFm++GV0yuNov
INyIlG2C8LzXHsi5zQ0QqeZ9qJs7tEujUeHZ6F80xBHJk/QN81qS5zg54xeqkONM6q2Ub1Q/Y3zN
bnkXPeVJ89nY41Vjuo6y+Q5/yt4ecQ40xV9r0h8I17gIAruGDmOzoOrelNNzPro3MVFsqQXmuwyS
i1CdM0Z3zPpnvA3bjhGHgR4vMlTPYE1rMly2MMA3p08P4X1Zc7kS4rbTMmtSeCagXU6yW42fjQJB
5lsC76PS5WmI2x2iWs3MHhqfb0ppMh7q6MtaSRRYM3r32clhppQFSDeb3tkOMP8KsPxBW2lPfake
SPOh6syTQJAYcER0RXIJp3lboqPQq+Cpycg2L9vxOXOnm4ufVqJgF0m3i1tsZJ1zHfL2hL/lXq+m
+9qU2TottEPrVtdKkojNGiaiaEPvyB3QwFvvSNA1QkQGB4zStk5ZE30gY3pEMUerbrZB4n6KHftJ
aN07GS1nDqF13zc/uoVdRssvFGeuicq78pPeQZYdMJbAPWJJlNZVm9yrY1c/yXirMaxXSkVHnE8w
kzvc7Gv6mZnvYG/d75JOGcsyHvC5vmjIc3BwbLzMO2HBX084qZnddnGmhIzcqeguHurRPQQW4WB5
4pI4MX30YbwcmXlqo/1tPhpNfxJu+AcFqPCzQ+x0X0UQbXVhPWdg2tNQ/NUth2TPDr9fc3PNfZik
9ySZ7XQJc9SwbmXZ0bWjx4LwFRbGF17rr+H4j5gcPsm789zxU+KUIqbwOMMeFq241an4bkOclbPp
vvSZ/aIbzTeM19+gnU7ULG8KX8eo493FCMDE8BWY2V6PWxYGviyBE38UcfkHe+KVPthr1looUcJ3
x7/hNSAGX6/3dW8fxyq42EV5LvtBW48Div7Z4bGfsuaxsCCCjOnXHHjkZKW/IXmOSO1SE3CxKaXx
3rbuS5Yo65d3HRkm8tJ5HyykwGS5BGV/7RJrW6YfnRb/yflMfC95ppVjG3v63WRjlPO9fN9p2Ox0
dnSne+bACFaBZmy0UvXZEwQsxgeR1OssC/eNVR30dqLbyNpZsbEyPf85juFZbGMfmNMFmuASinHr
dA+jB0I/8xJn1OusRKamjsWD7KttmODJHLXmrNmf8grQeE8mkLkGHOu5fYZwNUXY1bDPl5iCSPEP
vzFk7qrevo8S32ZttzEvjg7lLByYaX8w3Fzg/0+eKk7XLKMQ2IFom7TxO0vjV6p3aVp3PWOVqEYd
NG8TfX9o3rRbzbW58mk+nWrzVOnWrjDk61zyrZ5UUlqk72r8OoUhrq1HjlP1mDiofJoy/2jIfsKy
wNI2P8zotM2EeIhJfxo8QCdqfiNRv3lj8VhZdQXwlbOZUsJkpTXaBlWBSAnuIdAOIHIzGzEHB+iE
HgMRjiUxeFrbfBqFeDQS6EJSMKP0Pmuzo9D0vUH7Wd5r95mDgt5otkbCajRWGwfV4lC85KI8E7JC
2nZMTW2wjpv83ZvmW5wZz3Y5kv8xXcpZy1DBmvXKqii6zGJWosLZTv/F3nlst61tWfRX3qh24Q4c
ZDSqwxxEigqWbHcwbEtGTgcZX18TkMtU6d13b71+dWAk0hQDcM7ea83Vk+45DfQwNW1zpoGGtau5
mFiRt9KsHKpksvJ92o/2TZnWnwN928PT9Hvj3tS7i7Szz0F6i/AfxS93XGZ/qtsfhi7eSfwkjf5Z
JA3DZONY8R3RybgsTY/sbuBKbfSI80waW59rRNtjlqUIOobTzz6vkEDEa+A6Xx3LPzEAZqTVxQDs
JozrnSm9ej09FwEbNwFVCtqC/bIOlTvNQtaXv0isFgitpy++jUKXgROfCnBZ0lNfVWa0vtf8rDT7
gGkXlHS+1tzhORbdXctf13CjENkRuP0an/2rH9PNIZUFSO74LMvs1OvjOiFes9Hbi2URBloqxYQF
QkccYNnu+5vp8yqb/EtrtU+uVn9Nq+SMIWELTXyLbdQIi3utwNUN/1jjfixP2fACZe5niIWrVpNv
HohvuAT0zF29ufdipsLGGIUrWMjdNEZcigibQMbZA7Moy0ATWeseKUX2Q9Z5d0KrD04E0hyAHLHA
ef5Qy4cRsXU9oFtS4NDYiNy1vtoRa5XsRLipqGSjUKA7agI33WQF5UlJS37SO2Jx2VBQgeBpNidk
S+razdD6MUF/iIyvlYljOTUZMCVThtdwl4x72wUeVSHviNvxs2z1HKJesVV9H01uhtbH+lKTP7ro
USsNevoSV8Ohb179Mpsu4E9JaxkrPVEQuA4gQ3WX34agblqS2oXarjxKj7pC42RiIZnVr2wf47ml
nRvUZaJu8wvU1FPOd/mQmEzQ474k3q11DobZoYUI1RNVZ0Z16B07fM825M11jugnjxgf6Y7zM6kz
amC1tqvcsV03iqfejHyNLMHIyMyqjaEH7qU2VOp2Lpc62DdQ75jCb+LC9xYkZgGIxVXMVW3YMwNY
gDaoia9xE+Ruoqoe+lyT6w7TwdqsfNq7HjLpwH9kRvB9DJCflxU+6KalZI7bFXFKoC10JwhP2pQh
IkrjMbJcMjNK+OKGfrE6dOzkby1cXXki6MDkY/QfR6W/wGZ58ky0xiaiKbJuGmUV1KUBSzLu4W3m
OC81wbiZbimhPAthu8HaEtJB+l49QbxyV6i8nzV6vxuo+XvJfQvD5WdT0Rn+MNULGcthlvGVNV1Y
U0EIKIuoXmlkn5PlIjepr6JHrZhPORpZTWkxo1vcbUkQFqXMAUpSX58XXmG7IMRKLEyt/ilPftBk
+Ca7swGnpzHsT7LAfpiFUKBsPkLEC6qmKDTE6dDGW4IPrBvXBn5pTT0c32UynmEWpGgQIwjwuz1i
9m9BAbBwSJs9VA+N8Vth7ONEYDZOy72eEBPj0zCvvXy4iYbG5tMgL9qtACl4kffV7Bie+mGBTLKS
5jZAJ9b0fJVQOWiLHKUSYygbh3jvY+aw0iNmvgcyU16jlnDNxK02rsXLkxYO4MS6BLL/maIVW5jP
aZ4zA8jxOemfFPLm8oD0hdBUHqrpmywlbZHaIZUaA0K+SHIH3I1DepePjyLP1JEsuU0Q82WT0LMm
GQ5yk2DFTDXo03WXyAuSxMde5E/BQOrNRY54W4rslmi9NTjeCRqEmajyui+DcF5GY2vh9LGSALqY
QmjhaOyJ63ptVCq8iPmRGfIOmn6+iPvsqejMKR162DeacSzq8ju3uJPaDQQGQylZGLKr0HnK05RW
3Ok/xNbVjMvoFN9TrVo1DhHjFJb5WvjRNvaqe+bXKTOo5Kmxp9JhIUaIoC4dev0lKeiHJSj74ITp
axCnIQQXBxxNaq/UQNkaaF9rPoKUH3DqavuepoOhKNuutx/RkH3xMOgGIaiAIobkYO4tX3zyQqCl
miL23LLNBd+Yc+c0YkHDcKdB5PW6/oVpFa2rJvlmYc6Oc2ChXQJnSY2zL8KFvkJARqeK+y4KX9Qu
Rb1ePvgRIXZygNcXM9bKiLzuzV3sdE96yKTEtrFaV5/UjruPK3+A3dZbI9h73Hmr2qqWBr9kStLK
oqZgt+HbGCCw5Y9dCIfZBeK/g8ldMUJYgMtO+Q675lBFxb0psyVFkAXa3TNNrmeLauFitPrXIJB3
IVW/zrmnh7IqVSzuyPonYumD3yePWgpO1EP/FcFbaYBW1V5x09UqrC4F4Z+Niol6dbbW/HpZKBbu
pZ5WiIUlf8xeCIjbxb1/YJa0suFYS7fD82Vpp7JNvvmM78FbmHdd3G37FoSyir5LFfve6l7B2X0x
vfqzqpq3tQLXMkiTB5/QcCsCxPAKD5ErLONGo6acbptHOxUnxbWILp1wnSPenqE5S/SX/CHDLpH9
N2GAhK2IrYUF26wKNUK+3zoPVRiQElV803umWq46Mo5J+NKNKBVkd/K7dkBWO8lhRL8FzvGqhPIw
0FOUo3bGTHMX1vYXt3U/4UTdjmaClCsPi4XaMRiRSFKU9OIoBqpWWT/5YBFE1G7LT37a30Y24DpX
BjtrJDmk6fPXJCv3os8ubTasQ1HTlQWAbNeITqgq6nQpQhAPVhWsPDSXh3nhypiYiN+byrT5Yd+H
zQ8Pmx/x9gRhtY0HXC5V6jAUtR7CKBcbdeQtlGVLsOYcVgHp8QCaw6DFPN5nhMAvjCkORJsW89p1
8X/YBzvZR3ZEWcTuwOnXUzrGEIzWCllAAqk/Kw5z8sm8mDdd26739vhJqk1bHyNfyw+JmvMEuC/8
lRmk6HJg8I/L0CFuA7UlL6tPnXE9rxKAQGDJvDrW4tYznH7jOSEXZTftIVdPCyWET/C2ViGitTxr
pycYU9Wi3Dsm8HUuI7zMt9U51GPeLoZ6Kth5C7uQ8ZIhnISwk8tDI7pfi3nfvDkfsKHo8Ln/PlxN
a3YST7gfowMh4uQQcqadRfZk9G1NR5OgmTndpTY0bmxqh8KAdNAD7dTyMK9dF/O+lHAJDErfnaK9
eEr3ghEYqo/MV9CJ4hvHpxxn6+H3kfbNWbfjgQFAUK/DDhsW6b3uMIUkjGi4uMQ5FbUqrXuNMccy
S2XhMO9Jqrw8FmIYVq6rQO7lMqmbmYehXUpkxoL8Qye7hYwwHKQx7IRUubgO7TkGNre2Tbtfov76
0pvFSvjcBJktI3I3nwnfTA4tk4BoNPOznQ4RWJN2II/XJRvY2itJ/FO1y4PeO8bBbbrh7PTjvRN1
8UEzvPoY5P5BHcrvMgrKXUsSCnPrRVR12bkqi+ZcG6XLFdUifYArPsV5AoravV22Hq4mwX9DRAM/
Nz7MPE2jjU/nkjGpza3KUapzPqQrK60ItU40da906p3eiercmvIEbwE9fG7tC23M94zDF4QtJMlJ
BUjqE4F9bjWdjLza59evg+NRrNtRL37aaRyueUhzTtHQpZlxkmFoEZOZX8K6d/a20L2beOJxF/rK
A6EuXMooDtm5lVanp4xwE9hN+qkB52nzb+T0HtWCgXc1din/BsBTOrf61vUSd5eeZ7dKNWakrv7M
GxPvhBzBRFBdjFo1XtcWnwqhKgxx1ZrQ+DjNzoFtp2dVeaS71J/M0ZeroEhoqVBug9TQb9DtT9JH
zT4lVKRP1Ej3fpjda/5k/yId52bCxas/dUoE8CpRrpVwRjMNwSWVvBq0OZZwio7jCv8+Q0aNer8o
mG4GxIKInoZw5g434fRK6D1h89YY3giVZELPdpptb/l8KtDll24BYJCktOQMDekz9zt46EQCMABZ
q9OHSEcJpQkNlZSeHGcFIEGwxVj6et73dng+YhIWvuqbiZ9xHMMd7hB0/l36rLvOS2ONREaUjF2j
/MGQPSU0efYC6xAp3qeeuCql/2aV+qvaRI9D6p/idEBRUR67XjyGU+pxbYinXMf2prjER2sd5ZuR
qmw53oOYaY5poq8MRb0xa0aKggSanAbMjpQYYn4OhR7eVBnjvKjcNAGpy6EOWhyg3iJUW3OZ2+2z
kWu7FlLaKlG1AsBrtXaDQF8S+0EVQXHvSx/Dfh4GBgaZlg6KaB9d7lXE7d11wLsoNgwXpI4guzRs
ByA7+pwhWG0+dV53coYYGjzCRIuJp2pVF5EinRHykOxobTMs6d21Z2LohMBqkIhQ3Kb2qaaN2uqr
1sUFJuPwoQi9VdJQtmrtssajD/Od4vePrmQQZqfq16YotuDC3XWX6+1KEUcccHzYo/7TZG5H1JeR
bky/v/dCrvxDn1Pp8wHiM3YQ1sVrfXvpmuFG0fL+2MWjs+zT9nNj6ffGeD8GfG0C6V8auEI3kYtm
I5kYOsicizY/ErfRM4I8q2ndcyE0qK6U+bJslWevoPOqBRm93ZikLXP85nn8nOJW3jvCWHfRvWme
ueIjdsdWE9nZp0ESFznoN2Up0nVjWneOCPbgnX8Y4tK1iDBDcBSr3Km/Zig+YqgqmwEaEGOB1wzi
417W8ZRDDl2yaGipqZp2FPlGhwq4A14ADIR53gaX0C1UKwMDBW9DMmx7IJxqxIiy0vYNjbA+E/AX
APxCxIba1hPWqDPJ0UP4xzruYrNQx2UQdqfcP9qM4la4BMgaT0lwpkABlzwtX23f+E5Ilkl6ILXL
RqcmGbkPQxX2u8BEygx2TBzhSreB0J4bk4KLWR1S2/b3YdPrqyFWnoVyxoxAHxcFiiHLl6Qk2CZv
D3kR/BTYCgHhE24lkwt5bkWLObAZfLRiSigWSOthrDOBVoJ4mUjuwMiRD9NQstLVI0ywmDIFNl5L
NkifeyoR4VB9ixxS6P0CH4hnMi1z6ZD7L05lZWTOZ0jVmPyQGDMlHlFOWGiDs7MJntwx283uZVV8
QjH1vTWi16h50Q0TqC9I3pU1+ngSmaOkvFkTK1/DbL/pmfHTD+g/OQUgnQSHG7Wzut58U82s2ZSU
l2vLGNdDSXpLXfe3IuibNTmO0aqcOWWxbt6Y3wJFHzcmM0o+7tvCF+YXzxSvZTDewjTX9plFFHBE
7gNC4GYhA1ddj53Kb7umVmhpDJspegDa8+loNsoirT1jFegEMeSBgQnTwymejny7LL+8S5h6rhVN
cvuFFowrZlhjJf+htdkWIPr4qIzRnitScPBFdjZzqEu+Kh4CkzGzlmbQPnKyuuym3AX1hAVIstde
iTtALwPTYa5slHStU2Qi0cm9G9UxzoZfoHxzEypjlTTonaH9MgNSKDT5tRlUd2sV8o6yrLsDR3ob
0pSSZnCfxF64gBqhrV3Vv6dnvaMy5IBggvJY1YW6x4EHW2to0p1bMHBxTGjueZLDZSU9DcvTT6sc
n9Iua3lu62Ba2k0D8OIpaW4Do3rx+/axRHvAQE2u2g7StvTUbRN5F6osZCb6JdXneoALkBrblrEx
lhDxHfJ/B8B6mi2U1mtOBRjuht1Bkq43veq+qDWazLZROsY/6g+vVPgTbFBTmQENpkbjmCaUJzym
1KFVqpsy28f8ZUtZu3I9OMI7Kv5rVtnI65xYX9EY044h991N3NNvioktOgHqd05DoqxEB3RJHT1j
nZNGtVNNG9tzrSs7FbA6PoMScyB5SAcbr8iy4EO0q5OGMOkQ+S1xsW2yNRt0OmongYyX8fcE38TB
AKqzwBxUrQg4S7DEWZFc2TWvHl52hPTATw9d/owrIDy+7Zl2j3KaBcC21vkLM7XBt4Y47Ii9gVuV
XxAY1cjy+W0TzclWGqLbDV5nbJhk01ycBn+DT8diQpVOaxZF5B1xfethgpaFiYuEc14dJQXnNMFN
gcfoKRsJy5v3zwsb2t8myprPbNU7tQvQaKjJsYLbdwymtdBh6lKn+n6gnspPEO53MWbHoqryVahI
fH7eyNS+hgnJRcWC+dvA8rYJBVvY/fiVyCJgkDlESC7uxyDDFs4HdFPw1x+J6s6OpeJ1m8BUnudd
ceCQoZAm2RJ7uhHvuyoN96Virq1Kw1/lVxvUzMRDTAtCAtVlX5iTe6/Z4bFSVra0uHplkUpGHRkQ
WKyjVdIDpvNbUgUGohv4xNEDKsiwMk6IIniSNXijY9I2+RFtCZlgXAL5XqffhS8Vbl14FkPn3Mie
5mKKLB/ev7GK1bg6IndUV41EKpCGfH1MFSVe6PfhEQttyGuMfjBt5fuAivRI5Bj22p7GRSTxRIue
goll054yhuJIbaE41mqDoqPQtkLXc4YSbgyCicioFdUFl8ojRCat78i7r/2bOmJ01KQ+ODfcp0tR
+dPVxacRMu+0oQ7zlaIIHrokX6i2XDtZyR1jCEhVNKjtzP8hHCy7NA+AV/JjO70Jfk/DoKnCU+m7
zV6G6mp+7eCE+uO8VofcW5uIQVQ1yNvMI0hFtvzShPwB82Hcu/R8Ey2UgHPsfZ2rwMLL7hgYE326
YDyjjM1tnfICQrX/rNGCx8AhgW5UwAPUlsCNpv1a4lIk1Y8UUukznBs06xtv9GbsmuREW7tYOc4m
RyfkKyZKKYdqktX7K+H5E6Sn65FKQEaU5DgYd8a91zHWG9xyi7f/q95WTxHGkrUCnSotkFy2I5mX
2pSebUe/OLf/b4f4GzuEplPp/Ss7xPm1+8fptQ9/5O8dEb8e9ssRIVT9D1wVlqm7tJpgFwGs/eWI
EKr7h2rqtkF4oGHYmsWhLJd18F//odvTg1TD5lG26ziTr+F/HBLiD11z4S7rwqX5icvi37FIOO4H
hjOCGdXAaEFinCkwShjq/3ZIcA1IRmb90U1Vhku/tGCm6kUzbuOkv4kci0KFq6jygMywxOZINQrq
iFgqCo6cIKzKdRmYP4w0UBj43eSd7A9VYHVvC90ImelqjrHGkfA1FRrT9kIpD25WVvC5ptXMwU69
nlcbL5Nvx+fN2CbtU5nyX6qp6JJP+baFXl7KtOk2aMmyw7ygWYKJcl5Fq5ftwxRfJ6UfGI6/Fvbv
tXlfQ/7LGi0VbYmp3INeMT1knUgPuXCoBs2r9WgUC8rHA4p+YmqbObC2CrPDdXNem4IQAw/BfGjG
hLtOC30qh10XZmME28Ywj/FUr+qr+tcinDY7fvgAGFHGTPsLBqvo10EtlNRAkAtlAUsLewjreX4P
sQgMR6tzZTJa8hveVm0CMvZxf28WsuA9rTAwlFNNaF7Mm1EYZWsRKj+l4jTdkdl5DQnBpq1mKlF/
tNFUJxOy2vSANRbtS02YidLoaIBGRtAV+OM6aG5JR/M3A2oMgm6wiM+BaU1IJhsjKS+ItsKTiNGd
9LEJmF3QVT/jWTS3g12ihY78S7C0ShryI8CvozGtcX3Pt60Q37w4Xtv6ZAbvjHajxzHKmHgEPtxB
bqQVA08TyRH1xrePKbLKT8lY07o7ZZrxNH9+PproDcZMR9YXI++slbAmNV/HgG6BWIReiGq91nlW
rS0vbA58n5vDvOb+Xrvu04uOke11ez7nunl93LwPXzr1AXQGazk0xe563t88zcfD89P6WsDgcF59
Ox4f5Uhw9PX/NOcXd92+/n///j5ZuIjTMprU82PnRUp19e2/+7CvTaJxq5juJrc3H/6rt7fgw9v0
YbPHfgANuZrUOXwCQSeKray8QzL9XMLp9zUvst+b8RwDfd2eD0u62bTCppPmI28nXR9phON2qG1C
gTUyUf/saT/su/73xTAlYX84PG9ez7m+mqymeEF6PFPm6bXPB/7svOvzKT5MTRm7N9dd14de913/
tus+pvO30qJE8PbnapaNDzLzN0EB5FfJWSCGk+TIkuh3kJoy9UQ/rGoO9WP0gLdRI8RGs8pKXavC
FxhNEG3Mz3F9tg+b83NBtI74UUz/mcuPjXn49J8PXmTsagAG8zl/9rh539uD53PmF/L2DNft66M/
7MvTHvUpwdL7rgtarpBfqbaktAZqqy0OoZtgip23Q8Lsx+XHVXMgOj0hJps89elR784qml2qkxo4
XdRDKi+IJLIOsmUIiLaao8mnI3K+Jbw7yZ9Pbadj6nTjuJ46bzYWeZdDbJ6JwwB3MS0c06GTMS0q
EXKFFnS0NuNQkb/Fvvm8ec2sevrz1+35wdfN69Ngivj1rIFqkt2UAc8jqrg9kHreHua1eWGSwL0E
dZ2RzPP7QI00Bq5gTvMBHu4Mxb0u/mxfPSGb6clfs9fntbnBM6+9xcP306/AF/2uMFqx7Wtqz8xx
jeYwOAxyRRaeP5789rh571uWfD06m0hLgl2UMn6YF02LiiUtmBLUjO8P1nRzmxehNl0Up835gIiV
EmJR/qzKvt2rSlAd5oVm42dZZJHmrE3X/9xPb5VeAQItKqLSfUb0696p6KwJHUpYx8XJpJd96Axu
D9fFvC/Ize9q1gtkOdp46OHSHdppQXqO2Ga44Sq/qA9xhXpyXovIhG2NHK9bQ1x7Ny2QhoCdaawD
dMEOblxL+cinLCk9RLNDlCvL+TOfP99h+pATj1k45Gu+Rc383TGnm2ByHBM/5PFkzHH1toiOrjtJ
a2p6i+Y3ht7WzhCZvfUoDtIjcY3DvEb2z6+1wUJgFDfo4dM0G8bl3FnCPMhIgxEgAX29LJjS59Bh
DDVaOUOJZaavVpCrxu6BNyo/mKSnAi+x7aVpSrROroz8dZjifI8DlXRyBXkEqhf3QMlKWYcORZHe
oXeNMZOGndJB52dUZ8yjt7mVNm/P/bS3nfP2fGReZKPLOA/FPGXJvCcQaN6+Hn930vwk83ZC3PxG
0+rT21OOjAzhUoPqGhX9wRFduumVGj4PXVTaa1PPcV6AUV96RafvBGoH4Kx7bTo+L+jI/1qrcOMz
4Jq25wddzwF8ypEPp1/PkVZJ8XBUPaAhRX6YF2MTck2dV/mWUdkupuHunx4fLB9+VO5Eqw/nzGf/
H/bNp7z9L/NDvLB78V1fkrX9Py9nXrv+qW2PeMQYUshS0xsxv1vXP/fD5vyHxgoG2Lt6ugtdF5i8
uHL/3kddMD940x1F1N5Gp3rLF3a6teTz3ex64rxGnDf3tetjroffnjYEYLv7sBOlNE/34b+dz/mX
+yzG8Es90Tdg5BCAAHo5zIvalzzVx9V5m9SjXyd9PFyZU3L2vz7+7kk/nvpu+2313XP3Ws+vTmlg
HU3/9T8dn08dwzzfV+Ll3f/x56t//j9dX3Q8iEdYa/h0pzfj3XNcT3n3FPNJH7fnne8e/nb83VPp
ydaomIJFSqy9WyS/N9Mcfj9s3d18xnX/9QG2QRG3GGEy/X6QZ9TaQTOBiqEYZ3U+0iSOeFujmYuj
PdwODFUP86IfCGAep0VMbArU6ml13jkfTuqC2fD1zHmNPpxYDeg3AFr/Pmw102R5Pv7u6bQsrQ5a
VxTqcl6dj7/9T/N2JMfHsXCTzeQ4Fuvrw+e1d895fUnzs8+H+bjvFchWG5H2JJBI7Wn+rVx/EfOm
AZd+SoiYrzZtVGDTm36F81lqWuBJChmFcDvNDl0rmQ4H8wiom8Y614WT4WRxM4zodl8a3IpcgWkA
9v3bQmlH2BzzNmERpkrPgEPuq2zMkPyuaT6bTF9cYxqe9dPA7LqZ9gDjsLE42RapfnWonOArYx8q
CAMwFadqsJgbLx438iQvt6jcUX6IBz9FbpE37Wc7WKTHsBrEphYGVEDDXc9z65inyd2ji8R+Lae/
bp6+XxfzDH8MZbA2fG4zSpNFR7XBBxf7DHADgixoF6GfqG16xiQVImREWGl9QrOxMJHbV0a9UVUG
YXxhhEyTtWMRb6qYq0jGt9e561yKmCsMKepA+kCofNyuFYe5CvX/Bbu/L9hZZHT9a37JVLD7ksv4
Q7luetCvcp0t/nBMgZvUMdCyWo4NMORXuc52/7AtinKW4RooxiyNQ7/KdYb5hzrV0FQVsInukJ/3
u1xnqH8YRKeartBVzGLEy/075TrxMXLMMS1YISa9FAb3jmV9qNaJ1ipblVvTflD95JbYoPre01AE
oP/oGlQUo/DA65FI1PjeT+BI/m6cgP/v3rTLGz7lH1mTXnJqQdV//YcAClO8p6pMrwJLhMrbxHsx
o1yKH9/uw8yfzv7PtlKVsXQEScCJi+7b9B5aykRjO2D3H8GhDqk8SaAgLbJk1JTK2jfrn0NfBNsA
3C8mVWrZf/2SNPufXxL1Uo0hvW1oru58eGPwsmt24ajZXhsKXJOJgit5Mksmif2S1pF6SeAnkD9Z
b3Xd/26Y4Fnpy1MpwjFH/Ny9lyG/bLKu2eomuVlxAg3ZdseYjhYXG1tVui3VR7G06VqsHWp1q9yW
O6Wrdp0mvIPi95/++i8SH5PMeJNNFSgh5V8swFOd9x/v3+SS2n6fV5I2lTuqR91m8uEEuVyjoFjS
3DV22pSwW8W9hnPBgHpCrx+pRw7XzemzxzC3tdtMc549Df/037w2vuofvwDIoB3dsPTpRzJ939+/
trqqI9k5drqv/Y7WhAWrVk32VNkG2sWAB8HhgEjRyy+m29RI7BEKaF25TywQKroXj7epcuurw9++
rn/6YlqCHyGvCoIQdi5zek/ffTEjVekLDXrojo5bWdPr19UG15mCX2pKUa7NejEEGHLR80fE7XRP
BdqJVZ6h3h5NkD8ptMi/fqvM6WP6X78V21R18PYm8Yj0tp3pJb97SUMlVCQbfbvDEdVtmMIptEZT
JB2OcnKTUD4k3inWdP+u7JLoMRMWbU9onKNhhZtUthh/vKI/I/uBKd/iXmv7xDgMur+HXaA+SxRE
dD7ladSTkTYhUiEzNh4tdKoAMtWD0RAlJSL0af1t5JjmvldyE6WzNq5CxgmD0+vr1hu+Y7wjKExx
e1w1+Q2YiZbJXbU39fxLQNQ4EBWqnAlOLR0ZnN5JZZPncjjLjMnhgCUFnh0U/mbV21AFyAYi2Lfp
+7XlSvLa3bFbdBm8m0FzHv/67dWMf/6doPUnaEbwu1ddVTM+vMFZiokvSmsap12DGiIlqt33jiXx
iEct0uU+KlFIxaXTXnqvPwPLH49jjAM8AsOtNEQ+WTXBnZlQ/KPbyldJ2X8zkH20GpqXLsj520nl
IxZi9I6BZ/8ocEVtw3BweX+1lWkRI2LZSvHFq+NlEDgumiKt2hL2ZB9IRrrEjvboDqRxBpWtnhXJ
Yl6LJyxibTWX1rXKpR6ASKgUEdzOC6AsZ+E5lL1y4a0bKz/aVXbPx9icEwwRu6o2BdL1bLgLvFuo
M80lq1OxVeNRPI4Eq8eVDG6hyBPzMKi0fjEQEFq9srQcgGmdRttCNREkkyEL5bIqN4GfZ/siA7UD
jfpUu0V80szvA5TgVd8L/0RZhqSosYF4CfZEtaAD8+MOybWUSJUHIENWB1DqJhZ5fYML08XIBDxZ
hNUy1Xz/Lo2eB6VqdtzaKoaU43DMZDs515DYD8OZGMeLY5bY22mdQ7HJ3JsuKOXeMHMbjW9vL0Re
iD039mhVqyn0cGPIj6jeMVTRg7qBU03U2zgclMDoSdUrNhQddGRQ3resbT85gKoO82eEdQGqUqAL
/F5QvXVd/WKSQnXwS0qETHLNm6jO93pKEilJbGtbgXzMXXXvlnZ4R+nviM9OvwlEHN55ShveqZEb
LHIVWJdkNKoopXhoMtvjyuxkS6s3NnAc/RuT2vK5dLLhjHquI4lyADaeDDf01W0DXn55h6k22ue6
RIJS1F8RCpIN2IsMxnUDftaGdYWn8zDYTrfUB+7ykeKna6c10GH2SXRjTAvcWfrO64JzPNrehhE5
VfBccJl1+vuoy1BEmyK87dXAJ9nAKMh4IjYQZVGyx842XiY1y8WzwLiEEUKFoflGi3+4NCkmobZO
n9w4Po5Nre8QfaKmU0vlFo0c4w22dEN9zMaeN1nk7u0wAOkg4Rk3wrhvfNe+nRcmM+i969BxnzdB
fThvB2KTvwPgF5b3aV8QTViIETB7quUjJBWeQHfVcGUidFi7KSDN1AZGTTKhf0eUs3+XpKOz50cS
QI5hcyi5mEo96E+GtLbzLkPNMN114lDpKdEsrhNsUf35D3EG38mPmcJwgVHu5wUCOkjRw3hWpzMQ
3DSYSajm6cXJrnTrMi9qjTd0MIYf81YqHdLhuNL1DBwPNMmKRYs88WFe9K33xRntbDNw0V5UTU3x
SomIFEZYs5Z4mw9jXxYXN0HUZvZuTQKaveYGO95AZKBArLtPIiRQJO2q7kGngCVy/6mgOYn+DglI
gwUdqXrVrOsGXwd2AYK+qrhZNEiZl71XFl8coGqh9YLMPvxUD3yJ1RYzSWI+CRNYuJOn9l5AHwKA
b5CIpvU/krxxL5O4w9a+OikGxnZheM3w1FgY2K2G6IFA7iz6AWBLWqgAgqABl7kOadFHUuv2Pb+L
tTJpQJsu2ZuJSdw6YCjKg+ZNIz2sZLYkldMAfu7bYweQRSIeKzuCDVICS/wOu0YbxQKBTvhT49K2
cWl7ceUiYyIBCbKSmkNmy3aEELsMCC5KZe/dBUn6tdabYGNw8d2lGNoziVU0V+qAYF4kamqLgrGI
DFAa2qeotjDwDVV5sYLsLlS7R69XrHXnu2hG57BEkWerJMHvRp7eKQlgEc3vZmKMyn7M5EKYGoBy
BPs4457Npqkvam2tohL3/3x9GhNHfxz4Lsvqs6MqxR13qnOqj93RRcyyhNvxYM/hHeaRyqi5HRP2
MnS31lLvQfl0/VejMsaNEUKDQSm8bDouEpbjYPN03WVVYCoyonEXOE65EzpsCZ7gi5+MDwCjjRty
iV3Y8nq+Bb6yUDGOr1U3hGlGWDmd5KUbiPTI53dx/LA71r59sQusLzHA+HWJbBNllr0zEwJZoVEs
G4bC4I9oCBsOIjH+tGEzpgB9+5A6mRKgDISv811VMsl4tVkXCJKWXYYUKWoxG/dhHdz0ujjWAfGY
hr/WRTaeRdMeszxSngF6QE4yVh2yVtjTSbzTw+I8Yt/cMCFLtnaZoYJRAtobA3629jnMocYidX9U
yayfwjYeYlLijCZQsX0L5clvfNK7+nzrNq1No9sfAUPdSTMSB68K/Y1d9AX/vTaSlORwY21HaFYy
3gdDP90IRHKrpg5wmWQ8YXskyyygyV6mJnYmZOaFz511QKd7E0zjgFQB/oXpw/IN8zBWGGZU9BT5
D9XJCQTviminN8WpTLT8rLqvAdkTB8/D8Sy0/2bvPJYjV7Ys+y89RxukA2izHlRoTU0mcwJjMpnQ
WuPre8F56wUfn+iqeU1gCCACoQH3c/Ze29rHVvWB20ZZlpAK9krj3mgtqHoLD9Y6EylJnknU71os
A/foSLUjiTxcjh26m5Me21u1GarbqsWL02XCfMtrp3gN7eC5i3vrYNRo/3qzCFdtkiok0hjG3kRb
RV7ioRJwNJwaJ6gTdvFeLcWl7NZ2AfEmq3OY7XW6y2Jxq0VpvlXcVVEAhC9dLMxA5x3y+DCDOrZX
7eWLVxq/vitaFyFxoRzUErcSqR3qsmlD9ezOOBo/1TaB+9h1ZcVpoAv3hAdz9XfMAAdb9FoGo3LG
gTqbuhajUjU35kyJqsnKIYqS7GQ3ar0NuatkwHfGzjXKm6Tqqh1sPzoIxT7vim7XDR8EHOfnPncg
1XvVn2JywHv4XMAjC1gnxEctKpWNg1Qbsa9hHLioZWuTL2/pavSBhE8ZL4hte1XXnApbb3jRO8Ih
gpG3EIdpuoqVXNnrEb+m+RiNR38qy7Ryyy8IwCT5ou4UGcxvfXTQsKr8HvTC4Ddce3zX3UDEP9GM
g2BUKKcEM+MKRaNM7lvzM9FXDZk9kfggIWi6RdOKS97e66S/IrkGhW/Cd2mLFnZH6ERbkIJYcxA8
126XPEITpJXmUM2rMBv0K5usp0c00dgnMaBhZnjxJlhMDYEe4BarRTh5RD0jb+flGAvOG2hOhRM9
Icj9A6NPwIq0o/uKmNm2Ho23rlMmIEhpsdGUJl8GxChT7uwQG4Y8T2Lx122IT1tpTXQRtc3Y1Eij
nRIA45M3W0TsJ64sfMSdcwwarlFYfIaHFuRGrLiAJ3txdrKgJ7bX6qD0CO/MMFVf2Xqc/gD1dqv0
UfdB7sue2sPZqQqyOk03XgLbFkfdca2jS9F0rXb6YWAaJ7eEfS+Ojp6MwHYMsk2TsKj4xXHfQj6q
LY5V54Icx++xTLKwP1UoJletGkM/TJv+KGySJcKAaZJZ6dxUvN/kGSebvi/UTWilPysmZEcQ7P5J
rsmFDdcV36fdAn/PFYJHVILHXWz8pd6ZB3mXOowPQ9ko22Fy/9iNHq46dbwoVkSVEcXz5yJL+PbK
rvRWYTdDMph+weReRIgz8+TGgT+ultGICxSXjJLfmeXtkAhxS7Yban+vuFcT3dqVVHAWSjcW93Jb
S9DQ0q86Z1sXhsJQek6WGWdsIflzTtOUt/IWVB7tIByEpvImHlPCmDb8jEnogvq1Fo5Fzk1WGYBU
deNujMN8GUOyWwbTiDydaguQizFYztr4i9o3p1b18b7yHFw27m3N8Q/5WKY70+TlVJVWnhw3ftK8
3j5pDQHKZm+vTCA6G9UPtPsm1tT7QIAYrXmBXuOaBN6ozMB0f01pCvNRa/P3cfChFvaO6UZ+gpeV
Afmw8oWlKDda7aqHcVKR0k75RMzKfBt7N0AehFIrJ8cuywTpCL0GAGaajEvS0KeDqfj3RutU2wmr
2bEIkJV3DOzafpgOcpEnDsLU6+1gxOuDsW5ag7flzNuO4iPU6nEttJ2wS4I1SusuQRh6sPkTHRmX
EwUQU7BOC5fOahUd8aJX26EuL7o3gbANrR+KOvF3sNVsxbhhP2RihnfN3EE/Pelt8qPKxS+EVz52
NhTybgSbNg1PXa6GfLH+ndpHF3eCT4sFGH7aIyO8GYN0GUJeKpZxjp1qMwEpOTVcBZyZShSNw88y
wW5R6tGLopoYlFRjGUXho8iYelXG3mCM1nk4zOkDh/wF3XdrMt/syd71DminDDpfN72mqphWIiPz
xX8MCtT8XRPl2wywCxA2Ei16kDta3e8is7ljcPISzFeYxOy3Y76pVb1cFeVO16K9n+z1Kril0+1t
G48Rrg6MWcvwUoEkgyw7+ifFHPe9Xa9qdA5qrb7l7T3jfGJAS2D/08CoRqtsbR8Znr6EULfrCJrY
Jp2i7RLBf6rUwmOo5tVSddoPU7HbDV3AtyGeMPPaDnAD0ezRvA0eI3QHR+CeUhuUIpC81JQO9ny6
lAtCo+Ebip0WuR81hFGqsvW2NMReI2NtbZrWnQgHstcwieo5cdpKVjhLcNqbvnNScsIVBRqmvouE
cq8YQb3J8d6uUYX8GtyWQfxc3sGfW8bOs6pjufSEA1UExtRKAPgA8kaUUh6Sp8mlk4wYpkN5qv3x
+KjJzM1Wk8J1W9EYCIDRfYtfjahIb4HZlIg+h3QzV5CzYmp+c+K44TSEhg8Z6o2jkEif9Xa5I/Tq
T48AYOnBbdxog2s946G5YI/f5zDuqIAKDSEU1jIV8OGTcIsfVRuS+FgwBTZdTIWB20cnnSA9nJj2
XWzPo6+sIlIrL174Ss5K4j3jNw4XYVW+ibaJFuQ9Tdu6t0L82om3DAMIhxbnECbt8dEk2WDhJERs
wZ4KLgosiibUq0sTJ/ambpTnjtNPFjJrj8YOWjUoyI3jASMknLxaepUX7GAEu9tJvXenS0uI5ba2
i+IuxBZuYe0Dhgk3SNg2k3KhI1UckZh46alLCp3J0pMKXPak9kax4ic8hwOBrGr/Mz+7qJCEA6As
l5qidnvXwuk143R6p56lrMGG8x7nL0u9MRLNvg0oUGeKuHWifWeO6luBH345+bZ5jPAU7SI1+1ky
ltrGnXOnTuJMqDKGeEuzthjLwLV0rrUhGapZJ6TNqvYOXwb2xcIrb/IyfLBhxCjku5341siusqgn
eaprr52YknKUA/1qJ3E0Y/79e3uIy43W2Q3Ro1w3fEV/ckfL2DNQOOWxT1gSmSxz3tmdI3rvKY+y
DXzRZ9tFMJr5OiK/sS0pVFf5ckJ4utL6+E5TXM5bWJ8PUBssDZRlSHzssq49D0RLSqCaX950eX2J
lbRYBhH745Exbah6HtOictfXpb70MkSq1CZ6aC0o0cAr+GCHD1qbc90E57PxMId/aqkoXU9Lufop
uqo9AwNO8dNpE28xqI955m5wLZH81te0g7FpYHcsmFMWtrlKyl/OlPyKKEaQ4OQN2aLTLecgb2e4
04YgJKV91kpIJUX190oNE+LaX0qOf7bbm9utV6FFb8P+GPvgAfrJVit6pL/i1Y7JfqqxGIu1UMxN
OmbxritTd1fNd5h1RhPyD64mI1SFKllJ5Y9cdOSfb8bfIB330OcHBmsnLwFVm4C0WYibtqBb04bd
XQbIIXbx/2SpkSyTIn0bUxwKioF9IZ2dQJN+U6fY8Zjr4tSKKwUzatBvfD+a7r0yhRXnkQ2v9f4d
vEsMww+h3T1VqmNsr9q4gejIoar04whl3YDE29sPbUVbxe2cF3VI80fXG/PHyUZq7QP36/o9asH4
0BvOeAnGEGqVrdSQNQAxufDXAUfAOwjUnd8oBILULZWMMdtPJsmXJDZi/1dgLhwcJMMUV80HEGBZ
UcQHN59+82XbnLIVC5p85sCagUGDM/2H3jcuBvHJ2CauKJgoLqNw4mpc1TkzwNFcdblDWTeZUz0S
P7+BGH528hyzT5vBzS2mlQIdl3sRIWkMAYDZGlTtFP8QaVod8e9wugzrbFXTLzvFSXYxtFx5LlxH
hio6+6TxuztXccmms6bmneDdrU16bjc15oNtBzn2Ei/bwdDJnvPMO2ZZpOAhoXpnOlp3GdIguXCJ
ZqLkdmDcwuDNL6jxtCFm4MF87fzgDrmt/ZEGPXyhCtkBtvPEM7pT5kdYLNVxV5q1+JVmhsPUCySg
rVJIT9rgnjQWKoMtRV4m1PYq9+t4rys9JKXUnHat507bKePUMSKW4drS4EakMJkXPX75cthS4qB5
n0FzRjwuLj7GY+qBOdw40Sonu1LAytcuicEh6Y2oy5hQij3OaVBSdnYTa51G0KVAo4egLEnd8Wgx
gxuNPHioGq9dz7dszLXLNm3sS4MlYzGkk7KrzLZZm2P2GDBHWEYts2B/DpaPnC7fkg6NE3qMVi0j
87vBP0MgBidWYXFWFfFeOfW4t36C0Gsu0IQ0cHkLAlr1Y2GQI2+7mrnvo0HZVEVnn/sqPTtRFpIl
Sj4KEO4j3cl8zznz3GlRe6en4i02GRKbZLfkVHxvI7VWljrIGsQWgNZEe9/WXIxrX3VWgzP9rsu0
25ke0H2F4ipa6SBDhEQDt6qCTVT5AS60sD4bDhndUY9IW5mQ58VjtWvb8TUIMJ0OfaVdZFnKJQaB
tpG419Q3IKLFJstzLmGN80MUhPcGRWAcknACklfMhF6d39hAmnLsT8/hSE6OPvYPfFvjXmQucyAQ
XZtMxxRmE/GA57HVtzEuqY3GD4xTBDiVyF1O+A93dc794R6/uA0MpI42Ujmq7bFLmhNlTus0aK92
m95g9qrugilrqUD7zVnBlUwkI4PJvh621vg6uv3FzYAQwmhfW3y8hzHMfiST0x87IY6RHokLnO0X
P1Py27b0TjYw14XRi3ipgs7CGCpu3IIEgFgXwLz9+maitO3bdGzMvg03U14GpAe095OIqaRbv0tj
WBNBEK16X2GwHZnjujYIcvKKhsqk4jA+xsjdGzagX7Izhr55V3tMaGg8wlXd4UPvdlh7wm2aD+05
KCFJE7Nsr5Xp3JeOtTXGylipYGDXsnJAcKlYeQ1eedfPdpXdZ3vQXi3oklLbjTEfh2malzB17Nfq
aeSkDBDnZtQ7hEpdDJyH/LxoxB4aN9pKIMFZIwmyUF4W+dlTlprLLNLVdbFTzHATjEw8Awp6fduq
26lm+k+puHjhbM8oXI02kxFlP5tpP4bhocWzcxEKvWYGSbVYkCKr3oTQ7RY2nafboOZ0aFQNYRuV
wkF1/7a3KAYQYHt2TE/btXUbI0FilujTlViKic+Pga3AOem0xzZ3n/oBE1upV95SqzLjyTYx2Vgg
N7WisYCTtJDcyNDQj4MXfXRGIuBCRnAr2/sQIPePblR/tA1XWDubsm2g8RWbCXjJopqCvd8G4xIo
0hpl13inRcLYAkUolhC7uwv8/EVRMPCLGhNWW2HvITA+m1oUzFnAxAyAYSddhBAryJo+P0IlvnM4
xCoEMLLQjcjbqlh5Jn8JhHAXMv8/1g0kLMsdxRGkAjJcCkfAJ5otM9zyPMPODkNA1dTKtTOuvWfo
yu2Oc9UzrQrcylle1pthHlpoFQ1f3ampL+n8+nSnSJfu2BNX2PThmquDQkyNH1M48bStlB1LFXJh
EqRghuNJY0BxMuZFqHNGBmt49HpGhIXq4AKlLXUgo/DsFqH22KdJs/WIoFgp5ZFKanr08dIu6175
k3iEMNStVzwaptPdKHG8tZxX1Rqtx5rMqseJoj+U5FdgE83ZTrTqZLXezu7h1mpThFHX4gLgMk9s
xsK6lOVEP4/IDiRlaQrYwsQ06ydYRyufGHUNHy3xO0wQ0+GsRAz5ApWw9sQS7bAioepDRCXhAoFl
HoSaOHu3ecYvROdAi9DN2jG0COjaE+VWndWKnNVDGBfF2qNksRA1Jwxe4AC5ka4AmDZtQ0wIRT87
wgykKz5BVNSFqr70QMS3NTCuDlJAjpYCehjXl0n3fJ0rYtFfAqIjNlFCI77LmifdCPsd+MRopKNN
iynJjP5MCN/kckqOa/umKqv6ppkX8rST8A9GhxLv7OGGpiVj9bJxsos9t6nNQavP1nCj+1awcyLO
8FGGqIfUkPgmmNfsUPmIcybdWdOLHXQxeqMuqaZVwjYvO4u8q09mlGxJHHKOlRgsFJBxsic9hZlC
ENBltZmBusZTViVcJk2VbErTi7hy++LcN0O061P1HA+o8+osPbp9HOxJJOswFhNbYOBCpBib1tsk
n94C2yCi00ndB8To56yp1FfPmLJV0ItsrU7abQsSDwxsW6BBiUGhhGW2hRatHObQyx444yruXRze
VjZ3ze3n2WLLeP9gq4b/WDXaMeyH8ehbyO6CiFBURD7vY2BWW2SC/Rp29TGgb/Q6qGS2CJjTFUPS
iwZO8WwOkc9wuAOxTnW7Y6gHVUL7Ffcl7rqU7gGD0Myh+ocUnUyBUaeys+0M3VqkZe0+EgW3deGB
94xdTwTenJQu1Q+aVpU3QK5vKNGDwtGLNzLTPiy/fbfyLN95bj0+FpSnKS08hqBZdkRsp4AS+T3I
XwZ4B0J1kMITOp2v9DT19okv+J/7Ib/4GiBrhUbUoZyxBepS3WXMTMcA0o9qjA2BQ45BH+pnFzTa
Eo8zXVM9q05+pD3SAFdXCW6VdcfcbUNli2kf7U6CXer7Lk7NfZlTqYiGKV50VT48Z671AfWHTUCg
0GU3+tPUMmrNJp38mfkkbOR0lUKHMZ01NO89spQz5DOI4F2Zr+DhhqsKohwgYNs6Yx18DvK8ecxI
+zoHhv4cl3eC/v+DiK0QnAw8vyALtW0QucgEZnGtKTWviDf+0tkayJoOV3mrvIlWE5lVSAZlajVc
EsLI3Ruma0/LeDZAyEWW9S9aFSerAQmGOSOxWhta6kKFbfXXakxbe9+PZ4rN+UEurHmm5s7TLrmm
SqV93lAA5y8PrWV2kuKOdSGsS0TY53oWgrr1KyOykCgke2kVlcJNuXAlOEyUR60p1X1ttL/B9Jck
H8wesn72wkhpqVwjUpXgCFe8RPasBu9m88TnqlSmSiNoaXM2CmorXdFXLg7arLKfpOdgvim3yYVF
6Pu6jOnVSsOpPIA84OehZv+pXKtMl1wjP9/NMC4Mc3Hira2hf5Y7Y7lNHiCW/DT5Er4dMC4QZyFm
fJY+0lz0fBGEEf7lK81nh6kfkHvbI8oAtmvUS4ekq6W06tK7Q5U+2zuuN71AYaAKYubbdvnxf9t2
vXl9vCGNItcjJ76F68zJWob2fIHB9VuUtxWlmN18tX/gx6/SuAxxvpjYX5KeLNVlY6UIMgCK9b3j
Ujp8kHdQzF+uXhf7wR6K+ijNwvK49pTx65Cr3t+sxXJNC5x6DdD7Xd5ZbpIL6UCWa7Xr1Jhg8/31
cHL75zHzgcKfWaCfS/ES4rNibh/NHiK5JhdyRxsyA0/i1lyGxYNL83PfFHBVx04k0Fv4WyUl0nLG
RQvCEJO9/JoD+XO7fq1JvOnmP5X8Jw2zv0guunnNFFBjyykM1orfD4eyyIaDTnmeoh43rwu5LQ0m
ZoYKVfMYIOSiSdJ8Ld+I1DnLxWhX/tqH9IZcxMme3KhD6oReILFoIKNzqRazromcHbBgG1sUBUxv
yn2uSsZYSiaSCwojdh7xKwP198Q2gjzDJVpsSIn8nYbBE0DAeyOmBNsP65FWPsFbvkJCpYbsYNwy
QNOPDpkmoRaTV8MMb0Hr8CkJ9ZtUjxzCi+Lfjst8h0b4k8h5wrSZO4vo3ZUsfyHMZk/0D4wsL/C3
hC/M0TZMlUqEej7hWlRBn/XSumn0yD/5JkbMaS42h97Ji0VwsHmBC3BbY/2LWhy9chqjCwRgceHx
zXBANBlw8YkhaKD6pmNpUt0kuiRJ0jmTSuw9YZw9E3Kk0Z6HuTfcNoD0RXSj2u7RHGuPkJpjB/3S
jNpxZdXtiwnJlYrZtvWeNNXXYAE574X10oiUqIHGxZwWv3O2Jm+u5/34IYR2B71WOb5PE917M+Xr
pjHrjKSr+oX1pPek36pbtU6j5WA37w7QP4wPNvYtjX6BV+PCTUc6OIHOZIHLeIhjOrCA94ctub7Q
kNetalln3wt/lmGZMPVINEJth32O2CKic9OlzC097zZ06Cf6I0P5zJwBipCIXbjOZrukm0NBBjTC
pqeAajZA6NGjTEzdtAapg/OQJGKhGXxyNTMxMAMd+SMtkDuCEjfEbdA/d7VXUvcAF4C7ShniF5W3
qTsPcCdhh2QJ5mm8NN22ALHtEEVoLDvmtEmNtYrhF41AAsNNQ9t6iG0WQ1m2dKyoSupkXbiV8TA2
urv0RENG1RTfU6I6897rRTGGKIpD5lV2yKdXudoisiZ9UYjsmX/nH62B00KdNKppcDPA35s+Py5N
03feZNLDMILt1JGhLlr1FxOImr+srlUrftvRivEhiCgKXLArm+JlbIyMmnT4Kyx68PEOwYp4sdeT
ZZe8Ye1+tK3fnvBWVn8oYiUDNMRn3FakU3t6OtJESb1tNZg7E5HXUkW5A/+1jDeAIIcnPWkBiCnK
iC2/1LdZQMJMVebdLvIHlyycxnwcxgJVkpodJ5fcDSdNrUd49PUdXfXNNE8b5CYirBZV22v3ajYS
hzuQilKX06uOh+MMlcre21EMFN2kXDD5ur33rcEmKzgo6aB76oa+IoJOMhEG1MV7l0niAgYPf1AD
DHAmLA25D4FFoBEpmRbZnUlG0EMQFKu8iiA5jmCdqOFMGxeNH7oW9EoGbTQqE3X3OAxjdOmK6IkL
RfcoF81wGIZafYjyE2FT00NUGr9Lx3CZY3n9o21WVPtVHNPR9JGEGNn1sA9vQ4PMacyERuHpnKsS
d2fb0/w3UcJ7P7APgWmcchqzTmd1x3KyICA0M6fLvjcaw74fYKuPydTd4jh5KLPqHYOoy66RWvVo
ZDfCbCom6lq/dzTiGhoPeFeVa8NKSysi110gNWZtXDRmdl2eNUeE32+Md+JNRBmRut8QMlw0+5Md
PafErTH676s1UDB+Bf0jQo8GJnXf45NzGToVDAsT9VwKxzxb+mgCWUCuSOBMtBHKKPgnRxbmSJFQ
9reXoR9oJ1Mz78quo7sk/GFNuape5MqLMXTibDQOSdNdupumMiQvLxhWOCWKVRU2s1o9Ddbowz/G
RH9AWRE8NJTnA69Jn0R/HKfafbBI2wys+CXVxv7kuWNxjhTtXqpuyoqqZJirxItUOxj6zurfK4u1
2THwd8JtB9WVbVi4OTSh6t+tFlOnR25oG8Uu1px413c0vZvUUxZoBp8cRIsPQ1pXq2oaN9Ys7hhE
E/5/XoL+D24P3NGcUFXN0kDEqMY3ObvrBU2LearYpQCXHa/Vb2yfM4DSB+GKC9lrojM+RxBQbNy8
Cy6m6y9dPYXOUuTdsi6NFGWcHxxnsanaaelN5/iPDc3lPdNV9TKrQGU16t9/cPosuP72wTk2dGYh
0OGbqN7/XvGOmyExQOLxwbmNWCeE+0Gt8i4ESiJ7zxNza3VzjmOn7TsxBlumTfHrhNnWjH+F/Xjy
atN9G9aF5gS/hK4+E241UvyxPhCoWCbnL4bAVGNuSaXAvxyG06d76n34P/4HXH8awnn21d0y+3j+
4fW7Oi4CxxW8DSk4/zvFfoRnRhMwFf2MobupwAdrat6EVdFkG9U9qoxsieSp20yJ/aMTIacHk7hI
t1nnem6u0fafiMyy4qjaTcL54c4VkDIqXvnn3UZDUWwJqeshLQfWtiEC2GySdim/hP+xgD2Oxcf/
/V9vjPIycJRNFb43X91cRE/zdf5rB9h/VOGUZ2//+JC/4ZpgMpmqZhI/bao6v9+/+b80zfzf2HAE
LD0MYq4qML18xTU5qmCcQNdZ2C7upK+4JsehnQq+kHPbf4vWpAnj248TbTLnJA1PkK7ygszvp4S0
tOt6iCHDOkbSrsOyofA1Lwb0CgdthhPo05Avs5maIKcGXslkm3YvC7k2L8Ipecka4W/opboIi2Z8
BGfXjkAW1kh0SvltfocdXae00i1ppz2zIrmRQUMLvj/Yq0MEMzkfH4O88ydEdThs1Qz83A8uwSed
+uUXcpOcqH3BN6XS0d+Z6YupT3ixJIBj9moGErohfAVKhwW4b4GjjDr+PP+XC71sgH9MA8wC87pK
xuV7GOv12q8zXJpyd9dN/V/3ZEoB+CCJo3EVdUwzhB5RjpGfmDPSco4RqX7BX33u7kuKvgSQItmY
bauSLyJRJNebn7iRTAlI+/UX8ex8zaQJVq76/WyNlatyAdOYFJaBCj7tbfy0E6fxZT6/8+vik2Xk
SyNuPNcWrGnmiMxuXYlLkSQWW5p5gVlQGkeQgslXbpZ3uN6rr/Rnq8dIO+Ut7MSyvB9ni7MxG5Pl
GkPCv9ZCUK9YmP9+txoOHrQuyAcbWgSPnoNDN/60Pc93lLf1bv4gv+y6Hv3LMTNjJouNDSXnZExx
UM+Pvz578bn7bxvlMT6fSa5e7ykfmBbbYnZzx7P3m7mB9rmmmLi+DWkAl6tyt1yUGMW54Hrr6ya5
ls4HkGvYUUYCmKLPe1y3Xx9gzY51ImvS2cs8ZHQyYRvOlIDPdbn5urBns/Pnfrnxn97+cii5GpZ9
tIkt4/H6ELn2eZzvh/jyvP+wGrm/kUTl++/P8OVIiRiZUHW6vfzy6C/7/82L//KAL6vXF/3lof90
v7zn95f2/Z6hiIgNAc0AkjOnXTKX/2aYxHXxL7d9/i++75bIiG8bJa/ok20kgRPXg8u1T9CSIjEV
4L+ZXHJKuz7meu9vh5U7xHQXhGSqykiDZAbAXcMNrje/bcup16Mnmfj1/MOqvKvcJdfkQh7oGp8g
b1qSISd3p/JwctXqG44s7/ovn/16XPk0lhkwNeuTjdyug0/vfsjVLgo6dR3VEya0nnrKXJAVFoAj
lGmwUCTHSG6UCyfRTVzKcpe8l9zahD0AWXsqkTOUUb9iyh91R7lrUiMxPchV1fLTHNEUT/B5GBxW
KrloGvT82Ade8HksxTAX0bGqQm+DPNWC0KCd3TncpBDDr7AyX2HrNIsU50pGcATT9PZXjKiJKTKu
xS75PfYqeTFBsE6ZIBF+menL3gmPRZIX62TAuIbyuk0Phu2/G1PXbTIuQXTjtRRhGeT7L6/y822M
JgjxcQYMSORRN5/HpVRG3vyX2yRf6std5iuDfOznI/7JTVdy074d+r9wGMOxWvoVzk4e2ZUXW/lM
n6tyqzyMI6/78gn+5StJ1fAQQITefn01uJkJZR3vGdhTaKM89FfWhlyTjK3rtu/3ue6+3ue6rSiF
YCgyfxrX3d8OS+/8P5/1ep//3tPIZJDrs1wPI7e5UfyaxpDpZGODfnxF4Z6rqVyT2+RNruCYKtRx
c93eBTWYKnmXz1W56xMnIh/z7YjyZiqvkHL35z3lgyQPRK597r/e/jxmYCqrUbEwHhAyQ+CacrH0
wjpq6k9k7jRopxSGp9oxukD6PqBt3lJcM4jV0VzYuPUKNZSKtcJol4kpENgExa+4Q+frjORpcX1u
1iKwQa5bhKVXaXqqXRdlREO4U4FlL46dn4bpwwgP6ZX+FIqz1+Ii3fcO8j5MW3Mczz2xreMC3U+A
B6V8j6aOEgZglXVoXAj5m2790kO+jtkwrqgpJmH5qNqKuQ3y+kcSKu8RgabbUWvddT4B5e9VZxnp
gIOslxpByaxLIo6ZDqGF1MpsgQAkar/okqxbCCqydRm8x17uMSQm+6VWyIr0+vUcuJYWQ73Ge91v
sODsihgpuhL+iWkFY6YAlBUJAe5chSraz/73OH4bE7rvFukFx5AR+Ypp8SHR1ZfUiIdLSq9eHet1
ztidDAz7oevzaG+VGzcgULrMS5e6jjKsYZATv9qH90KjnS58Qobeull2BSs+4JskldPMw+gU9tOP
PAnf7GYy1lr/qtYPeBluS3pqfrnLUzVdF/Z8nrOoLlZGS5WyAykeqkQJkPy+aBH1LuxpWNoU0Ihe
Fy2/Xr2CtQU1kz5L/jPvYZ87ja9wWkRNOQbGnU70VucSIesFFNdte+HEwXifNuKUhTj/LW9YtQ4F
x/HOT/1DpBfHqBj+FCmiaaWk+m4VJUqunjB2rSFvJwnGia52EO6bcdYiycRD5IANJ9VSNbKNWWMn
bt2aHoHeIv9y34lVJZihZro9UuvASA0Nxs3DfWDrBMTeeVVFSZ0y3bI0MRYXBdIM6oEm7Ow1pIQk
Y+xPUxBJJG9LzAL73nnNAj266dpiumt/OA/q0HZbO0T1ZNXKhxLsvDLDXhxQlnCnfFshpkl8srrr
ybg1kobQtY1vFZSL3cKlzYRcWkPW0xUBeVUZKnwK6eUiM41NkCX1vpwB1Phtg5keba+QDa1IoYDC
4/nr3koRXbvNqx+3f+CiDyujpGiWxlA/mnQ9jrV1Q/QCnIUOSO6lMBrcLr6HgzAJgYn/phjnbWjl
4oWmv1LmaosdS6PRX/zJSvMW7Ya2oa+8ndYBHtm1OYXF1o1vy6jrkD/raHdqoiNpWZIGMzsUUo8Y
YWouEx8cMxtTpLO7CO0PEfD3xUSaG9Z9jgPecxH1r8003NGlr9Z1OEfD6S1NJh4x0rdaBepIck19
m3k+7lQr2YXadEQ9s0n5f9RxWq08MyZSILprGe0vijpxIIujYfRmnTw48Fuy4g6EM2o4/NGD8H58
wD3a+2BVyRqyPC53fyxuKfTuxwH9dJW46qqYO+pD0t4VM9m/xYXG1T5H603Q3e0Y8k2YBuCUdHSe
ph7lvYqvYlm0XrNB+aBtS8vEOzWUpzJqHrAXO9Q0DykaZ+B9VYGXIbeYkDGELmO/PqvOIQ0o7wxG
cjvQBuJLQlKW59ZTAFyICLFx1/VxvgeoR4ZcrVFOIoelcJrNFHVvyCboDfQZfmH++Et8RIR/RAQ7
EAppKfR5SEDZ6EAMeGzxBCeJTPrGME9e2UUoh34aDEaEUWecT4tkqdCOXAh62WhsKxyFJBLVJiJv
B4Q6UA6rmhatNeOAOSVYFRmGQZu85Oq4NHogfgWvbGWY9bnsMUvRqSoXiHCJPM7IhyEa7UeDNI4Q
235X8OVSSg4+ps77yPLgHJJuKKLhwctK4rELxOoNEelKaW8KjXy/RiGxbUBJkOsKPwovr9BhJhQE
DeOhMzTM5aG7x+6S0eMcxltSZVKySxTyGDjpBgENzSa1iAHOTeDCNu42T283eTpt/aRZl+VwIQnv
R+pGWIfiGXXopnDzplcEDfp9aRfP/PsilGv0f3oXh03CrcbFZdibzEfjMFv6RKxHOpipqiZbbMR9
OKT+U8jfdNsabxoleAooJNlpJSEmFJ4eBvKTV3YXOIhmg30XNZALFHGKfe1Ra2lIN253Uq2fbuJl
20IPdm5Do4uYazI/q/TB8NIJzUFMeyH7f+ydx5LjSJZFvwhj0O7YkqAWQYZKsYGlhNYaXz8HiOqK
yuzuKpv9WJmhgggwyIR0f+/ec2NcuhhfbaexnhLi2zupn9oHuyyVE4DIFVeascNPMK6kQzjQWFBN
T+FdjB0CJiExAtp3guw0RM5ckySA4E8oFaIPrZtsm2s5xJVbCs69Pm5p+aHtjZsPMGZjYv3Wqsft
rmniz0wQoLh09cppKHDnXsv5gX7UNWOj2jVVFG4YSR8qCJGtPtagLkKasTgDYt9yudvN/rHRPIV5
4IGRSJDdCnWNGrJfm2F0MYgRnhpn3XYt0hVhIjbxXiebXGpzcF5HXZ02ZlLGM/9yTSvkS9Vapw4V
hNvHKfWt2P6RVgRhiGEMMRqjovSYCdC91J+ygeQY8kOqTSJOuo0n2CwxnRNPBBYsKLECakQX4rT7
VJLpSBBfCkNFsqpCMLcfgXkwhc8/UVFLD1PHiKgFxaJY9svQjVtbS19gHZAzLbN94nOERZ30q8CZ
zqWEAhZb9XPW0rxtjUlfOwY8Bol8qRstOuwa6J5aIkCHuL4xsuihelQbfbjSBCUvGgVAzrUhYnIk
uJHQJ+y+dC1KSs8c3ND2boZIyGP14RGZsXosYxAVFfWKPg7Hfdjiaaqj8NVLo+Q4RcqV1OivZjds
4W0QiSZBMVnCwZuqVvBn7WteKVD3wgl4ADX3eU8XSMrzTDBZKrjz9Q26o6bfZBISgCHD74VGP3M0
GSjUIVFdDXpnt8pRVYGNQdncFbs2yp4lBSJsZj5uaGcbkGx3yaIQtZqltxu091cs2vbGNwoSuNX8
qWbkUJZ2hfW1ueHqJVirM9ZJoxcPlq2/6pV6yj1SvnC92pDBVyIqCAclx6uMn9pYO7MRh824D5ZG
+zD1EUB2X4uej1Lp82cquXb0eI5V55VnFGiPaFK7WTCw7aPgezy82n18HPXhZ9Ir47oUCp1bXzvU
WQ+myIzJVjPTdpPa2OWHnwYW9ZVakmCsC/NFOsFMFwquXieVdSAVlH2iG1dI9J1VmykhHpbMO5QM
odUqPxdEjWygi9V7OjMJzHUQ6sahDRJADfFZ8Inrqa2idagltWuWhnooxUCv2zT23OM2qeZ4FzuL
HqXZfSMBlROApN1QsuOCJMR3pFSMfNpTGdg2dV77VBb7LBkBbhiq69fYzHu89w6S2Vot10lE0JWO
ItjJC2PH9AEz7ec+L42HmibipkyyeGcPhAa13TdCZLiZBGv2OHh4Xz6Tk1gwrdvldbEbfROFoJM+
DmZG+y8rLr6hPup92rqGmj1ZbfudLgmabLItChF8TCKHZvsQ6Fj24MKHersP0mEzYUAjqygKTqqw
yG8jZXNSVhDaPlZhQC4LdYZNFBdnnoMMt2zJ7i6iNWJi9KAMFAozwBBh1Capwc4aqAXyihKsk69+
7prxs2J1W98gKl4z8kdgQeEuoY/nZha5ysk0ukBsCu55kyBvOJpmD/FDZFe3xOdhHBgKSVoiuhRR
d7XC75XUr1Wv2x8M2FJJeCwUxtsDsvn1FP0YJ4OQpw5asulYCL2tiXO0Q18hTComibliiKbgAPMW
Mkvrlr3GxYcxUgljRiZ3Te/zdeTpV2VOQc6biko3fNRVpNgGPAxv02gJlYY+woWqxidaqP5OVBPM
ivHiVRB60Ix+CFAo77IK7V/L/Ie87eIFs6mpE2fG5cXoQGstIBqUO4YGKFAcfGnH8BminO1mXv9T
b7SzIJLhoI3dT9t/oRwfb5FU/OzTwXi1ApxJMdoqBpaAo3oNZ3KU1+0F7gXS1L1veiel9s9F00EE
xva7A3KVOv1XZ6zjC5UjbNOGCQm5vpD8Xa6rySctEFQPNfovkIgQ1TaYEjr1YAfEzJOG86OQBbla
iIXU8Fun424sTZuijROakBPbQ5A036vUc7blMJzkaJHZjZ9as3koFML5Ziu4L6J2RfDMxUILCxGG
J2ZCfJjn32UVv+a6t+81+WLWnbPqmCSvDDE+V17JUW1fNDJwCGTB9ivU+NqpNT30gXwGJHyyijYQ
HV4RH3wJ8v6swOca8y4BZoImIw4nwCNJTSaTFuw73dR3FZbFUNHuS7QbkBnvVkxlcgMtZSqzsmZZ
1cOvroYkvryt0wSezinv07dAuGUTX/eCGXiCyGUOiVv+XDcZX5pJDG5JWroRTE91+VTjpb31Wr9r
RIUhIiMGs59i1Et2FPFF/Bel6NBMgdw9RkifNl3X0OcPT0ghVyElgiv2SX9G+ELUSbx7RaZ8lgKi
8nvrtiwoR07raJwYiebij3WZPZa7qcU9rP65rp0wq+ko1nelVFa5tLyHdF60nIyFKG9cFJglmoYw
tVTXb9O8oDRb7OVIqNXyEqG9cYsqET70LY7ePzdb1te2+SFk+Htc1hMcrd+SYphIxavzzfu2BooT
hFCzDGPe5C+/MFbQTOq/rLH0HPPhCBNr+YBlUwggKM4bw2VyWrjLquWXYYwAxrLHp2WVlRbhVQgF
G0kQ3akV5kSr3hpNC+99OfwcwtI79JpxUccoOQ+DZd6WhZy4rvLGtrbv65KRSDYP7No6VpVIWRWU
Xc6Ggsrciq0buj7r7b1taNPO8WIiMxsS4jIZcFBRGuMoK+Tu7TUWp3JL/ru5Jtmb3weFpTMywpRU
y4fJ4R7STSUcm7I1b44TKw8EfPnzC4PpzduCqdWnNgomqEcJfwHBfe0OiJ0379sNcefsk0kleWF+
L6l+9slPw1tapO21yEf37YyagIyshwBfTZLWDzmjr7uJHO2uE6lZeP5wWjZbFnaJlweWVrFfXi7b
atBnXavscVTP71rW6aOeuEoeXxKgc2sS45wbQmznBnNgmsPgPvte5dyW9bpIuwe7j4htB8oz67Wd
G2yjQyH04LJswSzwpoaaQdmG8y9HmbhXfMe+lUUubkWGMAnZJ47GYRK35RdQL+qDWpDcsbxcfgGT
xrySaLo2UEkSjekEDenKBhKzcGTk1lnn922DshQrB/PADj1HtJVjhMJd8YI7Wnm8YeYYo8T1Mn8t
SD3ZkhiEO7Qsw3s7L7AeNwdqSiRbDoP6Bi/8fxXBP6gIDIjCaHH+u4zgw5c6gHZK8euvSoI/3vYv
KYFm/w/UV2QwlnRgUZqIAv6V/KSb/yMMcuwkjJ8/VQQm0gP4hVLAHLU1lu+hTwBmLdPSOLYag0sE
Vdr/iSL7K1rUhENrSw3DompryBi039GiYDDKFh6ffYecFLpZFY/c6Xxgnmq/9lsi3VODOYYksrVx
NMaCfX7KVDVnakzLsy4kdUoYm1HSqpj2459/2ZP/SX9j/KK/Wb6d48zhVkhSbXbQb3BRBIBmIhAY
3sHJoUrOzUviKEw4JPbdMNHuPHgeLY2BEe3Z1h1nCJiwNbxnPppdkTILZcJd82SrEG1b0dmbEOCq
I2xoQ+uDh9YDrImFOZ/sjiwB7+s/fP1fgZ9/fH1DVdWZ24qA4zfRVuU3cY88z7xPzlB8qqY8upZT
VK5j4ALrYkKs6GuBc2NaSsjSp9FXGx4Q+im1RXA2AjM863hl31xC4BqlQi6zbLQXpwC2lCvSRbWZ
bkP0uoeuqx+XAEHCKVegCSLXKFQBjyq5/8O/ad7l75Ku+d8kGKMgQnMkMGPt938Tric/c6LEuHOi
Zzi+Vdi+lYDQ0vsHjCkt+mvNOsecH9silnLv5aVytLRgPA+m1++wNb5IMJoEpxpbJyq1qymf9bkw
q0ex+WgnKLT9DA+vAzjp77/6fNH8+1fn2gEQqnFVzYluf+WvZkXmUQp39LsGbUO1lehx1Hb9nOGc
pEzHhd/hk5qQCIdjfOnaZPhc1HOZdmvRNt1HoUYnYTZ2Dj4jHaNlZNDHfbhDKLNmqBmelEi/KECA
1qOoHRICsgBoBipN+ijkBTq1KwSkkyiMHcIOBPSgKgdTalIQNqROa0VDiIl53dmUFErXcR8EWyI4
wp3SF/leGA9ghFS6LTkkZ2/imUBKV4n4F1+fo+Fl8q9YC53LsgCPKTo73Vk2TqwqVi/jUIYHK1Rm
Kjz1WQ+aS48857MD0mQl+/BDp+Qtkkoz2XCrmJs9lPZlpEVbjEvdw/JTH3e3OGrijQr69dHQdShm
jGJyzdnRtnEdKEuMKeNnezKh+QwgJRTNBLMbVSVyd7Vye6X4PtqDcyBb8qOe+T1aHGneA63YWygo
939/vPX/dKraOFOY+qOaBD356/GWvTTaQQT6XdHbcycobyUS2qBH4hzWB/MghX7tcTge8rF+CZiP
bOJUUgXxc3+N7U+7BGg6WioaWlxNZyhM915xZy/DynBGANvMJBwrcz78w9f+VW36doXZDjdmgY5M
5/+/fm1bUZlaWJV2nwiD5MYdPGIFeDBEjCfITiVhsZiTSw+mAlDu7GIG9TFU4qfa+TJDcU+2Gv5c
tJy9NI0DtUBU/UG6McoMjm3Qhru//7raf9jLhiYNCWVs5oD/fo/uHIdZeTxo99ST5Y1W1lqO8eew
T850pto1/P4Stbo8wuw8a4S+nTUfmXUsm8PffxHjV7Hpst9oPgL9lirfhmCAX/cbnDJyblWOEgDj
pzLWzHP1IQki+5yHJBWqSvuadp/iPDOfQtC2vo54vel1/WHZlSMQWHo7CRxjlNLQq9bUXjEfHwq6
PKuq1khLipQzB4cKX5ZBmIOVqYcdNjszv2bleOw9OqO+p9XrSpTqWVEyKLRR8jEirvdN0vnfdan/
4RQxDMIaDUuDAP9vdzIIpblTqp56r4mkNKFBnnrsgyv6ecJNIuuROfZPO5d3DL/RpvAGsjBwkjCR
tzd6SMB0ETXtbpRTNffHTnoDB3Q1KcMO7Krilgrdhr8/Nva/P8iFYHDBM4P/hLUIhf8ipNWKSA0V
o9PvVd1ILJBht+MmvZtE+60YG/EgLdMgOg+7DNYba9MyYzilsO5w1OluywRHCyYSl/LhmyU76DVB
PLcr88/oN7s1D+CeW6gBtJGGXT/RS9DtzgAf9sFufLlXoRAc4xzsVsYnYEw3jgFaZTctaug7qlGu
Ok2k4H3H9KwWXNw+k1t9eIxn9W7DVAY0TqXtlUHQc6LsMskOz1h34KkgHzBXwpfP9FvGjPKnErXr
LCy0u9KKoxG18M0i7UlzfOOFMA5IoYiCj1ZNsObsdsbeo9Acqja4rOVZr4xu+/f73ZzvFb89rYXO
JTHLWA2HG8qv10QEeaClI6/dHRgIs6SmexyDKT9Nghxt2E7Do+J0/ToUeXIex6ldBT1unBzHX6ek
1T5VTW/b1uZxktrOzODJtgaNcJNOB94HrNNl4PoyH0+F/9KCkvXICtjSyy1c2wCc4TWMDbPRBGRr
O9suih7wntjPkjJpkumnyWh1GCpUBEtCoAmlNrdTH+8LmQPMhdS3pimyTQOaZAPPwVUfCTwO6AkO
el61/3CGar+qaZe7h0Dji9TPZH9Z6m97ShmIwrY9U7sPRfbBLDFyyzb4GCeciHVJB0rieaCjD8Zp
cbFbY7MK2rRfxeZQnEaPAo9R0MukZuT+/TG0fx+2zDJjUzJxQPyvSu33b5Y2vh5Rvq7vfUGocdTH
9c2xALRAyiNYXJ4roZwHhWRspQgrCl4JxQKsJStpFzPhi9O3wCC3t8bKWjW6YlwqSRx32HbqefSc
C3BgBaypTQtAL5St2cRzgOYUuw0MhU1GRa411cfe+NDbPBeVftJAMtvmPhbNFyVL+oNGBJcywbuY
6b65yex0SCgIl5DIghJ9qlmra1rmnPyGna3VGaOJ6MEdvKBdgaEMtli0q3VmxtY68J1ia6Tq4PaW
4RqaNl6RT0SEu59DSLIJt2bGHsQy5XiNiV/fdtKoVh1AL1w9fbUOHNOHo6LXwMxNbOshoTAiC5N/
uv865q9ZuaZkuqRyQRnc1XRTYIH59cKaZOyIMgSsB08ov6bK1G1NGOFrC08IXdqzZZXfQ2+gYzyN
8tBE4dExsuC5mbCd91YMrFh8nTmzV2tsTULAxDS5WGkZNmrqQYhKBrRdxgZDiVmvI/trUvvMbaLO
IwwIwwaa4G3bxPFN1T5Ba9QeY294aTpbvbT5LXLiB7WDq8MOUzFfV9/C1t6l4K6gpBFE9dh3uv2U
NsoxNvx2pUd6Bxh+M3ThsJVc0isjD9tLNvJP6kwwuXkEcdghF5wnTnRqI4oSQ/IowgTxUMAoqbOd
vS19/LforosAbbYt8fGpNNHcdADpXWeih0oRQ2RfftLb+5CaR+FROfZDzzuDh9+o8RA/UM3ZpDmJ
5QZ8/J1ISPr2W1gUlpptCjloez/WYbT13p2etN2eM8hjblNGH7SeDI4IISU2O2p9sWeuqmnkTEum
GkchdnzA7Q8+VP4V9guEHBFFFv6sQcszqt2mJwmeE71cgVePXBUq5Wpg0Evh5uNYadqhJR5lPdWq
v7EHhMVIgs9OoaUbWvWoiQC3eP1w9yQYfS1qo+socxrKnmNvjCH9NrUxCuIq4N9pmdfBbM+KxbdJ
0LD41YNBG3lN9rrmdgYKq0Gga0/VJt8M0JZTq/sRgUg7qX19TTtc+7ZETVO1IzIVpb2bPWcPhzfZ
Fan4rkVIAqqZoDtBjbM8YCcRupwbwMXPtTF9ySCrbqM4se9jhuuPudKhk/bNrLyPFRW9W5j3qIhS
TP4aJ0RkKlsFneu+jDF5UZT/DomMzrFAxgE6VAXVkB/yWp1OHLZwFhccGRhre8OCD5HU8TVUQGBG
xUSzLE5AxI72reBS2Q+F01wKl/mPt3Oy4Czz9ofUckktoY4uiYb6R0e0sA3oVl+9Eep1UmFjT9sK
35tMT7ozbihn0L7yeN46pUNxuO7Ti1fUlzYU6ko15XAXNSkUha6skUn1Wztsxgd0ouUqlUGxBe0H
rs6CKCb6FE/d2Npu5zEL86eDULX42ic/84QLbEiEs9fU8urwnbEh3uFfDZfR8LCFWqbthjrOkFXJ
CJwbMtIixbBPGAEIhaqcYV5VPQQzdYhsbcKWDZ3dSjv/VCWFv8ktEwITjbNBqsOrybvOiqpmlAYU
+QG+VOAhm4Cf3wAuMtUblXH1Nk4jzqGDlYFPCxt2Uh3BpGpTQ0fWUGRrkAD+tei8Y5Ob1jkN7C/I
DULISURTN4P9QOOohOIB7NKzFDRhcoLSgbdto1fODNlYJ53xefAk4oqo9np3aIg/E5z5m8VXYsBv
RprW/BBNNFydeSEKFXKmpCjE3E6cvMCLd8jjvo+p79+mpm8Oiu7dcumtlXIyIe7Vl6ry/Etow+pq
narba0H1SldRf7J90B4KxH0Ah4Lawwo0x+zEltnXcJq+j54ikAqk8Uqb9RNToRH+yJ0SQMdwwqwM
zAoXwkTPITU1Wm+UZZexjB+FD/WghFdPVFc/APfoFxhe/ViA0U0Mxncd1mtuBPYmqLv82AuUFLYn
bm0OARUTflIOwZMZmxvPQkTRGdNHKxhLPOi00bW2jN2yE/lzbz4UEdkscak9cJ8K3Bbgd63TZxBB
7dHNpyMDDW7d2DZv64ZqH3TKD7AetH8revo5Erbaac0XLMAvSjANZJKSwT6GaJmg/hBs9pcfmb3z
ejfos9lh5mIs9n2mRcXbS31JkV1+IyPngbsy/PjZKGNlclI3bx6Z5TVpLQSg15IeDGiM8k9cBjrQ
iy5qgfeX3dqWcM3fF5VzVGcFu8jmeLyBu+xGSP374i4y8ResbOE1bkwuATQgFsInlMNDDofYotsj
f0CIBzki6Ltup+vpIfLxF6dj9+VtdRCeA1uPd2RvtMdqXqSG1xyRatH+N60INCOCWiTsrmBKvw/x
76KbnWPilkWgGfVRUVk0SfDNTvtqayfgQWZUy0ZH0LTts+QFw/5Lhb5xJzuK5k5GWNviREpw/ayM
AECb0QGEFRkXy1R1NK6n8UlHyQCjIUVM1cOiGqxDN3M8FrrCsvjt5dSDvpyUElGlU0eb3izAB9XZ
KwS9jMEBYv5lsTA+3l9Wo2Luu5q+2EzaWHAbPIuL4/Jy+cnv5/j35XWEnLrSlHptAMyrBu0pSkwf
gjyPZJEIZddzs3f1AMpRoDtua8fobez8WTOpg3Z+W7sdnSk1jCpXkc0Ja7eyEdoPtQAM1AN3N/B3
MqfttHUsbeRA5VSuTbS39CNsddPQf6GLTE+wj/Jr4jzTvgu3vqANpejJl96pd1MfWivulWSddDGw
M/DjwsY+Cwt4DddpXNUjubd1EmYrbFXsKOoVx75Sf6Im+eLosRvSN1/7ATPcuEkOVURkbONDfI9N
F9nhRjDEOcsYAqSVBwdZ8uwHBFbuw+wL6ostQOgWoz2SsRpmDxHX3VkfkmWunqy1RHmyrTBGdNZQ
zvQLy0010QEYrE+UhpBOoONOFqF7OCv1F9sVj68DMan1blkVzc60Zbvlp2Xd+7Zv7/2vv37/C1ZA
cbDplGD9+2emi5D//WOKUg13zjic/vK3/wgEh4y5I+/3+JcM8+V9xTwq8oLyR1UX+rRZPjXn9gRT
p2s4Ihin3z7l/du/f97bPwY9FWN+39X8UXGtilZ6ks0RjVwhdHLRAUMIWMm8+Y4Oc6cMhgoBv59c
3fEAlr9HyE+IiddtBEiauBJu+GBK0ao160yT5Rpdlg6tFckbPEb1pNqxdGM0CCtq5RTDCv0bmTD2
IVQD65h1pXUk3GBO97AcdUu4x1MvEVkDi+XXy6JlHnSUAjy8XhZk52RGCDhl/jVPQes40v+uII7t
lu2WVctieZlamblXLMuFUfDH9lZCePOyRZHQ2+wIN3Hf38BIPuFJTOchLUa5txBTR1KhJRdjyrQq
TJkeQW40uCcSNdLJ2kcf/d57smZVD+UnEnDJxsMMM/+YYTaZ1nUxW8mWFcuit5HPbKLZL5QXs5a2
NBzXm62VywLn9x8/LS+DOSNaLDyj923kn1u/r1vet2z9258Z/BqqDMGb5bFXJ9NthU4RQZ8vidgE
rDuP2Z99yHTbN0/FYot4X2SLGeP99fin0WNZ99vLZd2bfyJFWbS89MdAjuv/+heWXzAc6FZCi0uU
8NQ63rZO09z540eg7VhC3j8M5n6zs3jkWGbLXR7Vh7cwnJY/9r7Z+4cqIfvx/eV/2m7phr2/9y//
8OU3v72lByO5mYyLYxS3ivJpg4Bl/icPrTA02Kbzbiq8qW6eFmOJl8Zpul/2TBF3GQQFVaDxFNZ+
OWbvR3R56TQ6E7AUJD0D0uXnZfX7pstPy4EO36y5y0Zdp6F7ywSaWSMK9x0wsnzfT06xqdvcLZmI
L76fasSZtVnOgGHSo/rjEvf+5u2xUUlvNHyKRMTVK/g+JDrMBKNsBhoti6omhGH1/tqzUNsrdWAh
OLSLjZgsZhicXMsfBfYAqEvXfOoSHlphuMWWUm1DFdXosleX41Ix8N3CPngumNUdFqayPh/gqQHy
0+C++pe36P3oLOv+cojePENve305Y5cfvbjgtAnbFlS0/00o5OVYVpifxhyI/NTKAhioyO7t4MGn
VHo3mayB9IQ4BrLOjEuVW6nUchtGBaBQzyMyaO5hQtaON0K0waZomnrXOYBycoaSK5wp1YUWxGUo
9fKDdVNsNB4yu3ua5R9iZzz4qi8wBcNwbwPt66TViApy9dnqSVDRwdTGanUiOOeOfUDfU2j5Gm7D
2hqvpoiTjcktmGceXaIauE+ul/YlbIPnqSIkUCTmc9SX0c4u5Vc4OAAmk0hdhX0HAyrkWT+Ezuey
yrRr3iIJHkzDO6ijQrxTQWnMVj87gbS3IDKmfSO1TxYSuM3Yg0XXYdrmflOAP0RyQqDm2lO9AdUa
E3o4/V/wwnzOlC4/LcExqsrkiQ6TztjAsbdVjWDTiAWAG0LeYWYN3yYawLit4bR7hHvd4CsHxLPM
wLzIH19BmYvDmInvmZeOW7Vunb1nwTIRqvNYZn74KOqp3BVd9NKlZrOhOZy42lj4rjHmchOlvfUF
4aqyNtDI7mo/PPRcDA8+skhg84jtyjC/OJH6wYJOxyPWc9YhoGyX3Q5+VsJrrbJvSqZml66AJZdk
0Z466I0bUnkyJzs4JGFyhWzckXwZ301HTZ/bzjcYFplfB31UX6tkT4xlfsoV3A+Yz7EJ6eOutaGZ
NFMXHYie2vRjzKMwKp0jbKByzfH4Ngnj2jkYt2DUrDJviKHzRj8JQabLrMJ8UmuYnhbM5dUxpQ90
TiGlvcqYuZjxPJAK9CXxQ2Xl6y3Robk/5yuti2Zoz7E9W+w1QrH0migPq9Z2Sa055zKHmQ2BiXG2
N22gAD10Y1vuAfBD5gALaiHJhQ0I9hg5PMdupEeZyvjkNyQAiiRioseDTpHiCq2b5MqIJiYsIw2y
9q5t7kBOSMHpTEkoTvHqd2Q14Go6lJ0HApQ0IMyChXQrD06QREh9GnrlM5Tq2LyPQ+yck4DoUzUN
ulOofVUUpV/jd7V4uvrjypwl5p5NSIFhWzuHtMXVpEsFbk9xdShib7xc1t9Txweo62iv9G8YwTJD
32pav+Hqzq9DyYk1krVlpFU20x6fAghM5/TLRMv5tXG+6sX4CJ3Yu2uh+dkozeHmD55FxMl4oYWX
Xi0B95+xCsq+fMBSn9ev1VBZT3qJXkmvSO5Th29ZRY0Kfq19AbjZu21PH8lRG3eiuf4slWTTqxGE
4jSu9uQzvcJILw7MTw+IIshCMYZzB130JMKORDKL+W9WIaOanI2uR3w7dvCq8kxlT67dS1Qk1TMI
fZSmwy02tr5NeJMEkk2YyFEJrYRSMV1RLREMkRJ9DdVw2FWhqeKxb4YZww7hWfHVswzsfJcn9A/K
bPRJNbPXmWUMlDXjVRVD8zWQnpyayfkwdHpCqOg0rTu9nVx1okY4qlPiGp5pnBh4DesMMtteK411
D1bI0wD7WWn0cQQ3NM/2FYwpzUclJ01NJwnioojsx9hkH4NCbNkk26Lu4+xW2+JUDm37iPTgCfsa
9QRegj0rDLotRAIL8ZVML5InC4kSPa4PqP0/qUNVXPEuhrja9DXoAdyJCU5I2q7fdBVM/VA/N/4o
t0CD9xigLlFafESLfLWtatipWAvITf2kElQDdCoeNxFoOdBEBqXvH2qE3s+pvmgfdXBSFyVQACQh
Nmu153D8DF7IOOQd4mu9tfdt1D02VvRz4cYMCX0TC9pXkgZux1z2uaZDPatTq0M6PmJXUDfdYNvr
BXjVd1QYDbhWcBXqnWDWmtiR8qLpKiiqs55E+nNgoCWjHXC2Sr1d0XkQ61RR/NUoO/U0+ipotmrb
WeOHySxxIvl1c7W6LMKzhBnREU9qb8IfzciyIpALAicpQqTqEd6nCH8XUY9a2UQIZMQoZWqiXCzC
A8BMP+m1pKRlFA9B26fg3rX2nE5f836s7pJyXav3TwzlCN6je4C7cvxooBQ2CKSpjSh4cpCe77Qg
gjtZVwUmlj54UQyvuwuVQthEQsE42e29G7+Full9VWp7zo2ZwlUTc9JSjcRqGPX6SohhXFed31MD
iov72PBMk0ldrBFo0ylJqCa0073DjnNc1niGX50Ahf2IIyfZ27NLZwQlpw7ZWZqWsp9qJN86wES3
9rhgipxAroLPMaMODXw0tNve6rkuWghzWhRHLyOMwsrHbTbKNHoAYY+GeUrpeDgViyF7GFIrOUKP
qDacE+vaxu5T82AAjli7RTN+t63mOuaatvLHEDZfBSgtm2/bcFo3YwY1vmJQydCrcraAuindj4ge
2ob4byW9CbvZHQ01J/6XhGAk7mVD/9RUnhLA3tI0f2Zj278WVnSMVQTpppeEjzV5Bzg9/J2ak3dG
4MoXQmrzS91lKuQuQz02d0XQBLRLcxtxo9/RdmEqb4pdOWY+9e6UZxhVUd0+dPBDXyitcPoqzbSq
LGOdG755lLY9j5X6LxTn1V0SMYWXuMwuZkR4qAYzzxnwylb93S8+8ZHToWcvbImT+BjYFbY7Fd1/
rHQ1nXtjXHsmJVOPPYPIVSB6x9+gKlaFVtrDhhXHH7CFeXT0cAMHvV5vK3ukNKfS2y28ACtbTegy
I9WPppm8dL3J4JUSq+PNBt2wtxkPDM+xlemIy7AD973/MFRUPyObLxEpBiw0mex7Y5Q7ysIUV8Cf
qvYXmnfaVRXtjh1ppGn/ychqbWNb/g+/ojOHety8D4PCsJKAROHcBr+zgcAmT7nPqdyFsnNrjds/
QxjOinF60KC1Hx3myn0joNrjdthAXXsNmTVTQZ7CZ89uL77vWeuSEMEdBnDAYSbh0873sBySndpx
uTYIiDaRqK9K3FQukDnQDab4oJo/GdUlewf+I/6IjNOlLX7QzHm0Wl39bighhWRItjy9ik08Clcj
8PpeJOIlmFII0b6N2zeaMs6PkjFjF0tCZVDrF3qp7ByhYem2+plGSdiKob6qZfZVwOx2wro/enhA
V6OJyznVvRZAe+CcCzt9gLbEuB71yCYkyWRfx8w0KsbSZ6birROLu1LPIy8vIZOiJaVPk/cJht4e
MG+4UydsArpW5NskKYttP9hu4JstZWHyjQLYhR0Q03jlxZH9yfFBwgRpurISuzz3Wuf2/eCf1Aag
eBz36r6JcZf0vnFDBy9vVtbvPEEFI+lJjxr9PaVs6irm9Kl0kMmX3Axq2jGu1lKGyw0g6WjbvGPZ
Go/R/7J3HsuNM9uWfpee4wSQSLhBT+g9KW8mCKmkgrcJ//T3A/8TffveiI6OnveEIUoqlSgCmbn3
XutbaGaWkM6bXaWRCUHmSbpnWMW/BiiSpRz2w9QEyOiJE6IE+sUSYW/8Ujqav2j0Jl03jo4QyXNv
JebWQyL0jyFLy1VqsKE4DFXzgYCP+Uyv2Ph2pTP8VJZxHcYNpFnWajDHxyrxbqhAr8Kg2QKMfU9q
cLJsMrUipNXBBVx8lAaGhbbUtroh1EIjVXgRM30jj4lfh2NVjCaiIdfayB7jUSPjyG2T1aC5fznw
mEeNWJhF7clpPwAutNnbrsL29nXVc6ro3JwW7vBlo0FdSa2NXiw9uWYSWsLgc2yy1bSJapx6Cf46
tzAtbnrZLJuU1IfQzDCafxKq7PzmJDzL4iMydeIxY/2atuZHgbT06njlG9Be49AIma1FqXB6z1b9
KrasnWa0xyLpyzU0FrUMcyM7zzlTJhsLcssuI1IFZuP8MzOrSZeELFee8Uzs087U/IxJ2+QemtBi
9KW7jwnrbzriTUwx7GCHQDuHuHAOmu3E1pADqcbF9Jfe+CMhLvyxCsJ9HWJR7NIed0A9P4reP3M8
UgfXJK04DqaLHqE2qIdbhzEsyD4q2Rs3EeKcMqqqXFl4WK8D78SiNGt/7QLihcewgIpK5MfY3MbG
bfF7+YdCPtlVKs9G01jLITCKswi7h5SMOIjUIEx9ku5KVFOb1CgPgWeES4yj4fYuzwyiVKCvD9MN
6yvp5EIx5ICDjj2BkLGwg+A4H8YTbbh8dybzmxYC+11ekmFId3XdufSj+mO4uDkZUJ86t9/priIP
2i7IjzSKkRHwlPOTo9X9Gkcmu0qCrNz3Uf8XGSLRDqRTMnxh2s+wZjEIxtVAAFmw5bFq098qwL6E
DEfncFQkBxv1qO1nsCEXwStuvBNTmuISDJ9aiVDTpRN5QxAdr+D3elgWeEgQu56rbHzrE6fdcfLL
TlNm7ci0pT4DCkO2Lkqk1G3IcAF1S3nzrLDtNcm7qiVSSc8IFuRl+xuJbmTd43lb3MdOhegOce+b
59ivXv/dGkjx+gWJdiz45JCc+L6OOOjkjEXDO+XUIxBySG5I2GyAJro/TPx3LAb4+VTyUCWJcQxi
W25IHTiOpsMbrlvaWXqwzPxK2CsSIB9lP/5SX6udNlrfYshJpyOJb9eHhbGgJjqmlvXOgI94xST0
EOTqP8VEnBQcam2jS0sd2xZLBvfNruyKhImYpubRio89rkGlK1v8qpK+UEEPXuKnX8p+Nud6WbWn
BSz2VcPTsMQYaxajftAcL2J3S4q1ynE8Qo/vt1TEIPi5uZa0bVKSf/WYpI7pZpNOu5qFNm3N7AZ2
RLEwvAEx0jpHfbVWXUtCSme+WcWPTiyuM2K3aqjG9pzD37hmCJQzHxu6Gg9J4mGeo0vT6HpGeoQ+
3EYR4mUOIb7CPV4QjCwfLE870l/ABB/n57Qx8c1l5s7WCRekJAw3U+lxRPDbbCnovB5ErEFwSBXn
eWRdm4Bs0BXBtG+KnuLZqnMf2EDTzA2uaJ2GjrcNRx0ftUuUoeZwzsQ2kh75YaPE+OeM1bizlY3a
rYb1Dwugx/ukfsqo889DGdxE0F3DyPdehzlWO81148i+C7u/dBXBePFJRxh4yKXBkZRMjZ2HUBB7
CFHa0mrXTH2rS5YSRt8kZgz+tszWmhkPKyJ9ba0Rj3KMf4ueGSuOu2Gb+FZ78rLEI+g5TZd5Y/zV
lG4SdJ6tp5b8g77v1comF2biKl0Otdvucpvx+T3bIvRT46Jlu0QV4QkCBOg/X4dnbpO+UThefwun
+GDTn9HC/tor+6UstbNtjtEGiGKzasHNIu4Yz03sYafOgvbsEHoBGkRf2nNBElRWfMmm9g1D2cbp
EvEDlmGRZR6eINmKl54lEcJo9NzVDYPfzrlUSlSfXtZtSN/7I4QXUI+Lp8rSol3io6IQngkHwGyz
h9bmRNJ0wcbHzbiG5aE4mYPsQHxyQ35p7v2auyElr4fDGEmO4MvX2HutJWqdeIWWci4ZSBICHOgo
Ag96pzuLoUIUVYi1A3R5V5e+pJfF4Lyv84krcqRanw8lsWHEB6LrWhBARBk0Zb2r4E0vpgixY2n2
z6Y18goZ8zMw8MV6ALiLPuvgD2RCCp/4byJ8t3FrtEwwsDCoRkbM7/Qvb07Xq2r+xkn53iWJdmhJ
NHo0TIYh5dqV9bi8WxJcl+JFl+CzwzLIV10QfEsL160XQyvmuBpq+d9sJCrTpCR3yURZqtCDONIh
uFRtzroPIXhZU+otmaNomw4jbBCrZOngTT2541Ubw5y6EX6xjfmcmOkXjYyNNXwAbc8I3kTNhNsW
XAPsw4KZvcqkA0eQ4E8Y92LTFBFJJ4HccEfnCCW5UWtmeb52FcSMJ10t10Gst0c9ceGTzBmQt6AZ
wj15TybZD1IuGycst0VXPREF6SICP5uM8HfovMmCyeXmn/6arh5jjxN1XXrjdZwoF3DEk4aU+29j
CVg5EC5O3rRUV7O/sRtFJ0057/cWTOrMcfShMHbJh1mkBtNcBEGYf7ndJjkwRCSiA+h6u9WI966J
KhiiXt7yrvuxMvsI/6Ffq1hHqZ/2pF4M1pOlcjLACwvZRDVyOii8h84jfyspa2pWc/DpkpZ/edkP
ZhW9ZCQtrhQt06VpYYnOS4vDEbyHZT9LOEJf/2yMOF65uNCQ3TZggE2SskWY21fR6odolJthqqNt
iYh7ZU/5tNFCn7hVp6D953CyNs0yfRRG+uJ2EVFwgdwHxJasZccBxIbnvNG9ghzezLoMymmP4E9y
/SILfzxYpfmLYzo/GcShDgY5e56HeiLScd6iv+2XMbDxRZCwwxHN2cL4gBdVtQYpe+58wOjQOKrS
Ot+zieLEv/a5vnGdwvrqy7OYQvdkZvSRshj3iRVPP4lWB8tMb7meagK+SffwOXMXv3cxvD+43zkE
jLcFvap4EcI62uq8yDW4BoULEHq+eLGGof87W7dHKibEcbLDbfjNgSu6Amqn71cPKbFrxe0O+k0L
CIRxgTw14W5e0m1eZn1bn4vePVmBkT/StxVLI7KdFaeplyauoi3jZtQDkQWmqLU/JClUxyrAI9E6
MlrXqS+AweO7HyuF4sEdGH3U9sn2bRAJGZqkmLjOrtWZbMN3drwgfB4ZSSDVRR+SF8Yyrmxrhaq4
3SndOE1pKc8+smg89b0cn8Y0LPcWjJ8NOGJreW89xgFpslpzE8lAl14bk41s4neoA8kptglO9Zm/
uGg+j0FSXlU0ixc9bSVMpqfknwSH3nssndg53h9SCMnbUGWPqeObKDflL3mKMcJh1HOLXsu/gKxz
Si5OMDuGtyRy0J2G69wIsTfkifdcSu8p5UY4Bspb28qb7+qEZtyQ0uJKwuaKEk5dBWZWz9dT1vi1
7tJ21TDZOF76t/IgDzrlxEamyrOZZPqRIUuzH6eaA0kRNgcLzb+RaKcKlMhLNMTJQ/0tVLXNoyJ5
YXc2TvlIpEpdbaUm4icdZT3ABVyXyEDHs2fUS21KFMHMcFo6VU/be2/BqB8pUbQdye3RFlLNogqZ
f+huHe30nyHUwmPVsdonpvaUNzwT+O7HxvDOY5YQdAnlqdLq6oAB7hO7rLsG5s4d5VYkGLh0eSOi
qHoOtY7Mhx0eB3pYoTCXCTEGNGyi3RhDQbFCw9+hEEEuNGb0ljLXXXY2jBSKEXul+dWTrsxh2xsh
4BNI87kzbs0GrV7hGpcsT0h9mxU0Xakec2gXeT8DCKjVjmVhufuYyL+FERXNsdLgPQxCJ5aqeOVP
UIKL4gg+msbNDHn5ORPKJeL2bFO5sb1sQaStTE7EWzS69cGlwxLCJPYqW5zGVPvW+s7eEsg0bZyi
zjdl9NoE2bAL/X5cNLlNVpsVnf2cwPAg7ZpT6uKC94c2u9TJt1fAhXZF9hWzmi5M5Cs4foJzmcyo
EmHGG8uIWY3sCDD6gIlDw279bnU0hyHcJEXqH1KlPZtlU15UwLrlSMPfVjWZGYM3PdRDl9/84W/O
UH7dhVQXtHzGGzSC+DokhE87+Xutl2T4YhlDmqcjo4mmDo1s3pzbvBTrzqJ+EAB9AMafMR1ZZ9tL
/mSkD+wLd8RZ3UxPXsrog3ZdfRl6sid8gkvq+ok9xyNkJHOOioAGgssWGi7NXec90vdOnjQS2sam
2DIz7JbkUBiPfZmQpxigndRTlDhBxNUGS+xkJ+aVRPPi6hlOdknVyz9PRMd1gSR7qUUI9myZO0fN
RLCq5b1cR1LyR6Y4eyaal4vECLqT2VgNgClSHvqacO+74UL0nKCEoqJkVFRsXR15Y2y7pwpCEblt
WnHqx/itJbvO1Q39VjCwUmELBX6otKVTGjWdKLG7V4q8BFS/sbZzVMP7G5NFR2YLAlvb2YpogvCm
j3AfiHkwhni4WQEVZwCIIDSITFOUZb47btJepGuIfcMaze+24M0iQyU3VqhDnbM9VV9TFneboUXC
UQWGvZF18hHM64mDoxqQg/YAoCRGnz4OO3SM2opjpLPrxmpNUf1wT/NibqBtq34IGXMwdiwV237v
odmT5T+BbSgV2x2SmHhRtmwONLvchYb/gti2hGOpKo7Ei9J8Yh+uYCiK0MnXsa+OlQWlUJXI5roO
vxmvCU1i023dloZcMBivRCIzHOn/0MBMdqMk18TvSQA3ytpZyAg5vyka81SCdin1Kb5SJ5eUApG1
dEOLWUReFphFAxqujWU809CfM2Lpse4spx+f5UxqCliygnFE1OKMT70iQq3UIxddmQGzbj6eRQaR
euJEcwGjEbGBMC5Gd+XXLbocLDSjEYpnx+SVIuElwRN7jUmbt3fLX3g9cq9xLr7kfUkWtFwlWmR/
mngUHRvQYGs2LEyteyQwmdAvR293Ou8bbIZlXY42hz+QrjCm6h14Cfp3Gcmf1CiJE1popGf7JGyY
E0OsQxFU8a2jn7G0B1q9qombQ4ncgpmmfQGpFq0mCq5TbYs33/4cArt55c16iXq3Z15Rg/YzW9QF
9kDdqYdyE0rx0pnFtxRVf/Hdrcg8Rf1MAVT6HucPO3ucQgzJQ022Y1t+CEdb91n0lIk+X2ut3dym
ItvLKl4W4POW98lcknKrl0bv7hpj5N0TUcCGI4yLkPHRGZ9biQB9LFKPBTIdr0U4INCy+w/LJXsk
9vyVKMydRqV0SuW3hhx3G7TBiqFExbbZOismmMFyTO3w2BQ6K4eR+K9Z2BDEjXskNxrGxNXUr6M6
ohsCtQflggxWajTLbZ7Rgm36Yzt2/e05QKwEAwQEfPzK0alaIWaO2ZBrIn3saef6JqMSgDR70KMv
SKWHoycH0jqYFA3KMg9tn1TnGsHK1nOnb8h5+VEXZna8f1RYZX6EkvsaVHW58U0CHAPJw/2jgciU
adBGekmpOhP9vCZVLto2Fk6V2vDHpRDIxtwItMXQFo899iEmybzNeTcDxmJPXxQOKTV6MhnPhGDW
AJ2wsdeBS5DmnNVYM76/28tyxqtPU/wHIda1kr79oahXQtKCysFpH800Ko9OD+Ow6Ut4wZpzNJPZ
VBDRDFTFdBZd0z+Y8SeyROupAbslR2LVIx1+e3YsStWujEIIcKh/iyh7Dzn5bxk/0NVFvc6mPDkb
cjfJ+Yo5f2XRIQqGd6kTMQRWYlh5rkkRmcVfd33EEBDM5fdRdZ5kHyxQSqMu73Mama5bbt2wew69
GJpSyEpJG+qL9NRljFZvgZrir9FYAEgtbuNat2e9SnPspHzNjOEReZ63CuLiD3HXGVBMqLDCMiDL
W2fpE86hGty7nmxXIOYoDN3uWDMuOnp+dipJIl31JTZeWXDqNpsWu4YHEMcyXwJ87weOSfaqYcpN
95TdoYER9I9EthaXqBzNTTQLl3PNLef052aZtplalvjo1ui73Y3K6J5EvamRyApO0CmfW0Cq68Bl
lch1H+M506llnBOSmLSQ29RAw5yUJdqKfeNjS0/itYJcxWivsB6iyE7Rp1r7+IwG0n8xVcUwntV+
6dkoUiInpTeaj19Iw6udTlq0ptlnWlkc+4W2jpQuXtyUAO0KXRT75jZj8pIRGIrq3SVWJ6anO1kW
+8BYQPZivtgjQchDGs9VtzN7Xd9p2TdGl4Jonuga0pCFFmmonVL2Wtn9Nmlj509PbHK97qe+fSxE
fXXDnlwZSyPdrKX/CVjCniOYzVWYeMQqsv9cKyJYY4ltOSveM1pqC+xEDusLpE9ROuDNfKo8B9HE
6OXVeuelDb4XG6LYEHhQWZ0sPQ95+2eIDfqSfrI3R+eFTNZyUzkJTEYZ4xZvsn7dlIRBMLfAIlgQ
1up6xpkC5aH2jfpQQoQB93URhcpujSU2ZtQHZ+Uat7EN4aMQKLViIRwPYYChXs915mHMn6j/Zs1j
f9Gko+/rST3e/QSNJNkytIp903AukjJ+Irat2025/drM2VBN6Yy4VLQfq2enyMKkWmujR8K832PT
Y+oEltQwT3nTfAV11RyjbpwFpNY/xuf/T0T5vxFR4G1invw/E1Gef4cv9V9gKP/8i3/DUDzzX9gY
yUGx5/xxiT//P2Eouv0vUCjCweYo5mATrJC4Z5rwf/4P0/6XxJPr4X8kXx0nJE7Xf+eqCOtf7gxV
wbqp43j3dPv/hYgyw1T+i2nWwl1hSYHqQUiWYVOK2fv3v5mV9UbTSDst9L2MMafYCjd5R0A2lQkT
D8fmGM/CLPzyMQMmhMp5POWttyJDHbYj3yJSIpj9iZqMNcxy60fTyr5qxUichveuLKZNqHfPngTb
Z3pgHCz3CbLxqYZNz0CJSK0OY2Q+yZdEswtUXEKdLLP+yvV2BSsPr2y1GsgvtA2W3Mg4GHHB/LOk
zeimG6dVb3jsrYUM81NSgtvyK+uhMtUFgYoLk7hHcu8NEQWFeUtb2jG5mraUmRviXilMm2AV0FOp
oWd7XrCxE+Fw5KfVCjNSEIaz6sGnpinGt8nZg+TTF05k0FHEUkAX8hXa+2Iykp4Xlm81LXpWHsDA
3gE2ATFqAVmKPgD17FYP5olTtnF99VmRqtzW8tQ6sFMHsmNsh78HyFmnO7C4FN3sIcHvcSx6wl56
wfEGXpk4Z9moH52Ys9j8DE+yON8/MmrOJKmun8n1MS7TyN85LyJvWyQBR1chFeBVYzgqnFor8IIG
VAVPI4e+CG7EGAc3gCVbHGPTCS1BTFOmYSu2Kv0WTEhf3Qw57P1pW/jVbZRQiCMP0dEYriMrks9O
pziHOp1cWFkXnrvCfwv8XLvqXgBeOuDQ5Wiuf70/1HMZWIoCxu135pElzomgEXQx7elCxnV7RAq1
LWXG5/SaVc7nXY4jLaabnJVgvWi3r9AMmsEmFkZIoLJjLh0u72WjJeRO5Qh+akB4oYZF2eoG5+T1
Rb1K+TmrKO3C21A70QVSA5IWdtZFg4B6WesCuUyf3zxbn/vHY/ukxigE8BjB23Ss5imvLflgEBrm
7UNp1C+6VvCgfwbm5D/dnwjisWRfdDeCRyl/YxvNpcvOqEXvesoIxNQ7RtxQpd+RfxHtiMEE2YH5
PsD9e/bNhrZT0X3HTE8XwyTlA8ZsAyBqPqxpaPbLoaXli0Hj4miB9lvRv+/dobx02LQXRL4Ua10P
8oOXt9YzNsKLZ8fNxdb7GW8kngatGH/cKtsHPecX0kD9GcwbMnzlFk9h1SeSo4Q72I9hn8Sfhm8A
asSb+DTGSB0C3Qk3qse/5ebdtE9jZmAV7/PD5MMEhmphfbqQDMsu8b87xmWEEV49oh1flFNMuzDE
1OcqU70nU7FOfVtcQaOjWOxrcztolr8i6z14BY4vN2VGfJgLBuc1S0yXZkKgb+5f9XqmyS0QR4IS
3V1StuObo4y3kdi8m5ImsH60s3sXbTWua9X9ZF+aUfqPyaSAXrsVppHOu6gBOTVVsLdNh8g9hYYA
JJqr8jlkrG/F/NeoPbV1BXQfjmutDnYnXjwhz7JMg69MmxG5gZxuhaGPNGiJzBaIQxYuN9uxKk3n
MACXYKHwhqdC64enXIhda3nEfyrGzPH8ebA507qJRmN9/w4HvdKu7hS2CiaunZOND0ntDA+WbADH
Mnf6z0/xXibbQEdsYdsokOjtvOmlmW0nF+fS/ekIyXVRhj6/VRYc675L3yyi1P0iUQ8WbtwXateF
nfSfaJ6nc8/Q5Vnl6SWC4XC9PxuCPqA8T4Ndwj0xjIP7zAoED5s0hNMI6e8tI3zcrS3reRz69lZb
3qtF0epwsHksDJE+AAzb5j1mEGmPFsnAaXYmJiY9a0mH5KkF7hYIBOblYEZHXzxLYfaHInKdTeH4
1lM5oy2BLVa/jGhbSOynrnI4dmkMpqY0yc85KjgUMR7a3a4LtwQA5Ts68a+B1NSThpDhiGsf+7UP
1B5lTbQrbfMa6F30Q84gPlhd+zNsWsPep04wvkEPsA6txyzn/nRF9pTEY1yJfY0a6D3lqkpDI3mT
nucdkenjj8oy972fh2U6lxdqcXSVjh0U7wB3TYeULzzaRyIZQGKXzd9O436CdHYt+6x7taF9b+Dq
wbLsfGvj4YtbyEDzH3LDKhaeogHvNw5d8w46fT0CL8dpA6o6Z+jeehlzKuySSPHC8tXBrLzMnCY6
DlF+8YvSg//BhDUMnODArxy/OFZaoqIZUV169caQAdW5XrQPbgfYUerhUzU7qC3m9zv0FOlJxM0p
ge5xk0mpcZvH7RsH8E0cFfnBnvUpqKbBVmMKBA0TRS9iFqdEUAk296+SB8O5mRNBNjEo0VsGX4BZ
bxbSRCOY2uM/n5uf5l1crMtMf/XLqTnTAm3wL/PQ5/w+tAzDdQNG8Tg4ojveP6JxECwTTK+rLPSH
tYkhjmqW5UmvlU0BBTwlEoJUUuwiCxDndCWNfuck6q+h6+RudG0JPYppN3ncbIN2ekCqHAB/Z3ow
8Ufg+nF3ZpB5Sy58Ex3ah2kj2EmiYBemervPCsJJGd/Bo0L6IWrHP5X+HBvUxBdBrGx9y7Qme9BY
ZXGrJsZGs3+NiQORZFPYZvo0Lghhq45dAonejvSn3gcjbcS+sZtM30YGhGKxSMq9aVYfgUcxGnTM
PGG876y+/mYRRhZWad41GAnXtYv2jRIlPndy+JLosWRb0ii02B/axGbWPj5FXVrjTKLPZTYUvDO4
yZGyOZjOH2eMnxHSs6Iyn9dCBo811F1rooisq78o0JZtW+uryqarqRrjpjUYcU3R/ZjDuE/rQdGm
Iqu10airCxlXOzfGomhJ9T7NaOi4pdugp7OXYag2fVTOlPqY4rj8A2Gdws/PX7XGmhDurD2L6N4x
yBC/ea8Mqf8YmXZuHB3tkQ8OXX64RDP0iNnagpIxTvtfp8W4WVUZpoPIfsHA+Zo4FkUd8dgVPhBe
+m9SKhv52hwYPbxZfvkH4SUpgFDsOWo4Zm+s9FFfNQPO9zB8CCZAZBYIN71b+53/WXhIPvKfNiJN
O5lTjRHc0mXyQe3UxrYRcjP2I3EJ9JChWAZ/xNwY0jPrgbZ1U6V/sJK+U3CtprTb5iOslj7KTr4B
y64vM2ikxlvR6E+0Mh+LFpw8NgUKwL899LB+fPVpeYKkBvxgAXLXDkHXXP1JO9SoDLma1hPnPxJy
BwzLbp3RCwq1x87UvpJePehoBVRCr0KzobcXu4SVeOGK4Rm+WgCWA91w0hYAMlsVkqSFPWWA6JMy
DemB0E3ZanKNcGXGFWB7fLqea/+h8RRuXMEtWcf7SlhwXmJ9OfQZd7Zpn6rEXAWyeimcBkIie715
iMrqylCvw26rTpyfki2rmhP642IwhovIe0yDEjFF3dG4tpC26n61DT3nqlAxmIS+5E7uH6H60Wji
2B3pLDBZ8E5MR07/ovtwsupYTPmfvNHLrdLGZ537cdXUfcyf0dxl5Cv2JfoDBADzDzeWFGLOMvfG
G9G5Or9+MoeP+DQheXvqsH0ak+yY6Th9c1evcb4idvVrY8OlDo7JtUNg30g0CyZ6DD0g85nErlrx
x1SZtFghKDcKp7EXxevJEwMHue4VvikyXX6OYVgfQZ1ezNZHH+4ms7D+t5LcI6ZW/enKqEdHgM3Z
fnEy79Nxje/Y/WEHuBHYwq9aYhyGRpsr96+bjd+SqZFgorfU8wzYS9TeEmURR56CYdDGr850X1EH
/nZ2/ztG1UmWv0qRp5gV2Unm4d5SvOUWhvDQih6aHrknXUjCG+zi5IC6cWzmGzp7UReVn3bMtcw+
sHWtYUf615kD8zuTnLegtR6VbV+QiDykYrwVBSrEMUP177bnolIHSTADRyOxKOrwByN6db8AM4kG
AuzCpmvjegboXOvEPrYT6jcLPY6+DpyUTCV1Y9jFTVnnXCSThUERvk2v9TfNiG9xKT8tPboF7L82
raVFMeCI6lR7Ane5qzozJGIlWhLCENfZret86HUTprEAozgRTNfAblmyQF7VCfrbNgxWVR8ShvIp
5+jPapp+W5fwljqpjspGzhOv8Qr6TEQiYgomO6GLBUchFc3WNrqbiy2oSOtP32v3mJYABXYGRA6l
NqQunNuqA2YI7nhrR3iGZaXvGKqvlVZ8Fbnd7qUzAG9AlY0k2tswcaLP1RaC0xL1MSnLc109hOi/
CWDCXnhzav85Kuq/cJBMbOQmTf9048Nz+hM8xk9uaz7ZXh49J4X55vts7YEqNTqs/aGzVLbhlKX2
lscllXvtsMNKc5VV82aEMj31tSCUIGLynfTrgTAMSrmdp/Vnouf0Ry19jnC6LoRVylUKlJOUiiuV
H87zkdUkABTOhCk6MJLxNgZsFlwxsYX/GSxFK+3XsImKteXmV+jP8Qa/n2JC6BwT3rWjxiuFHL0f
zS5g2oLgSevFqrJcxFau2gUI1+wYca0hoZ+UOipHl6V/aWrDp1077Z46kXF+SMy762a72ko+6BSL
Qw0xapUr/cdoUIQghcFX5wGrLE1S7Uh7R+XZVO8qqzdNjfOYwv+J5jMAON/+EqYJ97Vg7fu0NCEZ
H8nZ1kfdbPPmL9AFwEeMnAe6zEi8cndZ1e6jnc2zo9p8JTqb7bJOxUJD4xE07lVZ+cPos8A7qX5W
rYaQL/bdI7K7nu3VzTwGSzXg/rwctRdFZ1/rPOgzXvQ+y9A2tdVzHtL/hiPw67aJcuK2stlkKims
SZVQLUyE2u7KA/FJ8B3+8/n9kyYK9USQIHv//D2Z1VZMVf77992/DKHuQDVWbe//tCaOoYhoRvy3
H3n/og46ZYMU+3T/kfdP9QQ2DRUN7sllo8U0wrDDGZGLMddEILlVprXv6+ISk6bW5P1vmM0K0lF/
p+FxjvYKZ/hCYBYvVHOVDZwb2j7wXbpF3trvVtR9J+X068Tjb2XOMBBsdcoz92bf/8I6YiUowmc2
sSOj/8rDmtVknBXA8CHPluJ3HOfAtXBVl8YZijU5UT/TdB+lsQt0lnGqSsTXUY4XtTX1pQOjmnCS
0mDlbBrIeTx0Y/Lvj6bUR/zQI+sXLXLZFvzD/Yv3h7Bpss3UWy8QIbV1J6KvLEztA1J1Qo4kWboQ
QNKBmJdBNB6BAV4PqweylDHn4+FGGtiuXSge9+dMCNShbHdMVx4KCJ+EmmQVDauiZ0ZMhqIXhgfI
RPnatDidIdB5S+WEaNMx80M1kUmUh/EnfBhG17MwWe9M458H8b8+sun/cZQKuImHLDm65ArsR2Y9
mCifUlr9+Bcu6H1/hE0PTn9qRPCa9sFRweJsIgP8Z/0HtMuLE6FZYJpAgEtmo8/KTr2pr4WWH1Bn
AtKZzvCGC8gl4hRo1Rrf0AL11QoD9jYaMHe0qxSxtM+1QZGy9Phl/QKOGnOKdSYp9Z3oAWwaaRjt
urGRjXvaZ0WW8qJ38ks0eD/wBvYRKvv5iADgy8Dit0IR89AaFviSmhHEw4CossyrixYFGy+i6aFr
nw18H3p/HPGrtUUyVNWGn8akn82q4R6ZyI0m9IpuSt3QbNBxO3iY7NGH4JlnTnrxBkFPkySoKd1M
Sh67jWuDsCEV4kToyjYbauLkKoN9X1wFsokkGHATxy3+JywTHQX1grwLXqbDFZxX6XPR0rgsUhA1
0PfSZyKDKAyF/2Zo3dbXYuqL4eCJq3TqfqOnzTcSN/yFsQ+bs0xvIt6b+iz/NMu/CXoOL9UO7ugq
+JbtwbLpCLg5xc/gFZeShX8xcGqBIcn4chgXadmVe2VlIHfKtda0pyrzX4rSZogok2uMhHxZlNeR
cJNtLT9G338inypfsjVBeLy1FrahRuFXDC3c7HSxD1PbbDPigRaJwgdQZG+AGJlWM4aEQUmHNYyQ
O23bDKZkV1EF/Adj57HcOpAF2S9CBLzZkgBoJFGWchuELLwtoGC+fg74Zvp1vOjFbBQSJVoBhVv3
Zp6k4ODQF+TxdY8L5f7Gxb2/7Ww8wsKcz4nF4m3KLvaV9i2h7QB9IWLHtMH19WXWzpHpYxtkafaV
1ditaNzSmZxHXx9vzLwA6DQQ7iw4OKsY3OTY7Hs7IcqlMSNw0cn3PBvDKTWpHg0ij3IuY4XrvWS5
1W2iYXgit4etzLDQIxpfwXRus774GVHTIYvaZfny1QPh2gxKXoeW7rAyROOhXB7xtIIFVlEImJju
LFU5u07u+WZSH5OZIJ8OswTCqAKPGVP/2xg5YNXP9zJulIPWY78SDLpfBic9oi0KxqE9qIX5sE7Y
tqqjndAMpNuixVjsSuu3g2yoaCh42+y2bskPKaObIhKMfozZoIdyEoX8wRD4Fmd3hta+FDXwraqB
x6RWthGONiuahalMjsm1J6P4bWjqL81mIibgK2IViuJnlxPRkFQhroGmwMXoizrdjylFbE08tkJ9
Ma3sCrXRY4yIXwBHdIv8inCPrcAtXGbdwezrj7xllKumkbapDU/gIxjewEMnO4jgn1Fml0RQEUhe
WvVTkuSP5dL8JiwU+tL+NgqkuKi/L1TWHNRqk0DlUFefSzp9RiwKmlb+rpM57JbH2XHe56x5H/D+
sk75wqxqFOj0/qVWI0VGZ+nkhMOkqHje8DFke29ZMDZoj2QVmBGsK1c51+p4X7juewNDbCtSdFbj
4CFFo2vmTtPem89D2WOHnUGWrKVq1FS/vdLvVH3QNkZknDsuAUOs3QLjqjcqIXLaDHeNwfecshXM
FsaEihrSbbsvtAlT2JfOJawBl8AR/GZop4HqzZ6rU00mI2bG+0wuD7ZJUbbQKcYy5FrIVsf8zqzx
+qepcou25oj6AAG/eZNq6rRJDeexzWwCfeeDZYyIYSKX7rT2NqoeTpxmwzwZoTa1oRrrxKC1eofc
m7eLn3nl8mX0Q2Yq6AJ3HQXPUk/360c8lM2TV3jA01gRcjsJ9T75UtiX+XNTU+bwFpK3DFhm4YnK
72cNzFHmnfVJuxltfqi0JeiWjtUTFMyBZPI7l1gbiA03JmoWhvUKIabFm5HC5UrhzLhL/tzFxDSP
5xGpJ3dLby8nUl9w6De/FB/nEo4rciEMH73KHs29a20kaCMaa8yR6BAA27H/6BT8ktMLmEGgEBE1
u7KwWbSJRZI5kgYECrRGrxmP8Vhyg/+Mmc5otVudadcuGdTPKGl8LU/uUibcqKpZ5L32LtZ6znsx
BnNNbmCh8wHC7w3cdbuNyWWj1rF2bTdkTmlYM/jvH2RVpShQaIcoE2mpsUnbKOcNxq61n7l2bG2H
OLDIOlstWh2rpbujnaOEBoccf6lxn4fi0RpkHaarDgk6KTwH3lJkoB1k7MR1JXUVf5iSmDpyPkad
yaKQ578WGJ2gHd0wh1mACZh/7SCHsBmIaht1/bN0bYiT4zGbreiG4KrzWEzbUoAAXFoswIBYSKRU
r0DhLHir2Wh7ZPaWAzQCRu83UtB8Ut1NIjWGbqRBYWIJk0JndFjFOJV17W3RPsoxe54ZwRDiGdFn
WFfIVrwpk/ywDcAL7pgEdim1a7egDi1IOd1wqHREJCLvtoABTBHXVjlV9N11yMnLAkWrF1DrHG3L
2Cu0Bw0ZqwUbScItD1ZXAZ02t8RAnGi7NInvHCWx4UD1a+s1X11sbjgWjrZBNnjuBkyHouvCrvde
FhUR4Nh/DYTaoQcgJsu14lun8O6FTpe0Nx77dnppDO8kY2YZRau80rEF2DlspqSu9qVCi9Imy1Wv
uKCl6fyZJoTULW2Oa6z7XRCdQ5Nkz8qcbztPOo5thwvB6GUB/XXvEKWftO0dTqGFZjo2S0NHpUM3
hcvGN+DEwCwd/nEQoQNQhjLWnIeNjcItTMhkSnAr1T0vQCZAcwgqoIfkDShs6xgGp4vzhEOc6Fjm
gjJuQVWQpWhKK0Sd+0V5c4ZaR54iVtR4WCQ1yfxLXM3Xqs/tU4fa1UvxZ2g2G8goVCujPmn98Kx5
7J8GgZE74N975cT0k3Aq3Sp1YgC3YBAsBm9TdPnZWda0Fp9iaTBPjt1OV4B36NLGtXadlID6MwTS
z2pD/EY7xl7AhA3fgvjAP9VuYzmAUJU31WSmPgoQPrgEpfciQpZn9Owj+3RmUEeXMAJInE9q3mCr
Yc3zajZoBPQe8Hh9mDrjpITEj3KiiSV/XPzXzFVeci3TNyMRh9OYzyGMAbrwCZpauzlUOYmMNUgg
ABY/ldJaoSKM0KTPrzXPWs9c2k4Rqoxp+tlcTaKU6H7VndLsEiu7tcscjNvs/gzCpf/PXA+xML60
dQUoTUbQI0rvuYStCJZTyhKPIjbzrIlTinLvxZ74xLtYflSElQGYDhBlJ9veQHHFxD4QwrlnQ/uE
gPhDz12CuHoXu5rb73rVeOtKVM8RYWlb4IvvoqC/paVDhuDXzANtEFyctFuLQSHk1AYXAiufoeQ3
cJVDOSUmTfUsWLM7Aj3ikk7J3uwFcDFKNmT3aeHum0VQo1vk5UlFhLb9PZoqOxhHhRJpCD9SNeLR
bA3Sq8i+W0Zm5FVmT07BthnNZ4KThvBAmyYgz6wzDMCRo6Y4acW7FSXo4A0KYxUjEKTvdKt1yzMi
pYi1RydNkxCHrV25sz8AEYHUBXS51O+AWGdbd8JlBHOBxhi3Tg+9NSxQ85AZJLgHPLFvOo/AZRuH
IyhNfy4hqANOlSTZLrDk0RzitAcn3FZ9oLt26Y+puooKKCatl8gx7s0JOnGU0iWEz+p7TvVWE4Ph
Dc9DhiYsgcW1L7ASXBEWCp2uDfEtUds+OY3u+JIFhvTc4sTyQJjJTWmfooIzmcmTsc8cxSJLyVSR
CEojHCYuMo3dzVx/tJ+Uzd82mbjQehaZVjVLNiLvsjjk83ydjGLcowQuAvLJD6PHJS6rugO19D0p
ns0+G5MbxWDakBbTIc09ZnQFRrNCW/aLSxliYx5yAARMngBnh5/Zyow0rAQlgtlNoStJDBfpavS1
2ZAvQnmtO+dIqlceNo0vWqS+cYN1O6ahYnSuFuC3AxyMih2TOZ4nWXsinPv5E1zXgm5bkuldF75a
PqACXLat4tzgYscfg1eeoREmqiy/rqL0MRpGCg+XVzYjDG9Ny90wqt2nSR5ma1Z73w0P7GPDQVW9
QMuY1MrKKY5AcPEmHIWOqw1OENWrSxieWzyMMvZeYGvSw6kbS/mmOxcsvb0rVvPKzGWG5JLbSAc/
oGQy3fF8H7h+WTUl+G6nZByP6yA0ZPWpZolfizWyKnFYYxUDIwsdETPOTtASjlxC8YrAgHCq0reg
i3M1qWvi0qk3I9u0QWIPNNucL/Q/FSAhMK9jkmGH4Bpl1yjhSehj6EDHZ2QeGTvaZ6XEyKIb5bbN
u6vEcc7urDJzj4r8VsmIri7Chre0h5aSHNiWXJFuYjI/oB2CNOKQoy9GckRynUrq87BcI5gufIY7
G7UXd2WXM+qAYUMMk+Tq0KZbR4I8GXJ2TB0uryVPHg23IqM9roYdSlH13o1iRomKcW69+kEmZCwM
bcKWUxrnNGrDxVwQ0zF0PEhABNvOG4OFnj+wKnykMGHuCuVkKmAoOe6wrygnRAUoP6buhNCfvgR7
OMQ7aYs4U/lok+zsQsVRrwrlGXfPAbMtu/kYVqfucelRf4xRThQFxXNe4eWiF8TEYfhQ2XyR3Isq
ZMzvpcTB6eX8J6HkUbm6pR2YtsJ40BhfpO4yfquMcF6aFnHLss/mBsBKjMkx9io/L4kJNGrAHUXh
nkCvy1CoVHt6ldwQyOuAlHBwK1uIoIyc1trwlqIe2s1wvDnMIxoVN6qSvNEdZCfS492yUcrqpLSw
oyCvuksCJh/mqSA1fRy2XC7svVOSXF8yXMYhZ0P76HU62VxuryRDOpSj8tOuTQhBZlvBbn1lbccq
X2nfmgAuma30pdJQyVD1hpty50aAHTpy3JWKiO2c+jcn4d3DMkt1GMxDypaKpnxrVDoQj6by2dN5
Wy83o0DLWbEtwLedpPFt2R7X5yiaT0ZVkBQbl1dTo8kwH7CFITXZm474jbWMNlf+a9Zr/jz/EVfa
RmC36XFAEsN1IHQS8xO+yK1nKUddywICTfirVAIwQQJp0rZMxuwYLeN55t0gPX6H/9Jb8DvIq+4D
8Kh+YjtVaFZVEeC85lCX4/pvyh56o4Qngf5H04a7yPP8asWtmEb5mJtTD9cW+pasnXiLn+l7dSVs
VACxUTTtkU28DYzfNyJnIfJa8bFkyZ5KWnUwghSxZN5d178Mqp5B4LOU8/x0bTdRPDw72nQjZjcK
o5l23ShLdVvVJXnrxYc9G+CkQNt40EQimxy/idqf+tZ9whCUSMMO62y8m+cLd5tk2TTZI6wZgqis
mu1Y62Ln5uI718aczScVcKE67f3QkjHtWF5Q9nlIhi8OH01/7Pu9ZKrCoFDNuGhHLwymupBmBf+b
nqj3mjidXDTdtuTiadLR2KZT+W67Th/U62XJTYDWCe+YcR3fwsbbNaUUgcIV05rYTzY2fsK6FD+M
4mp2Hwiv4oohEn26avaKY4zrlswjEtMYdtHRNLe25IDjoVkZgK3suivbael0YH4Ds2AhvhDfSLvY
RBV433R77nezYRBpIECVWLqyq1OKTU17XlTlu4sn8yia+tCpXv7gXrtP2pRUVyJ2N2Od2fQ740fb
+LGLTNxB77mPB4A/depjIZ5OE3psJPYMS/IOvR251LO9zFu1vYmWUt7Uveh2rtGo29SNCemwe3wy
on6xoDq82sJ66Azrs7by17jEOWVmsxqyqknnwaLBujO8PLtCGtUyyaHgrKseA1TJApmbYO0NBj6q
I+ttjL1sal5InJj+4BtVq/2shWyPJeg9SC53fUPmCMoBI6wHGj5Np3Twfxs/jq1d0iORnAUs9bY1
N5VSgItX8oMm5/lWc7JrYrk7gDIdMbKLekvjgG42vNeu9rOWxVhNYNehNxbsS0ZYxnTotyJf3UWj
oMAeBdlBWfSdlIzYphZQju3tIDMWK4Gw8VV04UM7jT7Nkd1kRScgWlyzAApycpMBMNuPWh0ZD2ZR
H7yxM3dTrD2mzKL2k4rLewYCU1u2hu2iOoK2GI8aHArF0SEtTNpZo0NomXIJ80hVtqS2akfdcD+y
hrbjjKs9nEuL4SHYplqT7Fr6JdDMAeZ2CQUefVd+5anps7aIxI/c/kMUJjwCVprKJgl37uiQRUmP
KXESQJDhRbMRluAuPAIsPVdlKXkvkFRgaQULwey92zYpYyC+A6WXqneiLXN23Rph1cUHVjftVhsk
5pdPiBT5MxSe+7QwPiHooBwHBOkVxB8DKYGcA41hfCg4FFDUwhxSLrtfxY8c+7vv+hesbl6Q2lUY
OQmxDbVugVGiMGq6bzsuKUw9R7APbG7HXudKKY8jLNxAtsTPSUD0SZW8jJnC6msg7Ss9MsPXHed3
6vbVyUzTt6bmulzSrk6VqtoABjuWHNR7wzVRpWMbN1pq67EGFtcB4KJ8muPl3WAzPIGFtpuM+LOa
KUbav0Z6lwZe3r8JvYtW6BTDl6r/Gbum2OWiSsiv6YXvpTTtIFAywBpXJ6kTlgrH6zIOAtGtYOXq
eLF65W2x7ZFTWGWMIRwMtQxiCDGhO6y+qFT3viMl6czACNq1TQwWsfGHun8qU68Pe2GT1RIRmmIl
w7xxWJwklunjbGGDyURyrnQLiEVNPEqjG5K4ZaUKVeKSkHQmWCqM+aPry98+nxqEUs5djcljZ3uL
FRbMHbYIV57zlUA1LtUzlpmKJjv0vgKwilTX6Dcdx7nbjE+qJLGgBaHtzwXQAmQIwsq3jKgOiRdP
vFEzgVI6lUf1P2DWC9j2/+O2/0IMX+58obT+fZiGUgg8T9JDZsyq9g8G+PI3f/iul2egjw8h+O8z
/oG8Xn5OL6jhyx3+69u/j//nNxaLje4e/r7cf17Fnxf55xm53glYuTQd2CG2NmI/QrHxvLUQ86/s
zuD4WD+Jy7P/eSGXZ9NhKZYYUP4fuLZRckqIy5+Sw7GslFfu9efBL9/+fZTLd6ozrSm+HKQHT77H
EOuObinqA4FT+qHXppplhhiAy3dkitd/vvt7mws6DFXXf/4mQ2RFV+0/f3n5Ll6jAv7eJnDcTVFm
wtTj9j+PcPntnzv/fa6/9/vnYSxllfVouGE1mz56kA6k+zAQu/37QlpdYQJxeaz/+rbGMKPC7uR5
Lw9edVUc6pN1zi/QdpkD+3cH9ZazsCInjy/ZynFP1i//3Pb3x8t3Ve9cO3nlhf/cfrn/5bbLg/z9
caEKZe+D1/3y27+/+Ptkf2+7/ElBI4sO/Pqq/nmsy23/PMzlR69v240mLDDxA7OX/7yNP2/38vPl
oaphpbv/8zB//uh/PezlPvniHT0xNDubVMijqCjLNFOR7L740YlSxmjrl39+VKcevPA/vx7VMFvc
MPPWjova/d87Xe55+fLPbWoto40xmRahNf/vGf55mr/3/eep/tffaRfq/N/HQl/YHrvj8gdGv74d
sxmZAf7zoP/1+3+e5PLjv79WvLLBfj8E//Mj+F+v638+zOUP/77Wy99cbktQkAWjA0YjHcwtOl9k
hBojtE01Yup3tdLo+rsLf/3PcjEaz4olimi5SfTmfFkNalp4xySr64NpYJjlCk73AQ4aTBhaimzZ
bJhCXMTygBPuA/ROvWP62+HiZEttrd/RretMttgAuqWWQ84tm5Oe0zpT3fJJjTp17yXZLp/kUzuk
tBwVWppOhd9+Eqj/BjsOm0jeCq2+sRYuHNFAzSzK+W5u5LcJ/TfHvY0oDWxJzRyWHmC7ynVnX10B
CJUOAKzU1G+vmJ60xsvDpEUUUU414iKoibMWpYFeUiXF+U1Zk13VpWqNe6bB/I4K6ob8u21SG4Ip
SHkqNbQADLEt37MrBAGUwkzRQRjkfXTftMNhIhuYQKBFvScBDHP6yCuz2a5OzgulCVsbyK5I2Cl0
dFfEYdqvlRgzcAngYOAz9YEt0LHJbk1dg9mhzUqA15JZ7oq1xvuijsvZMItD1TQ3qHSbbSrMt3Zs
jyByipACiqAeru1UKNdJzESKTKbYZ8eODbM6EN55TVeCPUZGGxBCtMC3qW1UgylA1JsEXbR8dlZv
ALRPkqeYGeLS6CCQIxdwKBtz4c63uZx+hcMH40rvjZk641HpXcdznm1XB2ZUZeoR7+C0Y3Z2rUs1
QfSUsW/pkpdW/mYRBaSqUhFMi+XuomXjKE2/7+HJIPlxd6lp80mbtNMbAUqA2viZWnIKRavWF7iV
k96VMUN7dIHc16aVvDOUeX7QFQjVw6hQma8xhVH+LqSXBIzvy32jrEDLASatu2iww/oidNFoBLrJ
GyeMeN7n7j2Q8m7vCl70tKD5hOesHNWKfzR5cpC4tswgybONXXC4BedSr7OzT5TfPioXv5tu1iNI
z+z+pkiWH0bYlMmC8UBrvveKE51qffhqS33a6px+W2SAcjPNSOWSxGmIaM1M9lPONWOK0e/whphC
TH6BfMswc2W35Cp6535mKFIyW0T58hKlOWJ+m/yWCuHVXMJydXkuGyWZX4GN2Q6TnI/dYKGjU8Iy
FuSdaThoIbQ3RWVugMF/zFIJYT4r23EFVGrGDf2E5CqpsHJ5ybeyKl/rKaGvPS2vXjurqE/2mvLj
EPG50VMjPUCiLMmXUe+XHgqlAYEqwkU8ay7+NO96gIC5qRU6r2CWNq2SfxFrNITLSlGm8diEivsM
HqqirVpGuKTIWDFlRS8E8MPCKb0d+5GmuEYU0kR3omT6OqgfVmtS9syOBHr2KPL2jJi+2Hp0Km2v
edN6eWKGBlbK6GHXyueaFOKtKTI64ytPDD08+w1tWgmaNQTMmXFH5iR7y8T3KlsN8qP5rGQ0RbGt
FQV7JFG2ql9lzdFwtThQtWGvGQguMda/xJ78iHCfMzWuv7PlddFzIHioQ9U0YXaP27dNzhL3wVWV
9lo4XnlaqNrS+wCPDoIc+PGMGC/DvghuUP+tCvTUqv2WjdYJXeaLxMAPvQcikTbeGCr6u34xs0Ai
aekbsSaR97Sm5l2eEL8EADHZz5+23GFpfsqr4R1YKHOhfr4zMwXzL55Bm04iJgnWbpNBWEvUB2hs
Gqzd6MccEzC7B9Rx2YfkQ9p0DUIYbBaHZsKChU2r3fbsEROiehwHvw8kCqMJu9KK7lGj9MEYedl2
HSHbU+kbILexrNFxKIrXMR4A5cMpQdhHO0KI8qUhnn5r9bNfTHlKIDIpL3an0pABbKCisg+EUjzb
mX4vp7U5/SJtpr5tmmOlRBCR6t+1kn+Xqf4lWoMuR4fKXSUkCy8yjpmBcq2M8H1rCGncgqlWMsev
GiqFqUTXOc71o5q1sH/mbVnNeNBpdAoaVvrIC0700BNY79Re74JJselrqs0tc6tNWhP4ajgx+9Z4
OoBKSviPgCFqQvQitEd7m/xC7dAxVSfyCvNQQapjTmPLcA5ta3+ItAnqybxL3KL0TbXYJ5rTbuKo
h143Aqe33fEIeHAT25Xpt1x1g8GAf2OOMvdthdkN4r4ZfUM1+ZGhfLktA75ITjsjhUc+j2iUHHvH
1PvJBJPm9KW5q019Zy3jTZ5U52pSQ1MrEKInyEPmtnhLLQ4zpX71YDIfJeFIoJKa9gEN8BP46Od5
6Qvf7MRT0i1f9WS/6DW6GlrDpd2GUIJvFtd3chquEP5NMkPtG2gFW7cWTFJrhjK2KQ55hEIltXcj
EGPakLv0jan9O3DcJ7sZricbr7s6InAt9sIs3vLpkugDW2ygNjDkdbIgIprxuakdTa280e9SpfON
jvMzR05b7Nl1oz4smPWlo43EvibwIbbeIcu/x4KZoFMgCXUhnfcpE98y/xqd9Gy00xvZsD8ZQ1oZ
G7uF+IvBLJ+YrzKRU+uHBlfpkCpMx3ONL0byCEm4JzUulUGuGYNfYng1vfhDuOIQD9hy6G4GFYE8
GzjKPwI2PYA5BufEa6bbymT8pCK3UMwR6Ita+dHqEeqr+zwGrqEhjAgwRe0m2zu8lSJbG2TuoZ4Y
02NSIy51hs2SpFybFf0K6hT75QhBu+no+1VH3TZRtWmc/Kq3vtQS45E6vg68qIPavKQNMZjqXDx7
HZDKXD6mXUTW++Dw0ccnraFMsPRdn437qY5COAK0kAUfC4sEUokUy9VmZEz4nhDGsR2c5pS6q3qh
B5olZtufvOu8rh/h5KJm0CtMKpy9oxv9FAXMRnKVttXUvaAKuda9nhwL0keH8b7p43cL5hxzCNpQ
2Vi8OZ6H/gCz51YsNLUMk97wwrGRk1wOlIyyodNGKpopcA31mlNyZw7zcvBwJtflCW8AahvMQHhm
VlzUi01Q12Yp3GkD5P62yGiQ4PLh0zTRcxpl/FTbxQ8JFQjf+mJEej2cUxrx+y5hqoKgx8G1gMcA
3XkVyyukWwkonugdGwzsf4iCdtmGjpA3Rufd9HVDcl+Elr5I8XwxWofqC3tUvEBMxvoVO8rGWCya
/AYfssPH6Dg4CMidLf1Bd1bwj4sUFp+qXz6ip2445hAzoaHeWKJLH6Ds9JHdP3GBo5K8977VaRiu
NXAVRDxZAFT6J8Wc2c15wzuaX8hdUHW0cXjvBOlk0mWqkZLS6SGZK2jSdExFirpufWTznDwUYS2a
QKI9WtZPFUFqme/LRcJ1XYoXh6K+4Qo+yAYdOLXxPBK4VUsuhuk18eE7CBW3k5dxuLTpg8by4xP0
g/6U8EYkK9dxWv86IqU9rjEuz41zJNwTgpNPbUKVsnQgYTVMQhGIIMa9N0PcXtkUizFNNunFJ0qQ
DYy5G7J4nqm1n13baICjgqVc9OmLrhTDFldOJ9fjUmPPfu4OgDdSrub2vQJBclPbLdLtlrNj3Nod
vVtLlkyb7AKOkksNZhcraz79laFn9ldWrXUb5u4KgKjxbNVjoOnWRGEFEjl1ViLEcIcNlWGvkt8Z
9MaZuX7SEqt2jNluW3g4FLSJ3KHLNQTzbc2tziiIPtkpE6Oat8heNSb+DgeN8qtH+ge8uAOcPdRl
SX/VmKeyUYkXSxATFyWF6GLFCO5yd+thyslAqXSD91Qqww+jHcMzr9MpCpC8r6iVboPVKOhlfJeB
ZEFE0r5NXXYcquUBEuGxl817S7IwthtEY2qdnBsTyejURGd3REDbqjF1J6Z8tLIYwF20HCoIAcQp
jFeWvbTnTVpZH9lQkvU3zgT32XpoGvOTrmJeyjgDEz7h3EzjVXL2YyEo8UGEbNgjJpqNEmR6X6Yj
c59z4XCWwq1vIeLxOZmjCVS5vJmxMq+bJJ1yTNyI3HpRYAyY2MiQq8pXXVwpWmirE2MAS3k0YUVK
k+0YixRpSKQkqen87K7e3TEKmjxnYVOMKyMRbzIxPnVYwGGky8eV/zVDstzOMeQn4LcMgj2O/hry
R0BhEnOGQDmnxu9TJH11bvwajCsIohh+GGpf1s1N2lr6dtbV+xR1PdnUDtlyzO5JGcTnZukfluv+
pMyXsArWB0MfgX/pHpMH7aG1PKRT2hopZmCdAyez3iFIU6v3EWDtJxf0j6XPWw1RpKNJlzoga7aa
h4QHccdrprWHLuqvSJG6bWtEf6JozllR3SSqfZRdCx2F+nnsV1KyRkStXayWv8zf1GI50Qp4bczv
GUlSUy6Zz8AKn5gY7oGsvjli/EpLwh0Yatu69o6+0/JBx+ZbsHSg8jpsfcvIQICDpzEfZe7cDwxD
N0ADbySOJYUZ5abOvLfMQn+C/ukp6h8GU2UQytZ9QxhNwagPqFICINkyr02NyWce94G9TBg1VOe2
YdchAUv4CVMBzxzPulTOqgcWM07mBxxu0gdtcF8SjiJlFh3Yar263gN56gYikxLWIHPkbd9nFNgU
mLaDL4kgZ38erSOysY3shh0UV/RDuJ6Lc4sD9Khm0Z5jEjxYYkDF1diJkdS5wW8Adku36TwfQfoh
chf4/MCLB96A97RygrFVX5WiOLrdoO+iaYZlGIW1BJoXt86ApKr/Slrhz5ZxoL7AE06BQdKMRVXJ
7mu8VfMDlbR1UFbliUyhSdbS5mnsgHpfwffhvVatgQbPzb5nJ3lN+iSYZwzJihyMbebpiK7ml9pM
iyDSdwUYkk0FIWsjcLXYGaM9c3jNQbpuIqadPpRvJGZ2hxbGA+vXaVg4nT1/lq3iKzs/TxNXb6tG
0NqMlBzS7reeKxpYuEOFSMg7mvV3EznxJk+aUx8noZFbKaZX0nJz/RMQxD5KsoFNG3rktv9Kx/mc
o2ILlRqeTssZH3iKw97Q41SC/0zSVeiRcTjPaYzWs2+ZfMWMQuso3rZgp8hsgl9qMxiI6IWk6Xcd
FVCq0TSxBYNuG1kNbGOxT6a637jU2ZuuBuVsYOoozsQ7VDuEb+8OahZnmeifeCTIGc13zQwIPmTx
nRVYfUc5hq2enJYYoWrLF+LFmd+r4HsTb+/cTVxNORVPOJU/Uj0KdUv+gmQ5RR4+r5Q1SnO6oJTO
s6dNV3OnoORo2cXXRncrOxNdGdM/h+lV7uk7Yu2ZujfzdWGpfUBA6UBwNPs0hs2bphmfOUdRg2gN
IpfRtIMunnfcbwOpmmSwLDlohXrGg6r4KdO/Z1NHOzK20X2ffHvTS+saL+hnnpxyoNqEumKhs9iK
KEo3iDpQJK2Z5ewWKHg5N9HswvJuOzs03lRbx/9hPE/loPCBdg81Hx5NQeNeKfLZ703jVcL90OJR
+oSvIpEsvPgaC8FTvNh7bdW9mXEiKIUJkEUw4rKHxSWLv2swiCeucT1K/c5L4vvmh4U3ihHztcb1
tIYGmOzU7E5HtzO2SAjU16QT+mbW6xPg1qcJnUIIQvUuc6BGeujISKw6mYxhgQWTpYHNm4yRR+0D
KfWHg3NZqByYufXsJPajblc+/vybxFt2eY8FpZiPouNsibFOu9NeGOrr0FufioMkhPd1wFQV4sal
GZNx/XcWgpZUXR7a4ZS3NpQvpLlmWm67XnuL1s2rq8TXS4dWQ6uvc90GfCvFV9NOq1bguRjggdEh
HRn+UXirFmKRiKOFKga2rkfqIm4qiwlyHfWflSnvm2RY4AMQRNANj6ToXSGyEFuGFNRUSO1dJpa8
MAWQZJn9UABoDGX0nmCg+ispk31m5aT8JKGaW9+JCwSPGWPjm4UWh1O60+fmlNv5tO3AhTZywk+i
NkEL/DjXxLHTmcR6VhqQ5Q4Qvjc+k6i671Ir4CVcDcmtAw1BLAQwgf/b5DbSjRT8xWg8RD14ySj6
XSrlSV89azh2npT8XaJxsBZ9S5oXpLtRR9tZNr7Ra1/O0B90L32EiBMf6ir/7kF+8UEV77MmX3Jy
WzeVgdNYEOfgpuNpzsebOksfsVB8UEJ8qKvM2allaDXz+7DS4uCBAqQvSWVNltrcLrqDvJn4JzqV
025iyfSNmdasmupHVOt0E5J3D0vQOlO9JhTlChX0Q+mO5sZRlbclHgmA8Y6JV5FWPWCBdqHy1kgM
Rh1VTR+kY/pKmJK5/W2t5ssyis+oaSIK+Pq+VNoNEjYWFxt3TIT5w26vlmoMImyvNh29IteaK6Mo
HxFDbipiUfQK9cs8YmGCt/uSZahiLYIzOBqdq3QxDcbUiOmVOt7ZLTx/ddsvZNI4TpqHS+xcFXX1
YZvtO9LxW0n2S5BynHKGvOB2cABG+v+HvfNYkhvJ0vWrjPUeZdAOLGYTWqRkJjOTtYGRTCa01nj6
+7lHNYPF6Z6xuevZwNwBhATgfvycX/hFiTOjF+7NJlmLsQ+3QkNPN1nutECaDA/LvsaRzelR+mHK
07YIinsmTxcoyuHgDCDMJZ568qDYyR9VWf6nSZC8QaaJVTkRHXdxcWtlLyjIbKKsfGii7i0awL7K
W3CZaxMhTA9GhsuNQi7/Drrfnoz4Gw43d2Ru74M20FklmCOjk7F1kuqM98BTF5lf8sm1WehFhLUj
ioT+so3sjomxiJ9ALzAP6yRlSB5XB1ZjT92cv1Vd8p3V7/Podd1RwAexiiXYoCDw5lQ3qOZ/ITzo
j1FEiIIOdXOjefa2AUeFpZWTIsVkHhrNJq2XzBYhQx3e5LN2U4pKu2Ot+Trl5HaXXuyaKi42IC1G
1vQAcSDUkBm3s/RQNLdFiaVDxBugYaV9Z927mvvh2Y4D7zAt2l3FqvwY5ilJTC/EYn1k0YgJqTUj
nlslgO6r2dnPbW6ctAwsc73UIZUIwULNi/R9Hhj7efbro6N5wPFnH+MEw8o/aXMLpgZljr3qXvYF
+SHhuaR8sxFZnIIFrkzmqs5hGZ+X+yzyNmExvXl2fEvhp9+h4TdD9pyPpcBaTPfEny55ZAMC9UpY
qAXze3aYQq1Ebwdk+gx0DFv3Zcmadj8QoTcjc9jQkICMu6dqKr/2HRJQMfYoq0Ubj7Yx+HsRfAgx
I/aSURqqyRsvbY2qJIxNoK/ZF62fOyhMhPbuaPyADcxDQ4SdB8E3K8EojRSRh/Y9AFIo8pEOBKtx
GZa8+gRzRCbPNUCb3kEE4nvkm5Bf7FUyMwgHfXC0lvhGt8lYdb756qd3PVAEOMK3tfy4WFZgLNeo
AYj+OfreiyetzL3igIIoMPU5uVl091Ne4VSDDAPImqcihOEOkenYVDYpTXEPh3HVCO+9mRw0WEOU
vJzsMZGlA1/Dv2WZmrOthyMsCIsnwi/mba93p34A91iH9bQqZyBrAN14rK1jMdg/fB2rSB39FHDi
dRqRCXXRSjRE1XJnWZgVzhDvkJC6b5LhbcpbwqEpgdZo5R9jvLS3Haa1Ielt3WGlbIU+E+yMCAus
qq0f6W8xIsZ++AEKKjnrjeQisOCsYq9geEye8vElsKClDB5rtCgEHltC/Z66EpRwCTLDT1g7C2B5
aMjsk1g3XlM8Cry0Q6QuJcWCGhSmpvHZ7sm+uDgIssZ+dvX8tcUmdas1EAwGAwmKUEMrzDP3sYTC
JSAyuYghi3b9YJM5JEkFTpO0J8TfBbckrrFZafVp0dy7yUnTPcggXmWeLWphO91zkWR2N/lIqjIY
KK4MIa9qpcZbN7GG0ywUlvBCX6euK7WHh2cjw5VAt3BPHlD6WVkkrJzqPU3qh8YvxkM2S3ZRBmfE
tI9d3vVAdyhMtQvJJyHSrz1JPmabUoNsSsYswyw+TAYZQJtfHBf+K9nKEOfgqXnQkdJcjybwNll6
Cv6sybBI5Xhi1+4G4gCkQQiVYYaaHsHIY4DMCyJzJDt7HX/a4W7QpARN3qOnWzgNMT9lD3cYvWNf
k/FD0nqkXsYN41thigZHswE8h/hdk/aPdU4RqHVaLs2I3L+f3IYOugo9eZspA448ktYklqqOyQCF
htXUPkK5dk3xVb/tKLvDKGUQE6aAYxPfFrZ+71e2tbf1vt4Nc3lc6gSCRorMrYm27xIyOeCF055H
8u2pB6UhSacXt4AHqnefqZpx/YsFsTkyskHcJqesJK3OujWH+OqeG2vYFbrVrMe6iG86Qf20bkja
V9aknTGdp9SCYciCaPSaBcSb7xfbwpHxZ9k552U4OikjaRaXL4W7WAc4ZwlDWDmf7FbWhBpdW/VG
Dm9LpA1xbeasyp60mh1xW2ijbZ6pN+ZKlHQ7u85LnkEbE7jzooy/RgMeiOZYwZvlEW0rTz6S99nE
R6Qzj7CVYYJg2zYK2059A7/2tXP5bwOjc1HZS8HQ8Nhv8umlcfnFtcNHmikEM2SjGdYoybje8Or4
jgEUPL/xSEqew/JRJ4XCHUWhm6uyjdIWlUckEbYYwdwb1byzaoZQQ0ZZglrP1vVAgifhcLBZuK90
Lde2Zm8Xe4rFVuQUOx8YZhRh/dfXX3XX7j7hibcdkvkVOYabahADqglJCZ4SagXeBdDgERCY4oWT
tA871/gHnPBbZbn9Rnj9KaSGSuLQN/0GAQvS5m71bnYZf9GMcLZk6nqB95JFg3eApzTgj1VhoQQG
dWPW9aEvzk3BnewEsKZ4kFBmqW7tuWO4mQrzKEyYnYQVDvecXRnvU+h81c2PYVre+6J+9Ktk6zj1
AxLc+qmNIZbj2QZ2j1fbpguh+zlAWWozVQyZGRGPq43D3UiN2YU/lUTDto20L35je0AVMAZivANS
YGNimS3e9yi1qelQ9lqDjCXWWIhFZiJW1rV7s2SszKc53TBtHxMLbxIXKs4qZumDNwXBbFhOOw1/
u6yKnzot03eN92DaGoGhPr8MEwJVrU5WeGo+dwMVEXeEdxcWLTJAPvI6U7bw7cPbqO2+YKXTttaH
OcQPHqt9FsHMisMwvdomy4Eevtoq8jVi9kODJDj+0rASSouyAbHK2ILnLYcviEeA6Q5u0x5ne7t/
Hz0S+lVCCn4IteeOpEBpZj6mzYVL8sP6PAQsD5Osy7dgQb5qLN2bSMwoh8X2MU+SR82uEKFxULcR
CwYR2OKR4cQpaYVqHMn/qvihW+O3btCJWNzxYDD27NOiROsz+wajPOC1kEs0j5WxKfC68LDHQmUA
Rm3lZHtc+Lip6k2qJQcEmwtKtdZD3frJqQSXvLZq9JHgAs6Vf+Y+KtZGDdcm6sYRQfatZTcAWSZp
odN/nefynhk2IQq2VpBKYjRRC3Ag1W5OyhbledYdULCqB32p3nEZ2rFUSJ5M3Q/WUU3qNSodFPpq
EicQ6Pp7PHDjXPtOrn38UwsPVF+BsWv23dBSZlum4rsQ6IMKm6VR097VkpmTGPqyD1G1u4/lxiH7
ht+4wBOPHjyV74ND5qFKXX5t6z0jXDAdcgDiqxQIBAmiFNN3H2XBZpg3Vc04HFTGc9LHCfeB/tpW
0bgxTBPbE+uA46mzsRf/NYwjRGUactqoJ4/bJmAhk48LsdCqmcr6WE/t84Cryd6EgLQdEFOaUjuk
dkx1Di0QrErgKq1cD4pS58H9NajEEcIxxrqg7Fl54bxmNW1/N1TepwxHEL1Y4KtWRnPX+dgtpDGS
lLweALzWUd6ox+S+CWaS/KQZYRR+G3sDTVJBWR6nqRfLrZGXbv+s6gJrvgmCdYl0WSPucypiGyjs
wIlBzgcVblCUWI1MazclomUJpK3AHaCGl6e06addnteIhwV3iJJh88hahWUZONgKvVgtJR9jgIf2
q4ogZ/rBkIsYm/AeDKt5rPuUNIyLEsdM/dNmXsLOlZUA3MxgeEgCWOOxYw2bDseDnSZtDmrD+xDO
APeww0wNpJndEG6IGYRtCxUfP9l37BkPjYU6a/IhXG7QJc++1xNKGrroiP00UP/S2Xq0qs9NCpii
4+Yy2+cpbc9+A8JHGtmAM/9sYFsF/Nb+bg8NPHkLm97Wx60lMDFfxlcDY3guYugefSA/pyqZPhsL
FL6w0qi2l/wBwn5HN2DfR9iBknzdTYGXbMYke0YhgrqpgMkPjBwM3nw/YPlERiL4Ej2AQGFUWQfj
su3NbqMNzS3CY9keWMZxHoL7qqVALMhFpMYEVEfwntCgXvPC+dEs062NvAFR6iYKojOE5GLF3akB
CGp3qQ1PK5XRGXWUezeJoHSnLYTNwTrUTnc0UEzq8+lJmxfjtgcLZFbof5fxAV0Kh+Dd+mGmFnLG
aEVoJY6//ZIyGfC/4V6T14CeGg+jAmpp5Ny+mnbX3YD/ZLTH0EPrOn/ToqPs2xF3S/yY4Qa2Dhnr
y2bf2sbRHTKmcgSSt5lR/Zm5eOMFE3QlU/sROv3X1E6/dSgqc/eb+7Hmutj4lMGDSnfu0iJXSxIy
SXDF0xIqaBZ8PrNEEsSGxUaGgYqtw988gFkG+MQIe0q65DPX/5P41sCX3GCsy+d5JP1bH8/7kWUV
Xr5TO31qTfGjyrpXb26fqEKgQprgrq2Jjroz7LI6YDlgGxK9Qx1Vg3Pt2sgb6ZHvrfp8qVny61Sd
sVA6V7XxzQhGZJYKcGKymoXrNsCXzEMsrKiO2H6fh+Y0W/Ne8AQVoPdyBu7A1d6sPv5oTJjYaFlP
+xKh5jGAPd/8KET76lch2eiivMex2QiYORnTM/TrDrk93E4ISsCdHSmebHsvBlKn29UuJFCtK5Ft
HUlzYfB5F+YPCpreNlr82wlI2qYw7O9ZHj5CFo5OaAidJmdRhHJcsTVB4I6ROkKBaYEpajc7uJbn
5Mo6Ej994e6NcQpv8H+pd2Fbf4IHttWdksc/tU8Ni9Kwq/FG7pEeyH2MmLMQIlnyI0JxDdJCd7QK
jd+NnKLtksUhvGUR5oYIw49QICL/TGZjPbWFnAdjYzuJ4jmqmgertzYTog58jXgzwqPdeGTL1w05
PxfB3FVNuXwdz2joCUsaYtWPIVq3K3OqqFhNFDGmPCFZle2xj0GgpMImDJfGAttBWBPIq6UEZVV7
KHFvgrsSbuIC5Z1uKjDjWG5j9KvXQVQXW73qTqGXHINQT6F3g2BHgHGLfs1rzGIxm+C7DC0hQBei
A0fQjwDEe0hBr04QVvBDLd7gu/nV7ep7W+8OuZ/N284g3s062CHE1dq6yEq0tseHLrS+VfY5tBg1
MaITlMM+fDAOpe2gWDn4P8TcfSX5ZdfeCxWU/VSE1ErSMy5waKoSRkyheS+S6T4agVSPPWgP41iF
Wb4zSA+4ufswmZDhSE81+6rWT+jKIG3WmK/thN5NTcLUyZFZ6TDa8Qv3rlisp8BKPtmMKTsPb+wU
Ty2/Mk4BM7ntJeu+pEDmIpmUJGQjocDhArMy68naAKOk54UEOxW4mBY9Y73Lj3GJVPVg7ETXEZWQ
bPQL7HoqLbuxp+Yda6H3tKVWkSxY6H7K6r7noZmhwpRv4O7f48n50Q/lNkDpHNeCaq9rE/WyGSHD
mlW7G30jJUvBHgIZyTPtHtuS58gRL4mYDrppHSFl1hutM2/iUZPysmB0eiZEp4Vre/MBlnpb6xUT
RtusB9/eObX0Jx2/AVl/yNJvtiUFDtIjSd1HKGEm1698XQJ/0yB9ANXJ+OyXDWgk/0vUwzqn0nmj
IZOAOQlCgdhm3Ti59wTXigR37n3Wm+GmD8p7JeX/f64H/4PrgXAtHAf+vekBajBl8/W9/NX34PKa
v2wPDN38Q7ctz/cdMlOW6eE6MP5ou//8h2bo/h+6q+vC8hzTsaSBwT9tD2zjD92wXJdX6r7umbr1
0/bAcv/wfQObBFc4jiV4k/+N7QFf4x//UZXZHJbF8f0//+GQIAQ3gX6zQAvVsX0b74W/uR7kUaUH
2oI/cIMAt4AoeBpb7Fmcn63LPnKFPHhAwZCiUW111n85NgXoFTYQOFe/HJfvp7pqI0vdJ6w1R/R/
/AdkkGy8M8fsMRrwLSHxU5xSxY9ogdOuc2R6GMbYGSvOg9xUs1zAXE5qCnSoGKvZrc6Ck/zrqb+8
3fWc6zup1qTlcNT68cuAaAKlQskQ+fl+1+4IJBPSxs/D/+qcyzdrNQFkAruFzfWcwmhf9QTXaS3r
jpVohn0boNBWLGNz0m0XdZsxDah9qb1qI9z2b33QB81JHVkihCU0JzyqV6tdZKHzk/Gs2tcTVVdt
rmdeTpcf+8sH/KvDv+2jtuXt2tQFu8BA7+rIpskfkMl3Ui3LF7c4h7o7TNXLExXqGg9l2VSb5GdL
dc0p4LDdh38d7i1gY4uPlI36y65X8beLqrqFuv4IqS+b2RWMpW7FAoYMQXWa5a2GLw7SiKyDt0mE
uALrfG5q6lrAiQ1YrepEtU+1Lq9Tt7QJiX/HevNO3aez2qcOg/0611ZEzk5+SDa6xA4xmP9fXqua
5mg/uL0Yd6p3eTjkN1Ldy5vKroUGgqHdjTYEGTs2AYSrptqQIx+OcCuLOOlPJI9JTectxJVUbgpz
6hBUkDwWgWrHjH0fiFnkEimTR1hGymYns/MhvEgjQjMdTj1adB7SiGrTtxO+A1yzjRH08QFaHKa8
HIx/nqGnwd4swPWyVoLrJYldCZReOO8/+1ZTWtvMLb6YU1Od1IaU/18tK9OrEwXwv7rZMr8ucP+3
njzDCxNIhQXIGUc+TIGmsyXWBHbSiAv5DfBbcQpFhxzSL00rfpycmcdjRjcRE0eOIlKbn3LVhBJT
nMZ6Iq+YP7ghsiC1o9+qH1YsPh+hmp7TwzbIwDKtSz9ISBQKM7/XCPwEIMRDgomXvr1+fWEkgvQX
cE9X3ruV/PngtZBRkF21sX+20ry+9VhsAcKXJDtREaWYJMVA0cj/KM/tjipb+6j+hUTaX6mW+jTS
b/NhsgGVG810mv14OiUSUxkVmBBOoF/R4uin8RTGNU206hDJTgtgAhQPId2hX1fFFeJeSduBeJNf
CTCxBDDgWU3KyCfwkl9KXRNbQ0siaM2D2qUu3fVaBRifgy+HSMQgn2b5S9VCqrt0cU6tT+RjcGIL
SoBMIKnyOAiPZIrbUyCcF3+iBjbayzGpUa1bNNQ81THVsg0T/HqWIbqgNydN91n2y5Y/VYN0uWyb
Ux0R+wLUffe6EXRWFwmek1RDz5SsVo1QFZtiSZ4QCa52zoAcCGtR0rKqiS4oM5bcKSNCbqYQCrgJ
5RFCEr7SUlnFXQJJUWQDlxZNTtbW4HvCN7Qo2hMG5e1Jta5db/Gly2n0oXYRxn8Buehuo7LnlhCa
aE9gwoOdFS63vYFKqtoVhbCTY7c8IKb4WoG/2F5/rFfAAAVW/M8fP+nxxJpCqzbXX3j5meDguOva
uT6B5zePen7D+qM+XX+l6qrfW5HkO4G4201eE+zjzIDHbw+oBMlfrn6u0AZuQ0dt1Y6yRr1OjOYh
kX9RP4ET6k34zb/cr+rugNfibyxXZkpaOflfnmD5GEPd3ueRZaCSLR9quYG+cVdLQR6zofSTWEzx
1w0FHkC0TrwgccVH4nELlkcfHsBClAQGHXesnLZVNwHsmK1U38G2AcGEIdn6KiDoJWFSbXQPfwFA
msMui1FMcAfM7CoTcQAh73kXS7BTLlIy7PmARXlVTEgxsC8o5j9F2SUsX9BrVBuQpVizl3h4jFEO
VWBhdd8bzGlTWDYn1RJeyE0KMW46NuLJGGdSKoXnrkukBE4ISSJey7zXnny5GaYpRH0dDbBQN5i/
UzPhhpc3+KVv1yQGCjA21OuMjVtBGr/c4I28kGqz4EOPws8MC80kaboOF2EspGCRO7bkVe00HesG
yhk+PunMePx96uZWrWu3ayifIeTYbz0wcoJEzUltwtB4dQZSXkvJw67LoVNtRMx4et2nutRVWXGo
pjpHHb521T4rCSNwK2hOyLeymaHTlTrv0lR7f3mfS9MzwPd2jHuu5DM1bX2Dm2R7mmYeDrOdnKPe
PpamO2wAvtuoc5CkGiRVuHRIuoxYsG9UiRGdD4YGGYe0RsGoYcu646WpjjOo3EP1wqUga0iiyKll
lAzrJtT4lqqpdqpNJQ+rlkbUzKQhb7fra1R3eLR6J768iTqk9qo3ml05Z6E7PZAndbE3Un1Fur2+
EzbCNTQspxhlgBJeOMClimfUmb9Rhi/0XMVovlJ81YnX7oXcm6u4WZ2pXvTvKca/HP7t0xAM+Cct
2fGTct/11S+E6V++5eXEy0eIuiGPSUJs3aRM+pBlGG3akUlP9QPTHsiZde1lnzrQy6OqpTaLx+yk
Tlat62tVt1/q6EQBUHVs0oWobskX6I4Ldk6dTKGDvap52Xt9n+tHMSPquEln0VodVZ93/XjVup78
yzte3+u3r/jbS67nTTEjhRcfTPmwGvKxVZvlZ+u3rjWjL8QED3JPnmLKaayW0cZ1Yzt5sw2cGfE4
9ut43ANYkKHZ9ZTfuurAv92HbjhATUxDVuo8S8ULv73X5VP+5fF+cKg8u0ivXL7xzx+qvrvah7wr
g5RqXs9Rhxsr+eeR6+nqHMcIneNQH/xqtA5jjNiRfGO1UX/eqHVccmGM+U5L3aeqAgCKzuWwKVWQ
lw/DbRTmYtfKKM2RgZBQIZ/qXzeXnU1hgBOsEQP7/SRLvvLylupNVF+9/LJT9WHoTFujgD3kQReJ
PG1cV6OOD9XY+KeOEgVFXRzE6yZGFaZJwq3tNNayJZUqqEujbjeoaQ9hzfHJmNqNmNECGuCUbmSV
k/GKZ8mWYRsUHnnLq0g7ivj9XtMA+zd00lW9b598AIon1Yrq3Lm07HgQe5b6B5Q+GBpl6OSrqCop
3Aosu4ndRxbG+lo7GyaDdq4ivilmmRQVGSEXki/1Cdu8+qR2uhrV+sEEqFMK45MZ4aiU6eEEmCny
TpDg5/3Q469NVhg7KRsFirgDZhOS3gQW3DHa0kI86ZgkxAyNNALt5GYUwQLS0zK2Yel8s7F3Ow1y
SXTdqH0uEcLGMizgAF4LAxpA9rZsLdSy2iVaZ5rrUFzEU67xkPhS07EnZ2K1aRdnOJblq84QzBAh
/wlHxlXqj1EttVEHsioc1pSJCuqH7ni6bMwsOrQoGmDHztjYySkhWWT6YZSJgEtT7dWL+A4yho9H
TjScfBfu5CqL+b1hMx9+P9mQo7V6mTqiWhA2K4uLAbO0+2WT/72rjqp9MXBWSAyTsymKejgFPj69
EGERJ7eica32XQ+o1iT/KpSrcTiR0by6vqp13QzyHlDXXO1T3c6QSZ9r/9Ja+sdomXtkitRqQb6h
OqBerF4Xh+Kuc/GvxR83P/VydiU2LE7XrqamyEgt9lp5nIodE+/11CiG9Rzos7/+5aTMivdxjPIZ
bnt7RKaC9gAnF7VRkfHHmwLqAthsVr0u1oUsMKQTpSg3gwV9UW36GsZv1wNB0ycQeaFB0KE2+BCj
6Wvb3gZMRHUZwOtBOkdcxzBUCaZtNfQxLDdvPmUUukcLDUpLLtEMubl2+8WGi3Xtq5Y6R52tulUA
q/T/krVFF3fz/5SsFT7Zy/8uWVsUP7538fe++1u+Vr3sr3ytMP6QXrIA500LT1rPMH/ma4X1hzAd
AVRVeLYhfBeD2L9sam2SvI5jWKR+4ZgLy7Z/5mtt/Q/f88l/WI4jDPxljf9NvtaTNrm/5mttT1gW
6nim7RnC0XVT/3u+FoqD67tlPByaTAeVBgUDEt6NHQswEETrFFm6t077SBvrk6cPyQrj2W5b9BOM
pgTUVOFlIB9AMawHr3itSvte77xnb/DSE/CT4DzUH1Of3QweXmsCAF9MER/R+iPOgeh7kMBczzjV
U33y6Q6IWKOnDwJJJmldXHGL5XPs9wnz03JnRNpj5WtIt1niazuln4VvIvduScV17Ak0NEbFg751
ghE2VQW0oYaAjTklVkQ5Thoj2q/G18RA+G8u040+fYYcg5NNbD/68yd4N88NsCFtKZ4bFulR4965
TvKtH/17BPNuxya4mTqyXnpzlxpIK1QdVN+exOW6GrApi/C8DFDrDOovbdbsUUbftnoHTTgQL7YV
PfQi/RgavrzrVG9UoD/KsLNWU8nfLFzz0a2cc+MYrFr4n9KQ7xzifmjj7Ae038ohGQXtNhkLsBaA
nw2blTIIFD95Qw93Hxpg1Kkz6iB7360as9kGHw+dvy1oWdZZvARzC2ilfgC0JwfMkaXgXudbM4Xd
67pcVTs9eDaaehFoCr3mO8DBgQWRZAfdloqVIyLcroe7kHe0J/dPUNzfA9S2V/GwAEZIABmM+Tku
cmcdBTjOuOpO0XDhdJc/DZg8iQ0sPMX/b5VO4dGt3Xg9pPbjIpDpqCzzIN84wSh+pa52AILJrl7D
mf+hytB/rSfvNelNqX0/gV8us8c2ZOYlQ7fOURxxx2WFsib69yOjJ3Kl0K+pm7XjXY9MC+TbAoG9
pt1YlcuFX8LPZCKmVSAQYPDL4qO18DbIkuJQxuEdJufA3Ktw33mtQwWyNdZdKV4BZwxn5Au+Bxk8
pK7xnxPRFJsY0AlWiC3S7iICjdnCP15HebKg8QKp1xDzgzYY383mu5HG2iezDTZG5gMs6yt9Y0UQ
j90AHNzJXoATNAD8D/50Gr3GIkfCdx0dcRwCcYyGgqQiDwuim4gBA2JbagPKg/5RiQE90Nl6zAHt
YhboP9dT+BojOJnGXF+oXrnuPA5xYwKkDR/rroh36RzA6pey4HXBz6Qon4DGm4NqOprZ9wnKJaEw
QsKFiZM6hOLwE6t+EHG+wJqdbKdH6NNn/g9ks6M4/1SZFpHrDA1N/8A8cALSJx+8Oj1mEcmLHIkB
QHMfk59aK9PkX4H28+qMuEGiQWOnPAn6qyHTwgFcW8gIsHeaG3vkFkHYEeVAKh8wYRowiSMKDmXr
bboScyRiMn9NCfRtTFyI9UcqO1KmnkdM46GDNwPOALtAi9shtp6FD2RgqNID5OHTkn5LyS6mHkg0
/PFWkBg+dCP8sBsDGYadvcQYQ0w7xKEfkMCpkMLnoWkGYoAINfG0zI+1DUk4yoNzZ4l0m0Ucd73k
m2WIFnQeCAz4WW9Fg0J9zyUUtng2G+rnHjryHIGOjEsjRNIp3WDS3CEtHsSIL4zo7owZjLv2TUC1
I6tWWzg3TfuoBUjF6Jm6IlmP1UNRMQLlLY7XoMMw50rzbxoDGX4q9TGvGFgKfPDWJdGs2TrbKoT5
QE1wVemRu2sy41PvgRRJwro/IDZQrc1qTFZjA0TfN+Uz21Ohn2NxBxwDBFXTfDVL/8OcsnSttdmm
jWpY8Ag/lmkVQDXUzl6rTXswAQ9ptJwa1KG2Vs0P8qOXFvcztM5xZJtHi3I2gghFj+JQ3YIH8jt7
1yRxwWSQwiWBSEXlGaklzFxgWfmx9aTZ3XbqNAzEALKRtSk3epJ+WGUOVE8rMK2LnLtR4woONh6S
RQjAFjsIgdYHheveOZT4MK4hL9S3et6QIukT1lE55mm+KBnectbIFFW2WKAClUX8aA32HHkqxA4H
MMzr0faBikmi872Wcykgz9yYVfCdRDlRngHzpUqAIWVP1sjVSp03xGpQzscPZVeC7dnXc/WtSlGT
RAXoGVykuUZbh0cv89DwMMO1haKvGkvC1nycmxQ0ld99QjzmCamzd/ytPjcuLmjQWhgs3PBBoHci
7/LJP3QIvkCNHyhW7Ud7jLgbELKvRHmPJg/SJyPDbWFT5rfQQFATlhNxSRaNL1pqLWDSFlZ84IPi
TZz4mzVU9xOYDdEXH5Gd75Ol/0JeF4yCkb3rGs9ibnVIS5r5PrdNZxsP9jFo9QFOAGvPTI/OdeLX
qPQHe2dCaZPRHp3poxaiPBCY7h3EptsRZcUg0RmBgemvawznephmBEfMU4v+Q3e7F6AWCLVk8+Ni
gdZeILHH/QJOMGQygoLGUD4ZQJAk/GcZmobJKbvTWp/fVQA+FEn+FbmM16bSTwb0pXhingTCU+n6
D8eWAvbBhFkVwIYUKuHaDb8C2x7WQ3XjjF+iDtl0EDuIERj1Amayo4TqMtj4KSg7KX8PFqTYGW1x
CPMYEeyxXWsseilxG922r7gso9Ce22FhqPCwWwp68xGXFBD10wSDhgHSBfnBOp2ZWAcVss6Gcz0F
cE9BkQT41a1BSDImRyOYJBvhIePOElzXTO8A42fWSk2HPDzWqiTiyGT0RRV0NWnGHjTxAOdOe17m
7m3Cjuc0gRhZQ7teQQ94pCqGhJIe7fyemTKybp2ulPEbYYPmVE8akHrE72+tlhQGxTBUW/FpuGnl
OlqL7mToEkMiEm2rrYRp3M2L/qbuHN+SZD2sxjxtZqWvuVuBLzr57gwvxsJNt+mC20ijtffjEABC
yg/wPpG7ufPBQXEjsbh0JgEDJgoezAUTyS4RXH89AEFbRThuzOiwFT+80YDr4yCyU+vB1653nC0i
dtuoB0AsVmUtXjA5L7epRpjlSt2qALiqVHuvhmTXGfYn/vLiYLpud+7M6a9NPZedtPQG9zU3BSHT
1p0G/2QZSEJ3lXEgAv8S1cjOwVLfIFekguPx1DQQMEE0v2b6hPJXK9/tkxOJr6FwMOOuKhPof0Nu
PGzZXPp6u2QbfJpdacYQnKIyu08Se9pQpH7ypE2dcqhTXnW46QHnS6RuJR5JMnnhyDRGJYu315pu
Lw8EuzlsEUS0v+HB9Fe5yK2h4rgA1iknm2Awc+9e+obvVLHX9xpQTonhrjULuKnZeGAjpeIQCnXU
tqfWvjNybF30GN2VCDvAjW3XibFO0t7f52YBWLJDoVEVklXheMqzz07jZztUgzlQg7xYdzHqRUYd
dqelM8ITTnNxDVI2McKQJylY8JdDEqUHCxYVcDw7fVuYIbaQsxHeCLdDiCnq1w2O5QTtbXgDhOFG
K019b0WWS4Gsd08+TIvItaeDC/69KYqnwPnhTkXw1C4weVp/+F6WYJYioQ83y2MWuXdVDb3dykgm
8SkIcvxZeaEriZqrmErMMeuSjMQaN4zX6hM12UCDeS+bqTAJcdzsQ/XIWpBL6LEiMKgbJjKnoyqs
qoVgu1OI8CwAEJyTMu53kym+FNrSb2puVuSN3Tehu+2uNBHyxmYGNW/dwsD22jcBxW3dInrPu9k8
UcxDoOPStFN7jYo7sWPA52hNZZ4MLUDCKQOSmI8tOtwWBKR48pZ9mZs3VExhzSTkfUMHToDsmWPM
cspHV2o9eUO1GbxMO6tNKw9fumP1YsVY0LhlJ7YsVJCRyLvxDL7b2JojSRtduAMev9QDyXxNm7SI
xxs3iASe1g5EiSa8yxfdOSNA7ZzrvHAvrcBuxMbuEGpQ+9QpEJiohSwngxTTVu0B8+Sc3QK1ZdHg
eNG3+q1hObfBmAzAYLVzNenNl7QJCoyDdBdGB0I7GKEO57Ee3dtZ024S1IPFYo9Pcddqd13unIvR
BChrjdm5Fr3xrLX44ZqlG+5V11miOwu80laMxGakW83nLE6MGzTEpc58hiS4kVe7zPdCbBqt8U9I
JnsxifQxdUxYiOn0JUdt7KXqQXpnCDaASXUIz91ojVExGszCff4lv/BwgVH9B9IAD2VcdO1//sOQ
q/Ff0FVytW5j3QSUi5vFI7P699U64hBUVcumP3R5W+zh8Mi1aowPDmpr3nMPkGJloS4Vw9ACpszs
9f/z+baBsInrATTTf8sW+LNtzqD9ewxrps/OUt81gmCShSA0Gog6K7PF+Lh3o1OA/th//9kSOPZf
frpwDde0DZT8/h97Z9LctrZl6b/yIue4gb6pyKwBCfakRLWWNUHItoz2ADjogV9fH6B7r/wcrzKr
5m/CAElRtkjwYJ+91/qW+9s/TfGvmPGUt/jz2CfOG8YaGs6QjVAPge1PprpXozpcL//qv4WK/0Pv
y9D4lH/5gPy35u0f70vX7OZNvP/XfzzgkIv+4b8R2/r2a/frzxf+2f7y7D9ob2pcLD36Vabt8jv/
liuayBVN1zBB7Di6bf0iV7T+8EyToajn6poz978+21/6H6Zr6TadMU+zVY1X/e///D78r/C9+PP7
U/92/5++T4bz2zcKOaRm6SpuLjroumppzj9/ozy1zpsgIGw7UeLAL6OghOLmYkDVoTAMdXqoQ3i5
Sl2/uFaAGGIMjtDEXiahXDkREdlIdVwnbMJwGTtbvZtIEtkDaB8zk9oo7K8hqaxOPPkBy3FQoeCd
qG9GLOo+OTLZtohCEEmJuxs8fOAtvYGyEPe13b4YU70L0VahJcxvoiHfSemyHYHcqhZk/RmVBvOq
hY6neV9VlASeVzwl04QMbPjulgh+AO9vWzGezHw8UvruvTQ/W6nWrkTkXFJvNNaqnt4XDeU/CYrr
aZ+XWAOkWt+nFlc5XcbOhusxF3WLQAYukhlA7DOFCZPt2GePwX5bYb+QZeAAhlNcbPOSzkTdXgng
xaqc1TgLXLL3ip99xA/HpNusGtN8ansTGGX6jFaKrarB32wRQJn29R3O2YLRgLTn9Nrvk2aCa2JX
TMbOvczSo2tbD02PWcgoG7lKWvIMK/JnrQ5ReP4GvqBrYG6OyUFLqmqtG7Oss5g2Co47jf2Fr/Z+
M6FesFqU4zY2jja0iUpwQD4Nz8gpiYOWxBn14mIJ/tyUd6EGGIRLqrtyDSL4UmecQ09unxIFkZT3
TT4QKKK7a61Nz1PC6g+AClEOcZVyjLqVMsZzlnP6o8iuaWjdooJ9QKW4tee+Xjrvs5m9Vn6vq75u
lMkq7MJ0BezjBvKNWMfW8K0S6VlhswtHJ4O5M92Tclra39XBvnBFhhbJmzCSx3k/DjnJOl268b65
aXxSSsyNeI4frWG6EnwNriMugDCiaVMh3riDdA6aCYdYSWkYaqODEj16ao2eKV/VXAAtloQHdI8F
ndtNlEE8nax0i6SWd49wdoz7gJJqSDRjon0RGVJ626B3ELrp2YaFudVIejCHu5oB4N6qudASVoR5
PCCfqctfhFu+pFFKfqX6bDrplzIts3XaYbPXHe05zfPvY3dRZxaHwAyXMoKR5qSvaLNjARy2ZVMA
ErHvJwElMTKZX5aU5hjHoK612N6Dq23VN3p+47AD9bXYup8cDOyy2FsTAhQL1MqGIHRih2AmDqRP
GI1BC+Lvm9qOTZwx/IlitgaQ5ZHzhe7HF7BIxLthI3eb95bQC5SAmDIm0mPXoxRPJRFv8IEIq0Bb
ok2YbQyPLXrELiN3otyHuguoybgDSgvkXoUGEqvGD9lViZ+PAK6q6IAdKN8uM00j1qePmeZy9PmY
IjUKMyzRDP2WG/pXxcdRPR/Ni/FmMN2XP5+cpZESRw1du0Vz/HGsTKXli5au+cf9X36dmA2jJfmQ
pW62x6FvtD0n5sc9BgEN/b44GX1Dx/qE8ha9qRQO5CCLFoFZM6502/g7BQyDrVaV1b4OwSKPTD4F
aRbIfbw9KHENycFMUC+9AtvKhBB1OcIaRV5Pqm0/H1oeTyqdjOrY2X7+PD26P185ci3xJws3ijIT
/PVZ0FEa005Mjr6rYh1t3vKYOj+x/Mhyk2O+OoRkCs4v+nzl8lNwNXhVXIw5i5t2XB77+E1wRHlm
eaCLk3sAwCClUQIjHSwe6tYK6LzE5mMvlNM47soemC4mGodWHMuNa3ztiycYkhpigdjdycKRV61m
vwOtwCToptu1EohZ3xWP/ThWl1aP9L2t5TeLJqttZLhCgBYfEvpdHXmTUTi9QVS6j9M5PiOlB6TA
ABJ0EgeZ3EwiMM/D2BHvoRSbvCts2t7kUAJWcI+Vo8u9HhZP9Sw3oNo7K2VJNHhSYoaOk00TNad2
ehk0ZjOY0AJCo14qg3apBS/HwII8KfhsBrjMN2j7DqmuImud6jdZa85eyY16L8bimzkYREpaMtpH
decyzgnWwnbSfRPTLygVVxwUN/wqx/Y9j9r63laD4qp3ztpwOyxsTftIzRcjJMuvbUDT1QZHQXxj
uhFjdC+SKNgqtV1tyshONrWjvnRNBPYplO4x9bjg1lrrRz/ack4/i+4qzq5tL4g1KdBHIOccE3/M
WwBkISpYeg98jUtosqEImXPIaGfrwWnRDi5aQhhVEjrI/L1z6ZsZnXcYelcV+0VZvNxMcXDbdSi2
qSYEk2+V+TPuLwyV9H7pwM5KF7jefCMdp9MOWYKS0IMnsSiKpza2fWtg0l/Nupzl5l8qpsdS1Xcl
wQ0g0AgX/NRNNyzAaH44Q6vjIvgcINfZipIfFmHnovOsZmXgcrQ89nkXW/ezkg/KRp11Q4s2cMy5
uq9GWEYxtQLML6gEMVDw9fIs5mqmLzopr4L9EZpY+lf4W5nuzeP75YYhJxmDy+GHuNOwvjBxcjfj
rAywqAoQdOWHj47B3DZYNOefd7WoF+sgJDOHPF1kk8MsBP44jOY5+3IfhEMHw6r8boaAb/h7Eyxd
Rs4ZyduQBTlKrWx0kE1M7npRxJJx58Is6yyanyyYQClYHKP50CqJOJM2/av5U46SCROnXoJwRJ3x
+SkvotH6b/no8kQ2pu8W+I3NZ2DCkpqwnAjL0efNJFvyY8oh+vjclVk5udx86uZLAb6eVhIdKGDL
BGBzQnzosJdDMsvRbIVK/RLQXIZLgoFCjb9htmuOgRqYforBAiv53IiZ37LlpqHttmnzAI/5348t
7zeoVI3GbfOhp16k1L8pq397bLK/yiJpDr+Iq5fTbXl3U4E4Mg1cd72cZZ83n+fg54kI8eyg8sXa
dYvCK8zcW6ABE667v/TVi8b3F71xHxOdmsXyfVH6fnx2H9/RT6kv22uWNiB2nx+cs2g0/9VnaLQe
FbzT7pcPqFu+sx/f3I9j6FTfnUSvf7c2LJ/Yb3YHJ/cA6mYzpGj+xJZv74fAf9HELfeXZ3SFBriM
1OdPvXxT1bOSbZZq1cksTER2JQ6Ufat4UVEtX5nlq8SI5c/v1+djhN7snFqf48FQGtcB3YiW/qpT
D7t6FiCbs5B6ee7jB+bHGELTRLFax1/Exosy3ZnFTsvRb48plQx9hdp9BdZnmq+NTbyFMRUyG57z
hGLYAsvCMQsOlyN0yVBNvOr1Uzy/fKzLXUGKESLw+WMGrGXv64SJ2vwVXL6SRR1F6gZtMSullcLq
SLtwXy1yno919sbrJcjyWeVj2A7x5FMSQP1BD2TXAGm0Oovw2893FxHr8oOlod3liai2ywedL2FK
y7d1uQlcrvmrSgacvG3KDmT+Vnp43FKqivnw8z7IInh8mUrhiS/0T0fH8jGX86euLg+KrlEAECbb
xbKxrNGLDn65uxx9miaWxwJ4sEEuvf3ncvlhllhWzo9Dfv/X3AsZR6Q13J/5IiNA+RyR1RP35C5/
wmAMkDg/ntNDUpyWnxg06qP9crg8tciuP++Gukpwtm4r37qyjKJvQZOKXThLF7s57Gk5+rz5V4/l
5NaxJM0v+bgR81uzHP724wN7FZp+0c/l8Wx5HablEwbFeIcD9a+X/avX/vYYE0fbn2raz/Hf/7Ca
OW9Ob/Wb5WeLoVnbdVH6WtX80Pr5cpTPMm9zdnEtN93sofp8DCcHA25dVbZqpTu7ge4hzGWxM+xZ
mba8IhxnCdvykuXF/+rXLE/88hriKjaE/57z+Y+PKuOLFunuZvmpj1/38bNMmWdvBO+GRk93tzy/
3Njz//fj2Y5pqCo4UX7RFZeaqhJrFcn+gFp83BAsnFd7onYajM+YS2ZpZYz2dfepGx6Wi3u56Geb
QkuP00Mx1wbK7H6RS5VAiBgfYSBeMO9bxGPxNRgRCTHo6M9ylsUG88CDuAMmo6NCz3NR5C36w+Vm
uesuK+9yP/GAyw1RgpVx/qp/3CzL9nLI6JpTyB0bgnMYe/XYd4RZVptFs6vO6l1nXi+Wu+biQEny
J3qmhBmwwSM5hJWnU8Oct41QxPkvWB5a/qDlhqQbe9eJbNd41kDs9izgXLSb8XxpdGGdA27DSLTI
9xQuDGz1ZoMNSpgUTXU+riMXcQXYRmxK43wRXY7qRkTHlhNx9v1YmfrVgryC5mR2WM43y5EGwpie
LL3bxQ8y/+hyVNmkbmjBtMe9WB0XqWza65yC2rxiL/fJmKKpRBa32VhqsY/n8sqZbTKCvjurZPDS
dBNTH2XWcC/a3o8j8jCOkbLqhTFpm2SuhtzZOrIcSf4wwrXaSyKtCDvVJZi9NJ/iRZtJjE8WYDuP
X9Hb5ip/tzoXFAV7eZUBLlQotw0EwYBs4/pI2UZ0AHdT1pMzvSidRyW8Sgso0nLiwAvKyRyeHSDL
YdCQWb0yg7P0wumwqDhV+lm0cv/Wd5LbNBL+lOyZ3mC1mIuw5YjPiOvC54NqFyl+W5H0lM5/xOeN
cBNnN9UOU7y/HrfmM6gJCR9oYFDSpLDIZFSUu+W3LSrq5ejzhnDMOd2u/tIyfN8svyhbrl3LoT1A
2YH2ka6NqrNIAWUzdgq6sN1HSDmtWRy83MjlVLOAkoIf3n/oh5cn4DaxOWjkWzB/NMvZ5noCZ9dy
31pMXlFjtHy4xpve6XAhwpGafD75lpuYHqFKikn4k2af3Oi0OfFn6d48P48PcnYreWE/HFXVTNns
/31fhLLfp6XrB1XKKCtpepxUHQJTTSLrofTk0TiGeu1a+fdP6W8YIAz+TQ7852MJ7B+PWbLoz50+
Y0E6gQQrmEHl+oa6hkYRQb9z9PF2EuQgNLby0CHCO8Zq4GwjJrRMkwuCq3OygMqJjIVRneJNpbrT
VRP3o5o7e9Mr/ayUDyUq6lMyFI8T6V/7OoYn3Bj2V10bo3MvseYWk3ptWxC9WbgvA/dCuZ1c2lE1
TgPER8yYfCHCaNMTpLCJEVNlrnH16OY+u7GZHtKOpOaaENpkkHMXBk1NpzpHTNUONN4u2FfBdJcG
Y7yXtQO7v+/QAtvBvpdztdBb2zhkQDzZyqV12H6MdSL3M5N8rfQIFr2hNg5mTSpwAHxVgdWxMwmc
XSGMaw9N2+69EOBwKJFOhc50TmIMcqE6fulhIaM+BsCfM7PCtD0UW91StQP0k1s6W5KpnwF7dj5q
U/leGzBELFmXZwPWA0WuMNZo/ghYoM9JrBfuPtlW3ToneBWChWPBzg2gaGVmfJNlgsYnu/EtEruJ
2FdUC2axT7IohHha3Uydc8ty1j+CiHGh5WRijcgVKWGu9rsw68VtSnRYhH+PNkhY+1YCVrFyhi0s
j/asu7mK8gKzBQpYTLxFXPiK614Mghe3jgSgB/L9AJo/o1V4Z5XKY+YZzc5lUK01NFJBl363YuKH
PL3f0GrdtRmglQU8CWSH8KHB25Ae8IPMlbwYmedOfUlIh/FoEWB5CRio701rfBpUPdrIhByJxWxQ
RpO7Sdr2tQDzgSBby4C4OA9jon6za5q4efejDAFmlcj1NiMwZxB5a6B4l5zZ+Mozen1bGSqd4Cy5
l7ZWEYIXNWj9oSAyGVTvapOLZZ9n/qSSBi7GWm5drhTrFI4gqfCgOpgkdjTB14OECGsp+sZUdJh7
FsynQh2NbSqKiZy1sGVkzpAZr09/KCfoQYLp29THPzrCWUCQGenckFaSd3RtETwgepyqhjKqJtag
BgR7MQxgVK3kHy4tQ4GRrUU3eEehjhF9TTO6QGbXMsyIXfneWHO9aYCsSdlgAvEq/DaF1FnpIVfz
RgVjN4hdbBCRHebaLrCIBjeKTPcDIDkGOj1/mPE8ee3ekr91IighPUu32atZCZo9ld/KgWFJoRnN
x7zy39O7/2F657oGXJD/u3Ldf8/e+rfq/dfB3cdr/pKtW1BGPAOSs20hQ1DtX2TrFop2h4me7WmE
7+gIyv9UrRveH0ymkbR7zPQc1dB4UT2PCf/rPwyXOaCmMZgH3esaiA3/f8Z2pjNP5X4dBoPBtTXN
NVWkBMjr7d+GwWlCGJc2eXJPxgbkP9pVk9bxZbJdvJRRgNnGqjeMheMVCMDZ9qTQlMcClu+1rh98
IRn5hGgTV5YmSOxSyKFJZn6R1pIYkTryZGGqX21VJ2o2Zd2Epy6PNqoL3LWEYgbSUG9ORPWsszQ6
t3WhbJXw1bXL2m+IAFvXkD5PhJ2j8FOQ7nE9fSN/wd3VDroFawQvVOqolk3rBAIwj1RzZU1uuInH
4p1dHLlS9awl4k9kJOJBvq5fzAEGEH09oaEua7NX1O5ct82W7isUKyLCyYiJnOfRUMMNSZg3LgFZ
G6r1dFOxr9sEFbK/KQALlVu7AEXuQ5FkJ1Kg4ce2c+JDEE0newx3OYSg0onlpdIsolJctDoC82Gr
TphbGrk16/Sqh+Er4eXagxu3DOvcc8CW+igmVll1fGwLRPwKGkbGHhWCPYACVEe41AY5q/ZC9euk
QgkHhQ9D13roe71kVpGmDzT5vsaEyWWEKtnloW/qaFOZ2vvEpW6dEDylZbpG6J+3xp1T+zrYq1VV
x69tsYlDFsokrVLGItqwHuOGYJF+I1AqQHwTZBbCCbbVn2mPXs0okRlXSfOwqArtOX5oq+rNs9BD
1uUBzYQ1haeIWqRzwx+WkkZgyqBksV27qzr9zkrbeu15acQIkwlfTCD59jZK9Rvqpd5Xw/Qnti1G
vsepUyEoa4W4QG5cCdN+DIIchn1tE89QjSf0NdOWiuOHVljWypKM4EAUk2+UiGvEP0QukLqKnQZW
ONKSVtfvgIExOXbOQddeNACPK6bCDx1i2XUcqC4BBQ0oUaaIWZpDIQ5pybvhne6KczGKs6V+q0px
LSXiQPoi7OqCFB7WTFIbw1d06IexRCul4ONGuW0Yd+mYvkoLbYdDwFebio0DRvk5RR6OxHsOWyGy
JSK6Q6184Sj7VkU/HMeMR4Nbtqq3g0Hkg4PoLQ34y7sWXbHV6Ou6ZUMB/2QrOtIfFIl/oFXDFgMh
0GvoZ8RLr6sW3TfXw4IIDPT7ZTfQmutNsPrOvkVYu/ZIYTp0SElDgchZGwwSmPKsXDuymuWe4yFO
wkdbQ/qaNwyKI1X8TFzE7NGphoK6AV16G5gKu4AAMHDlIB9yH9qq7m/tSpyFau9ohT8QGtTcK4Ty
eR1UZq2Kno0y2wx9/BOsVyAEuuXeIiR1IgfKAppW2x4D2AdYZYBnB0ShZookJ7o4GfOJLA3WxVDF
uyZjwKB6IE1rkSCeSh1i0zHOJoIQAAcql0//iokjS01akUpXfiP3LrhaN0YWNUfPUG5wb0Tbcl7b
lHhSVqSmJH6gfRl7isFQ7e5F7DDgYWTaIYhdtaPuruYUZoPyrGIYb9MKMeEMbno4dKATh7NBGbPS
UXmtZDOiRqAG2+Rxae5EEVICjqxOXXbvSs/co3xdq+lYb4MUsZ3TNhgdItDQ3eRtSeYBj1iQGhU9
FJGckMXnDzUdCZIlxM8sgWLfTGG+HSPSIOKjIhBI9g9BndBdR4yNM08j+NDTrpR/me+N/U033umA
ypt8Dm0zIhsUdgBaT/2exF3ss/d9nvT8IQ4xz3U6wBOrDeyTbeYOGwOGKzlh9p0LvTMsodRAbG5P
pT6Jbc9/YEknjlu9QhkHq6JRph9diqIzAK08Ds+JZrkrWwOV2RFQa4RUNmMb3zlwGXceYT0+YTlc
N5zKPuk65KQSKh9KsGpe+HVtaIEXDCQ9ZjiKhQpMbyqgokPTWKdBMnuqZHomFROA8xgdMrfbzUl5
u9btoZe7rKNAW6bZmlKtc2KrVsKof+oOlpYyAKzFllI5AdW0AL3rVyW30Ll1MfpzJVfWUSbFiXG9
iryXfw5+eLLP++mmwfi0VyrqvmFUTwBuqPEm4fchUrdIeunZyY0vXjslO0Tp3mnsZLk3PPtSJEAk
E+ZktKxM248b0/74X7D/QZM338jpZ+QkznG5g15w2HOiffwv8ygdTmnbxDv4/QQm6MdulBayxuVQ
xjYDhGfLK6ZjaBuPhWroNJhJxkAEBvJIvxtmAyuGsW7RSzq1cVyO8llDaRJ/sGoSS8Wu3f0UFoYO
hnrQEJKXjpwdTnS4paACacSbKK5H8xrm5ly1T5dsFliGjLBI1sHv1jrDrlemixzwSPxbPvb/Yp2k
DFT/W/nYF5h1/3iOqxBW5T/rxz5e+Vcd6sweSYMqD47/Um/+rR9z9T9sy0ALCGTOxgf5K+5O/cM2
VE2lTvVsA7LdL4Wo84cG6w5Knu2ppj6bLn/Ti/13+jH9Qx/2ayVKxetQiFqOo2lUzBoqtl95d+Fo
9sB4w+gA6JWiTS/eRUekGHrbWxoDFahf0PdZCTkVSiTidebdpIukvQZJmaXQtA89YqRVHpKGgB0x
z5H5WhDX4U+E29J23iBn37aDmm8KmDOrOgxR7hP4ucuSCAd7GFxi+1SOdMFH9agblEdVSIQYK1u6
geP7pScpxio3U0sIVDvt3bbsfScs972KCaMqUkllRI3ZGP4kSZdzByLeTUUwOENeref9mxNG4my6
/Tax6ZlpwXDqwmw69xMGDYdMyTCSt8QHoPr2yBcgxieiYuqp1Q5eVEe7PMgvSqFJ30wowTX9oY1E
7LM97baAhS6ZakxX0oMU5vm2uZE15VTdJBWXndTDZFl6mwED49qCPrYz3ULCIlNUxn8pZYQ+PKSt
BSSLCLmOhWyk4bXW27cK8R3y12a8TTw19jPdQbyCiRQ39cYey0vVcz1w5sukLVNnbqOgvMrIIQtB
APE5kbMat8kW61cyO0m3GNOHR6Nz74Vbr2sQjofBQmimW/WFlRS9nyj1x7LpiBCKlEdN11Ct1c92
1N9ZJohOYmlpBoDzRu5ESF8Rf5l0ZnreuJGqcupL79YupkvXek+qU76ZKKC7ciRpzqi2TTpWkEDd
w/yskXE5ZsKKG65+7ROiN6ycPUYj0BipmnmD9p7Swm7qLbHDJ2MYAPJqkGGUSNunjX3sQwBCo9Ed
wSNkJ9y8F70jEqSo6RRQJfj6oBXbyABsA0xpFetK4MOSpq+RmtouwenpQ55sqTXsZpeYSNlZjIHJ
6R0XOoDwjSVqXHmOdWrjTL5MBgVpDpTZqTjhwsKXtPT9kqzbtdTFuhj1cIcoKV67w/eGRFZVR2ut
4WzgopRe9Ap2YqAa96Wmn9PAugNVf1ukNNBk/2qGmYNmLXmRZVTdYlxe0Yfp94qBMDhtUeKjhN+0
oiJTjgjUuNJsdAPs1GqLa2mG8q6nSwHweeKdhO/TLcFr3s4Y2xHYrh1RkSmws8NgI9r2i04n7BAG
RbJpSdhgJeBrNpRrlanKqsQWHFTKXadb0qf6vI2M/hLU1U6ru94vTIM9pSg2mXBcNFPRA0M7moET
M+Km1ujFQjQwQb05cbftmqZ/ih5Nvbwnio1UojnGDywbUVA/KKAQjhFyZ7nyJqBG8XKV7yIuV/pe
FYmidNIYgVSALNwmeumta0BeJF5SMpc7pmMEyDr7qCMhI31JaE1ZzJRbGmKdo8cbQ7NunCohhi2k
bTp+ybXhfVQgfkSddSPt4dBqlb51yP4uLHjaU6oVfjR0qLTwsrUFDoPOJZCsahU/6dEJZp7c2UF4
VzUYjtTgru5uA9Aam8qL+A3ZjZMXhJ2lxCvqJWx4zJEQ3CdroClJbJxntR5Rx4i56zdvnGBx1G/D
0ArfUR1/DNU3dZo/oBBUh6abWydod04XsZQldbhXXEK0CE393tID96Hkmbusmg6Snvg56ztiEI3g
fpBe8BSJ7CizBxHJYtPE+duIztUvjCikUrb5Y4rovSzVjeb1BoBiqpfMcG4RFnbHIeqf6YCIY2Q+
B2RKoEii1CaTJU4j966bNYFlJ9ZDNxFADznOJ2QevUIUWZCdm7NwsaskPxE/PWcTYkqBnt63Uv29
J76vFyqhKzYkYcVSHx0hqNLr7yHegxvDIkMGbxYJ9aLYGrqtYWL85uYEjovRjXzPYMFqDEK+UNy6
JSuTLBBnFR00tswM7+yd5rTVBUaWmPl+fLpVLGjVjb6N7gAhr0cYq1TPqUMcR0qTvGytU4QrrYrM
J1GSeWBEpfTr5DBCXwN9Rg4eLb4NHQ5sJlTuAocZPfyQ99hpL1KET1Ldk9KE96vfkcZB0kqSh37H
VTKoAv1OeNSoJuJabLr9sUbg4WsWyR6WXyueTkE/bAgeZDeeUknLdN7Fa7R6xvyBsOdxTRRhsptS
79X2nG4vfnpZ85K4Zrp2MnlXw9o8aERvYbV10/E2UwkPtG1WOJaXpkQSZs7BTY3h+jG54gAEaNXa
JUojT0Z+TDictAL1mrXeJrEMzp34mWuBXLPZTXdoSrUbYmUPoPmxmwt5NdLavRbMEAQ6Xdt08peB
UJyTHSmSa2R8aJucoQWYwHNsl5d6nxu2cmuSd5JEdkd0RMsVslNJivIe4loxjjhy0qvSqtzQRz8o
0CQj+N8WMwutaR8mRz4hS3hk/DCuwvRLVOTuanD7Lx6pYEdtkNsebRiBXhLJq23sRKiQCmJ4BxmX
ZPnWB9ZVRisKQ+FJ3ro9eYypywiDhE7pVAgrRh1Mnjs3evm5iq3d2HlYMpXxLsBHfzRHkljwkGM4
ku6Wr9prWfX3bTMqiOU5/z2iaUTJiUnN0e/jQG/W02gwZ13pdAvBtRe3FqiFAv+wj0E/8oueeBiz
fC8sFOtyKN6RR9lrW2Jr0ZhEVQB8trHVa+g2SGRNx1mKFX0Vg/FYtS6iZNO8DylA4izpUNB77YZt
HJB30vtUoR6CkawlEBCIfPMT9jREQSryHM3uLk73EuvxPpigChAjAHk83FsEvt2qFUD6WA9fpePU
2xgVyl7tJBTYKXrqisBaj0J/xVC76yePCzwYcq8evtgVGcy6FI9a6nyxCKfgF6/tY9Grwd4oNSYN
TY6Y02ta8r5moLumAVqM3yxl6pmwh9+LSMt3FSnAhm6cbNkTx+7yjqmKoWGx8p464n2d2LXPum3q
W6Z6IP8c1IyhpRNaRN1l29lbQkMe5jc0DMmYwJIFhj+FtsDYEE7ZTX4hicYtGvLhJnkYcRyfw2FG
Qjndk/ToWE0JK1dNegabPybrDr2QCxg2jO2ke5bf1EAaN3DyVxZ+PX+Ih+SI6/Qg4ugu1sBYpKX1
VgIc2GjVdBcr5YrR3NqewheiW1gR5atdKY9p0gBHjAIyNBjMkrdAJBZBtxf0yyS6Zfj2iGPHuZVY
d4Gr/RQCwKFp033VJvdQUT7NwXPJgTyKTeYmA9vxLzDfvW2lJ1uHz/lAtZKdXZqBVs5aF/dBtRW1
DDdIMcuNG2JoiNNu3Mpx4PyqMJ072XZyviEiBHXRg2zvwS0RbqsoMCY6DPJrRVeR1+mvJgayQ63E
txlX0ZMmPNNnOytXym2uskSz2S7JC8jvAylvwQEUmA2Se3KIZBHdgTsQm8aOKSkzNqW5B7NBm5Bg
4/l4dHrolLV5N+aV7qs4h0epGrAM1fti6CB/UPs4ESW6h3tc7VEqWPq8uCem3E3zrqG9t1TGPENR
3TmGdXZFcwkw4OIWHjBNKTaXl4COt4mXhavsRGTB0Cl7VqQWz8ZUfRWm/ELJS21XE8BmdIW2JnXg
2uYjzCFNQdpN0llpGvKRVNU5cDihC5l13ao2FJdvN++3Q34euUvX0BuGndm1TwMp1pTldOVil4jk
qcGO0inIP0x0xOlghIdmGnoSivX2mCk/WWMSavJWvILZog10DIz2uVLrrZI4FKmmftOhoKafbKKX
BlG/0sqKYBJSWgYP5kRtwQ50WVcdzaM2U+Bs1aNLmLfipLdJoE4U1q18leVgYTvBxTYFsBwNhTGw
LaRJG7x/hnyDRCa/jEB8iaEU/UtQJt+72aROotkt6vb31qiJvTBtkhmEdYXcZp6tlhWFfJ4BicDK
CGyNtEee4vwrArM+2D3STKM7Mcj2tilfAMwW+rcIb6uw+KeUIt4Cf/gyWuO7LtP7OiHXi4qVPN9B
P9ewbaxdLsmt1kz+T3VtMkyl2V0ryMrV6FuYEohAJfIq6urg2sB/pytchWPdlm/sou7sbnyGkrAF
uTP5un4SmXxtlJ6gwJxJeDx596ILd1YAHZURX6SSAkOeG0DPe7v07q0hfHNxQA5gZCqSYjJk3n4V
vgVKe/DwIFkQuUK2N47ZAxwBVxAgufY6kHdIzJFiHWIR0V7s7B0efJqb9h7H6DdPexomMpPZvXVD
+bWsk7Vme0+mQyuSzIrBewxG7zvV51enYw0xUWooJdP9i0cyGFQE0gL7vatm7A3y69Sw/DnBdQpR
R0Tlc6x0KMt7jDf11fQIGWsy595Cy5tFDImZgybAjKEJDCABYPfWIY4FflWSibvSxEVkG0dNIB4V
AeImXRluLTs6l311TSYdqgdD8L5fWx38bFhhtRJsMqs4qXl4U+B0WWkD0eusC9BCwNa5ttxi7L0D
Cfts4IXITIwPYWp9SzuMUcVlUhDSxzJ9xNd8ScrqdnSUq06kW21/bctio6TFOST8y6kVv6zMzYTH
5PyCLR6LjaE+Rrm6bxNWZe0QADhl8TZvh8p8lUX5qNb6JZTBTQuLl8weF1l/OKSvZM1R70nrWyu8
M/Uv7KBocMnLa78P4NZHShzM3+uSJixzaS4FFAJQXSSlnZ1gqdHbjaij7wio7rJgoCOAFUHVnSsT
Qwg73WMcQ3cQNA3mjyZnIEDq/VZUe49OMPgYzFHyISnC1Nd6VPCD4+HNgHaoIJcv9GPjGShnYK5Y
+hd3ahn9sLb3XJHm91zp3ccKQBQCyMegvHR9+eaouziHDBR0NnRqCxvI6F1bvX8OO1Jf6m4Dmrtk
CVrTBnmirHime5FRRrF7RoF7Te0O/E2crxCKWQ84q6LqRNpxC3YkZTIh0ms6KPHB6Kmn6LhclFRV
z7FVkz811YemY9GAA9/1yFTAksDq4GPKVPsQdt4qseuSjbIiZy/Djms/wXlGc0EZcju0dAC4cCWr
uhQXu1ce4kLfKlFc7ZXAvGIOZqiic+IXGamTAHtOeTicp9Rh3SUIsSrke0H6ELVNtzb4Dk2k897W
/4e989qOG8nW9KucBxj0AiIC7jZ90iatWLrBopHgPQLu6ecDS7VKojTS9P25aDZLJBMJJBCx979/
U7uffBQkB1x6V9FiijTqtuOWILZ+NuYrIHhMaIOD0ORhmWb03FDWxT3xYhnhW4xaLyRZLSBXlHGh
vGLor3fuleNdNjVlQRIJmvnoktrxxe3lC+mu7eKYlQzsFk7nJ0z4nCumH3o10qKtxiw+kBP3UsW9
d4TF168B+Ia1lQ+7yG9PmNJE685Ay+EkZMyhkMFP5KUxhunejK9rL8D2OCD/OujsexV6l2x9p14m
CEBMd+9Oxr3TG9fI1R5FCwRTtqBVZuUjuyBYxiaMUpc4T6U1E0gZKUwViA0r9YH7cicaiChVTr7M
UKSXsel5V3FoEVglCIDBdoLcyejMSLNdH6SYpdQDcBP3nW21eh9V4jOmFxTRiA16rJdHgueSMkOO
yZg1EdJcE5T2XAbQQ7Ehy2b3ggD48soM4+6+iNMjQZzbCIHdeQbiubFJOArnvTkQqxX3GOAAccMm
Tomek9U5jqI+bG4sSjJreMuTtlpnLoEwsK0PbcWyYQF1bvN0uJBDv6QRiXNh03KU4x05hxvKLaQ2
RffZ8gTpLhQ2Q4bUENz8aFvMn0K7O58iALZOB08huH69+JMNqbkr/LbdzI20DlYzXJUxiknDBpyM
Z+ZytfM173lAtVvTSdr9k9Ol9AvDXZYZcJaaRsMMT1jFfbqSIXMlQTWzsxOVcaMzQYJAKtJtJGj8
cht2rezSgxAB3d1sH9hTMT7xCPXq+5YugeLMT9hs4V9lx9S2D9PoYDCUNYvgbKtUYICjAG/k1tTf
jvqtlAz3h7Zs2LkH0Cp5WWvlHcnJHDY+OsZSaOoCIm5w+CDXqGqvhqQ5uWO5hzamVsPYj9va2KVW
/WoHQIGJk7zNIxmsKQ3dmkr01cVtIicadDdky+zQc5PzvjLvGr89mAbzf8Sdp84Mb2SMhhMbPCx2
3JxYTKaYdDnUgqNeI69nKhomSErVK34YycZL+ou4DC9nC/GYaJZHVOabxq2TdUnoFToK41iI+wAj
M2hXvHCGNnnKrjBOQnaXdGSayXttlIADk/G5MIRkJIsrag8x3q/xIwhN4xJFgAwQh8UmA2gnpm4z
cWGx8578un0TdI9lG4LHhqiyfPLMVNqvlZDIzHKQ0SIUZxoh6ND4b4YpHpwZRMpJQqJjbbJjAVQP
QZ8fMIZDgxdn08ptRnIXmPxUIaZLrpXXW0ypth08q3WEk9ksjnVwkaEY6pr6lQBusQ24lZeW6Ybk
KXHmLl/ClplRlGT2Dm3RSY4oEXFoWDSr1BalAyEvar991yxM92FA9+wHhoF9Phh6TK+zsT2wz/cv
eZQ5Z1gYOGdigge5ev/Hzo/hvUse9ZY180yHC60KwIqET1jiocbvZrFQKWv8xKvCjDZAMxiWLGzz
97wGGYbw1d+THP4WA5C6HKM/amg2EuvAnHZCdgt3u5r7w5DnE6NqiMxy4Sq/fzd0FDXedMwqNrDM
iY6aSHmrRoDXps15MPi0Iu9Hfxc8VSrAma30sZHy6Nj/TZB4/+5dfvDh36hCN2NSiUNr8yH2eV2u
Bt8NNkODHArzXQPJtyHOCkd8+xIVi5GG73ySC2N3tHFbjfLSn9bv37rvGoN6EV54i/wg7th/CmFf
1O/CmRZWS1/GyZ4nrzojXAqCdYUDjBXjDvPucfP+RfPUbAdhPv/7T8L2zqhyq30t0I+jueaCv3/5
1x7n/T+TKbc2U8fS/u8PhpIBBjNdYkkrlrcQPdG7FPbfL36zUMvf/3sxe60xoVsnPk+B1zL4zgUM
S1cbeJJg9wMTL0XfXt+5WZBfliH1cA/ZeRwAsGtM33K3MI8esuPM7OetpS1rY/a53DQdjCCde5so
PZYWRhg5VJGyoFlJfMNg4UmNPTvBTV6w8Q+TNm+zoLmKkb+sE/bS1ShmwX5KJK+bhDNTUkBeR6Tk
//bOl1kY3QFfviM9gX2hp3iPJ2G+rUCljPFOhHW3zqluQSEdDDG8+4HHcGMZoIpTnD+Q5jHAMWVm
z015nij5Ggs2ltEGgUin5B5nmQr5J1EglhttWaPJisFGemaAR585iG0Z6BP5E+25OUdbq5yaXVUU
u9mrA/YbmRxIT2ZXdcOzmbExVHmIAHNPWKKvTeSBqXkozEmflUH/V23kDxjlwtgBD4Kvrof8hj5R
riO7co8ZtmHO0CwGfo5kHrQ3Es2XkiJOhC/0vtmpMqx4BwOJtMeMzD81bJqiwsq8vG7Nq1CJQy1p
VQgzzFxwz9x+TK1uYVPIL0Qf3jU01VldnWfZlB0lPim9Qe61yhIokeIhrX34DvYqT72jo3TD8IRA
5bAf79vJPUvSe4jN4C1yuA60uvUbiEp+cmXGS1Br+QgYT7+PwoNWsniYFCvuTHh6r/vPUe6flsNW
HjbLuLfgYoYFZBQnb0UJfQEEn0Hc9BTU5jYPCPRBDXdnK/eTMpjgICjF68d8KjQrazk3b0MjnzrO
0CaRaNVBVZNatH9FExh2Ke6a7qJESroCqCQicmo/LWe3VsANlzCMiMabcXrrw5NvUJyXNu8yqs4G
6omuv0pCj85NQVuw76uA+mfm8cgQru+Dynyou3FPKjtdYqzf2qGjvKLPBQFnrxTHysQMsO3uRTIG
W9vMCQ7KvCM+EvtYNFtkPezyNQ6KQ5x/SZXKmJj0Jcp3fMzKhmDAht0SctaEgdZKWtN9JfxXJ7Tn
87YCg7L0UKzhnnTXxuSQyDfU1H0dyY9G1IA47G0NTO8ZkJhl6vUHSOzOqQDFLO05X5nMMrKyQHbU
dHpdzJxCwWRvuXQMiuRzncIVkcbnK6zEoo3AAB12i/1kOMMm7Jw7Syd7ppTqkrzmVYKwiyRWMG/Y
20tC92XjLBpnPo8GY58dQew+JPD20pq8T31jPrNWyk1Ryr96sljpZTnnGuu+rJ9e02YieSTbhqLB
cnSA66CC5t6BgR4yEKWwkddhQaLtMNTIFMCFV3GCBwdg3cFxS/MM86qXiehJS7Q3sdN+xXvQWM1z
uppyGEShjbCbDGK8FRhEmHyKEKPDVRHJz3Pl8fH4ZIIq/wKW1W2g5duQ9w2RYWCuZQuRqiMPR/HN
8qM4dvHhSNs30ZorTCEenZiHNIh7HsfysXGtawzDh52d9oQPKzKw60eaLB92NO4YYabIyB6a5Ohj
MNymtJR5bt8zUVfcpIC//uDSucFDdt16K5MUZ9m2p3TGZ6T+yySzYWPnpHcmMR+J15zbLhbshn2l
4hzO3kwu1/yp7eujUMM1tmM7srQ4siC9PY310Rhs69A70X0S2QtHtFnKVIZ3nqH2YThRGxOownVd
ane6LV/sJzh6DEA17fsBNPvJiGS4Czw28/PUtS6axvlcU4K1NgnTg5+SGOrdYuX64rlMbrhtCqm/
iHK+qeqTK8rtpIABSeAF8eMH6BsZBOMPutzwS7Csjon1UeFRQkkbF8feSKubNHU3xpQ8ExRwwKB5
x1ubN9oBi/MH8zQFIDEUC2JjT+NDhNskNm3GbZ5mpLm/GCFKLK/vENWYx6lO1NppQoiwFsND29tK
QkBnkgy2ooIlVrs+9mHGIXWmK3CqG6x3TjLrbgptrIrCIXVZXr8fdyLgfYV3SES3R+CuW95GrVmu
MIDAEI2SW5kxd6ez5NabpIwxut5plT240egzdQ1b2ATTF8Pv9qUnInaepUe0AdlsQS6nvm1dniU0
FrjmNMWlXwS3Dg6bchoanAKffXBcCIT2a8W6NSCqaZv6IamTfdtE53ZhXGG0gcaNVXH0Tx5okuwA
isJusbtU8rnNpjNjcj9jyvvVy17MEm01s7P7Au5DmyQblCUWVjFM3RvzwOKK6U4Dwjqah3loPgPj
0ix6mAl63b5goTWK+jkJ81vIFNcNkTpZpWZo99jq9rk7b6lBLoi1OzN9dW+bCltsrlnOCVBbHuPJ
Xdht7mcyFbFZBXmvoFJUjGGgzUZMz+AoGT0qWAjLOePOhXmps+oh6cezPr417e7VDKlxcCDrSAvO
eE7YaPdYilybbAZWxMhGTceqBCa2ZnBJr7LydW0xbW/gjybTYj+biH1jzkDMpbj04ng7meqpRpTA
9Co4L4NuU8BO0O6U0SUySzFtqInVX4nuP7Upxpgijq9l1ODmk8Q3Q1e8eR4IUqr0k5fV27ZrX+pJ
fc7r4rHIKAt0/FA7/V8YvcCnK8Ybao1iR//osgHE4zob0ueok7hT9jhhLoOGonmx+TwDbxQ8DChu
SmvrZRYm1dNdmBjdTVKaF9W4EWZd49gwyussQKvBTlPgTNvPa5tHqZSb2OUTrTDg3BYDDDkSD2vm
lNUTgP4Somsy8OqYS1rpc1fDCAjYKBiLyR0ZuJdmzrxYcWGgEyT4dg7Mb0X4V2s4O3OqzxGYM7zw
2CmhkJyDvJ5sw4TdGx2TUT0PfUry+nQPme8Z0Aym39DvDR9OA4y21+X5DsjUW7eQxYHYMDkWZK2N
UISVieNzBOE0dpjCDXK6sF0mbV6D258jUOiGWPGEbmdftzqlARXGa1nzKrbxWLBqmi3+RXjgEOjd
qE9QAw74cDZb07GmYwRk/F7uu90bUUj+qgsNLAENa9mar4s+oFCpWTIR2aEafTUU76I1rJe2wRvK
GDazn3P7FFsHIs9aNLYPrcNCKIVy0TirrfghFYXehWUKmdk7mWkSn2smJTjsUbLMTGRKBqRlcO/H
zpMZMRcIg/FySoPHzuzPndZLt1bdngc6wte0qL5MNeRJIWYU2/PejZGutXl6XtIOgSowCum8euVK
MvW0+yxbbJZSdCvumFgAScmWgN1DkVtbxYR/bZUhtkPAILhjyGFfGvaneo6HY93moHQW80k3/lSL
+VpTRO7JHkKhJdIbSiA4CpP7BPHm0Mzwjim3mjX5EZyRZMatp61lFvU201cT4Coc55Elw/mMp2m2
nUvWFT5ctSuM6Lauw3prBWWwGhL8FcPrMmqfxJxgJjpKrMAgJrU+/tieG+4tSbY60xNke0R3ML1Z
u0xcGQadVy1dRdnaV1bQu3usfR+4FXDJr0/CHhACZeWN4RIvbuIzBH0nXCOsr0kK77bJOJSoeqZ6
Q7FmUTVz5ixRR+wKVsEE7tO2GY8Kz8pqqlOKPBcTDaIB9A7P5vpQhccZdRHxwKR71ZLx/MC41OrU
AE7gnPwJYkhpx5cZuBX2GdLc91Z6a1fERIdpcmHaRz+9amiyb7Q1n49RKI+MzDoTT6ewQ5A/smHl
CR6WdujNR1XhelZBPJ2rBK4UaF6lc+rICMa/Pz50wEKDKG67chEhC2fNDP+xa0tUX/aTX706ndtu
jJaMbFPE0KHn2wJJAU0CoYZtONwG6Y1XhuczmIhrAIuVoPeOzoZdNhtfm3lmpBQP0FyJ5l6XAsMs
W38Vfu5ssmDaq8R8UMbnLHW+mGomQ1sU57KAOSP7+GK2wnmLcxm566bcxvj1Y7TziDf1eVD4FRMM
+ARzu8m9rNgZDmbcugoP2FhcIYQ3N2oSgIMkTgeRFW/BowlsI/V0NUsUE3oqNjCzq+VTo7ZJcD+c
lnkgxu1ZAGffx15YeWSEu3tvfASeASN0DHfndf1LIRjL5FVwN4zukyXGR+CIB10INrjab/ZG7lyN
qGxJw3yzGhDZTFPSNExtwmxxfta4E/nGca5MkrU9XO6tIbQ37KHcpll7Shz8FqISN3w37XcdNvy1
D1ZPEvnznNG16fxpyKA/BfpzG/m7omuYy1dBTUE1XDIQv5xGJgcoi50bZrOuLL44Re/BlGbqofWY
bNCIbMM5JzfHvfZiNMP53MORZss+OLPAU01RaAF12nIXtfG+H0S6qkbrZZiKbp1m1iYPkwN7X7gv
rQftqxxKMMUeiZTFThrRitzFU2Ljp13I/sYvxF3vvrVJvvF9L1pTrb9UnX5yknVQNfllZuNagWMs
RTatio9NB9kM84U0NW0u9perQijy88JDGmMD5s9g6a15oOszwP22A41YM26dMn+IY42DvJxXlWok
/hvzuOmidYABd12kuMho8vy82HlR01it0jxxtn1s3UbK7DAdIoG+nZwn/eKVAjO6mmkSEKN2LRM7
4wy4p6PlKqodaQwPaTo8eHZ9ib423nues+rmYtrY9UMctPUe86E7RxjpWczzS8GX4fskKrXRY9Qi
xtFiC0tmL7qOyRrqKdkNa+Zbd3MYCB7Wa7sBWbeC+NnxRHzsRX/dGoSuNyPKzoxYeyJ7x2kzK3vv
F6hpDXtaO455kRhy2EbAK9ApC+LZG73GrRu6YnZgmBNsMejpD7ZxECTj3GCcxwAx6WHo9cxww2or
zfHtf4na/z9EbShBaOd+oxSM266JX7v/Kb/+D/Qynb/8SNf+++//YWuTJY6QzfeU93fWDdrAb26f
LrxriyQcZIHyHyL3P7JBjwRyxcMEe9rzlOtAof5XNuiZuNzyQ8d2heBH/xVb+yfVoEm5DZ9RKFs6
cjnz77nak1WkVjRR1C8EM7rOPPwKuKDDcGcirmAytTKRbiUe0jrryzLKbfs7TVFnzm+C5qQ1g21M
+xzmyWEYTkN1YFLV1U8WAF8Xn767zN+sSr+3JhXex2Qe36S+cBxLSi6P8Bc71u/fbWkjBmPwzrsd
8bOPMLhv8+pkutBWA/U0+dVFi9sjCyNMnIORm7cuS2M1X00L+GF0LwKQqQcNm3OMdIZ0qzK44oRu
D9I5TjTeA1kFcYk4GFGaf+3KLy3q35S9NQqueZml/EqDYA38cFpebnKgxy3/xm+kDSkZdfm6/A5J
CQyXIEpzOOI0DwMGb+a8YO/eroOAVMkLjwnh8k/LrywvWVfWfnkHuIjslpcabByPPCwZGarx6v+8
qZromeU9LW/w/Q0T81qa9tZhorL8TszLhZQhweDQgfO7JYiM35CHicyM79nbYNEHjBAVh053bZhu
Y8+8Xn4nyh3YDPs64k/5sSpy1hX+ZPnVkH9LSKyosZrurlU6HtnD1pgZrGt8I5e/VrF/MPPgs9PW
WIfzGnFZbGpAtIAOq+Zva8Sk4bRnyABB0L9cXk4k57pvD0r2u+U30ni4qfltTO7T9XLYoTO/Co+0
lRTyjbqmZlDlruUv0oIX4Bjv74uD1xaRhN9OdTke4Rsr10dchcSg6A/Lj5QkZY7/Hw+o/tpE0xnp
7fsJ8DoKrnBgxPvl8iznvhx8OQdlJFu2nt3y/XIJg+V7fkZhhVPjBuzT5K3hXPuocGCFoE15nhFU
IHBQzBkQa/gjIX7bDt/35SlhXuXkGzPmdsDWDVN+9H/b5T+XX26tkULWO0xmszINUAjsA1AI7HSS
s+kX58u/B3Oz6vtgk8yfmZnvl9dtqTBoBdYpL7e8hOB7v2MGpuP18q4cQWHw7U8hJa/BPlbpgJ9+
TO4b3y8/q5eX3VZqUdkBfqMTWMVWd2dm/S7nz5d3sPzZkO0c/y9LGtsUX4e+nna9j0Yt6cvnnCYD
4claMRnEhofb/wJR7Nok0Oe5hzHR6PR2NOh0QqbSVMSf0zbfZrDQ8dw9BXn2OFROggMO5rceKq7W
RS3lXtaNtZ5RQnZ4ibiRuNRjjAGLh1PkVO+HDu4+4Tn3afEkWoAYbOVqNF40+ZM5vBYq3OQRvBYn
5IExrOhEMNYW7GgBwLZyYEJoQodw2i1zca4gqGKe/K9X9jfH6z+o7S0LYdp3q/tPXtm7rGzitx9k
Tt/+5tvG6Zn/Mdn8HFPaOFovkvpv26bnomQSDoYJqEbYCZf4tn+2Tes/RMchf0cw5Zg46xAf923b
FOo/NnFzvseMhPQwx7f/q20Tt+0fxfaOtBVKK+y3uKvNRdb//UYUDqMJGxj2hJ1mywCsia+NpExA
5evrDqHlxoHdvo9zI71Ah8wTJGrcHOp0k1QnWrmIZGx9ZXQwOz2IwuSjNvhQIwWus5CdRxfwaKz+
srVr74DJLSVpBO37u+v9i92Ua/H9KQA4Ko/wPYwHPJcLLD7spXTfaC6wi92bfFRokAnBMnKxMgLw
/0IIuG61gDrsvrmlkf3h2NZSVnwnEfv74L5Hup6r8K1yPhy8kUlvIbjs9k0Nw6Qv93VG2d9McFeF
Nax0EF5XDptPWhfrQMb6bwv7H0zPv68kfnl8Pjb/XanmKPlBojZbY1qxf3Z75EsnqYaFeQUTB6HD
KscVkSADmOEDKzVyA7x+4r81kP/v43+4f97PX3L2ittbwEb6cP5j3+k0w11yb9t0OEnT34YNW7qc
bIuCC+qLlB3yWS9+bcihWGN7y/iJ6B6yQVC+rmTVGH+4JL9+RyhZl4fL8u0PV6QjcCbAQrxjrgjv
xUrGaAu3sr74/U1nfajgOHFb8Li4VLWOkJhm/PjgtKBNTCVQqIwzmpnJQ0LUjE7yWAXDOnU6AOKw
CK7mFshb9NZBD8ZwcpsGRNStxUUlVbTPRsc5T2Ll/XdpCu9vjWrbFLh0cEuq5Qq9Pt/GRbjETvwf
G9xERogJ9m395gYMBxwjelXSX5Edfh8r01w7C2/u9xfk58tuC4HWxiYSQFmsWj8eNIiIHPJkqfeI
im2kzX62rky/3P7+KL+66oKC2fdcAHZbLj//7tRMrxWJlaacWgitf/Y4jaZ0iDSUSJh+f6jlzv3x
yeaEvjvUhw/YUWZYh3am995EnpvOiCbXyVsFixyrc4DsiYogjqbL3x9VfnA/ef/wPJeWCG2rzw38
YUGeopTUnoEHWrgmIILRFQc/N8+72M13KKsVuSjXUTLpy6oa7jtXJdup7g+eg4dTBRV6gz5abofE
2BuDIw4ppr68b7Hr8eXdeLpHgjRi0INh0QrZYb+lWPzK/GjeGwEucROE+KIJv7bkOh6m9NR4Jah0
aidINkV8Aa0q7G4sbXxWtR0f/nDmywX9cMGlqVzyVG2PzIiPt63Xho4oOx7cTHTpzhrjG8j+chWF
nJWBjqVb6ruhN7Zu79+3mYInrKbTAPQA293uide5y1qm1qbhWwtcwtylhCgGO2KDymrhtANY9b25
aht8S6D1XnnufMCod1XXGLnMQl7QXCaXY/sa58jtQ28wD8HT5BB7IhJ9YYjk0+9PGc7er86ZvWtZ
rGz+9+FRTfzMSWc7Y25WQ6DSej7H+fTLWEJdaIeHOUF0MGvPWA+2DeY9cTkM++vkt1cm/qzVnBgX
YfnGcMC4MM2/ROzA3q6sv6IAS8BYlsT02dbO0SgiZOfsQpm5974ODr75khhe9JCPcCcGl33SqDVd
DKtZ1+cTuBhSNLPLz3Mfjqk2+JlKIHL03o1fVg+dvrCYR6gCWMqT7qXoYCgX9pqcCLImADAjV6zi
oT5D/XwTViBU/XkKxXxd5jpGOHlHcwxqld01CbQ/3zFIQyzwJu8BBUs8AVKc5Bkzu4g2KrkpxcA+
quJHkCcPJ3avI3LNCx9kEpO82l83DimlMTJrbxpeJ1SHQLEF4H0IhXHGGsJN8Yw/oS90cuOARoAx
DK44g9Fdh0N8jmgz343VA3kYM41otgSwZWfKrLtVMneM2u0G567euLVKyMyl/xo19mvpMhFS9w5o
/Sqv7c/CYrgzqyd3kbIQs33M8V7CjF2Cx3m8SNPrBwfz7k1i4xJS5iTesV6ByDXddRZNf7irfl64
PNumamUpVr7jLgL579fIsQ1tbdNT7LXqdhAi916fAlDG430w4ixEIOI6yIriD+v/L48KaQVPqQXN
8T8c1W+4O/w5Zds1H1s53Ogy+6oJ2h1n46FR6afUd57+8PT8XHt5+FF5CD4s30cU9WHLaXHnL4xM
U3upHsoHU6RpTO4ao2u3zbPtQt/yzXOzowOt7Pn0+4P//OBizCuW8tz3F9jrw4Mbasxz8PHndN3y
qUJDm0zCOKo5NXZVJ86wBXGNN2Mg5uv3x7XkTysGB1YgrlhtScml/vHTzc3AwIeD66y0i5xP91uZ
57CIw2k8kk3wnNMzLPoFmtNovmpZPFfY5zw7/WNi027+4d38vOvzbjzcunAGs1xKoh/fDbm3s4WQ
pMWriirIXJaNsCKmJGyXeA3oL9nQWld49zMRVOU1ANGGLIpkm0fDfemQO4eh6ub370n86qOhHsbF
xbKlhY/Zj++prktCXnu33QtYImuYy9tqSZbv4/6xCqevfcv8p62Z1uFEErLvZZ9yWd5ObmBetJn1
Vzpa4eqA599ZRPQhmnNLLXwu0rE7sYH+e28l4rKDD3lFKdJjIQzQApOwXoKlVTBucRQN/nCZ38ua
H7dGz/bJSqIjJBrJ/ljThsowjCCS7d5Vs7+HZx3qK8sNclIfNJsy4anrPolhVktMCPEgTQ9zC3CZ
2cuDn9OttabzTIIENAscx9Zpuxmqqts4futvZ8iN7kBakWmTjZqGgTzCq0ayXyIpcaJ5M6qJJcy/
8Bl9HnB8Hfgoj6FkW0VaeAi5RmUc5X+ovhSedh+qAU7Zt0BIXRzn6KB//BQDq/HRPkOC6NMW62MS
JtyMCbwxHebauui7GvZCpI7RYCw8wQLEKfqaIIm3Iwr+XivjQHkOXBKMWPfWAp6dVIzb+kmsh6R8
ykeG6cnSzHaM6rrsxfCGB9jn3llWWCApw1L/OFCtq4bJrb1ML0Ul105PUFE4hNsqaEnbjKfnuc0J
SU3xgsjwgoS10N4NpfP2+3v6ver76Qb47mp8eM6GLhtUWE6ERmkrZSo4kYA0W9CE3HzYVIQdb1kX
qvUA9cWxyD/yRSvWrms/9El3/fv3Yv9qpacAZ5NmFbLcj0ufN/VqmCDkMV5y+/0AvflcifSTDvyt
U1sTChoSPqoYglUThiwImXWdj2V67frV0VfZYeaNXwQlhnV25Xe0qtO56y8hzOhYkMxT4zCVhjCR
vtgLSyuuy+fO0v3RD5FVBrXjbbgY97zsPYlbyWaGQwHrvMTNikDYbe7FX7Oim9aBK6477LV2du48
5RWcKs8ndFTOwbgnrZz63TxGgiXKk16OWsPzd6OvQajNT1IFz5ZbPjg6YW9nsOt29SfdtVBKovgi
rkEHm/DNs5Ls7A/X9ueb3jGx81DUwI4JpPHjTW9DEVhMpNo9YvfnMOjwTZ2ZURAJJv/QSP1ikXRo
YXG1US6vuhj6fF8ktMy4EbsRiFqFxdekqte5Wx1YOk9wlZgSwI8qcoLDVaHuf3+Kvyh5wcLw9BG+
AkPFq+fHI9cB+egoLVieC3uLPQ7jb29Ux7RrX4VE6Dl7qJeF7lZOkTqMIc0Y+xg6+YC6nrluualc
703ZOt7P1eisp6hJtmgs0WVGf1h2f3GjO/gIkTCATy0o3Idr1IVxLQg1bvdFRFDUUJ+XbfLcm9lp
NOx1HsdfWxcn1d9fnvei5cOTDuInfM8SQHM4av54efzeaEfGx+3e6vWVKWEOIO9z3Ri/YXcRC+LH
ivRsZyClA2W4FQEk3JZEd6iKwUqW6jTKpttEUdfvmoBCc46n+9gi6NP4Uwn0c7/GB2mzdbp8Lsr8
WH7FuuvtqGdNGryS+LXKdVgHYbk5ZhqvEZh9/f2V+eUdS4vkMS2zTZC+Hy+M4ydpmOuxRWJxOXTi
UimOKgrnisVZrnBhqdb+PGYb40837M8ducegjmJaLR+I8tSPB05aK8T/oWpJnOo+DZO6sVy6Q5JR
03U0Nte0K2srpP9Mx8ggeBpdaGK3m6g36MODEFl83jpraeKJ5GHDP+MC+fsL8wsoijfo0jyaPMwe
nhU/vkHEBqSdQrzdC0M9s6qgylZEU6RVe0nf+CWKqY575e0ctKuwWO8qBgqBQsruNswbWcW+yolL
+Pt3pX71eVEh80nR3WKi9eFddWEfCFmYzX7SITkZRDod8bM7Zu2MlHqieG0XCnHC9GcX4uu/oXA8
VgIQUSdefpryPbqT+A6noy+a3Ow7bYU3UdC2V2GBybCcz2svuppZabCYr/XGCexiH1NoXhXsC35i
XXYezoKxT/b1XLFNFD0lXGzCu44cH6pjfUmg4czMF4Tn2HbdczbaT7PG/8mAePYo6vBtruNt2lvR
fiii8TKz2NZkM1cXmCy2NTXA7y/YL66X5zuOw2KM35j70WwsMrx4sqF07fsQlvuMREirud8OhcZa
R9v3caRvHKP5mgx/BLF/UWv57Dqub0IigSXyYaFDdQXcjyINmlHmHhJTq0OMWTgZtBKKaYnifWia
s77HyyULwDelrO0zcgf/+56KXsrGeHiZRvy0M1RFNXeVh+VBGk/Xjcqx60pNc6FalQzNrOeRPL6r
qSwuEiXaP9yuvwDSsZmToLk0MS5Y/oenXMxYbZKrXu87d7JXOoz2witfkioMLzDTF9vY8It1CNcx
6cNdtXCzfv/x/2KVeffBUzjdWMr2PyxvVEpF58Nh32d6RnvpH2WwTpZEQqLVxaYx/3jGtEK/6CWp
KU3fd30XV+mPvaSXqlKHs8Ux+9x/KYWbrLExck4joA08++YuK3p0RhDJ7g3bg0KvgzfpRtG5Owb1
PhwD/5QYz0ViEseTT9Co45jUq0GGJy3wZbFqtQpLjY7TjXBqc6Xx4AXtupoae0WdTPZlOrqPLRAT
7IvqTkTZp3bqYb61TfIM1xu3zja7aTO4G1LiK8XTTttbjPFDgeJ1G1c4uuRilJ/Qm7ygAVhIvGPB
k669y9BaXkhZwXPqGhicIaIwzVvQHONeBZSRZMg8xn6aHIG/gssAW6BVWSrjZJt9czOj0V/pQd4w
2Kgfuq8YpiN8HXvnkycf9WwlX1CwrptBrBod37t0EDfEAhiXQxP0qI8Lem4vCvzbxEVwhArhPNLx
acZE+bEtcAqj9PSfILJibOsS2tcJpa4LP3v8v1yd127bTNu1j4gAe9lVobos2Y6deIdIJTksQw7b
kEf/XdID/C/w7wiS4iS2JQ3vsta1qGSGg8IddtU2gTnNYB37PvqiCSoujaXFmWQmE1ZMWH9obF2m
In6WgIoojqx+/pFRt8GB0T9dQFycHdjc+sXIV4VZTut5HuSbyIPfdtYsv82CrKSw/NGTHIi9z80h
Ygw5S+n+TzN30zobppL8j0pCAwBkTL9XIsBHfog6rlzUJsfZgra20v42H7ETlg4hZPgUzqzcPntM
XTvr8ej5VAB2Hzy1i4DTDPIrV/b82ktiIWfGJM+nrLDxjn1o78pH5Lh43EjTHf+793wugd7ajSrZ
wX6LRQEAhdGjf37e+9/NVKWs/idmcqHXVPEMXnkFhzgnZnzOL6mrmXWmhGikSSFPmTYNifKxlye4
SF/4f+helgQxQzoNaPy4R/oYdEeQGCvyqZYXQypExMisZdK+PJ9h8ze/ACZyiYkt9lL5555Mldv/
btoa6Ru1yjWoOryqHdpb/GPFvsNMSo3buN805P19H1RoAOB89FPiYuOnpTpGY/sx8wrEWRCk6Au8
5A1CYmzNtfVpZFKeOgiRjkGZbDaN8do3lvGqZXsfS6DSUtTGzVLMjqO83wHgcTYeWv/3NCtwbHYE
aT8fVpT4F4hfm6HTBzU+TLU6KKYbZYKa5tJ4OACGW0d4oilOdpcl95YMg4cmpTyMD1Wm1WJeEaYv
7q4cxZ0B07jVpOJultln/O6P2ckx8/GUoPVd904QfZSzKHeNRFCNODT58EVnrGu3r6itQKj7evmY
XSz/Ih2XS20kywcikKPhWhGCbaU+qq/y8SQ5pOVBDzUfBgBALe3LtzSJ5je/r1e4ldpv7QyLsSMm
jxm5g2BcPtDvtMQvfpc7L897lK4PiMgqCLs8tqaeGknMjjoH7RIQUlF8ERLjHYOHv/hpLUbhvnL7
RF4RgaQIznu186xsU/GzfHvMKJGrhAEhZ+kYi9qx3syqJi1kvIG7hnmy8GNHYwLlKcN2Y+oQhXfB
fzwS97PR1tRcjNlGPN2QvmufcOYXWJ2H5N6P4/CVavf7OEwna6nrF3+ynSsoIayZdqg3hgIF1E0k
wvtN9ifzq3lluynsdWm2sUy9ihQq9G+kYFRvSzXc51D7PyoR1ghI4KgZwJm+e/rD8yAcO7m7dRqD
wXEtRlDybfhjyI6tPftf7H91rNXS7zsjLb57Pov2x/O+Q5VbNhgcRs2x6oSy++a7BqZrZc/7AZlx
oxbxQW7kFwdJ+VUDDi+b4k3YUt1Cq/A/MhE7aV596GEa7k6YX7L5o3Fb6z1UkXyBUP8tHVTyzcuX
4ip64/fzUenmObkcKOEryCibqTZ4NZi93rnIrILUT96ix82MT4i50OKeSlagYEJttXfqocf6GlX7
hjyZb1Hiu5s8bxz2bXL+VrpesS0D85ee0PoQg9i9IZZ9kGnyV4Vg661/3FiPFDON1WmdpkW/lnDv
3lQdTUcU4+yoHg/F0Iu3HDScP5lfUaVghIQ62E9+9F07NXyYyeezaGOaMdxgb6UFEKG/vNDTfjSm
gYtP6N4SXIC30NuoElcAa7lqVesi3IVtz5piUu2WA88/e0bYbD3M2PC60vklDdv55XlvzChkZFGu
PbJC4lk77PMIPb/hScle/PIjahFHVqMXMRpL7ZM5OhYMbSY2mHeWjW/49tF/6CajNlr20VwFJ8AH
m6LJrsEcyFNqFc3JbRAgdp2IdtMs1kPh1TEr2u5u5wDcHe0Gp9YOm1Plu7xLgyV7eV7spMufZmKi
0QfcdH3e4LD5sIrI3Jl4Us5u1ELysuwDAUA/l7yHt9dXWwEZxRh/+4nFNYc5Gz/AKYJ5N5SZiumo
o40M9DaHvneyzDTdeDWWilpWIAGWvaKNWHluvjUeYmOn+ZMXxWtRJA673ZlE4vyvMaudavQKY6W7
JfWF74K6b9SwJYJwv9gLy9dEnLus++yBbSW2+gPbweU6TgOz1r37Y8z9V9NApM346045v6k1kpSg
QI0/jx5MKWpIo3LPgN8+7bm/LdNjq9y8YGZ+XHXZLCUuShIop+Rmh3aydxfvt21nOxftu7aPyRhx
rBn/YIJfobr+WXqtUbaDu0kTitYA1o7CAaLNHuJBz4aJBGCSdgfcYAa+OpohcbTk8gEr54Zra9lY
ZXMAroZXuryPgHJwlOdA7A9auHhhtRWTZb/rcmM7jzbJu/7GK1k5BvNfOs5747BfnQOF9adxmUBW
s8OvjZLV48dq8OEezOI0PtC5foNSHXKgL7xX4ZJlN3QuluSRgDHHY16bVMR75+Hv0CpxRwGVInYb
l2KET3DGH2ro2dp1uNzXOKcfQ8ZgTYQEH8/wpRRDuMW+0q9h5xz6rj5Wjk/CdW285Fr/zKGTeHLB
w69mfiDH+qob88qoZFyH4a42bUB59J5Rt/zJphzg/mgD/uH9xTWJrE+DWDSlFBFIRgsAyxQbFCES
jatzM5XhrDqvFOvRIsnI/m4P4XXuEP6M8IO3RVWCCyxEh4S0vU74H2NTWypmVYUph3g7iKj2FaJL
xsKdZPFutCGz+xwJbvDX6MdmI0PnH0HLJrQkCU9tia7FuNzNDtLqgAp6lfj+1rXJrS/qHkdCAm+U
wb+5TjNipMfcGLZgzrgIL+B18BvpLMvXi5Pu2kmebRxd/YJP2qu9I5PAfzWj5BSdbDdUf0Mh/jmd
LKCwYUUYqCxWATHYRcVr7I7dhz86X63VIDBQWNFe3ZfcYBmdRiNnHYgWTaYe/lqDX3BjImDwjHUj
+lMUYnPtmo05DeVlTNJ4sf2fqDiwuLeEzyufkK8WL72DlnJjiSlctbAdHYGTXJj6u2cZQBwmLJnN
iPePzefKaqfTILkuNWNwqOxc7UgDXjmpiS+jHX7XXABFM+f3flYvI9FWqyHPAtzZDdj6adan570u
NwGeRcOBENEL4xwX6mOKk1878pQHtLnMGT2rASkQYnwO5+wU1UA2WjNQ2yiP6o00mRmHosYdmqpT
OKQ4J22oY2vpMYJ/Pjk8cruaPj07egp37G7ak2VgI58as92Yjzwvm/4GyfrU2LvBHC7B4z9s3bk5
BX7A6Wlpj09pCIxBMRiXbrh+fu9ZpTG5BIJoZCIIRKrzk0/vvqoJItyMigRxfs8myKqiO3nIXpH3
PWQfSi/YTUJyvaHzpGTJdEn1a0ybehukgNMq0iWJBueXUAiWC+hicTwBhDtlHjHLkuiqjGU7UR7T
oQqJp9BcM1cGTeARIyNZDj6UrDAa9nODbGSagLs5gd2dnjfsBeOgsyMcO95Wd1V+UL2HH76tynpd
Zuz/WxUC8vSMT2UkU9w9Hj2fogU/53UgthAVT6Bf6tOCJvYU6uUr9CiWnAFhGYOoZjv42OJkssAL
EY/fctt1cmM1S33i26sPS8Jnvq+cA0BZ9DtmeepTVZ6Kxz1rynaLl/XIsnG7jsSj8Sg5Pm/kEvSx
W1u4XlOUz8oLVs/nRRlxVD7vTp7A4mQH+7ae09OMm/r0vBdluChzny6InJPOteCmNuMuUK0LoEIB
Zmw6Hf/30Mii8sRbali7jkf8WEaXRzpiaeTi9LyZceCctPwsZVr993TYu4DDfAH+aQECEPeuQyBb
R9ItgGvjqNriF5mUyZZlRnh0hrHkHB+vThHpYxZ0FwAOYY1ri2p6YuPJdQ1H9LApe2zjFq84ZJOc
cHA6uK09kcOxlMYGoX14KZlYXUrdFABQzCZujcbmQ14g2OgCFafZ3yW0EogRoAXLQqm1qg/Cb83Y
Szyaayck4DDCY1eEUBPYPRgtvWpZmL+nAa6BhR8dsXf0Z7b7WIcZnDQQARN25LWKrGxZP9OAw4qp
N/0IScBL7sru9EwC9p/Pos/GMvG/iOjh8VVea4mtkzCqMGbSi+Gk7Z/PO1lt8aF4cG9Mf8BHiuiF
L3/ePP/55z1zcly4Mnging//+3/+u33+VWlY9boaDIUh/PGNPb+qeX67z7v/PSaSZkMuCVzp/5c7
rp/f/POP//tO8Hl9evaC7fTxLf3vCzO8Alut3U+si6TTPf+0MDzoP5rLdNpALbQ1gTCPe+Xj3v8e
Pu89n/v/vg4pRxkjy//2fP55M6UKk////m6Qdl7cPozEj39zyUuA35X81T2od36YEOUTBe7m+fB/
N4ugkZYLPHIoddzlTB+ObqS9TViCQbaoxbO289awPpIN0LvzaBouBjpQzs3idTHpytVOV1ayaXQQ
YvdkF6jF7K4Rx/3DCkweUmp567zyf3MhIgWEw3lXqOyAC3vBvjw4t362upiMeH3xQzrxhiV3VT1y
oDssFW6D6n5CYGUX09/S1OZuySrWp+HC/J6oEra9ufkrpHV5yRh10Ge/VcEPKrZsozjIV221BOT8
OBizXc4evyj/drq/Ks++I1hB9qlh9CRZ8gmEBTWyv5A5vARfETBFYNpSt78SnZbHZMa+EdgW3X/S
fyvh3RoDuCB82DkZPTnO7sXfmZH3VgOJXdUL0efKvsFcjvMIE3tH1BP4AnvnWP0ZT3i/DgdzXkeo
/YishIzj6pUzsQTOZbRRI6kzY0C2GZjQX/nbNLb33MXs1zgO9VN6c6S+2UL+6wkErir8J1w//46j
leyynsYjJMRv7NyjWFq6CsEWQaOwoLFjWMSMhYmYokLqaUqBdFpShufKaX7o4WUwYeYW7bRTKQYs
hpHRLRjlr7EW2bYI2z9NOrwbfQuWAPgtxmZ9SkWGFSM2KhXwyj5kiYO7wZeitlULFV7W0QkmGC0P
tRE5CERU2VhLEwsS/jd8lO1rCk9q1eTJ2UCfcsIiP48SNZJjnqOob7ZFJEjWGmS+Mduq3gx5bnF5
vormj3RTve1ogWPLS9NV4clyveQYPEYTX3aUKmJ/yHQqQTzAryeTplMFYy2ruBqGSvddsvxF41hc
A/dBEVPhqRrhns7eON0dhGd51Xwa0OlOgYurdBAkC1vYrS5l3uy90YXpUcBWrKoP6E7iBIAVXWcy
sgYEmLBd3NKNZSAIRbWbn3S344YdjtylAeZMoEDmQMlXG6zlm6FP17UmnwFOHLv1GdqSVQU0hJLe
nREYoEmmA/xB/k5DM+9y1kQrwV6WgNs7OqaIyoTaAKnByVf+t9HGowbbZDZKJC7mRgwVrmEE9Xg7
a/dQ+XVzJleKK1HVUAcXjGwT9N0Lk0RUUdmPgISRdbk4xIMIpc4986EuRJnlVqFaN16KOn0Kv2ur
KY/hr0IO6qVNdiJRxJN69nVImTB0wDr3hQlw0UL9MXoWR3+W6bWYxyr2vS7aoX2N4HO5XxPwrnXn
AsfLcup9TGYpbcV6sfJPOHNFnNcDcEtJ4wReBeN5CsWhbMvYwPPM9CNvNgGhZIyx6nknm+Hm2aUC
7chMhjnXYRhIIzW7iXcN3ue5lnSQoX0tbdbCBUG8m9T3vXUCimBfmj8fGrAGGIMw+O3Q1zHRL5d/
Natk0MA/DNn8GybtHvHOw2TpU39Xwfn2wU7HKXBVPkb8/Uj39hbnz+8sT2Jde+2WkpukhjwKLtmE
u7l0clgANXJOT7GTZu53RucUwom0PS6dhPK6Ss97JckNEH2OBdyewP7I+c4JiBBmHKCjtHo45gVh
ERh0QR4vlX+AJw08NrROJLq/pH4rT9ZIAeaY9gdBMklc4WsBhzZ4lEBGtJ/H5NQOAq5SJLK3Xjt/
Eu8imyvQY5O+G+QCdYS4LdKKLpl0gJp51Gaq4qP9+BRNDgnnrbZeglTRxEVjxY4y2PnOjCyTQvnS
Pm7AxmYuo7m6D459ELk7o1XnLmqKy383Nmdj70T/kjajwGIJsTXhSuT0m8xSd0GbnWWNTAXyB+wF
fxuwAmQ4SGqeNxXDqUM4f6KhBEASsr+owO1IFHRgk8CG8TvuOnvnqRQ8MpMVO6/QIxjAMPt0goEY
7P25NmKVtweYaWql65+uBdOwcZqcNXlmbz66sfZjssNYC2s88FmYgdUA4CRtTmugQAyGomnvmsPP
uV6yQ5CAPuorsnujjsQKy97y7DYk5WHbDHa6hnCXr02YFKfcKST0J+hpedr9nqrxt21qSOgUO7WZ
08fqmrxcf/4rbecw+85uLmafWWi40spozqiccdd74mbBAhb0MqsB6SYOfwd1jVpg6aduDEz3c+nF
JUtYaqRTJXbscgzebhg9qkHuU6ZeMcorNb93CacssXYebjzIKmND/nAWod2xIQtoWHiLH4HjLXaR
snd1bz+yL/lkRvybDsfjC9nFqzl7oUyd4oYUwRVuKAFs7mGQFN8YeWM+iuKhdl6iJYxQ1kLeIfGE
vJRmuk6phAWNyGILZoceKwQRFJXGOjAGfcu6U0+UkrT78KWgAkxLQ92V0/zOC4AZkTsWF11034tW
5LuZ4UssyTMCV9psqZNT7KAI4yB7hXFbWJfMpQuRJN1McipOAct0gNGutUlTd4knNRJqpu3tzKR+
7aF+fukiLi7O+GotxCZrQexA87DEjA1puvMPLB3V68gCCUdm7a6Duq7XkpFXLF0EbGEfnzUa8cOY
Fn8mK23WjuW7BA4WLHhK51dZgreCxMUZy6wLvuuSbPsA8jwLtQNzGcBCgypOHWyvsW+SAyl92CVD
/cvwIufU9iI66yhK4xJNJWosm2WbjuB7ovu7MgogP6SEtzIk4ta69LDJbL9YkQQOZAxS3O5mrgG1
sF7dp54YM05bDP2er+09zi11I51lVE711pQQcEVq39Ao1G9o44s4JMlxYw0/1JA072CjhovO8h98
3Nr3Phwo672shvz5zx5F9T0fxvZkNoZem4+HKOOqTQ9JEeqm1IesZMbQBmk86cn6BybxFDY98TR6
AxU7+E4sMyEIrAbTLKBXnaV+Ia70kUgFWd5glOQlQsCsbadNYE3Li8OveeUJtzqUuDXXM//QLjLK
eG6zL0+Ph1KE4x2wdHplZ3rtdVO950B8GEFZyNHKf0TGAnEeVBq7FRml/Qtxe/W5nX4xkOguhcCm
1ZdIK7M6OooKiqY3OMATc30wH0jiWZnYN4xhPAmWWYQZprsKUQ+7LcpOIgRKzsiJJQnNS50mOUEU
Pkc7ZYrHG/do2r9znNceEH1UeCnAnDyhwU36L9uRV9+u5NWzGBcmBH4evG45gIMhsgKzEunesdFk
/m0UHmRJTOUsbfdjP716rtdfZ6HI4LPBSzYSklFacXVNvOCAdi/bOaYZncuWGnaqvys7w8jL8BJV
ZbQnSutX0JvOIRLORTuMERztbP1pUDsAkuOxZN+0crqMJj50z5VO/2KtYyAaBNO2EIu/LetpV8KG
PfQZLD5ivYCdDT4MndTlgpsAfVS9dveOjANib1fsUcQLAUIkjVjePc89EpeSKgCXItzYrpmIGKzA
EJrMWz93nbU5deQGqDI5IOU5LHD8N2VYIqvipJiUHzuMqjaeNJuDKjwSRZL5I2st7+TgWAAzipQ5
0xUUlJDYJt3lzZtVVtvOZ6QsUbfsGr8SgJEgyKboHV8ixuMru+3mTcDizTK7AyeSRvoBtrxTY/Ya
wl4xkVV3XvTXIvD8MDpMhjsHLOKcU/RNoiHoMeTyAqw2TkMuo2blGlub0BmrMOa4GlpoR7TLp4V2
FrlrwpLAy79AfFUHN4y+0ikZL8rbWpnIbinA0LgciK1g0V5RXARMVBq6OzpatTcRazu6rc/TfEQ4
TeMnOhDvmUe6Tp7vEGGiOPf1ISkU7s8umAnigp43FTch2uCqWn+N+ER/M7t1IpTxaWm2MoG6i7lN
YsPRv2dqxTM5WPjFzeAcimTZFshxdrwwyV65n4kktRhntPHlT3+SoPY/LfG7matkC1dyJsUOFLmC
32kjYeaiXmSXDPrm2nLrbzBZu0vSF9brOL03hY0BAlnCJRNhca16ThJG+bsCwcm9ygbGQ2XuX8by
6sGpv6chqmmCRoG/VF1/B8eT/JtLFVyNHEjS6CFe9R1UoyFct7JhvDB68I6CasFN9Ljp3LQHqLcE
K8rG6BqZd9ZeZwKO9ykJfXuQRO9N1oszK4r5VUEdMhaDXuPpVPcAt3VLeH/eMLbbC7KkGumwvCN8
ARFqkK+p3TEDpfP7kgh94XowvrqjSWRH9jUxJmZqPbKheaQVBEbUXZYhqegLDHLbIpNfq1PfpVNA
XQ6GidHwwI59KR1oIWifQTiEj6BVuOAqUTcbRqEXR2gXt27tzNvANyG9ZSTdOlkHVjZcTjWD4m1u
mw6oLGaepjGyziEixmu9DAx3Mt0LdCMTS8pW6PCMd1QDwkK8nTfT37ydWnZGC0mBTa2PHg2rzPNu
M5JjsCNzytoMRFDFFnEdE0j3Mm3eanA0LWopTEvnucT/4dRZrLwmgRPhUb8nWbTuYWWd87C+FZmT
7zMWDExAIdU4zXeW75wibp3HWsAE8h+pgo6c+zX7ERHb4Gq3oJOgl84sgyzvF1pU4+BlTbjTVn5E
b0AE5OPGUBN5hppfTCPz6l7NcgsnxXof+cQfxdiR9zeY43HOwx91kv41MG/eSGFGKlk3B8RUEiyq
M1Ey1oQ5FlW1mSdn2Ehlszlu/fRQ9aleq6pNd8EytHuvgdaV+Ezu5pm0EyN77Phzds9e3IukAzVK
ddjm4XeiXy4lUAAoU5M66SBvWIrU3zHG9rwlonybgYCbXeLU5rmcjnD+852wwnYj/OpuL4O6VmOu
X5JEnuaZYOS5cry45hTa1VNhkqVB6DcB6J8zKDkOybLbkhgG5ygUlEJiClYNEwkYTj8j+19LrsBn
JCd0fX75Qxr4Q7WrxQ/m6g30JaL/XP9AY+1zemP4mzKnRTJATGJWTe+VJdQF0OLiVflu8Ht/FXKO
HrDAMB3YFf2Y7/HYv9dE3GySyH5A5UlI8PrQh4fQDwcCQZCuRGZ7Jb23Cv6GA4TFrE0IyvXmd9ev
3MPQE4FkdogVbETIVV0/Eip7+o4QncCA4A2pTe+tyHZLWdcuf3wXFa5kOU73SECi3QFykEa/Zj+B
8B0zSJ/KJk5EqTAsBEjW6YqKvkCUgwiPuRZ0NOYVMHbVUG+K3PrZJtvOIjwRp8feJRtzVzYAN5JI
7ht3lggNsmHdoDPdlUD5RrixG90geidnawpTtp/Nznel+28yYZqBoGfS7yW5czPIoTomrbGXZrkt
SgZXtmb+4yfDRVXGD13p36nNLKQawFPUhGGCmXGtgzTmF3D00aUxCnW2ZB9uUFNVLDRZorZEfNcO
8YJc7x8fXdC9GtCbo78LCdiQvOC2rzjv3Xaj/LblUh8Q8RQJYocpp/KZKMOp1vvewSHvJzaSS0Yy
1BLo6whj6iXb3EoKoJMi+94OBpNaZvw0qeh5GjDXqICuRP/Nx+YZZzIHp9SLLatDO250kMogjPG6
Rj0ooNxe9bJ2dqTSVWxDyv4ovf4P83BzFzqAYTFKT9uJJVtJsgNrMn83pw5jLQNrDVUQ6N7MWeW+
eao8Enu0MySvLcOlWbOvHXAvnIyxh7RW969tkUEZKFLkEIPhvvX1z8B2S2LI2feRjGQ9EDLefnj0
9QaDtbHPnf2MvXdt5LgWPEbheG4FY/SWyrEKPjMDfi9QoHrXmpnetA3c3yrRQcxpeOLF0vgaFL0J
xL6XsbaO2O8eCHQTgtuMSFzBJFphhHLXWdY5Z0j1y6GaqlsUkFRX14SHq06paxBQc/q9PnMIA0FP
iuilzJmD5MzWctF6Kw3ymQpK8WZ1EMtk3cEhcWIDHHPN8jPdpr2KdotZIafQq7CVgG2rVl2HYHm3
2JQ9JlLB0bLLivQEOdNT84ubmpn23zcSRp7We1ss/ZETjug5v8B0M/0cJttaC0E2Qucw3su2bhJl
W7ulfEul9SsrQdT2bv2no2nf6aZO1ob8WxddRtSpFcaBJ/5M3mPUZaflXmC598IHIBEXYeyGyS/b
rl8S8ZzbMsiebfZkXYb5d+BdHRmmf7DqzFtrYrRAWkICTvsG8rUnKGSxFoJxqckcEdVf9rw0WRXl
C0lTXLdHhkWhIRgsNPri9F/MMNaCQuQzmA5zr4IjqHJrbXmCVyds2Ypm5CZg4D9Gi/NTBcIkvSEr
jrrxe4T81tbOx+HQ1oLMFcVRQh15r5N/VqDk3XS9GTVESJZ7I8TOT/lkBoQSMXOMaKgRqEbYRlLy
+hBJRoeinH70pcpPaT/fmzoAkdw25xJnwVr4kg0huTpMEpBhTXBroHwSLlsyDJoL93diMaJxi55X
efL2MpjGle/pclWMkUPygvGrxEhs4mmNGTlyPRjn8KQdfjxXh3Ch67YnaslVm5SVIxjpbO8ESLqY
0KYbt02cXcCyBaz9Ma1CsgtmSx5Cwy93grFfPLo/zNkIT63uIwyshNcE7lUyZHEMThzDuKeWB1PC
hkpl2B0f5FJ9OkEyHTH2yV2zmP5asn7Srs9C3wHQ7mcN577bR6fnTTl5fxpma8z+8jZmeJETgFnf
gDm750w5v6gpzd+lcu8ERmbXbCYR0cpykgWhDrU5sSyMhMa4Tuh/cJzxAndkO6nIhx1W5p+E+F6X
CehmyRBMNI/1WJ++98hZKZhKcbTr6tAWXXlMiag81Nq7OzVp5YBu7dVStKz31lwyMiKuCBMlR5dy
bVDhZ1IqivOJeA9dEIlZRYamDnC+iaDeV0P30ybz971hJLRjXYbCY3TaK9DYd4qq+aBNAF9LXX7U
1EgzYN7DGCkiEnS/TYKCNq3JOk6kieijgoEp6M8b65mZtCs7O5Ktw+ZOJ/SGrYfBnLTGI3RoWvdU
HFuABmckc/FDyL6tdRreu0yOa0M3ZjzP0VeAcG1t+inGcY33AOvWsC5lvwfL6pz0nHqriF6sF4zf
CrAIDBoIhVQOPc0izUu0WFwHg2ZXpexi5gKCKaOx4OJHxa6TEa0O/nJe4+T1WialH5OLZG9dQgZX
pIwwocnq5FKZem9qNzqW1NKHscRl7jcQzwO7vGZjaex1GvN90Jcb4nWWQY3eZs6uEZbBTOCfsFOr
3FXsKVlB6Q5mpkurbFyEJMUGNp3YONbSHPq6n+IQi9cmNBMIqPRtrfa/l3xWbmTZgDDrskONguql
aoxrNStSH/yiu0ZpCvqgycrLxOcyc7R19CqJ2EQngBDQwmXFNevdYd2VXk7+VsPLM/awnuuS06o2
CVl7HPwhdFdKfTKKZG/bB64d13ymVDTb5iZT8eLYDH0XF4KjIcYTLyaYK96X25RI3H1TDBem8u1a
tcp/S3yWE5my32RNjZJMiI/Ggs3QmFu/atHUtzzotqNs3R8hg5Y1ViC+Jfwd27qtnA9z3Pfj377p
3ffWMftbKPr3ukM/RT8MIo3Ejg+vzIi68se/UjLf8+ZoRTBRBhuSVjhf5vNo+M6hs3VxCW13t0Sa
MLmlqNEgAlMtfJkdB4eAxWiYg2tWoClJUvlI5x02qdWWB4NVepLb710evWbVwpvIpDufJQFHGKRn
JIuVc+0V149EAF0eCXFZZ4AIJKO8l/ZxM5sVeP1O6ZurJ5v5gOl+W1CNr7LpA59c9OhxwWpM5W1u
HL3vdPOvaop2HYqgJfDFRFAE4vM2RVZ6VaZZsW54rRM6X0Y3wcljzkk8kAtgwMnE2jbrbGukQ7Ch
tQa02imyycBl5ktD3Q8K3REUtejgJAyFnqbOngx8vGnxZXnWC+5kY4dt85GBhciN4/4rsBaPilz2
h1xO6abPiY1f7MLHQZUBq8Pr9FZUy7+G93cejvW7Gw3OvqWPJp48PC/maL5MmuOHfEY0q8uE/zEv
5KVSD2GLGw6sVpfkVKmGLcuSnzE0FlfbOqeK5TaZLRUCkujel6l8mXypjsXIuw7HUHcK/cS8jG7d
XcGdHcxWvjmewfgZZ84hVIqCpvfWdkDFZUWp803P0SvDfnDJZCG7WARWs0yTNzTCH+4UAnYs2uLU
Ehpytzs+8NKJ8k3g5EzImOZdIiEZ/tkYdHVmV2d2tPRYzbivIguIvejtu9RPU7C3aYfSP2s/7a6D
aV4szoxNN0h7Wz6uIkbJ6NZPc5R3aJsmFlheuUjmgkP/mhLPdI+yY+fvMFuVvwvGU2tfm92tG2+y
L8tzibmAxrOwviNMxMBtKRbprBk+6RdHYsUbN/zhiF6y/eGiaDH+oTokWHyGPcfMcvhJrAzSRb9x
j5XVfdERmCdbcU2IcmdrYgcPplmeevTkvCocTkU5Zv/H3HktR45lWfZf+h010Bcwm+4Hh0s4nVoE
+QIjI4LQGhfq62cBEVmszO5qq3oby0gYXNDpdHHFOXuvfQt++rF0WOuZoDGv1oNDgwrkhrxLmL9v
sUHcacRb2DBCfDNpURElWnzuJ1d4XY3fqLWGDVvWgU8th7Bjv02e7XDMpDz0faqBA7aS+wBhnK3W
O8G4CAGwn882BYzjZIcDJZncHxb4fUX+7HMTU3YN8za44l0vcDDWFKDNtHjLAhYiwDpiAnSkfmjp
jj7T20amd0dlj8yMGz1HcJd3fuWI6jmXy+4ZukDTHxVsQxczVJ8CGpqfpVEzBQqCSySVvr5VedTA
Ma7pCt2l8BpPThdMuwlK1LaU+XU59zHrJ7boJBarF5Va/0JpfOgQKPO6FvFLVFPeqR38YgPBOKY2
GexoicZkEdrnfXWpUpLXclSZ9KEIytMSK7htcvvdCe3yENn9g66EN02E4FamxXgIbEI30oBf05jZ
nTU5zpk+fUknmKRhq86CY5EB/unNqb8bcJcM+A6+2Q2FzzSN7zTchjRKCIPkO4nLIzjh/tvbrW7/
kPgU7GCXltSm1kNiaeLaDE31Ao1pG24JuR2/ZWbdnG3itzwtLdRvXQO+s88j52wMyPtkG4lDpvT5
pYqJeaugYz9FfLgp9qbPiKkISrGWLdUcCvJ5Q0iJg1t9TLSIplhTryLyHKHuuJavGzOwwxJGpNHS
qjdy47uDVOippYTDasCqPSHgYarVMN5Pk12elS74OVIOuo+DZF7ihxrPXetVBRrToooMejeUr+ym
za+c6VMIZRy3hoGyE6iM5kG4k6QwLq6DODGerHmIvFjvDb8NeuOp1tTfF+2K+Q5a3AT+uJdHtUQW
nhVjfpoASgNLCd8macRPWXXvVm753OtBeD8YA5qLJLlzh0i5AXxwqKLgkarOdNUaboQ8zxV3aRFE
z9rai5Bj5RMR5Ln4Ph/JO77qXEtQTkmnx5TcXQWT2bnJEGGwzTHOg8ASFbpN/W0mp3gJma18vJn9
oWmoObio2QALSJJlJVtoCxF2scjLZ6sZD21OSFg8ZMW1NeGDLAw6uRNS810PWHBPdxdFpdWW13qZ
f1JqcA61Tr6iqw/GiRU5XwkWG5uR1F4K2QrDDCtdT+3GeS9d9rKsraeLzYLfI92uZ32naEdXM7ub
fmbLW6Wh/jzRe+ikI+95Yp9T07hkabXmTqbRcCyQoW2aLg2ukH13O7qaNFiDxr5JURQ75Fv0Mjj3
IQvevJWfvJ0UCEPSi6dYGvsiJ6AOTZZxy07XvGVbKbH8WOdcscZdN5YAb18mK08f61BpHlm/hRtA
o9HBqlgfDQV77GHu5mtrpFDWTeJFgvB+QmLLFlfk0x2tHe16JqpHpiK5YOEggreb3hq704j74aD0
Gs0ePJDUL7hIm+zY1G5/cOL5zHuV+aj1tPvA8mMp07uqDYxzkI+MaRrbGlsYj7P20LmK/qJ9z1p5
7Yxu+BwpengDUeRltF0S44m5wd8WDTeyaYeb3JmvcMAGrg/yBkDpTN1gX0wsUWeMr7SJC3Xf1k27
Eg3OajozKxtt51lVrN9Kk2BwF+0lSXDGCzqpCJHdA/mlhFrZJOaURt9cora4ESa5mmwYEAFFPTWe
OWnOWqj4bcU7DzTlxZ41eTR7AUJR9K/sLLQTxjHjTMkuPI6jlu/dEc9MkxFW6KIDpXCSmvbIVjUS
Oz0M6m2Jdw63WfMcURX3aHa/Z6YePc3y1u6ifIfxf9jNrfzZV939RFDjdjTL4QKpwu9LwwIeFz6F
bq2eZd4RzjERbs884RwGnUCz1XD5f/7ELmxXpPR3QlmaOIy6v1z8r8PP8vo9/9n+3+Wn/n6vP//M
f11gE5Ytoqf/9V6PZc6/v97lT4/Lb//97BaK6J8u7Fae95382Uz3P1uZdX+gsJd7/qs3/mtEUx2m
HUbQf44Fv0mz96jM/4Q0/f1Dv5Gmrvk3EzupgPgIedKwXMyyv6Gm4FJBl9q2sISu6khDuOkPqKlY
bsHabDv/jQVu/M0Ga0OKML9o+Vnn34KaaupfzNRcgZsMTCAKVQZRft2fLfEN4OpitLXaV2JxzpYm
5TBVvhDImjIGauIRqdfP1GAI/9xK5SGlD429lTTFCIwUqZjDeXIpHxSKSZ16SrulorkhPdsk5UpR
fNWUrW+aPq6cxthJHQ5NQSSKcahUK6UfESBTbLqPsUa4MLflQDINal5n3poTo2jkpnuYrw55erkL
HTuEDIYhEWshqZeVbT1XjG0eKkWkiqpi+307CnbfnH0dFBNWfzz6kxpvoWQp4FW5nS0qy4v1FJ0/
FQkaV/tSSZ/dJXGzmsLfh5Bdsb8URbephWVqvUjjARXUzOL+687rDeshXn5iPVsfZT2bcHtsSG/a
aSNC8Lz5jNqBQhjdMm9Ws5wUDg6qJvMzUgT7aCX6juQb3XfZwPm/zkCc5EAjvGlmxA810Z0COXvJ
PNO4z10iqFyXbFnobPsyoMfHfN+3sNUcI0T8/fcDIKaY7IHU8cicYb1LdJm17d2o2yBHqM6xHV/V
AW7/9jq3rYH2pJ4cCGIgdKzJb/XB+W6ziiM3eyaqRc2+ZTPRYyjH3hyHHjV5TncBWbJbNbKpUeGd
OxNsYFP3F1vHUV6lgwDL6FkO1krqaYyQRxY+V4ZDssHQsJ0zx5qw7k7XLiP4CJBSXcDLFtrqPmmS
oxpN6Ulx8K1hG6D6LrXoSpk+jUIrLr2bpVTn8svQFkcpzHOTGPIqmOSOfctHOLBhjYGOIvBR9Qtu
FWzOTRdsDRwjl6qxZgyIGCnirH+YgBaMqTtd2aN0d43VKptQsaKL3jd8Ors5I/SWnNvBNI5tVeTX
ZoSLI1p8a8YQ9uZGS6m+W9hCD2atHEYTPZ6zRFLpVLMKEZhXBlXLchjZ3I2ldaXSQj0IZ35eb3Or
gVdPWdIPdUI5lzvYie2c9EY5aPzpF+pMxoVCo3Hp2ui5V3TWZ3G0X28jRN242HGOVIkE8EidQekl
zaEzOxicLCauaL5NV4Md83pYuCxJTRJMn/t5qjV/0OYEMYS82LLhO79GhCaJgYbIbv903dC8NhRY
4i6c6QVE+VnR6Y9OSoNOIOx8vIjIqvnl6KiW0/XKr0PB9KfkKJ0ZAJmU3bjyNZPfnHTTeb1Ez6Xy
U5U4xHEWzpb6JGiqONjVmM2t8GmMZ9zzpNeeSYgb0YP51siXpTbsW3QbOKfl5CNfJr34D+k+yA+S
9boG5Rz1QnKlC5o2zkiTU2eLlDj6rnfytygJ2H3pE7Hhrg1MXUcSXw5a7v86rVBtN8DDjtjvs9n7
jtih9005Dr6+HIbs3bR45wh3AK+3SL9Z0fJa9B0mtAwe5XIVK1csA5rZ7xqDtCmGhALBAIg1PA4R
YjYaPipehV1Tp+itXaoafqonjZ/Zyfd07PtdZBDFmywHln6/z9brRoLVE+DCh1ZTcCYFOCGBzR3z
zo6PVe/OO5gsxEQF7rvRuBkJAH/I3+c8fNfihtTs9ZWUg0kXb1S8frlYYCiK0W8f2ePWtIlmnLua
iZlnsfUgrYcrn0WUejpkv0ZYQtHCrMUbK/rfkb6dWtsnG0FlrM9+qxZEMSdGfjTiYa9a4TEGcp2x
gN6TRwpWPumeDNzQfk2K2l4vi0c74EWPe/iSuUJFRQ2gNSuTSku/lLyNCBe3Q2xTJQQSAAlhpoRY
EAYBXdqKlR+k2Lin2KI4WlhHrFVscDEI/IMHYTURfFkWhhoCsxNjdS9JMIPYNeb++gGYluTf9awt
y/tOlfQqNQKgYsfg8ayY6QqtKxVQuUxeGWtlNwDVlItuojHUDb7SpIMPHgrBDuVU0viMyaeV8l0X
Qt1ZMjD3xtzeiawP/HpojSMC06l9tTC5atACaOdP+AIUZlHh6TQU/cKFpzNqbPQix/6MnaTZrfek
cGLQ6USHtt6bXS9p7wHyviBBN5/TU3QGPT5aBiqLiXbJ5JzifIBUwHC4c6ZJAaFlvujZ/VCj1/rL
375e7GH5pVTFw8vURs6vl6FNeupxNFrXF2U9KMvLYY32VaZPH0PBBmFObMM3e+QYVkUKO2mqqq/n
sdgg6/MylU9HunxAUZCjJEYA0uguERP1TPkQD6oP5kEY5dFWtP3qmsCGczVYZQr/luAiCYtlJwHZ
kFdC7ntMYK3fIOXDlOYnWjP6qrqv2I37k8sqQO2jB7VjgJB5Fe7cZGg2uCbY4Fr9tq5nXvDlMI8N
A1hZkHsnqL3uXAyZQNmAOG3WXOk8wfuQxsExgwx4rJpqSwu69Nc87K/Del07yzvaFt1+Hd7WA2W3
yv+6qC5DHoAJCQEDGXpUhsytsjqu3/4QDTc9pGUgWA/UDFwvD2jaWWZ3lYQ0fysVfo89Lt2c5dBp
EsBRG/wag/KZIT1iH0qfnjh61O8KTsddZ6pv6+9dx9v1ufzl4hyoCgqERTDusCCkrRR0DqIlhHPM
/ygxZyd7aS0sXajdVH89tEqGuyXnFUHGhRBE1PVB76xPPIfjDqUYEHwTEWxRjUe9eFQCGxdmsXwy
IzPclV9OHReEQopRn4xSp4s7D1A2ozO9+VNl0d2OtL0+hK9Zne4SfjB2iERp2dvOXm2kOB1bOj6L
ZUjPcITl88Rjrafmcnm95etmjUQtKY3T123rXdc7JIFZncTitFR5BYbEOg4Q9NZLwD4rP5FZ7X9d
/HVm2OnJGBja0aNou/W6Mg1LRqzlRyrLLtEootMxC2EhCJs9stNGSooZeVC9mK8s6cKMUBysCvm0
i5viZ5z3mq8phubXFbkVIF7vprYr/SzUS389QyRa+kXcIF5eT9crv+7zP10n2nHwShAFFE15rK8D
mtrmqNX99uuqv/z8egPgj98/JUd6mIpimL++ehU2uAGLBd9CWiOFhr0HMAiVlcQbGdDlWO7rQM2O
+EYZFv8+hX5dXM/62YTSst68Xl6n2a+LuVFvc4pTfjc20IGRy+3WFHl9mXyafskT/ZUqv3yP4NXh
OW2HbLNmx68Hh+xtDMPUZAg1odFuVPJqPYxCQMBgRvZIfWu3lUa3HqELkgFSzlAmLerLYC6D9hj3
aYAIAgRmfTQnXg27CsfZW09Hd5kKM0XD2PKXm/7hXjGlTHU3kon6614Frp6yOs2C0YesTlYf7TJp
rWfrQebq0jRabqlSe0YVvpyya6nz43o6L18ULbLL/LieTsbI1/XrUfTWirxKjH12Dsso3ZY1ewHE
eQ3j+q8H/8drvh4yWDLu10dcrxtb3TnJJfiYq/9yr2iKHJiSyy2/Ttff/uuJrHddL8e14F7r5V+/
8euh1AVqqbsgSs5CTAwQy9+4/u6/PItfT/vr5q9H/xeuK3OUwrXa9Hs2Qnhdp6llPxqHpqfbW9Jb
K2M+qsP0iGdnxNU06MBH6mtyD+dtN8CE7ufiOaEZtC3d6jmtjJ7F7Izmq1HNgxYIYDBj9Y2t8CdL
9HewTvVujpCD1DP+dnwF7D+wT5GVZ5Hi1EZPowVSViZp4NvuvDEjOaFhsYxt29rTLovdbt+V3SOg
cmYahxr8zIyysfv+cR4c7DW1+kIuN844DeBDj8wHRxSZ7XhpdORZ6fJn0ojdTIPE5qcw8dli3w1T
uqtZnwJkQLrndF27TVqI4n1TgZ4pup+BjRPeGQmPitT+Ve/GeGfb32hPio0A749tvkda2UDM0N4M
mqGbfo+yXLLQXqWxinESEigMX5dj2qZ+pPC6Za15BmokFy3sa+R0xXUU/Rimj8zFxWQUwaZPUPGH
RfTS9STxCiM6mWTZ7opy9EPDOBhddaNVIfawsFYw9ckftLO2Fb4/IGxUJHBP7cOGnZtsuhdF2D9w
XTRYCqFNTcyt/Cjao+k+HYM9enqrWfjxVY4II4N3hzUgpTnmUpp47vMPFUqPZMl1M8nsPUetq9YN
sI5Yva0n/L5ljF2RM4C2cFX2BP9WXmi/zRBht8TMtyeQIj16ckKtE2NsPXbZB3zpvLO2km9DkYGg
MFGhON27OoM9GpvwuR3d5JwqkBIpnHTbiu0joRyk5hIwSgUaLzjNkH1cRaAUDec94ZPuJ8zUnmn2
816N4sd51J4gumIG1ZXLbLMAzVmtFpaNlq4L/EEtQqilo3EcQu3BGfDxG6D8UNiY9wRsPDhVdk0X
lt17CHKFGPEbid+lq0dEorqycylnbANe8kNsu4AN6moHaxJDWxL8UPr2iv/piacEUrVDg2ksZoDD
yI0YKGKYjFlbbWpStErSbC1EX9as3rhxo55S5FG+KghJ7acJ9YuSnnIlu64wFo0tn1eN1FjPrOxD
X9dbDbHRzhzwUTpyNvajLhCiuuCYyPimjUMsdkfw27LIclQxnobqRTEdhlWaR+RQNVskCp6Vh/j/
i866ODNSPJqAGBRpWJ9NmiGHuhf3Bfmik7pXMkydhZV+qw3rw2qte8Jt1G9VW75UDFEoC7A4OrVU
vWGcm4OO7fVCSzRuTahqI7tIk/4Y98qZDoxNEDTjNSlppi0h6wMXA7jU3k7FpzrHD1CL7TMj60Yd
scqIR3FV41i5b6ryVIcY3yZV+TFr2nOBtY2soSONF1p7oO+8PLS7A7FEuCdhJXlF3/4IosyCXek+
WKJuj/VZJq15gAQKkcFGzhdLgiYxJSIrxPIWArdY5LQs8zACKfAf8z6A8a0jNArkTxa5ixbFGJCM
zpsy7xExZ8khlkL18tb1c2zn+9JKrutA6+j8pm9lirU2wEsCf6rxjJKRT9QsQjvqPnpVwMjA7psH
8Jcbm6AvKztGg/pQCSXwM7xNkbDcXVeb51QV9Z0ympCOtSHd4wn8MXRQfwPGKE+dcrmLO/a45sgu
umuvi2S4DXuDRFn7MJTO4yBRIFDv7+imqz9iWz9bk0F8wxC/z0Pmmc5C+NfJX2r5fO1JAb6gb382
Gnq5k0qba+p5ofXnvs8+qxhQu+M24lj2m8JS+PhW75Qp+Jt6lVdHS1/dYDzOdvmIe46YxDL9IUsR
eiXuiENijt0mMjH15Lazd11362iavM0EjbHcRpeT3fcEM25D0zZ3Q0hwclfF5Z6kNFhM2HIi9DIQ
ON9lOLyNTg2/dXjq8ERTv6Ix1WYPbtw/Ee2O8lFP4UVE50kZMaHbOIdhdjPUxCIBlWYbS7jdhl4V
/QT1c4gqdTto/ScE0GMaweahQ0c7BQQEEmixoZQ5X2NzY/fgROkensOGHPtuAw8Rh4GWu4CMCPer
jELfwk6kKSfjD4CDTlYuafb9AZ8gsRi0YzYhW0+HqSo7ZK68ZIbq7Aw3pHMam7WnFtqPqQirTRJ/
M00SB61FBFC2/YdsUQKqbsX3IkVBG2ktfLtwq7/1oiacr0rFkTpUhXyqtaV5HbbxLlDxG6vT5Gwm
gWKT3G43tyG8KdGraV3mPLgeK3hg0VDGBzOQr6aR+iW74X0zWGe6iPY1ssZLoyIZDvG47dPMoTHI
25bg/mGLBspEUh5GnVvd1Rnpu31f79wOz59AYaAn80sZJRW6/Y6wWlsnsJhF42bo4ZbEQ3pnEzG7
aamxGxEEQlC124R3pG2z5yaakcAp+k+9vA3hXnomAbC0fSaGwmc71c/texUlT+asvHduXPsjxklP
m/v0xHb1mkR71HBhdGP02sWMNBIDqpu80G6dGcxx4eJW7RWM0W6Hergjs3wyGYwjEogljd+ujrCv
RMzLFBDuTcV4Ig+J1EBMwXeAryXiqcSgzKPcmyUeKkRkhBJW9NsgI6LVMXtaasg+I7BUc9fepg0X
BLb+Uc5XsZrfjiUso4S3LBe4n8KJ0QGH9k4T4qyQG30qaS0ezSZDB+65QQYDfVI7LxTiqUqbM7bk
WxHX7bnszQ8TC5FWNX4J2szDiKDvxoBaIB6VHUqGdBOQRn6Mu+C7Fo2PcuZ1VJKaGJvFnso8FlGX
bIk1rlnB9vo9yQi+FSbXM6kmumKQzRgJuataPPtagoimLz6ycij3Fj4txG1IDN2235Dv9R4kCCJc
nSWg4bY36oS+agSFsIj+8brtQqsMf7LnoIpvhtIF01LQKkckpJnxREm4ulVxRhQlzFyR+QjLWT5h
CNuluoFAdLhnl8tEzbeu0RRGOMuh7Ll0odFveLo2PbLZeyh12KADhsghI0VCwR5CutElWrYhc35v
sevcpmq/Bfc+XyajutNiVUNA0G+qAqFu0oEGaipSSQVZ0fNcV3du31BrdtCRh8aAgLfCTYGKmpI4
HoCU1a1gp6h8wwODhJq9F03NiZS7FGRyNhW3ITbrmwmTSFe6bwxHiPZZzO+rTnMRe4/aNbqeM/Iu
33WZwWMtHJlpi3Ens5gOzLADKItJWp/uEfKPt8KAYaUqWoPMiwRuGVcmzYCyOZp2AnNALkyeHSwm
PBdt+imsOQZcRBdBlcX3MjF/xAprrUxIZR+ytCLKUh2RaWGQGx4LloQHvazsHTHfp2pA9YDVeT4a
DA0MiHiPBqTeQCD1GxT1JxtZrpMN7o5lkoIkLm089rBebrXXqRk17L1wC5Q9BUpXYHFQ1CWAu4u3
RJY1p0FrcOraON26DHOzGEkKBI/S6bG9L+ncMHd8SBtZ8JwxKsd66yxQmquEbFcWWtFn3F6SQtvn
zK8sI4OjlVf3hv1A2Kn2GDTadgiHFlcDVG8jJdC6xkJM4Vx2+jNk04xnZNzlofVSAbuhgHdHAGPO
vq/odiPW2u3YugEp5vN9qSu9h85PwUnXbFfBvQYUaZNU8piN516imbCESjF5vJew+pCS4ycVoy8k
kjwz1287Gp1ep47frYI47N4ZYi+TXAUTiRD6Zn52SLfDFabjIyBfzwyAHg5K+yZxCy3coW4rKpUl
DH0xpDM5OEGvmJhthi57RK0BPjXOf6D8Jco8Bw0zak6LX1FRN5hLKNv91KO829dWQIR4ij9/chfS
KFBAQXcwBV9w1AJoHImosFu7hNBVGUGmMtnTW7xkNr85Ky3Q6G2yiIZvVNgFrLrSHdSOZPGdRMxO
8k0y9uNTjedDlNqvTZdIBjxnF5RYFLVGvttj95hK9w4w426sZ2oMWoPRBw5Mq8X4aEfc6mQu5rr7
0ucoh1ShbuYKDaScK7Zr0ZTzyR7Q0JlnSMTIR4qckj4FoNxBnt4oy1+J5MRKbgLEjr16GNq898tz
H8cfVgxZHusw3kf9GRvNZzMzK1mjtbfD/qc5zdfYhngD7erEe8a2zYQ0kTcYEN3yyamZP6bcfUln
7VCJ/qeEKKlH4akMAQf07XuQRtMpdFksF659r7bFJVLGxzQh0jZTOr+z5KEorWlbzHsrRT1tOXwh
y9GMt70xXspw8MuAtNZRvIOQhvQwhESqgFHcxCGN5jDPwWbgWriSKslUoKnGc2de0xpCJ4KUdRPN
+ZMKuV/OCQgFdFJbiBs37F2oBFnKmSijjlHYpVyjdvJ5hvV3zS5FB2C3aWdesgpTHTlS5h4x93f6
tp+RRBvSzhQeQ52Ptg1jlqyKmuYZ8iaUhX2IH75E39O5jNqB5WyZn0Oktj2TaOhsEzrrqJZpLbgw
7V2lfrZD2PXbRAmde+wqg0W+jzngcZwcGnpZ/EOdoxnDo/VKVlw74TjBiiG2bvwhGouiH5/JFnkP
vRU93pDLQ31kjreKRjGxbcrPaK6R5EfTMYqnDw0QgFeD2AiC5QmoPan0UQOaAodRrXzD9SLBU4lr
1ggvRmc8NHp/axQKlsr4xk14lwi+pZSaD98Nd0YPxvzERr6WBiCEOHoKRYBADLW4EaYOdRz8CnBB
2SFH4a2rl9ohgim2ZRfKCiCTGjqqHB5iZ1JhZlTDAYfO2qFSCtVZ01m9S4w/ZK4wRZpqtx2wFsEk
oneDU0DfqFMJNNoxtauUCgNIs5RRe3jHdfTqwMTOZ3txZ7SwO4bkedLeI117DfMk2XStVW2Kidm5
Mz1cBu21hvMmU2iUjPaFLAbrXIGjGE2ASMgpSBtVz1SfyCqr3eyYtbjc+mz0TCmfQFAGlwZquwMT
rdf1DwjnDWbEXu4VtvGcDahwxF7r4HP0afrpNvSnlVr1MdiG+9aIwl0kMtaaxjDxF8HXy7sl7nLC
0aaU5V5aUIeVJzl8uhFVb1t7GqwaXb/jvCnWkxA2sxzuTNZ84hhk7BbpE23EIt6ENUcvFcc3mK/i
FFXi2gKH581lqCH16rkTK1WgdawciJMYS+TuGhYPRe0QrDvtbaTQFKxTk+EhuXXx/YVS/dCgdRwm
noJXaYx8POcIJO2upmeusRxtXPWy7FFJnyb9KSAy0rb5k0Z1fJGyUTYomPeJoi9YV8w/lV0bqBlv
444IEgXqvnTDaqfN7hOK8E9k2J+LpgRHIv6rUtuwUwl4j9s6fo4GVOF67BDQnLE6V74ZcUSEZIug
TsTfzSy/xRqMwntuAIws4LHZANtbGxe1VZ7aSaNLDKpu2wcwS57zQHo4/YhqLOcCulL0XenDGPjE
cWR373V59cikeTGq+U6EfDzznbG8TyT0ud6A+cOzM17AvsbDNYd8WtRI3Sgi1ndhVLE2c+9hHLyW
YOzAiCOptE9VAmgjMsRDRAEade4ltZAYgNGCjR3dUo8bNpBSboVF+xSZRd0Oj/aUPMb9fD+O8V0Y
T6e4A4bQ5nscZlaqv5b8CQF51aL+XsEDCAfltrVmPl7K1YhBCaqV2C8b01mCWnFnFrShdmOk4TsB
BE+zLjGXzvIgk/ozicSS0F77fd45ewugvDsdKws1uXS1TRNjtiuDJX6ktt9IT0B16T4ZoOtGloOR
+eDgtq5xnR61V5oKRsYCkV2pJxIIQl3OJ6YxyRpwrAZ0uruL1eZtFuLNzmtKCNpF1fJPPNxvhpQf
RfExtIHYINa9IpPtiTYSke/E6ADTxDl7yObqE9z2AzGTjzhmZ4+KZQ6pSny4fJ4PbSpfCxbYxLMw
JCX1REpbV75nSXNqGvEAbsZzTKiE6ngypwJoSvVgWcm5adUXobUPMIX20UiruHSCOxiIVJb75jN1
0juEhoMpb/RWuYo6UEVq9r1S6So1QgEgKNFFkmKhhpG5b3oCEqEmwRDQ6hclvq3m+DXt2p95eG20
DVKmqtJ4eZxLiQ+1lNFNoCFYUAz8T9anpeXIVrEVEm9rXPdw1j16aFSRWGnDb+hE7AcdQUrtMQq/
NWOoYGKe7kjjYhBUUaDF93N8+PcFff+zCu9P4r5/Tc73z5SB/x8K+gjuWJId/rmg7/QDPd9//FYH
nn6QAfzrJ36r+TRN+5tqGvynmQbSvSWK7Q81nyb+BntUs9AMEkxC2u5vLZ/pouVTyehwyI4Ag7yk
PCFQ6KL//A9T+5tLt9aGVWNZKJtV49/R8glNX4Ji/iERSV0eYpEUkn2nmZR//5Lnl7K+lZYIKGBM
SQ+as/SGKA5PUp/RvVRxZlCDXFQv66GKCT6yw+jeVkTrZ1rcojlbTtdD0rK4ASQM7rK2Gn89UEFp
/XE5rBfLMWF7W2TRPlt0BUaj0AxdDnJRj1Ab/33x13XwQw7MOXCMll4ovIoaSTCH9UxvR64EAYfB
XbBG1JaOeJUI2njraVBj9x56AcmhfJnrZeGgNPmuXnikwnKOGJxuqXWOlGHq69Ed2JfjOdqQYQJ4
UEAzxFNNNdh2w2HfOTkS3wXtMNL5gqIErETSeylsFeeFOLVT+uEWdovave79aOljTkPU+yidtX2t
t7eKtQgMFqIjyasomcK6uscL3e8VwXOiIf8kJ/dEbi+BbGp5Moif26SthfhwaQCPs8vkvp62SPSp
DyzNZYMJhYhItrbL86RDT99wOUOaLk4Bu5osnP31oM11dFCH+GYkWeMYN9MxXKRLKTT1dAz9eoHb
jHq/ywgV2Gs2Jo73JE7PUUonomvFScc3TvJ2dQrDgSmL8jgV84c8j2tM97nfrTTPpeuoLQxPZUQV
Zyxt869DSG7jP1yclk77thiSu9HRJLorWtHrQS3oa65nYukVr2c6rqZjBpLfXSQ06zNfD2K5uF6n
zDa++9y06fNnkoIxdNEuSWgJpaQ2HbMHhBcsIVJINuUmTLz6zriiKMjCr37SrYdFGvMD5g4wx4Vc
1e2Rg1Pv6JU9eki4K3sAjR5ryspzaMvhqVQeajhbUt5z5sqDC2rtGb432K2Whax6A5R7w/46oDIv
zql2wdhZfEs/tS2ryZfyEsW7BOuY4bXpCRVXiWGvBYY0PpjwEa29A7fEpOKUSlaCmypiVeJHpGt4
9Zn2O45KkMgYTMDBneYP9Yl1BppOUPzxPaF/AsbWBj07WiJwxScma9XeuzrQyO2cXgkTK/oWXrVZ
7OyfrOxcIv9YG21omVBpp95cPBQPRrK3n21acuPystWgHqiEmp4cIUP72XBIWLfP1JfdY82Eg9mA
MtO4qYXXhNeV+1H9IBaBl++mf4zv7GfFpQCz6666hx7mNymTW2gvzOGUcEF6pDryROp6m/hc3mEf
bu+5HqrlRuze0xOE7TMuTpbb5qZ6leXOKDcZW6BF5rgFDkHvRt2lsxfyZcUethn7w8RU23qU+6af
0kYh+j3JPbKF+Z1oLEqWwN9VVo4dwEwC2zcd7nRQvq6nvlcSxd+mzpCx4pZAsj+yZdZ9+iPy3oBn
fas/GS/4SjSLMWQTJTS7tu2doVLd9aoHOMYn6CwozTDyp+He5rt5XzmIWjZLMhYSt3xLWyt7sOED
bLqX4kM8Fc9UuG4S2ilUseTZbV5R24gjxTGFdxEFVHCALkJxymFE6r8LpMPpk3OIL9nkqbcTe9il
Rrt1Ho0r5Rs0Rv4YPrbmu/lzfIxx859tH8PsyQFlyxJbx6a3zX6ULTR+UJSH5HsOQAD+Atpi9j2M
FEfzOT0P9QaAgrxLy4f+qn6GWPrm5MfmG5IJMCzLovbKqa55U+WnTZTz7AlUxC3Mmp2V7XXY82jD
xLmD6mN74Vtz3sUn1d79P7rOY7lVLQvDT0QVSYCmJKFkJStYE5XTIefM0/eHe9Cjru6619fnWJZg
s/da//pD/q7RnnInLILl2xAPBkdympMa2NM/FMNWh1kE2QaObsUb7R850O/Ktv5Vf8BZP8Of5Yl9
Z6wd7UI0aAFQYabT9QUdpDPlnn57WxxrhUmlJd1JwGXSsUHA36eWtjTJ/vFe6+4wZk7BcaCZ42Si
4v5McydPPKYiU+oWWLX8lDWGcmZh/3T7VrG7fYEc8Y5QHQuc1O32S1tz5NTGg4XAlsR8PUKC6BzU
xMAOulluG7t6L/fNtA2R8c4kVc/4B6gx3sBOgM2U5lErH+wdqL2hhQzaD5E9iX5eYL+Q2tVOjNby
5zhZ+SbkkeLI5eUGjGsmp/qQCGLxop/GX2nI9E2ycM5Eo3DN68/pHUzzK/9FwITBmoEmEGc2fr9X
Vlb0GK+LHR6rbIv9ynfUde8y8hohHVzDD4ra3s3hUpr9swPOWhfHqPEkdHMvWEZOUEMDfBPFdfH+
2syzzMZLjsI3kDj3txdAQDc8e9n7AAmVJzGkpzOHXXt7TesBMjJOpnibC67B58iB8cyaEPRhu2ix
A/YyDjr2HWmTvEcsSswLBMf/ZOpJFwfHlZmC0qzECNN9RzvxeJ/SffQFXLj89s8MoxcIbdhAlF9D
jl15YQY6zsWPvLtG5T6WVsuLUNqD4PIy+N6ggh+FnS48awIKJAaO9a76li7N47Wno9HHI6arjIYo
60X8gG8LiC1FBQSIsy8466qRbvgzieKpHg66CPrDxyfi22LzCFPnpaL1A6T5TeGZg+jDdT0Nj4KR
H9p3nP0u0+XVPeX6t2aT5ektcejQXYVHiOTmeklsDInB6ZHXUP0lA1wcuVw2i1nNiZMZGCZWkUuz
JgasQVfxDLo7Et802lDm5/+SNf9jguISiswHY/8XV9Rmm+DbHy3JfBcc9eQnj1jdy2805xDipn2/
tl6PisQdkBPWLBb+xBAhFB38b6JOIsTY6Zq5Z9i6GZcWOpAIqRb7smOOC1PoSM2+61e8PQAjfNVw
OZPyfYxT+4E3K7XrxibQwDevZbaGsBWxjaEnPunxwOhly6hzo2yis7YdPfVNOUyH19XYsKLp27bC
Q29ga7O4cWoWrQIbQreeTVQOQgj/Ajuct6JOMDZ0pJdHOkcmX+SljU0pluCvc+L07wxbbMWFx5pg
MALXwcmItG/e4mHXk8KE2/k2c2L3hm09d3Dxg9mrGrgv2RsEEwPfHBMO2CwV5VcPJRh0Ndxq59nX
tN6C2ZdfDcYKAukiBUWkN2BEm3tRtAKuNSDpl6s+ep9muGYvdV6nAvvvNUwzMkuG6ZCcstjxMakS
4DiYxZmN6Dq/FMTfQ4A+l+rWXK6LXzDJ6iocyciTECVy9Groxk1Az+g3jE9yhJEgg1Sgq1UDviwT
GWX1JVxgG8m5oNpx6ZTMT5XtMr7pSCplhhOoDE0QkXuxX36kmAef+O5IkMM22A7Cm0GlYRn3srB5
S2d5203muBtWxhcG6La4S85jbY/zdtr8E3S7evOXa81FGtDa3YrR7Yo4kmdzElbdaXL8oyBt2nV9
6LfKR+mdNGxRf6vn8AYVxTgQgMu/g63qZSsNY93Wjvo94piH6IWvdygfIoy/LdcIG70RxwjBDC/w
LuqXLVOuLukV1pkBgnZTjjC7Gc7iPpHhYoUWZyV+LT/Ee1vfu96priR/dKfURddRX8YttRLvAicP
tG4YW61wbUk2yT7DOeaEP95pvPf36sr155eF7bY44Q1XvXFwdINj5ev6HewFlux2LGxEjw2cruQt
2+g36Tr9YpqP4Vma7adrtaEN6AsmCLiiOv53eyw+QQAgTICAMvOtbVE2QaH12AvO7dq/CO/6Dwun
WklXsbkvAVRuEuDxjEJbNBGaeDcmFI4Wlgbdp0Q/c0t4McbDjVd1Z2IUFvkKX7ZyqyswO604dgGs
dxhP45aOfB/gOXtGp0Y1cc+pWyfxWizRW0eMz6HmMGHXwLBTtweVwXXxcw7nw+b706nLQ/7DOb0k
vjl1lRs0+WCV/0yOsGre2gaw2ZJfV7qq8tBcxa8UZ9qHga2OG2cudtH6YNX1Hq4UFiZpT3V77M7V
uZL3EgDZWclXy3gdf4T4fQWs+vKIShrlbXmJv/nwJXGuB34BlsE+86dwUx7lzmoGDB6xJcRW/U0W
bSHctIZZH5hB81dzzSkkLzurzRq7vixxoFCx4KPniAniW3x43XlHLY5WE+wW/9Dlqy6zo8albVr+
wwL/JcAnx90R4fqqCi968TWkXvtTwrXrHzBQYsVucaxxqSakQ7/mmqeFqe76iaFY1uCwYQaQys1K
meAvV7WxWfxlQPRjuSkwRcslY/P3D322HxWwVDGM6vlSIIR2wbLdTC2s0L+v/r7394+/KMClqFJh
GEwfk4bUhaIl37Z5RTbGED0mWXFJtU+7vEFCRcc3f9VL8Mj/vkpxv4LPO/9JosLBgky2HZZiKDp/
fzxA5M+8//vTalG09kIjebFZeHpkWGUsPMqK4D85o1JE7VzYQk6f2c6/UDbmZlPhUi9D4nulcUOe
ZUOo0mjXr6zaoPng2P/7Uilo8bEQ7C35qLHdNnaT3/3f/DeUtzGP/54WrWZ7hKBnNYSNVRjRWHln
w/ZnojbwW3mSAaxVs//FNHFbeYq67vSNAZT/hSzd2NHxRI0pvEG+DzHt/cB184XJxS6XMTTGQ8Sk
mdx3jP0GJvvuUlvxoqr21u7Bwi35ol2QSUluDgMS4FMHtIaK4KS/2X08Ck5DLQq+yO+g/rwbzFh3
geXv2w/5gwZp2vLp3yKUECZhnJ5mQrUO7NZVP9p9+aTr9CG3qAyCSHY0U4NRGgM6s7uX2Dp8+Bvx
KD21S/MljLb/25A4qJjqR77Se5eMSe79WJrJgrAjU/7tfiKsUvD9Oy++GPieBhqtCQ7OefFGAM/w
lbnZmsJDSqxi1+BKRpVk1ZBJreYRe+Mvkq9nRN33oZ9UW+PSwXZ5w81rbp7NXrNeH/Vv/ix9S6gt
bLQwK5AY+NvlL8VlwI/5M+t3bqbkW3XpXqjpIQXaObvrTvmSOf9ORKsXJkzPcp86jAeQ+bnc7qIx
x+OIjs5bnJqNv++xr38bsaiPMPU2EbIj3BJ/+shsIV5Bfjs0kUdGAWkREVuevczRPbn8EC81nUke
fLzc4oX/gd3IukkWF1qiaDR719+xKslCzL7IIqOn6u5IFLFs6+6C8z1YA/tYuHu961ZoxWttPWHp
sH+ha3FqN9woHpMwha5+BQ2QW/DDqxJFPzFQ88hXgon5hcO3cGkCB/ZK7PGNs3AumRLvVaL5dM73
M/2zsgVHkbYSG8slOsCG6TCzmOy8dxBdqB8185mziCZpnunxSwovuVcvOnxqKrSPaDbchIP8Shyi
ZKsbf6s6Pr5kzN6p4cszUkjSrFhGBqKrks9oQW6tTDbb5V5co5IZvPYaHZDE6PdyI6EWXCWH/Blc
YlgVDJZ+dEs5vTqHKFr/2rxYmRb3Zel0XwP2M9zl+9jTWmqhI/+oNN90VAKCPaBokzFcSkl9kdeV
N9y5G+Vq6RYH5qPGhwzp51pg2LWne2nnItALn2rhLmkEYvbgHAvatXSmOD8VWPb6Nre9yG3c37AX
fXlxCLZlZrGHqxNfNLU7YP+rnlvgJw5OcHS6B+lEbM/rkgdO9IktP2blxj/oiIqwX1RrZDDLb4o/
2lNtVaxnsAwDGSabgbOgQyn/EAMwAsZhN/Gfka66HX2k6Fv9c9q9us/gBdGOIaaV4dwjrbTSyilL
OUprt/1cfKWenloToAfoZOTqsvPyL1nyvri74m1YY/sJzIRhtuRBFAogx5ENgUcrzzg42D37YB7n
T6s2hnFsT6UzfEmFLW1Rw8x4S23Vz3kVPY1fUATopRcWBixaHkMAIG54ewIVEB4034svFknwIFgM
uV35VCZ78VWPpxR/rchNACQeKP8JBfsoShun6jyhVtt2x/pNkKmp7O5eyBj2sUnyvgAn1tqp12xQ
rujYP5e4fIim5lvgWOPiHuOjyPildMRfshnq51i4WNLselgl5sTx7VuQa4x/NfhX4urwiJ7GBj6M
mq4EYB8fktKeZA1bt+uvl+Ey2Ff3SmumN0xuV9EBt21896Z7+lyexwUEA6dvbVjoSXJK4vcXO9Md
Ol4QW1218vt9PcwwC1uoFjGb5uwFHPJ3L8GVL+LCQiB5hqE6Nw6ADuAEyLnK3XTHGmjTecRU2g23
E4HbCVgL2rrD3a1+4hMPia9csEbAz3lSPMVw03GVBptliHrchEV/lR26F5A0D+7reE1PsDnKfdHf
QL04iciixSKfB5sjp/rSHf0NBC3cKnee3UY0x31x0I7jMV+aWmBiXYPOkGIhN7WN4iromQhMMAmI
gZcz2QQzjNd5p2A0eOHO88gJdxiPxilkZM0Oiytv8cWpQZRIBE9QkawRC9t4m19JbDjqTzQySwvr
d/EXg+45+STeCl+kcGBYhAf/GGygChkgodCsdBPN4bA8vqhidJO9CxwxF37/rjc3hjwHLJMs0fiw
RdGCfZ6a+WJLn/1aFQdMWRe4Fw4Wm88SQj9FSO6lhDXLDnblmlrb5bgRxxUQlvHLUWv0VjiuhOSh
EbDFVagZY7khjhQSrabZvPdn+bfhNl943LBiSXsHSBzsLhJsWXZnA9ne4Reqqi3pJjRiJsCxTJKs
Gbzl64neXzPRNcAgyD5R/hRMAh4wbtPH+Oz3PGls2Jjko2RUOjOU9kl0FRdb/JcxMl9DkiW7QWc5
5Ws6VK4V/EWqhV53oHTdMwHbspUqnLt5o1fob3nvXG/1UuO+UjpavsOSu9gqTzxTdGaIqVNMa4bz
RIiWg2ukh5bV+BM6tMdQW1zJJ7TQ0SSGuQ5aqXHBuedUzE0ha66xWuYzs7MQOsq9208mSwz1R+ot
vhLqFJzC8ZHv9kHh+foxRpVIFG9NV8mxHc+FkfCyQqjuPUmJTqhZ80JRgVNg8Z7w1Kxn0XC/59gg
1TSkT35ZCB6Wb2y/JpL8W8euRQ0lb5lS89z1v8xACRSsO7rLN/HKoQgoSDZz95Ofarg9q8gNF0du
inJXr/7Jv6o/GMjqb922a4A2B7MmgdL0vSUBBmC/tvQdHf1tPVhdjgfximcUdgcLL1+Bi5CkJl5z
HkyyaFgS9/6X2qsszYbhkNWA+pyRvFQHnJQ77NvM6WvgUlDOnZr3RW4aN+RuqAwISzrVbCQzHB3T
LeZr3Nvd/lxf0ZJ8xmfR0Z5oCDTiQAhf+AP0234t3Rcu3IpqpgNLbmAx1skI7f0ucq9e+Z7xyfar
siyvHJKwoiCbZ+arnZ/d+pdaHCY6uQaQytNiL3xypMeb2lI3xr54SMx2/2k63bY7GdemIXJKgb+5
ArGJuYfWa0M8YMa31BlYhZmxxCLrX/pGz//EdZlnBUZva1ekLbR2f+0d/5byBFDg9Rx8bgpzZ2Gl
W9hX2r+AHXhpQuYU4Qg74MDgmNgByZthJ/9j1yXHAMUg3kpbVllzyX6IX33BarLhI2AotRtPje68
fiHWsYNrhVWAA0WbieFH/wthakMgxZnkJaf65k1C/a2bHWBpUSDyMMvNa61Suq0W8V6mbX8aNwRP
zrDF7NLNWqhS5hzPBZXPav9xLONLnbzLV0qvBeN3h3HCTjospiPcXv6UMEOb4vzMHlUpnoxfPgOy
HFP9ucx4SVvf2AUFfY8787vzHa1d97X84uGErNLdWSzyjwwhUDfNet/fXpvswNNbX4c7wS88UDaX
7+eZvGNqcKmvbIoR+An4zXtImeCQhvsxfS3vU70arzEyqyfn0kI9JC3epN8cNJT/r53yxIYn0LbG
N9WJANkwW1XROjinlA/vixN0POMSo/taQAy0tZ38Dr0+uXceggj6nk1yIP7kJD4WJIKuSYFPd9lW
1SEjMztBG0RchdkQ+0mxvy6c5d7HnMkMvMFRD3lGBb5wopvsKg7Pzi50FI80hONyO3jDuX9IK2OH
vgvnauFtbObKoTkAiTOoCFzuRoUikULKoboIDFP6IlOou7BH1vO+YSZf0iw48SjffcicM+ZslCil
LBoSGEl64VTlihUO+S/cLVbLFTBB/z5TMAdbhBVq2ApOjZNrgPC2Vj5ssZgQiAFbpcY6T1zjgkB9
thQxyaniF8QYjuGRubShyloG3hsbLFYLNtYYLAq0YdNSIsteIjkUiIXTf0ubatM8e3zBXJzn5cdg
aVghzxVzK7sLmsMDXR+F6ZnYI+m5cLR1fqXj2zIQIHfD1K8lO9EebVCwTkT0I1hhzq1G/YEMw2fT
91FoOKwd4fPl9Y/h30xvgpO7Lx9C47bfze0l48bmJacS1RAOc9h034yt+AVwBY9PvQubCn7becD7
xlk0LtBF/gP5yuBdgeZrNGQihtwbbXIRgcPUA4gHH8pDp4DEGWAPiqDM5IXhTsu7RqTBB055orsU
d+A+42Wcdoqjr4xL+ZhVBIygKMb1kRg5CH1Wc1bjZ8cnCtf9I+wvCxUViIVKDWtreQeS/u3VmBGf
mjO3rXyZVpcAvJkw3AzJHoHI2UY8hPPCT2Pp/5QbQ4+XT/413h5MAL3wqEx7KbFrloWFj3lpXElP
IUx9YuXTBifY8nlYouqQ22JbWKleHyPPMJPMHhmtrozvwpQs/5GAj6loKhwV0QEptpVNptJwlkY7
QC1IVfui7aTFGw/JW4PBJw/M0fjusXjnkeCBGuHpOfGeXTuh26Hf+xldlYea2eKxfPO32KCTCuyi
i+fhoVTmIPH3JCS5+Wd7W3yhfO9M7P/9Tyz5MY5n+43/5Sjr/jUfxjAfVMz60NVs6m2wZ8bq/1Pe
o9Xyvd70VkfDPz7VfwQBMOyAYUnHHGAc5i0MlyetW8fnl3CcaPvLecY5vTaVeJymN14xIB348cq2
AwbmGg+TyWYNARjVkoGGZLIW6k4F7sHACDIxEs/JZbAZzmfWVfpCAJEZnrRcMbQkXfil2/Cn0XlP
9UMl2HVi6GYxJiILCyKtv5LnOoKZqGFBycIgpzyrFOWL+bcuH0q3YWqa4liGxEpwOBbqwTY+KY5f
bxpG+6SbrbElcTTmhTR+dscD8J19pGBrAtxuPCROi8UqxFjWqy64fY8GBYwZfZMeNB9ZduylnwRh
+JVJVEvMNDg5MOCAAB8RkJN6NC6lg+hCf4vcOVBy7z9l9jGqe0eumXBx96iA4xPxaZM0v4OJ1KuT
7HBxJBmzHJfjzGn3wSFa7OtuTUoUByJZSyAxK7bsNz4ulXH0oFpOSctDuYqElBpt+alfUwIYb/GP
rzks9XQXW0vH+AAJ0Enco/UCZkpPuLS/MT5t3jGnMGDYLlfdOz08A8XlR4XTHYBJdC8xsQGEyvkE
jvDbfxM50eKChOOoJXY4f27SJ+RHjm9OuFSz2Vy7S/+m/qYnElqGtf6da2bpxIE7yrBw8S5kwS0e
CvbidIIOdH8JIRtTnZEQPaep7Gx0WbTzXs3Np+x9t8vKZZrMvEy3dMlsvjlAFSv6Ga+5gbqKwp9L
msa2eOud4UCItCMzmZqobcreXCpOhH0xIbL0YTxprGvBDK7kY2PRZYqSQ5SxkXnBMyEx4lhc89zT
BY/hAhMHKQKzc5fdWoqOY3+Dd4xrCWyhl0+xwVtx268YnGelAe/YjAVZ66pT78d9tiZEwwM6Yi1Q
2RV2dwWXHUO7oGC6kNfJXnqQNxyP6k1xK7e+EzBUkKhQW91VliyEEF22CwGNY2Cpzplt0C/+bbpI
UISVZ2hA5LUbxhCMsjxiFBnMIe2MyC7Fl4VJla6t/cCdKqeHkBI8tTfNqTGLxxLUqh4hZIPoCpNe
dcLPIbEwK+b/ZAeoq248MjBnYNS3rqbbQJaUG5D/HXXH8HS6gVw4jLEeLWPKq3SEgnco35Mzhzre
TtpWsBFw/DAwiuhHKxOziG0SWuzFF1E9RJv+oEGUfVnJ7+su3kd6XwrvdfmRrbAutycHVEf5BOxu
nuD/BXJ9Cx9OeVs9MwcV3bq5hhc+jop9CWk1vHqAL4sN5MbnDvb+YdhnKxkGL6DSPKELMejkGCoo
vqp3Hs3hnUXGhieX7uKiPAw27sNM/l4vG0uRd13+gYReuWmAMRidY8ORucnATNbSG5txd/GbKVvs
jg0wIWZlHNFce8odbDFgmtNfoVmO3fHloHias75iwsk3kbHWi73k24G+bosVnk4trtMDswwXFhlp
h+jtmCIQRMz8YZBXBkRnfBDjO67dYIrbTniT9hwsFU44NRo9U/+bx5EmiwtcjBkjXdJH9Rte0q8h
s7JfBsInXp4VM98E7KVMzDZzGqV7va1+K5ElwpFu6jvy7lTTOBvi/OmU7m+yBLRVmowAMSjrQP3e
uTt8xjndjDLsLm9bG3P0AzQhS9wa59n9uHL0HxKq7Rc4RGXpDApxWIy22rb7HL9jXKZoRP8x51gT
YjuYTYn2bdX3N7yFJcXBVzmInezkP7rSzEF29b2+EpmNiNS2KoPO1dTahNZQbmBdZzR0s+b4hQm+
wlRwVSEDZ6LD8MRpNwueUyg9X8YWpV1wKq4E94SusGZ3EF3cVat8tyR5u/cIx5McHoPShogtv6tH
8sDOmITX36RPNBa0iGvyiykwwSG8pnzn93Uunx3Mal/fRU+5MlIU7PwifGjn4cOH9ruWF6vGkr9r
SpQfUq6xIDcXV8FfN9ZyxWzxqo/IPaz6Um2CwVTv/oVNQRNnItpCJXFxblLejH3vMWcocNSKMI+y
Sjc8Sqv+Oz42DN+EYyuarPjiqnyoDHnCC+4xxdX4GjFQA/zZtu8MT6Zyvp4VjqLm+M5rNKfqJH4h
DT4s+ayVRWY5FR58lOE2PYnY8udRaw3QAC56YciMUQ5ev7BLHrKdXsh6AgK9iIDNlnFg5FMghdh9
ftJWxyAM3rCKqcF+dZzeriWgkBXwi3iP4UVlw7tE1+kCNyCjqmUHJ0WyXaOaGnk6v5b8zHL3L+GC
kuq28gnOs5GeBcxGL+nLZqzM4BbelJP8jhfNDU71dq6QBw5eiAAmFJIrgOW2eUsP2ptACArTr4IH
axu61Rll3npxjO3yOKzUL4WBYW9CC9nK3uJoIJV+hHce3WAT2tkJ/b7NdHEctrDx4b0Ay1N2nmxp
neG5bcmuAKVD9+DhAbMAzJ8VNo9i/hDtvXl2bxqflvHtzwzZ+txqppSTHWyFhTlynWnXUQNfVS85
a76zW/wrgy3Pl+aRIEqYJ/f5BywGNYRAPuzChN4B0Y3lC/EG1IEhor6ZToq81lB4mnH5vtwQGcP2
ydFT7liXxSa5kjWsf2pffK+F0P7LFsFCkT4QmCZU9vdqT04dFVtIRWSX8rFvnIhJzQg7Hj6dxZbN
J1T9lUJnW1rAzn0wLxHxvTrB+xQYudFRp6Dln1TvhfLeUSRNjiSvkAAsCb77Lne8EmRZgxiG1qpu
/UWD+cKDkM2TYGOrbomHW3y27+l7tGV9MrxGwSKAbEPEvDR7YRO/t2tYVNrflJ+u8SzvgtHu11Tq
BVsfb5ETkwYx8Iw7I2yEPdle+gDX/R2oqnb+LdvNFDHfNobna1wvD+VngPoLpRjsQzghzG0Kq2vN
ZDc7ckKfc4rl4QUjFj7crXrUtOC9jX8b+/bwKJnugk5t/BuMDmGnnUAFyAN8PTnp3uN4Y5wglp2g
uZ6aj/Iu2hV1dOIWn+zYxJpGKFpZPsqBE4STRtvAGlJJFSabb7IoNKVy75fWeKLK1o/SiHc8gaFm
W53G9/qyOPbbapXE65CMTirbW7Vigzm0qitsl++Jv9beRAgknMyzePlbCFF7QYrZRoPFzoenBhJC
aHAsvQBT0NW4Ipp7ZTwq3R5uzLqrW3RbXmlKG+ydOWyuPm0Q5Zfj2+3mkbz2WWDr1LUgxnx3aVKf
MFId/4VLa/mI3mkYGm6kj4+YqTnlsXqLqDloa0rrVeNHRaXspD/NJ51qiMPe2/L5ulSU2kiWqnVD
tojolTSXRIz126x4i0RP+9a+Y9lk0wm4iDtdtxexxxg9fNBTtQ91ZBziaAyuxANWnn5qxcf+R2y8
/BJ52RvaFjo4/VM4ctKRe5j6HyUcFoXFpdJP9Z447preW2bnMDn1iod9ccmolcL0F/e6ERGBHXK+
PslUT0GbwFau/vcQO5iBBPAkaHN4ggwnzb2e2DPJGuJVW93R1tGrczSVwGkSbFmPVVbloMvMXQGv
mDX5+Baa8h7b/JWVPHmtkbKK77O1dFjCbPSPVHKKVf8VZsSnggJo24VmBeQJdfgyMUqYN+RJmCsa
DA5TDmssF3zTv4xe8zus5G3IE9TNs4XFe32Poaj6XpDvjBfm8Xag2rni5ck+hJnhk9EOe8cl8g5I
rg0s6XvcBLsCLGOaS1i6G3BL36pLB+kiayg7EfBKkTs0B31N5gOsHkWBhrrjnGYs7WIijmNzP579
yVYG3AfdEHPY1qUi4Q2nyUN6QRktTAFFX0QACSnMHCoMI6it5fnyl7ITH4oejf62G05Nfg5nB/59
SoQXseekVNIDCTehX/fdMRs3BtMuZpA5gwmSqPZK8oXnIZEpBdI2A7gm8yhLqMuohSgSVG4vYAgl
O2W37Bihy17J7UCR2g+7pbB6QaobLXn0Xp2tkUECePhQz8sj9CQcRuLGahhY554gmBRGWeFK+aev
ruthtyCeNb6xMYfaurtqX8gD58F+O0/7/zfn//tPSWFX11JJ+C8X4O/vBYY/oyMVfDh+gCQING1p
9epXCzlY/31vJIvA1Rv92L3mLIFZAkm6qxnVPAlEpTF1Il8VoVRPQOb8lV7AqCfWCLVXtTMElV7x
71t/fyhPGYTNBmj773vShDmluZx/4u+/EeO5ZOAu8TqFYp9GxAGKQ0h62cy1//teNf9BGUO1//vH
WCM9+Pvqf3/w9/f++yOG2iIME0iosDuV8dbfX0oTA3XS35d/f5XYOhqTSI433SKpDn63Hgq6cXxf
2rF9eQpvVtJCY1X1dU7eSrMa4QDJUYP0sddGW8uc8Bq3477yx9PwqhvbN7hrOcmBBy0LD0kSfC6V
9Kyowqcsdo2LX4JqLRlvkFS9DoXIqXhe29dhyAZlFeRSBNr7eOH9b+pRMpBNjBTU74bZj8F30yif
NcqBtcwYNSbQYkclEm1dkGhpDJ02uYUnmigRaZ3xI+3yft2F1KcoTjj6NM5NrQ0ZXNXt4KUak+2w
/8zFXN6qL2hRte+NhupwV9ZRxjVaoIOtJWPBGgQa7Y9pI0vb5YLpA4qJH0NkFm/gcoBNCn41tlGN
T1QhtZlMFBxtp2FLDCWNgBcb1SwjyxB+5wK2Rd2VvjO20BrrnoMwrgGbe4RfSR48ukje5LBTZyHJ
i/FAuywKTB2x2g2j1uWCZBaGDLgmLbC2S5clit8QktekRpDpum7va/JvLUJn1jBZyGrJnSbm5QW2
NJY86T9RuvjEQBGP4XDxsvIFSnsdZsJgwH2pgG/wVbZUndFep0iSLQkOG54gFgay2R65XnVIA8h2
EALH7McYssjB0TQcwjNy5aaGLVYRFcQwDD0+qkFU/POPB0uyyoNbWHXZ+ZXHEJ4C+SSJHBwLZTHu
9CDPVllK2p1YJ1jFLb7IrV9kwmYS2APHPAptLrlTD1DcpZAAtzBtH8RzFesi/SdGMB9eFYR1fcAE
aIoXON3uyg7RQyiBOVRNiN1AQ9BFM+81SfYZlqgtpLeoKCEp5AakhQn7Iz3Wn4GuN5hvaV/LAJsJ
OQGUMiSYx+LCHUPotTGfyFfBNuVAG97SRQmrJcfHIDAoennU1rpClFA3DF4zTrC5gyV4MDNFRctv
JSvRkXoJHLJco4iCHBmzmUUkRld9UG0Lg/TFCUzECEc26Izn49Xj6rOYVIY8CbWr/mQLLP6pqf8T
aRXQWsLZRjg6wwKWbAOGJpdCt5uMcaNPCk9JRDVAwsuHYHAW4JVplQ0DokrVyAtuNTYDOflclClQ
VxU9kIdSyL3gOuvFRcRlAKkJUueWsCeKBPHoEwTPvGh5aVUf2K+I8SNgK4uKdHFAJCjIPdEy+Ixg
hQSUiqq8LHzYuQns7+xfL8TtTorZuVVZIeGipCIPyfXUloy6cTaB+o+DBvZqsVVCus1lFZ6hSNJf
k2DDYr0WHKh5l+TuuNC2GhegK0EPUxwM7A4bBuSlgeoZMhT/qYp2+Gv4ZlpT9WVFfOr9z7AeMGeG
9yVCMmCL9UlCwjdcZQwRxv1PSi4Iul3/EeSMlHM9kcgRjFejUrcWAUrTSm7VzK2NkccEpqrfZYD/
1aSGNMDxnTjfmxofh4LRVMMMcYhHyM8tKzioDDMRALFyBp/hUsD2fBRPupo2h5xo5TAevjFN+BgG
7nW+WI6OgI8dtOyvOqe337wCLAXwBD4YKpCjoN4yDXOj4I8CNDJwichV7tMMDu6iOg+poH7EwI2y
wqxSBwv2AzyfVGHTU0SgIufAqY2GRKbwSeBz5CCi25K7rcOKnJhadwxIBx9ZwguWCOlhp6WEO1Ib
kadFgKcTlVQOjaSQAFvmlZsRFSo3o4Oxv2/Hxou2p1IuSZtkkN/BDPUh1ykZQnJFpgr5jR4cMsmX
30S5JR+8veYVz0k75QR7kCMk6+ATgV8Hb2lBA7pgaD8tcBMRY8B2ujm9Lwpel/1NFl5nsn2ZU+C7
voGLWDaLbbCgvogI5tKXOxyC3dx4iDEw5SvFFl5DoSBFY+PhEkqWUnJdDrNcQWufjRG81qJOOdxr
X4mW/o4NRnCLoe8sTQSDT51A02U7fkEtkeU0IHdbkg44YUEZkPLYNlT6pbYH0pJ9bTX57WmW9jvL
YHlTCV4FaQan4DGDKVfPmmqSAHxWOUw/q/bR9zBx7rNIWyeG2/nwDTOMKCxOo5vYnse+vtV4NPMW
keUHLKpAE1bKiIQ9Uhask+QWLpX/kHcey5Er63Z+FYXGNxVwCRMh3UF5xyLZ9D1BNNvAe4+n15fg
2ZutPvuGQmMNiAAKVSAKlUhkrn+ZcBfmUj8ZETWaGvcAyjhwPHTimTZuy61ICEK7I+CLcgSFj94W
pDvhudPopFnNYeDv+l7eJj6jUUdaxdar5yNO9OXWbtL7LMumQ06ZZ3CbvYPlAFb4M8QG3MYoV0w+
RPsUjBGfm12WNAhEOMjIDKeLN3pW3+YBTd6Jm34zKZi6YSBuRfymntZmyBLgrgiUxnYNuEwEm4sd
NtiX4WsUIVr5kmqABhl5ZC2GzlYFe6IYGpJg3flQln18Ksby5Msg3eJ2xXSbTBx0T6D8pfSJUfLJ
xlUWUomIIipoTGEgngxQFgIX1NCcauzX6ntTL8U2lBpFwpGJfWyBeuC8Rc2WJ+zKUY7NDkLz0Uip
YQq42DBHqqnvcZ1ryn2QQ+FzbHmdRjDj4uRNPbXYjvo+Eeprg65/F9YIZRJRNBgkyvgQUWjXRxwP
fQjydWi86C7osqB9b1sAtSLGbQjh5BN+Qu7GdzOKnANK+9bKHow8fhZVcNCV90TQNQM4PJMRDa+y
LkD0kjcxuiUeJlntvDQJlimZdZ0wf+NBXh5EB4A5aQmKrbb4wRVnyu56L7Yrh9epc7/j0fAwGkTn
ZF3fnIfgaI7UAww7Gs7SCGCae0zq+wwUqvbci5dn36Tv462pUcUv4rsxdJ0TWv2niRZIY2VYw+iu
HJo9ylagVyqN2Dpi4MDYCx7XjPaG+lNmW69ZRiFLQGKLSZLftREYlqmlKWw0/YeZyOeCwB1swPGV
HaZL5EP6xH6l3Mi+xSZTt0hzgLoQNl/Q6x8jGzPFCFIDwva9W+GqmWGVtDFxsTSboWL21WI+OgJi
ifxaSuyl6hnBGMWDMjOIgNXFbcf5b1oZ1Ndiqq8+JmvT6IYHG6+VeTPFmXVPAt8hwDZXed7Me9Kt
t30N/0drqGyTqL0fxwYbk2g+Wc1wV6W4shGWvA8j0Cs9hMVfxBUypIjUdULdt66o023IWICQIm4O
7xoM+oTPKOhLHRebBL/wnVZSpE/DeJNbN1htxms7oLwqbYSMmv5LDu13V2t5W3AHDXo6M77jgpVP
fja7x+pCzKn1MBs2uls8UDIkaTODk/38HGLntEMBPpPudCI9C2CC9BKD7MDLEEqKKRiS6g5cIceo
sZ4HpccnF1eJ+a4MMgS3E1LSRq4dtyX+tsxILJodeFfDzejxlBio/TSVra+9CTbk0D2bphkfUyww
ICKMRo3gEkJ9pfNTR+1IlJ0g0xa176p3KizVnOpsjVbwBV/WDVnMa3wJ4PaZlr2zqvar45XDJfM8
slqYrniy3Pfj11zeGGWEzWMJL99xKQFNhPFFJCrr8qFNx2zdca5cphg2YeYnDCCTxylw3yPZy4OJ
7f6uIc9ZxxH9kll0ZfmUvMlE/ExaLqgEJ8UY5xjK8q2uoBiLrHnFCJy6hlZcI7+SkIDH08Cdu8ls
THLalquA+wuTkhRJk/mgZdqmjPrboATb0/dV4Go7F6c/r1X2CuRZDDL84QyZj8rx3U9AdvxkklsG
Y7u8Laer6ejXLBTWSrSwFHYWFlNfqhJQrWPWS+fvVff4a4IER0WzLxWzN666o+dUYh2Y8L8QbMq5
B8QIGHs2KEQqOT1bY4ZY0Y1axMeNvvVkda6wKSsa960weA4PqdgnOthRkScwhRrAN6z172qkBY8a
RbMhat6yMW7wDRngTQ6Js8f2hFhGuzeYQhv92TZ5frShgcgkz1ib4M5pgVlvnAh+mjTrbRRB1agj
Mm3779o8x2uBjW4W3rcVGugBSVmoT1j8SsShQx9BU5yCeOfj4gKJPHnwQzvapB21Wn4N4vRksu1T
rdli5wgmXlXg+W6yiZh2HE1h32HiDt7V7HD0PAl4EyNRq8CSeOAxS4XCnBEWA0GNifyRO9n70pQX
bPzCqVOIG1xBbh44TiWOe+FwxAl0H/o1ZWVcmO7BFJ6wV0W3kYmD6fMDYvYGBjJ2X5MuT9a2hbHW
EJJu3WpkuVCt1WQGCxK4cYIsLe17m9nQSZf3g0ZBLJ6e46A7YOIKdBDq6S4LMDyU3OyGu42HF6kT
BRRiDwidTullm2fE3ePZKOFb3Vr4459lMR+qlGQ0O5Lh3rTH+77XmXmTUr/yzRgotHKvpg32Gojg
ZvbVYFmncTIuhZDT3NDOs40beNR3vXeXEGLQqPisi/4uDowbvvi8chsmbORZoGHvq6ujxV8TMyGZ
V3KFuozOr8hhCTrJF2OEPd6bLdSSieurqd/dh09q6v7Z8L30RbN9YEbRnmO8Qlcujq3rdErzFRZ1
+7SV1Po06i6jBzbNT2m1FDZkUqc3RC1BWCFRtw7fu1Ge6qlNzp7b0Dpci7JOHaDygdLqMq0IJpOi
9YzadjCdYxh/KUhroLLRfg81OBU14AC2rip76K0mEWSjOWj784GrWwLOEBQNYaeNKHiLgsmFXaHa
mqaxPvAUQABdm/B04SPalT3chIWzKz05KCgDjbcBKS4y/G5rjyaE1dnIjwTTIOC25pzZNqlRJmxy
4ljcfQfHhRjQFaahNqKq+tdE1ys9gjyzjkyAeCJevGtgHw2e9DeW7w/XJgkPfT/fzJqRnHMX3h9J
y2evwwK7rH24g360lbF/n9SQr8VsnE1V3pGEBKysrHm2U4cSnLaxh5c5CLQThiDPvWVC5uobZ8VJ
2St+z/BgCSx6xpGSey6zs5l3CKVauNPTRLvOxM6U6BqmZzO1kaJq87gmK/js4jSzCmj1A3HOuzEn
f5NZ8AvUjFKrje9z9RAaWD6qXt/hB0Vgum6iqxFFaIPN6L6A2FEaMAzLqTrg7r2pdOE/aDUKkZm6
MF8s1dOX1DZ3/Xw0G7QVwozODAvvQUxmyBbDPteMX3SUP3AcI34yZ3aXd4POHZBt/AZj1ro1Ka8Z
6Rqjv2JrRx4TWtd7JHeQm9CmoToUCwfm8LcGnQ3iLOf7HEVwQiC+d43GbMce3lBQYQlm1vVlknzZ
EEZ1VebjTlQxdQ7RhveT/e4GX5A4lGBSeLFi6u0MxletpZgyqOrR9OoMzFxSu/lqaEzriH73rVe/
QFuKBOuktfA80i781mqAQjGeAfhOY7A4MKyKKVI2VfXKLQfA5OvoRTTrrTa7YaWbEE81OzeguWvv
pj08ECmMlYR9TeoCKkDjQufTIZANyY/QifK7Gaq+UVAqK9Q8VjKF0xnDlUNwEQgn3AEIZEz1iz9H
7gPBUGeACyBCwK/AjPSrU5DMKZFRNT1UzaQc84fZ1N7dUg/fmdv8kD63tG4/5p4E1TRxdtbrt0xZ
T8s2YJR1W1RdfQDOlGMw7oIqerM0C17WsRt4oEYWYt6mA1aja7iQGLuacnT7rUG0T1btZcAgxsGr
oTaHHY8uShNWQdRF6q5xHX/3jbhcGzDFC5/RyUQMGqrrnrSOVN+NLt1bjh1b6ntP+RyjX0mXzori
k0+U9pi+ufiQ7Wc7ay7VaLnUu4S+sSONhByv+tYP1l5NM9YF8Vvbybbms+f1UDkYtxRzne963b+h
o4vPruFZq6DEyF5z9cfSq5gbZqOA6okoTnavPLyi+2Rsp7V0vQfXwVcQ2zJY/1Xz5OIOZk+VtRmL
CllqYT5YLf1fTpDRJg1wUBSknMBRNUrkT76bZjznwHhG+r581GpcR3p7l9XWqSbI7ODAPDBxFN37
gkGoi5LT9HN6oUxDj8AoScOz2WXonvUhPYrbWkdhdQQBB+U6yWPvYDK2OAWF9T3KhHcbxeXdrCHq
JO993HkZs73ZRfGS5QzkLaxJY7nzK23XT2SIWV7eXs13jF7XBB9LYpeyCm5vssmchqqD/0Lexdad
TUj6PfWMMP6Gb7hz5wJHM2uYVnbvPHuQ7zKkfmherGkrS/GLVKL9YLuE5M7i1unqHwHA27ao4UoM
pTnvPZgYMwmm2J0y7FaofaFlxS5wzGQ1hIFDIMpEaOeIs7lDjVT6EwM54oPQqMAo9gUchMmgx9DB
r4K5NqCyjmLtdN1bEIjnmPThTWozSw7L/NWY5uxgyOTs+0RzTAPyQ7NTJMu23WQTOn4x0JEWOmCz
2dzVwsWKAdfIlROEcoeLqOhw/ZqoJs0Dog78VlFZdlhvhQLjUx0tj5bPzUZGObX9GTgC/9BiHes4
AcaG5mwrg6sqRu27jVWf2eDS6Ak4Vm5cfo3t8ZvWiqtR2xeetXcDv+xzSajpqBHoG+YNjJWGezBL
sdvMX0dmxQe8Dp97AZshvyQDQn6CaqjJ0vm3yLJ4kIw4TvY8n+3qexpgoxjpLvTiQjnv/PNqONX3
Q6sEVSrjY/RkEd8ubw8qhygNDcB7xXhm2jDxJ+VmeZNafG5mS9jHsv2xunz8H/d/fnzua87rc9tx
qTAOe10Mv/iXIRoJYrCWLKxlbVksAVA1IWKnz81lbXlt2fv55j9e+2NzeZ+P20zZf9drfzslSIWX
cK6PJKIlnetjdXl12Z6X1BOR4fZheMUD85PitCxoXShuP7fFTMjUx7aldLboaKJXB8fBQ0JihCc0
Ih4toMxTmrQz31K0R8vPVmk5uQd/NHHLcameZn0lT6EW4qEf+u7GcxnSLJttNf9rR6Le4tgWlQdh
Hj4/sLxt2RSAQnt7CM/LS5EkMnM0XJRsnZZY6Jfx7Vnet+xZFkVW88+ZdH6JIxPhtp0j6IrVaSy7
W0NKvJS/k5UnIQx7PepWch83ES5iZwYOuGwptyKnopjvpzyLq5LqrxW3D21Mgaavp3ptF6TYLQtj
bCFEhEU9w2+cYYjgOuMU7Y9RwLXIXQn6qfLQye1mtEzFLGwayoVCrBPMxg44MeenWBlF5UsDV5vL
a1k2QN3unJrY4KDdFHqPvGHZ0wf4MW/9Mv+ZDqDyn59Ll2yoqbNPPuZo+2Q5wnLsMhDKeUT0Z75O
tP/8fx//ZTnsx3uWXWNLJQVzVVShf59U8veZLe9edvx27P9y9+cRSjdu9l5Hrvzfh/rtfxaRe4gw
NE91BsB4ZtH9uRlGCtLDdDjwHgYL4qKho7NzpvaSAD1jJ4V7Ru/mFMNEBHT5LbH06uBUPlWBIjw6
yZQf7TCuLwLb4KFJqOO3waEPe5Iv06MI4K1UBVZeWKwQ3yC+9bX2yyZc6YSrocRXlKE+ISjo3ELJ
LBunAmHbYGLULA28ZTdebo44wOBB1KvcBWofwgYKaNoa4M17ZABWXJOBLs2rNKizmrYNiLLeYHRe
IVaiWN/nNcRPl7mIRfbpqsHDI89+YswpcGCGA8VYgHTp6a4Dotsgl4ddZBePrU0BoQpxBtFhUvSg
ZLhmO9S7W/SKkYpUqUb9wXDyW4a3zXpMNYgIUXxIeQQfeluvV22OB4/OvEzzI+hULnqugsQFveBh
FvndddQpLHVUMHWTMl2n2OBp4BGuPBKblyDaiknEBQAoZ24tTHEcuMr4fkwQJd1S1Hd42JKsdxv6
c4pFrQeFRm9/SOxyt3NcORvD089FOHTQT33I6MSxBS4CEM3BYBlaZUsdZBMEEQqiDkZP3gDei29d
l6S7Om/eNYfYgbSl0Cip6CfJXVMx2Y5lCYc6RK/rwwY1KK6dLfnVkeY3I+kQzzaAaSo2V9pwx8MC
YkBx2yfQDZ20ekFlkK08F5+Tug2CVeWCk+oJCYmxTqZUn9A/CKsYj5XD3CGgBpu0UX12BnGlTlD3
7WOlMS7WmZm2OR4mEzkjFIOvhJhcBhJc4Y918bZ1ixvRmtVukP6tMKz3vFK4LacjaMKAI4ZYibjD
MpBEFXw08l9OGp1Tf0A4HlTiJszB0Hic4SkUCa5JalwDXEZMra/XdQMcUEGBmcrAwDpZf9Va86ed
iAMBApiW5tUNcAA3TDjfESn50Nv1eAf2aAQM1hIJA8wm/vfg4EdTAYachKVNqKaS5Igl+rDNPXF2
/IfE6uV9mxq/pIGKP0qfAgYoKOpzeLvWW99o2KW080t4EIHONGE24oOVKF6v3X6nGKgmfoPYYqbd
3bUFIj6zS7dlTK9m4l9LcYUxKzGITQQFtskdbUMZy9gWifM96OvwuQDe8n2cRsMB49oB4zYfXHfn
Z/5JS6IjYOaTUVn+seIKCc8UQJ2FfNKL9pJmHhw4l07UygZkdZY89GboHtrSv2nCqD5ZVk4/UpBo
OiIwR4Q1Nv1bldZftZIzyEpIsJl/Xxb6XROOTP243r3Y9pKhoNlNP/TEFjd1hE7AaIDwREiIaggP
K4mggcfSfw0jSNVzruGpE2YMOtEAt6F/U8w2WC/3B+4R4jvTNRgV2jH3EPgG3dmCYTcg7GlqLJXo
znfmgBtfKbIATm1WvWc2sEGDQ+KGWD39xoLfpgPtQX5Jmp0zW8ND1tawDGOIMlxbCMxtKK6M6THw
0yHdTvkZg9Xgzul4JgeUhSwrCnajqX91Y0+DDUP4QG0kT5MVdVjNMg0nvEVe+9D/3gKhdbrEEsOA
3jV2nFfVxXcY9ipLahP1rN9xdxPMCi1mWnk9yJQMIE31g7+T82hsS6cdHkkFpWw5PFZNo8EtDX8a
ZmeuK8CCXSvh/I66gZ+9w0GpEsNx6ZQScfC8dY1mOm2yFr8TAm5Ff8spGhtyHVsYo0Af5HlV+xyP
Ssr4MGHHqTjnwdBinQebFCLHfhZCbocYUQVuQFkC09huZHY0TIyFpAhvcRYl0WJUTghU7wjecNtj
G2i31QwvjGLVUzeniJr6+6FpcOV1wT7IoUdeSLTjaXC77zFOqQBt+Y8xxpJwqMmkKnvtWWgEdbRO
jQZJ4pRZkeyrSRdhW+eQ8toB4RcmAI/pKBtQ8gG1anwYWwM+uBWBFpMPaZTzuYVck8ogu1EkM1qu
U/TRJSln8nGz7AJOeiu0hYAeWdsixrR7qpx637Xw/wliSk4q5n7nzc3VCiLMacreB0YY35wEDkg6
jrcJuP1pKCmsZC4yrjE2EQ0X3lEbk7cBwqszjm+EAuR7zY5vOqKVIZUitbANJExaba4DCRV+6qdL
V8fpqdpNQ3afljp9au59K/MGML9F4mvXz4mrRXBmygebohaO7riI2jyZM+H8II5WXxMRg0dZRjoz
NxCYHaO9eXz3MScftKnENIdvH6N41zUk2W6GBLkKH3WvkTpUXa86wsvJKogIuIByOHIybcztKDMj
g1KvLTtmF2+8yrEei6YNzl4oX6MUZ8O41rpTpxxsBrUgYgkxRZA/kdQZnsKs9k6TNb6GAqOKJie2
Vme0B72ERS1ksJUZdIIYHtQ5qXL9WHnzxlDood8Y+1GFwGoOk4OKeaTb4BmPKzQvqYXx99qy+XGK
6gNNFFGY2y4v9EsI86jO3B30R5GkmPw4g7Zx0ZbDi3zJxvZc5lO+Z/hIWitxdu3JNVxWKaST42vn
5kb3BAYktbfP8UTM6jczgPuve/A8lyH9srBcmoKhFstmKFwQdCZsG6utu1Pifw0Inpw/TspsCG7f
tlNzj792jLUcz4M2TuaVzd3C5JJJRGVgXYIT9L/W/nitdz2emzYCo5qooHWspk9ClGBEgdnBvkzk
Nei6v7IRlyDDz1zDLpLBWqPivLYqip0HXTmzLhapQRIwZ8m1/ajSPHu1iB2p8mLUaqRMWecKNMZL
zYO95DQTh0aoqXJmzeovfevqR9vBz8hVizmFyCta0jIGbVBOVZjFnroS1VldyJvQIXoXEphxmrrC
PC1rtSaMUznYBWAGUGygPGIr01RjMcmUg63lHJY1m6nuxragcIXRpZREGreNq5/gsfeh7R9lhZuJ
kUD6DcoQEXyqk4AUml8oixByqrvVPoxdTNmat5lolRVzvWxN2aDiJyy0jR8IJDtOY55KQzdPjUkc
fcczdNXasA8cg65SWSfjdek5OW4BON6kPm4KJYTSkmrd1FjG2uyZy1DHvCt9P9rrmUNz8pjybttI
4GXPPGZZdGpNH3zI9LMJMPSXTa6TR+6mTgFE6trNz3mvI18SPNBw9So9iLhxBMOZBfjqsWjJ2xhV
rOisFsv1XzZNIMU0A8zhcgcY6KnfgJHbvxbeiIeKC1dgPXsCBm7KhMgITUilw77oYLxUDHg9ZST8
2QCXzSlGU15Ms7/pGvfBNIe3krgLnhGKKxnPcbMLtfHdRB5Pv+8ch7E8/0dm9U1otWK8GpgRzt4R
cAfzTRIkCMeMMZ9M9kWyTbYO6jDt6/wjZAIRAxNuoVfj57j1Hqt38VicKU1pkFRhaquxIJ7LMQPi
NYom5xI+zW/Yi/0Yb6lY+E/hYwbXY+9MOJyus1+YKKqbctwDe1JBLNElUQqYVqa1pQiCuzUpJLAE
2tdcGY5hQbKjU58f8JOuB4xed522x9Ux7A/al/m2/V6wOUEbXFmQIbA4ogb4ZnD76huIOe0r/8qm
Fgf9q15pXxCjUSTMUINDvLEv0bvOLAZ5qseHZugM6I3FGe1UG28ZOdcjYSlrw9qF8jtkGOxtS4xG
H/W3ewysttEdxv1ktCjZbPIoQErFDtl5rIym3Mv0PbgzLrDTMC7Yoo/FkSCl9Pqj5HGWru0Hwiyv
xoP4ap78B/B4xnoNciwT792VH14YM9CtGG/xy3Tr/xjRhr8MeGC3++CiR0cLAX+3Hui0bSaSO6va
CKpY0MkvmM/OJZPuVfFKO0ABP1OdoGp0Sc/xO4rLcp37W90iVRNFAYpY+BYIezF46MSqiihhraHH
YRQ13DESo9+AEu/dX2Bb7Mf3oFrJLz9VeukEVf4yofN2Kx6GB6s6eM6DSD+c7bGlx0Hs7sPr/L/l
XXZXRHnb/K//brj4uTMunIIiV37tEE80qTGckI4LNVWX0mb/929fIqgz2Ln/R0lQZZyaOkJN7VQK
KCvb5Jc4E0D63p2CL7icpvAWdpp/FzmbKdsDKzoX92b+TgthXAtHL1XeLpO90Xe1z7DpKFLlkxoH
+9A9+vkdnp1DiYfqxhR74RnU2Bk37A0of684msAMfJ5/4e63y3bZGy4cN2hAD+Vzfx9/yR7L5xbE
YW1s6p/xCcfa1/SbhcBl31/TE89+eJgaDRZh/cHcT1Qk9s49nRlcgwO0GeTU0KfR7ZsIm6a9Mayt
DXfHGps3mKWzhTqqfXZusGEeQbMvNpE03e5n3f+wH7MLdrzhL4QJCBqcXyigCO2wz8zSNhimvcXv
kCG1H+DW0F+HBwoLjxU/OlIbvIrZw12NX4OA1g+V7Ihg1r/Ie5psS/nxC2Sz6gWKhXstdleEEmh1
wYZTrt8JStSbEzHIPqTvcPV34t58xgVz522Dn/M78Rlbcx89psqn0Xh1zW106Y7aIdxbV3Sh1tem
XCOf2iK9b++xAYTwnL0UOIugeoHZtIXujDiS+9RBDfAeb9fRMZfYta64w6ZbZQHwaGrrnxiTRc6W
0cGGyNjNATNLzD6pYIcICM+dEl6c0Slgp77Vv1Cs1ENGOhcgctzFlXsDzRYa35VUo72zEdUBR4Yj
XzHYmXf6jyw7VofxG1NwTpUH+F6eqrfp7L0xr9wzctsxNj8IFEMbZbRwfZNfYRLCEN2e4r27/S2o
4J9avjL3/7eGbxuabtmO7XmG9X82fIzsGxhdxnAlke6KZonsOvoYmteT470aimFK0NIm/4psBmYT
QqMnFEmNcvxWXOX/y8kQhPBvJ6NbFoxnzSL74M+7UMbtaNdeP1wjA6yQv1Y7hvl24hJh0YbChufH
Bp1djDsGdbDbsr0NKOAis3xCPxLdLqejEiY+u4XmP//n7+kVf2z+5/+PeReGqZkkUfzXeRfXn/23
H99+D7z410f+Dryw/odmmjQo3XIsZhM0qr8CLwwa4F8ZFwYZF65pexYEYE1zXJrDvzIuTMkuafOq
axmGK3X7/yXjAjKV80fLskmtchhbeqbp2ca/taywtUYQxdIk5bAnIqCWWDAh5SGXrGeCj39FBOF+
HfM8LkPwNMgxbRLKS10NDphA/eQTfbfqmajvbKG8sI16q9zxBKTw1tYpBtTQ5QsDnZ/Qx286bOAQ
dGrbddwkAwnbFOyKYy/mA7FXdDyj81Rn/rT1YOutPT3HiquQe9091UnQ3PQTlMBCOpu5LoGZ54hy
mjYzKAWYqUHazW6sLrW0Hl0zgODUkfSg11jZaWRdbGOjP1J10k56ia5a78bmuQ3qR2i7z3WqFS+m
N+BxNF4912+OXjfA24POstZEXJxg2d6GhEDj/0bdTgb6d0fg3A9NGdH04Ohn38CvR+NBK8AzHT3E
4tvoXOJPq2ylxek9edOrNsmo8Bo48jrOLtapz5LTW/hB+VYUzV2kTTdzGWLJB6ucu3g4uQSco48P
mu2ozTixvkkfISlNotlWMwjfMOtfiFKDwKs+YQcMb1zbU9BCjuBTdozAwxRf+YZegf4DLnBM4cdP
7kh2LPdtkTGQ2umEe+hZauyKyuJil7+6DkOZAp1m2DZgSmg0Z2LEd571w2beum4QkaWMi89D4vlX
+E62fp6nRt4OVFDRh99Cj1NmxdO4sbzhl9MMb6PMqgN8abI8GCR4+YCL9uhs4jgKN0z2cYbL04bI
eEvl3DHAyZUzgcMcUILehYNhraEQ4WmrMSiySKDA3ctoXQxiO6ibkcOYyGy1cBPPAKu90OH3DckN
BNt469beDUGaKnYqMbfA0XLd9ycfFYEgKSDBX11dm2KOxWMLxp5imzAX2MGlQ8994E7dnnFSglef
kaZ3ZaWdfYgFF+cB7D84BE2hVDy/ZN37NwgB3nMYZHvoGP3OiAEPUzeEiVpqL4GFoTmsX7ylEv88
a15xLAccaATWkX3fm1cmwVDog/psmhX+E4OJxyCDZcrBUU39doRoljqeeY5Npjy5b80b3cIXFOjt
ybMhinuVSbNtQfX8TLsa4QjrtTEwYddRxEFNgiTXeTBAUXf3IiEvszLTA6XWoz1AhgYsdO8464Nr
G9zzA46qlLwZcyT5C2Kf5uIWGCw15qOZht1b1eUPFFifNE30G8QQ8uBFY7OZx/PYD8GZcNXyOAFk
7obIR9ygD/OzDfdtBaMVHzAzutGHhtRiDY/+UqcPcf3+AAxyTCxTu9aKlerPwtm5UfZiOBl+HcxC
oTbDeHaoGOxTPzSvLqTs0DKyg+qucqKvoMgEwSzetFS/aTW3+1l1ZXFxNB8ZCnQ5CGwMrRBf4nrN
NZiMEI07rNubSECHDv3izZClf4brMW6HEWcn2SS4d7ktQ0eIFOgNx/TW95LmYIOkHMlNTREaJrg1
55DGA4DdjWyJMZRNQ0W+x066skNj49c5tKae6r2mS31f9ySDkhBIGpnvP7etFT/ClsEukDSI3kAm
m5BljeZK7CHmz3d8z3YyuRLGhOdNjyymiLMLKeT2xyKN45tc+sfGwcsaS5e9sPVmpVPSRsg//qQE
Jx+SIKJEGreYKE39uctHPERbJHua/XUSpbV3g+xM30/Z3vLrtQDcAW7LGqzjWYASNoBZDVT7z+1l
LTftHnKo2/21f5q8muvF9rL/c/PjncuLTu1xpGXXb6vLrlHa064Z9bvlEMtbltf/OGJnAnuYifHk
flv8lRenZW+eYaeFamL+sbqYMC/bn3bMn57My1ri0CIgvfMZVyFkKJfQyS+7Pj/z+drnDgKULFzu
UKxNAAQYx6lD/PMZiOW8ljd8/Lvf/vOy+vGx5b98rKIKPXO7p/vPk//t0J8n9o/f9eOdy4E/T3z5
zFj7xXoE0iOghLP9PM7yvqbuHyYZYHn4eR2Xt3x8wc+v/seh/3z7svu3L7oc47cz/fz4xyd/O/xy
Hk7QQMr5PEMEFgaxvUAKtSG40svnl4VlV422XY7/20ksuz6/W+lZxzLFK5su8C2QPYC/+qk+3jVa
NqUy+PMtWmI7aTEnqCGr3MREFq+LIKC2G6qi1ljeZ0KHvjUB6sVlCmpPCifNZXn1c1eLgm1vY5n+
x+vLplQfXo7wuffjKE1A5DRWuH8f0Q+rVVyaZIJVSXUmESfWYoK/eheF77JK/jIpX8v2FEHQDxUu
9tuLuZ/gtlW8fLxl2bF8zg/x7x614ZaAQo9+QNjVKci8Qt9S06XrD5Fhut75n5S8FFfwbWxT5FF4
MRTzNfL8cf95i5ZLV1AaV6MFv+z04owWgcdVwm/GGDg/wr6kbt3/dJqf9ORopvPpa7rgs7oCs2e1
mBRUvSxsZdn+T5uf71s+xq9RrpKeAonjdIcRTG1U4JoFyhaBtuWhV+/qWsWBeTPVYQtUzs/sh8Ln
MR/ZABKlwpNthYAu7JVls8IS0IIIiLx9byroz1UgoKbgQE8Bg76CCLsFulWLRi0g9YIlZgpWtBRl
UUGOnoJ8NbW2bJYKkOzdAhDKxvZDLYYi8QAdeJrD2APL5AmcnxsFcDJ0c4GFQD6XBQrKFQx059Ar
aHT8e9GBm1IcQYhZlApL9U1UjKN9hzYaoNWcybIQI9nApG/bCxwLLiskTF/L8hx80wQEk04BuP0C
5SpQt1LwrqOAXqEg32xAzhyaRnWKa8w9qCoCA/fVm17aNzUjEh5n/FTx+CVb4OQFWYZlhwhBwc2D
Ap41cyunWT95FDcRPp4dBVE7CqyOFYANhZuFWhvAtGsFbodqi7Q1sih0DZKKwsSzoDN4YgGHL2ue
HTLIAjXvFXy+/Aa0bDD1oANeZwAwkdDN9XfUYlAwfJV+cRUsry0A/YLV+6D2VNVQwKhzmBSknyzo
/qBWl+1Ugf8hw7xO8U4M9YvIjxqBKhdEEb44raK5LCypz0UwhdQaTJRPgyBkHEUbfJyFoSUnl6q1
ZuAkGeODs/CjPhvgsvbHa1NLHks4ojpwVW/oOQUlQJWNG9Ouzd4qKd9Qc/ht23bIT2N+Fq3ySHUu
aP3/+jrqi6bLFVcL5CtY5MwDRvWqTS1fb2lw2TxROvn4HdQeFw/T0NGOmqK+LV94WftcLK+1iSCE
3DVffVWIClWAHvNHCjFLycn9+8WxLtEMtU21We66pQl9sseWteUaLGs8TRiuxtZBejydTbUIKjrx
ZfG5OaXa2xAQjJFP2l0bDUBxrsSc4GPVtIC/e1dauKp1lDRUXSNeWrVa/LGJQHaXmYG/b5eMRn0g
qPHvxbQENarNwKBmQrM4uYM5UnQdMGrWJtRDJrYLyyIMmxLjUn4vONH+AarAPmi6X2WUwJJW7Wm5
fr1qP8va8trnZptSuTNq/ehLy8b1x8brhyQWMZtYqPxv9s6jt3E27dL/ZfZsMIfFbEiRypZsWbZL
G8JBxZwzf/13UdWN6m4MBpj9AN16XbYsSwxPuO9zrjMY9V7v0FCMJT6/eJBhKgaaBOaPOe/xgVR2
gxq6TkLVenQgDZtAG9trukKBIXNn1eMOH68XI9ntRflk+oZKnq6hE/G+0Ccn4LpJKKb7UYkPQRS/
DkNL/Q7OhCvVKnlVywfoEpNGAgQExGqyDhiAy+PPXSBgzs17hOIzCIahCoJ9Z+DHDyZh87g6WiVL
vDFMXx9SxD9nemna/b0YjEqJd+olH/Pcqf0ATceyN1LTz1GiPWbVubY3lgeBzaBQwcjWigYE6mNW
s4ZoB6EvDywLoV2FOkwMvT7s3rqSMjX5lsGqSkH7Vn1YExUoadDzwLfN4RATj553a6Mpn4n2qB11
NgTuc1KgNGypq6nqkO2IOGoRxaWYxApUJzORXSHdaKlstkosd2wIkOQny2DRqgxlqi8uWO7l35Jf
gGlJmGotvQO/m4sADmi+OZbJsllc1trjsoo2ZGwPaSe8KfAGcplSNs0i12issxmDszDr+nXQ1wrb
XufPq6sF304ThJKPv4PJATmEiDSdMEGjruwMgJDUtqx0EP5kjQjlJwHb0QxEgoZSIXhRKx1KhGaz
8/je46dzTBG3btrXsGOsmefg6vup7z160436Nau0rOUmkPZoI4yIlxtxZ+2iqr9qQoMRPoOi3KWU
ncVkbtzHG8sXIV+X0I+xilNNXcAVZyQLwu+woeEdVv0HSuTJNaFP+cEge72poym2kJkss/TjIX8k
uDTiXW3CZmdi4Zsb8WL6VbSpyZNp2126PDy+6pbutY99fKernb41+pNhjrEbh2HnAJ4gBKsGgPnn
Cdy920T/NPq689p4QJon+iTFoS0U/Wb489nCcokvXuI7K30ZdJeHHh/WrqfIgv2LYWaa3/FsvgVC
O7PZBtQ5G7S2DD2hTUGQ2YQ8y1GMaDrGbY7ftzQcs2V2eBwdLCyMu2pEXMQsFJbzUB482vaPr0wz
QjX895sPJYLQTPtMEMP14/sPDcDjq78Pj6fpf3/3r4AhifJwXUqcwEXi8G/Pe3wpyjp8Z13//ed3
H9/LYnBbuYiOX/tOxAznfJpWRM+3wUqdVMSpWnzJs2Q+WrOUvEy1P2/i4SWuLcFVsHPZtbGU0IQJ
LxCxJgEB3xqmrmAg+KCcZHdOB3PVjT0BMDMdwplUWmfUy3fkfICSgR0rqYphGYZnnYP5rRQckEE9
7ocsrb/9EZj2UFq3IvPhHEzUlPye0E21wX9CIbXGXZTgjexn4WWWw28pXo94OW8Nmb/QjQYfelRQ
H30JSmieRNOnUUeHGQPyVab2BX616jyp1/pbIhBJxs8HJQUGKw3prsfEcamk7qqP8/iphg04ycw3
nqqgbJ7ypssfJZfPUC5ecpzlhyAt6HU2kbZt50Fzl3rMJzw8aeySz8ZCrtjNermNAyO/1uH89HhV
jhqXOirkoxUhf9KoC9uPH7Sm8CuM8WYPZS3vNBUhaTaVYM3ppJ8LIk+j0Zp/VdJo0BXVOsIarPlt
APT8+BBTOwgOmnXlUDaVdGb3ww3Bev1s6jgKSQWMbF+s/WcDjc2+G2lvPN7tTE1htvTkIxPqeW2M
rbSWcAV9aD4Fx+UgdBNs5TDW5f1gENOgJaAG/xwdjG6k7UXKuQ8m6YACBnDGcgAmQ930oya/TXkM
vGsqCG1s2uFXFsJAXF4yLGBFtI2CAAGd0KXDbfv4vgg+xs4CfzzJU6YcZ72ljbf8ghQWTyYG/iuV
QdLKxjrzJEEPPrXhzwlWsSW6Ud0AaxrE7jVK5pfHCw6lRrCYZrZP4VTqT0VBXuHjLWpmfpXFsGFb
mJCDirIUn2Q8/jmBYoMGSCYwRcffm8iKv5Fp4hAgnx4erzqHpDo8LrHO1/3T47J7vKpaid9Uo+UX
VZyifWgmJPctbx9MhUOCT/EWgf+XMnH0pqpUtyhFrGcYA0S6TEr+nXfqTgVi846op/LYKAdEANfj
czAKiJWWZ3QBiFldiD+ESI09daqrXcmA9NwIGv1urCff0aiufS2aProot9xQqWbWb1RHpULfWOhQ
/7xONnXeqKaY0VNRduNAMXeS5TfnqTUpbS6vo0W0EAeh/5VqVMLAEmWsH/IQo26A2Hd5RpCRKiL2
JClZMNOTMhv2bAykE2ViIIPLu61HkPTQIm7BJHO6fZmJ3syqk+iHBLgtr6EbSO9azbzNlWFhMpfi
Q15Qh07Duf/zjK7HFzfPzafZaBDzU7U9ZFMkPmmLCebxV0bGACs2P9MC5HM+Csqh0cPyyWggFTz+
iNVv9EZJD48niCUyagN19rFtDevIFEE00PJW8C+W8WR89Z2OFxeFzBFJIA5IHRrw0Dfpd/rPN1SQ
SDqqg3JU1KE4pvytVVIP0hd1zT/vp4JJ3QlCiNu/9g9RRPu5UtT0CwLa4y9JM/qMnKntqURsfuh8
vDeopOXPHkzo8lZw6UxOLVY0eqWpPKgNeOU2aMWnouP09D1laqGsf1iSU4ocWvEFiw89cH9uNtmc
9y+zSeJiL+nVT5Mij9Y79bNSMtKNIl6j4vrc57xHt48jwGtt8PLn1azwUpqF9oZ3C4EuetK9gSH4
iYvJ4lo3/U+Tk/V4aqK00Pu6qHrBUtpvisRPgbkV2kuh09B4PCWHa4FNsv4EgBGvyqSihy2pwz7R
GsWV+7J6F9Pq/Hgqd89rJ9btG6WVxGu5JXbVbIanobBUVj6ovRWIOuryiRU2tbBXdOFZmiZ5w+JJ
wD+nxBcjoCSds8qn50wt2OqFWyyo+SpYpUITPIXGCDk0MEcs+txe6qw+PQ6PLptvvVhHb2rTVh7+
wAV7ktensRFQbajlsjJ6fzxz7vATdL0kgSLrLXh4WK3avkb3WnWXwUC5/njatNBDVGu6CXGJqwrq
yHEQg/AwdhjIO5grH3OXHB+fxSqtD7HvaD/jyPDmfKHoiKJ4kgxhQMPDBSf10Bn41BU7OWCSc/3c
NwOoyLBfcjED7RL1aPkeT/H1wDNpV93gVwE6l63haMhCgVtRArMZNe2HlEn7x1Op1H1GS2p2mw0F
iu40w6w0Fls9t8xnfc7gtpaK+t1ltStbtfAr6RTorKTzHaDChE9anEQYsdP2KzOfpy7TvkchZVK0
DOGkZCIit2pJGy367r0eJmJceK2wFX8LcQBQsk+NdTPCSOtmpm4jQIvAu9a++8jajJMvfVgQBdxZ
D8d9PBNkiM2CYJ7HaywPj392gUWgp8jFJC1D0+PXlt9/PE0Jdv+/N563UTu9TuX9f/+vz58syldc
AHX03f57o1tSTdH8v/XGQWtEeRE1/4df+md33DT+oVq6ohimJeoyjfZ/tsYt6R+aqNP0tkT6l5Iq
okH62ynnR3xflXSDd7C0t//VKdf/wahrmPwKt+Xyiv8vnXLNlP5LCYVqVTYUCzWUpWIBQc74n4KQ
SGcKTaUmJBTr2hSWtZ38JRCsoSX+Mak1WJlMlfHjIrBGOs1iFdQMxgXR9NQk+tHH8vdctcIGHlcF
aAgOX0CLe4is89T0GbXGxkJuDV5IQCVcqmiM5IYc3KhjHA72zHTam4gHVvoOlMG4jJV2oC1FmIFm
zC9DM7PszRA/odL3z1pHEWwkoDSr0tbTK3Ky6nrCYT23vac0gMXSj6EoK8SIaP96+TCmibhsiNbS
EL9bkwVvygzIt01LJJ6aWrmBiE+JMjd6ngj4QKlphyZO38wpmPeisjXyXGY43Awt83YOHuNj0HdC
h3JtyvP6LGe5M2mKBb913mY+0iwc0WD3FZRNwUiuQtotyR6NcmZj5BNEQhvWh3WkTT2FExDJiRXX
7+IIurMYscLDsxHXSokLt9MUNO5kfswG3V6gZU+Ph1aXt5A3JjdhsKbn5FipPHgT5elNgq9jKSsp
bhYjOSOlFLR1JLyo8KqeNP5eU5fzWpOGfVmTkxFNaKOl2XctXStg0gWNrcJzI1Oiw0dPQsqUz9Im
Uac7o9dWtJTBTRtkcmZarPViPKmLjTol+x0ExXiu096wWSU5Y19gEOwFVO0xpPcERheKeWs3432I
AiwUBN+UZfOa0SFNhJEgnBwTbkS33AsZeIG2Fv5utk7IfOU6VwgNwvacFfgLVE3fxEUGIKqdTc4g
ylEtzt6jMDiZaUjLNqBWLhgfIplBydCoz8JAhAJi1MXM4itnXaYzkhvmzdfCgXBpgdCatCS63Yjc
qkAGksF/pBqHMkLXS2pKk8DKh0pXC8djlQPCbMeITL2uJb8H0cGfBz6aNoXppY9STAeIxZuarm5Q
ngI5/4U/eVWMPlmGckWOmTkBRPTLTVaZ0caMMA0rIbrAXO5QNPaI5IwGXJZGIk0DQXNMkuoYiNKL
odcAEef2ZJIQKClydEyA1DSBIoEZxHPXCphGjCl4wsa6FZKE0BSlML8SpId6Hh+yUm9epgYvDDCT
AI3bisXDFmFFfNfN8Jj70pcaFtBwfPb0AoTLU1XDe65ga2B6mVazSAoDLXiIDHrkr8QRkJJu7fIs
eqauEbsjUhBKn9K3mQXElLAYFRMNO8+YbgTLAkYjdKjcLLjrMyEKAf0Mp1ALNDJ+2gOYJDGc2Ttx
5xa3ixrXXjLp2sGUkhambkgaLZKWKUhwT8MWsah895E7z/K3VievRdcK5E0StT2zSMR0Yr7HPQrG
qvATJ1TNrRmHxBdVlC9iKSfHCGXqVBZncSBwKkeSMBYs6YoEoX+xqMgnw1gDYKJQ71bAqqQoI2g9
cnQ147wnwinU8YWX03Dti5ydfA0eW2j4iHpEjrg84PlQkFRIw5esFG8yJg8QK+0G3To9ZRU2s06P
BCNN1TzRiHhSiB+p0l0IgUvVyFgaEh3DXqFkTmh+1eEvdFajd9cz8rsH+SeHkgH301bPbZuf0rEc
nKSpPiZzjt3U7MFfz0nhQXEobb8IR7tvcqTFOO20HJubmKe/q2C4YHqpIAassormSoW02/RH4ny7
EWMGgt5OCb9S8CwcvOSrTqttUNLkl9vhN868aCUmxXebEhAK+gQ0DOVWiCrBSgGwY/cVlKE5yted
RXk7z0h/K1Bxx6EEksG/ZEH6G0UIv6VO6PwlSmBzUZ/zeV4LQ3VOrdfQROYTavO7pQrgtFIftJ28
qbjepqZ70svmGqXVLR+jc5P6cNp0IcCgQJmpnFGh0FG/Ia+KdiUJD6Ym06roQdz0bF9cU0bLRFkx
GnMqJ+EsrvJ+1xLymqGw6eryJ7+HQ3BOw5T68SQ+6a3GjTwiS8nMo2yM2zCDk6VCEopDTSbonX2H
XEKgNUSMZLqpvMt+ektTP3KMYPopI3GRwfyaSrxfVa98BElJuHIVvY+i9ESZDtnXRykOiUvKsryC
Axw6WQSjrooMItL05j0iktjv/AEVNpy8SoTaozTzhR3Nb2hUFag2R/H9Z00SQVbJIFHk38UcFg52
MHNTtnFxsprAcPV0xnQQGjbERjnV40Nh4OfkXrcoUxO0BGfpJFpPZgsUXZfhZwlT7vass8H7sGmJ
45qtasMA2LmRDBSoj8zPKIqOvURxVPLhvzG2XIW6ucgDM6sft3dVq/dmHWMFNQRvtIJToO38Ck9M
mTNyxyBx9yGSuCGviRKQTZ+wN3E/C0TwxNwfZZLR5p14k9HvqNE+1W7R8kfqtaIJ6yRF42ZWL2+b
DJOn9RGL6ssUVOqxC4mw7CcaQkJ0YegxG1690SvC4pk34JPtc2u+TkYBKB+qejPpJ2swP1kzv+k0
43xFvZvMQJ6ckkmKbwZfJEShCaS6IrBjm+qVIEvbVGeP0WAIZBlRbLv43YhQWle4x1DqGAmMc/lX
5vflE2+PpCNloq/FxIGB/mAosIeBNZR2u4zhQzddqW7AM63IEsx+uFXnrRAOzMUqsTOc4ilje5dW
xtqqh3wzklzBammP9xtVfJ/fKdJtrQrhdxf1II908aPxtRd8nwTKlep3NT77laKvZh02NZsK4Kis
ooJGC+lY0O2cdeNQdnNga7UjhadpVpdaoUiEkcLQFUv3LmMqLXXJRpymSKFbRlir1c5wwir7kq30
1GrKEVDQl9xqt6B5G3tIU5G0zknJhXpHprP56icbjOLXHkCt2y1JqLqBiJKwb5FCEuuPOcmONDt2
8VB/0pmhnzSerVR9kargSD/9R670bUOwqNxi+Jli6GPluzQh/ta5xMQKmEAlbLgavVKcwzW0xH6N
CzEHEG9+5d3vNiStrGjQDGcD/RCKk9+jv5uSb0ghdD8pUUiB8dHk/rEJtB9ApMT3+cY9Ii1u6IVj
O1NtKWK8Ealm/cJ75a8UkSOG1bKsS20zaEKAwzs/T2lrOIJv3KK83CMKwkLdtceg1HAvJpbpcJQK
HETyKQQJ3rD044J15P5rJkIXw+uzUQdfQd9e9VjYmcu6UqyUHWmNCshBics6arDjhajOKTXymeDM
AHScY6SDUiNsC0bwQiBqSQi9KPsQyoT8sY4WCcBgc1P000oiENUH8DkO8x7VyQWpGbG5gXiloEIp
LWNoGTPxtZvqLXKtbTIsgQrj+5yR8sXi1N+YkKtRqMmYdfGqzLpGFGxrrXHGkVlmoaCtEouzyk6A
0Bid9a0pYqYnsdIPpfe0FkCc9RS5LZV8gX7dqvLNStpjHAhflFJeNAlNRS7ppHsuxqUZzMES8l4C
0WwKczMnFzmhhKPo2qtU56UzxC369OYoN7G0blNOP+btTa4SgZ4w0KkR2VkRtB0d/CiJYPFAUBIm
gLgJ1lwylH3zZZJZ1CcPrUhYDcQ0PL7UTGSlC7PvjyLFDATaj4+fPJQmUVWFK7MDKfr43t8fyBx7
ci6XHt3fh8ev/P2nIVMIkKZo81/f/7c//3jy443913OSJN4rMr0CLLCt5D6exwwLUfDxJeM+3OW/
f6rSpI2pDCGLdX+nFd2lMEjffbzw40GyRHJ4lgPw9wG76b//s6uVEF2CA4YUuXJnfmaPv/F4lvqf
T/3zPXUnsk5lm0w3sFm6g93yMGcdJapoCUB5NAsf33w85/Gg1QgSRr3OnEZ/LcKZ/OP//P2//+wT
tA9dC4SjSllHEK74rz9ELTdZVxyhB6DmwZ4JKWMj60Ns8vie0Y+JM6RwyJIx8r0GP+aoLGyXcGm+
hfQQURstX3ZCcM6J6si6dTWEB+HYqJRW97NG82Qfx1fAgDoxCbbvMlPvCGcYfw3PyoVy16lwKkLV
9qxcsKBfszXS6fJ9fmdFisy5+Ia1An/TYSW9i14lkqtpa5gHeMMxbjx2QQ5hOff4ZD2Rkze/d8ex
NJ7TV/OsjLP9jYdHJnhuOtDCyBxc56Ldk5M0eN2d+5e9Cn0jmRSPG1yWaA9YVkBb+zkw8GSumK31
dYZpktpStm6/c81JKFdOiCIRuN5IXsQkFDK1rJSv5oiYjiL1WnlnKIHM56X4wBwg6W/la7Knvkqx
lxhC2LL024ULgq6OKe2YrmkMSK9AaELMidAmVVfHVpIFzjk9mWd6hVFlJ+u280TEvgGb2fCU7YqX
oPWKlyWrjWAacFCHHDYgdPatLH+QtDvCYDAnEs+PPEpoaYnhusMWn3X8erxMP27Z99DXX2drjG+N
sMHSxpYVzjBJVXWyYxxtyTsHFinDuGZZ14nIGZzIUV992tOv40ssXoXPM/AShFPzRmscZZ9eshsD
dHqObGlTOOklv1TPoUOf3PNhm5srHJa2zCLXxuX3aXkfhnUixoZoDJ9EQbIdAUl2VMx3rehEuFQS
GQoL8XHodoAYg777RFSwqd3pQz2V7jcb0+BgHdthNX3kIJpvKC4OdAC153cCQU8E+B4wFo24owBi
qMqK7aGd+s6ZTL96Y67OiEj4tq2CfuYzxivBQef+Y257bEQgsYg6NLck3a71c3TUt/pP/sV/B661
+h0q9ld0Revk/wh0ht9VVHCxjXzcxbdgs/ziABA023BdhWCjdxKg79VdPOfvVNzPzIrFYOtbwYWr
zmZ0Fd38X9/W1Twjt0YsDIDIHdWtH6CVWeElk7UzRSQDTKlHiyC111gMMZIFbnGt7smtFRxPTFbK
6lY8nYKXDw3gFqZYh6q7LZ2MglDdaqVtdALIsXP5NlIOk1wnZ3Ro4K+llwkvwRWn2dNdeXmJ+q3g
3FuiQL9K0uKKVXyKSJhyaFN119d4ReQ3sn4sH5gWnOh5DNcpML9Vxr2UO1RzmoGYyKRncyTcg+f8
NLntoTzB6J83yXWgmbCPGHHW8z4aOVJ0PVbjHtoOybMtxaQb5I5/fZeChhfsCKPoyVjIX7qCO8BD
ALIiOcgOdjMB8FdeNz5V6+oOB5Nr2Wk3YFawEYxO+dYc2KHI1pu6ps5CrceZv7nYvo/xYfTQt3iy
ZkdP3bE+wWFSGEKmk3mkG+NEb9EGOIsTend1W2/IeSNyNyIh2f1zpdwTZ205KXtU25hW9ft3sq43
ePZeqfkwf+fwN2LeSkYPfzWRonAUnmBhCjZWV6p2y+3MyeQq2wNaD3bLwWzuW4kfD1ecvfhB81OZ
H/1ga1DjQI25F3faN3bO0Um28zPgW3/TEcWrb8ZqGz2F54BsVMMpjqMd3CiS4Nt7R5Rj4x69RW6y
g68T7djnFM8smDhyxRoIT589e0NlG18xqxRXPM7bMNx7hU6rcJU93YryLD93v3PiBaZTLXgdQU0b
MrJ1mBAWRw0ZQvXZPEUvWJNB/FLVr2/yD7J3UXpjpUspq+rdaE19EkNCST4p+bL6epwPdNEt9bP/
0eAztMcK4Ou4suwb8Ha0Wb8j8RQr9hf9R52eCYnMWuUlV5Ro7+R5kwq8EtD/afkWmDOVqNYOT4Qy
F1T1V9m9WNeCw9oKcN8917YzqaeYyE07cgl0PXKxFGuOihvsgAlN1/Cjex7WvXHi6Mx7wlydhPCf
L3NFY4q9kYwcw/SgAvH6XOnwTdX+V3GUOEWkaX4k/SonXBCQpZ3tuAth9RH3NB+4RyJXzF+UDXqW
q7RCxKWahxaJ8UtMvYawdHQroNTh063JFhg59cMdTqZNNLydX5QvJkumQNSZeyilDA7AzosbIQ1k
WQQux6BaB88RE703fk2sVNE/lSvKPwzQznLuKdUUn9lutscNOi/xRyHCgwvliM5poy7XXom5s3vL
1r2/nPaIJV4sv1C4TF9vDbPgZ/CcXkhcPL3wFsV7feEDLx/6yNAz4m4IN9xv2xhn6bYh/XlFUu+G
7NfH/4NhO39heNwHrtdcRxHOvA2W3E2eYCI5/nN+Jlv6GpCuqG5A4nAkcpzphUOixKiv02+RrGvz
PqsnjcXuOvZ4B3CpgNmwAG8KByRyZPeJEwtrcm+Ha3ZnZmAYeSe+QCI9BqYmBt0T1znTm7+rbNGF
j7Xhsop/zN86AdgoQ2rmKCRfdsO9Uq2ZoDxmUj7gaGfP0hcJGipHRfqS77A8GM5T69sg7FB2fOpz
WIbjCyjzWTtFO8Sydu4BjrI1UlFTe6dX61XW2kRd0Ng0nuLAbZFT+c/zNrprHYlgqP4K46lE1gS3
JXy1cNdzDTwlr2y8v9p38cqNeg9XAqP6TtlXt3hVOQyejBkQ7iAefxn7geTXwPZQzX3qu3LLbfAR
fPo3YQ9Bex94hEpyBJ3eY4rd4RojbZ6qfHqWP4M9ZuORCogD/f4xMK0YnFZIP6Ctpm9ncjSAVdrA
pzGSPnFymiupMhxCojGXk4gojs8br16Xy7Ra0wMn42pvLiA6xDf2wkm0W0z+n6DDZsa6gGPTrE2a
tZID2GEPxcdh0yAsyfQsh+biBo2ABc/CJMg2U3ZW+3SvMn8JCQq5le4fyDGWMaBlG6O7GOa6HC4w
GcljBRIgbgNOrR5vNXUfY3l+ITnJua9xygib/UpcY+chqc+y7Kn2oAKQFUzAEKdcQeJnd7f6FHqx
dS43hrv2PapZK98D1+Nwlb8oK1q/YDWex5M/nILqKwVf+10Jr2gDnfFHYTcpK9ZRAIUi7kDwCBH9
/+AsdSXEj8yFsjkXT7rDtZxtzM8gbgAlwCjYtMZnanJxdNsSbhuwzvlVRTIpbun1Ml1RphqNCyVO
zacxSqZugt89/5Zf68lpdbS4ngx6CAsWte+jv7H6m4qZnBso2DHsSJvUy0/xalY3yhdjG/MJC2nJ
IKdktLn9O85c9gySuLY8livVFQR2NVIY27JQ5cY7MfKEEEZ3WKOc6oq1Dko4OgRwpwzs+DV7Bo+X
Rl1pLxXMWsZtjdh5VpDu97zvfdoxyKjsJllJ2rpvnIRSsnwlfoqVdeLq3GOrNn+WiYlz6stcbkpP
vat3odwQRntHTG+yjPhVnrjPjXf64FuxsQlLDl0ZhxjvZ7aprtjZi0RwDAil1qVIXJNlJq2Tmgq0
PVKCDsDOMlagV/IiRjHueHLrYDggyWe9I5MSQS+CShAqlHwrc7fK425UT5RU5hTOlie8+PFTMDo0
K27Gh68SnPI09qh57P4HjO6f48HYByClS1yV97xmTiiLLUc7PQlsPPbEKpQXli6UH8VhW2HeA63V
OzAzEsHl9u+SN6J8Y4/7eSI9gc9S2a/qsNGCg4bT39GP0050+84FC10k53GP7ypczlhb7bIUUOVd
UA9x5Gb56haJ2LHcRXQhuz5qQjuBGe3MH1gGuqf6PF2JcUIkKRYvfeVW5A6i7yQD99pEG6GFvgdx
gUXaVtGPSnOZhDd//GVGmFuWwSVF+n1rRZsV4XtLhZkleAgp1ZFheYzAJjzD8mCls8CY1kF3YoE6
7yE7cM1rJwqNxq5jFhBZYsQr/GvV0V+OHpdScU0vQvJKU2c3VQTLbLUvvHThcE69CZ9bwvVjoy1m
YyZt+nJTZ896uBvJ9fNf05iIAbZwTr4aabqRb89oJldABylwfC08LvTIBrst5dxJJ5YzzI8Y2Rjs
hrt5H4iJoyRbr+LJs4x1pXoJCSpp8RoSHBIKXqnB23XE0lU5NCeatAFxOwZjmzMUtkK6QULM7sbI
9lWwyuLV2P1mn0CagHmhFgKAnVIjlnt6dArMc43i9yqPV2K5ThPPt9xJOJA1NKLsNlbkzJ+Wy29j
nYhFyTFdEkmZrbTvMnyJt7mxkTxd2pXxAU/fsghjHtFWdHqm56Dy0vBAOTq32LceEtT7KJbg+r9k
CQkLbEgEoi8QDbNG5H9YiluamVdOwPzFajCycakkCfNylZwzUqOIGA7pJdMu2aP1MVTUOOcagpu4
Y8qWZDICvoabSm3rq4TMyl7mzqwka85dJmqvID5lI541V6f5dSCoitEr4FTtqHxPdwYbES107A2K
xzRN61hM12q0mVgvC1fNazMvtDY6iXLvteRm4Y8P2OTOlATbpthG4ytvmjEHkYqCpJ9aCFMRCybG
ujl9HgltfWV6YH6y2xP3jblTaGF7J4kfb8OKerjHuqO9EKjNiF7Z1VPwmXy2h1u5Lexb+aNsxvdv
aCo6vGGn/SlVRnBbYlMafUYMTNORk/BusKbhEn2jLNDY9Zm97CY6Zs8xuZTU2KnMsr37FC5xsBov
OgfpU1n1p1F342+WXYajMI0Zh9fSK4UVEMfqam7rr/6dsTRfVc8R157ERTzW66Zna0Q3iS4yq1Qe
81N2THZ8ILu9aHje7WZdD94y8VJ1/4oFj+GGnV6yy095uRlexp+udljSRIs1V9xE8BApRnBVV27W
3EauypIcQs+SqXuY7ggRkSuzWQ4oVQn+BUlG3UbmIaGfeybddzguE8l44d7iL7FzX1dXhrHiuVtz
w8HVPxGJYDJmHfILNy93ZOrRK6dewJg+MgbZMsunYRM6NU3wrXRAasVVNt0h2/1AGYSLYbiGv4KT
nCwbWaf6LV6lZ253/gpaof7cQif9gdqR3aPn7NnYF2vDZXmnHx/vJ+hP8bfozgcLFgAbRxb5ZbnB
fdud8vjXbOCL8PhQUEd4ObIh4qeCEgLL4qVh2l0VFlTWe/zBntxAsWtrG/lOgUn4Slw/+zbKVfcs
u6x0GCBzj1QOzkM+nrm02hM7Vemd5aXutL8IGIMGq3gnccsZN9b1iVoJ4nsqT5GXV67IipaDE9GQ
cqRvCkdR07AWpVhNRz/12bjANTc93BEMs9FN/9WUHncNpmp4ncmRRZNmvd4N0lJd+ToOHpv2XiFG
akXoyVpawWkqtmwzxMRVklOtn6LsN+Ev7/zxdsCJTyWdBfAiC8Hau3CYAld8FTykTyzhSc9pz4Fh
dy8DskhP3vp1aLOaVZUzIYHiL53ah34m9qu5cwFt/TWfQSbxwGHI6shm3Par5LM+1LJdvhLaIXz7
hBAoToZwoXdBAJ57mjiq41N5qVbBQc+99+pbWw+H4TXc++/1dWDCZNMJlgBYuGmHzw45SJfaeIcm
RpLu54ijzKacaGfeqkBTzBJiBUMwQRXpVZD7Pv3f/aWwDrBTpZL0VjuJLkOC7B51MRC618hCj0nV
/lD2H8Mn8xl/5patNdZC7a/38nfW0vyg3sSeTcUl19BUdZJbenktHCU4NM+sRrqbznRdOLK8XwKL
MzsvNiguKDO2rGOpDjT3qbFDWC42VNcZ1eRd2a+tF9bm+8xlh0lfdNVRw5R/gfvxOJFi8hQ8TcO2
k71J3oMMiucDUhHZYzPB9JxfWAtkN3lavxp0w7hSK4cKCAUMKj2M03ZE9dlbih33mHxnL101xylZ
811R3gtcQ+NWoKHRHMWZWrMbH5qk4eLOjGvpu4N6JloHqTzUVEJFGHhYh5rNPnsz29NYv3DWj2jB
y26f9HzUk1X/D3vnsdw8kmXhV5kXQAe82ZIAAdCKEmU3CFl47/H080HVM1XdPTFmPxEVf8lQJEwi
M++5x7ATyD5KFoIaDC4JKwjph9w4ivMLCF2B5tE4BgWmmx/8ByJjQcFZ/3dWggNxqjDtHy3jOrUH
fd2H6vEd4TVeVXo3TLDN6CvLYXUf+IwexN8NfooLo/4TbMRS3clrB980nAaBBbgeNf6Kj6As9AKC
gplYsWEovfbeCA544CpUV1jhv4LTsYUnQfiZHS/VEoBltReCLX5ztHs29WPQAZ9vu+fumf+tiJun
PVv3dXFPljOmDVv9tRc8Cq8z475js+IO+DI63fPA9LNUqEJ4upILlYZZvGMWgmhmaxacgD1lJ2ZU
Pgb4mqqNhzliVmf7S4q8l+xQYMV4Oo9PvNkHxSX2P1B4+ktIvQ6gKx804ompNjfTs3BmGSptJlUd
xgmNHzZRlSOHXg5q48rpmTDUZthN3npB3jgiFDIGXGMK3WStolkRYYdhuIEj8u8MmJ+Ybh+o1asH
Um1tPTlPH1yt4Xn1FFi3+0xX0Tr6mPTYlwav/WP0SenCvhgslwky3jEtGZ6cHCgsDt9E0wWvsfrA
FjMB9KMn1NJ//GB2m15yFKy8Ridh6YDdXXuq8Kx9ANTg0Tqza8/8NjyRwtKPnsQq/SzhN/sh0cQm
ohNoJpB2qetT2m+mGK6IK6r28CxC1acKO6SGtUlu+NzGqSPEl9Z0hDMXOa63CVihilGg05/GR9WZ
93W9YV+94yFTProHuGRHAI8atIYNqPnK7j4DF5a2oP+UQmwpJDAr9gg69+AppFaE1eGwGZEUT0ou
PaypDUnaP5m1Y0eV6lsgd5xYR4dUm9plWwIzglCyAVTpe9SekUPAtAr3if8iPICJMmW4abQHUuKw
uEGqO4zfIXDOz5roWWMpVu5KPALCzZgQtcYxMCC4XnuKpOB1Hk/Kc3FJHda2Vy6bmDwH7LOov00Q
mpQEB1sQP6aN+RoT5uszNaxRRI/TB+/EtEK6FrgUK/zYXzLYUzedonZrEpdRHpUPVT7ITHBv0QOO
UdM6AtOnIKFIcIJTkl4MfDQKOFgErJ5lrgy1xYPiDQ/5E51kknDr7fhEmvobr6/CI2km3QdJFdYD
2U48xHTZHXh2JwY4SJPJ4lNWIIoOF4S5C/cUwB4K9bUcgbsxOpa5IRaznV0xfdKa53x2abXRDKV+
TW+8FmCnZnOBqYtGWqHL3Rg0mkvOBCREWV3DxbqD8c4X/N1IxqY9QSGH1GWPXKbG5a2swg8BR7Vn
ujOmX1ivpfDTwY4hqRKEKd6DtU/6W2Ht9NBDRsHOuVUOufYsMPVzzEJgF407h17WuJM4r4MnXisP
pmxKa8gvUCQYlQW9X4f7oG7F7rIMlG1OJJBmZLO0Zw9sTIikUH792Th6jpV35gtFYjyDp3N3awDS
er02nG+nPPKBzGRcj4opZbrx27zZthqqPwc0ka8pucpHcUIneEu0bAt1nsZ6yeMdfVXTFxe1RyIz
u3zOWq4QlLAhpop9lnLgsnJGnFfFdmfgjtjEJHBIEv16WmD8eoFes/ZzjOGOtZArzvVSsf62dgmO
sNjZUV+RrmcbJDT1gD3UxRV3EYjyjdHJexLmxbqH1WcpvnDWGWBjnT4B+/MNhw+y3q3bEY1fyeDW
zJSsfJTUEtmJdDM1mxIF9yAcuenL4UaeX1EvsXPkprLOc1Xx1xcANHBc44mn4w21hfxV3PkIr5Ad
xhYe1ziqcPQcI7eIWYGhFGjMcFehfcAO063fLKQlu+Qz2sFPGEpPFH5UYPuTGXoSGBrWMKkLVNmb
qPMc00TS9cJY4VsgV1lb3/uPT+YTcKTnEFTKaphuG86MMUl5UimkwDrM1Rwo5zrDCOooht2p8rn8
fDwLf/EwL3suK39PZ3y9oeGWP+Lc0XhyGzkdBr3icFQ8RPyGl3A7RneKaA2vp83ZygTnrQ7WCO3W
S8AxIn3i/BfizcItZ84fcbwMgvUmETPU2wXMNtzfN6u1zEaI1vaNOLfHYE+xgfCAyYjTZDiYvT2f
xjc+eHigSyBQMe34XE6H/5b2gTdED0jMKLcHXDilalbVBwPPJxMii88jnyuHTvN7ugIaibk0gUUb
/hs3kTdbH4x4y4Naa3Zf06y7GQeV+sfccWN5QPgMXsht5ww5zTUgxx50t76GskfgRb04S37FbZgX
iQs0UHa/NqGUOidteXm1XYIdxg3sCqWbnh0AT4QUMOGBMc+HB7CeBaiczmzcJd02E21CfDifkaHE
ftAzliO3gdfitbyORYgpwM/EeFCcQn0FcWe7w1iF1vk4fmMoAm+Uq8xR8DpuA85k3IYFSAGrUuMU
wZhUHvmDSDyO1pF+HeODWznhu5W7teTySfTco4wN9z4ReNRpAlqHcX36DMo+jorDXo40Nngs0mrb
9QcGWXfX39MgDVEl8yxiwXZbzQ0mrjHRnWxbYOm4tNjIebZ2YWEr0TtG2xwdz7EWOewcp36HcaNo
bascIVrho4CymU6s/jp0rwk0sRZ/Zzy01ROUNlHekWDUyiienGjZYQhdYgCQu5biwBhLJSfUdqL2
zD3mMIfgxrNntA98y+muDK4Krb3HvjyQPGPYNHgKDYxb2lzrhcUtG4qO7FA8wXBcKv/38m9yBwSH
zGfGpFk/qpP/xxWGsC10HpxKrg+B7dTCabMdCWZ6mny4bpzZLJBFsD6LXB+NpBAMstau07a5U5/A
8LgapDGUqSfJNqMQTgFhyrLgcMGK1ovyHbeOC0XXWsEac9llED65sMxAfI+71FpIFU7FcSfQxEmd
2nNNScvjUf7jgWxJ5tvswOS+OD/uK8MyoG+nrvjkmB2sj/oacE4UTgzGeM+FpczjkDj/lRBkQC7a
RroTAOZvwnKtTeFHxuRj5Y/LcuDj10EwAGXiXLY1yW1G7h64KignVdmGzoVcOJOFZTeQGoKjeTNa
9dZl9tySbpyTrDjex/oLD6N1iD5hqeb363glkZMi1fSJRU+KtzWYkyVvlYtuVKq2crzhT6JOR3Ei
GFR4FuF4/j52prrTh/VKk3/CTAbKh0k7JjtkMLRQ4eyKMVb4seZipZ9LznrBdVulI2VttaeI2oG5
HHoXHUbYUzai1mA+DMoVSn99A2eDyWGZxDsWUKNAiK5GFrg8Buvzg7ILqxvZrqDf3eEiXvZHfsCt
rutDQy7fYFs0zuGwnIMnrqgon2B2JSD3uAhFTskcIm8s/Ls09A9eY36s41q5ci8BWkUaorQ9a4xR
AeohvQjZjierb3cQLkFymYEKYFLoXDmuLQZ6AnPPPIynIrM/JT6xk/D7MeiwtqSk5YOnqW7e2Wno
MD2X6p5hyFkQ2kgBLbBR5wFtnISi5I1yt058KzojooYJGoo8PE6HODnEItyGkWkmfjm+C58wVpjG
1O+ayFBvMu/z0sFXR2N7Y72QIl21NhzEdSQRTiduSXzD8EI8YefVcnmWgxKe6eyF9WGIDnNBdvEL
+SNr1wsoIXLwDFF4Qps9c5UM5NStCw3PYipu1XdgBIs2jVvVHgOTW8GQhfEPJFXE7nzmCdTA+thk
GQS44rvwyGJEDhijnSbeaB74FVP7uueI/PYqfPC9GRFPTI7YTecUKp+7xkpeiKz2eyG9RxyWz+tZ
8Mqy2q7f6jaa5gZiJGlOkK0NbAFIIdmuz70A9/MVRISPN1qbJ493puPEup2xnG5LmdFI039eJ5B1
zcbPUvaZSSAoL/gr4HsFGKRdeSwhpwftU81E3+6qYS/zVgv+5CTzfDLg6YEEypVHt8NaEbnC4hDe
OXFCkB14KohEW2pbJ1u726Mt2Szo2Jkilv6gaF44esjeEbxHoV1h2ksjhgyT4UDwMUAOl1sorgE7
LiaW38mIh7W6y14ZMzxSHBkz0ULWKEfwO50zGTFzcItCXLczn5vGzJNDWtGJT6G9BFHLbt8hhDBB
sd4Jms/Le+JLN2RvcgFyOGsYD0kXprE+PjUmPGP25mhzt2wb+DA+lbUPsIxvuYZsznhaxIka9Y4O
jmYB269NBm4rf5WHCHPgjJ8sicUOSU4yEaKoohNV6Geu+z3eii1I6jKF4AmCvgOCcJKCDg+M/nAk
ac3nmQFPy5T3ezgBtGTYiXH2xieT/B3YKMU69eq6fMM8Af6EWURW5koz6FpYfz5MC8BkFucGhIlg
5KXZdoJk7syJEMBti/0Kie9MHr9GMuHqIaPU3cTFXD1lhKZY/Tw0PeHtmWDremn3fVPLsIQTdkj6
eF7MDIPhojOQ2AM2Kclg5ylMznkUY7fS1WtcTcqe8CPcSTCCxPATElWh5j6CtbekQ0aRd7O8TwXG
lFinvjhGNLoFRC2x3hSO0OCdQTj5sA/7ADepUZZ5kkZF3A6YFDHYAc4azAb2ZMZfqlgXdtLCHWlH
9XHUR2TGQWsgrJjW6DVVwfT/VqsmhdRq9PPrfGQs2leTh+9jwCJTKazO0ZK7PZao7GvC0MS3H9L0
Zuwsgn0M6QFvhJL8JLyDfv880LHnC1Lz8vujJlVyNjniw+/v8jydvQnkplhlQYU8dfu8JeRsrGMu
WT8cYxkSZfqf/8jhAhHz9/suMiCDyhURNDUPbqNWuJKl0X/8o7SupuH92o5zzXZDvP/zBYmefJqz
3jtkNNIEWv9phhm/7T+///1qIF4S76Hcn1dbp/jX4en3S+xeITSSoZuQ+LIchBpmp5A2MzrtCV2w
YfCMxPD97S5Q/360pgAjtKnTLoNmx5e/p/DHH65/DbOT3/z5wyoN/KGhButIhN02BkzI30/+/efX
deoPw6k/Dag0NM6WSCdxUlArhblIjJfKSkcw+t//Gddv/+lnv7/9/ZncR56S6LGrGESTGySKFkNY
Q3WpK2ckGA37AYEZoH5qRLkl5i4yCNpAXhBixykOmraVdVjm1rFPTN3RMqN0W+IWR5CZBbIYPsXA
2wnIQDH9ECDUUPkFH8RSZOwI6n0ZWJ0z1hqNkQVOWwKElhgDBIIBUW4hQJRR8PqVqlVIhzeSnVX4
OcxGi7KJ3NaZKCzSZ/s1E2a8qzoW5EHUtn2ByZuiz5RE2bmZVjWhqaZ2O5gkxk/mR94+NBqAoNZI
xU2kFUKe+kaM83FHNFjianJFIwSQRG306yxLd2RdlS6GUGDJY4AjLtuTGc6hqzUYr5H/oFMSgM+V
WJRERN7GKksauuT7Fl5lBWqF709wqvLeJ4VdjCWFJlxT27jC0TU0qbVIZ/fabASHqlQHSTkSw4kr
Hc5YoJO52RDOYzfGMQ0JVJ/T+mtC9M/nsQ3SQdvCimZ6IqR061mE0B4aW7oKkS0lVIUCXZklq3Cf
wF64GgbTHjG12lqisqtGGCE5Tq9b0q6fMMn14dPHOtHoZUL9XBpG7EsLHCQMnWMTgFAfyZMLkv5t
KLloTT2qIK9PikXtUEzsNkW8axEr2kOOom16Qx9I8IUxwPhXNpESvdQzIQtRH+Fj2peqm5WkGoAA
aVKqeZMisHhlbB6jggZMD1ilB/SjFrAdMV5GOG1JiKSpL055LT/Ia9WFFMI3gRCheqGgNWAeWWRW
EIHXDILhitH4WvYcsSCkkAIF89h3k3YWWbuMPtoX2KOxsYfsWUXpq9GxGxW1DyuxtGPYs8DlGkLT
Kg6fJZ3KEB5z7wvyfOijYbLxCigOloIqXxQb6GxaaWfSur2XysAJxyI7IQcby3EgwWBQToVcXZex
hyFFoxcJynKQDO2llhWoBIPgVn2MnR0mNrXpZnIYXscCow/dwo0RCFFzrFExD/lE2HZcdn5faXhQ
VuVBE5qTYWijl9bdm46R124ca7gqPLzbWjCuvRSz7sUzEfOhGa+DiDonNgbQHOOrqJaRzHu0bYmq
ftUC27mQ2CwMD1pYdNhnrdY/DgnbhH3H4gEXEs0nFQmr5JlUWmNEvJf0r2mMc3e+dCmm1Ky/s/pl
hMbojQ3CPmQfZ2VIZXxXF5J2M3b/c/CuKTpyjnQ8tUOI6eEtr43doErWsanqI3qa7oBuhRg66UeZ
WwQ0FcAZSwC9BghJnXbQNBx4hGSQeVydLpfqvbjcdzri2Zbksn0BOQKZn28OBiw2eaZIqhLsqwmm
3qOQ6okg1L5E8vfcvNSx+MxYCZr2cWyKtxGba2XoJXdRsvM60lHqWqKjCZl8NKL5w0yr2JbjyDEj
JG8jEpUa67RpNTGyPEGRvDEmLEvUkdoUFlyPZhnJlmEdsbohtpcAsTcGVWSiaTU0EKNGAVtrhi/0
7Lc0uRR3cmjs82pgYTGC2U77qN4iGvYlUVj8USnmqxpFXlJpB4ZI/pEF8sksIK935fQo5dRxmOds
9ZHO2tgCG0bNq9pOnmp2wmGJoWkQKYgAbFoITDDbx1nMJh/T+mPNrQFyhP0d4i0498q3NlLfoLgi
BsNiVyRJ83mivzsSfkaOlbZcNFV5bixc4lYXVb8hvhpoESCK+HpqQkRYekWildAMk19Kq+16RBeZ
dBWSq+1SQaYj1vrDjP51P4fq6MYB4bWzXKyWnsNez8pjH1fKta+TWyBZ9Y7JOPXl5FEPS/HcBdXR
ChflINPP0tNYvnXzQFMHKlbbEI4xGm+YoX0R2xN7+Rj/zFG+gaIePeIgg+TUL803IV6Go1WVp6Ce
M5d8hBj1gPhOxBjVfEA/y6yao1hVhJxJ0VOhD9R5dDJmHKIljPR2lTmMOyE1IkfKqydG6baqhYrM
vo7yfCAVS8Cd3YlbgS4g1hmq0DjZoukOktLvZAqOSSsr0GnzbLtUbDvLMSYzkGo3S2m71CptIDOV
9EMfDLcukVs/RKFD42GFSNAOh00Sn+K03qlG/tMaEvoA6TNApI4IdBz9VolX/y35ucvD0YlUbXLH
oSI42xj8WptZalVZ32kj5ZHR4FkoZk/SoMDRaOerYIQ0xZRhcXITY5rVuzuSre4oT/jC1UwtvTrI
u1GU+6Nc5Xdks71OZXdp8haMIJ0U4tiGIy6ModvhHAIGPT5gTtReEmPLxStdQc5jPHhCwzZ0rQDq
nKG4CArKaDnw5WnIKC2EZt9pCJJaHVCh7uTshvznMs7TEfvNs5DoJM8vOSoINvR1RWiThlhyIxFN
EiVC8VUkpZMlmsP+XX0PRLTPDPb7QpWAyg3Tj9mhe3kIrUOP+iOZ2PcSMuSwaCxaJmYBgdsWyjbx
qqHFH11iaic5cyORT7BZQvMzXthtlmYPVUYHp2rk0NdFIM20MDDlGp0Z86mJ4lAaoJp0EUzTsgOb
M2ueGVHqXdUoYZknwwnV45QWPwj3Nz3X4r1aXupmNQSPiZgvBs5fR/GyLFZ8mqOLqeVwG/pXEuAg
s85UA/JhXnAdrJvp2BCUDW/4K9R0NuYh5jaRcD9q8NFTq63JEhy+MGcMHiw6S2IZ99gJmOYpDIfP
sDUCV/AVrfLqitat3E3AAEvp1zlb+lTKDxgdqphwtZ9SN7gN/qNAKYDgjbm8xAFEjBqVcDXPPMZv
Rts6arh0jiYNtJulgCVoSc/SdJqVODr2FS1UM1F2o2StsQcUOZThJAtS8K4hrKTE4TUYGa9NbPmj
3L+y4NzrmOUTAIGjROWOPKcOGWDasbLwl5SWDrX5ijGJ5cOEt5mPs+lhziZOUkbgqwHQK5ZKe7BV
0D/rJJ/WRy2Wlwuho/UJYwJgfaK6LRACMxpaR5qqiyIRKpVatF4nhDhphMH/mCw4dssplktBcmyC
HnZQkrq6rgG5ThoOD6NYeqNhY9pOjaQdpImwVGOWnnE1uiz9qJ+krHlCts46acLeTBCkyzJTDmYy
SJYK6y7VuZUYRcBqkhWc7SL6nOJY2bp0BTHrspwUlq7OsQkoToXaJiDgeCKNeqURS9DuCWaon1po
i7uK/jruDve63gBfqBW3LGNDN4h06WupABpu1ALxHjHcCeZyLeGFNoounzBL2Vcti2RbDCl7wmvW
zTfImdEON0rTym2RYUMH5tvczDonS7W3mZQbO1Kbw4jIGNBSemvU+pKX5EliuNOR7YDpbzoTEUkI
haTp6srJZUsq5LtCn+YdgX4aemy2EQIzU9aTWlmCgwSJihPf1DoY/HznDXmLWPQSi0Gk5SEma9ni
Ia3kkGlMYYAHtGuzscftdMjNrVISxq4zTRYjSgvFRCsbtDdFzMxTPYDslnLplfEqQ4DwWUiadJiC
5SyKg+TJmEN41NPKuKy7AqjraShiW7ZAZ4QQRkG9l9ImvfaxlbhRT3M9XWWRZWkQwKXPylEMUlfK
Bx3ULA62ljb5+oj8yDR6ij7cEPZZNkSsVymY1OrWKC0K2xPXVLIZ6fccPpmku26XlAjspJRewpfM
QIKfsKm3MS5Ljy15sojgCtY8WQzOs5GuegHaJ4GWPYrias6kStJdZSKGVdnabNQwX5ypNVHKK3hB
qEa4gwaYuFWwFF7UlQd0jN/1bMSY0JcxyEn71uMeuAjkH+ddNu6WUtoHDcxty2ixWAVGK0JOVjTD
S6dwc9uF+VlcKAw1IrFGU4RGhnWjLSSitiuL9kUQiIdTZCyskipp/GaGjk4VAeQUw/rvlm6/oH9p
u7MgD+HJFJOLrI7CjXJXYe38XJq2xoXxMOgxiI1Jr7EX7svCIPmLQsHo6WqKAct31tFFL4wzxZBd
pMrnmEZ4tKexuMHdsKDtQHR53r0MwfQE7KBRPpnMclrrlavF6Rha1THolZGGROanFPd7o2qYW+po
39LpFxoxcNM6HdBEcjuRNLvCkhebbtTWKlTEqBuXsToN6Rn2bJ2LDGaopKA+kcbcN/CJv1PHwR+A
R4YwiE/RLEBtt+r6zPhkOk2UBUtrHLvYp7Hd1oUvGWXBwZTilylmWcU2MF9HCw80W1jkQ1Oxa6Ry
10J7bSWm0VkP8b0MVZMXNK+lMipEYjZv4qgRnBHHPKJVRSdneZFi8TFKaBUuA2150yIaV85o9Qfz
vNCgrt+imEBqZQppUsI1byvo/1FN9yOKhjXaJD1PsfIgGOPgitaMoSmxfubHGEK/nqMKqoZAUHWn
kHHTRNdsmZ+WZUZCZgEA92WOn2X7uESFJ2Rh+JBpz+0wfE6JBYk2opSsgDmI7IyrjQx2K7fivp1y
1CEwSKRygq9g7gczPUXNUZHEt2bBkiFXrIOB28DG0nQT7u1w31r5cE3F8VvB1BknZ1QhmHVpm9ZI
0wctzl708QnLc+1rwSE4Tq/51BDZWiy0gZJpbTrTCWot4NZUPU0sSOS9dj9DjadfZ9HLw7dmYKVf
LBcHJWK7JBiN+Le8CwudBYnY6mFGeybA4XOk9JkJa9j1SQBTsmB+r4b4My6zrwpDUFDd+q6Rgv5Y
wKUcWFWNxfyyWlFy9NUaJO6Wp/felKaz2AuOhds+yLlYujXmkLXskBMv30nN4BlpTk0zEmvDDL4l
oOA4DKHiy6HChj86LTnJa9Zg0LqoFm/CXWM7zTOygx7jiFj3c3nFXFZh4tgAYsxdBSDe18SxLWym
5OqCxpfWRc2zG9XqS2FZ3zj7lbukbz8KnTsux0Hlzot+UTIJRDoxdq3ArsigtqtMpDSqgBqwJ2SF
EnlOJkztGgvdFnedx0eN7HYy4HqkGlDBEMlM2EgFhHQOzoNVfcW0Kbsu/9ECghJ7HQ0qnr0CM01g
ie9CDp1ICklHnDP6yDHNOIFkBqttPgoJFVRg7ua2Lv1GLZleVUq5YIie+7Z9mYZluWTanZWjNCap
PXPx/CjgLmKqhEUwVSRYusV7CFl77dIm2kVj22/+3+jtf2P0RqKZhfXZfxeCNv6b955Xawr691/d
3v7+l393ezPEv+mSZEo6fm5/MXsz5L9pmqljtCbroAiSiancf5i9aX9TRF3SLMtQCMPTlD9j0VT5
b7pFRiUpZmAYpiwq/yezt3+xejOIU1J0E0c50TRFnWP4a+ilKuhTWGNf6Vlh66YxIoocxACF7GN9
zDwG/CLvamMfkDQPSnvr3tXP8NY9qSXzBFwBN5h3tBcM4bmrqABdymepcNcmKKIQ0bPQTdD6x2b/
kfFbF34V3GcuGdO74p3oNfy/sZjKAzt6lL7qA2xX37K15I/h+w8Rfn9N9pT+Kd9QNddztEwum6YY
/E/+x3NsAnmWZLK6Uc8ZT70k3UdYftSmcpeMuDk2/Y8gUMFUafyqxdL9XwbEfxGuqFrrFfxLuuLv
p6vcKdzjREPUlH/6dHyapxob2cUzH63xIP6U981FjbbiW7fLf6Jgs/qH/xgP6n2JqvYAppE+CDvz
ZD2Yxna5AGmrV6k5SUc8/N/z8+Kn17S30apiHXbtq23rxOf5HckSnD8NNw93SezSmz7Lp+io3ImI
Y78ptXRHwA85/U5HR79TXzHMJ+qyxLFqo53Y90FOJW8BsnD9mD+iehIUH75YDk/YAuYGzSYmebPU
UAM27TEnoVX8Qk2koASDnW3jvy5AGbebh/ospVvpgFhuT3v4rXxkwxt9JjdOZzc9Fz94O93DJ42R
fTEjpvJmeA9pyh37C+10c5d8z15uE0nKLBhAB9j8yIe63bKcbRLBR4DYfoAC9rRl7fyjpTmKgtZv
3sCIc9aZRwBjQotkGBfw5G9rWMhj0LpZcp3vFmMbnkD8GvNWXtNvuJYTPKFTeUP2eo+aHh37eGO2
Rg3D5QiPCPDf9d2YQmTYaD80Awyajv4g7Wl1A2KFoTeYwJdcEPRaGwXugkqA1gukYwVvZvYjGYkz
4lUVseLbGNfmbTzoH+VdcOlKcniBl1EbQtKCVBqBRdwjLT4Tv34O98PihXf6AV+YmTwTssi21Tsh
8dC+UC9dS1v5SaCmyz0EOsSGm/GD7OCUpEGswHQb7d2L3JKUchffuuhkHtTZXktX9JpO5xSHxcUB
zKGxZ4H5FxvtVfoC5pdRJCwvgJeWnV+CbfYWneSTEnJpaV/AUFhwLcNUCB2taxwnaVMk7nwwn6m5
C3JkQZK/m2s2bUh4RkJ0EV9lFP/3qL0bBFQrC6LErgyZ9G3gSlCnsxk2joAzspe8936zzS/yPcJd
8zH80M99e+iETfwcPJpXbBUY2tV2QEdBpejr5/wykmvo5MrRuLaqI9Bb9ooPvPvg7Xu1l73AjEo2
+J322+Rk3VlPeMmUBB1U28npthBikOJ8D2eVq3mQkxtoS33B3vXSoiTXUPrg+Ec/YD++yOtNU6Ea
4HWGStEmUPld9wCmwTNo62wX+JpbaOJXjUbmJmIDsWU3qY3+ygTZ6J8kr60nqO8IpPcHMiYXLiSJ
ZW5ymj0M/+i3wAM850jc/OiUJvBsmAMpEWc6oYODW2av2wPqbuzSv7JHzFs85TVFS+ASxOtNd7Rx
dRf4VPOTx+5ttr3Zix5VhHT0msNteDE6O6R/fQve2x9h7fFu5NMw+PMzVnYOKIN17YGL4R662Pxg
rTHBw4C9tjEvSv9oXYdT9xrtE5ojr/O9+CzaOfty8qylSzP+D5MzXqf/ODviNaqppmWAy7LM/XPc
q5wtpjbqMrwWMqlx5XLl3Hg2EaL+99Pwv0zC68dolmzQJwKG0dcl4i/Zzrghzz0+kLWnSeNt/Qhr
nvw5nL6XFg3TnFO5LDVL/H/uBf6LqV9mA/qvZ6fKokl2CSgVcbZr2O1fPlbB20mfrLYl9y9/phsd
ONpUANdNaHcLXRHepNVYDjFNUD0loaXakvlOTVRA78Bk1RB0cp7mWxmQHLiYtOyyrFxgiFLPxYp4
THsizzEOBOVq2p2kzBocn1gFTJRNaMpShcyiHDdp3Z67iSkjWzJQUvVAHmJyKRalhlM+QwdLjH2q
74K6bZ/kqoetY0B4HkR4NllRkmlg0rHIc7xyKhb6cPZk6sXZxOBCM/qHUIM+Z2XFoU6qlSxgCPS3
w8q3uvY4EWcP2ZiFLBCrV2so/VC7ZGFu7DINw/ZxWxcAW40u1PQuaFLnu7Lu9mKeSq4iLr5BsbPT
U6Rq6krx1QNSyAl3I94k3o4jW2ypGO4weMLlwGJaEGBGFBaNw0YSCBfMV4WG9SxX0PJI6qpsqYl/
+qaDCD42WG6U4kOqB+opxqhwUyw6ALAsV5tSE/apOWPS2Fz1LE5R6ufUH3W0UTWYQkJp/sg3EhaZ
UwsMpRlyAWZiXWkTlQqpSFhUV60JgJ/EYifI9DGURDROXWucEnUpbENEbZka6mVulNnVBbSJ1qQS
aemomYwVRm9k3jBAPhc7rfVXV6dpTO6UUvi0ZI6s0JabhgKe4wXYzb+aUg08DWIGjDL5kgzdKYLp
DVAJ/UuO9aee/gddMRaKYCZqSmeTMLTs0Zo1j1bXH7QlfBCrBhmEdBZNyC6zdidNX/Wk3S8V6eRq
OD9PevVUTdl7dOnFCPbi1N5PUfGQBOFNjtuvxATlXRjAi9pD1mmf16/V0SFuFQ55LCQ7LVfscFqQ
HouoD4JU9QaWhAJ1j4ZFOc4YEBZlYjbyBPVVk2BKXmmPYJ8nQSCcVbW40yYWAEmJjjyDud2UkMoG
2HtKSsO16cenooIIZ+K+gPeOuROm75mhLgrZbarkr8CY9+NckNZrQQ4WU1dI+3mjh33DQqHfiYaJ
YIKVoTsP3AFgTnYRoJvLCYd5u6pCuOcPlQo3EYoPCC8MrYwckMgtkIau90ykSTxl31YW7gy1h1YE
55Y4zGbJUFXVnnqnk9WWaxZ9V/LISrpkaW2b9PY0KYCBidqs8XuESrR/toH0piEyNBrcidh4Fdp3
Er0v08MyaLYyDY9mOx4tJUJXJO5UMmrX7Nh2mTctW7SBKhltU6NDggtVN87zyxxpSUmjBWjRNNZF
o+mVYyD0Zo/z0nkhNaCkx6R1KnZGlTbYcyHVvqwXs5fkvdemAQ4xGoEduOI390JJXhTRbyhFU4i0
pRZJe+I7Efky80G2MVvbHFD5zATPSn2LeDLAUaqq4LBKYkzWXbwzWkHe//5D21HeZ3HDno2WTeTW
nXkXdJS2BLa1diIRXAcCAJ8jEomFVcd0b+jvSRqwaf39UWw+F4TS7MsYHP33J1pkpX98NcifPBEJ
Vl0YXBmhJG7zmmShsFHQ4nUZ0+dkZcE+6uXvOpSFnSxjIXsXb7N5I/47Zee14zyaZdlXGcw9a+gN
0FMXEo1EuVAo/A0Rlt57Pn0vRtVUZiV6Bj1AQhnmDxmaz5yz99qX5R7iD8tFlgAVUKX2VF6tHBbP
YGxZMgav8uOywwlHRrvdnLLTdJLeM6y1B/LQdcu27hYqjGADXucb9359JJJo+mk8yVmloEflbL7i
QIXCIr4KKFAv0Xt7VN3p1BNOey4/8gNLdpCfePpfOEf6i3lob9FOtWN0+Abj/MWoyG0im3mbS3au
cqBwaNijaq88pbN4B/1UYnmKDBFrG3AifFMUdI29dEVTGm7AiTSvUkum55EuFH8G8MdYQVnaB6wm
7JL1dzy8RouNAIHKjtrzh8NPrTja03iUiROaN4JFrAirnm3a2dmZNu5T+cBCPrzDhvRkeMgYLjEa
XaTX2NhYaCg/2dtCj3hrfixvybLBtN46pcxKG1EZy2ZbIsHh0O1gT5EEPBzkyS9DP8MehoYb0yvE
pkbzdDqlqRNiORwRhboKqyv8Ju1BUvf4zmbutu5gYXw/NQP9awdpPo5UXC2YUFD6Vij5AaM6ow5D
cTULp9fV34LBcXRi042E1cOpA3shhavYwmCApxpWTvicdR4eDhanZ6qHBprefQVg/EWuPAXR0Yib
fWsSSaWhLd1oF9k34z0P6Cc2yM9owmko8zD82uMLxxjKzkw8AZUhZQeQx9TJPnBlCGX4Qwe89ZvV
9ObE15KjxeryG3+f0hyaDyxunJ56005YQTYYJbILSLEU6hmumuKecu1kvQpnhjDrrGm+/opRethx
WeTCnkMMWCsPb8ZZ/Ro6Rj+HLRk8gQbfLvbAhTWj+WCcCwrkydmMD/qX5gjX5Sm4sH9qXxuspsV9
9wDaldcOgX8tL8Wx2g9f7MkK8jK/FTc+66f8HY+piAHgeXzEhoVKzjpz20DAKHfmuNVxGD5inbrh
50b8Yr5yBygf2AHlxEbyiPEIuWXOBf5YY2W1tXP6qLFURdtNNEPiWDi/AVOBYUJgWvH+fd6v2J9g
2nBPsoRCSgZwQ9w8NFjUceSuXm+sznO452Py1MNwR5eiBLpgorg8hgCHUwfFDgfRYCN5RmqvHQHz
GIfAp5Xcm+xrOFMuz4GpkBNU2GKAhf4pXLx8LQJ6WX8QPtTCie9DicgGBJYeQuH6DAAOzh6Ij+k0
7Ycj3tUydLlyCdMFDeA1h55IOJ9AC4iXNiub7AthYvIiWscMI+qOva0eIKjcIC6HBoEjkt3cZm1O
Q8V64bqaSWbFXdhvqYEKO5kxo/9IHHVXIAA7RrtiwgVjpy+Z12FrOq0bMOxlTxSq00vnAR4XRjsF
cTNgksETjER1O5pcIttQd8YjxJyhsMm14qphi0pdwMneGpr5I/D9bXRdpaygFx4Gj1We9WCiIH4u
WeEgGNsq+3YrvUiu7OmPmUcx5xWC+sL0sc9Osas8FtQVHON4IIp1uY25MyFS28B5vrKfeUWHsY+R
0J9ShjGkw7bFwP2F+hXP6Bmy6cvwQoTzG5/hyk7XpCPkD94AuQDj1hETLlbhfVna0yWUtnOzFQmB
gq52Du473DdIfzdsAWndZZvuvr0Ir/VBu9Ho6l7MK8XqN+Tah4BCCsuEazDhOmazDbf+BmPD9Gin
BXvLtT7wqT0xhXZ3+E0lkGslNujmc8EbAKDoBGrXumCJV1luPVYfva2dGGHVB+UcP8Kq2KmyHyq+
OjvBvJHnzSzusvRYdftKvNOv6sm4lU85CYYwiArQGnbAVUeH74utAX3mQ7OXXozWpy3/EJyZYVYW
E7rND2hAHSKX0AGWiFTL6MmP3wILqEB97jku6kt9wMyJSK95kRRHQel+Mc8anhECOwWwWbtI2E0A
hWCEY8qGGphexelYquhX6MGhFd4GvVucKKuMkPPKI7tK6autP1hVWAS4d0f1Gj0I1MKhEplX2bNu
UCHrDPM6DIct7XCUh7HToGnf03FW+s10hD/BisA612fc+qJ6xrMqcVf+ADVR9lx24fPymZ9/hznV
Cf38jeoKEZ7SW45VQNxAIbkD0eKn1zD2FekD421iXsPxFL9hRsKHsqDIiDZJhyymZ8V7YvDvZ+S2
h2B86AmbCoWfzVB7OLPL5I7xxwJQAm089YmHdghMexYsmx0B+IhXKhDKi3ShADIoG+mS7Re3vkqQ
j1jPXcM35iUGA0V5t2idnMB+3sPr0T47l55U/iyKdK0Qym8tDsAIauPMh+tw4zEP65KTPU7VY2iy
Ckfdj+FogxCZSUVitHtN3jpjm15k1qXX6SUIbghAVnPMXuGKTVB3N3bvLP0meIOMDROpkJzqA3jg
Wxkc1acqvk/uzOpgaTttl7yuC0+iD98nrGyovxHWYTDyk8uC/oWJ4llaGUZev51zSODbeid63X5F
SyHaWT2neDX7bxMjXkH2JpokJN+b/tW8iZCxbgXYKTy94BU3QEHlBzCJa2BrQ0DjJjyLTv5oiNvg
rrzi6LqvjkjU03edPuyP4vZvFfWNn9nP32XlCpkBLgNEsPE0HMaRSxqfKXNefEXjdTeAwYr3YJKc
+Q1bGBwPBh3sTzwrtbFzemhuA6nmNd5880mnTJlvCIx4DN8VV/zmG1BO8KHwgkeUWCdMPMganEza
Bg8y1cuDdl9RLKF1kl3zbxqc5uDk35qxKdLrYh1SySX0qXAVerYIDe4GHc4E+wTxTaXckqkfwyKy
OcEMGL4sBGQ1KROU6kBvKrn1Yja2o8pIN2LqRDWQsQSqMWDEomNUyIaSgLKaJG/UE7lj2QtCxuDU
KD9t89lEdnPHZ8J6ROcVT8s3a5jiQrM3vsKjQo2RsUrwjc5pGgffQ/Wa9KxxN+o3hgJyS7FNAHXA
ywcyL95ED8Nx+DI+xzckQVicl4/6m12jhcEDN8hPq7sTE83Intmnlqw9o6xizhLxJ3mGv5xmOz+i
QWR1ic18M55TlhkNyZKqR6ymNNjVAQNRfSaJAdiS5KpfYM2ALXoNpLSDeqp3FPwYXnC5n7NXhKEe
oZvtR185BmXNhxpc7xYgHTPFxfRwXJsH0Zu+h2/zzFUpYMx4WE4kU3xaD3TzT8Dm1Q9rHz81R7Q7
1M/rJxQac/EjLXeztikQqmXbGQgRjcjGnT5X4hptCoutzCaEw5XT+J7iXNkOZojPdZohzssqx5lG
KQQodrGRZoiHMaRPOP3+QhK705B3gie2pN92GbNtv/729+H33/1+9ftnxgiAsEjTlkG5lw7WFEv4
qtd/XRpL5QfzXRZ2uzFPoistVDvUJtqaJuCLiHGmqyGTmSIec0PmeFVKOOEz1yUb8jhreXNraMkl
jCZu7Bx3WV5JsU1M4DW2ooOumbw3C4GnoOaiS/KLtlsMkSiEolbtLq1gsgxpTv2IDEoisV0MC6yo
BKNzg1l0WsMESdKIFKMsjTpngN29S7pXKdUjWI3teJNybBx5kbm1TIVdtFhwdzS26F8mEzvh5tYS
WGaXgfkuRyoTl4CvZgYflOHwIo8WN6JlNM6YNRTN5SDHFDtFTxC7tVpFzpsYkhuHXQMfJgCPQgOc
pSdTYVmX3X3N6shUIoxnuHKbiaA9UinYrrXjQe2Z16t0oZBijocoya5CgD9kEKXgFLXKq64uCAIY
H5I+JQ5yppJJp/e+KkffrAzydRlHI/xikHCkBURmXbNCJnTmmsXBm6qkrd8BjR+IL0FKxfjXLpoL
DmsMy4ZU6nKfhgf213ddJYJlUxdK4jIUgjnO2YnMLCpysEThaD1GObzqJO7daDD91giPQTW96GlB
9MpI5znv9LsgeUdZ1Kxhrt8Q9diWDQSzDXOSeGKAf5oCSNKr2atqslkJ0sHaLmZF7M3SNY4QTPdL
eM1Jv3zJ+5dWgJEzid1r0SPklUY7ToKHWvuRiE3bKGH2NEQZ82qdgs5rrB8UKQeJ7MiNIARUTgre
Qz4DroT1hWCKFJ98eRY6E2nBBFq2FqMftCmUkdgNmWhJonGIdgG1vLpfHmtDNZFlwditkdDBPh3p
MITj87y+mIy/dKV3y1aAVmrKtE2zWI4eQU6VcNLFiQy9OZJ3YkV5OlYsEoNU7MFF1EERO/TL84hL
cyiis84cOlgK1cahfCYBBc7t+rd5ov2I5j6VKgZrJOot9bTYgLQ2ZeYFySyw2ll86EQEAlO661dr
+naNwxNrZp15sZ4YlaNNjz9drIxPKWifS20EC86GuCpYoipl91jUAhncKt4VY7Q+molcmOBD1Vka
x0N/MEoWzHgnNga0E0t9tTLppempOKYqDawuHrfpOB9xW7hhxZZBjmihJCR9OHFGKhX6s/19pNFU
Kmd2dJiEvFKCzBxh75Br44qU5UlICA4cjIb1tPiaVuNHMjHTmEVAMDb1oLzbI6f0GxnRnJWQB6Em
jzjBsKIpDCmZyG4ZRHxpE9yLIl2B2jXLHZ7lGkVCEev+IDEBGOFDP6mRZ6D7Yl+adKiKJUG8IlR2
29ZCfRA/BFHyrhGjR/UJ7T2pIXs5U6AitBXzooxHVBmoWwihUuzbmopeTAeRIdJR5traoE20RYV+
W9hXF9MqrvHYAKCe1zLZDECslTaR1N1bY9tyvY2PuUrGcizr7GSMGZF2S9tilZyNJe1k0YB2MVOC
xTFWSeVV4dBydcrAtVWWtFqjgmFM++ekzFiPZPRiGMPzo1VjnGaLJgHcMjrc2moSzGe1AAsTmg/D
mKDwx2opqym0HNFDPgfsBe0HInthtpN0li8VfUBBLIFEWBDLMgOsvEUshJpOt8SsKSlk1nu9ZmGV
EUgTQv3igXOlWAoak6nDTJvW54oyQ9cF35EONHTon6sySbbtrGLuzJLEITOYXro6+e3gm638Fk0s
ZKvuVdQPoVSd6WvsKgPLkNm139ZE4z5vAaPVLPCLUzkra0Z1eNrel6a2z+v6JlrmeYLDMYw6nbYO
vmPeNF9V5luz+I5Sn+m06AVkb8R2CG1GscnIXpHDtynd30aLTlmJm4FeAgsetjjz67s+I03ViKaO
WzwAJKKzOhPkY9dTFWmEda9qYs02CxYeSXwVUXtqmZbvlJq271TCeiytGzLxHMI8LKo+rXZtu+w7
ffADnBSHshHAR4rZ/YSDf6gSQHj5wvIE/wGSTXWTF8O1FIT3Cd7kHCmXcCgghYNsIG6Gs9HjyUnY
SgIqNQVjcrM20rcqMfIbPZebXZCKXmSwJy5ClJ/EEht2aeWP5TTyo4qyWjMOhywKH0VjsttyIGRJ
AyY7ZhmtVaSeIrLIltGM2B9Yod2gnKVFfsqGWfdQ8kARynxNK5b3RYsPSICEfSJK19xcqYAdprMJ
B1Gvd7eJfAoQDrhguE4xpjDAyxYWLkCkhEywb6LXGqpsqzDveG1QuWkNQSoGKUm0W1xR6FMyC1yz
VOwVQswGM74JfP6nmOJ5WqYvqZFGzMQQRxsmMqlQkJ1ao7hXidsRLYj7sgJgYkgUxqlGjd2oYmNP
UCwbzABHeCz0SJYT9h0kOm3FEH5UsCaDpVPpD4lpgHkKoVzJlh0tcKEV+jo4ztgAxzJbQ31+V8kO
2Y6kaWzLCuy3KO3y0tyrCVFCpiAJm6hPcWKXkM+WCWUy4Emco1BQZSIIRM6/Hix41diXSYhYcMwL
d7Pa5XutQhDWmEjb+rx069IovGSUf8Yaed2Ywcx8GAQReT2O4XpO2Dq0/amVsQ33yFsXtdjNZndr
c5O6Ztfsg97cZUZMDaLRrmPOlFsthBpM1jnlEG3jgJgcPUAMjwk8oWlFDuStnlvumFZ7lifgm2Ka
v6aBiEEnmj1NhyMcW8+GGFLoGyZXU0aCp6w23w+h/qIiINu2oDE0SVmtSwW0StVwOd2jW0rySzeg
4tN1agLmWrPW5Ox+EQQYl8utSelAMLBrqiNV3Ma5Oj4gpSXV15S++rxvTioR9NTxqw2Cytodgg4s
9r7MjA9ynUQYojog9vknASkIAWOAgM0RKlXV6Sfqa7gaQkrOcJr1dkZry11t1J9GXTOz6VwSURsQ
/DC1up26Ug4KTUZ/jUJeegzEPjwOPRsFFXVEGfS47ZP4luYJeQ8mrS/LRBVU08pOByQQC/JusrQn
OhrzSF0j7IwTmdIoMKTqZIioJXvrSmgeZISZYLC4GC6D4gqmTF8+6hVvaQrVb/NR9X+/+su3U1bO
+6hk41qnH9g8TEdSas0fzejPD78/M5vZcmIR4k8SgEBfH+qBO4ABC65nxaotkORXcfU9t3rxqZVi
C9iJjKtBhFkn1mHna9FAhS8K2ZRKbGSJCILwOiDWjHVqmhk7t7DqfFxkJeJ1LFRZvxZxs38+9HN1
FXLFcBcLvGmbzCQiyVpp+HKkYHVYH4oC/Un3akmT4Qv/eoiRF6iLVu+T1YycrQ/56k3W6r5zDczE
+WhSFVO04k4MRtkbevKnMjLfvN9u9//6N5lV+/f/4PvPsppJsYq6v3z794cy57//WP/mX//m3//i
76f4synb8qf7f/4r77s8v+ff7V//0b89M6/+z3dnv3fv//aN8yvvu/bfzXz/3fZZ9/suwu9y/Zf/
3V/+j+//jkhQUk0TSde/hAHrK/zzL9eP8L//5774it+L9z/LA//5N/8nDFb9m2GpimawJMImr686
wH/mwZrm30RLNFRVlEwNFcGfJYLS3wzNMkQRy6SEvsBU/8iDNf5m8AuLhFnLpC1smP8/EkFsJjzV
v4s0JEUyeToL9RrqCfkvIsFeRgC5RBPthIBBs/cynZqckMTIhWbqsaTWbjNcBuc2wSiiJ2wjVJZw
2izBTFGpVykkr3MHjLCC4pCRltGnH9EBYpHFBffetTnhian8oRss4tRCuja6rPpDGr/XRhS54xih
IkJxfihLHMhZ3gOdzMGdjTrwIUS8zlKiU6rRbO+76aVbr3AR2H7VK8NhHkM/NmVKUnkd0GNgqlDy
8ohigYLPTFGENTNw6RFxjSmeNBJ2ga9AN6zr5IN1MQG2KrzVdlqFeij8q66/J7scljVLSiPGQRHk
9JR61q2dopjbQKa3HFFnmjXjrRSmyJ3p1IVVkx0wraIOM1nQh6MnhKwA+kEC199SwCn9KlGLL2aM
1yTLt7jyyY1fqp/hGVGJq6ltduhLLKUsKSxbjvDYJrnhIc5PtqgnGqpBKod4gu0ySDg9G+qLuHCd
QKMiV1b5Xhzeo976Timc1bJxzDO4kIV0EcNM9mokxIs61k9aXdDvZleUIR4LpKk7q0l/bHpWcHEc
3eWNCkmrVD9CNeoukcrsZqR6vStD8Sbc8kjCstESW8lCAvJa0ftmJDn4JOkEBZN4rfufpLtYshw+
j0SI2fkISFsx5M9eNQx/ZB8GqgJttRUvZ5XQpXwx7ucYBMicq/qlzq5pwgsOZM7raYbweQFV3xK2
tqcucy8oTEB1mX7pNc3TYQGfZGnggRJhDL3YyO/LgQ5KJEkLiKUEPzuZibZkKNfWhDNJFCJa+ir7
DEor8xN6rATlMQ2OI2mMhtDuYlN4jMlQs4pGuUYR67F+yAkWm8MCwwdvuoCc0z6VU6mzB5rvMSVK
tlKO7T4w8J2yazlKE1W6NsD4z7p3MwHmkrV5PMziGJ7x31pkoM89KQv6bUzL6pmNwryu/bKwt6us
VPFYobEcQhUJQZd19hKBA8OtgyN7Zp/Zj7tOiJ/Sqry1S0XrdSK/Qm5bV8gMcOeipu90a5a3UlrU
LjJ5UVPhoypCz9aWUg2pqGddezNGdXroWUtaAe2lJZTnfSLQP+4FkaqG4LU4AcjerS+InYbtVKyl
9Xzdw6Lok8rUJU+OJVCejfYo5tExFtv3eNERsiNrE8aE2Lv+TU7wBs7An8wY+nTaVfeCGWrMSFdj
TMxzmkQ9tXJa6togrrvc7zSMk/2YD3awsNRmhUSuQhd+CBB/0xYZhrXkn4TcniNFmL1ianYy5xtm
YsRIQyigojVI++AEoEJO04osJAlOiyIlOpY2FVP+OGNNRwcyFyJ5IGqpUevp0H5Sju4M6vN195LM
9SHpkcdkwMN6c/ksMpOefK+fwqSCqDhV4BrD7tpr/XcqhtZWkDuwUTHNdU2YSKnAhtfRTsl0Q72v
TwqHS+0ILhoKlHmLwr4K06rcnpEq0PyZz109hKimAQnkpAwZARi1kkRco1otRtq6jkHMPHTJSVDI
IVX0CoHg0PuSSH+f7S9Uu1w0tv14lLg69lMx7SDfwk2nFGMnBRFWhTFT/MQh1NNBJVn6pGYM7fFa
TulwvQ2Sck/541Ujc5TdY34YhedM7mPSrNJnQZWpD6yG2RlVDR4wgpUtdrqdQhh2SsCDNUGjELuC
MUIHTC9aL9E4aU4hgcNf5MH08LG8h7V8HuIIF0paEq5dGYCtNMGOUrbsY/wtleV4tayClNXFfMgH
IXBV6k+3MsY3DPfCU8rwLlj6e+q4tAF1Ujulpht9i3FcwsMBxzbBwLF0LDh/Quozfin3j1W3+kPj
b7ObOk/P0XyPWu0kwqR5idq/LOik2kV/wYJ/Ktlv4lS978T6SzV/9+0566nRPAYZU148950/TxeJ
dSDqFgjMaPq2slANsBUnInx6L1xEMAMwEyrxPLZxdekl47GIpOVkSu1MaxSik1K/FqKK7V4Sjgp7
DDctl3fk4pW3SBGtiHI6JgZl7ZB8LmtfCDPCIV3ZzxXq4kTqr4aSUetfLkqQLPdqwBgqpwFr+F7m
KCTzrllI0K7bmKygUbskFnsGzZinjZhRbV8akpFblLUhqqWJyI6QXG9ZEMWL3gU0dTU8pVmPBLin
zxGhjzy25vIeqEXiU0t+0pGyna1K24cVslmtmqr7fMJPk5og8qm6uOAwoDKE2qmpi+sos+vOWzQp
PVb2TdEg3m3F6ruyCvHYpGhLlFgOsFMRBtPojT8j6zBzOTkBzCGIzJR7T+vp2WboWxNCaF1dU+at
FFjlQRHHj0UBlJHUwpOiN06vWh8D3nCnq03NMxIZZEdONaUoiztB030pZL6NreUrHWiez70KAZdw
k7or5gODko9an3k8jw6Fqd3mxJpsAf2irYK92PYLtdS5qx/ElCUOxh7EzgpptlJMShmYH1suloe6
WmMyuuyuypkLhZnuCsAEgmSkh6iygFrNDGddNSWnhrZJoqPznJqcdlvCnrdKWxXTNcmDk/QjT03l
mZV+MjpxF+K9tmdUhtFCwy3NmaDrnbVI8y5VEFMWlc7qSxENisRMpGGUkobTmUBpCkgf80vbhOza
aL8lcZieNIArOeunA67AO8r0MPGXQT135LPujUF+Rw5Kn9LojVM4iIgfW0Hy6DRYW1HtviS6Fsca
wZqtZTQFND5J8lDWFj6BsvmaoKWwgy0fdbV+6yoFgkfLNBKqik5/AiFYl93irqEzoN6bEkXaCnUs
dj4VTClBuXMGIXxAAzGJE2N2NQkOssoPikvlVkqKc1NqyEs01CtSrD7JnSS7chWzfnMHq3mq2OYI
HtpIOGfko9rEdamu2aHxT4bM6UN07GK5fEYjdAiZlR7hGT3MP5InKiNnhK8Kf0SgR8cIwUu+SK9C
37Us4hoGtjQEgZZBXp4xg1vxvOVGqdHsMa5JVE9LoQKkPYiEcRNxUdIUZ4ro94NGzVdHuzH1KPZD
gTVIuSRPplITD5Yj2LRucdphbI+7ARf17KhUlzZLe8gTc/G7OYZHvSCtnXCeWfgUGegnMluBZY2u
maGZkuhqF0Iiuw0cHLDIrAINstQ6yF77jiZImVfnVBVxTBJrObPK32g5qLtE1eP5EERa7U2C6KdG
cZMNutBTYdJ7URpAUsYMGcuSRRLJ0fER/UHERS5IJdSLBrFlHzxQJXiIA5yG89AMgFtS2q2m2pQI
f0i5MIO49/X1QSvZmFIphev0+/3vA2tsaZ8298po0TZuVLMiS4HBlL/F5QDECrltDH9DUycYdyNF
8d9fF1QtXa0XL3WvVj6zSO3/fvVffftf/WwaZAMABCC937/NmgxRca5X2//rs/z+u6CWCOPRJ0pb
rIgww66v/vugpXTFNn9837GGtyMzg1H3x2/+9OXvv/x9zlBH5Yl8G7bKv55NIMEbbRe2CdFkMfWP
5/3vfkopRFqlVSPVHDN/m2u6JH+82j8+we9TpRWBILmyah3+dRDLhhJtYKQmIDnyWi2YF3VXKjvt
91Jo6Bptfn9RrlfA71dthtEfKBsC1PUvfn8BzwlD2HqVZSqCI6nrVnf9wiWFQDPhNMvUDH8fgqQg
oDSl65Fx0teh7k8Pvz+zlCkCd4G+MC+Sxev6bCevWa+9QIM7zRB9dRHkiNbAR7AVizpyszx7lNcT
GuVcoV1LZJ2VT7kvalr+j6/+8jOVZpWYDL03G6xbDnKtFZ5qEXQ3Z6wAtYrMqiHkgl/vHVlbg2LF
ht1vVJAgE+WrZTcmKaQMB6CUvM4fD/P6iiWm9z/9rNQx6MOow7OPdlUoh8IPF9QZwZgeYwpG/h8/
H4bJcudSJnaEYlRvVOy4scBuf//IivT7SELjZGmImrlYakz6v79RjN5W5KHZ/b7haj3Wv1/95Vt5
po+zqAeu6OMvG3B9BxndKe8X9PYH3e0PAlxUUfY3IxC8FAVrv1mZdr+gut9v//EzrjvAwhsv3d/N
7uLfkVd1lzRcaJ0vqO4zvWgvo2beRvf0gd30WGyM0/PkU6Hbzy6ySxuoN3nsxm7EwaO5d4v/PLoe
BIeNDtDGqTKE2kcrcCDvBzdvSP38mJlbL7g1jnYl9dg9UiDfErxEvXDjLX5rQ9tzXtcXOzI4k092
lzb2c2Juj2v65DPOtWdTcPXL/MkPepsXJIzoplHmKL8kItDSGze2lx+fg1uXUT5A0NETorgluXfP
KvjKeyMvgBf3eG6u7R8s9YSFSP6C3gzd4WgDrSgbu7Ju+YKugGOBr5lPN77E9UktLhwWAIXtcldq
nxyemYihZdlb2kvGOho00IUqPSp6yMCyj3C2CxygbSLdmH47wFOeL/VypwMZIF1x2YuyziLnzGsH
p6wLnYyV+ng3upwSifAMqDjJMUt30CiHHwJmqVkYBAjjRSSIZXzmfaTH3vR4G+SxNqiisg2BLUwK
UO74WJgFsaP11sYMHb7gW0t1q2VPKikq5zjedLmDohnC5nigIZSXG04CSwLdOqFl7j/BfSC2pgok
6zvpbQgcfqpV22oEGI9q5jYi1qtR0LV+nLlGcWbxv77YdJbAXyApe1lUl/GD9givXraOoNvxXg+h
q9P7sFFuM6+dYN1YMWkJLDdWubKjw5fC1E5rx7yZl3pv0gUO7pixHP6nPpeO7DHeyVcESxo4j8xe
Oi99mmdSU5ULBHOaMls0v+p9cZKl7XCKfIFP6mMhIwSG9h6YQPNDJO0RFC5UCS/6EO8y+qWjPXzX
0bZ44+jk81Nwz6i4sWRyat6RbrnIcZCgbuePXfsgug4tmfZIYFRz6lYH/XdVQm7e51uFNMDso8hP
yQgSKX0Cp9egzEnrk3hPLd2ObQRxPwHJwbbG+Vq25+oUyYfuXDxm1VHY/+BKRHr0ikSYFC15ZxAh
uNcYMaqAlMGJK3rAw1IHq6dOQTNOVdpXfqYfhXe+KY/IEbipNMEVjT1QBztx+htRzl8YD5onKdmb
nYeKppodzlPypFdXayVeVg9S7oX1tS1e+fOuoS20Hg/10lqbsKGdhR4L/p0zQdzL7Gq+cD1yyvrt
8+KLnx6/7F+olbxJyW7Y0r4WM3puaIBhqu6KHwv6N4zUe9plOcGyM2RPLkg7++H006HnJuRfUkJU
qxMXVxjZkbG+JAiVxbwVyIie+HA8JTdExIk12vuODjiRZnRuFRjbRGuTOw25ZtisGSDIiRr4owdV
AKF1m+UfAY9n179zJbfNXpZsSzhG4YmLksahArpCdflhj8+mKg5m62e/RwnFfGo+1tWDVX32yhf9
FPDdTt3sS+x3KAUobDUuTxknR6H5IKhd5Qk086Y0bi4fBxb3A43YQvKkcd5J/bsS3A0KS0ByQepr
OpMENb3VxasoAtAr7+TqZN7wZdSQgOngwuAtN9zfEur9JNkP7MWJ5uYpovLrGYl++dS2CMdYiNnc
e9QC0WRwT9Lz3nDee2RSW/XTlDazm2JUWe6sN/PCGaZ3ynEdtu/x1rx0m3Mc3Wve/MkdrEsbhidu
E4aFsdmtyu5dbl1G1XlXrvCVIU1DTiTbeskZPfmK02F4gz9gkuhtxthXLiVew5P8/pNxdWJTtKIT
GHWLH41vHN7KsXiizjQDBdnC3OWThtZ7hab5Jnw3FOreuFVaMJqfols5qISbHU38rDxD8rnpF/D1
v0NT3Hs04hnoFZ+LkHcy+fML+WxnjgF1N6oY3qK+9JJNCye4zC5KlvCBkTM+cuIQBXG0jP6Rt6Dy
jzVjOzhAx17MyZ1dzCTzJ6MPQ+nEvdZDhWJaDHaSL3nrzKGGNpHC22odNYsnBkuak+uFSpUvgQjD
ZzA8Mz7qFzNlJuWqFx7Vzit+hLeSyV1wB5+TRRlHvqAOU0Mn3xOazN/nydurehNO38CmxE8OXW/z
LmbJ5k7idlyfPnmmksKwi6YSSil3ML9lqP59eSX3BGNbHhFMvxtvDkdfeDSu3WZ8IRfizbgy/XEe
DY8DFL2Pn3zhASRr1lkETDBUJwAizMNM7FjPf2dC1WZ0kHwB0SZnimtDKe4qmSsSzhqpWO5yXTij
XFq8VwIRt7hk5vVyaEhxnXxgwx5LyXS/fuSt+PnOlcd0gaMQF0B9ZP4yL5wl68pdvzATty4aU+zB
Oc/HfOA9G29sw44VTxyNNMBxc2wVPCrCSXiUfE4S/z0nT9P2k4Og39bAClyWTCQccb7k8/OxuPiZ
Qgd/vU+1Q+VEGR9SujK9aJiuy6fsSb5xGssj03Nww+1HTOBWYYzy/pO981hunNmy9at03DlOwJvB
nZAEQU+KFEVJE4RcIeG9ffr+oGP+7hP3RvQD9ERVqpIFgcyde6/1LSdiyeJaWUd2P+OJp4wgH4T/
HyLbq7x+SzVwpXHDd5w8tjJCNsiV8HqHe4abhTMpn8lSSZ91zSpav77xydQoKbe0k+5ZKoNtNm3C
Ay88i0/ywjKo7HjymJcc+M1YA17Z3I3jG7+F9s5vAxOJPZQry2jaraU138p6f6vqQ8iG+s4bOp6Y
WhDsIZZepXhkXTQJEjd0gW6HF0jDQv6RGfuafXKLa5EsiflmZebDD4D/J1ml1Uoj5HH+rGG+Sc1h
zW2W/OHHYvPnW3AUnza47wr/Un/xWPuWx6uSTbNkdATTBpCedfUIQj7cUkVJBz5zNPH93Oa7VEe5
6+HO4j6RyX8FonoaKBb0Nembf+jFI4Lsg6uF6hXYy3CjfzAbH9s7+2bDmlpiaMBQY/QXLkF+CC/R
SHyox6CaqTzKWGzyfrude/rc9Q3ZESqv5KIg3MpCstMepSv8y3CDOA3/3q5wcLlGx45eiahRKhVV
u9Y7E8FIuJnwJ6Xbxloz1CrlZVFfMK825nPB+CBRSQ5Rlsbxw75xSMd8Rwq6MsyLnEr+HUqJU2Dd
L2P5mqUeShvE7bzwMt0A9Ouo+Gc1goEFq9la/nSYL76Cb4ASbR32t0eS0llcUzYVLtuqjanqpioH
Mz2zRFm0JfqvYYcGzwnnJkCxZCLyxnba82X6EN1/NEdZHASpRP46d45F/mIcTWdH/lrCQETxfH+d
ZScHJ3k33wZ2fiyIquI73QNUW5NNptV6ROZqL+WeaKgjptGCilgnE1km+4/Fn8qV1+caHA1yIOD2
pT82Z/0XtlbrHnGi5AYOcCt4Mlm4IDCOYr7BDqjG+Oa3L+7ZmYi24H0r3QzOqr+AhqzfunHpU/mj
S5S9xFiXr2O7lbdkprCYt5sIn52+Zg8EhSvsU8O7T4N9UmT0eIsOpb7mep7HItdgdbxXSFARcb+y
XnEHDIDk6WkP69Y5ppRDqCOKox6uHDf2cuyCrAIsK7ASaYCh5zTJjpmrlWEpf9tgqmVXkp+REfED
c+Lg3vIE+GXOO2yv1G4LbMf284yV4GhAAUxUZrtRTsnscVok1CkUwj0b1FI7DrivYTAf6q+h/pNm
DP+emO7B6cOibezUZ+W9XPFQWp6PdiHhvLEHG2RTGrMgE8+Ar9Wny57IuG/oSMP83lifTqVw4Bdv
pUrq5wcyHuAuSejckohs+ZfY4xMDjqjrML1O1Z5LYW/Td+KCkSHoxiqqXAECAbzCMsR8EZ/DJ8ml
tnQNbq4NhW3lcgM2VcLh6SBTkGjH+q3hcU89NlKq1uZqbhhZJAQZkOyzKE7E+nzxyOWRy0OMQpnp
MtELxFfxPDJmoJBziDPY0vkaFs6DftNIP548KrpDX80ftilr72SItOF7sJjw4grda+LjLDWUNqj+
02OPxH7FsLN+ksPllL4z3C13TFqYnoi1TAOR0iWVluj45A7ImQvutXJNRmI97Vpzi1Wv7YlkHnA5
pic4MvIbyhhuoYFHOcWc9W07YnEpJQKX1ums2f22xYX8wax96Zl0G7tIeoWbD7x/0I5SiVF1N3Ly
fsGsb5zGbO1rK52VH5P68DoY5K80SyR9LUEYP8ASkdy1xlIpvAhqPf/D9CiCIL7Gfqe3T404Q5xi
oM6vAiK9yDYB1bO5snLXlNeQ1J6vzrJei9NvYYKykMPRu3PiwbGuDoaWn+A+XtjwHHBp4V6X9xGd
XbhfMcgTUPDsuilulDY7RBpliEcg6ndAk/7a6qt4n7ENLrKH1K7RfvnP/oZDNybHVmj5KjeTnRxZ
RJQ2PcOeJ+Na0xjGwkqASsOT1CD8Ld8t1p/yvQPW1wScnARBx9SwCweD3tV/ArKhfYOsS1+QZqMu
xE5ekbl2g8eHQOrqtIh+PwH6dpCGSq9nGEmK9ULrkPQdlXf/4GAIU5Z5Y8fclt0minp2xVmu2W1D
z1YPPh6527Bj/eFWgG1DqSotEm1TWgejOVUM2qv92D2FxiXon6fkFVdxjtBLiDeNH4CO7gJyQqpj
RDERHRwU1IPnBI/Yqn3K3vr3MuEov2IHZpXcE1KxCg/javQXzq4+sCtjCsWiWX3ypzgnZ/XeXBjE
kH7ya1tfmN2ZOHtkD76+IrhzYL2IXOmYqquwcUs6bQgPPlgxasxG8hyiWNKirZFluaQG4tmEGLKb
cX9YMfz3aT0cjINgdXObQ6CwEoIjpDz4sL1jsJmeydHrOVuKzA24It0Wd1lgvqNeIIbGDa0dkERq
Zc57ywkPs2Rjo+eZKrb6Mn931tgAed2XHKxeAntlH807TRYXrzwSC93ghLHDukmGJalq+GiZtNO4
Y47qrDEXFZyvNmKNJwzDjom+G1cIHts1LjoKekx2+/2YbhljmE/BvvSCu9puSoIrPSTamHbEmdVU
f4uPwx4XsLZBi69tgBFdHRkgzQFFM5ZjlK1746ys6HizKsR8GKY3jCQ4hhaQGLGhV6/ZljCziKDI
0pNLOgDeDNjbFZ5+wBVNV/Zy80+kXx2ss0RLYWGdczffy+NiuAEllVxBFaoe0j8Dx7tzOayG59Al
QQBk0PRqvgXv7R1+nyx2EXYmnSu+4Scm+WM6kLg7uxDmSODioVwNlOAEpJ5ydZ/bbkXG65LbCk8t
Qm8QFIssXDPa6mcqAkoMii0vP/a4hlgTyaZhzT9hblK3llu/Rg9WUWJxKzfwUO422jaMWL/3ObJj
a1F2hBO/F+GzGc4MJOVa6hf0g4oFLXVrK3+ouuxqQ40gV4DdSbHh8I/Fk26ovHjj6MT2R4UgdfMh
Js0RfVREODESnv/MjYYrnvA0H2wXbrYbkIsH+wcd46DuxbBI6KvwswTb1ETuCDcf9+qyPfSvFhIE
alr7kR5CLzVszJyjhxWYqzKr6rB5LAK3QBWJGx6JJAPEtYqnlRxqlMRPOkbeo0ryB4MZxKgmhiac
wtus3ajDHLPTgzZCHU+5yQl9fI2JysGhifPftXDyK0+0+uVtNp/ZUZK4Id8Eg5u0ppshHcf1B3cB
FlrK3tRjbDNG70jhgT644iQ2/TejP05NhPpazE0WwR1Pu36ziGLFvY3EYhG+tBYZZhv9mMMVmFfv
4E7aL+vVeniN/4SP9jOmC0P7faV8GXRPVs4mHgEKwsDcyvUhHt9J9ERrj60yYh13jhK/DtHpT8Ef
2JuscagLqDgwNq8YizOAUusD7QCVNgqOnkWyZcyEPoj2AQogKgRWeRQdBH1Hr8WN/MXaQ8dobJDp
cjKaStI8idTizojA1XzkT9g3Sc4x4z36J5pDzkmcyShVsk3ysNmrepCWpCks/O8If2K8Te32UGuG
tuQyZsTN7sI3sIV0irT59CJeOsVrsTZOy+iKN5l4r9Ep34oXWqpfTfREpSV5qX5pIRuBS8l3ChiT
gQipfNqwdMQ7p8NhHS27bX9SHjYhuAuv9DjeE/XLBe1uzcN8gyWB3SRb5wGRG/ighk0QXeIW9RoY
ME7uP1wBToF/0pOK/Z6w10Y/aNeBeuJuYfLtjvGHyrk3mL2XDLHxK/EM+pXLkACcQfYoPovP/Ms5
GruKkz19jTNyAdQCWnlLeKDbYUksrEup8hNBlQ6pti8kDe+5O8INfFjbM85D8YRFLcQhLit//EPz
Gd6LBygCqrKz/5xpm6A5Y0Ly8aMOsHb9HwxjPC3zYsCWlJDZrd7tsFn8NIBnlsDE9rQGLFe1XMnV
WdwWVAAswJvQ6z6x5JFTy4lH2wiGbvth02wGtAh4sZbdhpUkeKK8PWLVLRckwOen2Hol59BeE2oL
hnKBeON2dU7BO/MqYTFXfZNv9NhePhgAmfNq+yIelFBARiEBLAE5lHf7QvYGQAM8sCz73cM6EUVB
X/yssZLHmHupGyK00m5NdKXxGL5VGr/v2jW/+9sWBsYj3A3P3Ik/ZXTpQHWW0Yse7Kzrs46XYfFV
LrHKLKwTqcHEKEnYFEkWYEfmVvAvyQpUfel1BDzPMdpIFhfnWMCicVX5lcTfpbmjOKO7EatPTe9v
4n7bOM/YeQ6NFFyCeQAUEKtBZ3n+a6/Ns6BqpIaULbII+1wDxdGRyzbPfcZWshB4dYw+eiZAv//m
lOG+QMfjxfMIS4xTxih0VnWpFS3JaOrRu//rf9L5b3+9qweEZESzcQlzSjPP2n4///fN74c2Ouxl
Vn1DoLYsWQf+++fHaqXgQtuFcoQ9WjLLv78J5nd//80vekp0YRsfDpohFxpSOoeO/PWh//aZv/9h
5OQB/fUheeXnWOPqG9hLxH+VcBnUbvySadHvm6Ccv8fvXw0G9or7+1fANFCOLBJKvHogV/1fH979
68f869+cQCr/8SV+//H3Y9KkCiEXBSCs/vmtfv/9r3f//jeRCvBq81f9639iXWBLrdma/voPW2v4
Jr/v5z11mVIUzur3U/7Lt//9tVGEkjIrjTxWdUAByTOdFg4wj56ds5x7uOCp1l1BzkxVptuoA0Bm
WGLNZF/2VK08Bnh1jDCidzVpz0oMhlLrbzVpn23B8S/W9K0E6nsF+HVREfXeNGztprCvYSAR8NEc
a119d6zGGzN0lI1MG00iu6/VHkKr+qXGyMKR8JYLfc7wknTS0dQa/4ZD/mMY2V6XKgod405fd1DF
5QpZQexbzga1OEty/Ej6iKjVmrAAOHF9Kj8Xv1qfuCPhTR/umqPMwOPoRrTCPvUpz+TSzTqsUQpZ
244LHfiA9v4Spa9BQJ1Cl6Pn8GbYzlaqSeTLI9DW+EHXTgWkQIRn6NH4AC3WLi24TB+yre+sFmuT
EUk7Pa3uRSh9yOb0lBnx2g8++05jFpRxbmbBcdQz+n+y1GIg8lKOydVsm6PVAsc1J5o6vvU+IBdd
DnZ2QWoGoboqSKyLUUdyAmD6yi5CdG4QINYrdBo6xOFIR5Gcet/6GZsBrj8wKZQkRzmwXoMYCasK
R3SIvxQ4SH3ylfXYwkGeUwSIGv1q+0dk9idj5Gzfylrn5fIkPIHftZA2U4k00TA4TjcqMt0me1gj
Ns1GIXhr3CEm2aYpc5bJPwyheiWU5zKS04JFDnVUthtjJkIYBIQMQ7QhVLA3qcVY7v0KVaOu3lvH
6+xnnK8RqUiq2xoTZFZ7H9DzbIx3LtNnjehPcZKzokafOtVWMjjDYlICUmmXPYZjpC/ZXouUnyJq
P+tABhc46VR77PGgn1qu2Ghah8ZSsIxiCtuLCQ9Jg3NwRDoLG0IjyXB4KoNC/5pgY1S+cSUZ7jUt
KvqgTks3VUvQGWU/SgA0X7TSvq8BeOh5RjyQ5Q0pbTCj5Uylz3NqCssokjBzlNF3ni511ZJXQdrf
C5vddWyMOWKvhrcSR4cBPdCqNvBqSVWxIC+kOIW1/DYVkLtKrKyrTuM8maovQ6vk2zqd3gk0YElR
FbQydbVCBiCt0Aa+cdZn+kT0boLyMqzmuFv9hzvJVZTmxe/tj2Y0zz5T6clCqjHJw30Yun2XQHsw
gcbYXRqsFPk4WsB3RLZLFQ0CrkP7Q+vV6/BSpTR0EqdTtxGzzEJtMMaG+l1r7WFRgngrv2QNX26c
dts453INZccmO+5VqGHrvuSLA65g8+r8fWMQvCSVA0mNxk4hsWeS/TUKX/+E+HXvRM2P0mNV8Tk8
JIV5R01eIcREfTuWwXHqjA8zQ74w5NTRTMSm1CkJ6iPq0Brz7wiczehr7TmWcxs/1gnx81kp8csp
WGbWeuD/8TWMkn37aigsc6U87IzENLHaMN0WowLetXKyZZL+qYghaJyeXdy2nyofxhIB3nLW/dHr
6YbaGdpLwLHQ9wEIRXm0N8nFCFtOF6nawwxC0cvEmmFHYpNtX7wkSkqUtzGdCkl6ETybXF3jNTQd
sr8lOjKhvLWDkVkl+c5tG72PvfLoBPIvtWoCT5Y4MYfCwJwwarSHgGn6db/VavNo2ECHQrXmRCOf
UpFQqfbBJf/pquLbb5jzGAwg050mJhlQSGgtBfwcS/Xx8Vm1q3YEzluGOpeETFz8kcQCuyV4lumn
IdH2lFh7iHnDu4pc8iKS8t0o6nuZ9Seu+Wmq1E1JQTu0EVNTSX4ENk2v2Hn2gbCneKCkoriEOsma
UsbGUFkAF/w0/KMPNy0f9EWgmZgjcnFRsa4jDU7oyMvkPDsKnlkUpkvJ6FB0mUDGdFCscpd8gTQU
iKubP7o5QxwSckf1+DNm8cbeLz7tagLOgxJnb/kc+Vm/kxI2VBETAcSaNFoY6NrwT0MsxEUhRbSa
AtTqOgwhpNU8gVOcr1O7gwOTtKR31eVrPBT9sm6ys3bR6IRIgAkCgBsp3vBvU2dcUIq3pPk0iW5c
6rLaY4WeQRQERCDU36kpBv/qFAxgLVFXz6pSGupKPnKy8fFz9gnTmiZ9kUT7aagaYezqPOqae3V6
RdRbkiz7PMOqNfb30JyID2M2iexTxQNHgBpzz2JEwK7CkyQyc7AgmuU6Y+BYggpAx7wA6geiAYwT
nF0tY/aFFDdb6H7/kAdnXIS6va1yHzfjAIsXoP9DrrCd+3LGXds2NEKq+Fme1K8cC2Jetzt4skNA
s7YwqJ6SmfGgxCgIRtM4aBGd9IbTp6Aj5uYpxNrOT7ptppOR0QNA1HZSe7A0n3GTzJgh8B20JkOy
IaHOPwa0HJ0U0aeljV9OQndKrmkZpSkt2o6Gfmyf0hbqtOhaoG4Dc5IsG0YqHYVGe5Fd27qs150O
zcqsaQHY6k72SXZQwmFYhT6cuwrWXIg4zK3b4gtOxOZ/LWX/E0sZyHcFQO3/31J2yxHw/sfyo8op
Hv6bs+wfn/pP8Lz9N/z3smWapqwYpgp895/GMu1vGM5sU9eIoLFV6Lj/Ys9rxt9U2VBAy8OF13/d
Y/9Rz9/w//4fTf2brNuyYRkGcHpVwyj2T2PdP3i4f3cEYrT7f/FxNdX5N2OZgwHRkHWAELKpEQn2
b1jeNlTjrCIlkOYVa7Lid9YhLNvnVKeHYw0PrNf1tavLclkNXQeDWDEO0bjvJkzqLTEa3tkibWKt
2356skgftySfjDcgwggRdzgEiN0SPiPZ8TRWBbHhsvOFtQQh3USv0BzAyJIngbk5rElWMQci1052
mkQ3BxWWXGXaffQTG+GtNufQtizKJmjBMWa/kIMZ+Goz5akIPNcrugG1QhCZbIFpMTIYv2rOSbdA
w2dlgQGLCQYGfeFYVRRX4QddVI3IiaAr4LzNYekDz1Qlw9/RqsDxsiJ041F31n4T0JXszVOtd3AX
iuRGgloFL1AzN2XMMV7qOFaHSrGX0eBqZc9sJhwNTxXD3REM1bIkqg6S4bUD3fxiIEBlBKnwJmnD
gChC84IocjAJhfrJbyJ69twvO7PPvqt4pLeYN+Oqy1XFq+PWWGA6pdw3qaz1sH5NcrrXnSReQCnQ
ScdUpIWl5jmls1W5q/CrWQzYe+2zqlE62TX0fwUqeKgYzw5NCzcPy22mMrjLUpEegsHftL4a7BSd
ky6qhHwYP6YO2rx2N7By7TUJclzk91dNjrLNlOhiYc5RSRYdjM5iFGemV7+Zh6JSrRPARiZx7aBY
jYWvL/0Ano9BkRmbY7ITcROeoo4BpuwUd/xbzVprsVaQQoIRqchnA5+btJ1/oCAkuopuAuyZfo3Z
uHoiZ+hBGGV5kCvrZcitBmstQP6RVONrPzMxO2azftmOW5NAuaXTdgTv9EjBzCZfTqFvvPgtgyzV
J/mkCq76GGrrMsHsUOLiKdPZpWv6e80ko31QQXCNwpz2I17AxdAYT5WlxVcuKJl95mbq6/65kBww
8X/nHwuwtR0c+AnyCWYnJpNSHGjroPpW+HUXqmVaFz0mzyTX3opUKT7GpYYi0O8yNgRBg1SGKVSp
nYkaHxdhNBqbrJCzVW4lZ8sk+omdO5gpG7ioyvGYCku61N2zGcgFTdz0ajNrCNvmpjvqRISzcG0R
iH2hmAecbxo50L3BKEWznkgt3BQqqBMlCzatXlYH9hTOvoQ6b8WkbKOkxAtHXgUDDARklvHLhZ+e
yryLN5MTMzL7jqR82ll4zLiB0puJGULFcfUEpPY7bYE4ckaQeV0hPtYB0zFRwmiIUjNcKOHs/+uR
degq1g4iaTaSIit71d8r0rs1Os8AusozQaxpVBoeL5ToZyJkZB8kp+7dXKnBY7Q1G2gV3+UUdhFB
HocRizdNjGJnUy0P6pCcMy84WZa5z80h2g8aGJ0wkGUXR+yuxW/rOlLdeY4o+rWR5zt/KFov7iIB
YVmtzv00LJ2m5NSRiedKfckqKh28RatMVsJTEFgKRR1TFkWyLn5uPrMEWZe+59BZa8wOMasuwzxl
6JeO5kHOgIB2hQbbsEUIgwnZi8oKBmlMZqJilieIStYhbxzfS2yJlKYQ+FALwOOo2+01Lcp+F4Wm
QCWK46sPWs2VIvgTY+GEXB/1XcHCvMRU7hBi237XZrwOyOTG5IraFKQEuBW9+rHaMYFmHSM2kiXh
4vZLL6uxi+19X0n3JPLVdahRk6ZFTl69qYTUfXTDRSBdJhFxzhpE5wrN/qM7/gsts3RZwLFYEOTE
bOYxSi1pATZAPLydPj/3cObSom0Y02uZ/aRJ096rVllQJK8i3TE2MuZWF9bLQolTmgL9sgmibluR
FAJLCXJhb8gkA3ckG/RsAsJm8GyNPz4aQ68uLcYHCsnkTV0+IoPQi7CrzJXMxzhZ9lrFVQl1N8Cb
RZcks+R8BezFWtSGz8itBn4tZ1+TXe7aXGlIBui/UoWJiBqTlltFnWuNIiIfK3E1hSFwyuRFkcna
azW4QyGNZF+ZB+GkLavjnE0m5JdiZHiUazHBx+QTcgpQyzU/OuIIsS3tGL+hLg2MdUHd9hNmI1NG
Ug7fIJsAp2uVUbkYRtEhU/XjBU7RYEsPPWQUXOPoNgoHz5lTo8LrP40hpSWk2YPnmIAstKl8I+n8
0xaJ/1RVWxKhQG8gyaUV+YTbPaRxqqDmabqa+Qvh3GPOL1HrIeMDcErDyKNZpaRNtJPkZiRZaT5y
jS6jparEjG0qjXY01rhdojTg6nSndqeEebEsH+2ObNfGiuj/FJm8sbPoc5qMYNUrBn1cHfF25NB0
sYGZ0lMJaiM7pbpeLmHZYxnMotRNTSDUOMLRe2WEcI5ibHbmhOzF0seNE9Mum7TqoTWm2KhNqDDb
AF0Z9dnHiN5haJxoO00xQipzmt28A3cJN1hSqiywVg2RtLiYIMPuaAk2KWqaSQTTpp7079GyyLuK
6DwmmsHi0/wZU1t5zuqNnKevxKRhpeuCR17iNNWQdk8N90xKMLKRG/WZKU1CQEsUeo4vSTulrd5s
MwaxlwT9yil6nLIGvnCrtkzPsab0pqjNNvbpeoSs3+vS8NWLzy+gVbby5HBUjzIpfB3jbTTU/gb7
f8y4QIEvTl7lzjCD5hF3+s0OBxS9injtaCpmBoMvOkPGs+1Ld5YldGuieVhK8C108mMIDqxPJFci
46WCWQZNLtPWMWn1Y+G46SEwUTupGmRRrHlyqTHJhCnyOpjjuzo2zUkJwd040cEMVP2jk5kh91ZP
o8NUTjYH+70QDKdrs7E+DGG/+oX/gT+RbBA91Z+zFvRXHiTWQVST/txZTAt1gKmNEnRrGybT1TA5
nFYk2m4mcl7dJpT0ZWEN8Y6J0FVPu+5IUna2UjmZbsxgE0y++CmlEnGGWUW32E9aumsKKY6thqmy
53oYem7SxFTFRivFtoh7/U8eRCyNyaFXxx9hy0QyW8V2RqksiFZdE1UfeL2IafmHiu9Vo4IdRJl4
8tvmYGbXOAUZWjKVcUanenYabmKD/O4vDObLwiyhKdXysvRlYuUx7iZ5fuNSyUuaKMW2bbQW8+WE
QA7y3t4uo48wsMgrKO2WF8XAj8BE0BhC8WxGl7nO6tIJHa1vejSqmNml5Z29l3NqEG8BS7WrVjau
Lfo1td/6eWW/2z6jpFqZnNtk1Rqcwyk7EtoKGCYAaZVM+lIP/R+VzX+JzxleTgZVU5pvnLiyyavJ
A2khWanFY0eeTQ23VTS6uUkz+WJj8pvqh04e4LfWOm8+1r5XWfg2E8GCDS5CZjIZPSwg3HdB/jLY
EZaLAEyALBmhW3NEJiR0Em/+JdPIGbL64ScgfFzoYnoba41EQOOzdrL8mmkEoujtkfWIFYRkSy/R
y4PZ2yGu3gLVbttjEu5fjR4pQmpQlTJPL9x8Uqofv+F1tOoQdW6n7yeRSq4s/dH8VuxLYESraE7y
JVqrJ9LSJE/UivU17XcIl7SyUDr64QXWVxqE0ovd6jvqOLHq7UI+574ktkoffxfQpFZ1j7cz94dH
SYuwLCQke/Rf3uKuIguaHz+yLJnx8LAYMEL6NmIgSwZ+lDbMGjO7gQcstzsClkmi6PJvDTh0bKrA
/GucPHLBKFdVw5du9khx9Jh9kR0+gvlzfj+x1zHrCR2bdJ7ysVToiIZBZ0557CCuzKNk2tcyidNy
bi31bvi2jbB1IzWH/lbiA+9t/8Wc8TgUHt2uDRg//b5hfd4KGdxNo5ImnUzRToQEGnDHqZF5ypWu
8yjAjiSWILouaGHr7dDvft/0Tkg3ruvflHwO5AgxPmqyQWPN0clsRtJjQnWMA5Pkkk4l1jeY+kU2
kr4jW/NIp5o9S34fZbTyC8Y+RfRQxilet015kmorxHswoL2JYfiEKvPbvm73gdUinxHQPlqjNIl2
BCas2gmsaGpLxIvYmYh9+2xKbKppG2EsTMCtAlx6LgfkI/AlONMRYh6oqPDT0cL4O4qn0rBItQ5a
e0t5MpUWfIrWtcSnGXfxofkWnUNUcx6dUwOpF8xAZv5KvYdBGWx9ydAPA0GeWSh7+O0dDNi6OCoS
BOcsjjaTYUdn8iFQ2c4uyhQFnW1byGmn5CUXzF6HWA+vcY/tDvQyrR8KZBFHVwWgSGGUP44s5JsU
+ajdGCm6SYZeMfajcUUM+ZvUS2jxpgwlWWC/Zipyp7zp9Vmi3c7ArjqqkbRAyG56rblNERBAKbDf
wLxtRpDzGzlLXtvEetMj02sK5WD14lMY9IfjVH9I1ZGpEj5shsA0obqlCkSSSzmd22Z8a2JnPZH3
IfdJwPFDIlPEhNY+r2yCGb8jd1sOJvsYe7qenJIQRW1KbCzYUd2QR6/nVFyJrttkg9Mj0IHaNtr+
Dj4HpfFE6FzLGXBRxZEJFRIptUBwHgzymX4k8XcGpNkeMU1bfnTR1KJCMa5SDZbamb2xhp/G+1C8
xEwFzEG78OxeMlAJvlaYO6dJMezKJx0z9YrC/vcL5dOgkGIdb0q/QiNdsHEUGgNRpuaGNT3UIFX3
fs5zLCqbY2HX+DQtyUE15tuvjdOeUxDtA0G2tO84KkRiEg/SdPTGVNskM1Wq6p3Ei2Pp3PUDmthM
3+I6h3CfziJwld+pJo4EPKGKEckhukMe2xsLzxMdd2qclCIy9dVw1VUcR1xyhv1Fn57Bz1T7APj3
eMa9rmyLWpPgLgfBvjICfys131LLobdyrHaZEjDLIbA62cNor8MYfN6IZR3nDxcSE3HLqcd+5mRl
7PQZyxVRvNELhepl8PWKgohYPUAVIZOdNCc0IfZs+5s+pW+J2ZyhUSAQ6vtxlUvUUdQyz0qZp5vM
sUing7QF1DX4ohpCcs3scaELw5NVA+Ae4kqnk66Zv4SgcFVsBalb08NWgRoy2clJnhr0SROKb7bX
F9kkN0cyxTGwkm/SpJWFjTUdI7MnydTK5FjDd07IKrf0uNiRyOTpXYHOSPbvVo/SpVXGnz57q8sh
vakq8yPnhbY/CW4xMuyO6XHcaghERlv1EnFOGRwjYbL61SDl2zYBPikGZR9ZzadSKsh2KJkm1fIa
1b5EgfKOcKnOWmOrt/JbQw9wl9to3MfJwqLURhv0pJNfB3AFNFyhyodDRwKbG7TJejRces6cYsZy
WAbqTyGVzvEExsh5x9jT2cBb27Rd93TGAjvYm7XNVK8emQ+ozTo3RnL9xgAkYQPbONb6czOgUkYj
oK4NH8JHmEYHlVJ/2VR1gBuiZdWui12uuwb+Hn2EgzMayjf4QxgF1XwGoDPCfWnufQmsI7NplJWa
Up57Pioy8rtcEHQ3mUzVU2MiihXWXc8YepkoDtIWPRBnq07xp2p9vOpatcW/xDA+zlFlkOuMgJQT
cMltzeSFXPYpuQDCARaV/5ScdTEqBZvQItBeSoZzcRdM1PuhRH5avTiSDlpAJJfaScBlhO+qkPKF
bECoYbThGal1Fw0LWk4rZFJPPNfraCx2eIF/iobbgSn/Xkc8sDSqHq8/k3MCtVG9jaupY2ShF9nH
TMQsS/NWyhGSbeA+sc/US9XlgSFN+zHCb+k0djlHq08qe8kinRNLTMOVmulo4UiBO0TNgpMc4DTz
h287Et/0DR0R3YaAYKVY03iBqtfYjN96c24Rb/WKV04pQb9bkDV840kwUFlWXfKRC+XYDTBfM3RJ
iU9ehJC2VuNvAjn7tokgHvIhcxPk5j4BIHKERFSnUmbUimika0BKNn5x4FC1l6E0FmBu6Pac4Xs+
h11xswUgGlb4dUR9Q3F05RlpguIpC7sfU4XsXSvmI+iGE3LhhU6LooqKKw2mXahKn6GvkRSe4DqN
o51stzDXWeYDoPo+/GqlTNcsaqQR6NqlakjhcQZW3E4XVK2PySGsodd/oqmGJWu6E3yQyO5fat/c
ONnw9Z/sncdy7Mq2Xf9FbeEGTCZMQ53yjt5skh0EuTcJ7zLhv14DdU7c8+6LUITUVwdR5DYsFoDE
yrXmHDMJSWVipnljJM6XMTZP81DAw0z+9Kb16M3Dxgz6I4Hn7z2DRyZs9I9kVm66Lv8cDZiJxC3/
sch/DmHp9j7ngY3KrbBpm7JNOAKHBfkXWS+OK8G3ZMcoIUFBI1+u2/eqkc8Du4ChSnc5i3leZQik
BYp2CIlQYorCw8VY0XWVhxjKhMMJBWia1YxfDNNBXB5s6I7Oq9aDaQB35FW6yB3TUD967ELMvuGP
fKOB0a03k19/0Qa+j4+i+FM1JJopdYNYhAeriVweFRI3lZhuqrb5am1xDuV0rAZUqOlYvo4ywp5j
BUBCqctaArCmKv+eBGiakCs8X3Y3fnGYxH60/D8qHN5FLwEPW9SPVelvScLCsFyfDec+R3hsNK8l
v3uVtfcB1xTCt6JJmD8xKJ8HTmwW2isJ+Sey+QUc+rh2j5NTJ87W9XDhjAIJV6P0kgFGbR1L46mM
2QWFqXjNnBdINDAM6H9U/POZHnRbGhbN0PGnFhnbqCx4UYaYViTDkkcDrluGznx0UpM0NLotwRD/
6NK5baUHA5OuNqlZW7vt0o0Tl+ZNU31P9MHckihxJ3b2ZecbhJo+NnMhjnA+YnocuBYycB7Dcka6
Rx2M+Tr3+xBZGXy1TMfsynNS+cISp1NyV/QhhSnNnBJvxi4xWHotydjWKYe96k3naMVIBuZw/Iqy
+KNsoKwl8dmLk2LNLhxHa4HkclIng+bpGfNNHh9E3ZCTYoaAHDCTgYzHZaBoS4mau84ghds2U0yu
AU88X7PHVPFCOpo6WlVhNV3A3mztvAE7V+Czyi251l4tsAIDFR6LbiH/kL1Tpp9uDG5sNJtsXQTJ
2uDSX8kxwyniIaK0E0nUEVzoEW+ZbQDfkgUNfu9UJD41EOksXS9fIgxJzQCFzPos899N2DsvfsyE
QGnwCqGZnvWEVmn2CNmEWlru8giPnYF2yOqwCoYJkYcJESeGI7bgrbpNCct2p+3kcU67ina5INWi
ofnZJD079QiBdhiDJ5b1QfWqu5V3c/fbrB3UL3Pl85QDREjAGaZc8NxD3z9PNr54g/ja2mn4GGhJ
IPuLtzEyiqwMlsEOaVY5kLmkzlBOto1AY9wZG9Fmmjgb/JROWL5OdOFUFD3XAeRzWAq/ssUZIwdx
17NoBVZj71Ew3JuNeLZiNNy2Hyc3riJuPInQ7re9fKw1eXFQ7Nm2ZP2XiqPn1sXtg2KJdSeir1rZ
amtq/eQD/2E1CLyNx8i+XLGZRMcFP8mnA7RKa54QwIjmnZq5O8E/olsSCGQdJw7uRal3BL+1RChh
KOI6uBChSIQaHvIMTBLvy/8p04D0BdYqd7bKbd+4h7hZ8svTX2oy6nsRLTmDXIZtSSJ6ju/PLJBG
k2ybBOYrBS4T+Zq0VZueCBVI/rurDHKz7Jco85pjFrAJk0HhwCicP7QsEGfmTnXb4y0r8ualCD29
cySDbznBsioHOFVF+Fl3BP8NFvEEvYMiuJ5ITM35b7Oe/XbTv9Lt7zZD953q6TQ6xR9EPhttV5jR
DPcdhPvdHEVbt6r3zeKvTnvSrjTSOTcon0aPN2U++B7iB5LgqXgH6uEP2xue/JIWRmANUHIkDYUI
wRPMpWbHrgI5BZLA0cUHPPBRR8CsANDjLE52AB8Z1I/6YBF0uckMAxvzhM0aKLB6CmnpJCMLt5ey
gTNtbDdDiPDBe9JOeEdZQOsfcD5tzAyFLSgl7vFAkybmzBA6goyGAnOIx0mJbBN49NK1SYIjfxkK
/U8x/ZGTArAbYuerGfs5Sf1oJ1srSCm+xb6Y0tu6UB9qaLli83dJueuO4yWJQXeP9N2NeqIZ5iGQ
dvr7bNkbwMCinCFL+pc7MjmMMxTogdl8z3nPNqVgl0K7y9lnZvdgj8MvpovbQoMcsGHZBt3PzEfS
S/HtjzlJYzX/yxAdCq69xMHsjqomK/7A0Ryj4KGa3HFt2ajuAzLpTJfp68Iv6N0HRUrNTA5fEKHY
cnElJfpDQ6YHSPtKlSd2SeffdqN3Y7i4PhS71pVp5eQSt2+1DE/L/6VkdlMuEan0+FrnrcF3xMSC
zRaGSZ6tiRj2IXq+qLhrvPItQPIymC6+I71pw7079282dE3OZDAQBjGVe5mGiNE86hRWH2dLvuLe
Zokk+aDbwLHa5ixSyJEoiU14GtXMVqeebpyapTIprCd/mp8TXb6NNDpah9gMr78AKjo7Q/WSi2c+
NeDR4zExgZ4xD1FjcCeH7m45X51BQ7dI7/iRtwiAzMp9CFv9MdR0tea0X+gG7LXHAa8GrkAjRDgz
HIioTVd2jnBOFTwZBb312lENbfrmwc27X5CK+Lg1TwD7EVIsVi65Sl0IJLgAFegoxtnvqXQW817z
oIOH0nJvmyk+Kn/auXG+LymLCZ2Qr0ln71xpnsKuvGlUR9JJZjyPpYLXNzykKZ0qwwsY1sQq3ed5
+joa4x+misjIdIsCJ7p3uuzRXJDydd4fxladRc7cQBvkKJNaSU6PuGvsaJd28Z8qZ+AaN1gbxuSV
3nPMSkhMoGcjuXNN/PO3ofigsXXOp94G5kjTuk8PZhDty8E+ENpCob8ZWB5Fdx+547blGjGs6SYR
1j5J42OXxs92SuFtOLu5nfaZrg8hmaAyI1nHZeoCUoysD6ZK1ib0l3hR2T2FNIFbIiBZdveoHpnb
BObFrpJtkZRPy4XfGulnldP14JlW9bdQKglGaTawh97yLD6j873NM7nVrf/CoP0NaCiJYeOZHTbL
VWP+gqsGOmP6KR3sNGOhHyZu+ZXlRpwcAkeI5C7PlB6XphdH21T7QltAu0lEovtQU79UhX07Jslt
mdafjK/f9egfrBQDdmwXe2/4XRKaUTL2FMa8URQuBiuq3xpfs6UhkIuXyfZfdEzfnWbEnxLb85S5
W9BWR7dtXpljfszUil34YcrwQcz6J2vil7LMdpnMHpg5ozbGyI/7zkdfEZTpndnvjap5dmNICvh4
kyD/sk3mwK7zVEbEJsruN22Yw0yGdpd9KsN8VLl+L7jrjbK+dHFKauMi6oRuAIhu02feISuK+5kR
rFMx+45sHL/4G5mZrv0iOMUe3i9PH4laebEd677inDi+/4f3ClElXsda7avixWSS5vL8bKziPh2f
mS99h5N/S67orc6zj5wshMhLDwQIXJJ5vPURIzrkMsyOOCunJm0T9W7Wn6XRvTncVC6UNBdu8iZh
ZpqZD7lO3suCpFSyLJhe2zQh6Zo7+pc05EUmycak2Uj6wwq22228KLd7hilmO9w5c3032MjzZ+fW
KCzazzwv/eikQyA/1vBMc+lJ8UxZzUxEKgtXw0QcSMWlzeopicCZfG7Pwr7vavZPj6UcYIOuEd0G
a3TVZ7dadl9KbTF1zt6dnLDO9BLxS0DCDrhk/wBB8T6M7i3CfOIaUWtC/4p1xliYKwrTf0nTCqlw
WDiLBxJ7CeCwVXQn+vwQtOWzJfxtv5AgKklsWtXgD63vclgtnffkpITWTg7iBDr8kf0mp9LZFyMt
IG968tylGzPgfZLqDqThTTrZ94HRfMESO0TgFONivoRMUfU83xaZ/ii65BGweQC1eQWa9dfkf4QB
2FQ5/oboxyTFsm9bnT2Ga38eXwar+Ry6XQ8yYdD6LRbTOxrzbZEFr7HPLQe3MBe6/U1ox42gC85Y
ZF+byPUMm3LKUfimWxybaEAzz8O00zLZQBcDbv08BPTiCobRWXUDkXcf4tpYs2IAdeQ0DRgjvdEF
WmeQQNJZ5a6hzFqX4snC+7DpPeuF6dZNgM8LdcCJPc4hEfmr6Lnthznif5/PJu2H2tGH0lJcfjSe
pLin5v2e+PPQ8rdBQE6Wdec2cN5ztY+ch3FOfulBPblS7gLKCKYDtMvjdVVjhEnrnWHENKhlsHUt
8bP83GxyH0wnOMdNfBNb9IWVjVRn+YGFsJ68QmKAjYPLGHWPuEsJNOFKiZMXu7B3bV+9ekQTzjfS
gq0UjoJ9SNzj5ffPRsz8eflLY9H86ryI7V7ybeuY2M/CxaBcP3TxjoAlZ9jkVfnkIykRHUGvBcGN
OsSQ68hHc555kgebmQ3cKqwAk4uR2Ex3fnXmbp9KjTJf73Xir11BU8RQNLkpdlokwzSYdWbc4OXB
ITHxOBiHg/Iw5JIDHpriGA76bjK8mylyjoDz9+nsHMVb39HEnp57TL9jMh18v7sTyXu0tDKH6jsd
/C+6rUe3ZAYa49iNvK8meGFEc4jC/DsU/k0Yh6TbumCrQCnPofsYFul26Mh/LungoAvlB+BA1Plm
mlki6yLb08Jbd5P3UTJN20gm5GTGn6xs4KPMOoH/WFhk83rGhlQKf522qKB7ZANMoMo1kmFq28J+
X5bMSBNPVTQktxbEuRr6zvVbh0Ahszll1SHAOBuimriRU3xoqSdOSGqvmsb/nyjwPNXkAnz+4VEO
7qRVye/2P9MBAt+7flTkKPydWfCfiQLV8B+iT0tc/8Hfos/A/JclPY/1EXHnP4rPwP0Xak7Xcpnd
B57tSvffik/h/EuaruV7wvGDJUngnygBYf6LBLdAos/0fUFP0f1/UXxa5Br8p+LTDLjR4LyiHQ1M
aKKOw5///nxMykj/r/9h/U/6+IR8e4l/apzsF14N+GAxVQyBx10TECEcAkZF1XLxDX3RCRDUuJag
CSb700idZGs07OjCugK8PfeX2v+IkXEfyTFnl/aSzACt6/wHtmFymKYAEC0wD8OiNgTAhFbx4GWJ
/eyY83asfedcm+jOekT+3fDCAAWLapkp0t7zZ9s0nYfJA6GmkbzXQ3lKItQqbmkMoOFDlF+D/yRq
HwNgC488g4YVKXKFFXZX1Y9HWWcR2jO6ojIU5IGqpYhjta8tLzmWmadhDLm/Ym6mu4pFDRlIvq3T
aL6VHlF/LoLDsBbOQ1O63+ju4DXE/XciW/ABSl6SoB2PwsczMDJX9HIaJESm0AGoHOMsUK4wuH4f
Ese4RYCx6SEvr+UQ7sPSGl8yrJ0s+De26IovJ0CbppNDVM3TwxiW5tHq2iOTcOJeimzehJWNhmHy
T1bbm7uop+WmpHf0mzrf5PQEEIkjU9uWiUjXDTmHmx7BqTMRdKRqjxjNwaacqqf5rDLnIPLj1BId
31h6T3xhEOOVcJIYEEydbPx4+nKN3L5MXUAw5pAt/OnyVrCA7kc3h7RRfrDvoKhkwtyFAJvzGM91
KP80JdwZnbuaEpvuOWoLgCGMcvbTkLnHKrtvtUJu5xKDbM2PXWFhHq22KfHzNNd8NheJd3birW2T
bxaMg7/1wH2uaiF+HAcDVDi059JQl3Q0ggumn537Sv8j2rMhvMlHask5j7/E0PTsZM2T6DP71Eby
Vsiq2JUyGQ9J9c3yDNskwjGQoQTa03F7L70BEtKMt6ZvySUuQ4lmlojzhsKX3lK+TR1a33hNAf1L
TcQ23r++9/4Q8QMVRWCJMJE5Wm7Clm3BRTOMTTZZgkKotZiL1Yb3IEsUC/0Ce5CRJJzX7T8A3I+H
XLQ3WTRXGOJAf1dDeywYNZH3FhCC6W4Jw/WrKvxVMeGLdPTgppSUAXgvkNkZF9i+scjnrv03aTjo
UpWPb9IOjwUPYKV656bHNXdJrR9BzBTjji7cyhLXpTJCiDfEZtaeUGfXGjDkYXeBPmBSF9TdsQ5Q
3LQtpndo9mv6swJbTYFysfptjJTaQV+8R1OLlgusLmNUJz4BxiBQEu63HV4UziWwQU24SBSBcRT+
Pm+JrcZsczcUwuPWxkK04ENjEye6Sf6TAO0pypvComj1XXdgdOju3JpBP+VkthY+5CYrCgEFA/dr
Jy0PEjnm6MFjdHtBAHhOChSzaBhf2VtLQnLo9bhSJNiLjwR+zk6TOIAG+1ENLFzWNLmU2ox10GFL
jXuiCblq0vLDIhkMrS14qriAU2Hb+das9ENuzz8iNDd+VpyjBDZDgL4skeY3GxKkAYZc2+ieNuHU
HMa0+M379iFZeEfEkyCOGg12B3GkpFsFXmZeV/T1N1Wn432bvI9AFrJQG8hlek7g7G9HM34pWLRX
7kRFIHMmh8STJSul8bY/qgrp+hx22Ua6Y3ZrPEYNLPyyTI6oJO6EHsg/lu7vPo5R/1gpsg23KXey
w+85ZZ191Lj0121OVw7BkdIw04M8q2mMs8VuodMtXAfS6HwYTXduoEj1y+DJkdhhrrswQz9txLug
IS2rLd7qWWU7HlRM51I2SYvsXTTzRduwxfJqnsGp/UGhzHApY8hoR9GOTgbqXVd9oBEeVmLkt2xa
+rF69n4V36gBmJOXaj4qKJrQpyksaX0HCZVkl5S/qzG4mECRb7MOy2ZrtcbG7Om3AglLYt4ym2n4
MaoCz1/YUDRsWe8643vGY7Uj3xR9xGgCRBu+M4+t0zQyO2GAEb3yzN21GMBmFbCLay0F6Wa6pGg2
9kQTfgnXeDFMFMkDCPNIYsGJbNhWRv+rGbutYQbUyWnIvtDytmUAQyPX0VNQ9I9NX8rdPDpq6wiZ
bfuuAScR94hAIPyjUievoAK14Wk6H8BF+9fJQQbRpThjtc2MfpgYsuramvahFsUtwhkSXexaboVG
chZ5UMBpGN2HmWpREzcXIjK5fCT4ijn1pvuMCpmLnYlmAsukrWi9IL4PCBVmk4xeugXaIJ2NHYBo
9hrDWouAnnfM0EzM9aFKuiObmYJhm49XX9PZL+Mly0WnRGdh33fRfN46bt1sehfwTQ27PQkHngk+
ysbAyF/8yWcs0DcvpgnQz490vPXwTq70NPbo2ADiurYBO3Dmc1MzLQ8ScvJbUU0svmG7G1x1k3Qk
VbuRODtKKTrT+uJqbhM5oscZiGp0I+d2roPhZCOGIhkJ7FFSRFs7OfShB6nYaK3tGLC15cnenMYB
nnQNNoWqBTg76QEjMFeeyDNY7Cp+SEwPEBXNlMxomrPXFsSjEXIxJpjlfOUFe6tjaJPjVQlK7LVk
Q7RHGfMATmhUjAhi18rHHhnb/k1XC/ugnowEg3HsoAKfkug59GJieKu52bth3a+HGCmO6qC04JzN
pWtdZMhsgDGGvBF0zTj1O5Rm46WQJODkvTx2GX1Kd4Duzrss7nRCGRBkcmNAbIhyA2FoHB3N1sdW
Y7hEBtCBv3QaJQqyEOIBiH5pxgak5MJBuLKsIein3VML/cpDt4e80rOI680VoNhokpuwXjI3Y3Zd
ivHVqVP+H7ud8O3aR+Zezen63esrsXCoPaIjPHOZSOueHn04n/yOhAuiAAENL1lqte3aCLhSZlNc
Zie3dj5I7lSEuLMZdpCBKRaxgwmp4CquuR7mnC09aO1PlDawUWX/25hDcA9XFLhZLGc7J39ULCAI
9AjdIZSYhkeCAEQcATNNAvqcXVYSLODXqC18MBaNaB3sKEt4aSaxQxqL/TIypq3Vtl8tNTjzTgQT
1zc54iXndnRbIvQScRo7iUewz+AZ6RdVuHjftQmUTb2EWUvISJc3J1/69YnJ7CWtJlAEy1dR7V8I
dYBXgxwcwljXnK6vbAiIf726fnk9FIKSq04AD1iDwp7AQf/71WQ7Bh2KrerDBHYeTPEqeHSWoRxS
++xI0jREFx8ZLPqzdZkCS60kLcSW+nVniZo2EG93gDy4R1vHuIhQAewBfx+cAVz+6p+v3Sj2gE65
v8aFkCEWjkVfR3iMwuW2HxNat4q9DM9WhQJSlWqvFxq86BXfu77EK5WsMzMf19frzbR+Wb3FHnph
rvc93ZL19WUuNVH0M+PN62nNFv66L0nqXv11vH7DEtX9jNFoXdrje4SEmTqTw/XVPwcnSOrTlWkv
zGLj2jODdCbpa9sjd9rpyQmQy+H6pZqyb7PWzfafb2U1XHARdNRZi4Hk+lnI68dy/ay0Ta/PTsKd
/UyHfD7FUolTOAt35c9oGXHRxefrQS+vtP/TdGW6iodq4nkmSAqJ2KNUZdOfRhQzPsUOegmPdNV/
HwKVDScz96od6bUvhVEbpzqODexbyzWXcH82KPFmo4MPvBx8VNVb09XfObJrcz0PzbyPwbZf4fEh
KQ+n6+EKj//rVSlQ2eN6FdvRaN/bRYh5PXhWyXLpu82OwpG1D88pqzrwubThN3WT7jZUKqJFPneI
ArV6RN817a5/2C83u4Oket02Iznu0QzcqFtCAVDRU5Avq8dfWPrlp11fWagf/paB9m30mvgDSqzl
HF3PxfVE9ZlT7NxymbOlhC+EKUtOA7Yf45q7v56Z/3b96oFkK4ayuCL+fWF72IQpm49218DCuV7I
I6sGipap0QdFQeBfPxCe439/VNdPieSkHk4iQ4sj24m/PoLrb3n9fclSnU///OYs2+XOV/GxmPpN
3ROqHqMFqRAYrOKxFAevtR4sdsSewAwlbUXtvYxEzVm864ghMDavbdumkDqrF6NkMp76pQUcaqY7
5bffJmfFR1ox5sOEoSVjgfUjaFJljvJEBYzuJqCK/xzGQNFYspKzlogxRd5t0bqBW6oOpleR+41g
sseQCAz4Bi39rR2F98pl72bEPOhFR+Ym3UXDdo9Ci8eqrZ6Ig+GJCWhJzDZBcxTvRI3u5qC8Gfub
tCx/W571akZWv8oN3NPDkPwqzNcUTf0q9+u3qC/fbI/2XOpwC1hFeqti5q2VGB9MYIJVk+6GEahY
NDCgxV1DaeGQVMbOU1G9M07Xu85jlmLOsEaivDsM4UTp4/XPaW3X50i1N60z+Icoj18aa/IQnKVb
U2QWGbCJd7RMnq+RiaHHJ5MWwQR4vvE+KPzn1ClMICXJ2f8y6BMQEI9gpvOHR4nJbJj8/qSFuMnV
79F+8OfHmpDZXRgTWd0U2SWW4xcbEpp2hnFrdBEKAYFoilg4Rkv40hlpAIgJPfTGyuCMqac0kndl
fj/52R9YBPNi1GABzaNP3VGsGBOcB7PLLj72lTXjxYNEb+WrI1Fg+8ZmqGz5bsXH1d5nXkGdMKIy
E0W+DYfipqtIsmOWeGOOr6EHtaWN3JuJIqNVilvCAosDaSKmZt54df2CaHprOQRVAB1SWM+gT7eE
d6NOFdmnlv2zdv2Png9hjgFOdQPyt8CVTyrPTn5hPjY5ijVgDdtazb8zmz11nzKUSwf9IEKPMSQ6
ZYV8ahXlkNVGh/BVGwMvOuYowIFWyG+lHAKMnebY2bEHIK67L2ocZdVuFuMZN8+eG/5HJy1MdBQ6
G1LMMnuUlyYlqkpWUE9isbaWpPYUje6qNjXOOIMOP6wbbPE4v79mO3skZcuhhe/e5LgLoLCVF7gJ
B6ecTm0xnTN4Jmi8o1Uvxt9lZ92SU/IyK+8ps4L3wO3CNaQmErFneTSXbmzdgMyqYaWagGiyAYmO
Unvldm9VVTzyLldWH0zE5ab+vgRMFoo8341OOW8mkC10ShYWHzt3L8GAwWmIhvsxFxSO2dY8YFim
X9O7HtBgCMJMCjCygAh2iuA+GfXbPIUgrxF2hQw6VMR4ZNAwn22UdVh+yO1WSDXbkfEVOvBkX87G
uyrJpwytikfBsWPT41Xa24W+y+a26T9NUI3KNLqttKHNtDPLgdsRxO3l7X2ncVOTrRxnC4cqolbG
lXx2S+tZ+2WPPZaJegwbOLXRlDhodvjxzL0YUa5V0Q/nTutpAyvjMEmsAVq041oNZrP3e9I50/In
b2Sy7t36DdcnoRN9gI/T+m6xtRGu19/WlFgruCkaSDqG2q6Gph71gPMEqvYseZyyeDp3RQ+khIFh
NtIjKuLgYGYutA/POKVDY1xMO7rEJur3aDDT+7rD3hPgsUYAwKyDmRfB6T0wBqCb+eghE3V/qCwA
HXc9sen5vWdH1mksXnHxPLAvni+WADQf4JMx3O4HNwyc/4aGhHI+R6lM0o/N9zJJKxJDxLnzsNeQ
gLYafVKvOuePyJW3ndN53Pr4wog+XI8Cvrrj30gmSWOICQ7wjw09slkFKf83U1dkpWH5kiTTvS7p
xhaZ0+/NVlgnCthXnhqYIEIagVN5IQqSrZo3XJgDPoKT+nJNp7yxYZ+h0TLc2zaXd2aA+is3EIMl
BXOgtj8waQDxGNMWaAsH0ov/gx8fVLC7SMsMnEapl+TrQlqQbOo3Tcf6wrK2SUbOpozUD22PaafG
euOgtj6YYfjUsAadyqD5iXMcnIAwVkWhvmO6KExpf/wU9ZZRXnwzb7eRyB+ILcw2iIHQXBXmpVUM
ZJr8D4+Yi2Yh2xXXpJ/2rev9bx7p/doZmWYGUpyswjym6Z9MutN2mIlWdAeejSk1WSecta1R0Lft
LtWCUpZHGjeSZtydMW7zIAwQ6weKsTeiUxFuKj+4t/oON5/BKkNVC5rdHGyWQR9p7Gx8eR1Klnry
AcotiX4qeVSZLG7dckC1UbiAZroBxw0PxNxDR4n+r/Vr9E9iYK4ttgoJUohERogPNXoldWY3MKrG
8Tp/K59bvrCCXVDh63GgQTHURHjSwlu06Z8DFelOTRW/VyaTH4bpQUPMUT/Aapn19BDK0F1FRTJv
nTEiqSZBpyKcOyZtWF4ahNgZjNcKUc2ut91HndYeLiA8KY08OE4zXAzX/4oDiQCn5oErCrhNGPay
GZxoykA+qVjQoq6/R/237lR9GBLmX3Yx3k4Rg1yHqzqZB+Qrw3QRDgpRY7K7XXzKIMAhJs7PCasE
vitcw1YOL2muol+J3Bathj3eMWzF1iWk9Rhx6eek1OfeTiJlyJzsuSIXnri/Vc8kYZN3cYAzxmbP
FBCNWMx04Fx7haVqD/ckuZ969K2zeaJNRggEEIG1KSVpLMp9SBL7Pi6mbpOLXxn97ZVe0qOuB68n
hD4r4byX9bNgYYMyA2Jp5bXwnVOaQ3UXVVt6wck+hag/JRkPf8RaY1ifw0GYey+0GdR17rIYjgfD
yW94zK2zuAtuwcy4q3wsn9L+K2nPod3IbUtJBKEzlOvQcV4U9lmvBjLWetlnEML9ZBahDlPev8/W
+EXdtLWi/MPMhtUAd/AhxEiHmMBeq+QBH2G41d7wZ4zFkU7lxSh8gYJz4WaJTynRu7ekD7JRPs4m
26ukzb87gampgRLZ6nYjnfSrtsXXTMdjU7cG7lnBVrPjqvN948YmxBztAVl6YwffmHPCMpxBOvQi
9vtYSjidsQAaWa0HiFIrWqaPDuFxa9UUGAqcLZLkY4j3Cxdj2uzmeWklDcUrZu4KvYDGkAbs1nUK
BO2yO08jAdSxK+48KybP1k8NVB+Bu9FIFO7anDjoDCkCuwGGyz1JbqPKmkvsIvI0ixpRSKx3ifws
+77cmObvpm6hjnAeizq2d50Lxb82g8+hxkaTIn9BjmGT2sstjspyaZhjCbl4zS0G/xIASPVc5J5i
fzURLGU5+tROuZmv6iUs/vr1NVzeXnZdr7lGHqKufYQiSbu/0t6v37wekjpmuZCs9EbpncYJRHhs
DQ7KazPe4I/XJ9TiGt7jsmfzud4A/5+uqfTlWD4wExl3FDz8hOVn/3PoofuR0eBjSV9+aDrKXB96
xs8nk9hH/Dg+rYxtnQckPns5m8ypYxrclmgeSn+W6zTpea5UzNIpEBcTIFMH3HMceAMXmHPl/vp9
031PbTEdk8IdcFrh+fM7CsEZo8hmiCp1gvjUMXBjMnL90nNb3GUVbhuaZc0pWZocsdkU9QHXzypq
iA1m3IXruUS97y0NEbkc6Nz810PemslmtmfI9MvGXiw7eTxCj1abU6kl+bNERbOTYzicroemLsfT
jGwHIIJxCJeNc5qSPBsvh+urf75XmcM97jjGZh5w7nLZgUfhBH/LBb3319f/fLNUJIXJHAxjOnBq
53arMrc+4PbrTvNYxzzdQ4ZFSqbdqlJte8qXdlZT+oCrmhT2dZ5CZumYbhkp/841PH2qm1mfrq/E
8uX11fI3GttvD04ACltDZli18b3veAvuvwPJ5nSpfzJtoAapq8Sags0+XZ3y9fKqTxsoLkw+e+1b
pxCrc4F+mehaT2V31++lESvn9ZUFi3Bldi4NzrL7thxn3OIcp5owYuskwp7wx+br+sX126ItMapz
xqCcEnWxHNS/X/23Lyl49Targf5f359RjQ6X7MbS/MJmVzl/Ha7fxlAeYlp56PQsixXbhIzMofTW
whLGerC82es7zigS1h6YIkBcvEcxzRZSLA7XL68Ht2nBdavHrOZJTMw1Rtnyr5//X97E8iG5vvQw
rS3v4/onpHyTOUbJHA9o9kL/WTQKmPtUr7u4jthzrSoke0XEZmX2MKomMVlcmCYRN3uYyUYHX36E
eKgWt+D5gDNWtLQxVNOuDduLZROWixH6MxvzL2qgde5MAxmlhbuxquRbyvKlarlKEN2u48pqyGw2
OyY9KLjmjI9rLKszZT57CYPhYZ/oYmvRqNg5kzi37GjasZT7rOe/U0a8+TGR4Yp5P4cYHEDYnGn6
Kr5zVIn1gnv3G/8BXfDe16soXax7oJOZlHLl9t4pWvJnvd58Mgwg7I0LJ/n/i0b+b5hhVmD7aCn+
z8wwCvFEJ5//iQv7+1/9rRzx/X/5/5uyM1uOG8my7b/UO67B3QEH8NAvMY+cxEl6gVGihHme8fW9
QFVbZbKqM/uayWiSGAwiIgD48XP2Xht9iOdZ6rfWAyjYYgb7r39gj1jIX5I/njD/iRLLucssUDD1
/0zp4n7QLtoSj5HrP/6HFyZ5Qg+2F3oT6SGZ8MT/l3rE5PeXRToFRX58/69/2EIAjWQIibzFJufd
lou45A/ikWiqh66IBNFbdt8gI2s8kPTTY4WFmzRm9BlSAxEJwdBMQOdRqi8FgUvuYw9pvyL7LZG7
ySH0wNN0PIRNXnx1HdvOBkeZPYl4obcMYlNYLil8abuU9K6L3ASXVD7SaBOkBFrtvuqK7qRl/RVg
AJazmsEcI5dq09X0s+oX97YJK2JT6oZqLSPbp3hNdTTv8lj1a7b8YIANb82gmAwR37nMHnJC4Kpr
FzfNJqlogOBs27t5geOv5iCq7K1Kre6grfqxrhoSIpj2rwuT1a+3iKhAjL0PenxmFcWFyI3uZ8sV
duyCEtkpXXungzMCPGAXZ/RoaIK9lRlPUJdYIKop202L8GYaq/Es3HrFGlh67nAL2fpgigICE62g
LZ77Q6zH98b9Goq6xFIAQBcTt7F2C6mILed+REmikRXDcgn6kBagxqkhemedQ3kj9pjI+k4T+hg4
zSp2rW8AYtRvYOBvGdR/IMot1LpPJ4hlaWnZnCWcc2rROP3xBIknt+6LviyPtDofGaqSGLZ8SV2g
x7amDgwQmKDZ6G7NjoOyGHHNkfPPN/MPV9d/OJZPaDvOVcvylKks3P8uuBT3z4ciQUpBdUzK42DU
QIoQxrOyWPWBluZdILMnw8t/os/8u3fgk75q+bUOWGfHFa7tCak+vQMz9efchDo9sp2+YMjC3vYk
FmpjiES/bWW9nwwMIjGK0FVZk2uBiz3fI3M58TI0Xrn5+a/fByn+/TNxLM8xFzAc9wITSdqfPhNT
NkOWN+nRCnkjYM1Y4MpYjiaMCCP+3JXR1fFKW6ne6jg5D3k60/pJKKjw2Y9IyQDbez/7sUR4jNNo
7xXkyy9Ppf1kOyqgoY0ff/nrg1bLQf35TsP9xYKJbAkXY7776dMLuAKiPIs5aK8Gld1MaBzdadv2
hrOqYyC0Js42pvrVVy1MoqADrsPIN3GnemaxreV7pXF/KK8lKsgoyK3xkRVUT6mvtswqJowNGxhT
YCqq+HtbQN3FmpmcekLXcX5P3xmD3FT28kbI6B3vQ7vzbSQZdojtwq3IR0u9x795xcuJ8ekVI5bh
lTrK9CzUg3/+mMaERnaWmMjTWgR1BnqWuopIZxieQneWF+WhDs5JGmEzEwPpm801S7hP5ihEtXKg
4Vwq3OR9nyHOoAFn1jZ2G0XrBrGSHL3HvkL6Hvs3CDr6rS65CXhlVxLs6r95pcDW2VXJyU7gDuV2
91YV43yoDVqBBZEdle+ATrO2Vu//3fXC4vTpZdum6TqOhVuPr86n6yUVjTNlnYqPbe09FhAGeMvn
29pPv6Nd6vbVr5wOUi6FAcllahikg8qqt04TzDuvoeAc9bltAtBswrZu/uYj+U/HJuBsSqa1iDLl
JzpmXcFsbWsdH6vpYNaJc5rT4rVwa5aERj8i8kJzYdjbj+UA/Zq9Qr20ygOcVwp64XroF4M4l3kn
sUEhU5unZEuL/p7Tkg5hX7kkIVE5irn+ZVumS0LI4+xNJ5vgUte+qwJRHwyJqa2I6wxeU3bXxL21
MYKI3n6ZnaI4+hZZvr7+9csW/34Ls01HCwGSWHuONj+t8kkQD1GgS+BaGtEY25o7ANEevbAWXeJM
axTynJXj0G/V2YODQ2YL+HhRhQ9xZkGAQDnxW4n8f15XwMFxGB6lD6UM3odFIPvHe5gFuVD0IcHC
oe9xrZrzrUn/YF9nhASljnUMSZQ6BL15lp6LCc2pbyIHj02Tib87kuUy/MNl+nEktpCcDiBc6FV9
Ol/jrNUG5pbo2EY+Tcb3JhwJCmYXA89/GNbIDdCnh8FpRvUZlPB1irA8tDgQT9PAyES1zlPqSjLl
uhkAjbS3BY2tv/4A1XJe/tsxKo2WmJWPu8mySv+hTOt02tS6GLmVNPaNR2+GHk6ysQiaNaTbfMPF
NAdmdnaQ6x3K8LvTA7dkl23e2BFxap71zh4QOmNJt9WDYCA0ketE9C28QGmkwQazLzAmz8q37pz1
aCyMp67DRFpMskGVSbXnMg01nPJv3/1Py8Ly7gvPZU0XGgm1+fmK7CeRRJXdRpDGsCZVbbthrDGd
I0xKm7ZB8qPQ9ueS7LmWQREIP0Q8vpqyk90Uxgqr6GnIESHHxt9cM/anamM5MMkqq7VyFbW4++kE
7SHfFLOPuHiAeee0ExwFEOqs9dOjbTKfHmPy5qJkfnB9hQsNncAq5OvOqndwljKKUEY5tZPboDV8
g4joaFOUitRnOQlgq6Sq5mINlyTFh5VVO1qZOE4iF8qBoQ/MS7tHNZpi1c2x8VZk5dFWfbNOp/Yd
2BBCv1l0pJaR50Q/YCjs7L6jx0y6PUInLEfGupJMWbxiqC+h27778MjOSdfd5DIRt3nP59gm9JDL
9g3BA2CoE2/1tmhDnEIkp3Ze4O0NgASbtiAIx4/8DHVEbNz/9WntLKftp9Pa5mT2PIcdkmfqT7dj
ylV/YLZhHCzKj8OAxiStkF3PMy88Rf94p7L+3vfoz7sQVXdV5aa7OQOxoQUNRgEPE98TXIFktI9I
8Td2mMXMZU0YmEUJMjz/WSir2mkrePFTrzlwPbvrwGMWICkzV4M3gMlqLei4ie/tQOfdMvW3vpb+
o4PJlJ3ThfZRip3be42DkAzKWjJZyH3/OGFmPs2NRdmBrCClQ0vttNwfxjMCD/rOw6+hcWjTDjZp
gBZtIW16JkZNwqy5lt/CZrqd0QEgNWO/oBCABbB1D3gTCbwzQAkGfr2g79qDcOm9l5oUsCH1vtmB
Ie9zpMQcMUyHmkmrUYBnmseTW9re763//36X/rRechG4Jue/yc6NWlV//oBML2+LJuVdoo2BZDdv
YLgChixHAognBI2x3W6LgZicym0pZMb8UacJ7Qi3uA9t2AGpI68kq8JST1AB503Tbv/6FPq4O//5
FHJN1nHqDeny9fOmIDIkJ5HRRL9r4Wrov2Q+hvPCZG2HdotPCwkG47fd4BfzDkkctryq+DZFlMnO
tPhq6RZZszOtnJkN2N8cHf2CTye4azqOK9k62J7ruZ9O8Mlt7MYaY84yPFv7KEJkGnTDtzR2SFuR
ZbAux2E6G7jUz3kWqbUdH7IZbv7vRS+sgs1fH5D6vaP/9IYpZTpMCtlKcWifqlKcyIbs0SEcRgXI
y1bY8LJx6fO5x7zPjVe+tWvDKL9gzwj3WfnTS2X5poqvIoYQWShV/+igCONSyw4D8+azVfyknOnO
gAEx5/g63YWRumMYOm6HsHJ3NrdFVLFcFb2YiT5Pn4MOuVofttueqe9d7SCvRmRRHvkorxAz34uy
iK86LspD06KLlQXXedAzOeed3IUBJqvZ69WeVtf3Og7Dy7iwM5OiRgQdUwXbpMGp2LnrqDBOIVb5
Q08ISWO5P/CcSdqxwMUBZI3eocqDc5fyVLFXQGewmH7HZvDg6dk9FiGLf8aEE1ZGFp1KQNlrBWRs
H/bNLz5ucE5xr3Zyct/pIqLlSdHz90TGtC46xjyc+4OpTEZtLjQhiK0bJ7TiR+l+5c0OrxBIHnC5
+TtwbTPMpyTBON2RBQo966LLlpYm7FE0IOmOMTyksbzeROhk5caVZX1mQf1GA3C+V6O9shxaEjbg
zXU2hDZaNzoXwQTMVOB2doQxnsmJwKK9jIzZNhEW2Ftfs9yCoe7jcYBmgVVcX+fRxezsIiqrWH3R
jZFaWCD+QnHvh3uSqPTrLPeJJRfoG9yLTP6C9CcfujR+c+ZpoA80GXu3weWOwYQ1BJq8HpS1eeUm
eJMJg8DQ2D42Q+vfpLNLHGneE003DnySbr+TXiwPuG7KTR1CHyhhERAsCEEJFFJ4V8oMs7CFZFHi
EWd3I/et5Kqe8844zlbM/Br7DLoD5zkQJjEaZX7TDKOBz4PQtsqE5Wva+qvbzuk6DvLiYw65AU35
I7TScod7JLnQAwJdXC0w+HisH9k2I1vrEoefnAgnJ9Rj5yPXXIdA3I+6Ht4Hp+/2gaEF/I+ypoLG
NNow8KJ5cbVsKGGR05zVmCDCIxnDmhcNznJN67nb9JVoITPBru+lY29IkTlD4qUtNDQ0hRtnL636
Cr0qvCYa0ZeMgZNgltoIQTpRYGv2xWU2HnRk3UvVL96BkTq1GydGtDBS4hGMU+pnAeqH6m7ull9B
upCTFua9WYlz2LNtbOX2d9Fd5/4u9jB34rmG+AUKCAILiHonlMcCrQxBN2IbGDOdt9qmRnQ6uYWb
PjI/TYDEWOmLL3LyMHFCr5Pei+5SYFbkxbF8Kfe56KvovoamiH6XGbFfmP3VE5N4Ru+6mN+fpBGM
z7JBYGCRHrSSFEwbIwwh4vSB3BW62Sd+4F86UnJ16eoduRvsa8cvfT7pKzUQvA3/4BlEMunRukWh
HFzN7EdvDvhDLN/Gt+AFUL046Kjxbhnxu0vTPl01DvwbzS55l6gZd0SIId0Lie8ux32lwuBGTj80
jIypqsQ16WdwIjFZSbWF/sKIcxsIOFCoshPBPpr7RyuTh7CI40s/gswxDZZyyI+HtoHYkmvz0ovx
6uuh3Ur8O/cGvAqxvPACz/he9ISsg88en92yTbZ+PD8lQl6oHxGeZ3l960oOLgki/wUd97Mxg85x
DE9cYV4zA4HU2KEH3GfDrJ4XfQRTvLA/94pdLqthFCLn47LalSCbL5pABATVifWSywD+porz8yQD
tS4MYp0q7HWrONHQ2WZrz9ad98mlPyGs5hDBINkKARNFjO6PYiAGOA/ICTRiclFo+jzUgfC+aMOi
1THF8izs+FuZkkNBpdZSSt5MTrSl0GDrX82vFlDDTYVwPk0FrQn/JxkMMfsA710WxKRUtuqOqjH6
22heoDeZd98nSEBcZwTZtSRU2Qvq3huJGp2AUIf5wXbCx4zQ9VuzKNqNFRFkVrSq3CfD1fFv+ShT
SLD1d8cbbbq9ojymHfeh3ujVDW2SV0Ehk9ltcxrCKLxmeXpOI7mf0+reDrkGi1oZG+XZI/f6heof
Nw1y3rFbR4Ri1sMblJPnFg75NUHPuEE8Xe1KiylqQgIvnfGbj2cdG/KYzQgLejIO9dYkBoF8tm/W
WHOvGmzGSSk5dhPa0j43y+vcyKNSmbVpAUSh5cwQ30PutjihcZ4TSYrva1eG5zmO6/tqcouV26jT
LHyxZ/IIjkADQAvgK2VerXeTiEdgs/qhnGpxG9IOd0BwIVy10hPuiRktU41l0YMtHQTgxQ1z2BpD
SvmtPWZgOj1PEQM2m6arX1i4ovNqug5F/ZRi/vGRNr2m3Vub0bxhx4INwE1uxpDcuxgH+iFCpDlk
NsbnemFMcctFXEjsbQuKoqjtSw7Z+zIg3qNcGySJ3RZPk4SsaiyCVVaoL+EvykhxNrxpCwinPpJX
sB3yzL00MEiFcg5WBRuPM/bIIPd1BtJzCSHFo+c4Ybqpthhp5p3yWKNLr2jZRnYtoLrkXLqgCtg9
eMDKM6NBTBax3JqmBsUSk6TKFtTZ9mUv0fF19dnUpMRHiEH9kEi1fCrVQTTEbw6JI3be7D4lo/dO
1GN+9azwNGc0ubq4hHAKygoA23SeB+x3BgINE6UJu3Bbs4/p1oUOxlsMdN7eI4go6381LZq3ZDYe
UovkhyZjhoJoDugcKrjS6ZNT3RCCko0zaPJ4PlqpV+wdZjjEcWLddzMgTMIcyqMX189uNEBkeRkz
jdAu0rSIgYO5vv0lWQYe3MeJRVQgcjwqQ7v2n8iTqgVCL8c5NIrHysASF0D+rht9iTrajFxyDYvu
EimAu4ixzrxXQ7nXSftmRsVpZCUep+zWoP+9YudH26neAYaudhOMGbrQDEga/RzABttWDYoaMfv3
ToUPOEM2qFugZv6IsnUaA+gI5Y1y8D3V1E67Wljr2LK/UFJvZKSHS4fILogydzf1c0cbJv1O4nDe
fS8xD6NPpC/eqK+BA3509NODayWPNa2RFarJ124AsQ3nQRxJJEBBir+CkjgHpz8hyTR8yjaZnGvI
zptsdvZJNCNMmpH31ROEsjHBjMlUACmWJPbeEVtzRAzWm6jHX4a+JB6P7samTFmao0A+DvOr7Nps
mwRI1SwFokYkSN1GB4rXUBGsNijCKIC74PB4jocalzH8+C2Aj53hUk74XbubkgIRsvk1Cgk5SZph
m9bNPo6gutJhJR4Z2Hcox4vpjQYmAuMVWjgf9/TG3l6w88Ev0rDdTkd4B0ifwiRJN10u8VLhgwnZ
wFFW4BWhbO9JXdkEYfldaHV2NFg6tM49DZjw2ue07MANowNv100VZts69pAMQvAqGNzBiGbSbtwi
cPfm0lkb2PkAc2AgcXBrIo22EYD5d4Pvrdq+jddxm6KmnEW4iun8g+ciuxZ/AsbvCRPHyMapC51L
ujSDvFK+YSa7wukgFTopcKmmP2Q+nb3gMmnEmPmEZUWYOZVCl9y0aMpZrmtzHfrf0bs/aCf7Uur6
oPvyqaXfgAWTJgcpd+3Kym/qBCtDnpkHL+DGhz+WjLGUy2Wo4h8JiJEMbdo8d9BJi2hFL1Fs0F6z
NTG8o04CsfnWFFl+n7neIeRWQI4zKYPx0g00Uanu6zL8UtZoAibfrq+MALkkQFzDmai/LahpPHY2
+cOh96Th8cMpzCFOYcP5MOB8IMXdHOVwlOWUKgth/OMbHw/5+OfvL4vDJ3Jonq76j78Ofr9tyaD9
eJyGNcM3lh8md/V/HvPx76kySeFgG/fxr98PFJ6JrHE0L7//+YdftTz1kLgBLhbioA7CWCKAh3hf
VhkfxZ+fWbalBGW2/NJ/Pu3UyA2NeIR+y39+HOfH337/5O8H/eFZAk9+yec43RWyj+b1x2GYdgRU
MogxZC/H8vHjn47vD0/56TGf3rjPb83v51meNujyJ6+hGTUF18Bmu261Zna0m6a/ZSp8gGX6lg/O
+OZhZqBW7fajAWOvdMP5ZNRQYKeezv5sFqjAuaN9aFnX2CuGO+VS4MfZ8JqFqC2T6K1PcgwKtEGb
0jbXWbuDMochpA2fh5ZAvjbp3K3Z4vWMqqDdirF/CcLcuzpZSuLD4OMHDnOWNgxMgCUzovXKZiUg
yZlzUlNaGdmx9sNTAzjrshBKNSAG7QJrUt5x1G6yhWlFlrqHt9MNfbHS0vzVhF7wEJvf6wHeqEwg
S+Y1wivfs8ade5zhgq6McX7D23GfjOE2GPo1lP9xpaMlpMUzN8rlbooY+Zra0IVS8gRX6MfPca3u
62mZQ/hFs3bHSws1soxSE+Pv7KzBUbCVcttur516H1r60edcuZpAVB0bZTZWtHDvGncQiUF6hSCz
FA6foXQYkKtDYAOUDLY1O7Z1UFg+KkDHYdrFm4ZDnOlmh3vSSu9S80tEq3tTz84PF10qQmdvrRb4
jR6OmlMHmNl7Ss0GqIrViKgqYZfVNnawqCMaI5uhViRUGtF+zDvI+pwJLbTRTZEZNwSTeLeGe6yy
4Upf480US1Jth5ccZlPWsA8KBxw9TvsUK9+9hF62i2rePeVNX0vh3dlMk/Z1DP2yzYxdP7REuw9w
ofwujujRAvNSqJrACziH0Z/uLKBlvKTgHMpi1+v6Zsjt9Jj7A3Ms9SJ7go5x14enykkKjpZ2uoqb
S82O+tZF3xlUN1ALo4s1KXsFuz9fjYVLuHdmjSS8YPqep5ifxXnFDXQXlaO/JsXzCVkypr/ZiA5z
VuxCAKtH5jcdAdvTStB78KGl7fOaGGY91Ue3o+URMsmcvHzj4GdcwTKPFgUluVcmAKuPelEbmtTV
ScDykIQo2nMQHUoRvScjvqwMK5YPbGA/ToM4iFa7NyF5nDgu2JsTnLCRTuQjECvveGnNNWOaQBCe
vjFik4aG87NJEbgYZFmiyu5Q/tl2d4Bhtk2HbQ60c+MbHe9MVR0JYzzngJQ2bhXEXxwoeWZjHvkh
EPxjlmwIeNxOhf7W99Vwrp3v8fylnuf0UM0Y/yPVXCcXM0RUw0PG92LJ+c22qCTzaLhNc/+RKIR3
pkgWOaPwGKZjYhsnvLkcZJb6h94h0yq0AGiXAXIvz7cV4RaEZLDYvY5dzqmvoCm1ufYXUvitijHr
0jmCdJAkF2wi27BeFIK2w0Jco2ubqvosybbcYihwFz5RLrYKhi4eXUIsMCi+yKYBkLWw/hjTPTZN
cr+MB6ZuGFm1dbRTUfNIFvfFtr+bCscKXZ67ekbXEmakkTgqRws8wegyzbHdRkF/CyVuWqcSb5Nr
ljD5K/tb3jncNCyipISNaJUcG0gTAxxtVbavAvgescfjvlPzuxmP5OVOX2Q57KNfnR+I9TjqE6EK
zVY74hcn4LAGck4NAZNYgKb3qfP3fmtlWxLiJ9K9ZIcRZjqQosUJiBQlJJ+U0B9vxzYZuvGEKy6X
abZNv1NjjKAiz0VqnWadkibWeqje2b/ArnuAkQe7qZueUxsDYxI9eyZURYmdtAGqA6hQXAtn3Pez
PEnLo4tq9TDUokcjMuo1M8Vg41RQKVzDyvb1ux0NYFCR/CJTmgk4lcSZZMrZ4oB5jGlbqCr+lRnu
vduanGi+RSIuiUvRQ5NV1S6tGq6RKb3PyKmebGluGRYoR7y3SkmIhe0FwOELcQQQVgPUAN2QPZZ4
b/Bfxe7GGOiBExtEkvVc7gbHSHdOMVPP4J6uLZoJot1qwa9Jpqa4Q7EWXA3zBvT8c1kSH67U8OYj
mwBjiYJ16iZG13PwHCfWT1lNPlQO6tt51qRUUFI0qXQeVAs6DLPFOGDKJZ/u0nAFhLXxvYm5PwzO
q1HnbFhqWVz7FhOabT87AvVz9W0yTdI9pI/KPZuOQWPcmVWE50iYpznxac2h5kQ6zews9Otub+Tu
M5z16FyZ2VdNoVe1psRB4lDC+7TLhlE/4hs+iIVz3nCFJnOF6gVmTxEVAFG8gf1sxpy0iEdkwv1G
py2JYB3xRxYAsURhsenSAoKB/Q2zGpHVhGYgwNzTFH3tRRudE0/+1COP7VSIy4xNYuSDFypjRKGL
Yt2NODNxaExbV+bwp4UqD0DXdM5+w40mczd0Tb5DyNliP4VFHRYbyvwK+8kqiZLpMvjzsBJDgROt
akGE0tOorPSx6XaGNohp4O7JVjXqaLHXxzSGeVOHyxavaeSpLdrHEhQ12XrJiAPL7rdK9+Y+sqj4
WapOJgTtVRxhoDdq4P5x7mwMAozhsgS/fGc+IlRx9pQi3JYHJttzU7OJaK1ubdJNXC0dqsHyM6wv
LJwmdi64KYci6I8lLgULwz43Tp12epMnCPHsJHryaWQuxm8X++p4hzb9Mc8hIjQqGnaFSTeP2/cA
9d6o0IM7gToZDVS8fiEsaI+o0Izc4KQPN/1ykZqeD9cHr6cfZ3vmrRH9NrJjXECAcZjxxgJb7QTB
eC6Uo60J9GOb2XRAaFbUjGFWOWO6SxX8zCHZbvC+uUTtEBNKT+gh7nJ33wkCgJ3xy1yo/J2+eFrB
3UFmUZ5mBrQvQRK8dAuQMI5B7uWiOhsjY/S8PPoz5saqTokB8MDFtdx1EIoTxCDf7SJwmYsk6jTl
2DErJW+MIQu3foD5An/layCinXsKYJ4f2O3QqGvKb1kzjltZlIspJb6pHH2s4wC9NAPMXUMuzVGD
JHHjQ1v28Ql8UKE3+DudM0i56xRm3mEyp4fR36Oeg1CD3RG6bM92JmSR+CYjkJXZNioJsMhEV4LD
ZyTUQk6sVUdsS2k9V97wMBXNc0WY1aYK9UtXjnJnzLed5asFpXwlT6rAxdpekfCdzUDdGQ0OjHrA
rdSGt5rLH8+XvontHm27vUCFln5n07z4HU7GArOvNYLR405CAjj7Mc4RgY2VAHa7QbSGp70/ieBS
jO0jcwKyPQ0v29D3f5jFXVvjerIEiidSECDHTP6mX8J2utI5zJCm0Ada237EGeN481KKVze+WYZX
OxseoP3R+yzoRzJ5F8bt2HpfssUTgguwO9G6pSmdR+AX4pJuyu//7HrG6zXiIOkUDJbShfhrGCVL
bKmeAsmMqgsAFjdNTMTcQPxIOxcwBayiYAPLZv6gwTEUs2eePr44gTEiv6N0WvwOH1+IGivIJ8AY
/K/sKJjaJ2c21QGyW04sxeJXBWJZ5o48DalBsdiW5EAOTXQe9FMbhcwJjJSELick3KBzCLAGuQw2
BQWaKi4f7viPL/9yzLNcabYOFqEdi4se35I9VvEpkXH9Gy0QLX/DMsEQVQxBuy/InbIWZMgHPARb
Bq/wX/9WHSkLU4DNPMgc1ZEWG/skV7WKzk9bEAvIFDCP2D+sfgMrWjd4If3F39ISmuISqP9CGchV
CITg468fvz6i+9ZkvneIF1MLLWtg214+Q5mbjS/W4nFpvjJork/h8v2PB40jirdRGigLlM8Num0M
OI0J7iFNOBt0rIUoa5bbVNSM0XNQlrVFN6Lup2kFjBOAe5Sv84qgtDziZMzNvl1POWUFZwCkA5gP
5NQ0WXqab9zlRUH+gL9BnBAiVT86er5DWFJfHn5/c9m/80EyKBy/z64qmYHZSXGqWgXNoM14JQy7
738TDpZNaMxSsRlpW60+KCMf0JEMdwpq35tYZ2hQCXLZUMWJFcY4PD3LFyJ7kcwwLm8PdTxvsnaS
J1II+tVguPJrYs/t0Y2SA1pu++QkwVulK2OryGcO2jbbdVPSnj6+0M/eiM6hVB4gzkwpAKi4wCnz
8c2Pv6XLP2u3ZJKCeRo1NkPP0JhYxJfeGqSg5yYtGeWQeiOWDo4Moeh0T4WGREsw0FfWODKwsh85
5kkN7S7s4fgz7UcukGDT7c1fQcF/z/1wn7rnxDefrSWpmL4GXV7zeWZfu0KyeidH9SKkeAYE06xb
v197GXBPogmmeSRvSHZHauKfZNlugm+B3b1WGeNQlfLUhEvfOsZwjwLzuekBBRHAOGoqEAd/dY9/
chYVmaLVdyJZ3xBf3o81xnivxOePZgn2WX42aPKv3YGWuZQqO6t2IUupxdjfMOrLKBm5K8F4caZL
Es5s6pb/+teXhn4UQwcgFfm0xDnxzdSpqr0Rs2dfvvfpoRHpOQv5gqf8+LbZtc62Hq2XT4/rvR59
/cd/fjxubkBkmZV1LRKAO8hx80MwqXTNqOFXZQ9XrO602r3o1WeIB4N6Ijl2Mp4cKgCgsB7AqBp8
mnHOYt89152B7DQ1rxif9Zq54L3RuLc+NhtEFnLVVKpdDQEfSIZpMur9B0stkzCbELDEYw9rcndT
fKtxGW30UcXYuC2dL1xywvzV9UV7W47rKCfxzy7qq+DmcdHOyRqidOMmuO9Aij+orMDzMlHckJoQ
nz5SgRvMrXbIZUUuEQ33FESeUbbfK2Se+wLJZyUz7EGFPCzwa7b9DjVdtbdti9tda+4kGuUNnNF5
qzvxRcTVeLC6gKLbZy12qTEmluu90jeq9g7QyJq7cU73VWNiLvTlsbZDZ2O7Xr2P3fEQsmWhVERx
HSIy39OJZK/fil+OM3KNWtOmSZgkxSp+LceCFo1FXiVr/jS8mAJsBRa/NxGl7U5q/aNZorl1c0/s
3p1ug3fLzs2zGRqbILiULOVPQyL3ZtLYxxif82BS/E7NvrXd/sh29imrsbXNBYM6QVhB0bjPlVTB
rloGAU3h3HB1PEVeiN5ABO0qU+7ObcPvcTO8crfnJRZHS0n2EmH4aHnjnWMjcmLeP6fjvM4SrrN2
KHd9gSU5dGD/Ivn6abyzzxousasfoaQPW0SoJGd06hHHSXuy8YOtjZa4KjC9v8oCoGYzX5cEJI9J
24k5ZuYZ6IJrH+77/MVis5LZBKeL7EVp6wewvIBLl9kHc7Vpu2ihYV+sRofjUX60aKnKaN0xRCJ2
vNxHNWTyeEOVy+YcPOVgyEPXdJd8nIudbUAYMKx+bZnRnaHEN0eFd0PQ38WIAeyUDSXQAigMfgD4
2atoXcPtM0xSspad5rZK9Hkq9e2sGF4lKEkkGHYaSONjIBgCY0N8B+0o6S4YZziCCJO6K5m/Xy3c
r6tQDXdJ4dzXml5FC1J56F/CtH/Nw/Dq2OMhpmdvx6W3iqfsm+ugP5v7cqUMLgtrKC5Fnr/x6cNu
sgICBcIf1Fp45fPwKKfkwo3eZK70rpviQozcz1FYPztG8tyg38YUQVtjD8xOurs5z+q1wFi8xh5w
cbLpewb1qERoXiIk8Ora5OoUd6p5RwPzvRf6m3xsuyamvcONcq6KH5OpeffDnyMYEuZJ9rAOxhgW
h/qazEsrQDKzaGDjeRJ8QhQjFnADLlHyUCrlrBC4f+W8jLYx8DZOU4U/3XxuXRKyY3TC9OHNXbU8
D3qRmqI+iJkMJWcFjkXgIWequnAsDUCLfgPmxx8WGaBDrQeD1ITfzZAdZb2cL8pRDOk58KQh6sG0
hse4aktIGzmj/uocdqCUUjNn9P8SETqI+xNvoMho9vW+d66hIiVkObSGfQu4pdqLHCKrgct6REMu
8sHbDGK8Ub2mCwbNe+qSfV+TgToy2GBzfRsGEjfvbbnYhqzqCYzrRgf2pZ3oXTnLPUvamPz88Gji
ztbMpGitWT8GyFtIQCqipkS4kUFH7Wt2j24TPwzNsKrovGJnXRHLwwTEoPWLk4e7FSdgLChgeWEH
o3YPXKWLTvi4AF5Ivn7zPfeBd3iiEmFt7++m/2bvTJbjRrZs+yvPao40OBoHfPAm0TfsSZGSJjBR
KaHve3z9Ww5lJvPmu2VlVeMaJDIYDJKhiIDj+Dl7rw3EaM4reI9y10fBxei7+z4NLmXonkqLztdo
7YEcvNJgsj3zJ+LnoldMCLz0qSznZ2iCb5VmqiuRXYY4v2kyBiAGbw85JDspaGCJ+DvCkDSzH+0U
i4rXqXfhmuSqDz38/5F4IRI4Q8MdtoSCt8fCLlG5tkhJvoVo6eA9BF+X0Rz2guehYwIj4wHYHi7y
BUEN88refqc1AZ4Ti5ITVN+7bnpz6OskVSvZZfwAIAI5VZLLm3ju0eja1yiWn5ha0ETr6SDH2fgD
Mj7XTOE/mnF47OsvgQn6gV3WnZkbt4lYvvuxeiUEbu8zKUQQtw86YJLAfl+NhqttqarvYZTQCqwC
LjwNqeF+IA4tjf3trNieOu1nhkmkIiV+dcKqgM1rGNC1WSbVwzSDrR1+Dzr2L2m/AHQyde5iboIO
xmE+FT9N2qJcXIfHsIEXPKEmmDHos01+WdrvRoztqE/Jr7W67ioGcjuY3NM/yp9zuJYUsYjayijr
sTJQAufDtzn04ttYNW9hATZGtqa6D+mmbpglvwuGAifcT2RB5GV+jlhLHINBBMKEfEegG4F7Bq9n
EhCUNgtaoItl35QLfVbTm+FJRuad0jJ6swouoe8SWymd53p+tocUpV6JvEKgxnODLmFOIff8K9H9
6PZS78nvAUXNtV7gDME5NEAUQ6now5pUz5IsmhQORGaHAgYk8vVSsr80TVMwfib3QoynTCF7imE3
oS+yqp2HlnGzNEirij7vLnHnO4fJr+qtK9RL4GfVc5fApCVmYDhSbsZwOHsa0B1MqcKdH2vmeTfk
XXk3Mq7JY/SpGkXtljciV6AghXWrrOw9JP7zJsBHcZ6YiY3Kq296ffDLuNtPgrcX7568WNp3Mk8Z
GYO0yM1qKa6xzQYxTXVnCbXkpcl6ddA2zDnLxYn+2b1MUM+tB78nWsbKd3ntqmPqevMlbm00QbT1
Qwm/Y8aTfStAcyBHaOmPcSm5Ww9iRrlnKJTmsEZ9BvcSZL52JSL63IgOFnMWoBWRE87CJI9OA6pf
qy6dm4mL4bYKSH9wSLaGJ9Gaz9Sqw7N3rsgIf/YJ7cPA4VpX2Zd4ojumX0M+Ni+dmPIDrgiqxCSx
jn7CRy7sXOPRLj+Ffek9rF9IYspIHONJlKRADo47OpwGSAocC0V32rbLXbREXFcl1UwFwQmUFC+P
tArnJhqKH63TxUfbauRNtuCsEk18kkzotrJul60ZIf7xAvtOEUaO9DYw9jLFFpHRCd463gi9f7S6
I6Roeq7JQsLy0DiUluTO1HnHbxsYDC8lU/7ZpOfSqbvJP452NT/zW3ZW0p1mLur3aVKLnTOIEhke
PEA5Sn4nsUaxuAlnLnGtlSJmtIyKN3kycOb1bBmi5bxgGD9BZjkbCotRRDmRJSK59tPABUueQAg9
dUQr0AgUh0j7LDHRMcRYjNupcXuAo9Tuskd5hzym23GaASQhVtKYkoUPaT0jGN13NVemuOWHbTM8
SF6yYyVpxBsVfcW27SCkDagvEA9gogSCGCOobO2WWhFveeY8lENyFjT+qKCMFvfSK6Z+Vjlt6O0r
/Opm2BLwxs5PpzcfbS6ge4dEcuGEOuWwuSUE07uNkik7Ll1zXy3OzdLmBdTnhtRt43fljA5aUtie
oZa3lIDi2pwXAr0OW9cgvWbwrxhMB6A+JlaYpX935vluGYrnshhSZp5TsClbwuMiajhyZ/BrYWqJ
PWPvNqTY+PlMPNDg/EyDsTl1dPOQOE13XhJc9X8LKO+bxBu3Qa3qtwiRGGPNqBmzqx9YL9Ucz/f+
aLD7ZP23dd7RHH0xsvKpbI0NEVIBQpYUhRexo1xcAcYzO9vFMUu1UzrWDgHU1pjhFTpd7+zIknvP
khZBrQ3bJJ7L5TaJv2eFq87s82mgSuCASzNXR6iwxNMFWIoN6d6mJDpuvAZLdqhogjXphcYrEA47
6XSvWbCCmszI5BsumeShC8fPdUD5EfX9qQjZsC1jcqMSEARD7kBq6bVlWk0YjseNJF/zFKZ2SDXT
RSd7Ymed5CZ2yDw8WPUYXGxJyPYA7OnJFhY06d+DVEXU4CiuQRDQ00yih94djHPATLoLQSEw08en
FIlrm0w+aCYQM2k25PucHqH+jJv73qY1DMqwvs6dONQFF4x58s9RXzVnE/NVAuppL4flMRPZQ1Tn
EpB4C6wBFuJN4VbGJp28e66Hn8yp+sIpZJ4jA60n2CV11uHTiDuNe8sqXy2mUEfZd+9FkkBJceMn
VMXabTLdzIlzK/vYZxdMfdEW42uTNptFkhMwM/OYJM1ZGYKuBuS0lQkTkmX5WpNrSFvRvWlN7AOk
FaDU7zm/mSIHWCmTC5+vmF5e9eA2y3aqe8w/XoX7nKzofkFKEz4WFTwpr3evfmVsXUTLTCXctwxF
hO2CRKYvi6G7cN7FIgzCx3166Ewk9jGErkB176s1fn3FwK8P+zS+J5qnDch9i5dPFUAqTRuqfI9s
xw5dZFO2uxKa+CYTFcHIVFYozHF/ohChD0yTwneSm1a5jwNhDtvVA7ya/cyxc6/Qd3HGuFO/8Ug9
Obko+u8q52l9FMwYFJoKTyuYAsTeBTXIELUooKJa8aYHxFV2CBEsn2QrSVLdUlAVJP4dPJ4SBBbY
ZadIyMtjblJLhCMpsFuFOO62VC2QdVazCDb8as0E6fsezvkLe31mZktE0kFwTUVKsYmbpkzfozEE
vSdpBreL2Kdu/F44iFiRtMD41V57MTiHcWSAW+RImALOgCpGXSWXrjhGe1aHCPQ5KAEM4Jg0kekZ
Dmi77Ktdjdi8kY3uyxnIYsCAE6In00HvS0YzbssO8yVx+JWZDaMxrIMzgYrtDl3UJcdoBatRvfQS
zSzQG6ee+NMpVmN6JsSIDg+9TcWVtfx4FKCWDJpq36oAnpZ+pJeyoV2X1NQFeBQ6wZdkCF7CDvI6
ECPiDg12u/1MNqMyftrDoEh6he80LExoUgzUDdYQdFbbBYmRUVu/s55qC1v6ICp6cdYIyh4QJaKs
GsxphBRitMpdnAw3sWt/82DIUlU3d2VERQ1bdxdarPMR82PkjJwL7r0xOrxJlvtU8yGZeVZ+S95c
hqe8SoiW79mLyYqpjxHzZjtEukdzQmFkoDJrgXzzyjCMJOnTp7hrJ2DcEwoPMMpHD3GhnWea6hS9
r9eTpfbOWVic5+RhsNzvUcXWoVL8yNq+a2w0QTx0opaciuFzBP1/K0rDwKlZYIdGhAJ+Pr2zkntH
2MVRVlN+TVQiTg0GgrbvpkMescn1Lcp5PxuNTzLqpssonFNtmndLK9vbpu6725KZe87M9OylxXTW
NbDMxvohs1k049n50oej8zBQRpqT1WD4y4hOtQhz7PSEZ9kxayt24zglp6KXX9qwya7rwRj6r5CB
wwvZU8QXlvGNEfZmsKUzN+wEm5BrsXhv0WggnyUU7HaezPgULDjBWUefGLYPx8Uynyq3kwfWEvdq
98EVMQr10NTuKrb4p9qvv6pMWNu6FY8E0oLhmI39KLlI6g+VqYkOUe98NjyGiUmnXz/aaxfIgLbn
BJfFoQnKv/JmUmeGPQruObvZqYP4ObCd7PwThB11pMkvN2gRGNzV5i4bTUJVUxxPq+xW9ADohAUd
oefdozAYNooyYdQ7Nauxwj3sI5yLjP44EcNzacafkwElaOrhZqB+fATCdedNIZYy0vFw97S5h9q0
ifksjcZdSSWDxIGiKZPps9O5BTIcojJHfydtBNiC3frGQzvEcyN/oWzqfT3K167yG7ZBlEsh6p6i
rV8bKuNtPbEGrQsR7ZUSuIKtNlXL5TjISInI7Pel0LvR3mPvT8xwV3P2e8wlmN1T3NabeiL0EWXE
OfeY+tNZG/Zefp+bIEtg3tYnE0oElSJ6EZK8jkyBqfcUq3HfDm/CwHAdUJY5cGEo9RkZdxVRD80F
1wtq24GL6vo6SfnZGNGmOQLPvIVjaH3C1TItm5BqyxzDTwuF4I7SlWs9DBQBfDlmiH6I+AggTBE/
5jmadpyTZF07uLF6xBL+GFC0TjQycdXRUeBcjU0Xe2KR0DNgwbLAo7JoYJfuhp6qh6FDVDEz9YiG
YYwHMe3SeNG7Nv93bfaek9mihbSIvYVBgKe2nfvDcyi615mPFR4lSCp/fATNhqF3guc7dPoXQaAg
KxbRYNQrh6ao71I1c330z7GIPuOib3fFiBENKgRlCQ8qO+845y5b36BR5J2YP0wM7HTLyBVuWPKD
u3yZWZPleEvrmhg8cDDbGOWnGyIyQR/QbnTbe+tjdRH5E/v4OyPEIOgJBHN6vRraw4AoAs0+63M7
s+FLeThBFT4jS1Yxz0reVTvfri11bCQ2ufToMVLgsKVMZmiSEkqdXnI1uyaoNOUizR8qr7+NWWQ2
Rv7eiZ7gwYB/TWXm+6VwmPUvpzxoo51L+5wIT97HX2tiP14MQsgOakzeIbpH29rGLJOJXWwN9jVL
EFAAEdtmE2e7P9+zJ4nuaqZQQPX6+W0Yohq3SBkeMi+c33I8h+bo63ZG/yOmoXOqCaB48EvzxzQ9
h6q0vtKoQPFcLMtN7BBh49qkDYSY1XcGDarSNLNLWZfn2LX6W3sazvnA5k8Jx7odqHHybEFnXc7B
URH8i5sXQkqBfBNtPx/nCuTBpvbIrwhB0sZNWzPfLd7dQgDw0DkN+hPSiP57p+ZPllXcwhS4G0tw
IEEzJEgig7PZOGd632xyerLkaSjvRv3pcc2aRYoq0dQrwaRSLrMsKnZmkPycccY5of916eeLl+Fz
lk76ptdDzhNUB94emN575AWkqdePxeJ87ubod1KmTtFYsKolbr+hq0GkJi38VHrPNeW1PdIhtGPd
2c8odx19EtUTf6gtaewtrrZC5tV9SCIPVl8+3hVlB77bDigfzTeTFZkcj3iXeaf1gh2wtzWtK6Y5
kNShm+0SBh59ch2uVuO/V6Z/Th2FO9A6R8QUbaqu+k56CJ9ZPlxm775MPnNyB+xjQLRoDjGvZome
EQEvBRdff+Cj7TBI4eKXvEvM1JtwUSd97lpJuxxyns5k+C9Tx3LXmGQdG0Z315vUir0uJ6CoHZwa
t7Jf3gcVJ4NZ4JZuaXWTeXxXosMjBY/HNQMu7UTO97VvPPeDYzCOx/5GFVEt6s7S3mCwcCggPeyb
nWKRi/BaTd5dnfLxX0FU6+kSJoooyOLWQDtNb5H3N8SE0PdJsnUrlqUAcTyGjVep7+Z8mDZDY+8w
lrA64K/d5YA/SkFmzOzcGXXGq+B4DQuYGfyMnaU46vvNGakVpau/ywakQkiGmqDmnSTt3J9vnTHo
CWvib+nHtixw4JE2Jakb23W7U3kmEfA2Z1If3+KI0l16LjoRmdcb3wZ+btEOKQymJWQ9M0HhQ+Hj
acokOb1US3rjRQprbl+a1Mc+pjlZZPKcMo+OYhBqgZ3kn72oZIZyfnV9+FSR3tvnxnJLqsh3t2Kn
EuRcnyNa0ASVqGNmmHJP5fM6qGBvNGzu+PTDZMYysFpz/S5ggK5jXBT4zACQdt2yFc8zSgTPVzsP
+BHDHQwZxmg/1xYEYuRtkqt4o9sVEQI3tgL6ssmHo8STvhyxaBj7pcZ9luLaKOqvJe/cPknVpxZj
jYiNx7gFoBTniqmpQ9oYurtt0ABkFTAmd8Cxn52xf+30Lgvm8rUb7BkHBZdp32RcHo0PCd7uXbbE
76PFSd848tgrMPsypaytcXFgQGpOIRJ/NJYLkpJF0TLWn8dx5SOVg8Oz/bmu3XjpaDQIFOxTeRqI
Yqdu5C2bbPuZXLbkzpudH1n+DsZs+swY1Jy9G1x0CPEzNL04mc82MWGXWjQp7mdH7VwvqbbIGtL7
hN7DNiMWfs+7DbooV8zAS/+Zcc62GCMyS5lqYBRGHoT7TnAGnR3I6KOaPqX9HO3IkECEMxM81Zkd
qG1PjjskPXtzFMGtsbBiWd784ttoojj5cWsMjFZqtZyGtn0QPMdr4iFkm93mTEhzfWjm+5aO14Ju
yU+CV9JvmnOFLQcdjjwOIa7BpYKnATNCxHGK1VQ1h87uucaGFECYG8jxjYrlMNXdA9gjTC1zmj0J
G+VNyfKNkWZA1Gf1yW3LDn5r08QrDLN4mNgtPi0IOHv0JL+QPv8baflfRVpKxAx/M//vvnXf/iXS
8vqtaL+1/5KC+etH/gy1dH5jDO15rumzBClLAED5A00oTOs3E+IbfDLHB7rmgjX4A01IeiV9dNP0
pEXRy3d4Dm3Zr9RC+ZtSkCJ8oh0k1EPnv4kmXKlEfyMVEGwJ7c3zbTBnts+E+x/wBMKj/Aw0srwK
gBt2kpmIDXvzxutGcLHgUkMzlkfsd0cx9/VwjXVmj9NOaJA8Fypt7/mRAKhdUvLFbNr0fal+zHpr
iAHcfnxJZuR26Br3tH6zCL5yKgOa0/obofNy1ltsN4tL0xMwO9Snj7s/vrfelwH5x4P01091ZQse
1cZG5lkZmm9Q04fYCdHFZvvciL8MeSkOGeVRUGNld938kpoEGdmyybd+G/G7em2Twa6F+SUpo/0i
6+rU0HbBKGK+FOE0nVhvdwzDomuGrHIPyOPn0PVspRmdOjdN3p78nr72kpMPvx5aFLTEUWdvQNid
zWxPMERNXu9zhWl9fY2C4mB0vnEUE7AESwN++XvEIf3rlxPRT0sLt7xdpnu8EVyRI9SO2dLfrvxk
0QaXSpJPuTJ+10PmapsWcYL6knqTBR69TeWqLaq+5rIetB6Z2an+mugokIv8m8s8JMJqiElb+etp
rM9l0U9ovbUeeB7doTXHR6XRw7VFsNLHYb2P8R52iqw70bIKTkTibFydOZXgyJBlRqbRVrpZtHcM
ADG272N/Xhm/68EkwU6UyXCayNpCq8XKvnSZcWAJf55UPF3KyY0vi3mAqDkRtYN8jWpzRpxxCYK4
2Vg1Er1+IZqUEGgSUdwhPfoETK184ji30Wbb5Wm6D41BXYjnSza2SKgXeibkdollxmyHddp5ieuI
fXXsbTAHmBenYmNd1qqAdU641SiITKxq8a5KH/UFIUxBOfxxAE1kntiBbde74hKogY85g2kc2u0w
AfSzHlbkz3qrnN3hLLKnYHHevJnUMMlZFS8Rsr5aSP9syzOc6gO2ofhUsLk+qaTfK6w9FHzZrC0e
+Knx2yKMYJ6z4rIjX5MTLfVT1QzWk5h8r3zRWOBfj65yhiZ4jwFrO+2Pqf0SEHXeonwcEt2MMPtH
hxiOg/A8k86e9d1o7ZmPaEMao/Bw3GkZZS0FDV82fLuqQgCUVxAi8gDmVaRfDgnaFOua5sivLwOQ
vOpgVtXTP/7tXPN5PcCTH7ugYTo1QkrvtCePPlVxWW+t5yYSJ0rq9WbgGlgcC/fUe9tcBxZBOvu9
GeroYOSk3i34kztA4WOrmk0dEZ3d1hPM9xmF4oJnZouSkz7bUGNE6iOi2/rqBVUToAs9OvSa4VNm
yPmQ9irSpptjmsanppxATgU5tJRRh4KR4SSzY2vW8mzp8KtF6xOloaVgVlhaW39uGRsha8FHgYHT
L2pcXXOgDUaYneIkanb14I4nj+CtBr/8BZCeAcKAlYIAUPoQ+SSoPsNvufUn2txqVHYwppA+LR/Q
clDLPusk8X24xtIhBgTvkixpDK177LLpKHRcmq0PK2J8vbXe54+CprZMvq9nv18j46zrlNWA3AHm
F1I39yvk34ELGBI5CRE+tsBFL5xh72v25q+nlGbTqR663boGrXd5CjWaY5AJOWTfhFaJrjh0LE3D
Jd2kTpIvCLfbkk6Wi/Go4O1cPwu/bjo6ba+Xw0npwDORll9VEdvIaoPukqqHeQ4t+AsLUguyL/Hq
u+DXLC23RaV9F1WsEJbJJlN7REkLeVCisvbrS4mubmAuex0xzTL7DT9J63HJoYDQS2F9QXNkZg3Q
mr/WPMgR14n996912Y/g/gfkCjIeYpdgiso4puH4aAAyQROkzbzVbVyKln5372zzIE63lATz1m7K
dGcucbhrJq/euUlzY1iSJGbGfxfCxoDx6lt2IuiTGN0p7xUS65K3QygTaS15Q5f1y8Dqf6/NEtt1
VFXbWf8ppMcse579Y05tiu44z65jZOKyP5SkMVzckAvvlGii9XpzPXj6zl+3rBbAm2TZbCBDbidE
pZsI6gByRzDcDCSpt7XEcjGz/DqLPr/2o6z2zI4JJKLjsZdFF2IDZvFg/pKcg5x5GymISGuDCCMb
0Wp2ri6myQob8ik6OGn+VKDSrDsbJ7rvPxIUeGqWzDoyU+14Cdry7FHcQovmWrDeR56nNrCaKDdG
1nlCVeajMEGQoei/uPWgxLbjjD8GqiIoavTOscxuh8mcTrR/lwu6yc2IaIMrvhMgwZohrNluuPdT
cfYtApADJ4SIbMDhq6zhqui71NMen8kOlU9wkCT5UJLr9ydvzD/eqfXLiELoaHvTBTRD3hHr0Yb9
0zTrldi56+IBWkbtRGQGEJt4Ubjsas6D9VD4VXKwq+K1d5Aix7rsyXQBsx4Kfcuv2DyjlEXaZYLJ
+PUNJVkWiJDNfjTTeE9DdryxBPLbqAu3KY0a2mbiKSlHZoVoaS1UanTesLZlw1sclt/mluLNHpt0
Oxo9PoLZJJWOkLTZe84rhdJvtE3al94lDqp9MI0YsSIUH+yAt+n4xt6j3SO0wwNeDZsqIp6XuGmU
z6wvkW2cGrd+ywf5kgZIGiKjXY46E9vNmLKgURo5Gem5xLdd4GZHC/9KT4zRMWMwtHUR+OTMGrsR
G5m07UM12z/JjrwrZ0Kk+sDaT4Nf7giGXl4bhVoydIaDvRAe6zX1qxxil83hq4db8I5cr9zWVsSY
boObRPQEF++uTc0bIAnDIQ6jr16JAWphf2xTP+2HBRUIytxT4i24kVCu64rxlNVY0DIPPGI5Zbuy
LfV14FvF4HtrVLV77tBnEdq3F6cp7awHPBqfcvKx+MteRL+J/itcrE5ffRSXlmVA5x9MCIoAIB4o
V3sUNUxhvXGMNpOTv8SWSndVPLLXWybx2nJN8lFiSwc8j8qM751py8OQ1TtiyeQmWOg1LAHV3wS7
gI0kGInuRRAYs+n6AfoLrmBgT+Swa+yTmtD65IiKYLQcoYxw0onwOuGaAYpKeoAkUsnMv9KC/zxj
9Xwcohz9icX2nB2ntDC6ztNXxDfR1XJJVZvjkTWtLQlm9u6tlqa7M868vCr45pfuxekIC/I8Wldl
jnLYfiAhL3lK45xOtg35CY/C2fZhZ9HvRKUj4Sa7/qaagCJKYuCIQK8Ohgtshqj1T1ZdA4ybYUi1
GF43nZ+cuaoeCgdTQVlI+5BNzi5avPgYR8WXgcStOE645CXRvvCwTjUeHbw8MrOdYwxf/b5zDioy
X0dXpzPKp9Gt8pNT+l9SALpsYpy7IlL0nm+lNfRbhznG3pvK8baXNTomcq8q+tmm7XcHsagvmT/e
GopnOrz04SM95mskuxJZFDiwJmrQ7M3RJwdpcFa15gnBAarsuHzobEx9Jb31jTPy8Alb5c6N268e
/41JhdOh2btVNOkw4k94NqpdtSQ3nZtRkrYV2TN46ezRXlAIDo+zVr550LIgJbqbyVW/M+JiIXQA
Zjqllx7lEJhHw5zkrhxxL8v7ISkVZzFurCzXxhPSAjuP6LOqn+CYqHQbCPeYzSX8Y2wUu4iQw3Ck
qw5TYsyHZ0KYfsd7cwSww0i09UkgSvb0q9/CqXgPIyy9ywjhhgwoBUoT9azFbALXpom4v/+C4TV7
F538NtQDoygf1ZXoP2ObZQ/lwfHtCsIcQ9fbCZVFc5WfRUmhrfIJDE8t2TPNers2TElycLhssMVy
qyA4rA/4OKwP+viSFiw/uYb3rnf+49v/w/vyGKaEUcUIVHAeUB2Feldj6yuumHTQ7vr1eoj1dz6+
HO30z29LasYDY6fbJijQpy8Ue+utTprVOTTDDfkpt0bOnmG9ez3k+lEfD/24b73F8Jvq7T/99sev
SUr3jz+Gtmqg7P74RabhhucZh+V618cD//YHPn7PABeTctGRCBPXp7Z+q6RyPgZZdyaSTO2Xqn5L
9DUu1mV8H7RQ8Gg+MovXu+31zvXw8ZiP+8pZ7+4/vv7HY1AJ4y42ui8Z/MK/Pewfv48QZCrMf/xs
pJ/Sx31FXyXL9tcj/+0z65XNLMkvpj8etP4obJjukI7JY+UwGAfO6T0I0uoOhSDLZ2hpf3wcpK66
1i/rea6x1BAHHq+11oAdgY3vX9//9fW//57z16PWx6dNRHraVLKXdeDG4WpMc2liADFJL1q3whnJ
ZOP9epP+O5uKqTa2k7aEudo9td76OADO+ft9JizijMX09PGI9VZhhCAUW8zh6b/+wPrz/+4+zhis
Zx+//uMxpsKfUsGKMvEC4CMbODTFD0PmM5o3wz+ufbn/bWH+ly1MRwNR//OAleuPouu/p/O/NjHX
H/ozX0X8hpFEWC5Uc3jNwKX/aGH66jfXs2Ceu7YrdQeTPuWf6SrqN8aOmjxOkSItYdL4/GhhOmBa
YbgJeNQ6leW/k65i/xNvjKeB8BdEQ7at6L1a/2hg2tKOGjx/4WWc9kmhdzzp2gCSaNzKKrgNVMhG
aWkwezkvOaC8zcIg92ROj7GRXRJjnIgO0EKJhlRE0wP4iyp7gopJuSDBQ7El0mS4CrBaxhg1SpPn
FAvJnhTebAfcfZcFJk0LFQfnsR5/NBZ9qX759re35OFXP/b/oIp+KOOia//vf1iO+f//O3ml6COb
lrQcmsf/QMpO5BO7qUXWRdAsYlu63WFCen0iegG3qHaSxr7NrkMxlVU6yRpIIIfSdxBjtIz5UY4X
wnwtAsh1rsnFvHHRB6ZJDCuG3R8RJ42y+0uvxCfZee1W9OUzg4V39jLOw3rI8oi5JqiifaAYSYLS
xqd3jg1dM6Py5jpe7HNJpxU3YDpeUXAiuTT6E/mM9X72pobqwhqvqk1DnrvzLbUJRm/SWe15vi++
DteS+kD6RH0BfPIRp7X2XIByeefFePy4W3nMx5Y8JLGus3etspaTrcOm10MUsz8KhCJpUPda18Pa
j7aD4HFiv042RUe/RFCBHsrA/lKeKs/6MZQR+AWHhOI1rCyc68/IZJir6dSyqOc1KxRz3lCa5qUy
wvBYSGIMy5RN29Tj87R7kieZIS/fhcNK1pWPWTqll2WMYHjmwLEyGLtVmQcXR9rVHlMq3mf95dKZ
6m+H9T6j8nagXr1ThZ/1CPbkYdKPavn46SDTkzXhTAP2wHA0s8m3Bmm498g4QGKQzuE5Bc0W9Mq5
1NngXtZbs24Btm+pUTMdpUVDiyroDqGGsWX1qQoXOo6/WqlqJtGZ02E3Giil/TiWFMcIDIKu/mal
PSJEIEm/ov5mWzyaHXctYCE01P9GgRXaWNFQ7ddDJfFg2WEZXwfDja9oo4jsq/rX9a71EIbgJeCn
GweQyo8Ljjvk7n1PlLs+VP5PobPRMySq7AO/Vmhd0T3fSJcPFdxZFDHL4l7wI0I1Qu2ECBPjeLOg
+Vf9nvk7zLQGuBmlt4ytr778YhKZvQcoQYP+r4DBioYy2gzjtTSoPqqRBIuOZIocPiWBxiTx4IO7
NMN1HUWERDoQjIug0m3Vq5JJfgiKxLy09C/wF8tzm3TRFVitRD0dv4QAmbZMg/vt9NCz7b0wurzN
+jw+1ircRTjjT5bCJsa5cfIIm9kYON7zDVx3TZYz1C6duhkvTXaTmYBPoGfZIB7nEQTR197pxWEJ
fKa3utdNNdr86vtNJhgYUVsMaqfy0dDN+kplpGEbktq7fOPnteavt+CyTEya3X7aRzVtvW5mPxW5
ziVhOL7LBxoCZlnT/63pYycODKtpG8j2mtZlvLOq7rWJu29yyYzLBKNr8cU58HGL9t5A4yjKjmTI
PIfVPFxde4c0l83eWHyqc8b+VYVDte0I85NUMk7u711iczBlVV/sEfoegJsL3cL2GIRRg+UZoiFE
CBTqQh0tW7Diibp4JXUYNXGaLech/F7OOFhrfcjUE81aTf9Zqq3KAGGtCyXXvvrk5AOsD7c+LlP+
2Hq9t8uJz2Rc0of7vHhB8VejT3E9/I4IMVK/aqi3IJoipTNo4mT3a0O8RM94VuGnqCLHb0qLq+zS
nyoktGCm5k1xQqTW8CMpAZAsYXJAAHLTipE2daY+R54DJ0iIgxlmr3Y5ludoBPEyBzXcBjJSVpeK
HxsMoBP5rWsxZfQIWS5RbVgkJqcvI8ppv7Y/4f+8LDNjJKZRd2Vf65jr4Af9HScsvgYdiy8Dp/Vj
Pmd0m5D+HKWffy1MJAt1Fi6XUDlkqxdk3Xlhy0e4QfQmF56lNQDjcjo+D1hdqGEDHGsUisjELUu2
h7C1XgM4PCfWiSfPfm0FOB60RC2sEnqJfCCehtTnsZ57XSzc6jyZfUWqJ3MJSB9Mrc+q6U9kuCKe
C0xvtyDmvhMRwv5c0MgoAFqivZ14c0Y3dU8xuZCAUXutrcAWpxZSXmfrVHtNd3bQVl8L+4nmAHhH
ad7mkf3FOaqEeOQ2rn7IObrDTiF2YZvAfp7qsxKFeytdGqp5j6C+QxGbotXZVPyEPXceKmqoJjbO
4F2QLgsCygYThNnubYtBhj95sBNTqz6as3qfkvIQs61+XELE6yZal51yBxyI4dU203NNn/rApAaA
OLU3dNHi1FrFqQGY31UzkAWQQkIF91mQpbsyrt8sETEyUzR57FltGti8l2iAqdsgA7JDdBrGZFQM
NhO0Khl6ANDip4TgNHyuIHBMNvJF1ItTGSyYWBCopXXaAELctTbBZnbVTnv26qxHmKqDjuFtqLDx
Zqqmy9M7h2GBwFVqTzqaXkRMhvEoW/19SF9lbl0sPJS+ke0M+R23Lv+vcIa1FhtzyeNRUoKiHOKZ
Nj+aRbhi+8y12q2nWLc8P9uOdfElNqnMxieixkImgqBzIx9YpbTqZ1llt47X7zsCzbeN75BbZBsH
vZQd7K68n8DzfipQs1jpm1SKak8SahlbrtwPTfOwlHjiSlK4lsGEbRDeIn/ejZ4AXTP1j6YJLsbo
q//H3pksR65s2fVXZBoLMsDh6KbRtwxGkEEyOYGxRd93Dny9FvKVSe9VyVQm01SDy8HNTJKBxv34
OXuvXRy7/t1qrZcoBR8QSBgIoA5D/DSJtkKom8KunbYFRuQm6gZwcNz+MorNddTaHV4KikLYn3ji
m+RUUbG9psXFCm9+2w6XIXD/VHlTr5oJ9NY4e5Xh2nnOW+rR55G5VmN3NSX4Yabrjuu8xcIDOwRH
H9aXbTwyNxKPWThsZeG/hRBXt2U5PFcDMAoTh00KerMYo+aUuDo4cSoyZuzdClZauEwBIOOFyO19
zHhv1fwScEvCOhbuuPW3ACqNfdCZ6zyHuTlFsvgoGhOvdTvL++wYoz2ThYWV+NU2SJsEuRMlcOeX
BJQG7cnxKraQZykAcKM5PxmqOruCCxPFs4Kr2TNW2hmMZpaNHgwgppBxueOLi6fRVbBhEKuvanzT
u9jCR2qXztGhQ0LP5xtg4jJrpvyNUS29wARpoSzObWrgMtIaRnaRWxzcxARI7IT2B4EvFTDdKaAZ
JpnYN6jmkgryUjGeShi7W8o/hXxvdrLzBXdodsbAWbXdGwblTwIkwqVL7R4339z0p8Lsr4kVwpog
KUqCL0lTnFONiIlS8BD1lcYd7jB1XhDvYGiv1Ji3vArj50QXGbZsuM0tjGwE3NuBvDqTuEy5Y+yy
XDeWkICYeyncnn6+KyYT9a+KOTC4PsJYjHqMSX9UuTaqwL6SDIAhOBdnjRajayeAfFuI3G3obYTf
vavUpZZK3kb4s5oTf9htM8A7QCWhtZuWX3mV2EjkgwxRUuHneA8CaPQuLT+91Lst4Th5h4m3iAQS
sjrEPZ52yUrUxWs7fo85ercgBx1eefW2z4nZibsKFah6Ucp5y0v/qcDmgymw/2wZ0m+cCeWXp14A
42wdJd2dieo0CjXy0PEYExu/dOp9S9zbEjw4YzojW5kNvca5C4bNn+YvhT6OV7LnUdujUDcU8axN
+9ATFBJwlze5m+abZMITUXn4UuHFW1ZzNKf0parQqJsSmBPdT3hT01r2kBVzOHkqF/nRILU69Nyf
ovsYGnFnv5lVYfbKtrpfRj37alI8rxFepmaa6j0156/TpTAasxxlKfHymu2dvSI4askV2cVwgwVE
WVhja42mmyGiGy10Hw1+QIyS9TXlf8quzZClUQb1AhIChWlglbcwZhib6vfMT+h6uTmq/jTgbsSv
FVgjRPg4wwJ32udxT48T6lrYZgB2dISdVbUgDIt7a0xH9v3y6icPUICqIInJrTA/ByO51bapbzM8
MdvSis7+6I4QHOxH0UoYEICOKYxMXHbUT+RmR4jf9irOq91koyMYsCDAE0gg8NMCXiQWFnLfQODJ
bAIKEJ7UhHnYmFZItl1yr0wSNVdRgMe097C1zCI2pVNIBm58r9LialrDsK+NxyGhHq/5zFZtOhjs
nAevljT7C+uoleJ7qlBEwL5hJth3B1UyEbeJP3GQ/qOmXytlTismPAaa4ObNKYKLinn2oY2DkanW
dciHVpnc6OD/V60+pah4vXdpluLMhAYAHZjuwpsg3V9yVb2IDANmb2kYXgKLlZzWADvmT6dhJ50H
L7nvbbu+X+RliytKlyRgedot9HWypYC8Y+Ots83kpHDMavmcVPMlZS20cSg0fjkyYmmhbDbEqyc4
27XcvhQavUKFuWTVNfUDIR81Rl4y3kQkPgI8q2vTEJd8YvViCnmsNOue2kBXa/fLZ56MotFZ2imr
hExFuk6Sr9ggUYJB1x9LQj7XoU9SWI3AbRHcYO7EOoS0fsph54GYgUVQlTopb9IuNpzNiJ2XPeLZ
xRRQOQYG3qGofUhzk1JwJGpd/XZj9GeIsLIFEH2gT8zwhEMXDl9lm5Z7bdx5pozApFs+QRXBct3G
UXH0h7koQc+2SIb0q2vCE4rLr2LmA3UcEYu0wCne7buBYYSnMcnxWP6EAd2aObFR/A5wK581jZqD
qG4ss3szaKm4M7veQjL4smBaoE0YHzVbRz2uW2uo77h2LbNi/mJvbTXNJiKFBVsA/Z6xfXUXkYTg
uyHGqoi5dRTPUQ0Khq5BVKplqqWbUMI7GQoMEzzeOpmSbduGEBMUJi3bq6+EWdzzGflJRM26SZJb
mZc/pt39CM4iMquJ8NhIZ3zvFdyLJnZ46ckX6tyniHlTr822p57fIa1JIS+A+Gv2u0MFrw/Im3Ll
gMfwtTdMaLtGcnBInRxDQ/XEN6ZsilnAGjd508GMlwk6WyRWaqW7FHlkjIUbTOf2sQDhlA5YXYLx
YIyaQJ6GzwmYjqYHJzuBvgu12qEoCh46znLLeCi7RZ4WqzJE8xDHNqp3DOZF1eLIZnXX+pnLlZK3
pgVDjogdnI7HgFfYbszwEwvMNJXPesBoxs7EOkSHT+R3Rw3oTw/zfxl6pIhpjyKIKszLZNNaf+gg
8rgqEDEjFpOOgmTsoBvq4RtIevZXrTimbuUu8PWnZYrnUhUJFQOvA2UBOFHi2FZlBuC9nC9kUopX
99RjtQF0YFfYCTiBC5+ImQTIvNUolgCsUJon3uWE6sZPcDUPRXnwBr3iW3i/aZg8ldGmDNMfjV4A
ZguA6lAvV6G0HolMKxZ537qMIrGki0zHDtW8xIWzdS3/7pn2uFaeCzkxCZZm7c8mVf+qVWxkEPOX
FseiJW/4BSDtt6/ByZ5uHoL1LiZcfiwoNwYA/HoMfzJPGp8hxWxQJlJi0e500WN3ovHI5vgVGRFA
Y4H2TDpVx/lfcJZnn0BwqHbkPEFlGdAEJYULo8P3l8OI7UGJihM5kFaIX7a1waYWbWRsOnjXwmDr
N966NDOduOjy0xN8YC2Mbv78RjIJztZeGR9DZEjb0Q9pnwg2JCCkgXxJeyPZKq+CdKR9DQMyZr99
j4hOioD8YdE915bEiXFmDek77QmsA6T5KHseg0tpy7XKcCHg7uGvDTvR+Q+18mnYAY9NXPM9Sahf
N1MyDr+UFqFW3ay4g85pgRJidGaSRACeN0EL32gm55BjzWB8NLmAVPl3ZYBil3D/3RlPihuQUS73
rg7MdNWyiE7I2RcRJ4G0SnAXFaOxGvxf6qr+IffGW9X6wS5N/OSQoQartPrQ1c2u8YqTkFTzadEr
ZEfT3azUE5OqC+gKco7s8KeUcmujLUVLYt2stHqRobzGyK6t7qWw5KVhCNhhrFfUFA64CekkT63J
29JT9YeZuGX1KvGdYp1D08NcAC4S7wq+5SyP2RhS/4/P6UbrIlpV6mjl0HHD9seoB04tes5Km+27
oiN3p73o87tmFj9Vnb8WDmeJiTm41bdfU6EZUP1Fu+RU/ggwqFz3SAPqXNx940kjmA9VkUbQxXh2
iV/iWUSmxNOjVilOy0VQq69kKnfO5AB6B6iDSOxDabhlnEbD6JWZnxRsyyFC0NE1wRvmqv3YRQ6H
6E4nXCB6RNhjx/av6JMHYFr0yozgIzS9R58TZ0RUk53LX03LYAnwmbWhvdtFDOGZhXxO8TIcA5AZ
d4p8DYl6LkVNmrtn4S0MBRK8ly1RDWqPiLV4KPWzCiKBULncJ5Spy7x2fXxrnrFxyK1ecg7eoC4Z
NgrqLdXXgRMI0GXkoeg8mhE0Txq702GkkqyAVFvGuBZR29PVb7V9oHlPEWcFs9LZpeMXDeTKDsVj
hqEPWUEF7o7hVLdX9YR4oSk3gZ7olyAvMQ1kCDQktHX4skushsuZUeqklMwuUrGFymr+vGubTToZ
f4pRR5FWJggLyxxcHRwQosbppuvN0bchbVNi08Kchq+sxX7Qd8kakUVOR5KzuZ25NS0CBCHwkbft
wyCrl2RjoKjh4G2IjR7JF9eiogHqRwJImWLvwQxmatNnWirgDzxGzAlzCYYcZYaLVy3CPEykSvLa
YPxbac2t8lOISVmYPin9wEKEdaZBUTR3n3ZVUbwXbXb36gIi+Vh8S2rdpXZN7fBslMhAxhxnVdj2
6uSG9XcbBtgEI2lsi1FhwTAT5+xT5FNrTR8q8xSClFQ+QAWkRHXHx2yS09EbgpWWifhclgSY1Tgc
xMgewgqate4lDMmAxPKC4gRl+7Yo7WgNpWZY+pMx7updmqn2IZpaemmGuQjB3KzcFjnuIM+iSxCy
p79mWGQrr8X5l440KltKSz43ItumxaEy61L8kXYz2UzIN4tnocOpmUj63hhahLevJ/9Sw+eDV+h5
CJH2FQbWZrrjmILsfs0a5y6qnH9XDsMqyH2Iw/AFVyoGCEFS3ZMnsvAY4UYJ4/hQYoY5UiWzfI2d
JA6s/owy9V3SljkQbHpwSkD6uREvepBkm9LXra1j2wPpVc4n6qt147j+S+6aD8j7PhW9nyNhMIgP
bbPZKKga3mw489G2sNybeNDqJj7j/1naQrEKFs1HnIwQQ4Xq8HP706lxs594tFKSe+hKCZcTgfRx
4Gllem00A6ADQ39J+3qTxAaiLp7eFkf6bah5uZVt7iOQ7Q+6Fr6Aho6QtKmPNq6qU438beEGZQmE
1spWIFQWpqbrl3AY96Oam5V4lHDagnVs1roI0arUVHEmBuXFOJqXqHKwMwrMaZbhqF3nAMdAu7mW
A3D2OJYj8NyL1hPNEutld41yfa3XYs82gfQSeAVRfPu8/q0DbThx877JGym3cTExzPCQEBnaydH7
6Oi4byYzkW2TUOI7WjWdu8a6D8IsLnhVc1OsJAdn1CdbXWeckM0g8KFg1OSGTXlQfc0bigMvbQ8z
6oeC0z7Rmm02posdGLnwt9ONt2CMSYcKz+1kv+nsHons3hJNWdtq4I46nEG9VrVbO/qp2kxeS9FB
yYn8g+/+9uTDpciHFlYZVRTA1UJBozgE2gzMj1COaVN3k0XwSOto2LIULiwsBk85BtGNNbnkPOBi
FUUxXJsh+omSfNdyRlp5I1v8kBQvQxTS8OKVNLzmI09MdztPC1fRoKw1yZpvkV08G23eXnwFAg39
MUjuMXgLfE4ceiKv00AoBKc6SA2wEUi1jV5LpgQb/K/BlBwJi/EXU+n86Qzz1sThCu2VRm03+uuh
I5mSCqIjsptmBALaKK+usakPnIGyeZ/odwRMj/t+wJ5CH5PEC40cEFBGod8AWE3CdS1Q5jhGeCbx
c2dZUKDdEqNrVEwJnnZ/tmejoUqsTdkSEVinA9kTgFvd6sE6aNIDzu1XNY/gnHDlOKeSXEBH3hrp
LDB3UzHPp8kwId4rKCUgCzLusrD5kRq/Z4iGDYyPvyKS+1wbdEN7d/rK0MwRKwL1xS8IPKje5EAA
FCzouMvsDRBoizWxCXeysx+tYSwYLklSFozYZpBnwFRLqMrDfPY1Lie0umiQyfHESukXRrZ2mNkZ
nRzp1yUP/pR9cbgKCSoKNo7tfahSmExnCPaURbeKgyjeO/VPOvSETGM94wDmtbyDEiyl/1hnpjzp
VX5LCDLHEA71mFfv4nrdO4jBZd8Q6TFq7msFzozUzvCUMO1eeTHTTuggIAycU59VNXMPAD5aizOW
3tIl4dg8J0+hCrXJKkE01JvtiB+ugHfTU/0NUj071ju81ocok6TPmFp3MCyZLdhKCE+ApOWNmH11
y94BOKbwappZAz/s26nMSXQsnkgsfCm7YefJUS5oLKarvmQRyGjPxN3ct5/1kGh75CbxGdfbKk9W
fwpa1a9hL/nXTbeuESqvI3A8D5leDse2lXjgiVQLB5udHrw+ntdTZuCGx+nU7EOc6KRiDTf0rfY+
eW7TZFrHVYheANE05gS1aXVCxyyDHOER0Slm4HsC92ynIvK0IKboJHAUWyEwdLPzfVE2TKvWJdNF
OOY1qXx4ALSbF5FBBVL2sFJiJ7slZDxtfcurQEF1NWN9JOlIzL8DCag/b7Vbm7YO18UJHp2ExA23
N2g2xggTU/TuEnRmhIMWzsXNytgNvGh6kBwIWbS7ZS8d5yAdASGYQl0plLe+EMFr0l7q7tenNr9O
IvceGm0ixgZFPoE7izFBONuJjsftitwP5BzYhdanLTfg6b90uvGZjSNcnUS7NB3qSir+k2awPffg
2s9VmexswCHwIUFCANQ0AgThQ052dppsa0EcFa5NUix+kvBjcJJ9pvM2lbIy1wGoE6eQu2CgBuyM
QW5HkdeYrTDIunHmIE621qFMPCgOMZQH2cCa0o1N9xpP5W9ed5TIRBCktfnHs4r82yTzzyLbYqyL
cxw68QIozNYBSbytwWSFJRiRiYzKUlPhZrIcDkWA63qo41wpKPssFxkKmiUuV3vVF7OPO9IW6TDc
Cp/lp4WeFViko44NOonIDD6dEUJ/2xsCdAieYjjuHDC8ZAOk4mTZQbiJVXbquqRbuBwcGG8oGOiB
tk/Lrj8aybTtOis5deqthsK916mNlq0WoawN9VOSFcEyy+jrlXgB8P277XHoNdgFg8OdGrV3Wsb4
l7Lpag/JuOqH6ZNqQ4Mo/EGMAILMYZ4K5fYB7x9AqDQfVkJJQmljNr/RyK7mXN/YLXqOpo7W5RA7
DzbtcuwtHLB7M70of4Kq0bfbSq5FYu+YrX3FdVus0efGoAzJlI84fhg+/mTPFQeYIftBMgnmxzeb
Mk9vWJcfpz7pL0AkYo7G3M64mj4ZV8JrTeOfydH3nPHYzIL1GPIpKHCaG6iN08zRKS2LyJgGEQAx
A3ty8YIHC9oFOQFqPjICkU/MjU6r6MyuAbZkai94rbl9Bq90Up1ryCJSsFY0uruiSWBheemKRxHS
OnEijcjtysV345c7pu4MjQVd7RxCM30eWDxG/seL84uFlXfViJrhS3xKlZE8ORgDI5We/n7RtDg7
WQ45UHSNV2HJs0BAAzJvAymyRWKc9OgQ/IXh1wWH+SgjXqFr3OIIB2spUqffOKX9HhUOs9twMh9J
a2TVZK6IaoBJRFPpx1ZZb+TjHBHW9qs4DC65FWevWcq9bhm+5zZWP/iA6EjmSafBvEr0trjDJTfH
S82I8AA+hkaw5yaszEDVaJrkx45cXC+qnkksJI4WRtCKTh3mFWIkaHq5lthWlg0cGbr0MhrA+Kc9
MmYnUY+JABusWuIBCnWx3bTYJg3GPs8cAMWMe4q4H+AXzC3pYw5dR5CGx/TALgMM/LZVrEvyC0Ec
UaDUdIikMRzRpUxbLwe3L/r4gVC0G7hfutZTr1EmezTuWuDEIxrtXal6PKHz5JBguaZMkBnaYu81
fvXw94vuxOsosta9ZUZ7WZKwXJihvi0Vyyw9ObCBRDy+hlRU9gjfT/fp4lR4DQix8ME1NOajSjtx
Cmd7hEnL1exDzqeA/BcuIR+TZXonM+MokOf1Y0BaL+vuobCpnVTLBGQMdm6ei42BnmAMpmMbpy9B
ZVknEUJIZdKeLpC0f2AzrqAGkHoItnZc+ZB+V2KIXwsGm2Oa6OuqFyelWJiKstprL7FEu1FqWb+h
7zzsoobNXZg+Lxl2ym1K/EPWlKi9FZV3AK6UMXQ/3cy0dcmKNE8BycxPXgaOFRCPkC+lSVkLU03P
oRaPdped4tY9dHBVXBOCYGRn2UFGzmPAGaEWbrX2zKwiZyTVdpYqSRaNvsEWuZsKDB/p07VcW9Ho
0EGB4xdORbmdeJoKYX0SRIvQJovpYiI/0zVwADVSlDxw9m5i/8mjiO5S651xHwZPUKaMGCwXZTEr
Y3qvjGZ4QPwlSDITVnBhEsKJLndhdlMP4Hudx7DregqILyvnZmExbgpAvssmi3el4KY3nBZmoCHb
T80/AZu4EQpAwxQ8dgzIaN+NjbZtKuSBOQYGdrGHesCfEXbNMZjIVaVZuOjgX67qkB5K2aJap92d
YsHeaiNRq6JT/KYA2gQBPIwBGVZTHmhMdjd1cSOBeNp4USR3et4REDrmf2z32TQYDel9cipSqCh+
TneDvrqHY8jMs/csBT+GPICibrxx5CfZgYBt7icCh9oXwEXr+ua4kGTjZk+3JVgZ8cA1E9ZhKDxa
8YwjOCOTc5zo42UKMUvH6bVock5KKjyEyPm2noTeZQ5NzxSUQ6+N3o+0tck2QM7H+rgy0vaPnbja
DpgRrspIuwC8B61rse5OGW0z3bXXhSzD594enKVbTlepmmhtmj4qzKLXFrA6KN0m75h1kb+bW96q
JOgsauW3N3K2T7181w+Fsc1ljT89HclDMl4Sssmg8+JQhWs3sg7xRc5mwNYOsbtMet/ADmZgagDr
+itB/vvlrxoDaQIJ6SmUQ2p5NEa1GYOmEaiUDpw4GPhEBQVryHkKdVgOFx4IVcVciD/6++d/vzSq
Cjat5t751Rn5/rUDA/qg9Wk0j3/dsH//V0A7GufasItnVRv+9DsEnGIjgYjxcwlag+vVbqg6Sefw
VizKYMznL2gKEYDEls45DNa5ImPiQIe7+8eXl7Tl87qz+izX4menJtoo7u3pH//L8zC8/n8tNU6c
dvzPtNQebd9/Eu7+BxzE+SPKf/5FSP2Pf/FvQmobeAPNA4SdyFFc0/Lk/5RSO8Z/R9oL18EA+mCj
cfxfUmrp/Hf6q45wHQ/Vryl0QBH/JqWWJgiJmS7h6PTa0Vs7/zdSasP+r/+l/CcWhCTyBBgE38hz
Zy21za9Xfn3cojxAkmz8t9aJda1V2rTrxoW1mDFhBkbqld4txJdxqN+7Z5qkKwzz1h5n0D9dqP+N
wtngA/67Hw7OwrJcw/P4NGjD//WHF7lVVLYOV8VU1BkkerZHjueIicH80hxU9FXtH+Ia/x9/LOr2
f/7MZCtZfR3xY+s3VGBhRsG5XXfpcgSy3BytknbOf/IjZ6H2v17lf/2g8134p6ucMHD0XczbOzJ6
uulqOHis1wGpitGqjV/+zx+PfIv/8ONcw3A5vXGYdMhnEv/uujapVmKQrv6CevxDCCPHkeYcwcTE
NncrqGj0Tcz5zGLjslyNGODOXjYw1nMQO+N4JP+UnI5Y89kDUVwt8xGewFBxxp7qzFoZrkl4d6N3
rIn6q+/0xqIgYngzYv5DK/rdoyRQ3Hj2DSeHlTsnrppZu6V9z8yuop6Lh4sPPBNw1ADNiU5nNDXx
ivNSvrL/ZiT39O7p4LWFvpeFuCFwlQS+Kg5fIymkEzQ6zm8PCNlCSAP1iq3hNUFlDjZQ3U23JOgM
MaRyUv/p3M3aIOIWdsMwoWN39GAVcLw2oKru7PqjGRlfTiY4H2S8RT7eMS8vh7xDuJVaB+JdnCVs
1bMzcFK3rAMiu/0g2i+Gvg/CRw7k5eYPh+tzVFbvYCnvw1iumqY5a9bwOgq2PLgqALEY7C8bQJeJ
gSRu4IRpNwwvJpLjUvuzi5oS4J7JltnLilS54a6auFyWZf2uBxU3hlTDPNI2cCJAqhYOM2zlqhVQ
iyr5Iivhh54ORiOTOyFIxrYF30oESbl03Wxp5NO1MIptOaTjuu4Gf81l22nV+JZrB5vImnVLV3JF
JhkkQ4LXI2M+R0ZrKYt3B8pwHAGG78afZFL30CbPPWCMWav7SOOQ6XCJeshGUeJMP6aZ3YPyO8+a
j66pUmIVZthW3Giol5djEtO+Gsp3nzRszcEQl0OLN+3+jj3zRx+KWRuUrubvk5nqro/WZSwe7QrQ
WtJIAIPozkoLTQMwLNcObwwhykXJ4By1In+lKNZSNBy06L0T3zusOgy8i2zmrqcmxM+s4aq5GMwH
mwxewWfc0/JI0I/IH82hSCN0EBEqc5pEe8S0YBCYHf02My4sawCAgwQ4YbzH/WbSjwWL8RabCEji
ovn2CiT0WugopI+MGxP+tjaZP3rK5CAF4uKLyV6iFyeksChJh+cXqaTtcy6YsqXeE4Kmx+KckjtL
XFSyDCt+Z6fJr55R3+TEY5IaxqmIPWZ1GvRTU8dAkGrhnkCNNXluMHgrnh94DmA4kOgwbEKaxJQy
TKqaR4Z/0FeMNLnRnsuiU+Hg9dxHvlcA3JE13udiDKLelkCk+entygiHM+i16whL7e/jm899Q580
ErqUVIJueqWfzXwiaKZFKzmBEZI+y2DKpa8ZJN1NCcIvayKR1E7283ODhO4Zy93DSHEOXrZ9Nyo7
YCLe41YmwEE6Hvp3j0ZnL0h5VyQJ5lb3k2p05HAo7vqO2MFhOmJNivfopWAxm6g/k/qRICNj23TN
2S3bu5bXFm1WLt/fJ0+nr8W6myO6Kt+F4DVMoyrbxrG/jmofUtD8xhUOHS1nq0MS8XoiQonBJSxZ
injXg+fsREmsfIAbop0L2tlkUGv6T2a0T5zBHhjdL0nL482Zv5jkmS6bjjVe1vXGs4d773CNG6vG
9QugzfE6EpptWnveuHXzAMmXRkpI/+L36E06a3BALWQlwGMll6yfc3dsoqjO9vPj5BZavxoR6HF+
j/AoR/fUfKkrgTrKZWhmZfbVwhkd27yQIU3msRjhsHJo83XuPPDLzV+66t/7yVltbObQUZIFUVcj
M09pXmY+Hwq1l86giLxT+dM2LFT9yB1JXRZ/Naxy4d+o4fljbqqcxA8NddZiz9tNpn0LTdD4/GKt
4n/mXnGNZHSt+2Hb1fldEwgca7yOdBLokMwPxYQW0ClePTHcq368197MNfYvnBTLpR4RnhLE6j4j
0wnTeOqmas2iSlrgQEBqwe9JdhprTJ2915F1r/J1H5R07Wvzp4jhWVo8jaxlkM/N6yDTq6Fn18yr
fr3JWfWWQAI1v8fMMheT4nI1WrKRPao4HbT90qoyTpPwJ6SWHfypOXc6lwKDMrGmCPpDLitOKGeJ
JntROi6x0Yw9EdLGJWdqpCsR+w9KdXWuU41d00NXDI33B3w+a2ccPafthfFcNUFrTXaqZ/3UPD4a
6jqOLdq4B2PzPl+SsWKLERK5LsmVi4wU6GXST38/oKER6FZ14eHvA2+V7TthtgesSuUWTEzDz1yO
BvtoVDA+bNo/7Mg0CQUTk5gb7tG6W+tNdnVkc2Zrfw/N4K1OaB1EDvoHZ0pOKEMXndOsDYxuW0+F
yC6Eue7q9HMy7HIZz6saiPwZ35MQdVFPFYAqWoTREK2RniyLYUiu7lCPu6IkOKItfTKlnOYajznc
SK+GSFHbc9uW0Gwm6kZYj0tjyK51zksh1PAoi/ABF/G5yoH/zOGI6bzzhW16BtF/lRp4FHAFT+zR
R24hyI++gO/IGN4d7qVyso20xLRI4oJWqfJ+2yDfZjU7AIEo5crgAN64fATEj4RCWsTzTPPMkzf2
4AKKWNrteEd9vIztSF+zymqosjOBpC6E5UU8L4qCenie4OfoTnJpBUaI1K6mlavct7qiLdaBeluE
uJIqp19nBmnqzlgjlQqadK1bfCs21e/GmtYl/Y6YhFk2QHVK+K9oSfQb/ZbORC9eAZCtXCvbpj1l
jR93xyFuu2Nsk7JSWZueTIPTpNmAXDrOoXQQGBZYf2yHR7kqBn6UEu8D1KamICE2LBsgzVO37+0K
E3PgXaZaXQkC0VhjSeHzmYYnMMGX/dD4yzTF44YadCIEwuVypnhuYi957qcCTSjQAhII0k+tmJvW
NuYoB/ITDRFNZ9Gepx4S2VaB3kRNgTzQhOsW/dDu4yo3EQoOM+/92tn+p6SNtUSO8a61YkaKjFyN
sd9FwIECrC0qG9wFC99N69197YFwjpk3uE1J+DdzFyemgOOjAKKqac/r3eTuNFmfxFRdzMHOj82U
vAQai0+vBGGMU7xmkqesXt+5npFtbAP0Qh6RNYW4gLIMKlYFAmxhwDvf9e7wNTloNmKzButqGfQK
3eXY9s9u20lkiXNMHM2hNtRdunXuYTTZ02s5wOlsvlnthqONLiIwAei3CgeMO3SER3UFMk7/o6jY
gP7xS8zgsX60dnK8CG06eSp6JwQnYnIEKl+aKY0MVBDLsMDSZEYeXAxGfrGmv2qBT8+1LXe2qcBP
IORE2VrOyHamaXFLNh+H0EUSyufRjG5m6MyD+D441MigVnVrGHRc/Rz8GuUPCW71lvnGg4QrC4np
ULP3gnODPxwDo7acvSqcT9+V6MxRa2AoXRmT+u4dXio/NGAixSn+HgwWbYvH0G2BsYX023atKG5M
eKiSquar4dUEGvpN+BHztj78kkz9kOs4I+0nHZ0/kzGPincVj62/JqAhsdQ3DR1jrfKUxOSwYN1m
uhvNS26lMcJNIcD+44lioYgcN+J98QE02fHKUxsfSAHgGEqx8WQMJcq/LoeVLLHjcCWIerYzjBho
Y5Zx4EcnpfmPqfUdpNzsBtnSGjrPmaS8dE0KKkJgsnNVYUXr0fUrvELRZ9L2gOeyiBNITA6VZ8Ma
tibQ4wj1ltKFvOHnrYn42q43uK3Y6Q1yJTSh3yMG4V0gGFRz+sKuVjnbZLA+MoQoFFt7wuD7xwxX
TSksEtgCf+uzhW/ihuarObS/qJIo3FTyyamIqDIBo7WsJLVwVm81E3ptWQbs6MQB8hijnwZExNHH
2uS6eLGEYEoFTXFVIxBDB/LgMLNbmiG4YFqRgLLRXpd6C3IEcnNSdOHWM1Ar1mRFLURTFZs+Zj1q
xdILE1ZFFDKrwjJPMiI3Ih9y9rZ950B/7GYctJLyAUn4d8eBlSkmUPvaEnPoA5u+dL6zQPzmSDoP
tUVpWxbISirBfbVl422VXe1tC3NKoyNXh3z7mtr9zSkdcp9QUrEFhfvARXOdCr+91iHjLccY1oz0
4Ix3vxaSREArDQfbMb6bejqb3NCuU6M+WGCVRWqTk+aaxcYQfXVsKC0IT9F0cD5KQYahpkTIVTbG
Mm46DhsMbEK7AzejJ5v/wdN5LDeOLFH0ixABb7YgCNB7iZI2CFl47/H176An4i2mo6eNmiILVZWZ
956r48rxAsN3lXokrKIx39pE0pxaFe7oJ29y2etUE1nj4TkiA4lZHBkm3Jrx3JAexCV2KrE5xhur
R8+vaP7dPxJbo92apMD56JPGSTwzQpeVKsLs8okLBwIE0qZAJE7UbL7l/76MuQ0dCRXcYBGBEhC6
6RAJwW7Te4r6JNmoJZLQuusY3LbcrODCj7pPtk1ITCG+ZpBP2oGLcIY2mufaGqzzYly0I1oGYTdM
wB/qHKi2aTLhlh8oPM6COX6pNRBCZHx8vsEpJjAbpQ237VQfvKwcv0xNs9gUec4kMl3Wg59Tu0Pd
dHh3We4t8xwkyo6hBta2HVAd4foCUa2PVHFNexjb5XGL62Gjk3I+Z0wp5AVxT7XJ8rQIhR2DGk+D
Jnj9sKy0FPEmiXeeUslr/m13CKkYawQtFMUR3g9qDJEp3q4be/Sp3PVDpGcuH1WIeJ0OxCY3RSKL
DdPtG/oNebIW+oK9JsYNmovzhnHYvhhKLEopNgB98jApMBdkKBOqOJDF0EVcKTp6rrznUrmupT4h
rCv9MoTwY4jJk/muxXmncquxS636LFD3s5NIJA6psNP8QyeDpTdHT+irxWOYXcW5+k2maatyBK+s
mplYSLud/Z/1S79wozf5uwgWCD6StJ2K8lpEwmeJXoJoA4qvTKw4TnCb9hJnGtccu9GxxobAqM4S
IyhWbP0jDhiv8nLJQMyl3DMimtzJom3rkLYWxa3TqGT9tljUQ8lXrDCTE3MVo6uKG5B/5p6rdA4T
YF6+v+5NkzDCTpEOvkGILRacXnsVRhRcM9Q5uuLZSTZpgUW49UJYMlhumbwR8Vh0UPvVsvtlLHXr
s/Bu5KjbFoi9nuKKgYwMdCdlUzUEnJUIl7JQrQHiF8+y1WQM4pgffJxS9KNsxFSozo1kBeZ73pdI
jNOAV8C7exhr5dpE6hH+a7qqMZR4cYk6IFXGraryalLd3KiaerBmMnngah9xhEdoQhhRY9C4lGR+
u2RvLfz0zK4nQfVUKhTHSDL879ULU5tyNRIa5C8hYaTPqk5QZhd9icaQ6Catp5Lyru1zy+m42KMb
YRP0S3LTqv7SKmNNd2jBv4s6oLMB8hS64KxeNB/ohMjjFLfRRRDJDZzCdrSZkv3pIbiq2PsXt5CX
vF1yE3BHWpIM0hkNNcQmj+IIXn0l+buUkB2cfeh/0X/pRWGs6D6/lFNkuUt9l2hVvZ5wodLBIJaJ
0Mic7S2OTc/H7LoiRr1dY8LqDB7HcErDQxpz/ZlUYVeI8i0dMO/krYhWgNzYPptOiVFbbCjdAu3X
vclIZhdzudNJUr4amgZ+acQWBtt0lTAFI3ohsfVk7I8jjmuqthAaKy3BzZRNgztJxbgRlHpFvtfg
FmmpPLvYOHRkLrqzUOeeSpTcvkgwuMezZStiKWx7Lb4RAJ9tmSxelUpR9jmXIAzsqygRjZ3oF0iK
4oZnDpwQWQQS4z06v0oQZKtKCLSNIjI3mmblK2zqx9CUZwBXhqMsERjWNJGwONQuejGVx9k6Iqyo
8b+k216Wz2mF92mcEU4EFXK8jNM1Q0lV9yENJ5JQSf3876zWOwtnLGVaHFI1WRYHttaEXHV9A4eR
IYbOMFfPYs68rMN8Y4bs7DjtOfaW2A18G9zkDP9iKQUJoo0CtJgHqZRT8kHpZI7zdB6H4ekjeLR1
WWReN4XAAJDLFIZSb6vh374Yv4BgqHFGk0mmM+Vr6iLwCAFvV70MZK9WabVW2tNfrIzy6K9qvf4p
M+E9ReJGyvKIminhVEg1C9AXb+DCjpOIVOZCabolHPogmVQHVorl5UZcrxZiqxT6mtvkFqrlRrA1
lfcUxwTQQTQHi9Y5HtVdOtV7XcuuIZqJdWNxYg5jwY0lcWI6bbwzufsvZ4dVg6w5gXew5FupoqAj
sZ3cCW2Ioy7rq8Up4YmqOdmEqwGBZ+WkAurMqfnWfZV2nSa/kqZ5jNIcwkYUgqwKKI3edRCth8Ch
4h69sa63RSaJuxaUG2hgMLsTmuJ/AQhJGHeupi2kga4l/UtizbO4xz0d3x+tgzDZpbwyREXHVBHg
siEXHcdDnktLhpScXNRS+EKfFgWJ4chi+WkhTUNNVacbjiJpF3zowp88EzgABxoUBgFk+FJCi/Bi
UA9Kz1DBsCmBYCyihTlKdbYhhDqCS8afodt7xY55EFQKCGuWtFVlJT/5Yl2YrCr28pdiHtcAJv1V
r4k4Q4wKhcOSq5H4JnQTbVwpEh6XxkC4YoW05zTWnynoJ82oiFCQc+Gx2FrBrw4a3q0QijaieCSL
AElqnU6QVSwbUDDQpWX0vXxlsTUfjTkBBUSPmcgJtpPRgZOXXaPpc26s2KOLctQFLJghmRLLKRoJ
FkIbkuyhTUo2NgILrebSBMTQaBdDdR5klMYUe+2K7JWXoVUFPA6MA3yJU0IiOclKZd2tJf08CDSg
WxEvE0rePnsIP5pPXOHcghVOZ2M1hdq1YiTflgo+M0F1tT50q7Lcdmr1CRByqjEHhRUleaP5X+BB
XZ/0NS5XroVvfbYY0xuRRCCBbj6VUdnraQO/HxRp3koHQaeNXTVuhvgLk51lm0X9mdSL9xYTvk1v
FDsQSpf+ByoqDC0pPeko37Uk4OIeN9O6uI36QdEXWjQCnnWrZVwRDc68ljTvUm8OQekTJtBJD6EU
2eEb4AxLkRFCQRC18BqQX63VhURnANW0mChPnxAntao+TRnqwNgJV26onwv2eiLNJg7MA3OCK5QH
Vx6AskQAW2e5/hyTqVwNZbHRYZra9Vh80hh8RqPymAX1McBujFqoicwc7UTBsR8snGhW/Cch2ndV
yN/Vml9IhBo0UCc6kwa6VbDKtS6UtxT31qrhsExmDfMCgSb0sd7+pbaUkXXAos5VXim+kZKTbFWz
n9UKP0ygRaUPXJy8Laq8ZqpJlbgkoBgFOzmikVXFIF/LAeT8O3fqiBo4RVJMfSWSLuupVUyiT4ZL
LhjD4xLqIVHWIq9FwU+Yz0pTb4WuWnekkEAAKQJJX0LsUxEWjJnPq0vu3BpjFj2u9VXf4lUkp4tH
EoWY3yMdrxEBm5lBjFs8XIu+2hjG+CGjHqbQPjf0l9axCrqp1BFNWTHyKY28Kjz9kawfk4ZQy6kx
nrOGfBwSqiNnXJ3CsBjWan4KWwI5/uUH9jGVuxh0XDoXHEdCSRguySb/irwUx4Sk9lzpxNgNheir
Tqbx1Ghs+5GAOjiDk4qepl/NE/yo1jBKHJXFXeoVk5gwOnoTumAkZFO5leWycnW/ta4Dsvjsd+it
LxwJF4H4WCgW1fvYs1u0RHr35kOocfWGMeQmTPSMkuFx0GdRwfOK6eIyYtUr8URPeSlsW2Wj+Sg4
JB6rVMHOYWRXtPV8hDEb5BguXACynqyOa4khGY9eCm7EyNFA7YfQmUrIWPxORZ6KLQ19uteEa5PH
tSNUxgU7dHEgqaS86uK2V8TXbJAit6lFfaeN0TPuqoDwp7RxEUO7QiGG+4JZnS3W+otWDeqG2Fba
ApFX+7q/z7i7qIyYMKfLmzpLbr3RVyfd7LYFqWLejO7KUyUPAZJAhIzyCKfxpxEI7RNo+u+57NWw
cUJcuZnl5Ehk0QHCMBhnTpOm4NAN+CBkf6HA856ZRkHiTF8/au2FcINgSzhJsBGeFSJRska3c23u
CDvETrfcU/+dhYHAF4jlGwoAToNRPwUaR7bZJScE13zYNFWhdBwrxcQtqOXYgErj8S8Nqx5hI2gk
kEcY4zikGCOKfHj/NnoUC+CHB//aagQdVWH09W/pAiulxBdTTbSTarmBhrT9BuEPogMXIXRwYmZe
RNIPnSzpseoE5ACTymMQ+4PYr/9YQokg4dJQWPKPqFf+lJrPnfSkOpLoK1flXxeEa9Pny1pNiKK0
LBS0cKH3bzX0qfWwltdYLNetKlmk1bQucCFwI6KPWMVF4RR5wUxsohFKKo5eMu5FuIE+mzAcq+Q0
Q86/ZEzObkeA4yqSNHknx9anNTAmJbYCg6kJuCXhBhBj4IJDgD2gUOLcAcOa8+H41069KzQWd0YB
p6bA0E0tC62FaGm6wyFSqLU1cyrPTcfoG/WYyzsUoynG4IsRNs9nRwepu46VDB8kvmBdpt6QZ6JV
W+BY1hJBQ+2lACIQ1uYo/kVSKa2t0DJ2vbGTWv1nbkJrpxAcYaMKUJwQVvLp389IwJMcFqrEQH+M
XMuH2duZZPClXAUikSOiDfphoypk0A/cjlclWUuo0MoXwrqTrZRsjPEqCzyzcZtpdoDzBfnrVOwm
k906kJ5y5O+ZV6Y7qUf9hjWC79kSpXMpKqQODj2qXxhqYRxQ9XA+bmphvGimaNCwyDBfiulvqnLK
jHrd0VIgXdCX07cqVrxatDwlVd8xRo/XWZsoJaNLSGfGDeb4JxcNxqSyydRGUhzyCz7IzDUY9yvm
qsw+piFA6D6A2ImNYx46xBxbwB7a+ETkCkELc08EKPCdHLrp2qSYEnZiRDQf7uc37NMBzyShYBri
8VUZWA70vTzi0D4UGp0FuVLIlarKyDMK/RtXnq3JKc9siahfMwM3H+L03SiqCzysFQmSZ6WsRQ68
GNg+Ros1YzBYdNH017UgyVvyqNFFXHrqCNA0zXtODAGt/x+/jI5Cmy9SQpHWW0hOVAb3DsImSXFG
4D+DVhA+Fm2wgnw5nh9F1Xf2aDS/FnN5TG60Oun3li18Ngb0JBTGPRdkRquOGkcoHDFjyAtDTwTi
wYui3Ec4epYiTMForZkR9s0W4f4pKysZO1aFqD9pEAczwJL8/hOwV/4Y8fVytUw9+lovZMcU2yEi
sIsbK4FPibISLeafkSLuEMdjgi37k5FMS9pdMHncbpYu+NgfkOCGa+g7Ocl1LzLlGeQwzRb88CGp
tQ96EYCKlU/q1ue/os4xEY47HywHvbUY7jwe0klCRVRm0mfaEpE1gm/xBlajk7J4cSXjvEc9XXuZ
sCD/8uSgJNMf2DgSp/pp3sn0ljw1yd9yNL1kQo00h5jyu+Ho9r4+7Mnq2zZB4Xu61nI7kmVvjAUW
3zyjYSTmhIktFpdYIH58GHDclcGinZAIKzNolE75cC/FqYBLwhHKxQbaEbM+tMLVzVDXYVcRt1VY
l0Gm0akjEGTqQkazoOC1x5iTqIO0K+fMRK8pr/PZp5lCPYRk2HSl1FjQUxJlh4V68N8PcJGanSLl
IeyAfP7/T2WRBSYR7y7SH1Z1F3LR6b+/yvyQ3/r3Z6u2npW3f18hEh+xL9spYgUqCxJzWrUnqozP
kX48XzbO2shVYv9FDEptO+fHRx6Z9TkdFPSmeaB4VDbZyu9lCwXKbF0tngCAVBKC5bC0NpLlJgKs
iTEOzlaID/mmzwXsjsbyTxPEajuXv/LW+E2AYAvSNmrTDG68fy6bYZ+E1nzhe4h2+P9Y19raMKPO
LsXeOosywQmWiVcgkKNrHjE9TrswQQDzq2nsYwT0QB/DbAUcoqjvEgf6TIqeP0CsSa0DMbzbXGsL
Ny7L9wSzMJ2E4T1GaJ6Nfn8UCXz3BlPNUAdEuMkt5RjUautOKZ+hQmb0iHXXZa6PD7eLkn2WjZ6F
DcTJStLK5Ezrj1UR5yhaxk2Jknsjc2XK4tyNLGVfRz42mSi5AQmrXSEpXkYZYcYSIjOj+2JvJtoE
6f4T0xooiPI+YSdZ4wa/6HXS2oM+oDlp6j09Kcw6Mymp7UKDFGRQR6GUqFsF3d9KE8elwsKWBdcg
MYo/Wotc0rX0aWGVJQPHBQNS8vECgyJwu67sQor3YrY86SryPEsZo1uuFKd+MAw7pHO4loLG2jHF
31bi4u6TC7etAUrlmHsBnjFyF3UkfROnMMF49hANpgs0owFgwQ0qgAWkiDLYrtmqlzYa8fSM1eg+
aN0LKp2Ywntyw0gutzQACegWrc2Qrloq0l0hTL9TbiZPBBX4Z6RdHwbIi5cgE4jx5IHmhCBPGr08
rB0wbSy5c5OcxY5ay67SrNqDNWH0VSbBWvd1oPgCz39Slj9zqBhuGZq3shzoTJRMcauJ0XS8yJD6
UIv3eFvdFLf3boJTBt5k+JPjASQQkmJczStjLv5iRXvF6vfdhUAcjEjFBKLtmb05NIZoRkoLb8ev
n8jywnXQ5Q8WsXbCdwOzvU7rTRvO6l2/4HTqrl0kUnYHNCxFrF6KOOdOU/igjiTAjnmmM8DOsnXK
dGtXo0flUemxX1vq4GlGStOMgnxTt5m5J44+2oYNho++961thSVxN2h8Gyz/bBtYurIvxKKhBrHk
g975szcmsnKM/dJ0E6XXToXPhD0Oj02l+if0UDJWzFi8GJJPXFKl5JuZaQ8KFwzmRHUFN4k+pKNJ
Wn+jA9s5g6AJN4X00F7gOm8G2XhvVUbrtdBGj0oVCBKsK/HRWRX4G9XIXpDs1KvKKLgAhzpDTgbl
W8mnoFJ5wlZ67tc4WSkEszipF7YNK5wEqtfA5246Eh302lYMkcpRT18l04R1NjAXFusST9jQxK/N
8kWhqYav9EIRzUlJ8ApgBeY2l9SXMUdEkMaW+cLGREO+KY0X5FXFigj0+uIneAmnQqbDjTzKhDyK
QoD/jcNZxmlZiOsxeutSTDTlwGzdtwRGi5VwQd+tEWKCdcFfyD1tG+FOzUvl0IXMMZdfb6uhXZcW
Zg7sP9qxkdp9HRs4QHXztU3Ml3ZAF5lj9B8HEETJMl4gvRaNfvAezy2ZymHN+DhoDEcfVYl3KR7d
YojqddNBhDN7PggBBpyD1u2beeXkRnVNln0P26MqmI3WojQdZe4lNEYSknna7FOY5oMoSsUl1uPB
m8vTMCiFB4TDuMy8YiHWD4DTdvhE01umsR0zAcbv7FvsZ32OLorX78Op3SeD7HMQMRFUS5QSag5V
AJFjuyrCmgY4do0o1NEFGP1RU3umJ4Nv7hDtkDxad7c2iPdtXcxe1QxMa7TkUkfRpquHeDcumi9y
tQAp9MyTRyU9+IU5rNp551eGjrUTkxvAA5FDoAWKWcwbhmzNOpvqH9OPabiB91l27QDji61nXQ2l
LaM+At4T+Utdy5RkNSAHZXNnE8n75lDVHA16WDH10z1su4KLEAz3uwzUwgwVaMJRotuk2HNhT3uR
VWXOB0XTdcyH6F+Bb7mmMnV7ScXcnNMCPhtFfGDytW/qel78+IVbmnAw2BDGDctP44Vhfh8rRKzE
XxPhdhyNaYnoaZCCGDO3tDQkLkvXqelHLJcT9xAYiVQOMYNFNX5pdKm6BNNIggVNMbbt2SNkm8hN
Be1o9DpDuyO4q0wJV0bbkivwGxtswCulxoBpASVGErfKCwUcfZiylQQ1jIbKcKaRngDf5LxNw3a+
4KmU6dQdTVFKTo1JLgpQi0Ma9dzzDMPcqb0e2V1Efk4qTl4fgJ3QNfnMVBChqqI8hbj8ndL6JUTI
zMoicrlkWD5qkrJkdWZO2ED0ApmWbtIAytxY0Kvt6vgg+g1NgRivEYTCM0KL0WA7tkR8n5z9/nrS
QzBIU/8sRuYjk2jhPu9wlKqjOuxVn9JDNs6t2uHoCxnYdKWc7YQQxmQfdgc8NAW5tQDdYrOoDtzM
TsHs97DcSqoAMmMUMcQ1P0USaiN9X4/WuGtHFXNO3TdeqXZrxrFQ2dBE7DQDQOQwocQrgndBxOwL
Zajxpq66TGPG0VBL6oYz9E2WKYNCxVyaP5vaqE+WLABmaNLYzeEPeD7Rx0TEIa5q9WDXmVgIq7K+
4jE0Vj0XAgAsoB2EPFSceRyZxfrigZvNxGLsD4bRusOY1vux0c//CkfeSbvOdMELq3ljpBkZ8RoK
gl4DrAm9UNBrgu87sBEd34+bysZRM5DjpnmvrxOROroSZZThQnCaM7k8NDPlhaBM2TrTVdo6PtFm
qPAhGGXoxvs4hg3tp0Re5Ng3ZX1v6e1hirV2o8bxRSsmuiSE2KyUSu22xL9TC7VBKu2DopP2BO8I
63I5/P/92r8f+uV3/dlClqbVE83qrNGcTDeUTa03m0AzxD0yNlNYEbnrqn6VbZVxEvfR8hv/fibn
jPlzzMJ0xFvfMY8mka7XvvU0GWO+swQ57CKYrQyvr/3bgNz9ETjVNnKkS/5mfvTf1kFiXBgSPe9C
d6GxS2T0K+WCeoU4IKnr4Urysf8JoqOFzVB5FlpCARgtN4xVo7ohOJz3oHdhVmzETerla/2bXzgX
d52/ioweaCkx79mrTOzvaX5fPMzkunDuXXIIsrSvX4xD5M5HQXSFzWsNMpxgcC745wxQ24MRofhl
bDmllJVyT750wwVnMxP34o1OlTj5T/kArGRVR6M8Y2vTr8GrShhe9dWXRzYEkMAK5wijTACMzXpK
bUgZGMNTeA5HlNEZRKuchp1jmV5UUjGkbnzwUw8pjHyrvgrR7jZZejQN2HDffOuI81wFI+oKaQ89
puGn2iIsgV4WfgIRGE8qMq16Ve5KDxBydufWreYYgtcickX2jisekm6bvwLx+UBKQCsJ28O68Dpt
rbyqX6m8l0UbMtwc/rZH5cXaxSzVTZehPd4EDBPtfl8d0LcRrhR/9J9ZbyvX0DEvfHPTSv0eveFZ
jrv+LXx0r5IL2hup7RGmYjnb051TDQmRR8UprZGL9CfwEUAEU1QYdv4C0xg1ifCIBRvm9thjRHf8
9jSfm8GJDxZ0bjSUOBLgn2grkF1YwO6k+DAadxn2CPGa6dbeCIFo2NMuP2Sv0ll75MNK1a+djGPO
9o8qQY12D2GROcRdvBoPGX80C0fYiqzrynnrdngDZnrD8Uo4ZHvzSOOYQvIRb9NxWQEBFce0CZ4L
MMzNf+tj9S5cx12KQt/LtgA39y8IJ9fhEYdz9SSLDEEN3eTvhivvZ+3Q+ztJPyPtfltzKmwO55oz
7gM7xJMNOFO2BczTyMO1jxKj5VA9WdsQ8TWM4O0E9FzZxi8YFTsq2XFn0GTmUXW6R+XmJ+pwtATT
ShB34Wu66KodPhEgjAHA3YNsx7vgPr4IXnzSvGhrvNT5RYu2RBX4gfOUrvLF33I3TSo7f7atnfzW
+2zFNtjQLKG36ga4fFGCvjdO8VbvfdqAz85VHeEGGQQuUwu9LQxd1CThafxMd/XRuJTe5xiumoPi
lWtUucC7nfGZfGAIuRtXNC7Fm2oX9KKDtYq/P1iHMF3/4j9yKBBPABlHhHgSlUu7kfY0fYYPtjLl
iznfIqhHAe7R/U6R5Z1AnYsoNTf53frSkhVx3y/CipFJ6amPdm8OyB020lfzISZrBq1kKhyrrQiX
EnXvCgTiG6GrdylcDd+6XTi1152z++LoQYo72+ImuafDRnjQK4pbPlLaQeJDdeXv5i3+9BlTrQ1P
u86gd5/wNcw7deL8ByqsTTfZQbwrV+saxnipbX8700A+8Q5RrMc76N/Nl0B8hsd1I18zJtJ34a44
62+Da3yQKrcHrLsp/xo39FfxF9mSU0f0095gesIXB/aAi9b2MW9/+PvOuKXXlF6Xi1E0faFv/wYj
MjkvWVpcmnDabDI2IMwzqIH+AvGootcl0oupzw86zmnCAHMakNZgV2cHeuBZqDhrWDQycjC7JNsg
dzTunhlRgVveebt8DT8FsgLFVfNNxTqu2wkUps0wFjf2utlIlxD1sRcnjr7vDhFgrjcWEzSO5Wha
tA+2eS6vkNQWnAZHVrQXBs8A+thAKlvp62bnv0C2VaeVWN8QRI7zRbgTTjjd4hf03AKtYDvNPEB8
0nHaYLxTN8xM2xW77ndwMo+wrXtHXLcH4T5erMN8FhiicmM4WhBoj/7vANHyANyIDjAT0QcnosTd
7U17GBfjPbhzJLwTzPYjHJoNz19MUU/DANwZ4YKb+pXIFDJhUYquxLO1xsywCt/1v2CPTDxg+GrL
78AcVHzgLFVmpBvpZAU2gQaBY+2aAJ3CCgGwqDiWtTbvNTGnf2KwFnbxh8hHepO20rnqPuND9vRZ
2tzB0StDn11RtSGTgTc78HLOoFDRQGwq9kNx8NRtUznBNpvc+M9qX2Hjm442cGSqRyA1DHpJSoB7
zJMFSc50uvds25QbRkpoKgzW+VYgMtlGZT05CmIZBiCb+Rpi5pftfB04LUhloDq2cVUmW3bbV+so
QQDYY4LUDLvyxoPuWTwm0ll4S9bthqu7fIl+A5J9HfNH7Lc6e+qFvDi0C51jZB46YS5B6jeUpT0z
zoxvsXrpWyI2VqQyjHtkvsQunwBGvHFHlw4VUYIGgAxH+KTPjxzX/9FOyWDLl2RhnM7oWez2yxLR
6SEwJkGMbcGBzn4P+qtOYPc+dRqvwdW+qrzqCP72K3/Kj+kNj7r5Resn3Jn7/JSp6+Y9fC2ndfPN
I0fea7tXvoQb764LvjJ0eMOMgahpZKqrCBbNIwk3xDXFg91JW5kxWktbk0+JZ9pWnmK00831uIVI
Ag11I3kzIo23dkPQlQU+ByzOjw+nfXSalS7ufdExjv0fRDaf3pdML8jLXxsEg6v+RXifeacBalGM
nU2QiMyb1vl0S/dpvvc3FrW/XR3CjfqlWtfujDCxGKfV5Dbf/lYRVlbkdrdY24CcbF4g5uJfbIkz
xbPFm7fHoDhB+2P8vBnOWnfQQw83hnww/grWdmRrwJWOzOS1a8dxL9wn7hvRSnutrwMy+a8czeVa
wOlxEdwASQ3KWgNlMmjFNQ9m7pWeucnaTT2fWWHNJSu3Uu6E4oqBFfKHbk+MgIkVKd/JN/68QVol
boN+Pd3Gfm8k7qKtBFeLZxLMVOgquUuYDDV7pF+5KcTFi64eCaZswAAAAO8gOdrlb31rrXsbb3yu
oR8xyXlXNijkT3L0QlMwvzXn6JzjqdyBMAru3XNBDjJ40dijMA45sBS4uJTforEKOfRftfOo4FMB
HrVGGQBwqQAeCGEdEjTx4XZ0Cj7ND/nIJpH+xtf+w6B3twHS8VEcqm246/btu3orAVEwEUZTelfI
IYB6hgcqnDdh5pTrythYH23mmSiKsn2hgIs654aDBTBcmf45mO/FT/lRhjg3oDfaBBsH2m+grbF7
5H94uzL1F2/Z9IZ3ERtWqtuo5BAOLoLv0m5d40wCo7ijTfrIvajbN3emnf5TEOz5OP8VB/1evMWA
VDfmI+D6tctf8aCulBZOop0eS80p+bCwjuiglLGj2gaL7QoEu0aBskpfuMe1+WcQ2gWtURBjq+7J
68QcinmA4wvsB6Yw27wxcfPLp9ZfhUt2xykzqjbXcabXMVLRL8Se8y8HW4UxYk8+6sI03YtPdCt3
aMjjTlBgu9n+ydw0CKbpK84r7aod0dHHr5MLZEb9YuELu5542V2M4Qcqxir/gAZX/3aHhvzaNYYR
lM8TgvxX4P/Czt9wb3Gya7JXiIFwi13qmtvoaB5KvGAmt+CVcQzP3ByCD56ZdN8TFIMFRvVa0S7v
kAQIrl38tgkK9nVtPXysMaw2baedDNine/rq9CnUjY+Dr3QTngh4E3fGv8GHxIa1MJMdjCX5PjG9
9NWXnLn4eRc+yvFDLK596oBFa1fgjXyXG1TkIVFASM31bKwfo1p55g1ekx9wrW9zxm4r3jnrhw+D
UzXhGk9Bs5Vt4Zg9xhfwpv2HBZt0B7uDLvvPpNnaA0ML00lJdeZLzcjPrZ7iho/Rv/lIigbOu33I
xU+GykFEyyZ84QEtUI676i67Bh4iW5P9c5du00Px2Zt2sE8fwQl8OZCG6tkh2PmlEXBTv5jPUIhy
YTXX2GSsA4rlwE4Qi++iS37jZUsX8UO8Kg+aGfyzuKOoEd7x+vQokpGz7wuHD1fYpx/07igU0t/G
3yMgWabsjwB+OpkMOxRV7cl8Ytj9iv/qDVQNc1uu1W//YGLW9Kn5uCPbxdG64WWkr1cehl3WrDSn
WYc/WcwMi3po09qoZN7qXbzmjGK9dG+0CjivuzdaH21F8saKosEJzupNeM9c8VucXLCdDY/qJWE/
RPjJW95+krCgftd/nFpD5bTzqmicYQttSFn73/6+eQb1PkbMu5UPgmPs4I5VIcHndmduRbd6t4jI
JUroyZv9h4Re0Gxrhw8Edrzk+KOreda1vrYviDmfJsQR/I8IP3lWUYS60yH85FYd/7H7SamjR076
NdHgC+zfHpYHp4K6Rp/NKd8+u2uoHNIf7Y3VeYs+fS/bWL4zRo61J+cFf+EPs4UFGT6/hjQw1wYx
2OzGH8JB3MB1U9Ykt0YOu7++Z3TihEeW1dis422zIz9eukj3ZbNZRGLUcMZWupRLEWsyYfDo5wWn
6UV6e6skxvIObR+GtnjOORirjxQt+2p01RMLhw8pvMr78Bf7q3lLCX76ix/9N4eAcJfc/D1/TBkY
1ZV+9b1xa9zZo3gojB+mbgflAAkFozCptraWruY7X2x8bwMHAveSf06cEFj0LTdi/xflOOU62tv4
FzRwxs1IXXP2AGQD0HJjlw/sEbvFMcYD8yhOxSdydOuw9DcFpj5r/xbcQ54n23+mv6zh/o0r9LRD
jyleozPbkcyWg+WMRKFV82ye2nvzZHsMb+IeI8Glcocntat6zA9Ae/fb5ArK7Y3IeJcIjboAqrts
lto7d+uX/mPYMI15li8I1AQHwEyx67lKu9MbBTshoA2JH87/SDuz5baVdEu/SsW+RzVmZJ44uy4o
DhAl0aZESbZvELQlYZ5nPH1/UFX3sSmG2BEdUeWwtwYQQCKR+f9rfUsn12at0vKj2fckt4ymn9We
tEvgYjGisGzZH8S3cbiRy27n/eqHZxhjSrqx1E1usrdcoOp3nV1M6Z/HBocPm7geG+NC/T4/QMOu
7G+KN+iZujuZa9icQwtf3/U3fGO+sW7GXfGFWRDNodyOfFhA9vfWdthwBdRbY1XTEHzEYxwsYupB
2dNA9gN1IV6UNLd28/IZL+HPjGVZsBpW6kspgGKtmMCfFSbyWbiwgM18Vxzrb9gpdDae2l55JP3a
twAX0903Nw4i6F4m3lahNbN9/1s82B0O1AKa9qSSFlzxSCPex9D0w48BlNPX7CcKDeDHb/DKztHx
4ft/jxFhpXFTMlRkfFNrnVhFFe9xPE8egH0MU2RwfFMS6LJOY3Hedq3oW9XK+KsvYqA21M7KCHdJ
yNoLlTIK0b79GqtRuUkyPk9QdFidRx6Gfv4jQnZz1dLZwOM9Gcjg6ltTG1guDfl//hhEddeahb2J
7SDZDj3gr8ZkQZlUxPrJV/ma17K7lUorWvjvOUVY9AmrtFDYqbz/YU+PiaP4G5oLFDERGBerpoJ8
lgTiGZFl5QYFC3N0j1gQKTybeE9RclCiHacX1YoOSvzVp2LRF1CgvFjD+lyBXdZf9FitF1nEZs4W
e4/z3YYw5tEytcu8ZM/lKey/Je7u0h9fjTmKEjYiS1i/xTz2LbL1mkeF1CsMlIvW1F30yil47InX
47B36jbeTFgtqMzQOPOKJ7N+Hk3Uq/PfQzGUqEXqFyWKDjIpHqqhvm+UidimySTtLTn2dkEJdXwe
C8XYNKbqUllfa6PzNYY0Vij6zmDjKTvvPtPMB8djc+To1oLkBXYsleFCJt97NHdWfSOeinay1rGP
GsgbpseeiBtuBwuY3PSoExUvAuwuiU/tslKHX0K3lK30Ahx9gesZ1W2dDfV1i8uKeSZJriuHpSsA
314lkatSMJ1gxhg3XtluOtUPr0Jz7mLWzp1I5HDTZSwyZUcxsEwpBykTkV5S/zVSNF4J3QGNiDhj
6Wse/tHnqbXezL4yEInw1MVtsrYSlgut2m4xsO+iMmA3DKvqr/+JSz1HrpkTRv8AugjES45lSxN3
Jgc9AbrYQ6KD1xWV25vwIXIJpqDjfaF74XWdNguySzaVGW0LQ+dlXI2Pnx/+I99lPrrUDBUEnm2b
J3wXZ7CGxiJ62QUD/OaBhFdrn9JBRBVDmQVKXmVT7VLxSn9+XA3s0IfT1nTDkRD9EEmcBpKqtV0M
+qAB5fJBVFY4xSp7Ezr919HGCz+pqOnT6g4b3p0t0XPSTmZnmxvXcA23Fz7KfI6nd0DTHd0wTSn5
RCd3QIstdUQeWrmeChYhKhWwEMprkAtUkV+CL35Bf3IGwjB8B7pn3aM1h3VLVsKdP14YDs6Zz6Jr
aFENYVq6PP0sVuhpupKH9MrLDENVxAt+xgokY3EM8KJ5ijAv3Anj3ADUsXg4WExU27RPomFjOnZT
UZDDZ2eU+5w+fXQMC50kK612ahBvcvkdrflRFB7AmGxT40QtB5b2yAFwmSRb49+o6ggkMBuYWGet
b1r8kBevsd3iuKqqJ4EGpBhRpjYpt7doaYGXkCPYECEOW4Wi2X9+U8/dU90wHCyyYqZenYzr0QcT
p8Z+7YqUF6ENHmZhl/2Fh+d9kJ6OHEPn2bFU+FuOo3M3f4MxDTidx0bqldtV1gE2zb5LnZveofjd
8MQUlGCdPttPBRFNvuQvvSBGybrD/zFgX0/2dsCISuria3/rmeKWe78phPkqm5lZUvxIyupuGgFo
FHa5UWvvq9oGb6SQVevPL5b+gZ7FHGTotqWrUmhSM09SkKVlDpqvG2wHJEtT38mhFYDtb2m1jCn3
dKrC1E0d43qA9qTOZWWxzioQkzPUOIghjNjDqy/1VxFXj/XMXDB8aAVT73/1UlFdeEbOzh2GSeNu
Zo7p9vvXf7vsRi3t3An5uIysq1aDaoPh6mqasVNa2j3GtNRnT/+PwbqJDGqXPgI4ajKLOXj90mc5
9/QYTNyqiaIeYejJEPARlmgKGFc3tuieOCUw2Zk2MgbUhEryHX2L5wlIOuAY2hh9kL58fu/OPr6k
YeumCufNZiD+OQYlfpN/j8EBQdGy0nSKzF2ISHR8JG115nVCjp+fPHxZMUCQ+eZ0+kMkqCvNOJkB
mxw29uGV7CTuNGL/qybSXhsnpuDq3xVJAbsnYZctG+z946ELvJ9wIm6wUVIwjbrtTFlqZgzV5yem
nb+ywnZ4G+um+DAvoUFlAKnkg+Y3FvF8C9vAFYhqbU1UDKh3tMTkuF6TSIoiN3/+/Ojn3ouMsJl4
pgLcM07eCebgma2Z8k4YZ06PQmmiJwuShzbaaL7zGFkZBZK+uXDO52YtU4WYZML3gWR3gpOLhzbr
xqSv3GngXiK4+WGL/MfnZ3bpGCdnFlqNjk+UAYvI724iOMsU6YXJ9+yY5GHQDMlzQZP7dEzKCFaL
3vBQlNra6GkBkOm9kAMDDF72fnjHBJnhyirbO/wye0xNNOPRDyckFHvlTVh1d52KP1SAPe3HhC6V
Q8UgGIMfYQEqs0YB3BmMZPjOpOfybh5nYJTv3Beh93MGjgkPlcbnF06bH+U/Z3tDVS1hCOYeiWT/
5J1iWkVrKMCCXB9x+qLhNb4wk3SlI4KCOspj5tTJI+5uWg7gbnylpGtSsPQtCNv6/KPIc5/EEZLF
qqVrzumkU9qOKsbCKN0ye1N8mu2BTv3aIbfFtMf9UDXejQGwIjBuPj/ux9UJqkmBsM6xiSYW71fo
t4lX+lozVTGxAdMULB2dZ7LmYl/lRYcfjUm38i6th+YRf3LNOT+yEDDOW4Z5ujqWNYTmcRS4w0wB
PwJlNkvZb0UVPX1+ZmePY+qqxg1mNjfnM//tzIgkxVxWObkrqN1MHpxdcm/D0ruw1hQfl72G5vx2
nJPFlmIkNikvHAckRaNIkgJwtq1qksgGZAFabtJXvE/C/Dqvo4F5u/hukrtQRgdOn1pD13ZrRc6a
KyNdGeixNCDT64iV0GIKUj5xNgq+BvmgR8FWmgBuWp+aEZHb2O8LNdvAD1VWg6Wi6IXu0xJnSniy
/+Cn+MB0j21+ZFxbZe2vp26dp0F625t06LTOya/ggiOAz5tVkE+/8Jkr1z0bSjyTPfJIevlF+6ub
E2ScOCAzqsQvBlAE9P6S7SmtNn9o0KuJ75qDUgLsY4G5qW+WBFcz0g74GLfCD773qa0iXIWuYw3m
3i+CN6jhghQsOtiOJahhTpqzrizrm7rWo+krm+Zy41FhzSUN8M7GbhORmboQQ/BErPvBD798PlK0
My8mFpSOxWSgogyzTldLSTIpkMXbnORlgAB60D90SbY3ev1BVPIn1YhuoY7xHjvPs0yjr7UMTCBN
PVb/2zy0tmNmPmBe/2Zp5UoLisdJSX5otgE12GhIkCfEYBoDCjulvQxV/6nq7Iyb67VXmBI3g6e+
VDX+aifeY2ujS2UGT3lH61QBCGrIn8QGPFiN3E1N+0As1KLuvLUZEQGipHJXlcHKxEbYmPxAlITg
1Ntl0OPljPapbt7iJdnrTfeAZc6vXqIxuzYM7WX0NRJgnR08GLjklX5sM21TDLQeQy67R3ijGYaE
HqerspoQV+BZuJo/p2728bJ22ofA1l7ef66zb+u83qO+XdYdhAodOV+TyO1geK5FW7Ct1GMdda43
MKdp5jdDz67xWZA6nt1Ngf7VJzPNj2FDBNWjMuV3uF1g7gTBY9DH36ugmG4bIo11zyfNIqvvzNZ5
kZZNNV9Uzzl2xK9xJ/FuZV+xxuX37EEZUx6Gqwsj5MyLQpfQUik+WagynZPJxEuhlurViDoaDBk5
0JCkIZde2ZI6ZFpZ6zCVLyECdiQZFXIWldse1wNNUM/o3QufZX6dn0yghu6Y4CYkLA95ukWhytJ1
fZHmLjgQ5OnbmPTM2aiWrgR6udbWui3Ce5WApv44OM0vLVcfgKVbGEKFucq7gm6iUPzrvhkuvMS0
j7sOgx2aatu6JqBins7tlT+SK9HapI9iGaDeVQiksjReEJf7N95QfffSCTqhoydExMPZCpT+um1V
78JLbYYjn14i+La8z4Sw+P/pXrEZY9F7YwteVjxCBEg3+P9SZfXODcHUsRiiYbzJEsSJRn5dzTSN
Zvacm6S+VGES4Wi0f1npTYKdgLL88BXe33SXe8qcl4jPx4yvdIly1qua5WQrX40u4VzCRoc4B1vL
zKe119qkvFExv3DzPy6hDfZHBkgGi9qGrp+sw+q4KZIYTxWE1nbX6JLWe3WEQbXokupAxuQhaUek
P8YELCY/fn7wjytoc36bag5IaEda1sk6M+4K3E2Q1Uldot2EXwnq+3igWrcO7fK219P7SUE89PlB
z4wpVu3grh2HhZGh2idnXNR53vpdmxDThOQTLSGhqMfJboF+RF8sAsqMDI/ccEwjZ4+K+uXzw78v
Af982kzV4LR1zdRs2zpdmPlhUmQmUcHuZDUmvcWO0WHrSO/UK0qrX6LE3neYA2hvEwuRKaAteqoT
JfGvgyqeq9Y4tPOXRRh/GWu8/MUgqJjkx3G8N9o7MH7bKMei71SX7tbHaYIPzqaDRbtl8fHnKe23
9U9pUbe225QPjuk+MHADT+IlwoQPgvLC7uDcwDAo+tlcJlZC1smhAqTCnmhk7MYxXAMHh4fvbFKr
vXPQeWMZY0fZyOfPb8zHBTOnBzHdAHI+Tzanyy6zAKypiBglEL9eFkciPg8gGZZqoT2+X/LYS1em
7lwYjx+XlabKltxQ58U6Bz55CKyaIkbjObGrtO12TDrXNOMvoa3efn562rlraqmUuwwBWVA/LeOy
7BrCkN/t+pm1tzv28DkPGgU3XpX591IxbmNTX0eqtRawBcyaWbYycFq1I4F7bgakyoIDNznPindp
ZJ1ZLnENNJX1u9BVmx3hn0NrUPQhiyJsvxU+oCkMHgxrYA7wbmHq37Tdd80jrMuOYERpl4aaNb9p
T5/HeepzLCBhvGlOjs0LpJFQjmJXWsAlTIx+VEBgLahOzryekwMG022BQRNcAySSjBhszgBVcep/
CTDBL/rOm66AD969A2+FhhFQ8FAbGt7jIY0h1vAm8MMFjz0FM02vljjjEIUUbbb26uw+MTGRDzNB
5h061hQmBnrcJPjEktnRdnhnGSilWFk98KL3bweIJ2EnAX3CRE6pFRxc3/9oamtbdSAZppxYoSTw
14EwyivYxyA5wp/U9VC+kY14peSdC4hLXulaeQTwvC7mbcCFATc/pB8urJBzaUYT0jwdcFMEwzUw
mejGXvnhRejlyFiyx21aoUYrAaJ4VrvNM0gkmKZecOesjKL++vmHOPtwETlA+0LqzofdaGqWLB78
PHHxdCKp4rTVWDsIp7mwaTtTb2QES5t9L5M6cSQnowi3m5EVZZa4vUHTCW2iaEF2ME/XZUd8jXaA
eYAenHvTGNY+IMan8rrbnqjYz0/47NvNZmEpdEHxk6v/56M0RSo2YtCsrlbDvWj5YzlUm9o/xun4
jaxyPlGd/KxKazcb4VPx8/Pjn7vgXAWTF7opVPW0IsdjYHdxwGw2xt7LfL0r9GVp5V2YrPWPm2SK
YMyM9Bko3+unT+1Qx5k25cwYdkyLQcL5XxD5jTrL2cejBuWBOSsyGjfsbLnoG0Y5QPJFh8ZEr6CI
xxge2Dm4k2TJO7fvQlM+pzBzdI+wgQF5YK0hcLo8DZ+bbUhnMNnhyzNlGWFXAoRfF6PsbLckFW+V
ojhyKa8yXb8d1Yuz/tnrpBuw7sBeiA+dm4SL5NhUv9xx+KJoLUjkuDi2lE1BQgqUNUn4s01+moBf
egVcVc+K1C63YYYA5vOB4cxPwOl0wI2iyWtqBuEkJ+850p0APPll7GIyxqUD6F8AfoBAWUKtDNF+
YZLKG8JsWE2wJNhLUW9U8d0R5iFFW5O/Dj7WlTDt3JrlUsQLEtQ08UkTf3RSQ9k+WHeW9O7GRj+I
gWJGwWBQjeJoNvGTNJqHtMiPclBvCUbG8Y1y0qy+V8Jalb6Cupb1EqVqSpDyMGnlvQGtqSCEbKHb
r2FOsz0QqbHKdfsWj/F9Z4CAKZzqJmgN8Bbqmg7/0nMcgKf2cxayzWXYqyhOB/Jn58wuhsMitkJY
Oz/e/+7Y6er9KhclFZUg/xmpl96q5tl771BhZf7D23e6tK+8ei4ppLzZymqbAVsScbftaXIu5wei
6nv0QQEpplpbsYH5aXOlI6kdCKY8Rn71qw3q60k1D0rIKrPpmbDLqnyAxfF1MqueZam8iqvgV/RT
kyBH2gBRgj1+xeHl5rDI4pkz5SQ2ymjFfukYXKIgeqkz0D3Oc7Hh8CUVAj54qQK3ToeTIPfvm5p+
lqNceA2cW2Boqsk2EoO3nLdxf86KidMOUQhAxFUabaEN2b0/eFs1Wml++ZhX41Et0Op4yV7m44U9
jn5mRtSYDOdFM81a43S9r2s81SQk5u7kaS/g2r4B+38iQXZVyuwhKn60muEa7vhqz8YyC+FO8E3N
ndvcM46iax4ywpbnIIlNUcyVqk09IKDQvWxNvQdLlWwegiq5/vxZPTe7UtPSbNb7rMc+bLs7aKtD
5ee520co2pzsumyp76T9QxVn11MRb9XeWRsBDi1UmmPGh0NHsujV9iFpUEc4AdaZ4EviTL+iwfyW
CvVlggUXiUctHY9xrV7YU529vZpGW5JeDHu607evqcgorESdu9jpdqXdV4iGnvymuFHVcO+z2MqS
YTVG/mYU1sVcoTMLa449V551zZLM1X+OLaa8vqnNkrFFeMqVzmjWBvOWp2ZDRpmlRA8467fBpL4U
ifpCnXoNsW2T9d7O0tsHrPmLuBHImIFPG2p29/mdPLcc4MOxnTFYg7FzO5l1U68yAc5zJ6cm/wZu
bD1O1rfIYrr0A2fB/vRWzagt+Za1s325NQf/6cInOLOv4s6o0hA2GyxxugwsHDNs0ozqUjl2D/P9
6W3p+jUQ8+abKbsHVY2f8tS+HWKxC/GTofPII+NbVE8vjePvlcz8lgHZV0xcs4524ek88zrWDFQ1
0jB5J33oznfwLbOJOjRK6JZ9df5qWeUhqRlAoV/uRZtdagafGywGMVu6pek6272TwcLI8HK9njKX
6sCapNCrCp7JAvLqsrCDhygY+Y/Dhcd5vscnb1769aplGHSgTV3OM9RvG/di6odK9She4Vh+ntAx
DnjDnebOz7NLhW/n3N3+/Vgn400qURyZ5lwok/Cx6tDDYKpB6mKHo4XHcsgBsAlkjaaxCdRyNxW5
gwlH3IhR8tDaSyzrh5nom5rO2qefVxUj6bPmM6D6lE4+6STglpJpU2htCIZHva6V4oAlNgChbzQU
a6FI3Dg3RVsd3snHSDRT2o+w+YpXM9Pc0WBdaHVgV6Lpug606zJzVgQDfhnDF193VrLOUNI5W4EH
m5KLPuRuk48btZQ3RdXtZAr0RRk31VTvlL48xAB8WgWrKQbQpLtLu/HaaHGple1bFDWHruZT+tlu
yCCYpN70YCV0SnRJpFGOSfsqdEDYJMO0KH6K6yBme5abpPymnvqNKJvvcW27FcgyZTTGK0Daclh2
KiE5BkSadYkf7Z1wKTmVtYlKEjeeubXRBDmRX67TAaW0mh4LpFlUFmtysJqbyR8TWKgZ7xG7JMkn
ZwSCF9iYBsmPQvrhlicYJyitlk3k9wg3mx42HaCofowIiGjj+zZlkWhIEzBIoib8ipm6jywRVoK1
CwYn2EAWQjJOBXtBCMM3r0RnHUljkxELJJRiD0YPjw6jfhLZHtT50ihYjznqcF1nvAotqHExfuGO
7CAZv0rsQU5YH4QnbixRvXZhvverbK/UDVoKD82TiaU9/1UL7VlP8C1mZMxHwzUsw4Vjg7ulcfDs
AEfyCkzeQIpl4AYWvyv27lRCrVrAAUZgrRvleh4Sg13u5ejcCHvERMqHnOcBIOkb9K0bI4Z76AW3
fdh+yx1/WGbtuPl8ujz7/GiOozE5GMhW5k31b8+qXdZlM9pMSHrtLSubGTnov44FiReohMzRXrWT
vOEUL8yD5xYp1D/YvSKmQKt0clgrGGGo+CMuMto/mip3WZxSz88uzERnX0cWK0w6nJScAd/8eXom
4iDg9URsEkbttj0J5iSNdCluXaopOXK6RREGe1npdyGxOKV2eaVwbsbnperYXGOqsKcbR1mkZVr0
Fh0FPBxJieK0Rf/eK/Yt/3mHUIBNn1h4/nTP5L8KQhSvIBFv1QpAsqD42BLI0zQVScNEagn7xkt1
OlgWsGSPIJoecuYi1TIewdpz/SR7yf3mvg38LVzxGzl2wBRIm+qsCodCRjXfJyjEx0Cc9u1yzO2D
0YKBi5ku23HuESbKlV5BKw3G2emkjkcjm9xsInAncK406ezSQEXI/6LXxExPHQZ8cr0WjhHel8W+
EjkadhPTgNpMx/lu5pDB8H8N8VJE9hNbqTi1gTaM4LOiPcnZN5B7WYn88JQe4cLcsQuYNww4ekvN
DynUdNGdYJFKVgF5qCFVqDp1mqUeEfY6VGAcNRDCiRduiPwghQCBepMUrxipAJOqsLmHDiw/woje
N4k0aMxDMfTlekTz7xSND95B4tDW4FDQe3Q6e1urmCiTyl+0Ax7bLnqa4gL6RjqLxPF8hh4HmLGC
nz+D596XtsEWXaJ3Y6jOz+hvz2Co1laaxV0G/ZAek/6Y2snN2KubWCOu5v/rUKdbtK6AN5yDfHQD
B5JiBl84o8YOJvGqb5QLp3V2lWyzr0KXghyN7dyf56WWepGXZsV5xW4dkKbnZ6tgyNfzuj3Sxu+a
T7wYTnZwwxdO89yqhyoNJSmWWuzDTlY9doWsIEuYXgbavhDQ0xTLS9PsnEDeaAX3l39/fmHPH9Gi
kj8Hm36oNgCnRt0Cx9CtogoDWHWAKnPUvPE5T6rXhncIVKfV54d8nzpO11mzPpZaJ2pl51T8M9UF
VH8SFNxoSIIrk5DDDo0jZktJ0KhaLabGfqhhM5EF1ycPQhzKGIpjNbJGqPq51ZfjMW/2Ci+qGrMr
PtO0YUU654+PSBssJYc6QfKIk1o3MaI3Cl0eprjp2i4c+2qqpo3vFc2VI3jeelxpZA1Q277p4Ogu
eVZuwhC+FM3b+krzHqoEY1wDEy6Vhpun+uMgy6+Zko0Lj0osguZl0BAvLkkbXurkJ1CbJWc8nt3n
ZQ00CQEgIWH5FbvP7AqO//dIQJ2wgON9flXPjlrGrEEriNY0GtQ/R21PrLICeS91+7J4TcYnCW0k
9qZr8HU73Vw17TLC7zhdKmSeG0DwgChkUtA1P+wM6k4Zg0K3UxdC9Ws0cfvkVB/HpDmmswZjqIo9
3J/D5yd77u1P5wnFuzr/8b66/m3mUWUVI0iGfBjzCsnB1VxJdFrzq7/KrW0ktC9JXh7m9cnnxz03
4/123NP9czSZSZdbaoqxediIhDEWiXrX69pzlXe7z48lNW7Y6WNCCRSRGNtSZoWTUnnTCwI9CGVy
jSy6H4auX4bI1n2qsXqVNMS4FG8WYW50n6bNqAZ42QXMDOqGGjfa82pnYdWu4b8kOfQj2x6+RL6x
h1U5pB6AUyNB5KdoLwSQ77zaBJbnWd8jNJIrXUeWNxC7V8MYDCLAOdb02LQgTab4gbkRdi/kqXWQ
XbOmxRaN26TGrU1y2/O7ucQWkUrsE7Y7uYtz3Eilwn5DA3+9YOdFwThnra9kB2I2aiwh1J09beN3
Fhl3TU2aHsGQSKlWmdV/7yazJwSObY/WWBvkXjvP9iE598AvyTThFdzAmIivfB2GcGwMezMJtvO6
uayMZ8GKeKgZG0QqrPxgeDb9iRis5hDl7Y64h2LlxMrNEFurHvxsqARvylSNKytotmTMNjurCkiL
wvxKQu+FV8y5h0bOAdQ0HnhaT0WdSVLU6C4L6uoFu6vceO7AUTSq+WwV1g0N3+eGiLILM71+bvBK
NBm4IRxaxafjif2lT24hE4SdODsd4D2yW09favVVCQk3nNOhtLkFV4fStb2ISMPU2w1hFLl+lD5U
LW3NQqftm5LaoUdvmVd8Q29PuFU3zWiJ+AYWL7yEFqA62KxV0mEB1ixoEJ8/F2ecAiYeC3QeOtMN
tcqT58JXxgRNZQLzyEvX6KdwuKtUvIdK25kpZ0X+VrEIMfUpI/z1WAkI25MSYfaYUyH3MSIqstl0
LbNwkz2Qqod+C6vThtQCnLjw24n0SJ46Y+3ZBvD4AuJloxBAkahzNLRK7mvYBe7nJ/Ux8Rv0I6IB
bV5MCco/84j5bUaT9ijSRjcSd9CjVUlRHZSaODS53V1V+rDWpFcs8xR0eKprhwC+Anv4DHuvTzZI
k8WbMGYbALVSBOLCPHROiIFom9bRvEpwPhRm/cGaCq9jsi1EcNuGyVFJyn2QY4y2TIzIDRknFRzv
2hoOwB+/BENzZ9H6WnQeO8+mdp76dRpkr03MjYJSj8wtfR1JK3B6fkWbiRtCa1D7mMrbhWuqnplB
0UYgFUDgRmPnVImhRp5vUzZK0WdXBCnF+P3akWnDU7ckP6MR4eoOUx5e98FW9qAH8iie7qQKu6EP
XtSx1L/QQKO7nUAMMrw5n7MtUb1p49GfeFzG5Cf5kNmqz5ov0FHhnpCsKAtqHJnN02KFnbKM4KqS
28nDNkIdt0R4z2QFoDLLHTeJpUnabsZeShjbXCchxwioC8+dL7gpwRaAGpC+hAJF181cU+8Vn+L9
c10aAVpDqazUskB5qhj3wgqfM2RIC6M1tUVfsFYSiriN5S+nZwq2o/bFt9SlZ7GayToXIduytH9A
LH31PX87+LCf/Mha+ka+n98nnfNIDOaPeVHYJMZzXVUHrW1fdHp99M2fu1DX6P7ziw21OQSs+fu+
u5ZFQ4M8uIFa3y39sH+781RjJ3kb+GYUb6gWYkmvSiJTpLMnDpntI0RAptgO5lfRuFMyc0dH9UeW
j78ujIVzQwFBmqEiWmFTe9pVG2kmJHVjpO4Q5QlYSGMB3vc+9ethw36O6xPKfWcqhHjO8xc+mzjV
LihLzixaMAgKdObW/EY/LfASd12W6bxAkzm3r0+KJ9sBMdzJkmuDnNSVY7ma8JEuQljLl57iM7M/
pRJ6OpRxWSGeVt8zeuxtn4aZG7eESBZZ5Jo5DDMH0P3SKLFX5ZiRboX1YPEMrFMvAB5au16Rk/sc
NGKjZ9HOa0v92hjnCMBOAiEkl0u1rrt28O6gZS4JTDqEguBQ1hYbVjWsCavq32+x//Vr+C//Nf/6
7/VP/a//5t+/8oLgVT9oTv75rzti2fI6f2v+e/6x//ttf/7Qvw55yv8+/ZbNa747pq/16Tf98Ws5
+n8+3fLYHP/4xypDVzPu29dqvH+t26R5/wicx/yd/69f/Mfr+285jMXr338dX7gF0IixPf9q/vrP
l65f/v5rlh0av435+Qj/+fJ8Cn//dXes6+OvoK1fm6Y+85Ovx7r5+y/Flv9kty7Y7mEAoNdJgat/
ff+KY/zTQtZjUPPBI4QUhVdQlldN8Pdfpv5Pnh1W+Ui+2ROjjPrrH3Xevn9J+ydtQjardE7s2e5m
//V/LsIfN/N/bu4/sjb9modZU//918ei06xxpAmrWXhe1NOylzRGIK+FUrhq1e9ywgNpy9AlKyit
ihyLsVAvrYrOHVGnsUjrF2/ShzpikplsDAcNEtGq9oyOWmvxSO+6Nyl9917QXli8fHwKqVnac6eZ
Lhg2t5MWg98o3lQVceFqCbm9ODcVZ3wqpvhIRPHTb7f/P9f292t55lD4a/BczdOd+mGX3TmJJskU
Ltyxjt/iJH7zlPAtxKwd+z8/P9LHoqjGkSxBJYgx8OGuNVgv68AaCpdymCTMvixRDYBtjofw0vU7
ox+i8qoxfaGDRad02qfzCzUlf5qzMmic0yVXnwRhKwUFRmDSpNWVKmt2ca1VDRFUY7l2OmdnkBw2
6Zdahh+ncz4JvSlqRAZCldMqkdOlQmlkX7hs/dcqVXK7He8pITxpyvg0FMN9bTqvXuhfGEFnVooc
Fz8KqZcUhtHc/7lSVDQrNxwtZwgp8XWkNte604Gl6u/LZrivWgU0v38bZdMThQYPziscSLNCv9jz
/Ji89wZhHyI7vrAjP/+xzNlr974oP3107Spv9STICrcx65JkSMvl7TaruDCqqaIhY/aurUr+QwQ3
SiUSrMmT/RjPWJy2exDWSNQw5F3bv1CxP3ubKKUzPbHPYnr583IRFNKOSPQLZKNl5RYdAcZV27Ea
Y+fcmzwRDpUgvflOZ/6SlOdMFZ9b9dux50XJb4t6wZq0U9qkcAfL+NKrvNlbHzSVPxAfUw1Pg0rS
oBpBYLDtn2H4mFVkRn/+aJ6bBH7/BKdFoTgN8i7jE2D5ILHeGZ7sITpOuQJRhinh84Nh8fp4tRFP
CcG4dCS7tFORLkt7Xvt5QSSFWqyd0rmx8/itV3EsjmqnrUGSbEpYxUn4SB/fIo8crngi+nsL0kUj
URVRu78R/MyYjDfSY+wYoPCHXq6LWn0itwPAfLfz1fbeNNr7PFoPBI6yRn+TYXS0tdrApDM8Tcla
EilV+JvWTsnzy/k98/e39jgTeK70PgffYzyMo3dV5Pp0VYtbP5tuSpsBGsd8k9VAuzTaXTYRsOBY
MA8J0su9rn5/oKjF3JumTa4ksYZa4CZamC4Cg82EKrM7JwhRjpoaRNbx2NcDviqo+b6x9fLh+j0D
KiNwYYqzr40z06WCOVM0ZVVmB/F1Wvru6BnrOpog4wMLqV/iNjom0I9jgyZkR/yTSZpE0XcrXUZv
qZW85ezG5/GkS4awRoMKFsfesOpfYp6K5ysDkUK/CvR6XfQEeQ/6L8Whbah2AXGlIUBt566ua2/R
c17aYLv90B0IallZVr2suJ7vk0djQ0mku7dQqkK5Gsb0qHFMVnhIv5jxelnxCxDXayFZmWoLNpGT
E0S4EHe+aLsmWMA2QfzSSKqi2kDUlcNtyYdsNab5tvWYwObL71nRWx/HWEGVg9WQ+6nk6VuV1gge
gjeEDneAMHBJjalCQCcQww7AE7Uvc+BUlZ6px5rUJ7Dru0i+DoLyhCV6UFK8J/SJ7ShcqaiQ2zIg
A4kUsYVHq23hiWk/GKRe8BKWoruXJDqlFI+DuOPnZf2/qTuv5caRbF0/EWbDJoBbgqCXo0xV6Qah
MoL3SLinP1+ye2J6uiem97ncF82Q1FUlEkBmrvWv3/jhE1FvnC5N/OEzwtqQL4eH6M92nM+2Xnyo
X1Gt0zWZ1IOWyp36fSTqvqtQIV8rPqxVJ66IK0Xxcz83gpgd/U2biq1G15vX+YeRlR+ji5DBmt9a
kizo9TZeHT9ZxJtsls64ZgRw2vrAMxU7QxDF8ikvsa7yLazpFuToGxs0JCzqy4hx/gb87GyT0wvV
bnlbeUdBlQzkJaZa0LfZB07zWsDp+CDi8ZenoCbT4mZ12IPs2/y+/lUaofHouPgGDZU4sa4ut3fv
5ny+2Riv6tzNWkKr0w+z8TCnbD8m/JimhaBeSGtwGAC7ATxwvtDf1KPM6ISlrIt7TRoA/FF5yAzu
TUqhurfbmES18c0ifHBH0Gl/zDNsutKqu9gz700WieSFaV/+KaKu2ZHMPPN8WCSXoES5PY6tE39m
auGuJc9BpxXo3eInd6jMIHJV3662Ei8tPicxv/kFa6U+sN2S2zm93VpuQ2MvhmJI3hpxJmQJ0RP6
WFyP1BE2OXF8l++X5blfqQlv29aojno4i8E08wg1sR3MMz6I2bC8GepGoVbTf2AUOqawK1f4xNKV
10DmySeEeVi4Olvf0MVM9PJXt8s/yKA7tOnw7qSncWENjDwuRpx/QAUYIABiYyU5svyJEnj2DGye
kSLsb3/Al/uYQAp+wfjmqQ86aLytWfDWLTgDG4PfEnEOEeJhYfWPIZe3nOdluGCSXeM31KF5263d
fNa7VNvmUEN1ybXxV03uJ/3g+GM4d65J1kA67yZwYsxd43QH3f/Ow02AZAHzTRRqdQlMB9WOKQa5
BE7DSmfaWQadMcBvGQziOHBsr9uo2EZ3qxM7l1zjwjSeRxbOyANvT6fG7PH/T6YT7fLRHdhF+0Yd
k/UcbSCOpTtS1l5YW+k+Exp5WZoXmEN/1y744BJKTXBYYz8nKrxAmxs/LJrsdY5HpkKVjXlawYUr
DD3MCJvn4eRaiWl50xXwcHsgb8ULyYyf6jjQy+LTiQV8NS4NW9ww4A2H/uhnG+lQkKpg1I2nKfLP
i8x2xaT80AR+mr/domX4Iv1yP5fx6fbwQweBPHuyJE7zmgq3qzIMWwBc8YvHs75f8NEDvwkQQiGi
GOuwXuQvGSGMc2rx3Fb+cpyi7Gj4GJKm5aorHxuUbjLqd1bcvbaSKxL36c5ry8vgawztW+O7kJjr
R2uO3yHBLCCFZkuMdGtudWXOZMXavhV1yg0kudhBJ+y5BPmljTKNnIXStcQnF2EyIzXWoR0NW9z7
rY3MVhTKWG+iwzhkK34Yuk52dGt4A5oj/5hW6JWToSWh000CFrJJPnF9V8HcQvFB2e4tv1pvQKHI
vrVwZm6i8ZfQyyosWy7SmGMfV5DBKL2Z6GKHXzaymZM6hxVJOoZOzgDtdu/qgjU0rsNnZb/1nXyY
cZHZDmVHIrRvfuQJAu6cfHmMO9utCY07SApuO4SHD/4iQ7E+3Vcu8Xo28NetJrLN+YefOTRJfuZv
Fw3HqxxT0qZQPpQOUmwnob/AmHBrl8ydpaplI0nuofw16yXDaE8Fv2N8ZtfXahBv1cwSQG/8vFbT
k6n2ckfcr7qDm23PEo0nSwV0D+huuR2OhJuVGRiBNhFr2QxSzramd95m1/tVzCxbCJ2vwHk6qb0Z
uQYrYbIMv5Smha+4K8V28OZLS3uwsxuGNw333LJjM8jjaTdIeYnxBNsOcfUyiCYN3YihoMjKLrQ5
F7frIqA/xpce/iYrnMJAspa3FZyliyT8e1M9m4M3wrQV7O11f2eu3o+lnJ4M15u+E0pLAJo4xfEi
3uOQkKFdP2gTwxb7Mo5Wc6D5Jrh9Sr96/aifSz+bLprHgDYtIgJOMkLcxn2rUvXidta3vkgxTzFj
ewsOis1KUv9Iwcc4akASK4DP1HjzcV8VRKUH5ly8phylWz3dufPaHpeWWAWiBOGjETDGA41DwKzI
XKVXQ+jXdEwqW3xZTbJ7c3HsEutO783nahJ4Hr7fenIM3jZThbe0dPdeHxk7opC6oLAuFejcpnPM
R2fuKnwQ64dcDOne0bxDQ1IX3BXYAgRtEj3kvZEjWB8HxUDLseSMS/moGyN/2MVkkmD4MwOLM8kZ
7Q7pC8EVwzKGFeloOOcNP7VJ3MN9gQlgDrvUIqp7bsozyryWRZFffcgvTvnmTTG+hKpk6GZOVJzw
tKCJsOxNahGWESHQBmWe4/4YZo4PXU7GbphyqBP1Q2cZl8i1iTvTOhDpbKuT9wQV3/5qaxh6Lxjy
bLQYf/QspjEhVpGlL1j/i28fxjL3UH0le9fiF/otqclr40hy3DkCRhPWP/xFjC3RRWfM1Hyg33Uh
csJdUqIsiNWMu1zfyqGe6Pnwb+wQ1GF9jl+8u+D1axAetsSSE2neyaUf957fPeTTmAcOqOG2Guyt
AR8v7F1MlvRx/MbQioiKdcJMEFb2xvLICEH6ufcZl7peg9W1m+ALN2Zhr+Nb20947sUd0QfSOdRa
hOElJwyxFtGyFY2u0mAZR5KbFhpa9H3scx4nLmpgq98uhmE/OATtOSIhENU9sQaL/e2kQ/9Nk4kw
bRC9EURzbJMBu+b7GJyA7QylW1VdzdbGmKBMTqkXWwfpkwjKqbCf8YyPZzO582H8W1H8in1LuVvG
/nvRajhtxqRKQ6J6r4vBDy1iODEZwyds3OVGT1E0pPHexmvbGwTCrTzd0b0JUjnHO7H0eKlktcqM
bDcQWuqtG81b3aQ2WKV38OaYArGiTDdwiK4MHoJVlZTIxEbmZEidaR9gPeJhbObRxlso0zXKZId4
8c3SFB/qwPwNXUIvg2IlT6l/sprHh7Vub5hrjqS2Er0VU0Jzn7A5GjfGqp1rreV8N6mzhE5nhi2J
PuVsgiok/Va2QoODY0HchtF/KQYyGiO6mWwcml1XTo+zLzBKdf09Ob28U4sbNGmbnBoPv1GuyWp5
L8TLPrInfYEzd38rdQclXvFMIkD6NHszPYq3HO6Zselq89ew8Lk7vf0gzUFVynVkvlW4kdpmg5yx
0sd9qhMPmmrfHPYONsFoM0fQg1ZiodV/eBXgiNtln2snI4r4DDP7InrQcLjc4HNBFTThwFG2cmdS
2nUVhUbp5Fuj9dKDtrW8rrskHr4S8FabtAsym0SLkVii1aK68CT9XRlpYYSXSOQqB2B8LwqN25ip
ZksqrEWqq5B4xLvJ1H2N+uw7Isc3J+tQLFn5h2lz/ae1p+OkTwMuzk4td2zIyIcp6EjA+bm4dfHo
jvP96jrPpUcoCMhho2Z92RCOXkvGnFpizvrmcE4HDYbXNSG9AdFIz45qQ/AqeYHJ1KKVL4qd4fUk
6OI8ZY1E3rt2uYtbbw6jtPq22JD76S8h9xuohm9oaKwYrdCbKfdyXn4rqQaMjTL2uYrmayHGcNP0
UeCvHKiqLRWD/24OB83GhzZl/HV7QmOJlxEaJCL1CMpoyJ3oIPTd3rb0BLM+Iw5Gg25h1BHWW/qD
wG94yzSxCIhP19Ezuc+wBA95w0mNF9rVKv0JApZxiK3pak0L1koUx9LlwlPZ06DtyjT91Bg1h5kc
r3lL3VMW8Sku6ztRSzrTfjyvpvl2uwcyJUhLsRRhAfMe1L5a1aq3UP2xnixfbLF8yBLb8aZLF0yY
fDIKLTQtty7ZKtbD7Gr32L2q3GHA6pV1aIxE9N7ehNnXW1+1tpUo8R3DzgWUFsNymtUmW8/SeSWZ
tdtoNck1COqQzec4mC2Y9VZETi3nIh8ekPjtyG09QfApg7ziT6h/WgGKTjx+n+pXWxD8I5dim/GM
VFby6APp4Y13qKX33owOUl5jvqCs48hw0w9LtehkTuY6xsAKfru9eUOdOY3N82qWABUZPzdS83MQ
uAXX/E18ScF5fXkEeVb9LnknPQ98nor7qATvMeazVxpPsObxwLfmOyvjxNQcMtjKLVf+VW0YsoKq
QFSDzm7jzobYYHjHQ8rl0VoaHa/oLxQaFMH0etKjsmqfb2hyG7PTdc675gnAM5P2MrcXkkPEvTnE
m2ElkGdkTaumfqwp2aXBtIJI8AvEN04AQpKGCGOnNsarXYXNDXTCPMH8jdhKwzLeG/oc3FbtqtAx
5vc/mwGW7e2Z96z23Py20HYeDvmyf89nGhC10TZo58afXTte1Vai7mqyyoOonQ8YdR+Z8QOXmiDu
RR4URcU2oz0slnmH+8+yXVM+toIgxp7VE8/z1XFfcpn8wF5srUBVOmHGnOpHZrM4N6trQoQ2dp1f
1ccUmsKU2RSbQdw7HmCmq7TeCriUPeEtVK0cJK8mq6MljDeYENKHMzTG7W02YA2tS849lrlRhOBa
M9a3Vus/56a4InTerdNMkAPLH0U0zT0Mo7mttUANMOBdxqTbmqdMB/Qaq68LmcrMyOk7FODjxMnn
YoNqoGnSIONqR0Y9e4Mi0VWP9u0lZYpnQFQv8TVvyZPe4HsLF0bczzOPYN8yYGJgEYppfnQFuQY3
YCF5KUgFhuvnQZOZePDilAZ88HH1bnjAjWVXmwUmFFQCUho4tDng7DmoR1mQSKAQD8svP0hGvB+x
tR/BToSjemueSnMmUEbDqbUHnJtv8Fm2J2gWA3Avupswrlx6dnWfi5ORG6U+4txN3wEPw7abwkKS
1iINCr/SKL8Oo3F3Ww9DZHMLySasUxqqBV8MUYqfzopuPW8XfnM+7OA5ksn3BdLHwRtIn2JAwPLr
3ReLPODtrdWOUHSS0HgywBjHmp5tmQuCOHmgVXvPeT+28aeI2bidYiUcmrZIePmxm+S1gBu3NKYV
YqNEfWDYcZCMqEBVRe2Awt46rVhBZcXMzlA1GMAhsN566nxk4IL9FOu61Dh1U0C3yrlMGu1RlrAb
iJjqrYI1MTYx4FTCDXEKHsmWqNqETdcvlbdd2pDeC0gZGRMxunOyb+VID+oPPhlu6TOSDn+fHVGg
Vzss2LStQYOsw3xIBNVkNRBqFPX3Jik8jnLeGrPXIa7JJ+rZYgqn+Fl1o3F/6z2rVYRphu9X0XOJ
BuJQu2G5TNnEKRVJkioG4icZuH64RknFcB9b9r09l583lEbT+NBdkW7bBv270D1v76R64EAlDyqg
ydthR6mYhy0RTqlDa4x3JZGVGeXp4v50E6/ndnIdywhn+STzfnk5LW9X4l7dJAQyKUCsaUCjO4tr
l/uIlQtq5E3lP9ZZ6WKBm34uahbQ+MyQEqP6Ys/iUyIJ9j2fUAVQhNRKPrPmsVw4QrIVRGmtv/br
8NBotN5RjUXnUjhsqBxv6CI0eIXp+dYzV5h4BbezLReU0YMrfrW9RpIQYPWqoCnTYWFWVu5SMT6A
MmwYVisTc+iEsb/TiE/kj2ScWbL86HDh9EgZ1jysTW5nFX5XG8x2H27V3O2DKpuobePY7M00eSCz
pa9uujXwj9oaCZbkTccIlnuv+e4zYCQb9Q7N6bfIodxuGAJEcfHupo23tRIrAnIgmE1dG2FTSU7t
sa7iIlBP/Zxf25zwKc0rWJUtLr7V8g2ja4o7N71f/aeJxG9uQESWT0EfOgizOsk7jEMBA6POPKRV
ecr4aKgIj7rX0BR0y8/IwjHErpod7fkeM3Q2N3+RQeuXX5t2OMUNGXhY/M8ej5ZTFbuS/OSk/dEU
mtglzkM01kdNb76tsYdjqkuvGw39pbfj5ljlrrZhuxy3zlKcJ0Ll72Z9lM+LXr6W+YibmTMfMN13
Gs3frc58bfxEC13guyDVUWnKBQsrWWvdW7/uVgRMddR72Jtb7QUWafYQ1TYh3cVWzqR26GN7P+bY
t2rFSMSDOXo7IbHla2KJsrUt+l1hUDZkcn7oU0u/mDgoJWOy7nSPyVwTRSNsw+mlk5Y4lsRfwQcn
vEd+VJMKNPVeHZhYTonIoW+09wEHSTDSOINH6flho+dfSrji+0mqBKRoMve2Uz1WkwdhH9/hq2jl
sKvMeSCGQwwnZGPDyUGmccxGsiHM2T3dXiKDr+S3uhqNE88C2cu3F7y9T0O2UP7rvgbQURFBPS7N
Ex5F4nR7gWIjTg4rZ4rjmkT6hn++qB6KVJDLMmph7ll8GGMCP0jAiwkrZ8G08QBCyG5HXLG5FdDO
d31R/Oh1zTzJUv9WNQwUiiw1Qlh0JN5MRnm6vRAT8M3vFj80rZaYAy/548vtZxlG+WHS5t9T3LGw
9UQi2FX2Cd9o+3T76k/fWqj0cdntTmndVmfkiRgq+RgXa1Wmn/71QloyQec+7jdjGwHhtHPaHzMy
WuuoCR1tlAeLdHRWfzu1iOzYBaz0ksfWczkl3m7y5W62ZhIWkvRSDot5ur0QAm+dOuwqyFQqkvBf
/4No6ywschANQ7OM0+0FuN/87SvMXaD84yJogFQqbBJHH1Zr2j76hLByCujXPjf0a91mMdniQINJ
JI5JVbmXnHAmS3TExKJTonGEJ6gVekxUnnWtUdmUs94866JTMqb5XhiSjN28yI5k6CIzSyvSrT1C
p72qs54cQyPuM9GbUGRJGvp+RdiJ4fQ77DMwJ7wuvjIZ8QYeKPUtQHv7OPE7bt/Nk0NeJrnv28mv
vL2UvJ2YCPTrapXNdbHRInk1OMXtZ66iXPpSPNraw5yT2rOiDm0zsqLW9Jut18VDCusZDjUuiMkI
ur/auc1BxHXupSJi3750quQnZs9mKNzeogUwLGwQ+WpUd+EPP9NFvxtj+6s3EU2UTxEB4ab7TdNJ
pZ39vD3bFf5yJREsfkoKp3q5fTWPyTPA2brB05Tqq9fnUyyKz4xBe5gzNjzdfnR70XMyeG9fNd1A
0BPuJCj+y+JoMmcwwSRPTvLOG3zKR55ysx5I8i3s++UJxj9hE+rFW5YfHEfYkrtrRFrYvp66Z0cb
cNyvlwMGwaGpFrCrVuewEFsp7ezSln3M4xeFnlYNOxD3i7MY/MSMCV5uHbL85ntXdvnZQfJJuLLf
BSlbzTZpVX3ahctgxKdOLfE+7WBPYkcE0Vw3jnb6VKaZPI258HTouuw2hdpo6qiGpSv9vWW3GcGE
OfFujYnHok5PuS9m8z7xyDzxJpMUsV3j5mRcWP2ZPyso6ODb5eqfEjoagKz0HmQ2JOcc35IgXVEL
j6umU0RUP9qW373sbWXWMtqdPOEsKdnXcmqM25fww5GGeXEWAkWQFB2l9snFv+J0++r2Etnd79+m
TmPuSt/j5JTHxW0WokMw6kmEzS+Zkt+/uv3MiV+nGL0J6LHPOTcDj6MKxBi7SWuMGLwhNDXHhv7f
vy8GlzV1OaKX8bFJ0q9FghLWmjsySbrlYMTDq5m73Hn8pJZFD3MeZoCHKb5EKVnjkrxYrMCaS+M7
gHQiPtq0PFVB+mPa6N8jz95n7rnP9AMs5Xe/bd6wkPuSz1SMxmIdJupSOl8zOy0mJXy8WK9ONjGf
SyGjrhrxWxUYRq9p4B72u24S1T6OPXEw0d3QFXJfxGYTflpkAqeGw5qdPOeYLCYGsi40MgPNoHAh
a+cRUhi3/5o55fdeeN9pTDaO4UILlvH3uY0+FrsLZre/VjHOLDWiYFDTXawlR/UBdHPaU5d5LIk5
sfZrTq2XLRS3EtcxqmT3ZUimLSBLgDU+aaYFCOrM3tb6gWG598rTKu/Ee1pY37qVf6Rbk09v5pib
JJqNBKjRcMovcUPQlJN4L0itv1vu8N3CjrRvlZ0fZvoxFRy6U2KVy+7rpOWX1TqtrckwzmTeK/DO
d9aKZhYjmUtZp1/Zhe5yPemOmsF4ym2bvSnlo9k2eNTOkthMolZLnOJCi9hr8GEOOMjXAbO4cdM9
zQg+QqrZ7rIKEHBGUZ+ZOc6/oTy2RrharZ/Vx0hUI1AQyOSSyAohkYq6uM3rIn8wCbY4YObwZJAB
KV3apxuil/nxp4KC5ltDhRlIgGV7MJgE9Yx5GWTO9Nb5ZHs5KGUy6Bb6ENFAWoFDo2Nq9C12huSw
d5GztlNoifwj9QlbpVgEO6RnhruPRr3aeCO4AORfqkaoBBJYqIAvb7aetjnYrf83kq8bY/jfFEK+
TlcArclnKmgZ9p/4Rf26xrbsga+s2jlUC71KY+jokld0V8xI3Kb8TqUX0cYUHGcl+ISCmnwGatIs
N36SOWFP1Q1AkRqbUnUGt0sZAzPa+KJZ0zE2aWcpeRQs3N/PmWDK7NBcyoh+u3FgjCyfwuIhkBk1
oe4e8Bpq8BtIP+pMGLu+/Yaw6WN2CKnEBgDooNitbNeU/Bmx59pFQGP57yQkQxG6/nJR4JDiHIUH
o3m7aH8gXbmxGS8ekMihK403CZ2oy2lZ1VtKZ+8ObdA6HWK/286z/DsrN/M//G6k0gS+22iKIcX+
ScXR26NTAvUXh0ZNvMuI/otfZCRvDjCDZjr3tblcBWyRZTbeEGQe/Wk6qS6MsSgReDE+DvgFUEcw
Uh7uusI/zjaQz3+/QuIvpDC0errrKC0QPjt/cYGpurnKbZHz2Hi8ywSBROD1/bRhG6aZXBS8Vhl5
0AhkUbEPrwrKWDvln4rMkWLkjUSL6YgsvF1NRwzX4MNSvZxXwP50a0yRuvKjACrkmdjZJkVZnCXv
dZ9S3D7eKIixrvp2BQcOrX3ffs0W1yUujqbwxtOgTfhkECy2bpFszJFG3sxhlKNfOsXrfM7Vu/Ss
xAz6kVHc3BVEztoo5YlbK53xupTJL9RMD2TaFVfVsIHzfIhuuhZdj6xi/mIqkDEV7dEhux2SR70y
euys5bmYk8N/v9aG9RdyLBcbDxN8pVz8ef9CWG3wByZoRuaHVOROgOg3hKNK96v4Jp3ayexesaJI
KQWjGQk1Xsot3qbmvTHaOzHrNccBiLLnplTG6MbOsMmnA7LLPfpxm0MYPGctC7c8JTH4SeePVzti
ANwY9WXt/XI36utnuaKNd2Cl7ES77G5gc5yAWCC7DcrkI+41iHAGeHXKrVMDxSoFJMsm9v6OHkWH
o7KxSqouE0DUysxD44K+ATPUHXCb4AgNs+FxShhM5caEhUddfEXzws5D814ip8Z+TAbNws7TRe57
QSIGKcD8/6Tg5TZvldqvIpuaHZiDZgxNmFXDD5wx1JShJCIDACIsphQzlOpDEmUUlJa+R6jFyEsv
sT0lADizXDUaSePdVOmvFHrgVSA+NtBcbnYXDZALDgOf2vGH6w1rb7SaSPj8mDTar9rk8amq2NjW
CCGNkXIvslcGIzkNlg6vrI97iCxoj6t+2muliSFA1jY7xiVkgGbNsfkwrWw5TdCmgrxw3hz+JxOC
U1xP3+0pwbUFG0tb3uGacmwUSUCknBOdLw5Wp73HJetcvdX2GNfJL/SlV5kruxVBMKEhdcgAcn6z
IgeyBmEI+TQQCl33r3/zuCpp+582T1TvwsCRUDg+Fs7/zliNJRwTW8MGz1IfWZ0GLj+jhvN/asO5
cjOaVpLZYOSQZ1Wr4Z0amGEUzNGhOAztUPwNf/evjG/f8jkk8BxlFbG3/ukt4fJBghrpeIfCib81
mMBTPh8V9F1MBF92yzFSjLN6Gt8U9ar0io9Ib79YnvM31+Y/bO7kiICwIZFAte7+mXouUzlGoqrT
w5AgFZslqwpntqwnYKiBzwxT/EdHqzauzg/RMX9BqXvXK3xDKP4YfIqgX0hUKyPvRZfpi2knSwgS
FgVpM/8NE9e3/nIf8W62FEMery8ct9QR8IdDkALbZgw+JYc5VxnWTNFhVmz1scdEOTLVMJu2fi2E
i9y1Q8+pn/ESnk6ubnch6mJQ5/Sy5OkUSlyIQvgTbmAqNCotcVS27HQLzkp6aQ8xr5b+26ZnJBnq
U0nzWNUaklC/P075/FouWb3VV1ixZol9QYThvK85/ptPL2TqV7N71vKiC2+YeKylnD7dejBzawvS
54fjBLBWfGkcXGeLtpJhI9OEVFuS12FWvorS3Ams+EWyoNrDcyRdmFto1rSNicU7ZR3LxmobZPeG
se5SX/vSNX1BptAIuOrrX5cCsq5mHRTmeKOKVmBqnq+9JAxwdc6IxEweR8GGvFbVs5/AjYqtctmW
lnb0deexkjEKbF3uhXWIsqI71L0HoF3P2a4VXRKItb20ftNccXSgOc3ZrcplmLH6TEn5SevtbfH+
f0mj/heip/+deur/kjQK2zSe7//5p+7or9Ko9Ae7/kf1b6qo3/7S76ooz/yHbSg/a/TYylrZopL+
XRbl6//AQdXwHRupBSIsAeX9n7Io7x+YxSGmE2i58cRWO8K/ZFHCVy7SShTD9kX80D/f3u/Snd9E
bf9ZFmWoX/LHfRn1Au2GjScJ4j0be7g/red21uYB8NQ4a5HxPHRtfRetI0isRXLe5H+fjbk76bIm
SaYY9LA20/Wha5fk7K9MKtR30qi9U1n4T0vR2Zh6lF/xS5zOt++cuQBMN5JyZzTxD7vUf1Vm/1Rr
GikWgFvBajTFNgcZOJkTxkqMg89xLhwse2kUNMVcX5zSOFht1Sqfgm8Y5YuzK8Zr3/XxA9Jb6zXK
GDNps96fcB+GBT+VD1zrRxhi85VgSVidImLE4usdrENZRucBWYQDY/3BNpk0RvoeYCZ+MpybdINc
x9TpIQGuE5Xd0B5KljQ+i6PO6WhUz22ODfYSeWaYzpV9hNXD3Mu17CdM3dLAjcTjGJnac5k5VK69
/jQDlJxTR+NNtz9EHU/PbmlP+zUrMM0oGYS05vIe6zqcIcke5WbOuLFL0VHdzufBxAamAOLBOFEf
n8u4OcBv8C+enBNoivhDRaO2Hrh9zLkIcbj3llHFQ6vsPyNLLsAxDw3z4q4alqMxaON9DQ7Q2HH1
C4Ne9yKn3n/2VhFI06z348jApM8z/aE2I7GdFL02HeHLx2k/XgTOKUJPor1plxkFvEGoe40Qy1W+
gcPCBpV6FyQJpyqxwPQd0PmaP36fkX2qxd0jg/dqNTRUFpntYL9t9QGfjiFFLB7Fym1JnPjJm/T8
rnTH6xrp7tWZhv0izOEeGvccEsoDg3pynCeotvvRybK7ZNDei2VFST/47TlaPOZ+7VuMZcvZGNc1
ADS9Tq1P8I2L2cIy5h6eDK4DqY/+aPRU7iC53F5mknm+6MZjT/ZVAJELLlkVcWBYPNvN3wZZ/ukA
NekQkecpbwZKD4fC498PUK+XEJ27tTtPgqpyjOhGINNdrAFbHiz17nryA4+OlT4POAocq7T/ZkcZ
AX52Bn+BGM6/6WpJDVC/8Q+lGe/I1rEHsB2kkYLMQFW6/eFI14ByGk3W8dmPk+lY5GW2cxjZBEUz
USqW9lEHymBN9nngSfFeGrqGa5xz7kZj0/qWSm2BuBm1RjgUpffYFjhjwEGJ3yd7ugha+NIup28u
923TW1n84v8AXlu2eIYu51EyiMOU3t7YRi72ZGlGYdY7+G+MWjBiFUtWRHLHLH3b1v4C1ZS/GIsG
FbgPyyQ2++lowQ7c2C6N4+DI9cFdsrtR4imwLO6xHaEpVs2DUdjinIxwI3RjQKHUxfO9rR8HKyq/
a9RVW53snL3QkrvOXrOXWKpcisQ9k5rrBZ4+Ai7nBrmmhrjLNSO+o84lMKSBpCubZLjDUP3ZXLT3
iUb76nVW6HT6W25m9qW2+pMwNftx7aJ9EhlJACLo7Xx/3A5ZY77oOA/nKBqyWT8a8XSdGzM70O3g
DpoVNgnN89FADX8Yp88ysoY9GOyr0QkWd6rsNSyyUIkuul+U8Ee6OC8ys7qILIPHV34ryyEO06ly
Qrvwhy0j4w88nVEaMV3e51J+cQXI6DIQ0sdgeduUfnHUMA7buMoLDPehrVb2a7is5dnu0RJ5MRzE
LrfGp8qVIRXokbdUH7BG60IGxMyPyVN02mm+zKs0w4hhIRq8Vh4y19iYxvjT9ac6SDOYF0OyBoYR
2yFubEuga+4lcbL6TGl58Ny+RyDjkT7k5EdDTWqZW2BDbeh7TYBFF7EQe5sJ8HYYVi1wtBy8kjEi
pDbWSOdoh1WHdtDjNTUmKYqXJdsNSPCh6i5+DSvWLxlkmBEsCKhpPlz+gcE9bYZtn5kLvPCZHlY3
erbBxsPMhufYG+K+WJFwFHI27gsbXENCrVcuQtTsA0ijb6c7M4L2aZhvY7tA0mF1BPoSuTuXSEnB
BCIwa384J7p+qD2LsPXIhRaQEb86QczAdcTdtJGPXMxJHzrD1zaD99oykDhifpdRGkcfjr/AxMdQ
sWuMZE83jDNN9KxJWuwicds7PCKwlvPzq1MFiYAoWfm1v/fnsUFg0RmBlN64n+02rJv+pR+M+eoR
w+5qnAA4PC13C8h9Zc/VUbMZXM+N82zNhv2AeLIxVuvYW6i7cOnB2ILPmafRC+3BW+1gd6lZ1R74
NQ3brK4vC7JZYw6Mvp0fyUqAvpdX9w08wW1k6n4YVekb3hYozkTDckA+uM2yZQ7dBLiiXxBGNUhx
aiXqSDCF3WhjWu2V5GfxqLgHj8RazOGSoOeUaufOeY47KmTYPiiPiidqkj6ssKLeYh3OcBQnuxBf
4td4XL7bjewOthU/ZmCymwGqzl5Rd2YmbvvWLt5B5UeeNXaedu3eEx3LojHRFFTdvY2V/9pLh7Fq
syK+qIglmdR1qDvnrEOS3OY1tmPFiudw9OLKr8AlWeAYj4Ou+ZRAM2QEGQ8wX6DL+GIIyQbHflFP
L3WCOCspNGc/NfaPJmUEZf0oiQWnZii3sp3+H2VntuM2sm3bLyJAMiLYvIpUL2UqG3f5QtiVNvu+
59efQdXFPbvSG2UcbECQc7ucasiIFWvNOeZOKuPXCMyThTFA3k/sNnqRrbvejEUQ3CKLmMgigb46
0MbgHOPd17gqldwMkiKjtcWlmobuPHecdSfk/rmh6pMcmzcoT8lByz2rwrHQ6OQH52XtN45EDFcX
ziYZzH0602MlclYck/XONeXMeMNattWIB41gLqbmzwqRwa7XW3vDGP+hGwuChNc7MhexRyBk+WDb
zalqKagaet2HAdVSuZTV09AEa9JGc6nmCjlbB6eCjcNCi9j9zFFGPeR9vzPsXjsEZvUQNIZzQ6zn
3hxnRiEYju1Gkse3AQZ/mXu/5rVtgmU9K4IgiWfIJkRMps/WrJ1lNbfnLKSELePo2LnV7NkrBK/W
0HJQNr8G0BIPBWIIFJD2hQYE2hjTtxMt8YuwMK/BjDoGkxZzmUhjQOYkx9zBfVeko9rNvf1rHLn/
iDFZfOJE9PNQiJ/WqiBIUVZsJdxhDxiqvSPAdfGpSgIvCVRxykJHeaIP3wHZFk+AgoDIlOU3PSBO
vBH9U2mntEdYTB6aTJnnuF8IdMXxdOH0cMzIEjl2OhrXlgZZESKwXTWEZfGAOyU5tgweRJ6d2gyg
3Cjn8tyBJ94x8/quLf0MshbjS7/Y4c0O3SsEIgqyzGov6zCHBnPHZvRI9vrsR63p+LOOEajuJZHB
qEu9Ip+xEhnVw6hH9RXKA8CZcPzed9L0kYy326Fb07NCdI0kR18s1rSdQzQrfql09PRhHnctShI/
dyI2CElWNfYS3pvGzSi1Wh3tpsnIqaMvWAQMUUHgPhG6bfv3P40piC9pV/GerYaJOFvsS2ZGB7Us
+qFWOCHAHW6GPCTDuQlSGhSs5QZg54Qe3xMNN6Xre2BJwZe8Qpo+DwjiO6ICiBNE8ZoghlqUgzmW
mTH0vn7bzBxLhharRRHKT3PzVjET2pbrAhuvS20fJkzoFwWfjFvpaPTzV5Ev0cV0ggHLjLEbWxPh
YdKmPloRtvgG70kUPXed8xP+U3lOTc14bdGF9C5VU0ZJS93SvBukBDGoMR4qYbzycpJDkcY/p1Dv
6B+oo0gjvsHJyvchHP22MhD9yW7tRQfdfqyRRw/r1x6jzXlAA/k5HfvKZynSacCgD3cfOoLUV7+m
FOmvWMdME0WwlrlW6X4yOYsi1Jwpm8Fi/MWcHb2+A4Q3MrcaNxk3oc8Lheu+frhzglXNLrRnti4U
xgbaTf2ms+we5EJvJJ8wfjRRZh+Vm3+zSc0+rwkNS1QXzxXQPbIge6Ls8r6m7oSypdzpOdbNdmvQ
bXkQGRODVINZ5ITNjpmi+ISZaOuSghC7ZXfDQYOECdbOLloFJveHvtDfyyThr2sRBzCS7M5R54fp
kJ+T3lXs/mhKzYVpXlc3ngYXfNU1DO5hwpe0J76WZpClysvfB8gmtpdn1FFxrHA99ezLVbxAoFvw
IcdUgz6z3ZYmk5CriH46REuwMvzM8ACt6jFrUARWY9f5NLyrjVkBL8tnCzJRnv0MAsv1NMBJ/FVU
U1YYySPwAAYQZke7rK++3a/KHLPBbRijS6qrR7eqq1tUr/LSSVU7U00/Ik5IXtI15a5sdBM1DJV3
JeeKiX/9xeR0h4ogYdbbqurkxKXhDYUlv/PKeHldRWuLmt7vrTTfJ8OMbjSbI3wOtO7Wpb8D007i
5zrAMVO85qPFMbTyCWUK2LdEeS4Lsfh2UXV7AD/rlb4cXC3/Eehu+4DesQcw+dA4x1lP661IKc0Z
sTwLLU6QSWTnUHP/mnpTP8km/ok48wdHXMlQtbYPhsm5YXCcbVIxKZ2aJPNHjBg7NxLp27gkXjYr
B06fbrPJcSvzcwtWNI4OK+gNdIDoe2pFzy+EMDQMxmXozR8GqZlaKF1PzKa57Stcjwx2FqYTeGbs
GBP2EElcDDq1lXKimGANi270YCIhiZynQNohOw8uzJbozot6w2c6PoyF8Ux3+6QZSOmyoAh3OsCQ
DKroZ1XGkxcUK4K0sQV2QlwFED2fys5yDnPeL/sSmQZKEKbiGvwN2SBvzWva/JQf7BXi9JdtTPpD
NoTEyrqkjhYEjgqzX46xTnENvPBbTYj7S9qZLwQfIvWps0s4j/ZF8GFBXixN7PIhEfernMoOE6bx
Uv7iW4lPdZUafr6io8LmKBdj3JU9E1+zbcujivKnvk4+B3FpeeaAhDyx1rvAtZARGiwAbl7/CNJW
XFSPhaCV9tnAZP3QHYaicK7ZmDHKiQCc6o3WXpgQXMs+SIH52t+DabGfVGDmuAHXmaap9KtOzb1L
a2rrUN66MoWe2DbRVtXc3iKP5Weq3JcMMLxtNsep6B6oAVLYUsCS4/ZxJmgXyWI633QaOYZNkiZe
F+FFBbIYrk3O/9lV5U11HpWb+rk7nVUt1dUgWO3vaq4wA1RlSXjNAlvfKYuTAw62btNRu29zXcR7
e27di451bQQGCtSLhyXeNqjRH4MI/2+TmKiWu9Jz7FI/WAWH2sQc31OTOwnnNUwEaqtJRdrzSDrt
GXLZsDK6ymtcrY2vxc2oFWjekHOMd70xjjgphnNTElAUOGnJOmVF55gslfP9WW2QejPE2cmVnbVa
ZzU03mV9oUJzDsIwHuNYT57pTxaPTMw4obEQeGGCd8DkZ3gW+u8iSNIb90p6m5BY+KLn8AiOcce8
u3qskWZdArODhTgYE7Uo0MMzpX56LtA9eo2TwLLVl+DUAAXyRgzTDiV68tdiJbJC3pc/0wA1Dsbc
G1uz00LGKSQ2oxCWRfAN8DeW4mi9swrL9WWfOKdecYwY7HryZGNqr2NKPm9Y9iuGEFV6jlqWS9LL
3DLYQh2YH418aVYnVIxQqc7PKb2HUCCk1cpyxlSZEmvukh5XuMbZicz8cVybXtokHgZg/kACrXAf
92H8GqISOeGsRV8a69Erq/RymcvwHWBTbL/otW2/RAQ2UcoXqPxm1XiN3Zl7tvEE4lzqxaYYznqZ
cVJpWBvnxF8VeG+IWUlIUmqgZzaUe6SA5q13gpeBEzsCPjc5wCDAiDCV2jFNneP9TSci3ZUhCsC5
Ma9Yt4zr/VrpDAMmcY4x3KxuFdbhzb0JWZlWel5oZfgyMN8DawBmbDjZoQ6GxyXYznox3jh9wQpO
25ORTCRrjM5MvWwnPs1AyuBWv0b1p8VulktDN+DaaNYzeYijVwNbBOam74zalZf62nWAeKPyEo8s
S4CYsW1rJhtvkyf7htLLVxCOz6UKGtARx1654RWgw4YuYXqxzQTznJMG3tRPlR86SGqqkLdkxNO0
cUu+qdZpXzEtM8eYyDBqm+UBwSA25ywYr4zEAk+adfygtZjMMlTgV6Enla/DHfBhZORyEyPrXYbg
OWe2RJaibA4ZCzq7LYyDaDF+Frlbndsxy/wo5piUDYa2D3rhF4lLMuzUEcJszsRYMUU+3x9kaXb7
ZRxf1GDa52HU0eznU3+4FyCO1pyWsMn9tp1QXxodv3wxjox7Q68t9AwMYsl6YdKJSQwfDczPyi2e
J7s+j4UmPFbU76FgmhfTG9+a7FA7t3N6HNWHlqbHRg7COWqK3g8gH5ure4h3UqiagdADBrQW2ET9
qamAH5ED9anIryaqX3RgSfiQF4ZxVRpGzUmzD2wZJrJ+VtA6bZ3b0pGGOw/OU29jzXYhp1zcJUJb
FAvgttVjE6nyPNXtV1EZ3N/ueL2Pk++OUyWXk1Tla5Cnu/tBsmxzzo09LhGHhk7bcrjVCJpxZFeg
Q+TttzOd1NIqv8ft8rPEPbhz2y8aeRsLGKqjEPE1CHUA9LhFNjk5HF6SWMt+KTXLm7M+Oizl6W6W
vcMlxDQcK00nikwbnroiiq8qLL5GsTZSebrf1XrEyzMvW0vpqRiwO8U5E4Vk21iBH7DLn4pzSyAX
AgTO6rI26TcFXLR5aHkceWnmMarZsdCgJWcZh2rVYaSOGd/byqz3nONMojmxdYyZtu2plD8lCPuQ
UYIYL4X+GioktG1VMM6vSn17//4p3WYsSouL3L/6og1dsYcXw1EoG5IdgnXqZvEZYUn3OOfZw0AX
9OLaDqf70LwsGeOFeY7ltspacZ0LZ2f0o9xrbiE5VNDIbFJFzwRHKiIEbGjslY/MfscUJBOfI7HV
jT7d2oIbXWsq3ABW5+fW/Gs0rfrasjK1PWlIBp1OXAwo9yJ9VKcccI508uRALykBBspC2PQ2S6Vw
yP4uGp8gRbwgzmB5Q0CjsorFqzVynJkqu/DJZgZr39u1BxIA102055hAfDHeEU+lSXOIZ17cXKKn
dodTGxR8CiFdTCqd+LQVwJyP4yC+Oqm+PDTSei7ytKGfF35WkVJ8tS4OZo3uXoeQGoZR8J5iP+A8
vIr084bQ7Br7pqqnTVDQ5trQbNe8NLHZdy3aSw6d4V92YdQXLQu1l57hjlUidL83U/qg/srY47ma
0mG7DATBolzbQDHAo2QVySn/jNNRHkM+pY1oKK2kVb6LJj7NM17pXnC6KDTNPqm6y31C4w8u4te1
C4pcNAyQpZXGba7dCN+UQ/kfS7S5JCHaFm0bS9Lfof/eQ6qIWr+vSH7RrLd0RDrdlqw7qKOLp4Gs
hrBSJyovCVY7Gbb6kI/4zWkFJYaEF1uT91N+j7phfHM79VqyciwFg6gkuAr4AfBiQh/XBCbbtHY5
ZhrVN8ccMRe6xbgtwE3Bgw0ppszXrjLcYyi7+Dz1KDaCcbFOXKdfJ9pZMV3Qe+decF3bsq4fRBc/
txYHbXeB0dhxzHVLM/KiOHA/D67z0KQLZ4c1rHVoRu3cly307PVo2gvWcDuh2nISZIJmNmKmZ/4V
hl+SmPQdW08QBmC1ujggrREMufFhkCI4wfS6OCxf9LjIbUJe42wECSocY0Kg5KKPXtpZEnZEbN5W
EQl7ttcHxMFXpPgdBkmKlsicnuyy1XbummZucul0hoOD3Ak6vMRGm/C6nfqcgLRYewJYvlwrPSr+
qLlmfnHXh8LSPlslIUpdE4Ukgoz6Q1m7uz5iqe461OVGGvmt+AXTTxwKe3gDquLQzZCcnmp72Y6d
OW+yNrTPtElvwSiL05RW9aVFB6TPVQhQ2HrTtbDel2WV0D2Ygqd2jL+w//8o6859SVm5mJfUti+p
KA/pIlugTFP2ikrA07AxeUtSrO0jl5Q45qabitw4qpdBfImW7q90DS6hKjJOZkL0hMTLvJ/Sfty6
U7EhRNXZ5J3Rso+TlyibufaTCT7qouen2nTyY6fh5+umnvlvwIg1rUr1iRLoMOCj2Y7DEGwX8NbX
pG/oz5jxiX9ZeL3rLK+tQ9GfuIwN8IgdUDc5ty7J35pqJDRXN19r+d6S2u7boa3flqS+uGOc7Woz
zhFqiNKTI10wsXSfLFUEO9FUNDuMUZwNs/ykO1zOrliYaPaBgxl1+ZrVVrsV6isxpBZb6lgxriVL
imxvzNQzBYo75PucYeBJR3iT0NckmQ9hYcc4kintZXHlLbT4qLNMn74gOf0VpAvHQbpuF2eYdjpL
6deiMp/DhN5NWlTRdhnZWPiKtH1cxe1tQB5P++DC3WFckxjhcRB0Kbh7qtoldvpNtpJbish5nkLX
8txBD3fIs6sd0fbzJkmir1o346BFeegbWYaOshXaacjshmYcq6TbUWFaRezspqCuvlXoKCHdLaN/
/3/ZM5mL6h5tzOJiaWXqlwwfvWrhPCH7zeiI+bHPOaQlfbmv1XwDPzMcUY2b1wG1ZGLN4437MN5z
q4O+woEAhLT/FETfa21GpGQEEkEhTRPORMjt6bBepSIuyXWp5fsiwlkFM+CLKt/nKEyYtZU0wQM5
skbU0Tnso5q9P5/O08iJkazlJ45vNGEZAS4EdGytfJHXwurAIUGQRxWscTfaug2UPb/MyJIY2SAc
ipeEgqRu2kdyN8VFN36ZLgykdaydJlT4btq/Bl3cvDjjF/S2Nwu3/KZlGfHn2PlryEgRauLF2aBd
6l6IonLPNHNu2ry8j33RPYdiSwPf9ZWsEYAvJi1GI/mFS8nym1p8L0z91QotF0Wkm+78SSJ4nF3A
73M4h143iUfIQLsOues+TsLHRPUv0hyOCYePLX5vZP1c5palvQdhK/1IM1JGwhwlasWZXGuvHWdb
Pst2Z2gHhHb2aWq5fSLdOHO+ifnYsIuU+NicIm/38IdIOH6y06RDAgDjYB7yd0M3QmYP3jpKsYxl
3BkFEVxGrr91GqU5w3fHmxLyHvJ4YHygAcMvKiDqHEjirHrTqtjklqF0kamXVMrdWGN90XMgpVFk
udf7szDULmk7ukcICr3ui4zEN/QdX8fQwchBl0CJgJFYHYWM9nm4P7s/aEurnwZTOxSEXz6ERY7M
rIveayHw0bZZHT1UwUiswTAjUFl/1q8/G9sBbIpkn2Daio6QdGgcKHYFZ5EK/OH+gKYt3PXocf7+
WbDMhP91TEhsOSUPeugkD5T+yzEM8xtm+OThf39+f2boQG+WobGwD+wgP9FO6SsnOSmrvEhiH69j
Wf9kI2eJre15rSFTr9MKKO3DpO/4920vHHqE0TSE/RoeMD2WVD9hF30z5zUF3EhrT0dbPmgp2e9E
KvnmUjdbY2UE6vG8bOEU4+VCS/eS0pq8DHHlG7r7bFkE7M0yTg4mK0LQ0e+jF38jdzvyNBbB1ske
4oIOmQist5GT16Yq409ANH8VY/xZIOTj5H+in9wxlJg5PNe0crpZIFuOab838mxMjFaIXMEq1p3s
Mmc8Pb4XxTfLGr4bDP/6sDGIhtmbBu7LzP6SGYqxWtSSo2hdCHY3ISEJqjaLkNuoCJ9b5qipsnsU
4HXiLXTONganONtF8YcLYNZcHMMq8spU/w7mqt1Eb73xw2ZexElK4lCcyAusdaY2Qwh4LUkfhFk4
nhxALBV9BgE1IWDdTUxA8sNBynJ6lA2+EWl9W4yMCEvSDxcjR1Lh2E+ZlTHirZoHtQw7jq0oMaG0
0FuTQc442tWOQVCtwV90oiPVPwW0xImaD7DIZv2DdphQdn8RqrLRrVAfJBSN+MXo43XZxY74B9Ew
fCtwnehz0bLs1ls2DY/WsYJgw7+pZ+upsD2kZE+A6fiRDQrIl4IXMixF52uBBeloy+tQvjDSaWPP
sGl+pJOb43SI1kKafBKipgxvdFPaNjumVtTDuZ35Zt9y9F3fRSPelzGAnSAXVO/qxa2wXy/x+2Rg
bFvvC6LVPNA48UZW9l8LVFHsFGm2jxyk7RXYxjx4YnZMtGpn4mdPp3pnNcHZFKD7+tDdttKZPeQ3
M35y9eowJnLtjhYPhlTPjtRPNwU1ajM1bcO1oSews/SIRsHPHfJQzL4Iir2FKd2bSW/b6n134m+/
jAPWLdi6ZzOZCTIs2oZzl3yJsBlvDKvVt1Uy0AIFqTSp5gvxt/tJjeQ3avVPZesHyvadmergDLv0
yApPMz7aIZrlGyhIVsiXGpGoIqVxUTsH0epeaPaTa49MFEJcVgPoz3AIqy3nTAyN4tY3dB9lUPgC
4uVWVx3Cq/invUJhWqhTDCvBfE6JT4Ja6HeBjondbvamKh5xR3rCmiym9Lmz61L9jaHkNz7XuHoU
k8YFjvSZPCdYhXrHgL7Xtkyt2WNK2ihVK1e/FFW9xvcTIInY9qTsTGbaHgHcHzhzFkzZFEOYiqZ9
OpiQ8kbIUxhiSIy8taBF2f+U4VW16/p00NhwzJVbK9rmxTIpm9thVyQSAE9cMjeUrV+0sBeXHGES
oM9mDBsG9FayqSa2itCuL+CtQAdArsOFHROR5+W1Zfho6rYx8qZt4lQeCOmn0kmkF0Bx8BYN/0bM
WGfuNclCWDArK+hvuYZ4YByKlc9YcNKgxt6Mrv6jy1IccDWlfdpkDITxomnVO4Jf4eUVTfsFXjwR
nZ9K1zxkOb2UBhClz8D9BR9SsQGXU8q/8jBjujJ/R9n0PWVF29iqDjcRghqQCtZuDPS3eqblQwdj
U0/iM/wy4rJf897A9oCgHn7Twba7a5kzqg0sGnGgYTErkSi81ptyVN0xtgacpBTxujOm+6F6a5C8
eGMHaale2pd5jMONKFBSlsAaVcyXaunWTrbpkYPdlyRJfxgRIAnFYlw089aNx2ivO+7rPJ1rEXwz
WYl8mCYTmBb5rNOujxyay9Lh5BunX3GXRDCszL+qMvy8UhoTEiI2STpRqJfLW+7mP+2hrfZVCczW
OYZV8y23+tAH+cSoYbmUDbAamkM0IxpiOPNO7QZtuBktUJVEC2KwLvqPPEg6P5PMzaukhNZnvaMO
eAvLYTxanfNrWNyfcA6MbZ1pu7Fx9D9Yiu7a93+K02xb8L+77UngLPqnOK0uc+EkWRWc8GP7gO++
VBYJa2hGYVGNodibsDZoS5iStT/YphnGvFS7phz0fWzC8VYCiUAsaUX7kOroP8S+/09N+58gfOMD
498k6sBWZG6YFiJfAuQ/QLBlsER2xCzhhEdNHJu1/WW5cbezI7mlRU8/P3OvrujjtaMF48GJ7N0S
e7nFYFYzqMvGhQDFlkCQrkeJas7Pf3iBq0/v46dn2bw83AUshfoHad8Aqq9v3TA4SY55IaYaqokC
ofsSA+jkhQO0GSdAY0wc76jSzPLwA/4pIuQ3jTEfk63r2EMRG4Mm//AdGlgJtRDp4Qk1DUOKJQUu
aRE6pN5Ki6IzW7/MCgZmUGbZH+SN6z/9zw8AK5rDN+MInYyhj0z7OnTtCnUwpIV1JN0yLkzi2Nmq
EQ/PPRUmtJDjtzbstH//6M31u//wmw3F+smVq1tSfUx0M5wyKYssV4yg4voR2depGzXfDVrj0IXx
fh5Xem07vRaL8wtWbuM78oaZn2ovxz64WvfyKUv9GfvBpSng2SB0INCoGa5Kld9ziyIercOf5Kkf
XWVc0nxSju7YppBcMh/lqXNOy4coMwlPtqG/oi2ncW3TlAwd/FTI4SaIqESacUCgJyF1eIG5ZHBh
GaEH9TDvUCUmo1leoDuebQ0CadO38wGb1FPVVd25B2TQN+j3bKHtmRsjIl/e89GBB9wmDBwYTWxy
BBcXDOxo5WzLoxWdoJ5IzD2j6SuFt/H679/U71enoywOZI5OxiBDxg8c/7KQtc4nbZ16+sablht4
o4t6Ww/911ZQCcYNDWDDTr40Vqrv/v13/y695XfbhnI5kygTSfA/V7csMEfU7611MmAvFcvU7hBp
4kaxA99e26b//tt+X64cZRN5rpSF3eg3D5bVCbNGLWmdYlP7OZbVJzTef5vFUiOHlRX8/PffZ67L
y4d7AGqo0PFEcVnRE/jn20vrvKbzQXBiGgT2NtYSkLXN3mgl2Yr92uxYRwRxSds/1J6rimDUwBTs
tqVDE3Adj9YQpI8irJ7votG8chOvEJyqRqxHROnuUhaspQvVY9jWJ2po9w/Lh/n7AuoQpkeyCiex
NVbvwxcEDC2Yx8ySpyjRbIjxtO+TtrkZvUO2le1OB8PQvgoGYZbLy0VQ1W/cfKLHtsoRRweFSAXG
JyA0K5MELi+ldQW7/dmMq/B1KT4Fql72//6h/5fL2SWk0zD42NnvP37mrgkrYqmUeaLVQINfMe1Q
DnHWKACPRlAafrFmVNAKD3P9DyGWxn9Z87iS7TW61yFA7+N+aNO85Xfn5umOLK2LZd4YDsqdAdqF
IZjmB80wX43OqfC9d8y6Vk1tM+nTBo3fn5J9P/q116UMg4x0yA5SmA7F+mr/Q9c+6DHoQNciD9ki
oOOuHlpWzc+N6y/aL9UnTuXccNSHmq2Vf7iz70a4f177Li4dghgloWPMwj9c++usy9GLSD9Vuv6N
nmCFckTMX5Wzz0X2vMSMoIXKaYEG6whHT0AOZ6vjP7Le7BhSR6YZPxrDPix9qR4HcaJzDyekqfyG
hDkvhLq0ixlcPk7SuIGOj/dVIE+h2xtneCbDSSm89Oag7ztVWBuMhUTco6l9CONwK+izbDCMqF0O
7w3NrQU/vcxcP5H58yC6Q1+7xZmhxOojVbMJpY4V7CCxtsGlw9lrRWDjspYy3W0M9jKjeEv08Bls
c0vQfCiPoxEcQlgIXCh+TE77JUxMaz+uBtOw0qA7DfPbNIqDBsZ31PL0uVkxoxS1l3YYF+Zi5BDK
lhNV0usLyIDBuRR29tKF6a1vI4PTWWH8YXH8Lxs2HmmOrOTumBwg7ovZf1wuBRy0eNYCdQpH6ZyX
VO1RGvxIotZ5Gjr97ITIMNIZzQA8d7zsqltB669ElKmjvjQMl2nBhjW6YrPP9lBu6ROgZWRYUjXH
vlafQFrA6egX8w8vXP1+xxOSxSqLndV1BKGE/7zOw2xAtkINeLrLRBUak0Wbf/VhqH7kefPmaPMp
y5R9TZclwPqUMZMu+lvnStBUFdspEhpAmQzyUD5cAuDPdJ8F6sFmgk+uiWMaYry0ks8h06rtwJRv
j9kZy1HFrKFlrGW4X0UC5WhjaLmETMYk30KmfjKm6navrDrO/Zf8hmOKhdGdzG1mxvSQmS2DqRZP
k8YsJGv+IjO0PPtTRpYEsNf+UNPBa4ip32lvjqgwpeSx8NFh8f6o7gWf8GMeTBCecYMdyg6dlzLH
b/++mn40CbOIAFtQuONYULmJ797d/7gq9LqNlsFhC8ucg0uz56G1u3qLnA1/kbsSCDp8m8aqGk1L
WULrsg1vihBFpC4pMU36h9Xd+G1LJeNrXV+xELG2yY+vp45bBpfNvIBDV+PRbpFU2PZ2KvXmgXh4
ZP9PaUceu12hewQztYsWlOqFzeANOnNLyqYR/aHS/X3V5yXhahI4u112y48rnbOYaLJpHp7MKBbI
TGEZ0q8IiC2AqGDQnjGR19mWPl/p989Hi4jhXB/MM6AN8YdUIuO3en99LWiNDZ04UTbsD2t+jjsH
gK8+n1RorCweVRzbrt7HjAEB1PClBaaJ9JW5p99ZmuHbPa9NG6vHMM0gmdX5jbl+wH/TS7/mtMth
Mk7Oy7S8/eG6+n13sigo1kMJ5iYOCB+PZpBz48mq7PGkNZAp8U7qxzzUL6hj4VQydjzQgAWoiOb/
MQjcg+bu65Jb243z6KLFz2LBhDLa6lMUNs0RjGG/aRonv2TzeI12E0Lf56qe8tU8/gD4t3phhcjP
TCwxHI3V1uxZhsu0rfxZps12Kd1vQdH9JE8pXwOMgp2mdzk6q6pw/ahAEK4SSXNxFVZHNem4g6NQ
FlrtXqDUl62tjqoWgJDn3N52Zk2gL2ahs4pobaNM2wG/tfd9C3t1MOziQLNAIA+yoAKWRewTMDA/
ck+TX7iMJ3qjAfJG4jdKIHvnSTAWvj9U3dzthrmU+/sBpGSgh/pVdJcFtyTukMJ6XAAU+sM2723z
kzFTzidp+AlMxLes5YgbxtlWk51xxMH5q9HRgwxicWAzNNcwgilr9b37eF9EE5qGZ90ZXua6/6aX
C94IbTuitLrEhvbcmmD5wwkthS3Da1h9YeCf4Dlw3ZMFZep+ko6D5tdUoGBPXLKdKnYCr1hC48HI
Yva4PDi0Uk1/qDl+v/iVwUkfv7GrBByWDxtBXOCQQc3VnuJUcFoDPbfW0NW4dfAA7yCiMxeZ/+93
vzK47aVNsiM37Md6swt1sxumqDk5KcAQrZTXrB/cc6IVGfRDK/YXR+y7DsjIqsrKMfP8rVdQveX8
IQfV/HDAgUZAqWWyE2IGU/pv91SB9cOoGyUZTWuvte0UF24itmBFwxbZ7x77hjxaUXDVZD/7q19j
waZ/hL/ofk5SbRc1I6MyZ7zGcfGDQoTGsUnoAULHScupnVxG+Uv0JBj/+SXKbALAQFWl7bacJvNP
K73zsb0keS+WsCzBewG5QAX7z41dZkwqJaLtUzTVse9okXFacqWfcghkOSm8/BnLonG6P0uLzGur
OT6OdrCcEvIPaH2vT50AydMmc/JsNwvtM3Dq5XR/iKnikbhPFJ6NglrEzxWZWEyfSiqDultOJmHt
dd11YKCQovd6Lfw0xUDx2M+AMhaGKYklTrFKALZE1fT/n+ooUzQQYKRClOKURM68VVb7K3dnDQLk
MrG/t71H9laggCGWEaEEA7KlTBDsqtJDolXMtRMZnDLk2oFT8bYnEP7d+nTGLMRA4lSsD/dnLmh2
0JmFziPuZIpVoT8VqsMs0yQvYItxSwekn3EWJQXbknvT0ZHZTNFL3bNpsYqhmKtf8y5HaKyxC0Tm
srejT1Eeqr1dY2djloBeXLPijdlEr3dn5t/2K/SCWO4IOVATfqB+ZixTZbK+gTI34KgEIoehKEHx
Ecs67QQ2LdAWZQhIDCzqhJbEZLjxnBiD8VpEvd+iZdlOQcqogGBomHKyORPiG+8zVmlvzh3nYudE
xIwKir8ExbOuo/NY3WQCp60KIftlsosOHUax+6tkBn4tmL0fQdDFnm4X6oW07Nh3U64Gji9M5pEI
+RapNRdNlP0lQfzE4aJCcm8CqWk6ek1dMdyCoNZfk1B39yHa4Ua6wQuefy+tuYd0rf4f9s5jR3Zk
u9rvojkbJIN2oEl6X1nm1DEToo6jd0ETDD69Pmbf/m9fQRAg4J8IELqRqCyTWSeLGRF777W+JdiX
usbYJOB3UPs5V7LPi6c2QzBbw0FeQ1rxjg+7DtuWsYoVoytDjogpiAHDpIddHrfWgWswBjCWIF4V
RrVPJkm90FFOh25c77ruB97ZA+xn6005EMLzNjbwgNKS17VbEk1pLWon9+LmKM+g9yV7UJHZHucW
kRs99VPYwhLLI+8NwZi9zVDX7OsSP2QODL8PUoP5T/xOj+gJqxVtKMs5BEViHe3SOcQU+2jUZ3sL
qPqkU7Vm9JFXrfWlKt13pyq/BF2MsHRI8JXiij/ag9wZJK8dRGxh5QPb6plY/JsEV58c7c8IZzk7
V4WzVdJJD12yVTxpNsjpzq+56j3s8X92KM0c2WEgIY2iUsdI9vIwpupFlju14ZuNvoshDEFTLke/
SzUNT7UFFKkyyIgIFPIqUhE/o4Rt92PAZfRwF0cobO8O/O21kXqkIicfZjx7+7Czir1K0Pdps4C4
DhobWyvlOi4DrtfZfp5RxrwpNOKA8pcc8eVu0Q5XjDwWq63poRuhu+APgI1nsPn3VHLqFyPELnIh
skPXmpfQNaqDGPE9w6NCs4fhb+sQBoALOxIv6AV4+lnC2yz8jQkwMyOvYe14QbHK2HnXQc7Isz46
2mteITPE60a2A8MTp1iLmQlrVSz6I6y3pK6QhoblFAFBcXDiOkQ0FC9br44R25pIIGVyoVmSwHlk
FepM3hCVGIydFHm36VGNbEYGWFfPhhcMN/AcQvy9cimM/AIChR7OgrPa6/wXgUjxGW1fczHTdFGm
YDgpEFZeQgITLdVfaPUWWxqQ4br1M7EjkcxfF0YdH4Ox45Tpxe0b59p1HVTOMycmLCthd636wbqF
wsjwRLxg3ClXmKFYY7oOKvLYhzRUnEmd+fcn4HGAbJnBdM/cSt9RUCVcAXChld/uXCcJ7kbcWU8N
b6aWcnYdI8Y8pfjglwauOo2tcclgDkYxQ7LB/FI3Ez25Sr3ldhixU2q96Zv4CQFx8JrnP9gYmLB2
IgD5S9VDJdnGNrZNxLzOvsdkMUYjQqh7OFkdmTGutTNbDTc8qYrTVMTncjoBAfKxlvQfMGzkPi1F
vI6bHEY3sqRzXQcvsF0hAIcfyRAfQ3wypzxEBKcRv+9Sxtorr7BAIspxYU1/GjqxnnBbnVPU5Idx
bE5MGbOz4bLFydCN8IA06Bp9h2Nlw5LyYuTxroEaTuBt+FT3hEpN0pT7KM+enYpWX9/wxq+bytkY
Jp60AYX5Ee69eYx1+Yktn4UKjSqv9hKLFHYDhiT0bWvOxCEWpGncFAyD9/FAkhqcrsc0NWtQETlB
d27w4KYrgK1GS5ov3Sui7MXvPPY2WhDngi4Al7Q7udsU1VQVM+9GOFufdclxuY02XuV8i1ptr6Ah
2Ls+cDk3F/kTqnv+DBmJRB2kBybACueXsY8LjAK4xeYbI0kabTCTNqSKhrsE2/IWV0y5j+YWr0QI
O1WaV3swxY2yBa0afJonJQVOfmStaJMg75N7We+nXm4IZAguCOiGbe3WyQ7plklKHC99X5Bc0ObT
0RUtnvPloRkKp2trobUg3QGV5k+vD6KbzxIasAa9tnacgYwbJsQTd8cV7mvLUlkSRHOfdV3t1dir
9Sw9DCdjjsUnGgIiFU1ryysJ2dZ38VISaYBlJL0AsUOVN0MWNMN3L7+RUel/9eBtdMAq8WvVziqb
1PiKSm390P7WecqYJXE/St9DVZgVyTE0+m0bGc61rBy9laO8U1L+tNP2EAC5PFrmxuEoRWE0/UTO
gfuw7J7hehH8UFvuwRnApObxzabH/WR3mjCaJtoUcXGxOzM82LI017NAagurkoC3WFl7jmjbIZ29
Q4d5YuXTuqQXR9WREPjkadoMfTcC1DO9Y5m3gORa5/Uxlhl6kR89Q5KbllXfhImCox+9C3GCZ2cR
W0+xAGaTX+rMkUc7HxgnRzFG67F3EOap6SB4Fqts1Bm61j6NE+vijt55DoqfbZ+FtwhZkKDBs+9n
eW8nkfPPiDR5tfNwSq1ok8znSofNDX0ZkmKnMY5MnoG8mBJeHy9HCqSBVhAEAZ291ISHXl3sE5a2
gksrvU1AshHcPvXxcJb3KRqjtky2cu4uxPgFJKRCkAl7cpSXYUjfCGM1jPmmbS1rMyFt3U5geTlw
hPaWeT6aVlMR8dkkm6C0nhu6I9nww3R3LWIER0bkB6IpWSURzEHXxHDvVFjvvQbru1osjDhE8QlL
waAu+Y60eDo0vbijaK02OpMNIoAhOlHkoZPHGr222kCCDR6afWq7H2kkxNWdu8WolB1ts/gSTcrZ
MQ+1VkmJ597H65OaVX+WvvcaFs06dzLjFC2pol5NBZo36rUSnXkenHjDEFWve+1UNIu7g4Xt1+Zo
/kJv763UtnkuZvQqKsqPUGBdxtvjuIVQltyQk+zUjL0ZQIl/sYYe44ka0xP9R4ssPlZf2oIlBbN7
94z0nWVcnhTNoydCg3kDevVRBAkLSJ/fhtkNn2ideCkCypSJIAJLxn5tN36j+9c8e88PwEmc+9P9
cQ5FNL0rQpFcOO8LlnEk3Ubby63BOx9Q3Ayy2o/RFA5cnDPpe04/HBF5dJtYBOOzEaqjia/52g9G
hxLehTLkeiTyJf5TZjpyb5QkQkUzwjuYBQhVuvS7P+bzcVIDjtWwfJFWzoZWGq8mkLZ9JrqQ5R6Y
5OwqzOBpdAyntnmpSOwTFvmL7JzxIWp4rmnMP4+ie21LQqwtFb3QLUIP1eT204jJmvYQgBmddYj5
8qA8dDlVC94mrHnjfE47c36yB8AD5IYZ37QonnAiDZ7h/44S6Mhoqz6oh42NtPtLKpmOtjNd0D63
jjKvON84XBvFYqrCAdY1OI9Gr1MXgT/04LXBd+gANs6xc9szJZsjXZ7yum22jhsKjBvQnf4UAXfA
CRCPMk7FXLSCxalOcHw+ta69TcKGjCt46cc0CSZGAcNzIEr/Q/EGC2dsQUPRVacYceRLswQQspoc
0zjAfjwNGQb1aNkzKLWmMjllzhevNTgPVh2S5KZrrE2PZO3UNW16TEp9j9u53jnOHH3xEtQ2k7dS
dTbe45EcETfrxM2f2ZUl0m+dJvY9Es5T6IK1s5QoLuS0Q+0owjcYrOcUed91aB36F1o+u13TPY8j
isixmeGhUz88rluFJnytJAyXbkD5O/hiepmUtG7ZIMJ3dp9w62r08Bh9droBSDCij91If5CbUOnj
bFDnUWG/O6FyzkZpYrA07WrPX+YzIYwuM7oF25kB/A9Rh1ayjJ8XpEwD6Xal88kB0CSm17IHWqDy
kdAfjN20DYPXIvgazS4AFCt8VeBX/uSK8LaW624mIugxLhhsbE9cbZgX64gxYgW4pXMWRGkuVzTO
0FxV07E0e/ZJ6YCoGcFWL5m29cB5oGjJrAqKfN6HCyCXtFfnwlaj4UPYCJCa6jetjHDLVAWgrSwJ
r7InghosXBHR5IpdhkjvSn7LDjFPfi4ZNh17v7/YU9KeJoYsgSvvPBzi30wjYc7zZt+HSDUmszf2
Uut+X0fma8UM4KxpSD/aW3OX/KhGZrghztdVOUTZBYs1S7PtvTGCf1OVvkkDV5fDCU5XXYbjEa6z
0SVADiVeT2tPVEJH4g1MhC5zwQLjwWm7ottGi6sJq3731LRjt6/iEJ+VFZAm0Y97/NXBzqb5tUmH
7sPuBwGSbJyZJqDcWY3xsoZV2vhkIl+OXSoDT5ubIrBvDMumr4WLBUXvyqLwONqSTREp5O1xQ1KY
U3U31ff5Ce7yqeyL+hwQexH3LZjceMLR4TAFqwXzsAciqUc/u0W2RSxaTsoJLagbTJxd5XbyWWQc
JKNMftdJqDlqo8sidRbCZYn302bu4qUTUcoMGM5j3ItTmbo0zGoX0n4dpBe3JLVrjq9Tm6gdJoBw
JRmVIAEHc+IxZHUTXsMKePSavgV2s0kdB196hzSabjGCy8Nk2799qd1raQYXHeCL6Bw8Ka3O1CFB
lrkxDfHNQXG89agoKJrGeT3y+h18+a4ClgZbsK0PSr08QFCcjUze+OHKgsz2wEwgNbdukU5XY5vI
q+EOb4RsAerpJaTPwCO+qiUGa4ytgkSpXaTq6aLc6RRQQ5waEGADyrotit8cqpYnz35mP1kq6F6o
z7k8F4Nsmd7GoDwFeeg84cs910MxIbp14jv9+yXMt936cWxueh9ZpTaS9iLbhkhS2T5ZBMp9HnZo
yleNGcunDiE6oNS1P84deQzuOR4T/vLgIXaRW39Tkm98WA9dBVt1GqqnHKvQxopRX7a4KlZ50L+3
g3gbsSFjM9LATpy1n0VgwmAQrVn5v5dGggetsNur4jlhcrvvRh1+46yyap2g2GOr5ZhLU2NfyAoD
TZFd2w5++lJlykr/2SgtGk8cK8DLncXodXbZu8yla0k06K21Ew68Q/EaiV8WMC7s4aTPBrN7IJHO
/hxEH1AUv8cTnhnHV9E2scnaKizK/skWwRabpbWJuj7e4Ww7xLhj8ll0W2eEHZOEyRXn4E8I01g3
aAysPKt1yVjDEYRgGrea/ZYLWmKWNXg/ZzIsvxmziK91UlHtBNZbSGZ5F3tfxeiOT3ZaHKXpF+es
LV9iSeHlCAfuSzQ9k+1uoMAySMQl2GLdpU1wTHv73A2x3nZKuB+jlbpbQ7tHL6/EE7XohUu+9rrp
iBrF3hjE/aweJ7ia1dVKmV6kqI75J4WbwgPC6I8VmpI+3s+m/zux6EfhysToPSALUJr3KslN68Sn
fq0Vy07YiS8d1/oqiXV/FPM44awyqm1o6i3LRLpLe3W2NSPQ0Wpvf4IgFwEZ8Kdpk0UmgcuCrsSU
OcXGd+m8RyQZjuOAzriqsbOQRGOW2WtIRCZkHYSDqH33QUvKMPq3Zi2MiFj2NPIwzGRXXGOE6UVz
BXoHi9A8T798DzjfbGYhHcEpWbyCy4Le/WyyVB5giWA9H+fvxh4uD46f8KbsQZ08Zav1JJJx88B3
QRWAnTQh24/tvjkpm2btQzTJoDg/eTQvV7kL0MWNp73jS7qwlHVB1XR7R3HsDgvKKbYgb0TPW2Es
X/VjvrXjujqNff4x9F565SjfrqQn2Ls4Nx2Tun9WfSiOovPZUrT5aJrSyVs+Z0p9sUor3gi3Gnex
Gr8qR/Y71RcVYWOkDcJxl9swUBR602JR6RVCm6QzD48df+ghSdT1uJNUW63AF8Y1iQ0VqN1UlOqL
19nH1MH17Js3TLSmOxFeRSQfSwR4MawawE2nOxJPf+VLJqWm3E6DTVIhiyyRnt15Ns3nOcitm5IA
QsgvxLGtFO8dCtFgKXaKPvouFdSEQA5czS2QjcDt6pUZquzkgP5az4G3L5Zhook3jzJKIaev2z3z
E3FssAetZogZh2jGWGVF7Te+hvnFHrZ9mlqXTrU3W03e0dAYwOml38NT/bSG2OLRLSIhVeF0OWa5
2W06qyFyz+tem8LuXgqZOcfS6WklGuVd3jzlOs9uHl9kUP8wgyLYNqPT7gPECTQqgmFHx9d6a9mq
jhVTj1rW98KF5aZS3HwRGwIG8yOSZv2SFuAtSIVb9BvpNXspWgKbvKGwNiwfd9/T4AJUG6/tjCV6
TrR34SQ66id6yBshYXhk0E6f0awypGs9TdCh6ng35vpJ4HLDOEx6Hz5I8WwELLaO3QWHCMgMuaA4
GqmVXUYRy5XbQoXB6jvsgZ8C6HKrmEF456xrtlx82IrEp8n2iTIe2NcMm3Z1mHpflf4ZJLizDILB
bhkx3zcTQH0UVt8Gl6aJLt660rY/2eOM2xT9I1iP5my7409q/mSDaapkZjEnT+xWG4cYtksHqGQn
cG2vaGvDVIidF+m625mF87VmMdJJcHI5NBEI5HxvCAt8R2/wJbAawl1C+cul3xnnn4IqEJdhMJOr
w4JsoSm72APjg4B2y8Gt5l/AnROsDUTYoeJ23qPoKxXRW0nH6KWOoVunSf7UD4XJJCPVuzlJMJiq
lIyAGDxrRTvdyCL9KhuTt0+vXTze7UBkpiJCbaYnlXhx94zH693mCHQVzcWwU3NvkQBCKk+SD0yD
2vfcHTpix2X7NVisCJFqpqe2rc1nZVVf8NM1d113v6sBGpmtsmKfK8P/PGt7IdTNxq3WeD9yNTs7
m9Lr0A1hxgHK6G7xdB+gINV7v4g2ws+WlJocV7uKWKtIYMoxJrX5RaKePkXpTAOQ6KkZiwx+HmSy
5Og5NLpCQpUTu3pV2fQ5qo1pl4DQvRDYeBZLa8TT48hpm2KurKW+oaPTN5ulbGNME13dQX/Kh9i5
j5oHXjn8am2rOO0WPUPooR1fEyybB280eXMsd3UTDa9meHS8wnwqSC2v/dr6FCdq69tm+VUyXdkX
YCp2srb6T35bHjn4b0YPt/tqG+FV5nqEUAMq0viwGv1VAT15T0Js4EEYbEmadYs+v5QzMrKwdI9+
D32KKj7w+jOZvsCHeW4cIMQ+MJLO8DuArxu87f6F/379uo8rUvjWOf+xX2/RWu7hVp0JBLoHb8Vn
7yfdYLtZkdChCDirILkwNtr0nCDSTboGxu5uQ1Zh6AD6AN5YXlTwlKpXdOwNrGK5QTW7dzbb7W17
+3rDWbb6IFJgTYrVdtraO/fUHtN7eh/fgy/iN9gbTr2NB1iQds4ajyh3s5e23w4uo49tXu6C7xPj
qoN5LM76ru72W/cVtDvDyBxPFDkeck3jOiLvvSYBdDeoPb183KsoQXCQmLdEl5qsweQtGZpdBxAN
txSDyqEJmgMgxHEfZYODFV+GJDpo4xio6obtrr4FQ/JV1eXEG9XbMrcW33MOAiuOswZo0Nw/xFV9
KfJRfdQNMIBhMuqrRnJ3H5T5PsfVrlNj8ZkPMpRJdcwZMy0+00leuxIJQu4mLd5yx/ksRo+OWcZx
M6vOAsNHxS/x+hlK/QqPjd7de7XBkXm654Crote7/4yvsm2Ut3E73Z4eN63TtKcW3Oefd/0ko4/Y
4PrJ7EyefKhtp6jt5Olx9/FR3nFpDGV5sRinnZh8XYzkUtK53bX2VJ/CxquZl/PRf7ormY4cZnfc
ZIQLnurSh+SRxC23FvOy3VQEL4+vzJHnrlNX0iG2yuoUZeLiMyDcPb4Y1WN1ase4JnGwvChlG3/7
fFP5NOHw4FSK6MHHTZxFJW9ubv75ucdHYG2WZZ89u8C1bC3P2VXs19EctfP68au7aUNdyUx3HVsN
NpyhOUVdXO91Tz7L2WzsYV+Dd5td9x+P3nVp9efz/KfPZS0AJ0sWcs2c9NNctclO+jZGpi5J+w0b
GkQoo61OVD4V4XcFnJls3qNjtFl67ASHEINquzD/fvP4XOzLgpZefTaWV/1xwzyW3mka5txO3gTu
xkAiIUxWfYKuoWzJvj7lyxMpxvt/agf/j+z/pptf//5vHz/LlOEHBWb6o/9XSD9l/98UW/8F2b+q
fnV1T6bIL3JvAKT//Pd/swnC4qf+QvuHfyBqRyXrOsitUXAht/kL7e//QfmE7yPwTDBP2ED+ifYP
/xABnB5w2/aiz/YR8fyF9hd/OGEI9AnpdkD/7n+G9udpkIf8TYFshhaKe6j3DBXhptgPBdrfpIsi
ycOyd0jgqEyjTlpicny62+fagZ+x1R0u1jNeKvELT+sMIYZwsYDEZmz//lub2WX827eEcn9yJdbG
JyeiG/muGtl3v2PtFPXH7IvR+DlC7JYE+LLkzGIGZzI1I7ObNggoF1dsf/BT68Yrulfp+poMaKQf
76lN6Ds42yYZoC2yqS+rslXvQqg40Q83GaZ4TVJRbJ+bZCyeciMQzSZSBvapsTbI3XVMAIGXAbYA
ndGKE/LKDBKNim/AW70n2ca1iYhDu89AzI7JJxmK6huJZ1jAep+IgY0kW7hek9kQOisQDg6nHDQQ
1i9bT8yaO3DIEzLOuGxWSTv1C+kGExMNmqHzLoCJ8jF5GipkZ6jC+iLsOp4t0yaWzNjFEl1mhZta
HyUI1OSYWDmDObMrTAjPKs/Jh05KxagxcV4chcEkE3NLPVv7Vr/wCBvGz3WUf4dtTgCC4YRFcu3j
sQRUUPgRo23TcQpQFXMCNwvZUBh9xe4PV8CMupnN3BUlQNPU0icGPCLbjBwcFvezr8P7gGFNfRIq
aMXrNHtW8iNz8ErGoSp+mKgcu32Xt8BbMikbQAUus7i1dkX/zePwF20FKMJbGbI42nYk3ioLm3Zq
ceQG/IzZjs4nxEN4hZN9yh3bea68QmABoBfRrhurJjq+ayP/0+Bj499VY9NPz+EA35E1L8uyjW2D
4T9JyT+VIbRAarSxOpt+qDP3XnPHHuOm29TTbPey7ZplXGoTDw1WouZcPSRzp1epMVZ30FhG8Nv1
lehWRjgrkJsT/Th4JjXujJWfSp+z/5jGqXEG/oQFmdQlSnanaeYAWrY3ErWEkVcRuoPvL9hngaL3
0RRgmreR2ZXACWgn2QcQNUtUDOWWeWua0XrFS25ntIJd1V4LdM/x1ZjiyX+vXIgxB+g/QXCKWFGE
w+DPG+Z8m5oNfxW1os2iKM9IxrU1Q00Pa+0pn2PjS+OU+nX0hXixoLdsMWay9QF3vpu+ji+8A5iU
9K5Lg8ukZTX1RfqzINv7zZDESakKAhOy6PR7O4K6mwzbPdP+a+iOOhEFdVnt7Wbqtz4a7C0lat2s
ZrOS26ToxdmRVntN0bSjqqHxYuQzBrbUmN4K6dl7lQb1ufRb/zIlZr4nYK3cxBbhmlHrlEfpxurV
a+NoQ0Wp1yDQskM8CPtoRrH7buo2SlZJmLp48sQvp1T6A3movDnG6DwT+hQ9q5F0VEBm1XNTjTGv
R5fQ9h+756COh+9jYTXHwUzFa0LRixJn8JNrUEx8I6CXPWmM1pey6lKyQzImpJq3CjixfCfCFERO
kJUdbJsKKUga52hrOYsBvYsvcU0O6AqhJPUsK+QTXovqWzU52bYdwvjueRIZq8yire8SVAs3PNjO
epKw6uyOuS+DlhAFAJaHXl4Fl+J+hFa3czAT3EcnMj7sFNB5O9TNO/yG/h4MGRV3ZWj4ZRm0PlRc
Ry8zC9YGcp9cN3XuGM1t6GyJU95y/ASbJMvM36WZVa9yKLubRTozEA4sMB6yjdI+EvpmfEbaCixk
9AsaA1pjUjaTHFysKHC4j7ReoaLHG5shELO3ELnsyPwkqxF80Q2h/ycIPICiwNscM/T0MnvtsPMi
jH8epRgGB1jdhyi2g7XN3GGfl6RwB50LGr2kcbBi3o6pg4bCj8GyM64QTMySUItXJv3eTU5uByAp
qbcRf58DRij3CE5uOtpNb0AVyYwdCfPi1KbWkh2uXGa59nQ1Mrtgt9LQ03pwzFEZLiBo1/8hlUP8
9dymF1MsLXzZIGqwRbNXAckaIg1bSJyevAWyZ3Kom+RT1BX6mgxoEm3bJFBpnqZ9D+Z7G+I1PrlL
4mZiFLRyJ/ThZZHSAEsdqFGlDt5RMmRw4DL3jKOGBkeOwQb5zPQclQjweQ18luQqy6h563ofmssc
HygzfQ2EYyG5MXst6SnV9tzs6AGmm0o6yc6IrerY2jVGAi/qb75u8GwVejiR8bIk2UF/6Vk3t1Ps
06SvR+swe2ME+C8ekXTiaGJDCKArONjS4znat01DR9AhTKWHIPmTXhN8i6xjiOVDl6iCutwjD0rX
TZ4hbynBKQaBmo5GDmkumwcmWBkGSOEP/MW1Ho8JE9BDVQ4gkYSgfDB9tOpIwD77CN0+5TKwn4zI
J+oqif29CjMy5HscpJGBZZu3N4toryNaZOwWaK30rnVE8DtxzPhspWa+M2ZDvkCJo6/tggnNFOwb
FJEoB8oZwekcEDGqPaZJ8OhOw4xVNhsH9QQ3uNkaQzneLFaO/QzGdFv4XrSepzHeZw7JvhXRqWBb
STBwDaiutBnSiVaIGNdpFWcnzPHddUmcw8MihgUKWWymMBIbUZMqEw7Y1ogyU/M5rj2O7XMC0w8Z
IAi9cWGKefNxyGiqezNpBz5YxQ0zfjqHFu+M0qk0acqy20xVyDWcSrnrswzoTqUAN2XmsE9UuWwg
CmEP+x2DBdMFoWdxlZZZvCmmCL1UNuNGhTSQbbPRZA+VZnFJ9TC8GAZQfrecq8Ns1d6x17jODZe4
ZqohtJ+SZaYToXGgce9ukVFM27Tyhv2ceyPBhTrvPmrZwPIyR2df1ZMAMjENCodj2yTPxDg2xyII
ElwcQSc/g/Kfd0LNzc0hSbHYgda0/U0WU87turzrouuUIqvfmKQFD7vE8gL3QHCUmi8BLxIDw5Y0
urfJmRvqqGiQPZSxRl3Z1It6LaylTe05mpYgcIoh3WVOaLX2CiG+dqNmJePB0OZlIBHrezyPjs04
5nG0//9dBf2vSi5DMv7f1zecCPm/adJ/rXAeP/dXhRP8QVCGZWHT8y2PtDGcZ39VONYfnsPpz7Kp
Ov6RWibcP5ibCMyyLo+CCRV5/j9KG2H+QRvTt/CX4MX3fDf4n6SW2VBI/rW2weXghgQQBlhoRIhC
jn/s372dqZ+2bt4A0ihGchND1X8bHO9GvYPEs5qiU8D7KESfsS8nrDRZWh3jCUqv2yfmQdo24ahN
RvaJvueAvrDFzE9h1CPRNZqPYqqRQFvDr6mMWKpjhtV5SQCSitXvsV5avRQa7NeYrOJ83jEjAzQF
UjXWe+3LYZsY401kX0xd73K42xuOrQQYS38R1jpLUtdvSSthN7nx2VElTP07gy4QIk33rWwRyNBX
9Hca/QLSnVUy/IgTkaz7wHn1qmlcyxT9Aumq+SaaIbyY0XygzNhPQ8MRbAk5Y1RsHLxF1ZjlqAVm
o6p2Gcjk0IiKW264+Z0deFg7MzP0FP0UKxx2KauMfxjSCpnL9+Kt70V6YMv5mogsvYX1mNz8iDKq
t9jQ/CnSF477CmHcaAIKK4+4+KA2V11jw782jG0X4jdDS20SfkEEIux8fjmcdFtXJIcA4NQq1UV/
tTH06xBurpuPV80ifqjRGJRRqu5FMr+Sdr7AnPL8NTC/T2N9xPU5/pJo5uYuYkA0oCgKMRMYVkT3
H/HLplWbFsHATtUkkaAIKDe5Z79XxJ5vbEu/WU2l92EneaC6JflD+yjZxmhD6to5UGq6zz5/0EYk
el9PeX1ctIvubBQX1iM8WTywCAyBVVZ+iKQGg8B36z65ufUcnqf0pYyKcxA5LY0dI1iZPGBWti4D
ImDjCps/MIesXonGCA9a5qcotOUe2zwxuMI66YJWph/EhMz26Y+ROCTOGNyYifrHDc0nTEn/7+7j
q4/ve3zuv7r7+ELkZCZoJOfyuGfglF6XIzuFzIZF9v6vz/F4vObxlceHc0knr429l38+7+PXcLKg
JyNm+NyKroTr8S+/6OMxCaMnjKXHMvLf/3qPn338BJJ+4thMXOuPn/jnFx534yxm6vv48G+/35/f
aczvrod/L45zEsD/+Y1/+/DxjY+nmQFTYvMlx8gu6zW0dPPyuOksG9LNHOADU+w3iqQIBDfMkEed
9ycybakeYngd5QWRQP63GwNzBnhrZJbwvep1XDhLb5vPIQC0diLa+636+viZx2eHAFs8+eJ4aWPn
5AICYlevt61t0wQWWdsd9HhJDCqvqa6YmXEpWWZpXCL4IZfHRwKO1JaMPInXeOrPKI1PKlTzkSGV
2hJrtKryulyZ1gFoorhQcoqLsdyEbmpfmNfGnI83tC0/w8nCubF8ye5tWKsE/UW+oc+V4fJS04DZ
jY1yLnHsOZfHR8xjI/zi+mVRwHfU9pHBhTVDXLvElTGuI8xgsEv++pwPz1YMtKSn5Tu0jH7IMGFQ
nosDqifv3JQVsWyKSZ+V5OjGltd9nhLoZ1mDuDIh+iXMdkhmSLLoXPRvRWBeHt/1uDGRgP95F9Vi
tm9U/gVDVc3iWXyoqC33gjSsVRTq6jT7ULuD0D13FMAdUTaHkuSU3oqZzjvVD/gUALHarNxVptXA
csvfibIgR6JVJVnzdA50XdqgyZANiBndiu/500WjdNyHZf1WVnq61MvNlNm4/SwmwnA/post79Sx
4kzoY3lSbnJL7qlyPLhucC3NsXaPpHiDk69QTS4345TB+yXcypwQbBZojINOkLnh84BjynHUS/P6
KqpvOEuLC0d9U+GukMziiaY25ouhrfliEi946bIyP85wk5KZTz0+D460XZlOQKbB8m3ZcuU/Pvre
gnsJA5K7iqMywKRR87NOLfrWKlRDzxyWICDHhL7dl97ahOJtpeiRR+LaLlHIbxLPRnZgCIHr6pXI
y1XOunHREzh0XaqDQ8xFsyFyQWwr1HwAnDFWNcJ9f1xYUjCk8xKCIpAFFtfWqcvr3GGaxKYhqRW4
S3B0t9O4zlejqcsrgJp68x/Unddy3EqXpZ8IPfAmomMuqoByZNGToniDoEQJ3rsEnn4+JP8+xaM5
3R0dMTdzIQoog3IwmXuv9a3JIUicGsfW7sJoA07zHnzCXTvkxPI4QBarbCT0PIIfD2E4Pw4ZMkBg
aytlMNJuHQufK66Qbwn9ngMRCLfg07WDvtbZBX42Wh1WVp0EuconJlflaQ7B00TtNO4WtDxB0xs4
rtL1MVNHgV4ufd54WZdPTNUq/tcj/3i4XNX5eXYgom7lSzt67wDUTqD+rZu+POHLpj8XSxoTXajH
BKX99U7k68mXXwrwZ5jnw3ob2Qlk1cub+PL4tuy0rY5VaxupxCJulIYqrvzjrn2kyyotihaX4d9u
k/cOoxnvTZMWq7uHnkOoewjgrIycG2NokOzkIkA9yQFn/6DK+gPxeeOrJIbYi/NGO2o8Dyl4sYwA
C5qXrxaYMcGnOeYCIoVlgiVYwVY+Spo97tMRnmnm+LWweYaOUrM380AsCc2+PJ+PRa19o5JztKmX
QJuHTgTbTo+1iPzP+mG0y0Nczg+9BvAKbzqfWYlvFdrvA9HRGYGbpGdoYCpHRAFAoQI7KrQtVkhS
A7WFrK8cX1kS9gfCVjsnrHxNO3lph7ODYuoRYQdKXtp7Xc/mK0TDtoNK14r016kkqJrZp7PDGl2g
/T87eoMLqO+e8MYDMvsWj4PYcF3uD1DksaWajaCi4d6kmEuzLIaQWyhvRV2MOGgR9kXCPTRxpmPz
0AofkDbWUOzf1wPOQEg8XD1VOM5apY387Ee0tsOmHDuP9vjYbSHdJlurCo8ZkDqGKBRUw0YcMe6j
1EhiqJENM2gDXAcDSeMYW+NMsV0VgdZ0ygbiHDDurhebBjE1jZcJ2icjsHDViGSGc6/wO7RJlx6g
niebIotUjpEOrW4c8yVM+Xs9dsdstvZDhLUlMz6S1TxSqI+2BjoR3fZ5VgxKKkX3ihIBq0tojkEy
Z+iFMFeHedEeCYsiaVtR1sik7KnWsWyJhQZ7v9hvTA8jqFFtt5vYPRmL2XczsSfXyGnfyhdnIEZ0
ySkNKVWHmQK+kySWC+fH5CD50YmlyGgl7WubKo5HL4MO8eTrk8KgQgBeJruIT1+/UTaKfe/suNNd
TSk7CAeCMzUyk6g0H9DS1ts8RQvo9t8gbvyKB++AcrDxHWb0OCLso7cYZM7T627LSGzUKw3Y/Lln
d+wTT0Xe7jFpoJTJ3KPa5KQ1mZXaPgNUjT3q4n3126EwCy1tUK/wzE1T+V4BkfI7tTq0BI3QBu+v
vdS+prAcnwmi2FPe5Opmiy1mS5AtAEJHlJxXRjIiVUTX2WjGm1jm+d6mXt7GWXtOJvYlFJvUD4jX
s3p2ULdWb1tlfCyGE74dDUumzfB5scD5hljEbHM9J3vPXqwMQUMuHTTnEJC6ke8T1CqGwQNVy602
cVooa6Je5GeRuM4mx4At7e1ji/89Ag706FlrnBczbTmkwugwtqpxGCb9EA92An+WskfpnKO5bHxP
PaGqz4NKq4h95T1ayElKKwI6RMxdEaXDYTCmgwYy0wgZZRNG6RvqYUQC8+JZ/TPatHdhww0B/xVR
1dGNPVDXxjDtjdJzWrHw0VMuiyOoI6Q+YFN1AuIcn0VnYBfvSD+pc3Kl2ibbo2izU77bpQSCq097
qzRwKxCRtwoRzKs0u7XJt900cezi0iM+ryZPVWDAZHJEhI4XvYaodo5TJ14nuiX4NvubGPnwNcTe
725Peg/QNvJ1yWTVIMYfbOEp7yJu812JayaETu8XM+87xQ6wtZoiCQqCjwvY0Dsryl6snKxhPa6S
rV7HZDh6fD/DPAezkSqox1uaR2pc+4kb6QE5Zud1iEPZcGtbeb6HvNNvYPrDDUNUV0XRKgGfF4SH
yhkZVhJy2s+Ucaf1FXbcKXpAg+gizR2JrXDYHxVUnZRygKlrToWfDSsiI/lSONlWvLtRWW6APXgH
i3MIZV4SMUtSJYhUmzeljmAhbL2jq/4mmSk8JE6BUCKKMHpnDZ99SG81HGdMwvlqdW1fdjnVbQfh
tsKvkVpTtDWS+iOyrtP+h2tAbzdxXftlIt6YsdIJAt+NfpFzlRsjzWRoFx6W2kP7ElbswcZ4bh2C
W2kX+Ipps9VONc7aUGwIjh9JkVwQnmbTQ7w437EYIIMwXfh16xmvWzUPfZO+amXbB3mIZofx0xI1
2ZogGK8cioITe74l83XNCwYrjZbyIxpO7hKGj2gbyMC6K4hPJtk6cjdzZP4milEKfYYD+jyaIfaJ
M9UUb7zvxsoAyUnro4/zpitteprx+6Aj49TcfG9LLkpm3/+uE6zqBV807pdR9+N1OhrrAEMUdKFL
njyRacTMoijujDWpMVGLn6HGFdBDYKu1ZGo1FrkgE5D3ikC2Vb8XQUg20J2ZoL9Q4A1+tYLIiQIr
t0WHf0EraYzlpJC55LIn7gPVz3OkPkTTcFbRZkJrVfCJRC0ZlzmnE9X8Hun5C/52StxauvEEBfSc
8I9lJBzanmioEBfIzLOxiNcrrbryIevDkYMUhRsGIEqYBnNpv5nF0G9XtUeqdatS9KdOMq0/mFOP
CTy5Cp2m3KqdR9xFtW0yA7GIfUeW23ZQSEVpU9ehSKrVu7varWhuNPZj6ar3WblGIsfxBN6/+8jL
6ID7BL+rsH7aFIcfTOWXW4yHAdzRg2isZLMwG7IJEzQa7VBb42ubMrBw0TbpESP/Inov8advlawZ
N0UcMURewACv8YAYxyqsAbNOvNBSJ7+mxvxu99RNOIkIrElhRiAFDw/Dq3xNn8ojnR+RsB/PRbbG
hbH07ZHTbr3a9wtXbOGAgkZO4+9OgtceN9TGEBS2dKN8ikuKNtFzXSwf8VJnQWbOww44x+sCBuBQ
xWv26nJbVfyucQR5jGkDch/x1qNko4k24+lGDhMT19j0Wy0qf9rl4rcpiuaarSoHAqjesEtkvtWv
sUcjiT5pi4w/TRCZY9EoMpPGuDkvN2PYwl7MqjdYz8hPs4d5QlRu4X5LekA149zuaWhYVOKiZ1p4
5EavQy4dU9bGbLlAaymz03yd+y6WR3ie556cJtqDuUBhZJ1pddHlb0C9eda4a2y72XlRsvMyIMBE
823JoEqCtlu+kY9db0abKZDAikI4onc7uzMwV8u4Gh3ElPT4cJJ74aZpvWUviMEB3RDSdha38/Tb
Mvp2JwqlhAScmTt3oZ1L1Oy3AWEhlW/zsRzUlzlujb0bM4VPhzPWHeMqMk7oxqfjW5YtCPtsYqOT
FoMXMDJdTIBwdPzfs9m8eg4X1cJyfil99Ssi+nHFE3ubOk5opHdVGsSFXhEPc1MRJUqsEKUOxQsx
u5rMPmM3OZru0axd9+BGuJhDcleAJUz9dXufdovqJwlxVblbLagFTAJCCdl1GpL+KqIirmgPPB8M
tXqr7SBacuOoTOldYkag6YnT2xaop0sPVRdh7Sb2n9Xm2PUh4+vwQCM9up0MOjr1uO2K1n5MBvO3
DgpqI5LIQsEIXI1T8Qi7Xe2uGddVmfYjZtA0QCuAidlau7Rx3E3OpHRHOJNYzgOe7oaj/4Tkl7oD
H31OxX4anG9ZiLIj04vRH7A9B5lxrUFTLWBjnqqlFUFZTMkRLs5ZVaLnsmoQ7S9uu2lRW/iOXXxX
rPmxH2kg26JBTeu13ymG20eQQyk4o0z/OVCZ8S19SY69ob9Mc3PVokL1tdZwCZe9zdESkeFYctUd
rrx04KKoROg4agJVR1wnMLw2RGmZgVE3pMSixE3Diow2z5+FHeGam+kB4mXdjM3dqMcPqmcWvouq
b1uK/kmNrm2tHGE8AnroxBIUOj2oQlcsfKZkLkQFhGxTrBxZsBWUSr91IVGqPdzMzGKGg4T8xumo
BMLAubULlCkLveIssu4QO11ZRX/WYt4Og6oz3xPxQOGtHgOAsnv324wMwxdV91J700NWmy+NMTDi
7b3RL5XsIdeIi4jr2QryQEsAgcVvOX17vFD56GcpMTYoViht7GcxgfUM3UOtxGfVbZyrZUhtf4Pe
IT11LlQFfacaXYmLSZ92BiDJjd1ax0YbCUAbypu8w6m1ni3qmnCNyAiNQ0eVP95No/4KKiDdokiI
g9rQb0QJYnKMM4OhdOQGnqJ/1Dg0r5gEAfqn+F8jy/MWq4IvfmwFm3Pi+or2pQupBckqfqqXkdr1
Nzvu65Mw3AUp4gZPSPlh5I9Dk8GwjyJ337vZQ6ITDzS3ZHihAjX9OvpFwvB03UQDrdeB1motfNUh
ecatXSZfeLgCdNMlv2JZ7KBhHUTBRZEoW0ZFawmrP7jUyQNmPfY2Y0xsFiQwNzbpw4OoDmFHccHm
1AF8N9uOsU72b3gbOeY5S91xx55Me11MTzomzNbt3G04Q2HNPeXJ8aIOHDlN8qw7VshhvGVgdNQf
p7Q4oNe/cisQ+KgWCi6taxaZ7WDTMwdyc1vUqZNuMcynRIpT1NkzrTwSlvY7VMf8kGBr5UyO3LsE
fwCnisHH4p2aYcFxhXR6P3ItpL2aiW3jYYAcqv4p7Tr91MVMeojg0a6KscVlD2DJVNGPRdidgB3s
cKo9abYBQKrpH4QDyTIaV3rzYFOLw8W+WcFkWO78LuTyPjincejKnZPMDILXDIacHUoj4xj+YUP6
hIWdJzGLAIAOl8A6xeMIKAKDPxJfrpYNQT8bOFO/HFVPcKFG35P04CIj4mJnpuiNrDfsgJw/yHzQ
shAjp+O8z1Gdb918YBxM/sqAwtyj3ryN8OduZ5Q6qgk1h2+MqY1hb+ZlOozCfmpDmLbaAG2z7onu
tTj1I+b5HmHcugpL9yUK24HvuKRas6bJGAOTZ7VEZEUgL9SF+L7WFhweGFOFSpt4ad4MStZa99Lm
2MtRrlXnJVFmfqLXbI6ZzbbKj5YihaYK47rTGpgpC8jAaOcWjfOg5BBJqb6f+lLUlAHnkDKE+ctb
ope5I9qsiGEEcQxBQzJWSXRXrCyJl6W5AXOKcS0uqzuAFM1uYWwelO1LSd4Y1xMKOY6S73oTIEkO
75jUG9TRRer6zaKG+3EqnowoHALRMyzV1fJbZ1ADXuBFLtlCJA7KXV0NSppG9Zzfx/xi1LhTrvN3
xsQQulepQQhBWIdn35tN+ht77u1YjE+4zZzAsWl5aD0hURyVKROuMTDeO/CRQDhsHNMIAvzFsNut
OSdPOTOzI6i1B2idp9IR+8TVz60apnv6f6QnY/FKE3wQRrGjOflCVRTki9k/9OtBSj3Sn5kvotM3
TxOs7ytkZNkPwmPWXc3EMDfNtOmM0NsluPHSQUE4F5tos5aDi6ANaTEJMl7PnunRUt2rzrSbUvNl
siNCq62OWVm8/F7QtgW9gsqiwTHU/AyjcW/E0+MapzJE4sNaBrGP4W21bgOKAM0MJhl478YahxR6
v0HkiV3dWG+LkWsHLptI6PNu3tI8uWW36INixk6B8hv2T4HvsFuvju6sIEgCO+M1P4gsw0RUPxnA
KnZJCFpkgBrVdtm9qppPUy7WVPquoGbvfGv0jCYkkohNoQUOaTjbZPmhmfDoRNNexa2HK85iqhi1
pr4h7iHITTu9RmIPnkUw05mqWyKaQ45rD2rOBNipNvLX1jDqIK41A0ej2W00naotNRZl25SedygG
0BAqjLDImY9G6zC0VtEsmB+IdJ7afLjN0cJBpxLvJWFIG212m8A2MHD23ZnypA8uJz8oxePY/Uhx
3BLIYLzh8wY5Qu9VSwagZWqnHm3xwRgzfXRsuo3WMMLOqI4oR6gC1h6T8ikY4zTILItJW4KgJqIK
tsEz361d0V/LuOb/mRgyHEbkTddReSnvQO54mxgikg+QjrfGGbsGgQsJqNIOVsrHz1XjI4sQ5CBS
/+ihaB/Q98IMxxnmz0NI44rh5cbh5LkRCmTlnBOar/QKdcmohCBckaGGlVi155aMSMaH+Gz3tRvt
OYA2WjoNJ1QxyRG+0c5NoFNlOR7XtJmf5x60GP16WHKkefdJg7ttTEmBNulBVW6zjwfecWUt1mYs
teTaVM4dpGKG18WtmXbXc0nxsHUyTD6Ujk8oiNkdjW8VDqSABF76D2i1EoavFpQgc8Bd2CsTODXN
OXDEUDXoMySjKdfMqW3xIvdA0wpl16Ta6ij1sKRr3l2fq99tSx23Gviqcay8a8N+zhP8Jnm3To9S
MAilOvicn/aFWr4zszov6lFfFPd2arwbgavH94Ty1tfUwkYqBfvZRVRr5N1ZgWuwFaAWgtkiq7oi
fGtjlTdj+ZHga9pY0xGhYs9nIhhxBHE+eubPxB4KP64ejfxuGmbM8CijgjqM+qBWgLcqpRluG2sm
5YQqg6I8uMYBDRTzUIRNDAILnyIQdXP1zqVaui+J/2SHmhjU58Y5Me0nvJF7y+2HfTvnrV+PiwNI
H3seKFNm0Nd2SLkT+2nlG7V2X7rzlZUitqnxxR6TXJx18OB+DQeX+N4Ka2xNNRqTVCeSwEjK+yXT
3+lN6RuH3JhZILHDyqNlCVXoCX5Kov5oYy964NxMPklIEcWj0b8GTe9yJkoBEdYJ0vK7pABxgRcf
UBaQsiEi+1MpjtqStQfdGO/o/Hd0cRBPp6nGqAFX127OKVSPTcaxWJItJsZvJN73wdJnfMHZgD+q
J1Wn6eMXRiKGr7NT4yfcxk2eHJeOkuqsvIUgvsPOHF+d2d4r6jjdJR2gMNNGbTirZEQjFoNFDBFi
X7kxaQfEwm9pDwx7ruKrfEq8IwR8oyFx6NV4ZP/o0DuYebS19WsLFN0mmqvnYe0TSUvIsHpKrII0
pk+LiFyX97SrY+TyGPkUN1LcbCMfI9cvj77cltDFxvadqBwKbKFEGLxsiwWVneLqj1828/mq/7hJ
Nyd0SZ073f98kNw6V8M1q3x9w1+2snqTgEemjNLgXMRheBgzN2LAu37Ey/v73E6Jm4iUGA828/qJ
5d1tO5AfrCbwXv++Zbn++UD5STrXeo8xlQZy0zGlJ7bw16tcXkp+cXI1LsqYIHcIRHL18o2qllbu
E0O7SlrlOSQkiW4jtcokrd+AwUFqUm2yBNFBUrwb482YK8xcRq6YQteZSWZcdHWYQsXIpJgx8/0N
XE7Vd4XuHVODsEIVjnnUUwkDUfKcc4ZLUZOaWvSTKT+YkyptcM8OE8l6M6f5IifGiPY9zEwlHFJf
zCiU7bJ89obmMBvoWSz0xSMiZjy21oLg1BqyG1VdWyYzBMVZcYjIiq7xXV6NTfpzbWG0MwEy6VCf
a2N5JwGOyM/Gup50c++hJYH0Sb7RjsC5G6PAx5gvhBkZKPR8svHSNad3MxXhnWpwQk0dFAIGSd3M
j4CYLbWDrYkBoHcLtZua67hiTSGvpd4JrlwRJIbZbxN7P9CL35SYEUSyjFvbRkIN6v9q6osfoLkq
v6LFZdROEKmwUTyje+5LMNhRRrvGYafdGLk4cmE7KLW7p5AGFsme3w1qefOkvKLTUbaRLq6R5myJ
hWbe6xIsZSXtvkYYH8SxscP/9h1ZDjOHfocukcQnwHim6MIgmVpa5mb9UuT2RzUZwh+b+WNyCriv
mcmJ26jGTRpxDQSJVATj8hpH+lOVM7ytOZNhzq+Jw/w2qFRBBWHY5BmhDU62uDStw7Q6H0oN4qHb
0kBPk6VGd+TuGxUfK8y0MEw0v52pDJgGDNah52w65kw3BkfTjv1keptFGV6biew0x8yeppBxhV2n
W5o93xeQyBTSHNpRcEH8aMh/zFzUIAuuUWGgfLTEnvDT6X5iQkWjxNkQjQjphK486s8bTmMAjBAv
WL2ibNPC4s03HmEB4T0cbIseGWZJ0dkvE4mpMFRtoIB5s+vnHffSZiIHCtNrddsv3gvukRMIyfdC
JGDX6FqaMfBjgZ3U0nITLY9DetGqebJrp9t8UR/efbqSvkYp/Unfp49r67AQTLxRDJXQ9f1d0BeH
CECTgeIU2RTGphgV7+RkdBYSLb/LVdQdiRk+WfjBA6UoyTPv43AHkt/eF0OlbRXjiASfMHe8JBCu
hiutULx7U8wbETvFbcaOUDndI6eC6L9549JF9cVlJd+4rbI7EHJi2NT9//7Gl6Rs7Zka7ZFGcHZU
bAu5BuW8jYAsSFYAWbBd6tLTz+NbK40JizbICfyvv7w/Cezre6D+wb9VCukyyvv7e0iaJLVFXMD+
Hfr5FuP/MdPS+MjIT9t6II4PFXhQgCuPLqjWczKoJ1DZEBH/G1j+n+FB8n0AgvawyalIe+1VtfnF
cZZV82y2mRPhuQ1x5MAsOq4u8E7lJDh16eu4YMescvtJc6PmDE8BNTbFlrHGlRx2ynn0+uaaAf1G
QpgjBDNcr3Ku6BqGajPiNI0iVDuHhDWHpgU4ZkK/rXQ6wnb64WRINH6JPTSoMF/Z7jgeBISFzKuc
a/knWZf6fHn9r7/+f9h3V4udqYH4W5OTnD/EqIPauyRux9HR1nSg7KC2gtQjDVGLnF2NYTs2Fwga
zcTcEp6ApddHMtbp7+cLw3ZxXRYRUePqZB40qxiP8Ioh6ETYOto6HPewwfTDoE+PQwiqSb7z/9fC
5zMA2Kqrfvf/vm75Z1XPLSjA/n//+9/W/r+SRzsuWub/JT9B9Kv6v+2fVdm/l3+YP+Vz/iWNRhf9
b0C5bcdUNU03VBOt87+k0Zpm/xvjDQ3tHEJ1XVN5pX8ppE1vVUhj+9CRwFsQa7+YP81/M5joUbvX
VYu4GlP7HymkyUrgWPtyXlItW7U1Tkh01t01Csf8+7FYLxUU5HCOb+25uw8pS6+dlfJQ4nfZFIp6
XMrK2aU52rTBTYN8TN4oD/YnQ9gas+KYJnJMWhc0Fm2BCTCUv13qLTlOs++62z9AAEqZ4BA1Po9A
SDUGJ07vlQe0yy+dVd0Xk3XrxTpQmYpyyVM29z8W0rIrJ12oClOCQnf9Pc7EzxLamo3o+DYHCXO/
1tRLEi8zJaPOD10FLMhy4OojGOubBpQfzTeyu2ZZXhSr+IaLP9lXv6OpCoDE7VuXwoo2mCUgd6ho
DZaGbRTm+4inoTCk4JUm0WueM8JJnPlDmAD6+Pa2nKcoLkEmVU0mXDNJFtH4LhY1uy/6Khg8IATd
0qZoPJ0rZYzNw7CEOnPqmZLRxGQo8ZKPZnCvyjFfe0uw2Udf0zt1r7qc7gRErmQlOpD7CE+rEjju
6BxZ5HCpMdb8mNzujamZvuXyyU0xQOFOgHlb9g5tQkLCY+H6wwReh9mfn+rAfel8U1+5bcrC1+vM
8ntzLakY3qMCuJ68bPWuH1E4DwqZqksWwwerHzv2AViMxALpZv6KlRAjmp6/a4ON6CmJI9plmINi
EIAks7g7I+2+4+TRN/ZiVAEdq5PuVdN1jRUedUWQag6l2rytdolNbTLiG8jp+06BQNiVjw/2gsKA
vrm6JfRlhvKqk+66LMgH3Pm2meL2KnHz3zD3lY0okGeTCxKTSIP0lW0wJ3yhh4+P1kF+G+f6e1RZ
4mBQNRYpoeQ5HGEfzWyIiqZZf1hxoxgNcieyzkWyKjlLqJ+lcLU9goEdR8q5WLwfGoIQQuSct3Lp
y22FVXczzoCOIEdQwdlORv2OXzqlTgLZWe3Sm0ZrM9+m7bWjTGro9gmm/UTkUTqB3WuSba7/9pBN
AD4cXtUkX4JWQE9mmBCICm+XgTgFjnd01dtwXX9mGJdPaQnEzo5h2pqGNV+rqsMsJdbv6T3i7Wvp
bsfxS0iyzJXZIM7rE2vi/dB1TguN6ZWG8grgmUgeRLeFMocv0fxpNVAyKYSo7a2jkFsP/cBFtIa6
gOPb0XzLcUFoIAeLWzM7zm71zTNWChqzJBBz4baF1UfhwXkv2vCj5wS2VRdN2bazvksWyjOzACs7
UwcvxdlQS7adEh8LOGagcTexq68k77HTym2d4GfUSEYavbo+IIYGzI6MoURVpBmnWEtfG8sVR4c5
zF07YcolU91vxyYKTBTNbUIdMIwr4kgwm/lgFfjVAOoLJ9qrcP82rqu+JQAYKqZHs2vsOAMTsmt9
8I2XkOTpG2TTXY+NoyV1BdOZM2KtI/G+NI+CfbaNEHraiFTVSr/Kkukdi/mu6qAOW0MCUMemWomf
n1FbUtBSH6vpmOrxK+THG2zNZNq7lCjR7DabJIOybOZYNFx63R6NVRRfVUBxLNqRQiD2wFqILsbk
7CleR5jya4SllDgOYYDxCm+ZgOF4Doa2m4+CiklumrBXxn6nm8o7cM6HLI/frTK5LQvDulWcdYIH
po0Z7HyfDrgXn5MkyHNt9gkR7bdCxd4R9SR6dtVOtRO0mEyvegqBhxaOLHweXxmOg5W3t3GqZ6fe
7j16UeSRb8pkXin8y9QSzGC1pxyoFkLltR0WqVeXm+QjOmqzenP6fM7nfesTv6zrcYw+Z6GClLrK
iH+5mk5yCb7n3aLYH0YW7tPY0PaSjoEElCnH32EZWWuTw4DapR+XCbKH04n93Hm3WFwpnGYVQfBo
o8FyTdFtt3TIPWlCjeGEpDJGis6J2rdjPJGu7ig3MaU4daESmMAGIW4YPonb69QZ5KL80yEo3C58
DdRYAIPIP5I4gnsK3fhft+GEJTsPsTqMvcW5R/bIpJsWWryeCdOlfTCS6lQXIfgyfXmC474xssq9
WSwGeV2SH2ZzuAWwqJ3knxppKFyw+Dh0BcqWFnZtY12xX2Wn2LLv7Cj61ofFPdkHPaZqgfQyOkNE
9o6Go1JAbuuoOLQZYQTa+stZWgO4K3oUkIQpE623dc36a7bzdJz654IqxYm+mJuRxRkVNLX1MtoJ
4b73CV8qbs8rnLa/Gb7D2XPtdJ863S3qEgTQ3UofifTqpDo3ZVnT5iOZoToQpF2fHP2nN64iQWRu
kR0tPqU4axNpXnuSf7xVMYxLmTcsF7We02MbVcC1jdk5KIQ7Nz2p7Y7wuIBnBdJns+KMeymKyToR
IIDsZN7TR3w01WI8FdUpRly/QY2GU1pTyRpFjMXB+aZqarUrevi1U1PsVBobRTnq22LqqO2YEcC+
MMNiIvcAA4TEtjdHyOSrvlu+0uXPH7fpEcDYDpDepqDeoQbJ+o0Qw4K/qqarJ7+lFrMdPd/ml/xu
Ln8WZ6xPl9XPJayhO8dSHxDLDyf5Z+lnavdJS6FiqZR5a1Lq3KS0WmsgEQJblDdtxvXXSFZluPxj
gAIIHE1/LTORy91hUTh8I5O+SKPqv/WZdjBhqnRUwv3kQtz9EefxT0UQyLJt1t1brLu3u+J2LqtF
NpbFQd4jHNEugbyLiG+0ozSxqE85Mxqbz0fI+1rF3JljF6fbbjYPly2NJQArVJUkDK+vY6yHn1z6
3MznS6z3yKUvLyPXh2J4BrvAfvrXQ+SS3Mzn27m81OUx8rYqtAJzVmhoFKnz9sed/+mqvOOPbX6+
1c+Xk/d/3iC/sy8f48uifFToDgsjEJGho2wVkk3Wz3DZ9JeH/+Mn+ef7//Ghf2xZrjqFSesMmp+Z
MzDHohVfwTCIr6pZE9GuUQHOtwss7/WOEJ0bRfR1sYhwl9CZZFGuW8UzBwmHfGw9Oh1lo2gR/Qlo
oM5F/R8Xu5ohntKkK7kBiqXm5ZNviJ7+r1PZ/UnRcwfE2PpUuS7/aLj6UPZDdNdGrT3Uudv7dScQ
IzRX5bR+CIzD+H901Ve5jEInHb1mk9MfsFfg0wyQD1knFyI/Supbp2jIamWHrlamlLvucnJVkGBC
6Olf6/JGZd3z5dIfT6mmvCfKgGHRyq+Sf9pV0CmX9CyFCJoyDgAmUpzkRirIIjNZKmxvDOMVkb++
fCFvlYtfbp1c47UkFS6wV6oXwnYUhlXz3dYWTsZxR+EwVfJjP9bAy1PXUwKR6c/4bd6J2GAetB63
8k+/LqUMhlcFdgo2JP9RQsTzUtrSwFyuMlgkm84bDtLKogFl6UePTmLd04yKgnD9Loz+o5jow8gN
MjHl7a9bBbKG49Q52sn0sUzeXVNAC5afg3CixxCMza6UJwR5m/waOPc6R553eX/6esUkr60ih+8/
vsVaYsSylShWuIXlh1aB72eljzFSeh2J9QvqxaORKx9irj9wS6u3FpoVqG3eLchPOAeqlHroyTkk
uRkPArEhQwLh9/hmQO+Ig7TtgIZB1ZBoq4je0TV6lPxYXtbfEO5i7OT25fsKwS4fe/12Mcqe0Ztx
//nAv35auVoOw0+gcclGVBUF+irNlq18lWHtyUALZC/pYqYecj1bZha14lBX2Zre0E1qoKHlpX3f
l9N5UB3zkA95c3LXsc9ESsKJfeF3HRcUp9fvX/4Sndz0X6vyjsQ1fuWrJ2P2Wt+C8MRRQorip7/H
HcMGUW+F5il/lb+M3K0jdUQTzvQiJPtCfhp5n/wzrz/5ZVXe+7lDr/vvP63KB8uH/NebIjVKMPY4
y0NO7mvyzcjVosoZg13W5dLnjUuC7luNnPzz94qUwT6odJPlQ+TLMtfkSJaLBNdzqH0uyuNbvjlG
fv9xAGbyhS5vOapL4LGMExVveJJ2KWmxipVQWQJ5mFA2qYijns03cOT13ovHDFZODPpBPvxzEYJP
caJ/gseV4dN6YpB7qly6/LncNmOH281ETtUa8UV/PwfJD9aPGpd8uejJ0Ylc/Hz39SKoHJ9Fhc59
ZLmrZkrwwisYHOcdnnXzhyvfiNmedFdXj/LLxrTNYby+1OW7v9yGd46ZeQSz5fJg+ZKX1ctz5dLl
Z7zccdneH89NyuchUzrOYXw18sQ5ODHp3nJdHnl841l/Jdc/3/wCH2qTKJMK4YaTqPxNv+yXy3uk
KOVR7q6JDvmIQ4nfIB7guGzljvjPi3ITn6cqAfL44NYre5fBW7r+kecSuSqX5G2XVXmbvY6C/0eP
kw+ewp8TivmjfH35/ka5g16OmdBdd+PPnVne6unlsASXJ8ilz0fJxT/Xv2z1y6P+fIE/n0UaR0Lo
35MGQHorTzPyMiKX5HP/6bbLQ+S9uhwFysXLH/l7XFblknzef7rVmhDxDFMQv6P8Ix/4x0v9021/
bPWPV4rWE75Qg3YgUE8esz2VBGMkaP3iqZRLC1S5hXL9f9g3L3dfbsMLwSEu1z99l58PknZKufHL
Q7/cIxdDMxo3mqFzSl73aHsp6ZBfDpQv65+L8rj6cqtcl4+Xx9m/nokAShB5MWSLRkmPwXHzUwVs
rKvmXQ7dhclTj9ixJrGnofjmTc+ZAJqsdoP6zOlEoAepnXvqwoh7l6F5prl6NBvsHYtmz99LsyR0
xFCedS30kB1Xja+H4yMy5GRXtcIL1DSLj3SOhWpbD6XAJagZIUW9Lq+vlxkWoxP1eCVNImaArAXK
/2HvPJYj17Is+yv9A0iDFlN3wDW1jgmMDJLQ6kJcAF/fC4iXFS+js7os5zVxg1M46Q7ginP2Xps6
CX60Ntq6Q9HspUO1Dr3jTlnHuD/f8K/hZEYl1i+bKjIfYT8tsoJ1el0n1t8PiEz+Odv+bcpdD//d
j//xtXXqXr/26y/8u9/79Rdk5l2IucUexdZvWdKty8r13v393FvWfSOlc8pi67y5PJfLhf3ri//2
+3/8um3B3cVWDqK5Wwa19dcL1ynTm/UnB8B8O31s7tZvTOst+O8PofDgec2rn1pCMBRGkpEankQ3
12GYRqu/TWX80ykvvVJzoqtnxIUOot1XWKfmLmlJMS9b5yRVIwePYZ0GtzOf2zq51YR9cUfv2iiH
d6L86h8LDENvC+vN6q37cFR/1jot52V4DhKW/gepuRXCQQeRdVJKtP2E/fQa+UJKpECQbiEqYijK
/SJdHKXUGfed0p/FD5IbrZ0esTIE49fxJ26jXCWsBztFkE+V2CQzuVQyhkqU5O3BC0FbaVZ21phn
D0zxi5oAnWflWL6ihM92379F8Yi+IC8QwBCNO1Jno8oHCqmkEL4ha4oKfEgghOfg+nDG0aBSMF3T
0qNKYRsAxtWi2oUZUYMItoOp5sgCzmhGckZ/26Ybsw3BTZnVp6J5NyZeMbbK3d6ule9CGaegQC0b
1Lg9iGt6zoEdoQRgC15Xzi3ywPd4GqKDMxtbigNBW4Uvvd3cuUWK4B/zdm7zqZLhuNU/DK/srvup
m5FAI2pOrZ0jQjvIi/KT7N+jpQz1poILiVy+6IMpK2/hcpNvN2k/HZyZJxVrPGZU2CU69WtN5iYA
nbiGf0+dt6x3jUl5bbbTnR6WBVafvKVykwds26ictzFkvNI+kFV9UtLB3hWjCncAWk6q0kQA3lns
tBobIWKUcnCVfRZRttCgYRgLlEIpjQdZNe7ZmhoTSQg6xKZ98mZ4W44TkVPjeg/p2E3bBeh3l1r9
a0zbPytG5bHykDHPZEooeAO3NGPNDQNUeu618KqcRbmDpUhB25DbKU7gnQprDspBI6ZJmnvXa94x
weAUQ8mGe9zETId45eJo8BFtpXzr3etyQvqqA2wkMBqMBTW9p2LS3tl9sqs0c21XtjSTQ0KECC2h
6FxSZuoV7ALa8GHLHOalWZ1QFdmXxsCr4NQZ8THDJib/lcILWqGx3Ob457opJ5O4j/axqfVoQzB7
EYiggrBT6uSNRKqRpMdT2fTigF6ygwaU2/QqPE28EczxWXhWG+Sa/WjCXZ/b8tOptfhjMtQPXAUQ
AQcyHUurwnRWaT6XnHbdEYgNdTQGIyzP3py4DxJmBlEgcDHMelfJ6ELOEeB9i3mlosPW61W0n/qv
yEnK20xmn64mDwkBGQERhDTnOvt6Qmyj2/JB79WPmdjJK0aKjApCL1Ftm2/ZiHUFE4QIRNO8Lk7o
IPEEaDHMCwOBP9bExZb18fsC9UQolJ+8Kk8DEZqvhI1WEh+K3f6wJa2EdHqNpDNt5k6/EGDxQ3GJ
1ayUhPrtEKjt/VT/LBsrviMOWWxqspJ2USsoNmFxxeEsLg7Uv61myzfdsblIqBFPSUKarOL81EAs
4rgsMOYuIkbbEIFTaaRvqM4jXstiIY8iJAjHfKvg7PZaRgw06RjbEHwOSy8xrwuIbLX3WVBqK0a5
R/MwX/KYsK2GJMUuGgPHOWY2e00tf/ESZsNh45ZE4k6KUB7ciL/hgTzSqXuWFiBsI7vTXUJTRHLN
9GdbZEDZjXOMOI/B1DxgAtd/RuWmHqoXWcahbxLVtpN5uG1zPkhFy88yhfgk+HN+ND3r1vDiScSx
OUZftGiclLK/LYgRksBQA4MUJihYRXxwzc7eaA13bW8aBv+0hdmlUk9NiH+d9lHuBEbRPiN6hKfg
ORK7sX52BY4+Mw3v9DAJKhGmO7fvyKed67PIlyK5qvAhVNqV2ycHcG/jtTkqISqmlhliYl4qiArb
0gCYLqxnSCQUEOJN+9Agz+tgE84hMrHBAAGRIHrqzLk8dgJ7YCF7WIkmO0JbN9FJadzlEaJfzB2T
3Hec1KmR8iqsO7z6NJnJwKT679XikIAMJl93QcsmAAIRKtPPprALbRf53uyYNGVHs/Nd763u6Jnq
glZQpEbfStT9hCwwbzvjbpCGc0RNBplC6LvRzMjTHQvOXxxdGbP+ZKk1+p8py844SU/G9A6nVrnO
9ZnLJc6vpKLgaSnS4UhTDpn0YC8xMYspcU+hoNw4xYADBdbvpgNZ7kaOtQE5k78wPp5t3P+AOrhQ
y4msJIPBStcAWBhOdk813seEkOxVPjE/M7x0b2Txj1SrrlMXYzMSOvSoopohouhXujLczl169sgo
8vvQ/mDHvG8birVeQvAE1TsLIeOGth6N0DC60m293vaNex2qeBUMgUIOZRHdKnu8sxILNX6OL4jk
x4NRlt75pNX0gkdux7OqPOVYNAiw0dSNF9rm1khe1Fa6Qf4eksAXKHOf78YlvRprMmKg50G16+2g
3DV5lpx0y74bJ2NPYy6LQfVQPDI2rj5dPMkt3rikviF+BPjY/6C7zQ0a8kKVWWBZRQhmFdoTdpfu
DvsMcWqVjt9SHvucT6hkcBHemJ5hE3uINANRX+TYevdREsmjMDdVUsyBbqPIdJBTygLzcOjJQwoq
jaACK0eCluKWm2wYCp0kF5MZ6qSDRt5K4ssCFKhBqaOmxhoyBggEGfrm5KEH7buZCpvV9Bo0XqK3
1BSgvroCcqJtmqdQu3VmOG1yQF7xw/Bmom8MAog6HSAnXphAtcel8GNZ9KJwB1rJtFy2ytK07M/W
QNRanZ1N5XWSmbOPDGJy9FwRhFW3bzOZBo0w5scRG0fSNnwM5ZKsoJGpyNy1x20P5c613iaUGmNR
n6WSAyECmrMxxgJf1yABoMYHzSmbY5eKcWujBmSSO2KnVujsx/3RsyektxEL5iQmsUG5jXty21k3
1cRmGlo93xN+TGU4jxVzM0cqhnXiyUKJFRcsSKCjm9oIZKETDuXBij/rcr6MhhMG9Gv5JBJtFx8r
J5o5QfByC9WvjQdUEkSZJZbijx0TKpHSqE4hbzb1fGJWohPcN9yCCbQquCID6gs/sqAqWMPRQ6MJ
mtv1PS/+LqbsDaUJrhHqEhdRdvc6Yr0dDBTrQDbOR1xkjxbJ7QGCGCi4jtsBnhlZJmnWQ+y8FOx/
aEe7IB2I7AqIILgU1pWj/HCiuNknPXuHSTkrcpYXufSqJsXetRXrlohMa43RFD52fJ8M7dmpZucI
cI+ufdyBP2FQbvQm9yfNoesr8TX0mywvbnXDACYu+2d3cr9FY2vbusDC4hFyOsTT1YAMgJSWeGu7
3bSHTiDjGfkCprFjotyCacTwZjMXuzrZsM7i2sSLBOmE7PLWQ1tsWewZoM5Y4WnkVB3wBJs75bWU
Ogv1yqvOOsnEZUG0k22ZDwmjg+MeGdGfitn1bcpUZ1XcZiPqcDKYfs6YfcMSa0qCBAgHeAoj9arL
49Sf6+GQKoOHi6Py7R5HSGV501GSzKO2QKWi5ohdNg8S+p1z0pPmmTYCqhxBaFGiQrowlhGIwc9o
5W0/jiePdRCrqnwPELwDuwKFpvEki/BM3SsjdhijUw9jWph3xewjeqERGh88JX4rpwXiG4nrrpyQ
ksRCuckjbSfqEkBVXV93bKCRAJbXWTLuACqwNSHGKZ3cH0Wh0yDEdbetbVwwoA6eYrvxJ1YAY1jf
pw5IQQ2K0dDlfm8AmomhlpNOJi95OQcRbUk/BVU4NdqnM5MjX1spmwUnzBEQGsU2L9I924bXpiIK
skdzgH+uBRwAsdWFQbDR5ubgEaM99igJPEjB/P8nHa26RLRwKtPbXjWWFTqaeLcs3hEcX5yEAhA2
eax8EyqLXrMGfOYVqRPRMe+5CiXhlNdeXjyMvfvTci35WrneS0MqBu6W/DNJFZv8Kw21jUO2oMH1
lZvXIrP051w4Ly3KHhqkWtBFdn6aS2gTJc5NpWvlDoF4B6g2OmhlinnOLB7AJll+kRegfBA7pYny
VC5Ba60K26SaikDFwMBebX6xY5IJ1TFHXMq5tK2UK6ciQlZA0AzHPt7ZrAfEVNW+izBtW1G702J/
UIxraWAVbQzwPzURQOBH8GADf5Dg5/eR400He06JQkW7LmwAHyCfWc6OoyQpXXV9B64lvL47Yt8A
FjuSPkzOlJuh+dKsjUp5E7EKLrYZZh4Rzj3TGcGpY9O6mwgUyIZQhSyQVEPzxd0s5ISsvO649fEM
TR3F59y9ZGoDuarvrJeC7VIa0cqvUKVtLSHAhCBhm4cGEYzaFXgMQPoL2mKjkFgL0nbwiwj1GOvg
my6FOZGz+WAky7P2ROyCtYM0gum6mMCxzzInj2u2NzYoXX9w232B3D4viukwteldYTsV1MHxyE2N
jjVM+Fc656YMCwTXI+46mxhupxbDXYrr0VrYmrFj0jkRqNNUz0p9dufccFyBUOIY/aPS0k4xwcBL
Dt6zmhoM80xa4EtAzzgw/lpAwydRkdvaPrvJfWx2z7DHMfBGWbWF7EGQu33kbIioJbYXXoYXcfJM
d8a5PCKw6htuaDBCRoVjABz6c1xjaKDvfQdMyN6jKCv3DumplpZmZLdhrNJmTbtBq4ucjhAv0CY6
1OUomJz4O+ez3IIG9fZ1kn0l0v6gf79f/sVjavc/LKpcm9DOn8QoqYZN3cEiV9Ar0gLWUSl82b/q
YYsL2bsk3i6ywEpnTWedvxsIGKcwjHgHjnuvswXZQNmqAXYXrI7AGGCZU9Fk4ZpiFo4w9V73lTNv
rBF7HYVhNHiwZeEjP816/0pUng7ewQEZNYtrFUcGHYHKoQpStkFG2MXOE8YD0Rz0YG0HGli31CCm
m76BKdaSP+InDeaH0tCiwOlTsKVa90uU/r/a4v8pWkZ3F07yf68tvv76EO9t9q/i4l+/9Je42LP+
YWgmeOVFUK+iE+b1/ikuXnTHFgp/w3E1B0ooCuJ/iosNxMWG7qq24dmLj+Jv4mL1PxETk3PIH/wX
MbFrWkiaMVA6qsF9b/4hJs6NXlGnMB4u5WB24xRvm1BcrSqpf5fV9J9/bY198taq6vqq/+1Lc/cq
O7ho3Ma+ZhTAQZdSa7X2otdfGkwiCAZ8/VNNCEWY34U5hPUcuAF1I7mHaYkDUYrHWD5XbqUfy1k6
wWBQuXU17Y063ZHXqkFH5f2pLMVLcTKxvaR1023M9x5FbcAmarQSG6BaP5CxCbOEWDuw9/Vj6KIW
7AFPCdg0wG6euj4Gg9T0t1a9ROtUkOylqKZTWA5XeUouWimOOWEaV94i9Om81DrVEpulIZRdHCqo
Hioax9hF8e6RahsVz0C636WEVmKGY+j3tJTryXZOlioJytOVt8JmAQ0FWztCPttMvfGpsbkvJBMe
f4ddIxGVbMSBH0XVFWhZBtjKZJJ1HdRpwJB3XTKraH4pGGEJ30JPsvx256Ruv00zxtCuLp/1NDrA
DumPhHV8SzM2/UiWD5maAijsvd4PWZvuEIGSNk61wsifI05U4LhkwoS6X5E+cxjJ//G1AyF4taUg
1SWJDfE0vnKQHsC5YI5Nn2Esvd3g4pYxUzPfzVZ0gSv+7ME2AWeEW3sQj6Vtf3aRR1izqnZXUwIC
QFb5rYibeI9LbC5KKNWG9zKk2sNsVxZaknrfOsXdXLtvSKTxbJFqQicUEJXoB9ojgmq1AqRwzJQr
N6U419BjNzzj55A0UyBHrgMKEj/Yp0Dghp5CdfZZxVwFuoMIDlMVHb4v5uTYqbDrISZ2KNmUxCIL
9cJugcWNORebrPZQMjQA/qNlo4xay3sfYCDCR4115skKhR/YHE39WQ1D6afWO0Hl7S5XCyBttrdh
FdJc3CEvCNvk9JEwVLJ2yTh7VX1TF57tl26qcEnHDYE55s08lvaJyLezY1BVB/F97BP0t4N0qyCy
q2e8ADUmk7rZLQmMuzpXjnZhBOwRA7OBpKLP1v04wdOMsOfpeWyim5+4BUZxqhuBbNaBEjRBVt32
VdhsC1tNA1WPr4sI1rGWKwfNhljGvwq+rnE+clF8YFj3KxPy1WA692mXf6nq0gK3jn3J7sm2pvqk
mO8lu+GNw+YuGNZtv3Vsp/mTMhdhRN2dORg6zLjKHwlIu9PYzOpR/iOLs0DVxo85H95I6RAHCx3q
pu7Kd7ee0KgRE6oYxpNbU1bvJedK0RsrSLuz4n2MWv2wjK+gDkyPk0YMyFBeeY0cD11vb90QI6Mi
TXUPZL4+d2HybWfFPcMjSZ8ReIg+qnAjwqa0CXCRsV5tMC4REg024lEA+zwopDysHfBfDw6GtMJ8
SYqpZ9mr36bCvss6xWNhEjdbqyWWVetd/Fr6Pg2V5NbJhj2OQvputnqesRVsBRDpseKecNKRZPsS
5XPZX6VG9tgVaFa4u0wFIjqbHku7V2DmGn0BKUgzz40SGHPyYs10P+YO3GXayBx9TX7OUfb7ySli
qbHD48wCN5Uw32e55718ztFgXhnFeI3WnktDbw59Y26jbrxt8oiCSdQ6B6cwkq2TPU1KXW8ipyaZ
1LOuIsf9wH0qL4IdtZulByKrHPCP7n2FHWAX5ToFiMYJrH7GSm9AjBvdDZ0GdkgZeS2KRSiyyabu
jlJEeRM21lZFK6YCe7H19M300IbW7JYiZUJDgj817SYL9xWi/cIF8uUua735qy6sg82qcN+OxIPo
pvmjDsdt21+RAsTO0vBrM6v9mjhuJPTWLcSOXqN+nQgN9IFk+9hmVnFtiORes/ttgxJ9S5/AYmWt
fPSmC/aNFI+tbmL6zcMk8fUB42nterdl6IeDEp1yCFSbbtHgOyYbSmWyA4qIhK1DgNlQ09XnuPMN
irHbKQ13y601ziCEiCybgiz9BJl1DC3zJGY9proNja+vlK9GDq8MSHwV3oLXa5cqrj7rSt4wGVwE
rZwN1onMJ4LgDmJzF0QVkNCJYoX8TnQEfWUhvmIyszddKJkqu+8pJIGmzeJHiBj1gRqKX2nRvEM8
/k2bBlaj6yISc8xLYtXo2bQgc2hMd0rSg8tkF0agIfW90P2eu4LNG8pgmbG3bDt2+4WFB6kBhQKS
nIHLuiHR3L426JhupzGurmiPfJAidk9g7oUuSH+Mh6kkhHrXsTLeeCACtc7UTmVmDPuu9Bhqk+mW
BfhTo+KZDcmBp4TJin9G4T+FBVmxLKonGV51gK1pZnAjI0zMLPDE3egQJ/TlJWXLUl1h7aCTxjqb
Zy/jXi7d8a2T1A1CYbyHTbg1e147cvpvJP4OVhpwlZ09oztP7qbi2dUj7cQE5JhLyqmaR0E22d9W
Pjo7jIuU7vXBD6F2bjvLueclcQNkDHpSBaKmllydegQStVEuQx+f1RrueFPE3sHMcJlTv+SH2e01
DXCm7l7WrDKqVvikN+Efzr0cdkNIN7PHBJxUA31Cr/VrTftqBtJfTWq40q5fSSRItkNafnuYQxGm
EUHNkg7xO5tPr4O32rYTTI1BEkuTbMmtACAkBpIwdeFSpqK63NJfcBu2STYDG2rycxJVyi7JCEQH
J8yuytsa2XDLOrJl+xInvldi+DIYjoM2kYfOHd/DLoQoW7VALw35FZ0UrXJAt2aeX83Km56mCXFG
Tn9mrWBDSyGbbBCex5sxMEGMZrUFL/ShsVM6Crc7hIqdkUpUnCsiu6aOoPMZ8rvfRyrYH0KcekIM
fBNS3xQV3YFaJpGgardtOVkUuekYuWbtqxPl1NzAMMDnlyK8bL56gtk2eMfZ/if0khnLANhQT7hu
LIMLpcGKgxo+3XdOUV11cb0hrYwmiq1yAWFU2gxG8eXg96fD0TMWHVSZfJacyWbW0XdPhTw6U9LT
wvG6jbukakiHhoVrRdR1FZ3bSNFp/EBLljMzax05YDWIGM35u+D+AflPbbMDGwAKWpa5TyGFytmo
3imtUaMLjLudsDWxH9L4vsTlcLGUejG8sGAw7f6Ka4A1SH5sMLoFBLVxeZbDp9Nmn3OqfrTCeQhJ
Kt/W5siSue9/NPHsBlPvWieRlt1mYn4PLGt6onOZHuyyGK8EmYCk7dV+RcOZwD+qA8OniWwEB9MC
x5lbyAs8iAlouEdWgZ1U59Lof+pdhF3QoZTnGWvX/LEo3PrOwiMfWke30QA8lrR5I8+9aqqEeACN
iXyO6sE3XMoksxH1lxagkZ2Cv2pah2jihmy/fJq3MTXMG6tUYfI6dsogQBaKmFnTw6wfHhVsdJUQ
1xhuKEcZZnWAEowsgHlNDasdHWjK12GXAOOmeTFXOoA9JdZOtlIMW7XWuHkrkjWp08a+YccoMdHe
MCgn9UUFpbRDtfFF/EdzbheTxXqEl/fGsFTtqCsjy0ZCCvGKE2wvQSDTypIvylQoRAhOFxNdxXXs
cGNbSXeY0qk/SqZNvDV5uSe6SUHjnl6PRWYcHXdZtjseJKulHKfDpdkqUXg1af3op0Nt7aSVblJz
CqG2DBfROuRGhFNyaMP5bkqH8DBmobORqnManc7YZGQ2IRd2wFQA0/VAZBzDtFGfyXq7TWnIjdrU
BZkexZTsnWDSqDhPqnHu6zG9akL3qmAg6bXq0lazejtSgza0Kb70hv2GpS3aqCZckWysHhu4Uuei
bh4sr/ZntXQOenHfqu58O6tzEjRz0eyoWBJV6OGZS3QbMr4aOjvpzmSB2cqDCp9wG7Kz2JUDQLJc
1V46PYAkahLEXshrqZfVTSkvUUhjeXZZnFZlwzpheZjhEv56+ONrbpb/JDF9IuvRGU61OzAtYqOg
VKOITJ7Wr6q1Q4Q449nSdz7ZYyhPag6cbO1D/3pOHy/Bn7TsH3TMS0MxAVoro+9UpRWzBQrREl/O
Q1VEU74xBv0cNcZ70hk9MWEm7qyVse95cDQ3ioqr5tfzrnmPcND9ko9rmQKT3VxUz3TifLEkQ6+6
8vUhMRpfAWZz6M0xHs4M5BYAqWzrjAXeqlXqWJghycPr4VAAR+y19mVVwq7ytt8PctHJrU8nhfac
SeRE34YqVTryA1aV5Poa64PKwM4GhOjzRWX5+2EQDUjgIaZTsyim11cLl07xZj38/UUP5lSlq9P+
txqatRaq3lXsJ7xoPkba5W8y4r+pZldZWbNU6KdYuVklpmw8KLF27WjvR+oHWYsXwevDgo9Lmdmi
ojvfavht2PGr7DeaqO5OSJ/wUCwiwngxNK0PyvJ27EuG5kAH0c+KMaS7saYjEG8kTuvRWBizFiQK
/i9cV6u2ndRJFmaLyr1WLRrJ5ui89ozggbFkRNuLCLyqqfEdJsiSEYkaB+YFfAyIB09ZmXOC1+fg
K5oT6xP6rJB0x6gSEKaxea1HgBf6g0UKX7/av5aH9SgXnRmQE/M2LD8aqn7XFfEp0Yy/Lr71KHEX
p+dA22Cr4Sige794uFjraMH6xjlJ4uR5NQ10B6ZTsuRBdMul1nvWWB+IsdrHYJv2URY3p/XBGkzY
3UtYuWxDxGRRuV+/NM9O5eOCZw9cPqFXyrjwFy8Z1OvqBAezPq1PSwzmwWj0nxb17p03dXf/j/zy
l95yMUNNMW5bwo5xBS6SeW/1j63q+fX5+rA+nRUiRCxReojfCrbhqOnR2s89YT5Ut9cLR2HLEMRh
gfjIxrsqlnewvqH1vYz30Eaw6hkpjB+gWHTP9MXexTBRE7le4mXv7VPTzC1R7E57wtJKqpVrpgwl
+r1lSg1uzwSbMa26jn0ADxk3io8EQdsQVwreaXngnv7raIK4ihniv56v31bXL9LlkgGY3fffv2er
mYryaXmJrtcL8frHq82tURxb9WusR95bY3Ld/To0Gw9Zm9azNlm+mA5E/xUiYZz//ZMDDiD8gDys
R+sPDiPzMNUbItdVLgk97YPashHhLc8AIXARLUeeIV6bvlvYQDwTGaW2QI3UcoNcxPJrpYTyXdHp
M1jO/voNazn64ynE271nM6pgZcOn//vlDaNVfNwuCz6Kz3b9WD2Xj399uj7I5Ru/n/7xIygJrcNQ
MqKvZlTKTFyGlRaqgRIJcpEoeLLNNoubKmbwHNHKUD+LsB2tlHdnVd+vh82kXyVOau+88baaaDC7
qwz/t+X0l/eQMm7jz81iaK3ulPVsrkCrvx2uxlNXsJNO4mGPfZJBkimcx8orzUMGw5I6f3My7MEF
I6e+MPX95aVd//31abL8xHq0PsR1gwigR7S5jEdr+vzAkMU1/F/PQyKY9m6v7H+9nUW/vx4RLhSM
g54cKBMLX7fU/td7X79pteAOQeWVNFEmdngTtb9lfOEGisVhPRwV+EPUtLttvgy+RLpyDyxH69Mx
EuxAC9zjpy6HCaYNx9/GSINZn7FpMUpKTbkm3eXPi3C5Jm2iv0/rNWlRf9tp0rz92/W9HhLzbm8y
SRrB+pSct2yfa9r5bz+3Xtlqp11rlmLs/nbxrz/z+280hC1vy6Kmt778XfAJ3E8kGhBPjSrr1z+4
/kprL0CFcZH1uqqc/XSVLafL7JcsN3W8HP3xdP0G5mFn+7+0l5KTNv1PHRlDW+go/7+OjPw/py/R
fk3/koX569f+6sk4xj88sC0OyRgQVTzDIffyr56MY/3DIifedHVTx7LwOxDT1GC6QAVydcvTHcdY
2ib/DMR0/4HAwlGhpaKJ1FTN/g87NEsH5m+4F+iMFiRlVyOtTXcg2qv/invRGwEroLfEASr2VsQT
0RwdqRiRN8Zb0tzlto3geJfCwHxdxI+KsENfSYri1Bad32dh8xh53X0fNUBSuzS7lC0ivkR2hH9h
u9uMbutt07xKd+3Ixs7tbSIWRrIpEvVaVKO1Q3sNhNqywTa32bHx7HpvvKayEGcPJcimYpnJw0Jg
64Zix8qi8A19IuEhMaaH5j3U0g/hVulda+pZYLaYzQuEMpXInnEh0KZXPDzqLWGNLeGS0BYUOiRS
Mfcg5m/dsuuuqYY/uvV8xajb7kkDgAUOvURR1WcipJQAq1yCVG/6htflk/7UN0x2ej2ydgWi25kt
gZB92O6jsbgZEi987EvzJ3D7Hw28rn2lusMtSeI+faDqCL7VRW+5mZlQoJSVoHX0JN1eCRrilW6k
VyngOPJ40CC5bIDYTMFbnapIQVlWPqaz5iC0hultGQIVbgNBIkqLvYjk09SL4lDKPeUpgtklr1zb
udxQZCnxhsMoqNBlUkJ8jWqWL63wHoUNwTB2HqsmpTgh0RzFrLeQSytlnCBAFwiVzYUHqmH9rOaO
IGE4aprTUsYmoarsiTmBVcPGRu2CmG37wDIvKPkQfTGYME6ickCqr/9Awg9vGQlHT+IDVDsOmi7d
tF3XA7xuCZeQaKLGYufUvHgeZud82e15fbknCqeSXXVfIYvZsHE2tq2ADD1ErPsLdaI4x29Im4ga
atyU3lMNXTAIgk0xou3orBaox3RQdT4O4bG9bkdkiIMJfUc84wTlpMTHCb+hv9ZqRs88zP38XMY1
BSmkbGxEjM1MNutDR7VRJuGVNjtYGbLuIqVG7OCkSx/0d7QxNAyyGTs8PaN0SXWYSBM+3qF4Imbq
3hPCRpJcG/A/TpPrLVs2DRyp5NYg12rPSvrCfgVqKnvbuQHaQ9ZAPD/rI5eaMPM91/C403M93IZo
zGb31OF8IEahOUJu3qYjUMEIW9+O2uFUslIklZfqMUUt3+kFqZSGcjMl2WtJGofpOmdKHGvuNHVT
MrgsKuly1EjV8thkNTLhmh/kh22/1qk2PPTKi0WO2XJS5xNgXU4q+gtkWO5l7PiQsjl+7dtUOZHz
PFOhiWxID2RJECXB0l6vnhsn21HaZwcFohiwGqfAbkrrWGnigTmwu7ihWlOPJ8KJwEZkwaSzCgC7
dtHdVaIHzoeVaDOamCXgMs5XeQ7iKYayKYRSU15VkIKPWy3Jsn0F6Yy8WBtyCRcPLagBWbOia/NB
FPVlWcPHAzlKuTEi6GaZGtCaIb3NO1Bj9G1X/6F11p2g1RkkIn+Y5Bxd+FecbXRLZaXHAV22D64R
wTEQ1GqcISfBC4SFyyn1cUp92RWBHqmrLtHb/BgFRWuXKYRUhU6N2FQ+5lFOiXVERhTmMelNSD3a
sTU2ZK6VezYKdxR0MKGVNIKGIv/Au43eeUo/qyhLMQY0jxl2EUIYcvBMi/owFUgzOQu9T/nNgn43
KvRdkMFq/cH8jgihA96XXxuuNx+mUSPNknaxxd7iAnLGgH4XZzv4Fw8gYaDc42qjXGoafl65z4ot
uURdbSa9JpBS+crU7ImunOtrynA0yA7Gct6CVUct2lRfLoiwOiyts64qgRsnH8oSRwBo49ARAkn8
BS5Nvco+RKvQ54roKyUkhaGk4oKGMGTV3EBCz26qDn+JGYfcp2NRUftzd+zIzyjDisBefghBZcEn
VB6ime6A2+TePrM0eDqLgBRHUkCeZLspf+iGTr5P3FMkwzZCnaJ4dBHA7aSBCtjgUiirQDmWIcrb
hrUXbOmmv8o079olTHkjZZj6ZlWHu750EkSjkoZt1aJTT6KvVKHn2S+DavIZxcNVVMOQUmAE+5Sj
g9alwlUqBYF8NuXbdiToZ8CoAXabYUspw21ZRdeZatBcQL4PjMD9ThwFo0KlD/u5tN/aWsUPgo8A
/SMl3dEIVVpmzd4wizYQBbYi5JfaJUzotvfGkO8KvWtu9SnZgndVDpGo7zLHBGkwKMmlzJGstwVO
PR0QEFDHu7EnUAolqXIBpngqYFXdibamncasolRKszcjJbwbOiIIjLQ5W06CaT9xP1mKnyJFpzbY
xSMNCP171lPrEpILtSt1QoP0pGmvmrYUpzljaOq4PUvdLLngEoSobn9uq/FNhRULQ9xaLoNDEf9f
9s5jOXJk27K/0j+Aa4BDOaahEJIqqJITWIpKh1YO/fVvgfe+wetBW/e8B0UrQVYyIgD4EXuv3ZkI
2ekZhxLny3pu9RINUqofnHnq1rhdg0k2zzr/bBgx933lPcReD36NwAKYT7847Vd+F982FcN9an8O
EMMZzi/wtAaEbIvZZIe+naytXyUvAQjos+pvENggXwcOLziJ33TTxtBfCqBvpjFuv2/GBU77UGPA
IQtzP2GNgrKm9nXmLEdnmBilTsvWm6wfGAGC0MsDcq4n4Pvtu9CGvx0Dk7W2Krar+ZGWz2R2hPlk
SaaHnkkRW+3oN1FzBO7OEmH8KKNNOWrSwTDUBbyfAMxS82gPyUtnIIm1+7s/+aHj5WLbjUm3plv+
XIR85RgiPKVbFRvIOXc9Ita9dErEbdlAaEpj9LsG2e1eausvBzOR7fND2s8G8/3+oUgthHsgNpKu
Yy9ctD9su+PC4GmbRfVVW9l8cGQL32i2fiFf/qiYvV9xbX4fZXZcdmeBRdBYY89ctq/Ecumtb+Vg
e00RlrYXna0Yyt3YlbtoDmhkErY96Q+dmIwz08k6IHN5DRz9gGqb9BWGNVuHN3ebrTqGlWWzy2vn
ozaGdEPyosvUxSX9Sj62S9feKstlTidA4ZExwEOO2gQxOw8GNIii3+f1iSR3z1kZzrO5LniSbeop
SEG1V13ZnPKB9uMECw0yLA6y8cSh2G5QA1ePrRbEQRHK8zLL7rdcSFAHqPlkuemh1al8Kcp71c1M
zEWiLxlZNZeRAVfQu9eKs7ngbHwpFxtdYdYFRzKa7RBvLarZgE7VT55qp+kZDS08UfG3Om29E140
vrbSDpgQ2n/SqFzuGaG6kzbv/US7q4bX7y/IRt5mJicPo6+HVwdtBpJVGKCko+Z7WLMLu4nIDEEs
VsDhiAUjUeveOXX5bBgc9JWDisZzLZ6BCW9EUyLAh8sIlcLk0HajV47E6oEJu3lQAwKQ2J18EoME
ZiSHiBGZYqoBgYePJRIuG9HlBxllwR7aNMnt/Wi9rFiJoCjcV9Od3dcoyw5maWm4GOu/CoAmlqNZ
XuaZNVXcOa/kOFKTNdVAWFhpsotqRMiMeGa62YtDH3fTm2Vw+1o5LiEXPyR1ONS6mRyFeOTDFZ3B
q/it68DdiUmUZFYCSFS1R/R8Ic4EfqWDv1yRsibLmHG7Zsl2NJFykoeRgIfHnQn9qVr2Bp/b5trI
WL5YFlJ3wmbe8jz3Qdq089aurcMknGcI249+P0ZbYzGQWyFEL/GMHzXbdQI8u1c7cHFXav3uTYmP
m+rklbjNxh6G9gLXdheVyXuu5vboCEw1rLFjIns4oUecdexdrY+RYG4nHpsQ9DipVH316WW4Q401
2zUexLETYbswUlJMTdKeQKTgUuITnDi1TlZQvo0bYwozQqBUHR/dHsQxlGcMj25+LFvRP9BwPJf4
lgrL59Aj1GzXc9ixJmWtIod9Wvf+IU6kQ+LGtOIp/Fdws/lhTBAxLB1EXLdQByaT87kR1q+cBwVw
LPKoC1uDSvGcS89907H5Rrq71AdE2w4Gx4aVPgTH9DPpCQxrq55EJUxWeyT4MBwZqsxT3+3QiWDp
n4Y/6Zf2luKZWsTHS8tMKWvB5b96boC/wUcl3K0VymDU11b4r2URNI/Nwow4dhHcet3eWVB1eVN/
zoLxl85q+5nHzaVtULBnYrRXTwOUcUu1V7qpCTUMdY+wj4MBaLJgzxf42d8iZuczedwCXpPdzVSE
wp0Zya3WsMClObblP6SYvqI8Mg6FntijNvVRGvJgFOMzxCAgV4JbFxlbEhN27nwqF+WLSnQ4eBDP
O2LqLEUSZksVt3PL9O7G1qes+USKLPP2AwoBWyrQ2YPCp4qRKBrye1QNV6ONvqTHYjmZ9H0oI7wD
c/dHce4iR5TbrigxQfniUzY0qFntqf0ysXyGQ0L63OB/zfVAFzsJPKSDWohKVk8etvEdcv2R3NnM
A9hOF2Hm5KULCglenUIZwHz2CrwdvZ7hn7Q85ErZL2w71mNQsBqV1LIq+VsrjJh6GcImiepNk2Od
jf/4/uiGBB6xe5diOqaeMxx9fuOd5XF0R+QUoysrzc12QqqPTJP2tvL9PcH0wAn76C1T0t8OWXua
iHqhgxqDSzsRxNOzNxccEq/DIsMIKykGPN86RrjRxjqoL4GqyToDEDtWzg8pbKJ6YvHgVAgGsko9
YiY1Tlp3t8jsVyr97O+cVerQBXC/x8V7bBBrcqFUPykPfmc++E2L/iFgqjthWPPxK5q+flWrv4gS
DgW3g+4yz4iPVC62wsUx3t3SZSHLzYWgn8dFImJO/AJsv9N6VC2NtU8zi4ekzsUaG0PCJ9rx0Mqw
YHsW6+bU7/zbIsSNrGa28O0vz++7C3T1m90QXZf2lA3Cix9KAfyU6rA5BQnPh75Z5KkfWeAyWkKT
E1FSywaYt6DKy7qbZzQ37M5YXRRuqSQGjG34mKmJqcMYLVEdovpCtMA92gdvqHuZObvGP2Va/1qM
CRJozHUiuGN38UAVNnYJwVcpOMgiMF/d5jdY3BSvZ18ei6bZeQvxgwae15PJmqPSHsKCnkUljYyz
GNxMi/lDlFZwngKIT+5oi0MWc5RD3edkjhz7UjoY+QUZOHhIfmDXQblKiHdbVQfyqoV8mXvtHR0T
+0G+hlbXSGtjM2aoX+H6G5Y1ZdKhzl4UGy+yZRtc9LO+5BmPcqowy2RMqGJsmzvUYchEHBq8XAfh
EsSKOqVEQaOtG7Gx1vPDyhqgcX3n5Po7IPTCFRU8NzZz5pTJNoNp7H6K0BZ7ZE4FNh9+K5SubgSp
YZjOvWgjIuIcSvLFjAnlmj7y2DRRnE6hZTFBa7uSgmH5xxGk/CZe8sXu/EJcXADNe/45dOSxkCZX
757TKvpyB+JMZMly2c5pJlwteWoszu+BPrxP+3ZvezWw1/iXY7HhEnIydnik9FZWU763dXJYOkpD
Wr89e2QC0PpHtoB3zJ4XL5/SI/wH9BKOJtHJcp9Ar3G3Z0Ag4iZ9TzS9TE9pgKcoi85EzbBe8L8W
0rB/ZI+lg1YxqtoYn9IqpjV+xx1jKa2+EEooLO/8Q2mQhD7Wah+AdPVx/RMtjQBuoHv1hEdzoNLl
QL4MbQnjrH07B/tych3sVLwCa6FosoE3jJNh7FWe/lrQ/K7KC7Uiti4lnNJtwZ52na8xRquj19lF
9zInxcd3F5c2vdzh7Yk4zMJFoaF0u13u8D5/txKSaAiVUzHGzVvXmtMBi0SAC2c6x8vziMltix7S
wD6NJRsZaKHZgaoUNSHVRBuuruh6rfvhsHEVNdGF9szFvMjtiwDbXmdo5gJXu2BUU/hlfcR/kmwI
9x0Rzo7WxivAUqI2/ZUaA+39aJ6dmB65FASUyuLk53fDcj8RwxC649MSlw2pPJ7YqXVUCeAjBrOi
AFMX3j3oMjZc42qGy8mSVU7zCv1MXfq0eIpmNG05oTdc36s8uI4ecxqn21DNZYi15PeY9zFEt/zu
9HN+QVz13OE7IwdFoAMhELij8SaZjMutnBi6BFk8vyDf/OgR5zIjn0larC8aKeaFFNmYGLtmPPRW
j5uFrLu4IGnEqad7gjpo5BrRKdtV4rk3rbTcy//fYPzfbTA8y/o/bjCqtov/1/ZnW+XJ/4atZwPB
j/73FsP9l+Oyd3Ck5/pCeGtSxH+2GBIAvbA8hPKW4/3HPvIfZ4nt/cuV0iLggmQ7wY/xU/+9x7D/
hdPEkoGgLDaRa9r/L3sM2xJrVsL/2GNYDrZVImI9IaH9+fb/3GP4CI8KFg5E/mKMCb2pfnPlHIWY
C9DGi/45tf34WaXjueS2C81OAYSvTful7Ml/zIqlP7sFobNj6b3URhPsFy1KMNZGeR1nujtEF+7T
QDA92rEnr1cHssTTe2VAZSA+sbjqvq4/7PYWWNk2S8zlK+oBlRA42zyIrqwv2VIC7Ur1vOnIJHtu
goURpBsVdz/D6aU8tZ0tkIRSGPMBILW4uFWCdX8gvdJqWLmImEdIPRXpBhrZ9LsLjFssLYPf3AP5
XXr5cZmiIhysefw023YXcd/9SCR4h6Zz93Wbd2FaeNXHPAuQObHPCC+H0luo/m2aaRliY65vfbd0
b7rgDK3oC5Ee15j9TCt+K3GWFm4e5ogfLnqqHmbEX1HsnAbZ/Az8AKcB41erwV8JGVxeU4wgYdsb
9Db7umItavNYQAUC2cKLd4izhmtQXAeZzReNtSPizXo3O8R3tWef0gAM8uoiMFyKVc9z/jHw/VcV
f5wJuHnHiJwyJp9wZTL8iOl18OK89BliVV/cRxDOCRyOQ2la+mA4ugqN6prqPng3L+kzRsPySfUT
kudiPBT4HfdzkWIRb/vqyChxRHunRxZggcWwehqsJ2caXsp2sB6KPp14NudxGPAShHc1ZO6yvm72
XYUxhoOiOM6dFGftJ8Gmd9r0nSCCnZMs5ZMhW552jVUda+cP91FzzLARIxDwzEeWRvmOyfWrzhhR
7329x1asH6UoxNZ3o/oUMPfctC7u6Vp008Hlwzl0AVJIcx4OHmKJUz7ho1cgaCgv5xzoe9Mzd61i
6i43vlij8bfS5i+2/Vg1kYo9mwZJBZHNiKQMrm4f1KeJ/+kW1TnFiumpsy3IqZUJ3nGOZeNgoIwO
O09i7BkC+8mGhghJpdDbyM6/WtvMrvX6xV+6S5QNhAqWPeVxlnPdk68UaPvM/Kg6+8ELqY7iJom4
urEtLXY6dzLYHuk9S+pDwpV1lhEj5jGdzxJ92VOy+kYbCc3BRpoP8ZV/1JSzbdFiSKjLfB+YCYd1
o8kcY2T4lEJ/2hWk4505O/n4GeoZVeLvYgRzu66a3yGdGruBt3zrJ0uDOWL9TKEdpFG6hKIA3WHP
5PNha8eJn/ab13EqySVr41921OWntsES4uLRQH2T70CrkAIBhIPBenuclxeGc5emqf0n3yxIsrfW
lz+jPCjtqj1OBiu7zpFdyHguIMivS/Due85OW8Snz8SlXZIx+zBjp30KKnH3VHZOItu+CSXfAR9i
Rxtj9pgLZDNPVZ9FZYV+q8ttyRP4xr3zgac04clFZ2vlyzMJqPOJ5S8Xd0JRFNXxAf1XvCdnNWf6
FRHNxXB+l6Yx4mOTRElzzkl+zjNuNIfHRFvV3o5ATvFgJ0mDNSRm71N+OTh7dnjg0jOaWT29ESe4
75ykv1UCMdLcku9I0iJJCHZ3JjV85TqwVJtKBtIIsEk3MpGPTwP6qeBTBgRZLKVPep9b/LCiiAEV
ksxGGhWpuTZiYf/QN3Z9U/SIDx42r5c6sfC1+3V89WfMyExt6KfwPCJ9dElXN4r+sfNb8exk5qNo
uvJRjv7zsmQEE1TrVFh5w0MTMHImOfrXOMT7pnJPqk7f1UhHLIta7stdNaTpaSbqCgtHlpwG39do
2ykCc/KJwyQmaScRBiby2vjlptV4TyPxWOV4ZmK7v3mmty6922rPOVRdvZa5y9x/mHAYnq1/iG4Q
jzVX/z422YKDTGAwJv2VoDCsiRjECKseTUxChvKZWSREb/8nnVrwbkdz9OC0FkooG8xAHZEUnBrd
ZkwL0hrxIJJM6AZ0OinEE3N6WmJZfaXu6Dz6sPlWnS3p6f1b5e+ZcMJssny5Exa2D7Pr/6aYgg6G
Cao801V8dcuGwwMt7bHInPnSyOwzT6y7SibjIiOs8Vmevbbz73qIHvtYyDc2658F0vu69kEzZF6M
qnEENRMTZilc3tqiQMzCw7tFilOc1cyYeRnnL8S7X7PHdw5k3TOqb4KTcqF1KTWzHE665Bhwxe+6
KGifA+NkO/YfVWHWblTjHhdTPeEAgjKTyfieEv29HWdCLsyMbIuWv8rUuBWxvSvYouysOkDLqkV8
TJryM4rdZgs9HnFlRs74IJcinBZk+UNU9wevZezjEaGkifd+7cls2Ja6mELPqoJHaQ9HEwEHFDVG
ae7gmtegwZZfGZ0M5eKNexbaSE1Rj+8knhT2oqV6QItAvHblfZH9Q/iFJ97YIk/08dbTQlbutnU8
94VO1VHjeIDENZy7COtQ7wo35KRmTpxj8GJKCqB9/ln0mfU+WxdzKIP3OR9fKIx+LmVcbptZQ0XL
9JsaAoYkndnr64Jpq87kz9gB8FAZ42etMU/Ywc4DJrdFGpHdhGNd/n2Q+HN6iqXkVEx9uNlNax5b
zZnY94wg86KzduBBiNB1dPEU4EPdLOKnaEz3ORuRp+dmY19FZieHtOGkjgHSg7kr5bHteuADZKu+
VivLI5Ac6z20pE1RMRXNmSJeWlQQJ9pRFJnZfDajXB653TdlNP728pc8WqJLMxGn3FlEk7RNZpF4
oXZ+NwQXu6nCYWyDs3aRsPr2o+od8wWBx6RrImGt5AzeoTrVGSp1fE8XrIDLgQwYvCa61s86iC4B
D6ArQ4N+G9PRhrrV3nUo47PX4PpIQVAzGMj/aZaGqgCZxLYfnxucivta6elFmTTP2nBfWyzxeQfs
oKSlP0hs/oZfddci/cpJQTnBVPnTmi4WoSBCObHmrQBFvE0QSjYMBmt+n0whIDCx3A0yjzDvrG4T
VXyNjicPwly2ZIrLrZcJ8yHJufarGkRuPE/mgU8aJrj6ISHp8Giseo3b0VCncUktROzBbqhk/zhg
4ohlOl7pABmYjXTNunXJ0pENe9BBxFfPrf5haRYdKrY0ZNcjWHSc8qRH2T7ZhvExVgTxOM29843q
nobfZURmVt52sV7SorQOZkP6KgGI5efQ7Jn4KkKqWaBkv/2UssMRQHac2r9J6kKS7us2jBdsRH7w
o3RfjNgZHxn8/HSZdIXFcjQxDW1J7NZwGbwNrB7/IvP8wNiFEFHW7E5eXmBb/7WZjVy7iCVPqRYO
BT+BaZN0akM6bHbprHrXJ9FMJCPyu65NuyfWqdPkAHBQaf9EzVpcC95FTKnTsnGIfTjGREhsTQMX
0mDDc8l9770QGtFLtpjHgrTirfDZu0+D2V0yN98OdsX2Oq8Uguz5zdE9bBkRvUKhSY6gDJPQTcdH
8oooCNrlVNZ9xGCde75bBYHCeEXHKCLZfvqMkymD6iFtHmun3NtqfA5Yr56y+mz1KWYTjAu7wJrN
syvO1VphN6lHVsXYM1QGOwNqYpheCpItY1wpWe/WJ0iqnJ2AlDKLSFeitG5VAvNOTShOFaIcGEkn
ltX2ycB4E5CCt7MNivB2rMBS6cw8xHn5pyw5ciPDTq5ZifWA6OJqE3e+89DJgaHl5C0hXRdjCnKV
aDMM/4B5EpfdeqLobPgo2tQ5fRdD/L641CdJPld910lfr10AMHVVEy+6BFc/A7uCSCsJW1Gz/mRw
Bg0rPTRx/pwVTnrjv59zT1o7Dz4tSBsS9BJ3afcML3ENOpikv4uy0R+na4rOkrdENJu6S4OLORZf
CKkByBtlfm36tDkNJYw+H0Lg1WXcVNIT7QN/rvfSw70dkOJ37Kc03XhDtk8bFrt4zd17a0vmmxWz
KZPTcu/O0V7ATR1f7GC2Hlqf7mn9j8kgY36terMU9RyWEbvqwC1eVGBw7/I4RszSnSqFG3Ee6n7T
UGwferdcKDEa8l+W4GTYFL59Qk1ttJhGiURmdcRV2RhETKP2P/qdvJUBaj3+z0zWzWEP2gnkQP81
CCosDFxw71xzz2bnry9rudMQwnZ5l/12hMkNadfDxq9rbhVmr0RvAQlS2l7A8rVJGASMtznuV75J
QdLPcBIK+XaiO1gitcVWp2riCG8Be1dOzGaXq/QzJfx3H2mZc8TyGOCj2+v8PfWahfQd4e6QMbWn
DorQEquUDmocj15rOTsh1EMwluWrBY81aKmAqyE4KgpGdnw86yN8nhdnmu6F6Q1h1ZkyzCMbDCvl
SjfRsJh57R8RDL4uGosk7kIywX2v2fQBJnr/Xnu634p64Sma9YjOWqhfZNG0oW8YhCam8wcZ3dju
OzaeOYvlXbBeli2GbGu08f9k2a2e64+ETQCXH2hOWdrJpS7nH3gfseI6c3VhOusdpJ7YWy8RHyja
qz6QzmYIPPwG2NkOg/RuqAtJfIZsyidOpF7upersTJCBhNOcrMb9Y7F830+wr7aV8oABJIg7JvxI
nKva3s0DAFVyhL4b7kTO2TbqijspqLzjg/W3on7Z4+BL97Eafs8uQbU5oAQXdfG1o/ncxtrhxRWN
PPZeElzNkVstKZhij7PBmq/xYaRlSPeyjOFsFRf2YRbseeJWHrWuy6NjBfEu8U3WKbWgsLM85DNJ
dTMc+ww6pqbxZZFsOT2zde3+ThBpRWZT7cWoWPNGXXv0wsDSqFMyjvuO5/YBTeNPDPy/9cJ6yk6O
i56CWz2wtq3gA+IPM071lOkj+x971/v29GKJyeMznDGd1pq2vOMhXKPxL8US3aZo+KJz5RvyITov
svtA6+SdauF2T231VCZjyCnePUacR6HDKAfyG+8LQ6uQhC40YcF1GQcf6jn3ouuC0TdbeFsmw/9d
opd/JIrM3dRMBDXXNGHgvK65MKxXT3n2NZFLHiZ+DauB3pTTg4S2qD3ZriCyECLaZuhUHHoSAqAs
9KktH6ZKOFcx+vkpKSONDZjEXUp0SFCgC/TeQhe8TmqTsIiwuRoOTLFMF0g/XDARJnGpRgDvr4ij
99jSYW/W2UGlQb+zbKqdqoSfGeA3DopwTYt6oCPowj5A6lrn+F3x8bD7miVyQRsWoLUegVMrzCu4
3Dev7SbiVTnn5uy4zC1yuG6+FDl+2TTSryAfC213Wz/Gqk/fEaYsgZ+6yXyBB7HOc96ziaLL9CQL
JoU7UnYFD9UYO3CQZs1HFW1qKyI4vk8IX8Q+ta80equkFWwKaTML0rNOxiKfrUJbT5X8GnRPwzpW
T7UFOVh3sF0XMkEMjoMTuZbbtncugD+N4wxMCmaBBx0XT/TOd4yA2zg5zdatpx2+sU38zDtDvzdy
YWBQ/uoMI7k7efIZpUNxUVH89X1ipXmxiXTp79nSlAesxm8DgxjQ5+09zni+2K19ywROyrjvhpCH
HIq3dkPJ/myrLn+PbTsG6bYbbeIcq3ZmlaIK6FmDeGQ7iOIIIHtYcZF3h9HECOVVBA4ElvW6sBSn
ETGBzHFRc1Y/IOIK9iixTLpmJzkF6diFNoaqUzKH/kS9p0YLRliErAO9oNwQqcOsyVJ/vcWfn/Kc
UAzb0C8TJaBgWu/29Y+UVYzsoH6UdqZAdeXMppzqwlr6b+q05o3V+t4tYuzcjHhPqVUSBgIWNuy0
GT94eyfo5amZWDJ7MDKiJmR7zmY1WbJLMiH7ZSvRHdTU+LeyqowjOrB7FYz8/m1mnoYCyoawy3CI
g4gh4hoePcfJjVQxAZsPk5dC8LINJsf51YNDawj8dUf9aWkCTCymmhue5I8oyuNjDnKMdtnfycoI
bmb1R05dOE3NvG11J0lyD37EBu+WZD6DFIhRABDu9kkX1ou5ZAl4C7oZKpvxqfmSzlKhkmmbXYvR
C0VMdS0KwyVjEfKXNj/iobO/lPEZRXDHE9s9Byi6cGyyWcFje+bFjI+edk4MctkHoQg95gnPeU5x
Y2cYBsOYArd1it++TvzhARXXKc1Hprm2zO4l0o6AlFWemvWEI5VrtlqHtfaoX8g1Z5iJZJ2aNvb3
C9axbeWUKzOgfNfZ8+TN4Dhc77ew4xHBt18+Ok7FNHJ8TVTmPzrjSTFDvwacy8Iao6OrAVFqtt8U
30j1FvzJNOIT+l0pI+aNPVOs0ucPSeEaTRHyODVmiGqVMo6JQW1doqU7sASU23oYo41YowxRc1og
FplYDGyBUZf7RWgkhMgw0F/l20ZxaFp4eHVSBaHPrb5UzMr9In5in/9S2XTjyEkeepCL7+TVLCfO
54fRkb8HtwpIFbCCe+0wIZiYTUjnafQAwFiWEawjZ4wGhUeCNdoqA9fuPQYoZFDc3UaVfeictpfH
ZYLEuAmemY9sq6kCsLdMBcoyj6Qqxbq3mu0jhNOdwYIADuCs4L4A3UiaIpSj+CGYmiPA8fZ93iUf
HrZpRCrvjft7IHlwnXCwzDRNAC/k3lvr+EMqKud4Ck6+B6W7qpsHzxspbJFrPqdTdfcQVYVUX9Mp
n50HSh11UmYGWhIbOZLlSl+jnJT2vELSGjXCO6FWCbZ9b51dvJzMgjEtR0PaHpHTtpD/qY84K1LB
LkKX+tdQk2801uzUh9l6wmZaHKQB1MbAALBkCnd0debEmSmHeSSL71S7yZ/htYttlnMeeeCiGuWP
Yar8B99s9BmuAzJSEHwpY+MsfzGWVe4WTGdr/WL+mRJGg0U2H79djli37yYjlEMXRV8G1Nm9U/GY
xOdNhBNRGh5yiIPBNxllap5lHx/nQprbtoG0rAfzkQrEPoyrkcvXTgM0BTCt1kaFyAmJTrfiGjR6
TcxuYpOsDI/F6x+hOHQnEuug3QMFtZ0EW2g1nkl5H88TNEzJ28bslohMv42faCt2bYNcwy6cBzSq
7sFMvQfdexkQheYZABUNb45Zyyige3z/ntngLbxeyOp23sHQsHn/g+rN76tb6ihry050h+FjOlJS
83BdEQBWAk5emXa8/f3tgv32WuPiGkMYsqdv++f3F0W5jo/LPM0Nw8FxzPS+UHtkU9GBrf9H1eYQ
WirMjxqFusYNV64WONvN//oVWTC96jVtsfSZ0xCUGndZs8lm/I+EfkyISzWLo8rIrmkb/Fiiz++E
EAHI+lhhtnFX/+m3CVVl6DBVPIvdt7XWNKTeMAL7TzrKt/OakW+3Cdi/7IxgHs6OW2Vh1A/Xb0Pz
PIFqqOLxVxcHLemW2d2nDtpS7iGOnde9hFOdHFNuVVmMNA0DHaFl8UmXgKnnNkKxU0IRAyS5mmOZ
DlYHfIWoi4viOoOUDCl1bTzM5xK8DU3WZhI4WxMMwQckE78QRf6pnCXsav91SfN/gFAfzGpQLG9Y
ZHBKelwrp9mI9dmyVXxAnfP+7dAXTltt5mH+cslX2NTBjiowB/pjPGmigU8zWKBFCmsNyjXOszn1
m0hNRFLguT035RvKbmfXm6aGDu/0Zzk9ceVyBFbu7dtR7DkpRiYdXaqRrbiV1kvIfIKLR6n3wRnE
G24baxNn/tHlIXDyG78/qLqKDks9vwW5TXjsuiNZdNVe7HL9sx6uVjKbD4bssx+o1HYQVrEr+xqZ
ouW+xsYkDiYKn7NZzu9inLy9mSAMnKQLCoSow8xAkI8X1fmcPQFoyySFM3LA3DDlZmI1g4ZmfUIv
g1jPIXWaiwDhhuVOxR5ylw0c9d8283H1ns/koh5oNV/+fV2ufs2ZOeOGaIs3JxlgJSErDP643Xub
xC/GjGGYPJmffmCNTC6CflOW3qMsUJAsffZ3MuedExBw4hkAr4wAVJpw5ImxsLFBvIXuJos69jqO
faxLX5wNfjgmo5SBI5+xV3b+ehgDD69WcOpqWXWYIR48oETeb8qUwLP3gSblMzGcK6kWL0wct98J
a4YT/JSi/jKTgZu3vAwZBbB3n/TToqYvJ0C7Yfg1Dc44fBpl/aF/S7BlwAYQrV9NDZ9t6NemWry1
pr47PiHQI2OZeXipZb/DxwrXNqYlYhbk9WQwW327aYrgLWvjfWRAAeZbz35s7Uc7zY7uarSFHDYe
x8XYgtBSTWOf2G705yIWvMVwHxjSYTIPeyrehQlZ04RxyUSbJfPW6xIAsNexW4OfLVji7lw9ywxV
vGCTBGIFAjmWM/TyRXaIF6WY3cUZ03f1komGaURp9QAJswcHVjpesGFO7orxE+WLghvMsQMxfNnF
9sDqGAHmOtIwzz5SSbRaBeLg6c+36x6PCIQq2baMDAxIulGs4GXhLW8X5xi3bhAqGiLL68ajPRNW
FCsH1i/e/n/TIVLn3Df1xBRNGEcflIESOegW4uOHkXO7bhraJJtghdjQe6EWauZCjDT5jL6YDwBX
S2kqg+CWeP4nBbHaTVHz+E0Q6GsJDnly0ci0ylwtWfoM5+QHmwlajBQtkDsr7o3ITC/sUBRpKybs
kmJ0zkFNZuwym2CmHBy8hcUMrzdDZVfnxYVQWzSU1ZOPrMybpo/CCoaDLef3ev2xSGkOvIZPRxvP
VAiQI/Lo0eT5833cfX9Zw7HJiUvLferKp8Ykk1PEvL6ogojjgBlAw39vXLgaKrIpiKuY9ERH7XnW
NfQqgr4wH85wcbv1t20i3vdYwUmzy+IR1QLUvYiiDwLdg4nwOwoU+IX+se6WjNBzbvSsmn/KsUaw
yx6tAxb971N6/c2//27Mfw4JufY+QliyQIxPFpgok8rifXq2yxx1ZI7qHuLQTOFbU84wnpUQ0UpN
fkELJ4jk2sJ/4byCudg1L0GVOpAE1XLGLc4SwLIQhhX+LZis/2LvPJYb19Ys/SodNW50bGBjw1RE
TeiNKFKU1wQhC+89nr4/6HTdupV1o273vCc6qTySUiTBjd+s9a0BAFX3bNjpe+tbA3kQwEi0hPI3
NQyTDll+uHN1olCVcTzLjKWaA8JJozw9xLnuHDyofPsKrZhp6HIL5+JJKe4ZHOc4DkiWwzxAekYF
bHmRIhRcJ44D7DqJ/FXiety6Elw/AcjxQ6IbP6WpkM0zxxwmgFwzu4EBVrvX6ncptAczHM5YVfy1
I72j75NQoZvXGh3O1q5tD8B/DImFM2Bpd/B1QTxuUbmTj8VysrC2iC6fxi7yubyBDDXDUTIROpoC
PrGszKusyBCJULtT7A43vJINQoD+we/6M5XtHd2as3LgPwNGsrQlFswfpXNA0CuvXGHCIpqSZ4d3
UtmiDva68dSbxa55jkVr7Kd6tGEzkOJk+V22NsU3ynyqpzyEHJ4V3jbsGOZBWb+vaAEXsVNXZyai
lRfSstTOzjOydOEmxXBAgrpNEtRg9jyYk3bub+KHMsJKlwXBHeeEx1iRMYZisw05QS90TkYdB247
u27q2AR+RdwFw9v0kqcCDaWlbStZelsV18nO19HZM7EzlwY67DZVYi+cepP5NeOC1HkNCYvcC50i
xh7PHSuRYxXiz8hQ3LQhfDsfEQCFSVK1716UfQhe4oXljONS6S1mmYr9c9+Vb5llvGnYvyQ4ZlEA
8BLRR6YjYcnHBrWAo/X7QcWzYkSvlxmd9TJLgqXWXXOj39Px6NwlF5Eruo0ZSmPN/REwUjyAmxtt
LGOTfHJ7c9zp7ZfQtV2tG95eFjOIKllmLtLLKOLJa+y42urYghZ+GT3YLGx39dju4s7TD7369nJP
Y9Pm7xW95LKyMAi6+U+Ve8mLmzFeqVPY/EH85m4BdhDkRQW5w4prbiapvt2ittZRjQ+0QRkLr/sY
AkYB5jo4yy4s9hLz3poHQEY9OLylqTCgOcDDWIDGs146WxB+MOBItp64CJbmxEAoqAuD/ghhgB+h
cGcz77npOewTf2c0V9Eh3dEqck1j/M5ztNg8dRb+u6Rgndcpn+Bo3ZXgkz6y8U354zZpHA5cj7iB
WOCn1fyeN3i6d5XVsyHSPZ7O3mfSdF9Vkb9HgjUCe8NchDL54tv1poCAlrr6F+N7dXFaO6WVOjWT
3qw6v0CmHTKua4FZslI76zTYKrWsVe37+DK7aOfkhVrSSr+k7b5IxJdXQUP35RBtQxdaHssvvKgq
23oMhjitqFIEmP6JFNNg4bl2t7an8TgMoO5Mcom0qsJggJ9rJ01kY4aZr4jCyfCYAX0A8dfsDGl/
dyfYGSHzv4p0+MVomvoytyKW5dNqWAsWaBsvMt+M6kHaskLwjUYhJBVm3l+h/EH9QdSRhamMIVcu
kbnE2R3iCmdjxwnEf7JiwtQBCKJxO4rXDB/poBS4Y7YytPEtS8cGFLshsJXEmXkcxNytodBBgR3Z
iX+0RP5iD9YqtVp3wSlolxi1qKkDug4DT6vk0NBMlk11nH64fQVac/7FFADERQmf0cg8k4SossSr
ZHw5zINLcdTUkK39IH5IilI/jrlaylKjvwO3tyg1imRuczaSGeRgFTZIzGhR1a7g8F7p8rhJi4Rs
pXBa6ybusbAd92aCDqiq9bXS+kWQ9tkyxF5CCFe0kmH3YVfqfmowuTHmXxVFtPfOliNJWJKsjZg7
LhO33Qv8gQ44u0NeG2trFDFM18xFKWNsIq9ne6hQ/puy3gwxz52v91et8l3cStG2iBXhaRZh2l6x
jUyNBG092wPbIzvNMOKVbxsjpH/9k9Uv0ucCHX4d4ZydjOEioggR+ZUOpzqokExnzwg34OvfyhAH
MbzchqHX8GLlJ9+tK/Y35kfSI9Z3elts2pD3eZp3r4h/0nlH5y2ixD2yCNa2YHTXDt+ySZzhimm4
pdIbkCHNP6W3hLkpc+wbJiqnJifEiaSOSGrFnZVmlyhp3AP7G2tF7t1PDsZ6JzPrhMMYn2fLOoJe
FUBDwI0XQDRhfMEZLuXC8xpz1yLPS5Puxs8cfSHNjsAjrtaiLPqV0HIWzewtVj6I04pByqLo07Wv
+a+VcZc12fRYpGipw7XZU1r3hqFvwigvlrXNvUilglmvjRea0JAbdGNyxU58WKeYU7rMesmSEdZA
3SJ0Ge79lPQ7oUCgDnXIdjedr4baZguPu5JA7EXVN9NaiOihtfRnh/URJifmK8hEHT0njCB6JKkH
IzHuA86ExEVEJus7GTjBkTXVqUd4iPeFrB7X0I+O5T0Hbu6toBhtIn8IjxZxu3Gqgt08xW8wO63T
1of/R/0/adVq0tkYpWOfcz7AI0aXdSmL5OzZQ73RdS4bx6w8xH2ltinT8JBWfXBbFeMrPL/W/IQL
xkKgyB6LBjK16Ny3ENPmJiD4PA0SDBsTxD2OzWMy0VpkXcN7AjVYh8o8xJQoI+wRx4ZVfGhwX3ZZ
hVHPh0/wOSIKD8MH68CcU6jm0GfzO3Gghubsg2gUzoizEi9NcyysR8e2m9nvURzsmc/1++GvTzGI
LqzRtFYqJKNbG0v8JEjQ+9+8VDnPnn4/6H/70//t36WEpS4aGs/JTYiWcBjc4pjKDl0kbLCa9Jmj
1eobp3LuBS1hnHsjaqMGggDchihqwPPNfwr+9qffT//R3/1+yX98xz/6EtMcaBZC1a5qU485aUpy
n+oqOAdu5Kx9He6CyBuUeaM3rTQYInEwRessqB7N3vzyW786h1HYrz0rthcm2YeZEzAdsUS2AVCP
WICvMsGNQAMGNuCRi6MXB8foGAiOrF3bhmlh30U3XHlbjlgSx0ZqktYNhnOvYfkLUnOVqZHgCKNh
U8mYA/sI96Y2PPr8f8KvyLnSm2U77Ri2eW9vOibDk5n8cGYOy1xwzLU1wDOrbLbKdOFn6+9+RGjF
6NX+isxOpenQPloJW4KekOE7eFvPeHU4OvYelPFBvhH6eRl9z97atPDzEltr+w+jsHTgMA24F5ag
ls1caOxHnp5z5UaSmSHu965DUWRYhMrNFaXlaU9t+iNqN73v9ddGH78ZrgZAIb1Hv8SLEcuRhJ8G
VF4ck9QyoKuZKsNcVs42LloTQgKdfT/kX9MYnahduA2K+gk9NHPpiaNgdJJbyoW1Q0cEn4o8llBv
r6lHNq12RUUkVzyox76ycJSHANx1UQG3Dj9rBhQL0miwj7hdujMq5yHTAslbDeeU3mLjpl8+yyl9
ddr+fkgpHIQKqXhSwJ15gXfS9P0j4VhyG06TOkhZqkM3c1TN3HlIYDxQ89LRDekAiyG2sXsNo7MZ
oJImBA4cStdul15r9SyGv0rFG7cp+YF5LbVDPkQMsu58JrCl3VTHfDgb7KoXHJoYhxJuNKswjQPc
NC6G6gHu/djeB65Ts14HRVzhq11o+mAfrBQTiTOm5bpWmbmPWLfEIePU3k22WKYsfjtm6Wk6bt2K
JDfXNfYkrSTHkbT5Jk57fFv0eF1O8GXRNR7eVrQSLnDlhe6nxtG0p2caRTDjEAV90tuATICOL2I0
34O++338enWWGONWYgCT4GXEF40WnXf6bMfxRQ1wR3t0b8GT6aECckQhkCUwWGYofcWRihiA8dPv
DyK7Slo8JsLEz3FgaZuGmUEXAHJDtzHiCGcWi8UQJsvoeIdGM7bp4Pa7Mui6XQdtVyoxsrQy2Krn
xzhU+LJuoywC09ny73bM9Ilv9W1rCY/8YJcaFw71MBpXuv/Y3VDkvQJgOrcmBqHUIa5rLCjfkhi3
b3hylP7cDCpbStd7rwv9RkYWtkr7dcqSl6Hq0DQO+Y6AzleClT222FF738lgIXCaHdoA5LNiZWZK
E8lzUjIq8l70shUbWxLXUIbja1wUIxt/5lEdtLi1F3m8sCIQ97kqv0Vqb6sgjq4ENTgLgdsn6hNY
s2Z4zQDZLtopebId2z1pCfU67QNpkGD6RuWQQjzz2jUv2Gi5GZyixnL3QxYKwm8ObdGbN/ngars2
rNg4glUBX6/QeAdnvdVpZ94tIwEqNb1n6IvG0r4OjHJ8No4Foo5NPQZ3ydxF9WTTMplCt+CweWDv
GK1YqD04CXOOpI1sbOZsHfLC/YhwH6DmarO17iTjwZgvv0YxqndrnnaMy/WS9fIxMIAA+THTLUFF
ugQ3H269rL4NfIu9VRE9RwU8H7ePshVuihKySsNdLB39idPP4PzTLfybPjrg1mLrMA7rBPPKEqiA
S0ujfI5/7rJB1792bjgcZDv0f31wC+KkeoO5AUmop0zvuq3OJsKRiIKScp8l8Gu9xiDUQxR3na72
kM37w++HtkCgooQm0A16T0M8WAt8B8XCVmG7lt3wlRLju3RcpM5lOx0pmXIM+w2YgpVp+HipKRRx
TvSLjoH1wWoFY6f5w0Rs5Uo1bBZ/YYO6ET5NBV+b1vjKIstojwbIiSmtvowwJvFs/h4UADRW85kG
l+AH+BipBqH5ZGJdD7k0dm4p2Xl21clB3/RaFGzwCoRmmTc8V/MGO3fIyRDEyCKXCvadU4hzV6N+
t1uTYWCIt9ZcpZMXXhAZN8tBM3u6i9jc9LVVc9ckZAmDKzGKTtYSRQ4UfdJ+Rub1dBLm0apD6+w2
rLSzSa++yaglZVcB94KzyV1FvvQti2IhEGOp3gnPsVneMD8nXYRhE3VZe0r57Ss3y6+erT4g+Nzj
3ptetTw/unY/fKcyPLmXXk3Ba5Wy0540AOfIAVAnOxGObz9/MoJx5pb0my5igj9iGZgClqiuUYQv
Ruu+kp5QfY31s43LL8nExW8IOQ3rXq3MTP54NmLUCDLYIqqcaO11Br1hhmBL4kVZ6YEPODn0vuOJ
fAWf1OeAVIqFn0/ZabSRiFb65N7bswTczSvnTe/3TVFfGqGuVgmGX1V+jM3b2Thp+ciMisVVMrsF
QEyhjHtX0cUcwuAhq3TG6KEiE8ppeWdwstll9G4klX9UHmrKppHthiqbgGkfUUmc5/c5GrnCEzX6
4pqYMqu89shGTVd2n07j9NxK3OqBLOhDRGW7UNnVGtvmxtOndTnqEA9D3UMrgLBrLAsfB4yOKYrX
0QrsYu9jWift49uVyU02h2rEvfljwPhyKiTfNO/WJux5otxWqnPr6Pqeo7AFq1JF93i+6HPxNH0r
f6dPEH4mKlxi6af26AcKx0yrXyqFVHuoWCvalnVjtPl2zPvy1AV4WFssjtvYIOFkYNx2cixx1yCX
Rr5cZye/jNmuRgxTu0rAL0pa/bU2phD4vWEf7HlN8fshpSc8xM990BSnLI6KU1qF1topmK7+9SmD
/C3OUKAU1CqjOfUXpwleghGPF5HvkgPVuEaOp1bS7dBTlWGxTrRytom42gwbX3qasjnvhnithgY4
v2c1+8auX2x7im98NT/nBZMbM9bNmzLWHlVruGvmANm6CX5025pvkeMT66COHhWCEbFJLQL4agkD
T+PlQeVYFzEi12Q61IHybjv0ADLpQV2O8cW5760YCZHK8MrmLQIJd0iWVaav6x45JuYNSmLDZJZU
YJrJOYx3Wpo5a8fTkr+glp/Dv/rf+eUvZ+D/wLx3ycOsqf/tX9QMNvzDMKjwMxrYBg0b8yCpV8Xn
+zVkPPhv/6L/zzbwkrBoZgS9UWPimWrj1DXiEBqNe8fTtYHRF5I8JEHWM7dZWyaecUew+Z8yTCmU
UojZkzFMULRET13tUOCmiXEI41DbIV9J06VjYYvuC/l/rFAyCYxlXtmELBf1DkhIdBgp4VEMJNZD
k7gwBN1WP8oYHX6uG4JBAlBe5knBjujR1yST/amG0bY3WnkuvMk//ccHJyWLO/HbB18v2WuZ1Ekd
Cjgx2tbEfq0u1oXQr63tev/kaTShVP75NDpSZ99l2g6gDOOPhC/S+HR2DOQ/NL39VXS+/tpWUbeM
ZeQsMN1YTDi68GV6KcYazY+dyBVjfHlF7aiQgyT5vjUTeWX/Wp8Jv9igWcDAYqbYXxh23/PGxYzT
gtoYa20fu8SfMJK7DHFkwTVM6nVuWZ+JXoF40cPgzsCGiOQieEsqSPfdMKVPejhkKzOHSMARbZOy
WXu3NhnqDliwI5LQS2Pg0zNrkmnZO1Of1fqTY7I//ztb7T+43CTe2T+fJ1c6lICGhU3Wtmf/6t9d
bqQVeECATX8HJGU1ZGm3tqBGFn3Ow42MkVKS1AIUR82xE0hZg24DXlFse9mGe8bDt17mipuADYU9
Qob+NbBFqil3ygfBQ2Cmv/xSReqfnXU5TONjOoS3g0gHQrXQMmpe+qpFUXev9SZJsv/kGuDf/YcP
zuIBWsiFdfMPiGgGGqfNugnZO7mwe+SljE9JvJfhW1CAqTP9HB45vKIV2ytzI8sa7K8Wah8kNHDv
yimCib7dmYSnEZzCspX9KcFjYyseK1f1K7tKGXVzWS3qCSImo6v67Es7+bs/xSq4tQ3Z3I4tyQua
ETefHUekJcbs2Wq8auNsEf8MB1y5+u2U19nK94X96pEEkpps47JBPIkmeg2NLnykumm3CQ6YnWm3
xjVBCL5Ai4QQsx8tJOraM1Mf6x6rBBSEKDTXFT0HiE0XRAV7k92YWHtLrnRsaUcjuFQOMd6lrzv3
3PQOSMvbZV8mwU3hwu6gmeVAIGB4WUVwUesye+5qq/vuWHZ5ZvOWt+OIxh0pqKGuTYeOIbZVudBV
Y94XzPK3BZCeg0NDDX0OI2laIuez2856KYf8rFeT+uZo3TH99I6WRQa0FXpQelrHf4g8M1m3urJu
sdnhuNBSiOMM8GNMhlGw4b5dAW/AotJv6qmoX7G9IRyv97x38e/2bnNjRLhczI7bUV8VL5lNwpiL
SAEtlnmIApXuGgBKW9UgxewiA55S3sh1QpkReLn++k/eYf/1JFK2rSt7DkUQtv7nO4wFT6hJPLk7
l4HpTiBdlow2T3b3nHTGhUxc8Ht+Za0ZJhrHRCcjNAhjf4eEno7fgXZYzTvHUBgfqWLOS9SJv7UF
e3IxEgWdjuNqcrF3GDVOgXZW1U+Ns7CbmlSskRlkXTlrmRPP1njBK8I2RBtMR5dmOp1Ew1cmTq92
xEf8kzffnM74x8GCmgLXmyVNW+pC/+Ng0VRJFrphBzsA+ecwHo0zJEDotIkW3vokt6WZARrWzx5y
w0Um34n2gY7mrPVgb8aqbi+1iccSaBDbH+WfNC+x5mGlRCaDZ7noUH/7aYdycBZCTsO7jvtvITUc
gH4UPfImKlakh4i4qm8tGRyMXO0YR8ebZCBTCKqiWpHOpTal2tbsv1YT66x/8hTo1n996SESmMq1
8HswfQSK/J8OV7sTBY5ggFqdUXSgfXzn1BKSpKfGi2U3zd3kW8Gh9MNP20S7YYbFMzTXVWX7wwbW
MgO51C1ek5jQB/0+GWNUzKkhH1IbBFOZEXTNTeSoyqp7dsNXD5nCpeu7j3IQYmeUxA1HmimeZGSv
UKTwTqsj/Cpjfm4k6ECPNXaQJ08Zi7fzFFbPmk9sd+jF0aHWqvbeteFhEPLWMhFalekwoyXzS1KI
/lyxQr4Z/PHNEXWHzDTd1AW5O6GynuoxUufGMM0z5+VLYoYCHBqBwh3Y6yv6IXkDa+DWINKJ1jDF
HtJrpxZXEdk3poK8OBXnmlXNqhmN06+2hDN7Xye0/J0gOk2N5XQtlH512iI/tmV1lbIB+Iog6prS
DJJCiOIYveSWXetRyws8J00WAoBXuCngMbWTe2xEyaqgFyFHnnOn9Dbeaha8x6DxzXWvIUjFpugX
Jgp0u3BuDFVriJaQvwxIyzbMP77s0RVr3NSQwUDBLPs28S5Jqp+ZOCRbgEPVunBQEteZX61D2ve1
0NMS7I6N+I5g9E1oxNlFhO0OySnyvZC+3CNNiuYcgjDImOiIprteWBpDcxU43lovdQN+S8xR8ERx
Rf2XMNHTAozP9YfSiQ0CwIaUa+pehS3r7RQgQsEZSe3XYnAsMkgKxCPNkW7BT5kYF3SbJx3J1rkH
sr0iwXHrIMxZlLRdlypp3bVlK7keRgYu4ajHrNaBOKc2aosxhKVkgflPggFsncV3Bp5FrT45TyjF
FjDxozUKU+smbUcWPIWnPf73B6pu/JHeSlFn2UDBLd0xddNyzT9K5AD6HuxoW9uyTSUgk93RGeqb
t0TRDfVrMr86muhrVkQeEfN1si5sMzv0gf7WZbYPPYHBnQYs8pS77nCpNSPYEwwyLAn6elCEtu4q
kAVEHvf6TkrrGQgYsRFjelK5qs8AFpHulV29kEHS3LqetnSVk9PgXYYgDi7zuu+OghRvBbm06zBD
9euxnHeEEW2dDv542nR8n884BSBzwl1IxicrR/zQqb5dkVegTspMWZvnOgw7N39nbc6k2slPbRAU
qPu5HkOl27dG0pRLaYU15PCKJCgd63Y6Ns9pb9iXPobbjNts9ultCEgBFFx/2mO9D13Ut7p2MYwP
xhfdTsvZlsNBnygibm0qXO4kfb8DHoL+xIpWPQfyGixujVLSIqAw9YhrsfxLk0VIbmjBWM2Ne7gX
avXrg1f2UVqM9RKvmHYpExsQfL37hI32FI8ldArzLpuALlB4y0OgXOyAjV3usM8HOBOgUpnYsBcT
FMhznFGaI0y6QYe51LWCYgOjVwUhC5lHbh+tzBcbZOyzqG1WQiCuRu+iHiKcN0y+nHTVkd26jGLA
aK4Tl7chepAJbMXa9DHjoZKM/Cj9dGOEAW4Ea7TyjKNh41X8vWL/f3T0Pw0qsOa+678JKshnzM/q
Pc6b/xwfLX+/8d/jo8H1WOB4bAOmm/qv8dGm5RBloByb/3CH/ff4aJf4aAFmxGSSJ5Sw/y4+Wv0v
hFbAePg2mkM6g/8XyA8x1aQv/F2tYwLwM6WNAYnfUHEmyT9qHdN1kKoMtnEj58Su4q+IEkT4kqpL
ThxTNqjGv2WS/JlR8htc0giAaR060dVvBMlYIaFdqurQpaa+R7tIUEpSzWdcP5KtbrbDtEb2TZaO
racZ4IV5nUM81O8k9PdD3zuAX0LZuXvGUr/bSr+ijCdWi3ff7+fK8I5ymKOF/dTfl7T8qCmvWcc+
dQrSJ3Dbb8Eor8JPxC7rbglKmJCrhUgNmO963TlGK7nKIjbjuPUfa396SEXfAqFP9xoINxfgEDvV
uNhEMIGYWSF99U3nrof6YXoBmsIJrEnMnbyEsQsaKG+pS8xdo+vpyocCtszxIrEILj8lhxSrNftS
SBoIJ77WpX83iuY5UQB+DUUFIZNoDSsBjl2KzUwLQ2NhKe+mzGoMZKH7A1k3rUg5op/N+QtW/VnR
nCCCrJy0P5kNqGZtUs9lOp5RTd3pNImKsIJV0qd3c5JOZnjAjMTVQhOwcTCwuuS+SZipq8EHFTmA
aZl/YBPUz9QjCCNRIw1EYDJxgWHfz0akGTGdhgXeEoWNDcCsueiza47GACwdFEf40WYkb4Imeytm
vQFb7HQZW4nHvWQ6BmH1WjjOA+74e72sLk5tP2JWe4KvV+IZiiA0W3CeiJaLOcvs8s7Q4EgjnYhN
WMlDcey5S6wCv/wqG2Q3ucy+8H4OOWKmZPLWmEYZNfSffY9kWIIQTGdxeAwsP1ujWAW4pjAphJtB
KzaSIFsMqN4itq19JRiM1Tpgwy5T3jo3yx/DoOMaxTRtg5a9pX/n2sY5afRvlfBqJcUDcZyQXLMR
PXmgflKfRMDIOkaNz8rGnofzPfmmEw8aM9LKpSlajHbLhVcFb2Ffsq6y83FTGY3c2Dn+lwS0de9+
FArIc9VX5yx76QWRXC67iiWUQRZ1Kr/Xn5lqlujhUpdVgrURnXcjB3czX0+FyHeEYrB5HAl7EHVA
RHRyCZN91mtnxtXsDFBK29bZ6MB/yEnRsoSos5gbsyQbvyZ9uE0sdo5+EzHDBZ7YxNgpWtYBnZ7e
VcOI31bET2TuPsvMvW1a9I+tGFGvagTJprAItML4Mhtx0bCTNDrLr1jHDOxEOwX5H5RMAEbaRihQ
gBDrra92jkqNUyJBOg+1RJXcO4JBlaJgdqfhLB3muXmflytDhngI+2VZWvB0avOS2b8UVO9WJeUu
xX5UulkPqWRXyZq90kiDYoQngkgf+hg+ceKSWJBxJVtGA1LPogRtfGYOYGnRhRCh0i+bItpV933n
8CLbCANwvvQjZQx3cbJYLDT6yr9rBnmcEnEMGMzypBLzKZZOjEU3KcYf/oHXNDQvWkAgeVyFH3jn
9qJL2YlW954VffDnkDmHBc4W4xmg1TbeF2EXb6QX3YSlT+u+6tpt35FPwnKYfBjl80IZzO6liTPM
AEO6VAriygh7BAPxudZhCfjlT9TApndvsak/NJW4wmdFPajznu4ieWmDE4x/ZCRJfWfJ8Kk3cQTV
qHHKhvBKrbcWIu8vRjZebUYz3CW4vKK3ToIBwWjwU8OuZUkcY6zUBviV4t6NuJgNhRyK5udbqFvP
HXFPO+c6Cb89fSC1FGYK84mAX7J50HPZLgj0wI4LQ2UdoIh0Jm4pQevdd0H3Wcv8KorubSj4JeWU
3ZoGUuAGzxmPfEWa8SVws30fMSi32/RdG6pHvYdTbJiPOSlTtTk5S1w4pY6vr0vE1eMmgPD3B3TG
Q9/D3A+jn8HPjgB1N5pRNHh4uJs0LH2WCKYBiq3spCWwHflDBGrAyG+pzTFDqNk2mz0Kfrzh2ISn
e+hrYonhMLXWldduy2npfloRZ0VL0eyoz2k0hzW+KH5IyJaKJehaARFF65A5ZEmYt3CHjn6SzS7Q
Z2J6vm1vRkyQYBBMZgv0xb7xDJKih/5oj+BpunS6hB6ILFGtwbeX/E7EeaRItY05kmsjhH8Vc3mY
NjdS7oc4vZiph+XURpDXFmpdtS4mf0S8jY5aOLtLuuQbLQlSDBRqbje8O3IQK2fIL12pL8P53TVM
5QaU1WyvC74nxZS8V+iYmbwgtAXFCwNNam9WzQw6rl0m9Ehe/B4ifpy1S+qVWyfzPrtsyqjQC4C3
00dj+E/DEF59h0FeF6EkAju1CxlnLmpbvGQe+STgRfASOuN+KAkls2HokZ50M2jxZQwoJ8DJ0r7i
09e8VWD1W6Gmq05zhgcXwjkBopU18HNj8yQyUARRg7UssnZFrzMcsZ9ZMgTL+WpnBahvawddiR+N
OGeNV5/UiZnH8JHK6g6rA97KiPX5SxaInT0O3+4clYBCHvXfI46f+2xApIAb+DVCWrOdnP5QTxK/
IBCBHPNv6QMJ5mjYg6fXawch3JDfydy4mlNwhMhFnDRMWQPyultZFyysiPX5Iid7cPGCsN55N0lH
naWeT8XEhSgQSqNUONaaIIhEFZx3uMzod0CUZzmo84n+OlNcNx3zs8prCB6fSEh2kvJF9RDIoeGE
SxYU+PYhXN1QUiz7XHB34wqRZrX1s2RnFeYBaeKhs/iFUXg+ukN6rJCt84q/hnoX7qPJ+gpioE02
E9Wo1z5cVhbLQp1VFLj7PpanJkFEVZfJW9Mrsc0LGsVabolDdEjAhnDSYxkjYDgzjqEySFPAFFCE
2YPFlGGF0OVdmtEDiQ2Qh6ryW44MuZzyUcbChZ3ew3RJkhs2SsbCw3A/CPmYd7xdg8J5IrpSFc5j
2CFYlbb3DOSbDOSgejWc5AzNuFj5eXS1Uu87yyrCA4kIGuwIlMvI8BrXQmh6y1CEnDd9s5Dp8CEL
EKqGL24L+THl+sIkAEF3USTYr+ktOzlqAZQDTNU5EVOzfiBsgr4tFc/ElMzxQ1wJHnruruZbRO48
gymzKH7shQDHwlCzP6BgI9G6hQQNi3HJvvted4pPRl/SFW+9cr7qAEtJXffw9R1j4ZrsIwlrNvL8
EU8T8rBAXGoMUosI1ZQjUesa0GMXojexYwwG7jP/zFaW7c++FSSMDbH/msgYfYb/XsbTbSCjK6uZ
Wxw3JzCJUG5TcZQ1pIia+NWJtUkNuozF7/A0ZnjS0qm8nxz5lmnWMVdoXQiiuG8T6ybXeYz14BGJ
AKw96i997j+rfAAEFAdM9STnLisDjr+VlpkPTCnEQrOY6ZNCssrC4UVFk8fhVVw8CmseCk7TESIC
kEJuQoF/zhVzJbLBXWOnEgQLOvwnBsl+Cv9FOONnhHtW+FhRKsYQG/QO0KfVkYpcM1OHCUMOpmHc
lL33wAyrgcIuCpJNwpNw52VjABHZ7u5yiRQlqjngxiC5zlvcOXSdf2DmxOACeGe79WA5CF5JmJGY
lSCTwL58jvVZIld+ZrV5jTRUiEkSvA9O/2IH3Rer9W9jsmb17Ufo4porBM9V4CHzYYXIlpohgNtt
O7MBB+210DZIQFf9Df370TKUtyRG5Q3Rr0PdUW3CfMtMvagjsHih/WJE6dEry5+g4RY76slbbzgr
pTs7VEw++ub4Tm/J5EKPCR5aCxci60+6iM+u3mFGD6yPJsE0kNnteornG96w5D6et7NdtK9mb2W6
dyw0WKMouf2394jiPmQEmQ4D8/9m7zy25EaybPsvPUctaDHoiWsRWjEYEywySEJrZcDXv23m2el8
XFXV3fMeJBLuThcBaXbvOfvsueACYEOViGEi023G/0h8cS2ITy44T1bsrILwcUKPkWEjKHsUFBVi
W7Bk2cbLmkdkPZgGKdIRQpkxZH4VdvkyRxG3/zV5N9hGCvgBoOjxgEq9jZYCnDAZKQ+Os2ocQW0U
5UUFOGaJvfsphESIA2ozNx0aPMEkqAO078PcNoebppqeTVS8OEaqw7CYG18PPu1ofuqs3Dm0Q/Mw
T8abXvs0q9IbDb0Npy4nmE9hHoPjKof0tSxTsZ408zgmnFNg/FGOGI+Z5u9bQQZ0tiQ3cckVqgne
TAPQStVRPLQSHDW6Z9+3Fj2f3njLvHjr+g4IjpGMhqk4pF5xFuFLOtnQg3I5qrXBw7gpN8CEiqmW
3A5oWnegXYa1VaEEn7lGBQHNjvBrOBn9cSgidHwxEsIXTYdPVVKMX3VSPecWN9aEhiUsvFfLjt98
+B/V5N3VbNeohi1d5T8H+p9GM96U5hfbHH8mcfgjWqZ3+AXfh9h9i2zG24F/Yv79AEzsV5PVj6Hv
I4NM6r2gILpG5gOxHw+B4XxCSjgahrhpk3sa0CQKhdXer+iIQFgzrOHQmAwWRJFDuZvmapu49I+i
qn4h2eHUpxTkspJJbaDjWKOL/a2AGsXJKTRmfPHXuL2Ht+eso5rbfKBBIUuyJ3OxOnJ2458pkRpD
9OJw3zPd7ecwGcUJkYh3wACxUuZrtQBjRZlBrabQcFauayRb9bAo8HLWHOs0tGeaOTUUhnCW0lyS
QEeZ2htE93HSIOMp4a0Fdf1DvS8XEcX1tok2v8VcV/Lryb2iZeW20eX71HMC2sM+1QTCJKyrCKHD
4uTLosc4GsizUBDjOjFbIhd5Ti0mzjRIlR0YXjetVkUzuQgpGshJM53OrZbwCVGQUFKI9ehjnJBe
BirHVFmg+4wIi5kYUzfz7yl+AlS5FGOmJMPHlK163N4nmq/w+2MUwSqJWf21pfy7HAelsYr17uUW
UGs1MZs0CxynOAWFKOi8mHCpOGgDqQQPUCpnjEvkqlxUWlRuMm3fUOfm5j1ly1r9WXmn2cv2t1X1
rz2imhbOWnTll1U6CVu3dGW0Ld8nuo6GbSeHdV+w3ly23GUrJQRDVI5U38tNqrZK1nPP73qDqot8
Tm1/ta3Vmnrucjiox2ph5ciCwRwcGhyN/TQ8qU2RQP7KMI9yIFyPBvVKK9Di0HQiJVJuCvUjzbFl
+/RRBZKzp9wxO833XnTkQ+X0fOWH2KU3EohjW7siCB2OOkogZX+MrHhXLhX4WqgxXGD5h3JRpK4H
P5/coaihvYquXuayQU2AYVgS1/3HF//2G9QqapByZZixVMzyEy97L4kRjpajZW6EPDhUpPzQAntw
gV6JJ+L/ksvGFZT7iLi+njUEnJL0rjben1vQauI7fEu+BnuL5CrkZKkff2hDoW+vW9j0s5Pp+bAX
/z6AKuwXCNFG9PP8lhG3cO4u+q7WZRp7V3CiT6a2U79efY56p1r7l88FQ73QcyDESB0JdPSpJSDT
Vz8ZnJV3ADZBy/G/TjL5D6Cm8Q9shsV1NNNJ4OAVgzPBN5I2edK0gKgcQl+eaf/yewlVPoLsrtdB
STah+m71lerXLuktFljwFlblYiVT1xX1F8tTSz28Pld59lZekRxz8bahB9Q/9vIHL9I4ENWRpxbX
s/W3Q/Syql5fKINCdpX6Ws6ey1v62Nlrb8TP7i57tWyibk8MzfF6hqs/T71FPaceRvIo1EfA3X3G
ZvKSnXrNVge7+hfX9/95CKrHaq+ptct71OPL6h+vq4d/PHc5bOvGdf+69FQFoygnt6EKA6rKTaI0
8nmtE/1z2T5m4AyryISNO2Mg62ASOx2zIbnHJxhC9ATvidl69IgMDysaoznDQMx3/ZQ9lr51mNrh
7Ix2faLW+IiVp+ogUEAHI8Giwhp5sDTIbUS/HbQZ+IJaVCjqMSe3QEnVY48oHkzZeoS2pvJ6RmOY
m/1yJCMJdhWBEPLf//PV0g/r3eSbz9C9F6QgL7OdxudJLsJk4i6gHoemi6xTrQ4maOyklVImAWcC
v2Z0Vi9EETcK1we1W3CFLuRtSS0Cedu4Prw+JyzBJlYvX1bVS7467K///t+8fv3kRHjVwW7NVNw4
ol1217f/9nGXVU/+nN+evXz1b09cf+D1U/7Zc9dvV68K1/kgwAn+htVhWP/3f7QpD44/Pn5pywiE
Uv96+bjrxvnj3/32U68fA1lYIDNnLqX+tfr6lIPLyPWvcYn3GGgodavfVoWke5jFHBwGsNj63+0X
Q7RYt+VCPafWVHNGPewE8YuQV/b6kMABwNqOS0y6SNViVk9GsIKZoUURqEJ5G1HeLX4MF//r46yo
3TWFKgah6rpfqmGMXNBJ5roXyfto0CJZqizjUXVmnGLift/Li5nODQ6JDpOaVl3b4NYxFvMgAcsL
nD816UlcejqNGkIAaI8OduZvmS/TESoJ0NK3qqETya6OPgDQSUqXGCjcbTmOQ7aXNMBdjW7qIWLm
j4LewdbwRrpV8qRVa4wk9lO8tFQqk2hFdz0BDzMwM29LHdM7MspNKXkCvqQZ1H+v/fFc2+ow5dKJ
QOeGDlZvwD1WiwkB1OnyXKoTCVeAY1jslXpttAN7H5O0p/YnhvTmpNYMNsxlTT2HUJpjwAG9MM8p
5N+2Y/TrOLj0BQhBxGhy/6vHbmu+hVUVblV7TXXfaH2zQdQevnbj5rrN1syuqRjLcV0jF2pN7ek/
nsNN2VEYbD5TdXu/dOAu62pHjyU1td4nM1buTrWLrx05V92KLo/V+HJh6FWilVTNuETZFdXqrEyH
Y9dXpyxpfuJ1r/Fps0dtDbz5b3tUPZmWFbVZxqqDprMFlrjtSP60j1oKss+W+zYc4V0wGeQxgFRY
tUX+6nRzc8rHvprOdZX2x9n9GupBewJW9fvinz1HBeagJZ2xjw2rO80ICy6LvqQM0HkWmQF/Pzc3
UU+XneoyVAV700Z1f1qS71YU1EdqkM526sZ3gpw5B9V+itQuUqs40V5DjLqQFDuO9eueUDvmunfi
1mCS6sFHULvguvDkxen6UJ2ZQe9W22zOfqrdoHbQP9tVg9w/E8FkB/KeNmqn1G6ws+vC3asz7bKL
1Jnnp6OzBuhIS0Q6bpAZrYFazYcsLHN9nZppe5Kj86OjofxT8Jckqz9DOgnbSW6nyGCz576Lt189
vqwGkTcSksX8WW1CXW7Hy/aWa+qhYQMNAW26upwZqenDpvC/qAukOneCWaD7U6uXc6lyk6NbUT+r
fVrTbuGLtcXeh3mCIzbWDJOEPQzZsW5mB9Ket/QvKTSrVxd5pQgJct66S/2mjqXGBvJSycX1oVpT
zzmaRuOBAYQ60mK5GTT5Gf8nrfgfJShhD0DN/K+lFcyrK2KS1Gcdf/znf0g/AW/4S1Lh6/8ArBLo
uql7jkw5QhZ+zU0ilQKpReA6vtRGIGb4L0mF8Q+KGPRuqbi6/M+xrrlJ/j/wiekosizTNTzD9/83
kgqbD/pNUOHYXhAYvuk4HiFNBuSsP9T74aRFI/4e58gBuPF8e74PA0EUg4MDsYic79aAS8n/7o/G
Ux0Q3JEH5LVgdnhvAnKaHfo9VOWicNva45G2AsUGXic2etll/viQV/g5jEmEJxIdl0MJLdsJ2sfa
cCmsjxRTjYmMmyWk62bhII2AKh+X9K7q6cPOOd1kR/+aZTBvvNLnrH8pq30+L/GhMKRyojNPRjeY
29/23sPFAPK7L8T8J5vERM7isFVMixrLHxoTaKZtaEyBfVw0D/C0CUQ+yrU7SOTzvtK0vVuacBO7
Gm3nYoEKxJ2xZB8aotUNEQGU7PlL+xrx10BDcEmjm6DWadKlwcok+2GHaRhjYeC+Y82oj//+txvs
vj92qE9sjo9Yz3ER4ri2Ugv/ZjMIY7r+7gApPozC96KhFFxbAA6EC9qrDzAsLcZ9OX0pmYlhL23o
rzKBO9qt/6VKtWlvtPDcRETllVRaqKIVvItpPpATA9w9NVapR9QubFdqPWAlUWtYJrWTyo9AVFOT
7Jz8bOXgfwpUGoa5PCZGQxi71v4sIPasSLw5N3mCULAS53mMKOstcNwBQMXCfzfH6NWre+qmkOj1
hdAtYM1GloJM8B+imADorh6GHYOL1+UGovMC7tI8FloIjdlfcNXCqbdBmFtgkPEgyyHP9zZemlXs
AsBmGtv49rrgfespvvc1o912yEJXhku6ktv/MOMYvAFzWD8N52OUR902Rjmd2+6XZhL8u64BboaD
3NXeanzl9De1z37IEBB6vYPhaTggppTzvIAuX4i2DofQTQOqYjXFtEVRTh3hHryUdPfXrSBsrOdD
tCrCrzrYjwgCP+ENk6I+jXsvhZsFQ/5bNr+IEQ5SJuxvfnw0aKSs4H48JI4PDKq2cbITApoV5FAX
/o4kxK/LArk+zHFPtZS9OxvjclJ0t429WDs9RqvhLObeK8tvSzYTIgE6g85vsxnG9r12WvbllNTr
RgaJN5VJD8HfUL8/FwHAdCJ4QNSkwEwgK1n32CqbNSHbVmiQ29cM1JuffVAykhu6BXNAS8ag3zCK
U+H138O2R2OLZYwWMynD5TfNpUdc4BrahESY7CguPdJfQYACzKIYX9sRgn/elG/1bH+0fffdyxvw
9cO75yNQHvvyR5cmj2aMv9VIkvs2Q1mcDOMXFFJfF4fo4ZCoNbwy60VbthHIPccOz/VCbUno9ruX
SKCVedsQxIgo09wnc1iihwAyWBvI/msyhnQAhJg6fBq4NjlKcbMDVb/K+vF+RgARm/1NXLX7HkGk
L6Zjl7WfnvmI7+40BMVrhxdjG+niG1GN22Ygjhi2hhTUVz51+GqZV4I7PmgXIoVnD/kXtjAtHo4O
Cb7YJOK1rdtf/Mx7keUuW1tu0poZCESZgipihEwMYcCAhGpMqqfU7b6Bhv0a5+Oe1Iqdw5m0KuPh
o/cPFlMXojnpvKFP7gyDdB9AZisd/A1mMC6s7stSMefy8u8YPn+BpPposUWXtvVN6+KaMiEXdK+D
7CyCh2R03lP2p5FCdQmTc9aQxNI2r1ip5Hj+wXOcTyBINfEL3+x5gqkP+wJ+/ZOf1rdpoDENiagQ
AFLO7Xbb26TZIUqmVxnSF12KcU/wy8+SM2/lw8JDO5S/EgOzQ3cI79hlwOToqL3MpWpXliC5tqMq
0nnVkwea3cjI2lr6POWqgR66zq17srXwjmk4k8fH2fMfEpE9pu58F1jaofaCDa3/nBIoVmsA8Vyu
wYhP3d2cZGQFRwgSaIkfu3A4pm2MVin8bjrFDcD4Z0R0YNJn8VrnpG4uIZr3cNIfLt+b9csmdKsd
xWtKoem3PPM28vyeu0r2jeNzWyTHMA+3VqpvjRnoix19HZtqJvxU/MwLlFn0X9hIVr3tjYewNh7l
C2ngvWcThksRfDf78ClCMddNrbVKQtQ3vv/hCzT/PvFrR68LpPVzfF+Os45sqjGgv4Btq/JFbBPS
seMGe9tE236lQ5qrTHwantuSaRE7zW5w45dwgoOYJsPRNLlkxj3d186IYPlP90xdjmVvfLGcrZ22
+SbzvDvXq75EQSuRB++02NMVzS+Mwd90r8TSgIdhSWimoPvZlgOkL0SKGw+14Koe0MVhNXnp2pFI
eGYX07ykxynwMRJzeyOxPgGUZ71ZCXjv3JDjZHPa4YW5z+v2LYzFg+vB549K782ARJdm3Y84kcqz
wfphkVdU9UzHSlbAkkms9diql+ageapt1M4B4eO1T+84tj5MQVOyzkkybKNNHCxEitg45QQIJaTu
YNizRQOJNv4S1vDoJsFaRMV3F+bESbQpMm4MwQEMMaQZQpYgxnpnzs59hIBnyxwGDtzwIrRqWkX6
zPWFe89s8DdnxmeBr2RlIYjxwByvPMv5mgkq3cCevtVa+KWNSXsOh0BGyJU7AZvSst2EFuBt4TEl
MU1HW43tjMiN6NQgmO3b2kRYMvvPqSM2mu+9F3iqVwNliM1HWiff5gJAsOtY3xwGImkf71rN7IG3
0cOjmFRus9a7wzaLLHDgUKx792EhKwhsfETEK5WJ1ZQdaMe0D7bsrunYdqmQYdyurR70qo6xFzPN
rQvh4YxX88fi6y+NgOfE3wDUgwNe67qWGDj4qHpFAyfIN5Nb/Uyw8KxywuFWM20zHFV75mvADZCp
FdJI4zsvhNtFQDaPHqmNMNG8B92e2Nn29GNJAF825rynovrKvLzc2xrNc8Ns1oPnvUwud9DIP5k9
4lp9ZWMvdyvHIsiGX8t1K1z6b7lLdo3DIXG7c/L0dgqHL4tvS8taAUbBhJ1qP0vtvddn/Ve56foQ
ObzcH5PjvEfN8GPROImLWH8ncobmKBAcfKBfIqN4RgkQc6Djcq6Md681651nJytyi36MJZnvNaNt
aCTIDgMsqbn2QDPsAwL9sl5w6E9h+eqWM3oqAuVWTVO9+UAmsBnexW5zHGb3STOn+7SGqZpkLww/
T9ogXhAQOFK+zKVpCY7kkXe8a7VEzqv667g9rkkqWRU5hiL5tZYLrCsLnv3U/dmlgmNeeG+1lzyO
/IWu3W1hfRz88M7F6aAFLT+c9JCYEMWQUJEe6sZOBEH+MIzflxFSVpQN3Z76CEJya+vWk7d2gDL2
xewde+Faa7rLKI6oBXKpN2Zz25T169TPX2keDicapAeIDsyZ89lETjZX4ChBPfYtVqKKeHoUoelB
cxn5BOC5atfG3rmABquL/ky2wAMZk+ZWq2AYNiVRU7VpnYw2TrbIkjfOMNY3mY1chsiiXWoyg8Hk
DXwgNc5TIVY4n6Y9cWyvpga6XmhJvolt/4VcHBedWMduJOE9zPRniLhlmZTb0En3YJA5/Y3pyLhk
OARl8DOJ2nBbEk+3xjWBQmOakpvZpLufdXjsOQ/h6gO1R66qP5Wl4EYYJYSJ0Y3MAmjhdWlLuuzQ
rWtELnl3FKgsCLjoSFhoLZJZaaYLkzaWXiOAzCf92HjaObeJsZ5HDfVoZG/QMxe3XtE8x7GXIZnJ
AXLE8Xkgo2SPaHNYaU0xckkjTD0P4/yAcomqnUVI9qbqkNP1eDpPJKpR2PWhD18fqjVjdgHhQrFX
L05aBj6hLBs6k3+/wXrI20UwMqJUeP0ItYZmedx5o/bQDNTNqkkPEEfo3NutfRwtLvx+D1HumFBJ
i2XhRCNxiLEyB4xamPIHqQ9SD2thPpTYm3eNrOYK1fdRq5keMr8I63Xk+1+FbDSVsRWuSweDlQdE
mCwY41i0GoZGD7UaVnH7iPefUmkNBpfbx7PE9g7pHL7YTs1mkR8vP0atqa/A1kv1WT0JaYFasm2I
DblBSMW1rClwRHcJejqd/dVMN0kXeUccT1ty49pVTZjGMWh1/RwGQ7TCcbzcga9nxmQ59Z6cjoOf
2MuZQwb8lWbE9wTDGjttRvoL6rjcSkbiGpp6eheHUb4VExn2dRQEnJXLM0p4bS1AxTx5EfG9bTqA
OHcKRnMQWYkJmSGJSOUZXl3n0THJxzML0m2ICDfXIHXgExaGtUVPsiqqWbutQr9h3A4/sctSyUei
QDVWH4xHYLjT5L9J4vatLzTBKLHc4n3bzUbRYH2FjaEVDB5AFKAgnYOdZtTOLjP4/s4R0c00Ol+p
L3wu7ZIdC4iU3B5Ceo67HMP2MSlgK9pabT9BNDoF8wCSxUHO4nZcH8qaW0VfkEEGaiL/WLgh+amF
1bYe23Mjr7O2P1rbJmofC9tuz6bREuEytc+2YQLqW5hM6cXc7aA5GmeXUkeMIuLeEHDVzNI5Mse3
j90YkntOOXMVccow1Ci/j/0NZIOAkhw3sA5Axbk0GImhXCNycU6AcWkBo0tP40IRjzlsjeiRVEGP
AkAqdlUyRi/TUv6yGq7fE64JWib9MZhCCx7E9LXJSJn0Jm+55RCB4mv2OB/BW8OpGBljev6ZvAvv
PNLbd9InsmQonuTo8CPEJF0dzPe2Oz5AOiPMeIi+O1U/H+sKMqTw4nMWkl8m3K7ZSPLFXU8C7Z1m
TdANI5zhg+me5qWZX8DsEvFYjlwtc/PJIf/rJdK68qiNQ7GuTDQ9Tec+CLwzCMvrZUTBLanOqW/e
1HIx6jaiJaTJMXHYW2fpzdfEcx+yGk1RMojbbtbqhyAI76bUyA++1XfnSEyvRE3QQYGruSzeg78p
yyF9auF53yTE1sQRUASmJk/zTABN2jpwb2v7PSE7gp2YjbvJsfxjLCLiUN3I3JYEoQGqeg8ZjWy4
iVnHzkmDYz5WW7to67u6ceDdFZF9dHNI0o71QLCJftBQWDBFykFrdmRoTC9GR+FhsV2sg2j9TBO/
aJSb1Z6QjlOCmn4XF+GPHjr8k4FKOS1Hbz/HNmJ0w2GDGcvXsRXZIen3GgDV41BmZ2vUSdfhyCVe
ckdK7ivmmxP2DOsIOqjbeXH5JVyM7MkDXWSEbXeeYDQ3ekFSoscBMS64HBFWnSOqMlIGDx+MjsB0
5wjqJb4rHnGSBjvCCYkksDPnoC/M4w2nJnOtMzFOabF2Du1zP/rzdmhrlMXD8BOuZ3w/CERmhfU2
BoxkxNKCp5jbx5YjNybz7mREkIyGhdjoGJzuiL+gkAm8jCVM6hDJB5T9EXFxtNX67NQWZfSI+fMu
tGBdwGgpmYCQrrUgzS61c+3PMpmqSLf28raAXt4FYE/3SZqfqJZSeuk9QUEBCdbcn+0pG86y4dY+
OkmB2nxBeBdCZN27cyfzQKx6H4sSy4M23zOeTneYbfxjSC5zNgT3OsJ97tW5to08QBrZYp4U4Vsv
zGCf9IF757hoZey2nIE+hUCv3PIVYMI7dnD9tv3StFryQhjNBl/l8BAiAjcFA0YyCrBsWXheotze
lraxpeMlnToM7dqqZZA9ZZvCAiUgGfybTvg/CKee98s0NGeBLsdz4J3UBK1TK93VkU9pzbVf56Do
DyO+l5oG7FrkaXCowWqu2768abNXetYgDUIyK/spPM0IKPv6XJApc1ry7myS8/1IzXLlQ1WW9P0J
hQ2q7QDeHAu1liQ3dcMtWWuIB1q1clW0NyojDSy3TAZPD9MMsTCF5bANdWpJWkuu4DrXUM/PoMrW
BR7RUx43v0rNmLedrpnwmqTWTyfgCgYBJE5jqCxgOHI1qYVFRaHJQeEf/XLSw3szBwSz+Ei7XMYl
1BfT3SSy5WQHTOD7Ii22uePNJzLqNrGH0o4ZBrkM8im1IOD2TQyUOtBR0f7E2b2cRs8c/1rNqibB
1CLhro5+muVCrZnYwZgH9tNfj/s5TzY64V5gyKWkqZWNQLlWMg9nhG/T6nVFZDHfKWG/88KQRDIy
CNoxGWP1qXFlWzd1QVVXBMmo50I1dLm+7HLv30Zd9sFlng52Fni/vVd9gFpc3/DHQ0i0dBuxlJnr
NmIOen1L4zGeJWN4+fMDDRyJ9F/lj7usGgjmqb6R9HB992//SD3pay5ACNTxMCPl4Otf/iD1rwPf
qJkCx+3l38VN6K56U3jr6xf88QHqhT+euz40BGdu0iOtkqNFLoREeNgiR5crzZ2aS1QWGaLgaeXL
jU0f2pxkHzptn5KIoBzkJj2TOhZeCMmW4inaF/XYl08KEtaICsmrLSRHJm9uUYwbdxy4i87ac176
Ly7QxrUpjwDOq8+Aks/WqeZK33KIVyfaGrwQtUzww1bgSzTz56BfiLUXzV6GQ83nvINeKGgsUAKA
bJva+ocol2M7Tj/iogKkDbU1Cm8Hsz6VBSYiBhbcIGfH5JKB/oGjCPMT43RnfLUzPFhtVj8nifcr
rur7wGk2kRU8VEb0za0ysijH7I5K7C/Y192YPDRigH08kHNf03lk2v1OLxsPh+PjyrO+u52G2EPT
+5Xeat8GfBYu4Rfg5+qD1ojPrCgsah+CSBJtsNf4R/n2fr4lN/BX6DIADozncrJf02x6iRtCUQfT
Jz2RDkIZ4nbI8+kTWh0WBmZGrll/ae2fvqCS6/jjfaGPB7M4jhLHorcTvsi4/2mTZhpb4uzF2bnQ
or1pRB+m/JuhKdSdtTYN/+w5UAU6J+bbpk3P+C8dcN4OiHmjqHyGSH6eRECkRbHKCJkuHfvedIY3
IgqsmGJ63rxB5Hxyqi5bVba97xPtR+fbOpTHhFR48ewby2tWjeJg2Dju2qC66dvuUGt0iBm7ZVmY
nUhbig5FMD/VMjJ+DH95FSSerCGOMsYWAekWbqdr3TaRlW8SfBpsCcteeSEAa5w0q8lgNhDkr8Ly
Ca6blp1/bhlsrYnhDjYBdYigwZUjLaprO2X4D3j3qW9e52yefmGwQooeZBgaZm3akXl9NIbwrkHz
F4zBbV82XCYtOTy/0/30xTYCfeWRjQYENp1vG4dgn368bXyHkKMZ9S/i286mvKl9TkFzk42gJqrI
fiP1vjbTLyLEnhGFgGb9Oj3TKy+2wUQsG0WEJ9+EV+W79ffKKvjJIDtGLiR7K7W89Uxo8G5qXGfH
0QOfwGyIfcNntwlpJsmW13qoaUIUVhWv7NpBII4vKfN9Y2dXDOQjOZFxkY5smuJHq01ivZgjYeTo
NKAVxhrG7CLryAdK2YD1VFJ/mpkLMlM/+WOwnp8CLSGbaPF/eEN+b3t2vzZFiGiuwdZchY8Yl3C/
lFm0pqT44gOu23pO+JpU3r6E8Muk7Mhcwl0VI/vO1gNMpbbzQJM/3NS4lznTlzNo659VsiMN57nK
g1/gRprtWNWnADIIPkBUImFgfnS65WK3EOTeQw22qaiuTUiRi+c2qxTb7sajfm9+qXLsYVVBpjom
RDoSnTusdAHti0tKdshqUibpP8GX9Ik1bM5ATSETRdk7GJTjAAWEQhEhwmyCutQcIGIfOTe5nSnP
tdotmLScYLbcyf9CuMPE13K2zLW1zXrur5DzXzjgudK4aE+Dth+RePmbtqJk1+RUGdqFm2NVJgyE
BHYvHVttkrrrijwgSgzVBrYfCeULuSstGb0FrQLuZh4SUD1Cy48nhoRNfdbMbR5x586nkkLx145y
z7mrsni3+BYJAKIVmwpPHu1b0l787J2whmVrFS2g/7Z5DnOyBls7v8+6hXKT9l4IjwbVxHkl1Vqh
+2FWMOwauSGNFF83nN87Zit0tfBp2vNH5wSfLfUQ9obx4e+jlhQEEi1wIYmfPX3INsueEtjD3lT6
69CNXmVDmm4XRNw+JhzSzfetTDtxJdfYy/B4Tg3qjTBkSG9ki1h5TpGu5yk9Wn6cbCAbk4bZyz+/
95KNj2W6aS0SwQNvnzchM2ab+aCwXL4QI0/n6A9EjE7bEUsOZMpuD/ot2jb6saOR1uYFh6Bp0/Oz
f40+s2EiX5xRuxeyYI9nPF2XAwTYKtqYA5F+UgYUB9qnGac3WV59trKebo7EVNeUCs+3pMCDZiTU
hNASUmfcAz7B+hia82fDGdRSdtYM421MKN30M2Aj8UtAvcboQAZB1d5NBu1djdI3HrJFp3Squ78y
Sga7uqZ1QEVm3eMSjZ2lJFoL5nXBZAZhn1/NkmqQ7WxqsIj1HNx5dI3T7NPKzXzr5AsVwbT21gGh
5gvun4xraK05r15mnHFx1bh2zHutGEFRG/a3vhuSFed3u+47flNO6l2pYVgJSfpKs2Ig5KsLVmR9
bjjb2fouUU0MEdJG7Qr7hcYanp2gLbhQzRwQod4ibdeefOmmL+reWPcY5SoMEXthBdkGk3Ku/WxR
QFI3oLMzOJrgJgpxpxDNW5bf5zC+NkT2mas2WltWbd4OQyNWGIO32UCEUtls6wFzmTXcBjqmfJSx
7RqWVsAlITqohv//AU/+O+CJ7bgoaf6NKqf9GVXl/6/LUW/5S5djGO4/bBdoiUXoMDoPG+HLX7oc
ZDBgUBwH8Jfhurrh/IY6cf8Besd1Astiou9YAb8BWEYf/+d/2Eh2AgylHghE7jSuHvxvdDlG4Erl
zUWdIlVEju6AYAH+ZAKMZJiGfojXfxNyZN2wZNMQJA9lCP8LGagSf7r08NYAhEAM0uOrhreYNKTT
EoBXtpkc+iL5AXWuIyLeLteB1OVdF760DZCNcYPy2NjkwkJFwKhWLVorI/ahgqrlOYQ5cDWtCMms
vZ0htFu4oibQZRaVnIstRWoSuddug7Ftjq5BOFAfcwVMaaHsXbHQ+I9ib9dl47QleCg7DNZ4Di37
M8218KEhNHXXW8Fb6VNtplPfuKH3wAyqjab5YWia5DHziyN5IXeG8FG/dwChhoyu42h9T8C4weXS
zpE9uauGRL3dRa+7yKKsEhiqNSU6dE3xVk8y77Fy762xrPdO7txlo56dNWAbYL67H6EIP1FFgKnP
qYZUNW7lpHBxv/oAAoAxudiVh11pTM65lgvs6BZMl28TtblzE0b6pqVssI74a7SUkBYG/pZcKBGl
eqjWyLB7EVmfscvYB2XkagfqGytyDKJzthDKtUCAxvSCQ25C0az+BmB37mGWst2M1s1F6KrzbUzG
6xzDe59soyp/maz0Jo11iPqzSfxChRfXbDNPpqg6pFCa94ndyhovFdeWzr1GR0UnNm9TdDHDjVEH
sGWMLrkt3EQHqRtOevcYhX63L+GxExkmnUrO4OLYnbz2HC4Yc7BI4uqO/B1JuDgvvNE4WkF5+dlq
0/+xJ657p0oyewv27pdll3u9nsMDokyaH76oyX4jzVAthEAe4FfOT50hd44hD/EmOWj7QcqcXXky
qLXrQsgQTzPHRWPPzs7i609qof6gPx4qEWe7hARAmPTFYjSwy/oidlermLceJpKn14lhfrUlTGiR
4na1dn2oZO6L19IUK4CqyH1eSVm7Wrsu1MGgHi6zaDaG042Si8LEQB4I3lIiUFdyd/WkOjqgw79b
RWJtO9ltUJvuurg+R+i3fgQiSMsc8a08kfNlRsihNLQqPUW9ki8Tw/eavAMV0KJU6WohpOpZnedF
Iqe1nUz7dDy6ZEqm3lqy6nCVrV8e59nOnftHG9v3QmQ8ivtYEZLa/FtEdtypHyt7k2g+d1Z0ECc0
h9AP5UI9VAsTWzXgklpbFc7X1CgOBkTveiyzA5Jlok0FIP/A9BfEMXPWy2EKq005l/tS9Bj+wy9+
xciggoDvJaRcIIh7mf2F23uPf2ulfpS97TEbnAhAZEPLXwnoqLwsrL/X1HMBHVmZTLEHRlWeZvkG
Bu8EO5C4wA2CELbSOGYY5s5uQVYGZgCqm1a18Hez0DVtpqY2JbvFFu9J0QKyABZ4spdXtmxGb4b0
qVNo/T/2zmvJcWTLsl+EMmhhNjYPJKhF6BT1AksJwKE1HF/fy5F1K+rmTLd1v/dDwkAEg8kgAbj7
OXuvzWZMgoHyfsNdO3E+1V0fX1rPfqVdAc9WvcW1mZQU5KjNrknsk7qhrT8YU1E0nzw9aE6StZZx
NybxKmWPxNLQSR5bnoBCKwSNzVJ57O7MdL/2rYZ8RZvw249XWpGAoxjpSCWJvqeBkZ+YZQGdKHrQ
+O1L7uvpkYbtB91uwLdNrL/L4EsBSIJ8iuIJEnbQ5ue00K9Tkeb7suEZTdofY+UHHCaEjZ3Mb7Xv
lQd/nj/PBIEac/Y5tqvgREAak8nCX5gfLYBA1akwA81pMxJ4B/1zBEFkV8Hp3M7DcCeIGm+yUDa8
Eg8hOYMwsfnrcCzWGPKliy3CBIeVlFfMRySyVGN6tZEbLh5nU1zcVHlAJ1EafoMWzqRTnGRv3gy1
3k86Yzs54JaIslARDAhH5cD45hDQzLKaYKxpONe+EunMSXcJMvkBIAcJdQL4jp+U3zN0J1ALhm+a
HtvnpTa8neXneIa7btk2I9ZjLdmBWH1LlyY71EI+aMLHOSlxD9JYVLwZOW1dLXmwWDxfvM4pTmWG
+gR6RkwcE4ADkC1OlNGcpalLZ5pYV1ldtDYgTK1sxq0zd82hG7Jia3VRvyPVwQzj6aGKhblz7Kbf
AuDZzi2aGX9eBJjDFCqQNRAFJMCCORRkWVpZ1t6yBho3RfZDGgs5pYF8HXL5kNPNfYWsY+5oMOz7
yvJQyAF+0hWwwNXHMDDM4WgK7F9NzYvKLn/sIblv+OJnEiAyjW52wi/H3xOZk1iRa3lI6tlwKKPi
ba77eZd5wtgblf1nBQp/T5LtmcgCpc/s40eZ1xcYozomYJLbtVa7k70NA33yO4RuI2hTh2y/SbQd
suNBwqSlzekPxs2v6cyCnqL6zDzpa+4iAVXNF9T6Q07VbTK3vm99pH6cDKgDgCsspXmqkjHU9fR7
FsNHm2AtouIEkTqaW+JxMUAznh/7mQtoLJPPXTHWob4gVRzpuJ6Qdkjus8HOBLl0481892yJ7sw0
NOJnt7B+vhul9egV0RNAs1uW85kSlvdnH3Sf/QYG6Rzcpqo42x7XLfm6LV7r+D7heTmaOfZPdakm
GVdnQud+40TDlVBZ523xIm0vqwhFRKydXBQTmRQn1ifnoZ1JT7O1Icx1sTch7IYTPhsA+8mHyg2+
5aZgONFjA7aAo90J8B2KShzAanBNGgXxEJPOyiwhlGqQw2OwmNpuxKjHzGD6Fqtk4SyPxHHJHYhN
J4jvH6dON8Nasz/PLv4NL4ABN7/1KU0NhBs/kRA5T2WLGEVBruN558V9dmrBP0J1L81zWY28XREd
O4vKZ+Rkxa72j61G5p3SoPBGH9M0HradNjU3oeoQMj6RdPpDSOvTUsfmlqjAq6VH/s7WyR6IrTpM
E/tOZbPfj66JIoWAPyRCunYrogmNSZ5edKv5WRMrsmlHPdlXObQssvDKjUUXeCnMZte23lc6NQ9C
C5r9rDc3+kxiV42Ju50z49oP8x3mS7qlh/dketlzq+cQPsf+1R5Ci8AaOITtJSGxp1XhHDGIEaAz
o7HJjG7hVEkdEqcok3Lrjzc002kXAS3ejHP3Eec54YMPaQXyyXWpR0pbGvid84OVDRrRP4i1nD9R
ZkSXNiLXzUkQW+hc9YS8pQy12ePkMZXR7bjfGsy8y+7rOGT53lu0L0sJtnQoPyVxykx8sdMwTyye
FXxMfEocQ9qxfrCpeCXTcBxq/aLNKBYDO2A5qzXfyyXoT3wQyOHEQ+0Q9k6N9HHxybCghusJ50bS
3dZdaoYjLfWIimQtPEFXoSkdB+e13mSBWCIsw7xIJHzcngZysqt4Ww+Prd8MWyNKtdAsTT5YiTbb
BdBX6ClZRmQzSCpcu4yCe6RMVQndLBYno7JaqcfrXpyxtz6clExVakzJ1PJl3TA3JRft74cMieV+
6soPs10z/S5KUIZFiZtR5fisCdXrZlJzo98eVsPsnOL5DE2b1HlGE/jY8sWyWtJ2RE0fberSizd4
flg3afOLMoBaLmeVRDYslb4WA3f8Npf5m1XpklDmTu6oJTO5MTAtDnnyLVY2rzV5elF+pXUjZrgL
G59pEJLfCLp70Z092xFKhU+eKSpk7qFRf87VxnBGEMJJem2VWaiU45cs1uTOogCfTuN4WA+3RrqN
6ZUdC8LUraqRZzde5Jk1hgR+joDIsYgA0pRHzffN7zJf4AOUNhgRI60dKvnnQRkN3ze9mpWb4G7U
su7mqqnwuqnVfLioqbMFa1ekQb1jqfl0b5M8t4vV44CM7X1WeA++shYWGSsa3NDsEmRIEUdZUNeH
hnJ3RntbzeynrKfsa6pd7l0JDBMmhsN0yNGG3UmZwIdsGy+OVX2I8mw8MoqgNZz1+BaPzW2xC/vV
jqMtOhF0KRUnd2VoD8JLvw+JlR2aCd6tJEgd/h9a8agX8x1t2Hyn7ftjyd18vzYgtQlygNGyPlqS
ISCkDkTGIYn0P9NStS/cbyTW1jtbIqMpUs8BIcMpgpOoOcipcMmXlceIMDgS/9wvA0ziazNGNFTT
GDxezdK0sGgLETbEvG3q9l1rfplZcnlTVz0TAlHULxrUzkJrPxq9iOH+aGT31iTxsBrXNjZ5u28j
0YFnl04w7rWfErL3rTegNqOpIdFbrRd1sjx2tjNySXtG+5CozMHJdZh/6tVwaIVz4czzua9yy3RT
o+SqrGAFpa4Th7aWzDczkE9z3t2w9N75IoJjlatkIOOH1bXZ3W5OolyQLya1S8dfkCzKEL9pFrfY
F4i2910glb40lQ8CFPfecEHJZQRAd9U8k8hp6XTZydYhGBJMM3I0Z0JPUzerpBMQib4UFy0u2tOM
JiIq7fYOEJq03woJBbxCxnMCVm6dm/h7fWp/OJKiQRBHB2SEzdLf+s5ajrO0H7vUr/Cs0EUGfUIW
pwq5dyyioLBfgCvkXGZ+T1dKXy7cFZADoWfF4iMw+JsmbcfuewPBEiFhVh3JWNhrY0KjpaE2LFMQ
hoEhHye023irHpNhNk6SGrKGZPRJzAmpstn8pQ3iP7VSWo+9bMZ7CaEBkZF2A/ofHYLB/p72S35A
a2RvJGusJ0tXwedoewtmLSQONffRKPNL6YzM5/xtqffVDm8ROYLWZFGz5k5Fbny9HSyjeSi2seul
D33aXx052Hdhahcdjf3RnotvNJQQK6sOfOILcYdNFlNwztFhNHF5hBFJNaUg68KQVw/Cic6MYjcS
vrNdWsM4tfkn0GgsTyq+19yZafUNiBiHKTLDpIOl1fMXoc/qSJLD4XxIEj/ARsS7gd0NfmXpDt0i
ra2eIWSSdOR2GYZqk6LDcWjEx8plIbtk/ZUYTPLcn2BfPlOZN468LHqzGLGyj3rb1lq6OxWoRb63
HdqY7MFMkZMQenH1o9lCjG2fPaN7yvR5uraAM67rHksUYFCagKPvtuUhZ0W9KZmmsu7BFTThemfV
d9MSlHQyf6bGHqPN0cWF1Ak91CriVxiMwMBLUr6rlNKvIN7NcL1pL9BQiGkksDlAOOIGZwCZ7kuW
DcmzEc+bj03mHIK++pb7uX7I1BpHi0GbBg8zOoWbboxvyRzpz3r5eei5vvCG7Jux0O+ji+eau2u2
LduvJAV1W4Ks+j0xMR5Q1WJBWqZaQiOU7XkycriXcfHg10l2z7uvE6zh7dxb7QmhTfwKdems5Y1/
alpeIhfV98nAYoUOPy4JzSloFu3zuK3uuu0A3lc4WZVUU/X9Fy83rCt0XzCTQ2uHwgC9VsAk31Hr
GI5OpX0fao+kVRvYg166H7K2Go+OLV6GPmjvRuKoBCDjdb3Rdkv3HDvUNbTYme6GKFjey+wwI2ck
UK4lM6+QZ1vPORGGBBaNbyBCn+Lb4Jh7q+qKx8TS6ZG2n7vIaM+lPz+BsjZuacUZ2BOrO9TICJwe
4DoAChVOgcAIqhFybC9440aTn9Ain1gCf8MKld9kjJOsd715H4FbPZyWgNq+IKsgrCbzbJLMSYAy
HblC99H2cY/kjPmUEdDMFLO/pZ1pkMcRGAeRjVZI1dil96eh33SzIgxAySNMbh9m5EDPqpo6H1VQ
4TcgeSoVGK+Q0eEqwIQ/VbSs064Cg/jVnsicGJrxGFeJcZ6Nr0wxpmNWykpRiLDdJXgOaYGE5dA1
+zJDQKSl86FsqmOQez8E0/Y3m9n9gMpwm2iaezMcFLZFA0pGfiHW26EpxqXkjgjO7a5BykRM61t2
KwLnJMBh3sescp6YXtMYazNBlAShnarvs/XN4GeH3xFybd8z1U3Srec6uDO0CB5YxQR7MMrXBvaM
XFCm+gnIW2c2/X1fQNubU1r3nckEdnGZzWOZReaBv2U/teZ9nYrpRB/Q5wcgBpH3Q497O0zayoDq
ZL2Rp3C2UXGGTjVAB63jadMAUA0Zyq6jcg0404w9RVKMYbLe41k6OZFfhe7i3AhvNSj6aHgGiWeI
h/zb3MoAfO2Ir8j8gMWnv1iafQnEgDM8N0lSXgjbpq108tEovA76gHBi+mJP0DOnvOH+JA0s5Vla
PIwL+to4sG9BIZnUmxjXiqQNdTqJCB0vJaqhm9Hd65FcxsmNxj2SCflCtNEh6/BcUIqioReQHl91
5PKQUJ3cc4e5N0lZwDlZvjapvsGWj/ujLn62Opj9jR9MX5y2fsb8XuycJhtB5UU9HbLodZGZRVkT
f3xGV+oWeB4FB2KlhhQute4RtLgw/dmmacCq1XxhJfVzXPT56nU9y4xKdNjhCHPsTcompnVCxLqj
4ZuGcUYXNPErY2f1FDoGsLu7mvCSy4CMN2ihjFmGX74hdJ4fBouEddp6Qgwf7UEwsi05qV4+MOws
TwxUrf1d6xMqUdiSL2UngWDb41PT6gjAnRJuqmFHBwerXmjXLeXPznguGejipgiumJk/SrKZzlPj
kItM6iJyjKq5FDryodGGMsg4o99YHDEezqiBEjOJN9WQa2Tf6SMo0a7FXTwda8Om0qVOWKtFsw8x
t3RrwH1Bh0C/rD/pjd9eqwnojce7nzWv2g5uYYZ4H4wjlO8vhD3WbxDDwnT0uck6xC9oDcaCWotf
RETHlEZ1WJT0PwxBIMPS+dXBAVObBj3ZFAWUzJyl7a7QY4dAIV3sEnRHtCxQ42TTaB2noBwvSZsV
apjXwqi3zFuq/peOSu0GwBUDacVkXjXds0KMVNcd49VK4yR0527a+jRrWD40wzkVz5VbBjuyH2zc
MJ2J2o0ZatZUdz++z3nrXNqsJTKqWaO98idDS6d9MPEFeAHixSkGgDgOABDotiHGhElxSolXJoMy
v1GYOEw2+a5jY3YXayr7vd0BYBhxMtIK8owTnIhvpsOkyBh9wriJxr0jxVqwfhrxkVnR3ppiPpGl
S3fp4lM6NkfiJCuf9VrVEpdeLWPoTWTpJqVWHtYPGkT61jIMCSI52rhWpF+8mnkwy7ORkWgp070t
GjiUMAij1GufDF2BtcjkSyeHUtefmh0029KvXvVcLEcntlR+BXZEafa3qiCxNV8M7rIxpYvZXgHu
C2p3yqjXqcs+2eSvHZxisa5RUQSHRhZf+yJrN7oMPMQ7ek49sqRzYpVXGJYxajuIxTYmsgsU8f2v
9I2ZjuUp82oEKjpNp0o8MCaTBd1H+Q1a0o6Ugure6/3e4i871HPKwtCJnyNqm7dS55OaPqVlOl39
DJqrG1nNzvZ7F5ZewCKt0p4dIbzLuvHbUfByrQCLbBcPDtHKe3tCCufHTCGbwm8P6eR5NxMg4o0/
2x9S7cEW7mfHGYJTpB71nvhMDnJ7YVE/UsDnXjAR51J4Wnlv8HjdhWWioZrbi0hBIErWrDsvm3e1
KafnUm3moNvl5fAcjKxUMcO0Dw3aJC8YLrYDWJ3Fg0n+ao+Xt0GMneWiuSypIU5VkE1hmRuPZqLN
L/qScK7jIAxTnPkHw1buY764LWZ9D0eJ8GHo2nvkMdVuRK98SH3mrgH3LvzOkThnxfIwd1y/VTV/
tccmPZp8qfcSg7ZWyPQGjtXf2glhMbkYvk2zYz8JTsOAIfllRGmU5Ppdiyvjzpr3tMCDuDYuPPlx
YXKen+yKUBtgDPm+rT0dV+LwQIEQkU+cSurbdkbKCtNGh8JtLoPh5rchCdEMBixNMTRkYZk57aku
uAkXuUagwsyKhYrTo99zElljqyKbr9AYGzw/fZg6kxnmtfU6OeYFBKR/0EScEpGKHtdseponTZA9
oG95QAk4nqHLH8ignjY2EWe4MErqNKPcTDYKJIG/pTMkFrqeuGC8zxSZIZog9xTpziB1FpBkNXL/
CLiuR/dnKtofunCbQ1D6XzE2n6duLIA6kDo9iW7YIosZdk673Ft0YcTEIIlLKE7jhsm1g5zn/mDn
DPWCZdOe2CRVcGvqPRDFg994RpiY8fChcNrroLnWyfLoNy/Sqw+yAFak5xNM37x/1v2B7O6q573O
TNNrf3ito8C/UsAlI5OxJI9QTaWpQQTT4J2g81aQPk+uRIbPmpuTY2D1hjn4UDjUdo2lQQpiFhqr
R/+pnylPTQ756Jqm2aHETbUpBypKjdH9sOK5upSNh/vbqY4pqQ6WziDTDd3H0q0+67LCFiKnLwN5
WLM/i936dww+AWnW4pH9WnICp3F+nIzhLfGJvSYBWKPt9rBEH9zZhtqsNQu3QJcCcUDn1qPxhFfJ
fq2zC9GM8yfbYdyZWhtBjjP86vGt3b7f+n7vx5D+vSYNXgaquRR7C1VLqlU3duiq3UBc+LlK7O3i
w4ej+QQnORhy7gSkaKycJKPUi23uKQ3C+lh0Hcoxkk4oHiK/DiaKrGQwhsaUMH1H1nsWfZDvUpvQ
EV+Pn+IhiEF8ijRcm8crLIg51HTEtBfCDUOaoBdfCgtU3Kxrx6B9EC1SBfyhjP+qUoZ9AJJsDE24
c43pHJslQmewBBshIFmvmyQX96gntE+jVHPuJFAge+bkLuhiYZrGvsOU5omLhfwyt/ngoO9hzZIS
YcBaprqI3EBFWCCg1iHmc0816hqCBQEZZBGfcqWJj62l+kUh8la008LIay7BsqEO+mYIGKBkIHUb
ko7RDDYdjfYEpDNLkAhWN3/JulmpULkq8r0f0yxT7DNZvf3Wh44sZkkZqxFnjiC8q7983avqcv7H
w/UHXi1F2Fp0klgeMgtus+m87vl/760PE/WBVab5uvTNPWkKa1vUMzzAeMx30kmi86Q2AUa/TW6h
QRxtksLXjcPodVpwqPo4Cc7KOovKWO3WOZ3PdbM+BDVIy0tUhNEX8xWVm7wQaKMzD+DDUO9tUTVN
6vlKhpGtIoWMuzNVdZrGdCuY8ApLmY/95NDV+idDWiQTqMopVprunK31UuYg3TnwnA9DQJDlCsMq
8Gyc171M7QG2c+BFiof1EI3E+ZR4H3r150CB/mvTY3IJpzG34DZSEV6VMrHrnzHEYd/U6mCzuHBQ
fIpmJL+BEiZO7/y+Ga3qOuA5OxBYjWrEGVPWVaoiTHPQ2EHJySCYuJQRqWSms/1o+5mx/1+B2H8L
2+S4CuzznwvEHiHp05Yev5Tpvydi/frFv2Rinv2HG2C6CXBtWrrvBO8ysZXsFBhwNX8Rmv6JbzKR
iQUu4TOmZaAVc4D0/CUTs4I/PG4kLuAmjGuuAi793//zb5nV3W+P/8kqMqBI/btMzCZZhJatxxTV
9hC1/Q5wyvEXLUWtE22S13RHkWVEhXiB+lKh3qZsCUwt1kD+5DpeIx0MiG/a3b7w9W3HFXAMgDU/
1zQSOoXA7yf7ECw9YdepHe8KF8OjN+uctUBcrpXXPU0B1qxC6+twTjAM+owKybUYXR/CAkr8YuCf
hQEstubneaJtExgfyygWYZTiXKlsqV4LLbBvaaTqJf3Zvje5Ez1WX0U7pnQIgS1AadwsU5AcuT+6
OzsHDZKVtgg7+N6hjWT5IIkZxIUafyToncmYGuSGADl2C5r8MnT9m0iemYQwJQBen/SQAmPT+5xE
tGAMZnyyi39OnXvoLLQHiaLMyDq42hUSaG4N2kbLc7Q0ULChpqSHgrQWNGoWVfgZE41eRjh7U7pV
OQ4PoAYGsbBJ5m51+mYnz2y/0qb7mdDfCytLe3M9eNyLYGk5SFylY+6fCgrEVNHNG9Z5DOzCF6fU
7m7EU0xz77EyZ9xMxnRrlcFEMWaZQ2pnPrkpGEiYEjenxdRpoxH6dZcJeA+Br6tyx1sa2/3FcL92
SZddrdG+EZDiIWLBdDcz7dq1TO0PSKNxRbkNK9XZI9MHc5pN3WHrSeQDss5R+JMxvB11G0V86WgH
S6RQmqjpJbPsgTwJlqh10oXVQlTg4nWvtP4uYzsR/EcLN0FT7lM51bX+W2SQqDizAp8Xl3Kmx+LC
NnEVu9ILCQoBHNb1tyXPtROC5genqjw6fol5D/AozpX92TOK/oFB/TrXQX3RSB0NaFQcucsDjCBi
FHeKfI0GRuiOlCK8KcFFLo4HnqI9EQDrsbCK3liXFFsX+tgO9mexk9zK91gRIfZn9FBNeB4sdBpU
NK5NQ8w35+OQVyx+UGsfmuR7i+ydhiUlvqIb0QgVe6fUfjSZ3W2zmawFBg9mELH1TDpMMmkeGSRE
hJpiuJYdFJtooraou7lx5VcAw/ecJ1HOB4c1eKAiGD8OI+r3aTaH04JnORSj92efJNlRJwiTWb8b
77qmh3XW659mWmcwp0zWIPRFdK/5PoGPDcXcvQRuRUhvF/1ZaNO10MuXJYEsPpTpzfZjVmO0o0si
R3aoTPXQGK1PCHpeugX1ELZ6NDxde2ojYqPbvO4OlXRv1Zd0IatxnOdyI80XmZJwF5fTU6DRTTGa
I3JAM+xkER/yNHqNJ+2HT34ElCps75YjT4aAMdVkL9JNml3R6wpjUP4ssMgtKuIiWSKL8yXSN7q3
9424vTp+j5AEs++2JONiK8vuwpu1nviUv6aCKUmZGlvG2GGXm97XxqsOVRE0D1YQvII1vnboWkLU
tCKkdtBf+uwtyNoruQsHu0Yb1LtL8aQMeOP3bJK8iXmAk+CiCEl1MrPqvoHMMcwbQRmbLIVFfIoa
A6MR9ilCosul3pPuSr/YjDbUKi+Rj9u56FGIzhkLUNnYXy2EuWejAZI+j81hotCAZQAqkWMGr6UL
2NXwUod6LN15nZI1yprNkBEEmzaGHmIqHLbQ5PdUbHDbxuO9npPiiFtRo3vnHaYlPXa0E2J5mCkH
lm+52QWnCgR3HVyygWyAlp6Szv3BCQ6gW8xjay5hyqRpV/jNJ8efkHfmlkrj6TASW/hQanJUgO+S
+yyT44SPBfyOQ6NlzvADjFFIM5vSSSlwKnQn2ZQezQKn+4APeqtP/WvvuHABJz8+Ggu3i6VILmQz
RVvXKh6kaT95o0n8+yS3dVyDUBESVBIKYYX/fv605Fj0s2hYdot/kiPBXQUd0lmHTDDjrZKWnm19
/WyJXAfRA8TEOk9TJu4k70abAUnnLXNTl3bSN/y2miL6hIGEaxAU3jctcI7M/qODBqkYLo5u7rre
hoFEhOKWCaXm0jvwnO92YTzrDqggppbarmVZCf4F90CVfl16LLNDWn7sURESpyI8bC2xIULLaMM+
cvEVH71B/6qPabPrreSgLTaMEeoGcYX/IgAYpVGs2zhi4Q7Th1Zs/Wzc8kMGeE31tYyN1abbhcYt
TATWKIOjd9g48lu0ZM9mJTkVejPYgvl4sYiHA1tWACVpwHljG9xAmDyMOjybtIzDurOEkg7vHbBz
0oLb0VDvqQuFLZPWTvT3fowondI4R+CytQJOIkV8CozPTUJ68tzJZI8ASrk5xlOvT/h2TANlGbXB
Kfdf9Mrot4VnknbX4yCc9fG0oAnYWwQ2h3ZuD1ulLfXqbYo2YRO71aFhnbJ1o/ipNZZTaSY7WDs0
iZcTrTRjQyhNvk2i9M+RZsWNuuFODBl/ijNg+sH9v2koahBNey/IEdA68hgo42FNDFieB70/bXCl
ffPHRtBeOKBE+4KD7C2Qgb+xmnYXO8V81heSLhv5jeyTOOytmAUfPBcjsMM+zjC/eSfqtO62cT6m
0v/mJIURDu2HzidiMOsfIVx9jEdwwaLpkO9duSlESitz6V3xEPEG+xJjmz3cNHASpAQp81/mntKc
QdYb+13JvWA7YMthbJO7PsLMwmzjkNfRKR1P4PUCXH4o133ZfSXBpSB5XiMK6my2/tWoG6YjLO8H
E2gkzKOHahw/ZBJGSzr7t7jn5KJDC4gD+52AVLJFAXSKq+pjO1Chabm7wWv0DqnRvQUBBVtLZt9p
ofskSVoPdTm+LSyb0TyhSw2oDE+zZ17iHst7bOz8JMZZXNd87+TtCAK06jx/LtPkrWya76xSEGmQ
QRpEYHnp8xFm/2qDnyBtwDtEpCu6hGlviEfDRZ+RBDRD0aM5aSE8LZySy8lF6x+JEWZL+Rb7+mQd
GdljDImo3dfN1DvFZsAAtcuyngF30lyuzYbIgniaz61a0r5v1mOuWvWuxzgBmHK6I9F4SjCS/71Z
pSOtziWrxXv5t6gnXT0O62MuzhxoD90NteaO1MJ9Gd18N9QJoMW0kidRvxTZYMOiabVNqZaOXQxb
ed1kHdbidW/9gVNPbrj+IdqqRY5W/4XSFK9BC7KHo20b3WE9vuL+1711sz6jA3jtCKbY74fWvUC9
xq/XXHfXJxt1xChZy6w+iebrIlzrXI0vcaoHJ9czUaBq2T2JS1xnBYKY8/oEb5E6ZU8QWu9RKP4q
Qv/1X6j/JxrEgI9Zz7e4T0m8VZxuYFtIy9fd9eD75rdjazTFb8eitMNtYLXH346/P/Qj/PVC0MKG
tpUhe4RgVCsJ0ypYWgVetQsRBfkqB23W9URZBrtVpvX+tQoFYM9XuvfaMMxntOPM9lm5u/P0oUDD
uCvXY7oXV8eOGJX3X173fnvBVkniXSWJtxS3+X2zqspMJS1bj6VIecPWy+VmfQvrS2XrOba+4K9d
GIcfFQCWsHcE+4NCBa172araz3v4t701fF+DMAIaYWivJ65WtwQpKpUYXOV3KNaPs/EEqslfX9uv
3JVf++tnL1zu5jR+opCQQZw8YAiJAFdKrHXvXZ019TcahPrJXGxMrPgycdSvu6suK/fjg9No2NG9
/uN6Ga0bzxN8C7W6oujEytCnVbgxatgQVPpaPg0uIgn0HkcSD9c92h4tdHTR6Nv1cTCS+W7q/Y5o
L/cIFfszGU4Ic6HibGaOSGhHjxxG/Fm3r7RmS6Jcd2aPtbOJ0Ecs87PRXW3ZZs9+6hycNvrURujT
SZNMdw1TaZgQTbuvvYjmdH+e0NPADbYgDvnkC1vgTpy4FIekkgyXA4ov7pcs5rBJ76pFzTxMGOg2
AbebBDPSpvFzcewW95tpGOI4DmiZMppuxuJZZ0egNhhyIwxSy99i/xcnY2YWEWfayce2SDWyyy7T
gMDUGKPibpoVIyTArRDNxYArE4VW5EFaceL6QUfR4zq6eRnm8fNoqiZVDbEridtuJ3LTCsErI+ia
yp9c4a+ovetTG7Au07SUFD1dz/fFgCw6h8qGJOex72h5Rq4bn6QGEzDwI4K5gnaTxGN6Ny1mhKjX
aJEmblUcM7NvcFmz1KyV52RNhECiVGBYUHlB6+77wd+es/40UBaG9+dVnfu5bREdUXK8rT+jL/6v
7I5lpJBb4bKJFM9rUSgvQ23Wh782ivYV5BnjvKJsoA+DR5EvjXtKgNHVM2kPwRD8YlloY/A4K5rY
+kLdxHm87rUKFJEp/pg7o1fl9defRYpRNipa2XqsUUt8HZTZ+sNB/fb7S7w/LDsEaKYio6G6ZCjL
FC9NQgheoSD4tmMlkYYP8r7JUTodJnc6iRyZLZI8wovUpcDJzjWSU0BlCQoUTB17/8H7Q7cNJpUH
EdeHofR+PWX9aZzJL2YHPPT9uXVX21uDeR7MGD6vlbSBwzY9CDg/dapikmzXvuaa4e/XOJP1K0Em
wg/W7zUuqkBu1901IkS3nI+GZeH0VmiXdSMVz2VlJI/t4m/HwIvCQZmkWyc2z5OoTWS3Mly9TszL
/3JCrXkfvx2zwTtszckE/FghaV0L3aUafoNp/ZMznHVAdMjkW56qIk1PGh79Gm35aZK3lZG/OpTW
vbEAqJNr0zG2TEYGt5YHZzSPLFzjXculsfmVMPLLgbXeEFeX1voG28k2MVboCVkb/O8zvZ99VVv3
1S9GL6o7+eOfUtlCpkEeMD2bh9WghdKn3du+//Tu9GtFFqMSUdLXWclQofSRrybmOIXY58BD9JS6
1s7b+eRn+ND/lVlBH8QujmsIgo6aEwyWkBXQxPy8mrfWDaFGeFI8Pu7V1bX+8vqDwREqrH4dP8S6
xSZJ0kXBufWPZ6nh5v1//BW48F8e89eItvdXWPfW33s/9v7w/aXf3977MdFwsYIix17viQ/R+yuv
T/bWgJZf7/39d5LcT46go3fvh349RTM9qiarAqi2aBTIge7CGLt7kkUgCnG9V9JLdwNDL0t8LmX8
fCgInSAh6+dvI1+1zKAm4Z7agvTdZSLIXunDqxhnud1axub/m1SznjGz599ByZr7dhFk2U1PwiJt
YW14pOQob6aFoNelLBR1tkJl06txuEZVxfr/bw+h3o4vk+mWex/HaZxaxRGcG6JurCKh70Nt8Wlk
klwHwLvvz1YByiixW+FtUZeK09rGAPD1iNUhSAlPV7Eu+OTW12AUxyw3LU5/aI2cpksywrdCGISe
ZvO/jYX/TmPBsnTT+a8aC680Fn503Y8f/zSf//Vbf3UVfOMPhG80s0wDk7dju/QH/jKfB/ofluFY
pD74OA59tn+HQljuH65vMLWyTd02fvnS/9VVsP8IfMul/hkwDbPoVvxPugqmbv4/KQJmELgsinXD
wskeEDLxb+ZzD7KflkwA7BIohiRcci2tJ/BkWz11gg+r8/Y/2DuvJUmVrEs/EW3g6NsQhEqtM2+w
LJE4GkfD088H1T1Vff4z3TP3Y1aGRUZWiIxwHPe91/pWaYoKNofuDVvU6GQTorz8w5iLZoJO55o5
tP731aO73loP6y/W+4oOUhcxpSGiOhjxyyS6mqb1CAXRr59/3fSQq4rMbw+FEzpHUpc2q1uaQjGe
6mUnuR669XrXAe0MNGXeJssm5leyzXpzCOE37Nebalkbo4RDbWTAcWDZrNWBo+IOo4l2UpYTwZOJ
UrQz6Yu9XLEVzdCNDcu3nS8D8TtjTrvQ0OlybuYQr9goCmPvOsUlng1kgo3C74R7MbF8VqUy+iR3
lHrqWD1T6IS5kVKvujUt/T2nTnozCQzkctSC1JrDo9TQgecdvRqSnm9bvb8bLBJqsRCWWzyT3WbC
lhgvO/EuMrcSwOG+q5ODLqIYdS3N5WiML23rItTqlr2AfKtq8zIRdcyli0kO++q1G2GL0sBZo+I/
xFZrb63DqGYaRcNzKnsZLOzNbhgt/DHgrHPrlVr2UzO0894JfcQTmdhSFXDBY+TwzWPcUICOEQHA
9/T8R48I6iABPkixy3srqH5VVT3icMQSOun+1dTrOmRUjHZoIlisN6Awy843kHyCktNUsm/bQ1Lq
87MmH4Y2ec/GYl/ERAhYGXXMEKRqavZG4M8QolyfeOQl7GEg2WHTIesWkf0Iasc66nG9ARgLsb6z
AtfIgAqSJpoZGeVvj6o1PPJrq6nGo2UZXxr50aQ+C/+ssurOTGt1L1KMRoBDJ2Q328mhj6+7VuDl
A8wkip07Ap9BZ2vzg4t6MJBwWbWJelKc+ZRXgNbjyKS0YY7vImb3kZJuEYwG/aEidL6h9MObO10D
BiVjXrVHrAvQwL35Iw5FTIFw3q4nyvzYEKaym3DI6QVWktiOIOPFOHEtaX2P2qVYb0L5zVyGTZhU
J8jERCPn9aFBv7FtIXsaFu2fPPNR6w4PbM+o56mwCcDbQB6IJpwPZjDK1t85qYcZG24qkrH6TJkz
sOsBvRvkqtoZr7B357vw3heEtHokv3p9v3Vq+1HE/besI1dgmsv7toUqZCxWB3y2FtMa12gxnaSJ
NzjFORNWlCM1gUQ4bh6KeoBcAN+oHNHJaTawGK3hRGyPBXCXpahjUDAngRfzJZ6P9KnWzWIfa8ZF
n4/KwiEhSKLI0xzaValfGW2E4cpi/zMuGibPLL8xOopN1LFD1GPH3Eyop1n0oevRUMib4NEZxYhu
6reeNICLlR3WlYPBwi2k93gxyK/v2gmTStsZEMEp3dkz+GdBnhym830DwyzGAJOxL9fKpj5QPfED
BtB9WZOJM01vDbA6FAwYQafljamipE5oRoAfZNScsCTlhvORunhrjSC29d2g8g+ngXJZGPSp/BAy
PFLoazrBPzvbbY9QTdiH1yGGB2HRuEmb14xhdnTNviEfe0nZwLClgcQkjH3YN7DVKv8adRBfT77x
+3bc+HZxSPQScqbvNztNjAlGeLYc7mD8UASg5PVbGnXoUyszOTKBHDKLU0PKfKNkcessL1Kq/DD3
A84nFzFSuLgVNMzJY23fdbr1I4NtV0Zd0MXj3djH7c2UWVhr0QOfGv8RF2z00gDk4gOKRxZ8xQkH
8uJAdYKZluxGCqJlJoxUhz5xAYzie/RTHz2G/l2k/IQ29jPStjW9agya8S4ExAGMod+F8mGKgH8K
ycxJsXxb2bCZWvI4morRKBHmKOTUvuW8mKPOeRBjAyV+EEeEV2CpxtXlRZButcKNArdwy/08ADqh
predQvrMBC2HFymwBg8U5IfJgcbh/QSgb2E+ndgY+pznFWj2Pv3InOJUhVypvDp/s60vLafRamiw
cdssPkE3JDmn+vJKXLHAeY9abXTHaMiexjxM0BXX9aFI4fAmmXTuqFZvk6LZNWiGTrPBvNn9qFQ0
H4FyvPgwm7G8Y/9Km6HYlYUPA3d0+wBFE+55EJTZdHLdB3Jvt7UWdlvPMBoc8ZgThacNp2JqaWoZ
eX81J99miFGb1GztS5hsc0d89L36MGuc6pbRNTvVmTQcUklVPim+0WP9HKegyuN822njLWZpDLG6
f8aiieYX/qoLOmEq0oz+ePgOcGw4Ld4JMUjjFObyQBCTtbVamkyZOWdHLZtCGtX0pWxLhxI153fg
Rj1ineEU6yLc527ZnOTkdLg62FCPl8bglCT/MtzVMrmfxoS8pZc67yMUfHx41QzrbDDpnvnjeA5t
XNeNjaEnAbdVqm06m/VtgQWadB/5pNC572cxhIdMz2nzQp6Hff9lR1Ct88Ek2roBfJboHdkgrzhR
kfRO11VHu9abpgM001dPt2yMapixFw0UJvyvwnc0au41ARhSATbmohI10+2Uzk+107RB6iTTVY8Q
jGUDaUCGaT1EZH8n2mxfUjkDmmluYnztgW2ql5o9NaH3zo2WBH2TjQet0W+RO8ht2ytQaiXnBA7g
+OBYzoOmofHABMB+RAB8qEa2SOHOifJLYug3bmE/cua86WxezlT/xwMlT3RTqLbWQ8pCAiOCt3cR
8Nrw562UBC85sHzo0TwpWZJ3rVCP4Jo84QDUz+VyMKX4yLmk73TPux6pXuztlEkdWN69rMh296T/
0cscPxmeuTGyzQMgnZG5zlLeJs7tJ72nZyDD6V33UCejHyfHQoJrrvRckOVTfFaLRKtbtWepZrLK
zPMHPQUAP2EBJg44OmFVPSrgCuzIVBD6P0LIpnvbIOoEAEa8HQcPXOOIDl/TvjHnN4GvKdI6ejtY
658OCdj0C/0lENfimuWzu0NEW24x+jNMp20n4umQ2M19ERNxk2vZqd3Uayq0vszfyVBC9VvKIIJE
9gC538NqfR3SpXyU97gukZ6bu8FkaZ2aD06Cq1JzQNytJW4dnjugt2nT6IV+zlfIrcaZd3Ds4Tam
b++ifDmuVXgdtJCZGM6W+f968OPx7JqiP4xNAjNH2mB1wcab5XDGflIDN2gVCSxkEpeKACrpUjSh
XRIQ6f1QNO18MuPHSb5ENWJMNBrlr4q747fLDCtPrp/HAdFbCgI4phdgi2e02TTmhcBujOMHfxNr
Ql9kASKhp2QNmZxYSQcdHKnZT23CKMXAvGcBLGHFHi19Fp3u7R4bxE9la+0+zR15omG6JZmMfj5t
ZSSYUFXbuFc7PW7cHUoe+mpLHK1cqj55+GE14XNCGzZoIHrvOEl003ughVYfB6m/kKQH4z3CdECD
YGiwj3UTSqXUtdpjYtDv6qkGtLXz5kWNfm7wBCKstYgYyaL5XOo68D4v/wCT0xzmDCTPIi50WUct
NXuKyR+qf8wT7+dAztZWoncv4AocSpGBhjGfRyQi4JKeYqWJbb/ULbrGBNOTOJ9+TJ9jXgWVHt88
WT1qgSyyNud0MqLsZfY7gzdubYFdvLEOlIEvaEqSOU9Ath5kov/Zp6G2p8ITRumwnXT51Y7ZZWUv
V/pT5eHSiVqT0tOyibBKLZBOA8jZq+pth1eR1ajubgu/VBuGEVyNaF/oi1ehohhREJekKZugbwDe
IMoU2huKlUB04Yv1OJsrFHan3H8AzOKeq+UwRN/RAU+nOQTIIwjvMk0Y3xt9NvyDTKNjDDtnqy3U
YOTOzcFk42YN0gwwU72zoqDZnzPZuDRrUWLSj1zQxvmMtmUsnhWTbeDg86im/hLH6rEfJO6hzu0v
AIe20+xhru1I5M20cxO3n6weXii9xpxWzQVnDP7ExArgEuqLDBkBn75J/YrkM2lbZxJSD7HKxmNj
d3h9FsxZlWfijM8CcXj5GmvOCJI6xue/nNQ4JO6FEiDWRkTv+BtIRq5RcTpWiag7o6YfYgQI3P7D
TYjXC6tFSKtrkCq67CobabomjkZEgC8APuYj5mMvKTR2hNGRwAYWfFMMD8OPdijq4gM7K1gUQ3ye
7nI767ZDy9O5ZvRUThS/WjJ8Ll1OaAY+YZZ8iX4OnSQPfPSskWuCEnFnJryl5GcrTAZzclbFtsiA
7WCIpHzUQRGJQkrBZeO/qBj8wgoiWIf5JDHBM/Gke995d2PxIVNaM/1UXSWCyARIMnsTSip2WRZC
toE2bEaSNM82RWOW1MBtSbkYkD9lPVWsj7zwST0vYS8r74t+hXZeD7oO7BUOiHk/5DNjdNm7WtTj
fh2yqnvpCTkPFj/Xr7uUo0M3ln21Xw+h49Y4u6LuCknmukgHQ2MQPogg2FhiXMFoGHutVZ+2Ofsk
iMN1G7WxZ2DSCKde2p9jx+oW1Z9HId9B3E9JAqNNG8hMjYDPVR+0r7gxjXM469Y5Vrn961Y64JHF
H30CSoldP7UbhAhYcAg9xNJgjlJDeABZo1FAqQYAUcpSd34RyYPuKPdIT2NxYgDKWH73+7DelyUU
DiMNNNrKbVdlHp6dJHko8BUH41SmsObuhZVTRizC6btFXQUkr2efkzLlAgr55UZpUXSQjs6VeSnY
t4pcp2KpK1q1BzwlLd+GpXo4WX6CzxTfFPrqn9WxCs33qqNWkKegjzZZTeyIS8V77a//bgeGy1XS
kKx2EwXuaz3oSU/SJ2Qis3HwHy5ApdW/ux60+V6ZmnNaL2u/7xYY+23Ood+k9rmja9da/j71OrWb
YuszRPAZGKGA1OQyqJKZyXdmjB7pXZxmWImXwunzEqUWjgs064qtehbgkjtFmrYNhR8wB+hcXcjx
MWVu3a2HXEPI05WPdus229Y3npVvdlw4w31c43VZwifLGmVCL9qKPCNxHlmUHhpsiy4mjGvJyNta
RlTQFTSsKz0hHSJLEG2Y0ftYPFACLrqWvlcBslW6Rvxp9YC6m8xuAOmF97Ko3ceqYmmge9tKYuVq
itC+C/2YeVVmP8B4HUK/985xhcGACEccqyN+cidNS9DXff/USfNiuxERkBYbgxF+1qUWH7Oe02fw
u/eiSWCb8q9KzNemSgT2OVR3I0kNl1Qn7K2I0i2mnGHbefp4grPws+2yJ6nn/tHuoJSMWFHlwPYs
lOX4MNOMmYmOROtrfMdTfKYo8DqJ3HyoM3zrdlJYKAqFPA9ev2HzNN5UsfqBYwI12szWEpMKZWyV
9JcBNpjdCve6B1cQ4I6FGOcNJH1U3wykapfqdsxy64EdCFhcPHdBHfs7SzIjltOM4EGw840qQhrn
qCPMJmI9MRHMGtSD2x3Y3e5qVWCOCOtFBTiGV5GVPNjD5zTK9EMAfsU759CfMcG+O5/ea0YT6oar
YrSrW9t4kjZ0utYXp7GCr1PJYrpq4RMEM/IyqEmNT/IjuqWkgR5b58jPgJ8g8h/PFeYyGFHpdHDN
L+hh88mxE1yfLEfYgHjaPmvCJ8IfWcViasVZZY3XqgEEY7ZOv5Pe8C0j8PvWLppXiZhsKxdjyKpK
wSLj7qha5gj9uE9bDCQkFSLL1JsgNDvyMMif2vrL9J/2zgw4r2sDmhBP612shabznVqsGOthWnon
yWBi4xAzCsSF6NIv9dsV5qIhJ/Ubm5PPbwKT9LttaTAAM0MvgwSITbrM3HXvL203Gay6g1U/Mon6
jl398Osu0Sxx4pVwntsR7t2ql1gPq3zCc1RQ4inFbcwVR0lAHKhtfokquNKfkbYBICSQArAwaljA
8k1PlPbSqslWocdyEGOzg8NO1UCHY9k5EqCSTQXhvC56woY/er0F3pqsiMJ4WXc6JdsaN5fGYRyN
4jgyUMCm/DAUjpIqzhFoOz7pYmgrRbQoUnoKhj5lldAQlFumIjlWEV9eP2bEt7R+ByeMHaXqDpww
AFtCyfyh3Y0GXus+bBFyUC/YWKPzE0+9cZks7+LByaD8N1c0a1C0lg8ySs7SGPozz95tkjBFVo2N
d3apHseCmEzMTOmuKtUtXGNmI2WBtFH2XSTIXob0QpNxGsJrRisWGZhx7HpAHuy1lMwzbybttoXd
UfSH0lSXyMsQOFNkp3w07PxqmWoQIpvuHTztdN+l0S5ToE2QejykUfJFUSs98H3jrAnIIK332Uy4
7lT1z2mSAyVS0X7yOujYNjWDmq9gU2tTuo+nQuw9fINBnTxnsfmzm4piS35nuRki+ck+/raLRtLO
oEtLcHYB8omtoLjI9NgHo+IS7TaEfPItpQZq4SWukupivzftcNxY3YiByRDM5d5U7KqYD9ud4b67
uBiRycVdAIXbGjyi3nRn183utyL1T9jOrnIFhm/mXK39+dUe3HOS7unupbfKB4haO2APq4Z+GdlO
FUXeHa/M4iZ1eHS3zGHzfOkm+PluNz+OxhqdWtHrjaleN8ANMmVWV0uYASLvxLhdIgNyoTFAvfjK
5MNxDIKrlEOOJe0MpCK+unaolWZa8nPUqekufP6RfsDWrPOPeFj0rKDWMTZmu7mdb4xGu0ymZ25U
qz1S6H/cq5D+S2W89Q1l32UZWwyfOrtrCIJ685DP8VvEquihIQuGFg0CZ6vNKTizHIyz6JGNQGJe
txPIpyiWiMIr9I0hVzyYo+Rr5U+OiK5d1sQ4oOQ1+MOUxAxLXbnJdiT0Dl2B+O4qbw7c9qXwM2eT
5e4zrZ8XGwD7HgKMdcC4e42FONv4Tpiy8KtuFDZUGgtaziUDYa0M3VMjDXEsQuMaxy7VMggv204P
vHp87ZIY964xPXl4Zw0HNEPFnMVVrQaaBAV/6gBgmPC/aaYh1CZFVGqg5TLbeRCChkAMAX2vR8N+
NghxohTXNDptk7yqz3kzbApgJfcpuRx4xjazqI09oIlAD4cehbhV7CZNUQgY7L1mp1AdEMRaEa2e
3Df9nTB/an77wxTyRhQlKXNambEwfo8krJ8oPE14wqgaRhud5cFCbaOAhUPBW9TTvPYV2RzwBgHh
0wgnTaCeFR+WzqQSnj2t/rBr62v8XtAlxENYXGuTbl+BVn4tku/sVElLtYnlblNGd5vtdEewZavu
pthcFLNUrSwtGPOmemosBog7Pypb99gvmTsrsopLF39AtuZMgzsBc+MtMYaB8oAZtM1EllkakQeW
OecqdXZ6VU5BP1ASwP1ccOkyjV1ImaUGuQMNH8PDW0n6Hoh389lqxbfYLCqkWKje5Vy+FDmlcgMX
5yY25KXuSGxsF19BSjWxmIwnkjJUPQVkX5NS21lPYezXx9Dtr/IyfUotpJd+MheEtbD4yX18FskE
34YA6chAkl/ZDhUpdH4mnRM0MA/waI4Dq54GKH/gAMsHfPucWrSH4uo4Qx7cea72QMxT+ygtIhkm
/71IK5BKhvQPLVN6I50bEcZfUWItoP8IZlEFoAgiEj0jIDQ5mC+Efg3IXA9tLpll5K5N8txk9BTg
/GmnbqBu7E+JsXfMMia2EIz8YOBxxZVDmGOsfWu05mCHaAPAVgZJXJFGOBrW3quJBXXxLNnad052
+CZ4+a1idCgroLGJ4Hy44tbML73BmaaSZ8X+bOPUFXYInWZFExkvLhjCA3tmlNrVFfLPExyOpYCX
ljurrK9S/F2HIQtY09w2wtvXYD+x/suGp7nGyISW20gfVWV+iXo+0lnj/bvD++BiTQph2JJJkF3L
pzRl3zhcHLugA4TeaOP6PEUvK3UdasOm0bIPfdHJaXH7ShMByrcp4HyRY5GU2kXZKG4tdGAQS1mB
ZO0tLCxC/Po536Z56QbzvrIJt61A1ewWx3wtnW3r4jQfC5POoCqDPvO/t4jF8JJUznWUzKd+OaEa
akQhgGyCQTeuqtgO2MQop1wnGodSb8H1cmOLyMAzxB506hr2QLq79xxvh5um27MtZxQW2y4jk7ts
vquyQOsTV5txOLmErDwRHkI7KHPZQ7BIjMzvMflkiN4XIaXazWN+cnR6RL4b7YklORgF+epZQc4J
PgJKRotxBKW01PVboJyfdNhUELctcBiXuczSkse6TB04zOlDD2B1o4807ApO6V07T0vgI6b1tEiR
wTTjk+XC18tJO/MU2T2jpAMpKx2tbVtzdkkmVdcr8QZs4tbbzvSNzlHtBtkSUIN+8hzqLNdR3B9Z
/b5hw2NoCifZqB5iEg3OISs+YbbbmXkjqv5d65AL1nZpnWyFa38AHYMkgQTgAo+4PXrItb3mizmG
CCjdhUM29hck9zRWmDMO6B8xOczd3sv9byUlKnemFZwMNdUe74ZerhMYS+mw7K0y8w5tb8nDapL+
fVhd1YlAcPOX+37/qOGqQGoTFdFWFfB+V8NugQsgo2G6oO5XcTBVBLWlhVNtJzLLYBYsCmFzUe/9
8f/rUND/zrPnan34+n/+uPnr6ZbnLJdigiM4PVZJk2d2t8ZszHTx/sXWXx/7+8dfb+L36/3x1Ot/
+v3ff73eNCA1ivDZBCMcMTJxeaOr/itaXmFYRWDrSxuONI75rHdY0sSzPpvxwY30IoAK+p2i2HTs
yIo8qNIrjwWr632VON+dKT32/WusAL8vqAU5yfLGdesz4Ot3DCzTh8QyV0jXvfJEZx81wtcpD7ED
+SXW++vNVUmnPDY4bdd9hMtWZbW0r4fEc1CErDdRHfhYoBe9vRQ+2uD1ZqO7yTm3qff2Fv6my19/
vz6fu7Io11+tRvn11npwRPKvZ/p1pzWztiQvi4UcIVarK385/H5bv57r989/93/+7j5Laz1y1rEI
UkC3mwng0KLyBANskurDj3IZp83//u16a71v/e3643pYn+D3j3/32L97qrwrB9ZtfBf10hxZWKhq
kcZH/LXUAJef//ZOsyI74I/fl8uD4t8PWn9eH+kodj+ddxqW1kHdMaTpV3MzLN3pnzfXX60HG6gs
aYKn3w///RZ+32di+/j/KrSf/1cqNITg4j+p0F5+1nlZtP+mQfv1mH85241/WK6JBd3U2SXBSENo
9k8Nmmv+wzIt5GmOZTiLzoxXKhAbLikn9j90g7s9CwqfaSxKuH9K0CzxD1f4BtIzG6A/rVj3/0WC
RsTKn+EnwrdtAzUbb9AyMbjrSzjKH+EnngG1MC5JL4ugV3sdV9v4fjYGHJqR+ucY+jdT/Z8mevMv
SSuW59BQ5a9CQrfEket/EbuFHWwquqbhcaoNrAleJ1iDjRQ2lYmjANOJ/oMtw6ljm6hP10Bt3pQ2
noj/5KrS0xdysTBlcIkgAA/Yf4ZdOk4gUlOQUV4RP8cAQyuSuSE7m5c4A/tVCTXgOmtorqUefBrX
2yR2fFVGHlgwHItaP0EoArP8xwi4+5Ud8+cf6v4PVgB/qO3onu7zTcF2+8unKp2M0BdqOijXreMI
co0ulMf2IbbBapGBYWRLkoX4DmHxix37sRrrOx04JwAyFvRx1bJIz48UB79yK7/Ksn7YeWQqLuqf
fQoXmYorlkjBDCRKdlZ1brxCuaRKcyBewzoJzzz1DtbpObLEvmxNBGgp+72K1pe5X3tWmqDC5KMU
/qMcLwGTURw19a3FCjvDWLjRXJ93avG2CbHNtoOLkMzH4YnMun2blMNSI1JH6RnPRTzBkC8QTnh+
ckw8KPE+wAYeEn8ZyXQsquFuyVSmBGGmO7ExpvmnytRdqkdfTirIdk3jxwpfhRiw1/FnebvJSt9L
VcLw9vtPijCLQALXxX/5rpZB90f8zzooXYvvCf6ezRn6l0FJ0Etl5i2aIsxQHt3W8Ckx0w84oahO
RvBRaRFiDug6IiYSMCyKZlZZD7vZsY+N5paACdqDgYYiSrGmuAB/jzUrtnDAty3i4UxN0wEO6L2N
jZNthcUCWUcrlcgkX1LRDjVKPfqfbRR4073x2usZ4bRR/EWEMl7uGAqdcrG1JCXjXvU4aIfB38+W
/y2T4H3MWr1lhDRYZemxBcCW7cXdRtqkPYrqpRuKuxwQ+2L3hddFQIWRkttW3IUNWdw2LrbhNAln
J4zsJgm1204Aq6XpPuZnU28QzvQVhHThjMj84i+roDwjPf9eN1BwkCfBl58ktz4phK6FjqZJv2Dc
LMXNBxiWza8L0P9x8vi7U8pzHbhdHkQb568pTY1lYrpxB/8Ym9Wwq3U6cF5kT4Fhlez8H1srffvP
A8P421f0MGBY9Fns/yHNtXujgTHIK5ojZXLHWbwt+dZaTgYAYq9VXNyYOEs2sde9pRMjOC75hqkH
UtojE7mOoy8KM5GKMDO9/+f39ndjFkoQAmUmU+GbXDf+nLWF0RQFSgj/6IorglXkAetcvuVK1uAC
xeLdganYFnP+X76Dv3lZhMooqV0PxTR62X9/Wb8WwssGzTvSHP0abe9Jr5gPaDx9NXDd9tGYQtP0
nv7z32roy9P+5Qy1BXe7qDLID/vrNSqJDOGj4/eOegvuM45uo4G+lByyq7DSseJWxKxafUq96Dls
3Kc0gaylRtFvS1f/gitzyXvoE4D2mf1lfu0k5UUlTDKhTvsg5mkymuYwA0GLJSDgeSPZtsocNJ5O
fmc1MfmOU/xa1Np9YTnnouejnlD0grIo94rX3Wcjra4M7UVSDaTj6XdUIxDKOiDY0iw/AbAhytxc
IKSAaT+QsqL9KyL0e3JUiycCNzzSGserv7f6c1pBOgi74dYPgSpSgoV8roBVsJlNbd7ZkKI+TVVD
aiYivS3gm6+xsy807NLdiv2r8nEP4RPbG3X6OMMXzbDMxvnKIqy9pBtCi5qvrVLwcVmtx4SUsdeZ
nsy+fO6M5f9yaaUxPj24UBC3Sut1XPo44SJOvNDnw7WV+eYQVpJSyKUeTituUKrY0fnTPZAaaF8h
fdJ+A6FW0tLMt/9lRAiLNdO/DwlP1zGk265wPdT49nLu/rFsCUWYwSWuR7jhYlGcBUnR32KVmQ9a
2NA29+/psk0baVTXpomtX7bu9TxAxsloIE8jS/l+D3XZpD4Abj309KPhDR21yqQLSCR6rFirbG3q
dEOXpzSCuuiqFMZzl7DXFTmw3wydTYO9sAPSJq0eXavqANrY32N3aYgidJ8asnYgQiAtyFoUb66N
2dilcg1GLy0jGch8+moL5+yKWN9ZNrt1/VTL4cEvB0oVvVFtyqY9CKRh1+Vs/Ug19CRhOD2NVQh5
3rP3JcOpSXcoAR4B311ldvHgKY/GyAhkjYA1G2+4eIMgRySy5QZ2XriI2H0qmYm2s8lqoFTBEisy
cgQNMCUg7ARaUXSB7LVXxyFbs5bTwcvN52Yu38nAI1ejsV/riaTYPIsfk4QSjqIC4MD0TUI2rhlV
LSKQb9TcndBVxru+de95XVo6rn+MuvrU5h6aUDk8mkl1FH289/Q8Rgg9XNdT0u3wamzdjI/KemkH
HF2j6h8KZX9NKi4PeV0FRVV3iw8WvZLL+yaN4l6ysN66dktwKVSv1E8qHIyCxwIWGkPB1Qm7JZ/V
0q8ByaNRTbJiCiSh6eNWZ/FVpadxXLLFeOxWONMnSzNQh+iIE3LLl9UpMbpGSP+LaudsSA8ckzp3
+OBvUdLHQT8voeUJGMnELE8jBTpGA0MCf4Vk+FtxMCQmS0AzJ/IzTZC1p+JSF7Z+WlJSdiaidQ9E
096zKrlLjfxtsql7jkq+kHf/mKAliWk4JI4UW6gP0SbBh5p36kgDBExGFQyuTeIFg2GizKS7JX0t
e0wZdkelUwsFv9xtxeTf+5GD00HDut4of1sZ9XPO6brpDfNeDq5GXQ+sYSPmT3iETsrTcClxDlVo
vdjKvnF0hf4aAjLTkHkgC51O3Ai+IKUPfdAloFsbU2IZPxfpiOaRNt5Q6uQpZdXzKJS7m/2s2ftj
aQKvMg5uLuqjhYhjI5GhUZSA/Y3+Gs05hutiYkaZpNz2s3tbxtVlluYtOMx9pWmfeTnes2jdcLVx
N0TMsXoac2Ry4WrmfYh0vv+81vWLTQpfA+Jc9KxQbVYrpV3loIa1RzNkZp4LplgL3H5Dky1L4gUx
yvnkDQ+N1ndbGq8kimriaq4bSS+Js7rFlzzBrt6qzfhuctpApck3VTjBLhkSnAXkwab5gaLpO8BN
IqtxsG6cfILHFVa4EzLz02/Poex+EKU4nEhYQ9Y7AuOHxJsp9Vh49uk+QAp5XU2m2HhacY3PLHCS
dle58iXN+58o9eJNr+NaMaqbBuyzo95b1T35jfhIrXOq5rOaiKIgeDfZp5OLM64uwMa4w2uGMLRr
Qxbd7cFO1c08tjMfAnqepKf3juuU/nv+XGc9iPXM/0w9FdGNGx8zf4kldlFpmrlD9nUPoZ6pvtA8
cdvWBBFNyP32UbrkvgMh1oSF8muhZWbZVV+ET3SfthDK5pu+iRB7iew9Kfh0JOBZfciv8pr6M01g
fcvS9tUXXE0IB0jvKw00CfpjtfENRQiBowUluwPKrUdtbHOUhcRPYwNICFdCwY5bJLNanl8fnsHw
rPjHB4V2PLE4mauSqCJltc+uX9xrbXWL5DpZHBXoRzvamEh0VANTuZndZ0CRUGUL4Lrgfpkj5wU8
ny9pYV538lqZ7fFzFRtfJp9h/FQ3SDaHiUlTmvcFDcBFKAEL+dCOVFYNmTy5ipk0qZ1z6rdErVUh
3hNMwBTL9X3bq3Jnu5a77zu6SbGHIn4Ynit/sjeNANaC5ebcGYTKlFxuJ7wuI99V6k/ftPiDsxyA
RULUu+37L13j348G1+rIT5+bqj5YI5y1Vtejzb2Oz+fkNPkhVTFhanIqEfepelv1XaATN6fTft2y
jtxoVteQSWq+Vb71vmQcV3nHAo/rZtx3F5sIqsqMvhNM2WfR99wyEZMoLduymnpuKzqxbVYlu8oe
wLw3r7rmfw/z+OhUA9uIUHtJHUA9SNQJ9NlCa8OEgp/eeuvr6SlneiEhwCMfho5V62aovUmHH9hG
ptkZqNlXQpeVoPuaN9qXr4NPD9x1jP1QyJvSlG9h9NaIS1bIdqOnFnxQ0z8Y1YgARYrj+tgBh8Mu
5vLWzP5+GjN7Y/osDQYDpo+Eq6DScetGw6t0lsRhzSNnDHfMtnYtFIId3ihCzgj3kUe6r9lu5PcF
uT5Ti2S9d+gmZSkc1cl4LXGa7JRu7wXigb1ukS/EHEctgmZo7HmXsfa/yJghg90rOdVQn8qKPoIi
TW36X5Sd6W7jSrplX6VfgNWcB6DRPyRqlmzLc/oPYWfanKdgcIqn70VV1T1ddXEbt4EDI308SxQj
Yn97r93GLwmtn5OVQSsff0mt1lk635mjOO+auGap/liOSmxgNGsrU1PBGs82+1ZRlr/yWtvR8BSO
c5bt3MEnANbQMEIxyneSIcb282cl3YdxJDnkoSIctGZ6h49wloBGh2rAwqUla6J5L/Ns2IcJcgSK
+EDWbjEN28oOWQaKsPfsh7w5mTBW7MWJCfDF7+xtBFJhpy/toBwA/2FxcTD94bHFhChd58p2VW3r
JesOipQAg9LQdSYsF6QmW0BmxL+nMRmOt3/99SZe/IJlxiQGmzTJv6WiYgCaMVeML27tBbcGI3fx
PktV380TyP/k5pIr0wy4AYLq7bv5uKB2PTZ+AN572ycz5pfMewt5dzP/5JhoBaCg7c21RyiMlWM0
6f32GJfmmbHrLfPSOERvAAxUo4ngTeNhZkIczssXLnGWXTu3IEwTW+yBwbkO3vNWA7OiU2wA0xdz
ugFQQcu/mfA8jKpk+utX345RXLzkSj8PO/05foii6cI2CRutlzyMdfdSdcwJ8/SEFv0txukE8z00
fPPT790Pm+oojp8DjSc0zX1TfP1gSn1tmND4gPEF6wxWM7sMSPwu63r/Qvzzmz0UFLFlm2InYaYr
lj7EMJ/CPjETWsFUws1U8lMUGYFNE5QfnPvm483vM1p9tRm8ju/qkkZcOfT/SbOyDwO8X2xZu7+o
K645RRt40683FsqNipLzROedc4pLXqJaime4m/3oeHtTjfiJsa3cse+Otn8nBAGStAsIgTevvtCZ
qa5hMDORFfVzlsvf3cJOvj27t3/drpVUYQ1L54h9thX3TLeW1OoN5HP7l2/3IIhbLJNJAsZYBBgv
KDZySvWFX9YghpAcUqH/ijPUn3GoXiM/2lWLoKFn+U82RM8cmPY2w2g8YM7ZlPELTsZ0N1M4o3rd
2acTqxugZomdN6ZWBX0nliMH10GC8QryQ1ayiUvrRDIb47BuW5KkYOVsHFP9sefxcNMwZUZuglhA
EHdUeNQGBza4dkr075za2B7pML1chc0CdA0fsLhvbkaX40nEwyNk9jPYCHKOo31PQxashOAPkKa2
chpoeiR9lrr0qT16HC8FfMzVRKvxpqV3flnWF+nvdkiMmmzduA1YjVLu/Roz1O3IrQa+t5GShSwH
eWjM0g+n5celkfVCHcAmAFfD6YUKiUXm0srgudWLDwKv7Gtzxufg/n93Uf5j0wOFaQVwCH9fJu4S
XbPWY1wA38OpDFVGf8xMH41t5JO8+V4bGOsGNasrEzhmx9wPoWavtAZmYTPFCpsl5EZpkCNxA/oX
IJ9IAJ9UV6CgpQ1T4OjJEdU+m7FH0sS994r+s3SJJ6aDeaCS0zub6RmslR+WEbEzQmrrBAfR3kNP
lZ9dzQlquWImlbhhu+iYrjI3ZbIdDNQDIctm40CXscVM8xuUW2QE5GgfiwtxMr04TA6v8X6RFbEA
Bwu18io98SdyUQSouqT5emksHBAq3Kx7i/wGDyQKh6PXr0YPtMluaXgBwHkSuEtDUEYcUAUlWBab
JjT3KiyFt5Qr8Uu5miQKeKi7U2/w4r49PQl3mjRJJdy47EPyREDnr15NnaUMWNnH6NT3GTmzVU4D
Z6hF46Oyp3GFe46XR27daZZ/1R2EE1iK/LzAf9TwcqwmEkxryaMCLalYwff5lfbpVYvQem9XXT4l
m9LQBzoc2J2Mk77mvR+l2D8k2BkWIQSahr5SFmnSCMWR+YNOKMl/BvxKKHX5GKe2lguKHhiK1fhR
ANA4Ui9KjFdCchT2b0CLaDzwzBCSvlNNp97rKRnwRM9JsL09pCkBgQ2T10WoJJfKPgfU5e271fkn
e9uajc+QnD3w5zjKADW6Hd53LvDNKPMnynTvshp1fqg5y5Up2NZeLyD/KyVJFmCnavJ9hdiwclgo
NooLfjVJntebuF0hxqFsjweJzQO/Bg+vC/q/znuTQTJJmnbMNuaEMFw3drpnuC4RnXJko9I59HKE
Cz9nH7GNCmNo58FAlBAZ/kycuwBw8y1uepbjxDu1o0HXnVZjNht87L4QwTq7kvsgeko6ompJBDap
pK6W41fVE3R2sLBvi5GTggqmg4EfWmgORrbyh1MB5qIqOmIu+BrjfDjk1IMBpFM/pf4ilwvYSRDW
tCDHPodzTkQcj5c8XI5uZgj9OjberrRQ5ygpoFLCSQFm9UgWXHjoF7je8tNtJoMl7wd5had59J/J
ut8Vyrl2JBA3bKC6oqTFounZ7mCJu11jyq7GkL5jXOotnotBmBu9b69dZ3MSqPMfXXGn7QVcXnjJ
ekpbTDQ7qGGGeTJNm5zAztBheppmGqwnYoul3qGraZj6ctB2esJTF2BJiaLosqi4UX6W7fxI9P9N
L3lRTy5mmSJo1nhVFx2NXXA8+Ac3cpJw5vXMX9h9t00u1nOanByDFHnDjG+f2QikAW1DGveUdZJQ
8qEhZWIiwFJL2DDajOlj7tJTR0yCJTaM7PnAgf8cjHUFDzkm3+OxS5w45nQ20U1TavdxsC8pkqjb
PQjONoQEndvjjk6c+sCk4C215VXvxn29oBdMOqMQsSVTt7bGMZPwfLy6RPrWfUy52ghKyiD1Qn71
xVXe3ii9z8HXfguJt0rQbL822cG11DYYbAvTLEWKAnonON80ZvYGBCWnL2/68JxRw2KUHwarOOel
wbmmgpIbFEOyGtzuLgrMPZb053aJEav0Tm8L+l7Ta19jwirK9KyCzF1FhaCAQI9Pbe1+GX3xLmMO
i9Bf6PmkpScj55J7ekUYWg2sRc67Eal4O3btnRbY7Q7JNjuVKmNoTwzclv3ATjivl6rF4ejKa2qj
Z67Sfj8rYh30KH1Hymz9tR4R7URnhum1tI/f3sR6S4rtr/dFgKzZMqPXuto/iRbwvKXFj+DT1NEo
ySx6NveQYdIg7itnxb2khWmK5jqpJR9CLBrQqCv04+39IInuDYuMEMTtEnWRupqIgawa/YpZnbfR
EQtotDRJjI1AuTDtg6SwjKPM8yXxtfyzWchQt3/d3uQUWrIWY5b9C5Ef0XvKGRebkFwY+X99QNFi
iuY/beIMnVDU/jaLrae4t9JzE8Yt+XheeXltQpsYeoyjzCeRTDkad4ee5cg56VD24Uvi74lukaj/
eOMElAFZGIjp1Wirk4YZ/CYE/89/GQr9HdP+u25mXmuJ/Ld3//dzXfLf/1q+5j8+5wZ2/+u9S/pb
1F39I/+fn7X7ru8+y+/u3z/pX74zP/0fv134KT//5Z3NzU5w7b/F/Pjd9YX8J15++cz/7gf/x3/T
lGAtI+X/mrn/mgrI6P/K27ec2xf905Xg/M20Xf6XyXgLX+sC1f+HK8G3/uaS/PMoHsZh4AQWY6B/
uBKA6uM6gImj6zjOuCP/X7x99298N8tfpjS+aZqu+/9jS2CG9Z+GTfx8C2OCa/FrYNr+txm6T+si
bN2Y2knVXpkLtgBPaRH2zlga2crGGeJIXwG/5rWuvJMc17k9GDu3dP5ZrPJ3ohhOW8IOd/VAj6Q5
cURfGDs1IKv9kJsbpmwD1bnaSyfSzTxoL8oA9eL0PQx0xFurmHBHA/sjNBIZ06OHVhX3/rHVuyfX
fFF+h/+1AqLi1ZfCcPuNl9zl7G3EWxNN75HX6FsrYAGc4+lj7B7SV7bhBv4FWpUIO3hm85F18de0
JGxLTiNx4z6mpnv2O7pEfdfCm3CYf9KO2irPjbZxR7Qfdg+dttQtrtPcJAiqx/WaHhb2jZV7zwbV
PHa1be19rw9zJ3IZjYG6WRk2PlWb9ZFSUvjWDQC5ACA5cv+PV+oOdBn3vhUByhXhlnDu289sghM0
5Nmj0F+L4I/lsOtKh0uWBi8TjQurGx+rWLisPH2PaTSI7Q0NhyTLH0NDopZhN3CmciPKBUDbI4vZ
UgP0nTCHMfVqplp44X5qemSHU0Ck00tCISr7PdPGeKuydCdVZK/zlN/fXBpTBZf9C+7l9xop0y6q
E6OnH7afzblJ3VPR8mffUo4mMhP+yfTB7DuxdqKqPg0OpnODJXxbBfHemuP0vtTln2Yc+l0yZTiA
0yh4ne3ZeJ1ZlxvCBGbLwsE52tiT+EBNVXTS2Llr7P3sauUeYfxg3BJlse+HWUQHfyHQWUsWKA8e
5kXI6DV2ispCOGmqF1K78hjEU7fm6MKvYsenIZ1MY93SBSUmIrVi0vi6gaTtEsCaBy4a46OP0GVv
JTJlZ74Si022KGUdLSYiOEzuPgWwSsWczpRp0USy4tsZg2d4D7sxrv8oX/sCAV9vRzMfN3o0syW3
WToX8BOmTJC1u8qvzmIJJZlGVW/pID766Gyp6pyw5M/CBJE/1ozitnk8uCutJKeBsQc2uc2oY05O
uWCPPojCWNdu+dSorNvWxvw1Tea4uXlIg344L8jgHT6o4ehMNkViZiZXN3vl7Y0opz5UGqfaG2lQ
Y0DKwgPJYlgSkzfoms1wDTsviIXlMD8VvwgN/rJ1auUE4xy5VNzI37nv72KZg4ESlWTb63uchybO
4rgFWOGLH/QgoqfLJZt2DPRq5Ac7qf8UXvkmSh3NAXBJ33abCa8JjgtmB2PkrG7At9ubCPhAOkO5
/stbyHBQWQk1XVEdehqT1Iyuz1WO+gZ23wut5YGBRHLJSkGKhxS8mGhnZe6xyZbs2N9XzDKu0TGR
foGUdKda766id/Odytw7382QtXLnriWyv3MhOWpN9uC1AP47J2HGgr+bmvvxeLMHmjYbKAJ0B1kH
Wxnr8gC74z7JaNlrsJ5g4p9QYpdG7QJDsOi0eu/1hKXdjtKEW7kQpwZrKwb9vuVEskrd2Fh7fUKF
dkbYOXWeWKLH7VD3ivpjnBdWPeAenugFGpNPP+kQV/kkYwH2ijKf9yMGYPUH3WY6mssb+Ckrf3zM
wQIyWmU8RMqjalV3tDAnN7HHQwuPIK+z8sC4ZN1N3ry/WW5bzWCfjm8FLn2DJVbE5EKxj2nV51ha
5Zag0EM8Yh/vuRWsRdV9zcxVtw0myrDrTYdrqb1CpbBDzeNZatPcA99AuNM0s/mx8P2z26sEFUhT
O3kgb0PxETaqO8aTSISeOhnZxuXi3fqT8I6qiZ9FMtFeTBqPY/zocUdA7RhnA3uojTrRIYE7UMGJ
NWxgw9KXOpIWk12RAlPVt8mcH24L0STsC2ORJpxpfThPU/5U5VG0I4N7xWYk7hBG6kcRBHRwCfE6
Cxpqy7b7dXsvTrps61mpCi35NlamcTGNzr7jnCXWbQEpqYZAvu/Z26+phuFRj9wkjANdY4pChtZo
zW85JMdS1OKa++fRttM11ZDq08SanIh8GXtQDs6DzVGEuC6WF4DqPTb8WW+mc1XCqjBzeemT1NpC
HeuXQ0yDdGiBJXcjIyYEO2btOg6CEKMyrXLk3lZQx7nqpigOK1sbt3qhRfuOydJa1XANuPAhhHRE
0Jg5xw9x8mVHsFnqlpbQWTQEnab+QSjlc8tvUy67mb5yXlOXeoq/mojmQQ5ZxJQM/+A4tXc0A809
umxxse/6O0+M9UJbeOukrZ+dqHbwQFTWuaa6ZoXAksOFtOEY1Jq9oTOGcWAsuw0M2FdoQwxerW4K
RyfqCcQVbUhw2Ic8kby5jLjPca9JNLoIrkYzuvtp9s2jrKW/mhBnn5iNUmDZ3ePvu0+CmipmT3d3
ucSlAncG1c6Am1sWfyqLVQTepArb3D+Nqd0fDOSzdDT0/ciOjPtET+rQN5x9sWQcjCouqCgheXf7
AA9htRyWd9yUGLqk+QMHh4dM9cNTZVXuru7ix16jFyxltH3nUi92aQTvpXr2WPR6usWh/RzH1kHT
rNdI5hF2MXNEusybizDWA0jpp8HilOPZw9GfVB8akyEBc4KBEPBh9VE7JqorNxbwj10Gzw9SSdEj
CrfRVqd5k7wBrNihcafH0erAJGkPEFyCqz1ixmAaJk7dKbDibN0zLUTst7o9yscSqhBs44xgP/ry
ufb7cjMAi+eyKj61PnjkpF/e5y6sDWdoz3TSzOeqOeN85+zpROax96aLJ4elyDiwt3VsU8bYjds0
v+8nKz749gDFduCTlMu+rInGX73y4wdDVrvKbIONQ66jIrRcRQNlEcUy0nHP7E7lozY3ausa2jti
VAlnoipfytjGbJntYjwB52jMwUBNnTrp4gnLirZOzLG4s6NED+fSqE9mZz85uosiXArtPtHn5KJB
t1j5H3MVExfV8GPmeURfDvNERsxgznJsNY3m9S+DjQIGjbCGu5j2L72fO9wzR5OhZUv8kFfb7Nft
S2m8q94Q4K54eghR0YzsXYza4WhKiWy6MklHhwWglH3mqCdJTvgsc7KoUq/Nt9TcEbVwT4FUgOa8
yTk3Mj1pgcni28vyDE3+ElWDdmw6SoeGJECFVTlphJZfAbhls0PRss4Mzpw9JLKzvoQvLUdaLy3X
F6xsZ94kbvwpOIxAVxqrTSAaZ5/FtVx19NjuaOWu0WZL/zoN4j7I5uugAkGazZw2eCP7S+5p8THZ
ZkIrThS+ZVuzybwXYZkf3PpWxNXkSzrR4Bpz7C4Trjh2YeVGTTHkSJqez15b/qYnT4OT1+D7yHrn
Pd86efxh5riKEraImxnIN64CW4YGK+T93FuPtGE4G2743gYQ3TL0TNwtSE0JlSQSoKI85pn4b4/x
5KDv21LsEXdz2EwkEc1uNp5Q+mSY08JznWr5JjtyWXrsNS+6OfGLkcv544B+SYfGfxGKSnPKRrTJ
Ey9Ab8jGTRN39VY1vwijVqvK0OITrjwIQXgnw2iAxFeK4RjP1rBy64pGnK7FmUEc2Ui+SAPdO2h/
6ZJBsWscoBGNVKGRMvztfUALAPUYAEgOOpnbvyZlrh8iqypCx2nqfa5QIbjbcZsSJpywTl3S/rtj
gkuIz2PzxAzQkjkb4sHl6uBx1TQ02KpkkxyJt5nGeKxoMUe5Xhuo2KRb1Clne6+BuTezxD0RF87D
GLYvBzzPf0/KCDc3A8R5HvDMUQedM1qgjassdrnXTnd1kH3yXSK6QGka8rza+RyCmPheMnSbNBjj
Hee+jYom410u1kAVP8ZTTHYT+BXCWEJ9lK53B8Pgcc9ie9NIb34oqgo7CuVSjOATyigbC9sDZIkd
nac/YJ6Spzyf7LWFs6IS+LNLi82hHpH55OUPJsO6+EYityWmA3Zq9BeOafQwkICFguPwytF+KnB/
B5cQI1JdnPVLL3Qu9kSk1JYLDZVdahCe4tHe+/MCCum0i6nN54zlE+4cpbYZajeQuTkEgVyccIC2
IdaVbaq72oXd1z11DpyMMJCthN8dWCQY1vZohdR9fyWjMrZd5nor5BtmEnFHn8mwZBAZI14I3F/T
Xj6PAaI2zGR/Mw1NwCk4Pjct0wAJYJ/vrHhJoD/Sb8UgqbV+nAgmRMucO8QgkWHTHNlvkLx8FNkE
RypJhnWZyQD/RCVXMsqiY2XRb+PFJSoyO4yQPpu7qfT7u+gXEsSI0aET+xIRgxQh/gA8GdZBzt41
7TS5J9rqIbxCCvLcJUs95MXZLC7KwSLDykQfUV8nhyjx3me6g5iMFC9VpN9r9sC1mJTnRLWY/dp8
ZytyggHPWtZk/G1MOMJ6rCBO5UvmHFn1CIEDHObAS52ynuNY5udA2cmpzxUPcrREDvP+qnlcmERR
0wrh2mrkt+rt9jSYOb995X4KutuZ1hOb9CqpHzX8N6vRH4ODQa9TTFP5SnRuTw9X88tITGpzmzRm
14cRyKgXTmZGsHrAarMvcS5kZHr3MxwfWoGGaU/eOCUtXj6kyeBvGrrjyW/7lHsq/7ecg/rkkLmm
3dc8Rc5iCmnz8exF4z2TgQ1tH1jDKFq+DMSAtfLRsfrkCWdoesG/8KBroLmaoX7UBE2iPuNIxoua
fZngF+KUnPDxeOc6cYP7xCGYtdgIypZpqLTtk+b90Ws5n0yY7Sj3Lc8lrTF6/TT2nQU8gw9FyJq9
W8QH7MzpwTdHjt1mfOpizQUxZ0XPto+f3QvqzaSaDwn3q8yMB2guCdUNK1ScFpSqedcNoAqMWlR3
Zq1nawvDyzZwcooTlxXXi6C2lVM57eWs12vwRdfJ67h6x0zfxz4wGBuwQwLbaM1onAo32zwNtS+p
0bZCozbYIPrd8xzMAFAk8EC3gOOpL64nU3fSTcVAYyutYt95AZZBJ/tgqWYsaFTz0YWYSylxf0g6
O8w4BR4M232Jk6qnYQNfjWvSoCsW9r/7UmhEVGp2LvS/b6fAQhEG80tvdvLqioJtDZXLocnjvWUJ
WDVfYx5P10k5sFmG4Q+tRM9J3du7LHf21tg6G2A+3zgAv51iMncAJ387Lo19iZJbFFv3wmGY3nEX
flErXPOVHnR8EMELtWef+Rj5exUwQZ8MYIh+T2OJ215kBUjBLjsy7UbVEOfsm8/E6J54JN7trhwP
gKTYCibXSu2Bs7JDNPXiPZF3ALzmtyhWzoHXHEzi1i4fGbMdgjqeD5qXnYehf4XKgbXKDlgOkvre
4SV+0rTFiiOIwissWtcaS14HLCZ2OvmbN6Fq8nXeNt5TAukYmOJWo9SZoKvgih9GvDtmEk5sl+7T
tDNDe5jTbYzs5BIKz20e0RmnMykM8cv1sDIkNEJuEgtroZepx0pLnxidQyIF4rnr3+eOestM9NtR
GE3I/8s2CG3dWqtoHtS2zD3HbZw76IOy4e4mUwUVpN4n5kCzF+IK7EI1Y8of/ZCniapIF8FvMD5b
RRXTg+lNb8NYc7+hkXEPy5eKOKUzihnnu3707Qdu/c5DURIAh0c/h27fXHE6+ydX93B3aj47MibP
rWjSX2YyHDhQFR/4DDa2t1Ca0za5AFJI2al3wKMnXLuqTWAgCpSYbuq7e0NHf/H5s0I3if4QeGVg
J1zyDmKGWqWV2WHI5LXylfXQaZa1bn2gEpOF7KEHXb8H0y9XLnPXkBk3LY/QdPeCS464K0Orpae+
+S5jTv1G3IaG3ZEJR2B9sON+JCQvJKs/oG49SJ1LwHhp481MPiQmlwKMmGjjS1Hh3JlZ0HuHu7Jf
4aw0y/rOzKNzShXRCScNPaN9+cwQl9c/4L6+t5/SEfdAK7Hbpv1mCJznulVRWB4nOOhumzwOy5vE
hSzoyRKnMhcopz43bhiJThL4XsDa2Bn3gRZ6/bHLAFPAcqZ4hlHXMMcXc7FCz3ScSJfxZVdb1ZpI
CLaAoFwL0XjrWuMKq5v0SxvGtRO0b0Zv37VYsSYQbyLudyLCmDGJ6l7grAGgyh0roIymGKwXHuVB
IJPcO2bza4rsfT6hdZcE9FgH2efgBKx86+Iw0UXK+IJ3wdr5IpzgofETXC2jtSIjgPocu92PneJR
q+sEmw9zr4IdD0wI855Z5jo3nV0/9idka0FrrUfHsi4pO09eYnpAqqJ9SQobHlSqvVTFQEq+7eFC
gHJYqQQo0dj/smYrDgfn4oFEQcQCsVFYrrMdAlgUU1a+4ZbyEZ3rN5BersZ+wxnxyRJI6quEzNXE
VzW1+mWmD0nCTqEp3rkmP2xwROiPVrxt3O6XTOx0ZxrRaxBlv/Mpt3e5pp+aGSgJa/wa+NSKHMGK
Mjs22eaMdzEzHoH1HEs0ipVLMVWYFx6KEQ8rgPdrrj16BrVxzmh5J8S313h2GeslVYNCYPehKM2d
TV/tKvazFxvvgVkAQ0fQXoCOmgptHsjQ0KZN3wEuqdEsa8HTp1fZrx59cJVT98oW01rLkT9Wluqn
0IDkxCqEa8iGnZBGc3b9jZHT3Ep2t997XSEgE7ZfvT99eVqDbIx8kDfcaueZWFmpEfNgIG7EoOxk
F6xb1GQxtd9uGn0ot1OhmGAK1cVdn/kecRz7xJ7BJBkO3Whv2M7JtMtsbav83McmRZRztXgxvIc6
R6UZhM28QY57f2SOreruI8r9q2fkC7yP07sRdKeZcYjh5Xs7OLaA+zY1MguHaQjPGQPCLj2Jpvkd
e2zkAJhtGWNXF8M7BaP60otSC1FTiIhkGEnH9Cu2x+6QU2mAfveQ6bNxgAvlrdo0C+2ee5TvWWeX
D1muEQOari2o5N131MJlVSIDoBz/Hk17eGengoXQqy5O6u3GaHz12HMzrIwTBG92drXFQyuayVmN
Td9+5MyLV73m5fdyXuA+mvK3Pn8btYcxNSIo3iSBuLIHawjNRhwmVZs0TELPGGPfWuu2eReTwDlX
zDvI1r/6kArd4eAxIf7QLayVpfajZSauXcUVRww0Pjg4ezFdwnmFB8SNaoq2qgKrPXtMxZ2hf0mC
CVdi0z0Q1EW0MYuztDT/aBbDwpRjZ1ZILgTGG+2zw5Z2MjRWjorTbM3X2EONaa3Dsp7iI92BiXrj
SCZ+ZW7DuXUatH2EoTd0tI5IRISBo0TyWrFrpOcyp9SEGteLbznnoGpICGAg6x80FQWhqY0tRbyo
MNhgIMcEBDcomYUfxMFzGqq7qpkf3UkyGaDxcubsGVadfXXHmNtM+awrCGFQZDBCFTZeSdoCNqaG
wt7W2oNVg1fixmviLOv7+h5k3aPSZQOnIs/X2V0pcPQ7JNDCxPWTU5cl9+TooBkO6gNj5ldvNiNX
PockzjFf3G4MCCU7/KTjyuq+4tEotkNywbK8LOrDvPVih5qzbmzAwkHRaiNLbAM38bB0k+4v4uKM
O6uCzJ2y1+mCLeWUFD7z9HUxxmyVHSzMw2tZCS73aliZIvqhZ/tnzm376uiMc4JsupLAJQOYsygs
qpXtzmAKUu4BuiKW4QgNI/gHDcvl2lHxe+LEqO7QTtrpasw+tbim+emK2DmVqfZQ5d1BTnVGyZ4h
QxtgKU4Xi8Lm5osrosR9NURNc7E1Qhi+buSXKmBHwWAJK7CSL+OwxL56Jc9W0RxGmgZG6WukSVsV
lrV4zQL56GKrWPstQ7lSQqp0LHbobvFZURoOKk1/nWsXCUC1tHams7kdQM+evQaMvvReulY3aOaq
5cbV624vUvNk6dmOta7CCBF8BXAE3wv9o07ICljoAXuKbfttO2vGXuGx4tbURfv20EOhLxpcB7n3
ZrXls4fmvImCbnobR6hXuJvTKN2p0vwY6wgznUpejIFmVai/pMw8r9um2CI+DOFv3Kks770y3jOW
XPFEkB4WOLXT94Ft5QVX23rW0GCVW5zQ4IneIiMoSvkagx0eaLZVCdpvAzKz51BG1bdhPmrcIzkf
Gs9ZFLEeNdWRZsHjnLQGM11yGQ3WydbmJ5Fahnw/1d+VY9O35v4ZGzyOZYO5ts4pezYmtv5ted+3
PGIQaCzMGulS8l0yS9r3tUlT3tSv9YEWhzJqNKY3/aM09Y+ZXw7vGkAv2xv/QGsGR1jq89UlVTV0
3LcI4GxtgbXJcZcsvTaKu4IElT+f9MTsr7NZI1WB4cDpuRX5wWX0urfJpiKpq9AdzV3M7A3DZTkf
nK7ZNtlQHo2xfwtE5q9s87XrcKTJyXseVP1iyv7JzTzi6R1hZxcc6Fge4kHPHxpq3h4ytoVYhIOn
uBn0Ey7bS564w53DbbW2XO2e2ZfbXErMROdBssjqXnrwEhJks8lRGj9C9V4RLG8Mbt6kSB8I9Tyw
1W5DsMUHX4uNOy3XKRFsWKvKlJJfyzyXqCbCifQHXsNsgFvWLRaadWc37C5Ix1vutBzo6W53BNgy
wgzhCGU6dJo7n/jPqDh1s7DOzXRwi/Y6WNQSTnb73v9OS33YV8r9cAInJe1UguHvi6fZdHjcUh0v
ArBY7Kh+2CND+jUSBeCDED8rnNoFeBRw+lEl3QkZDn5nNq/CSEkpEkEIBlgEdjnsfI2np9vT8AJ9
a+ovASMGem707Qg7zaMi/OjnmrHpiX+nWQD3ymPsn7Vh0TAeaRP7JaaXikWNe0ZunTKPrZc+n9US
cGsz/I3s5KAOesVOGtzqEmc5dNDWfZm3Jbf1q5TLvT1N1E6fWpDhpgiNmciiYgrA+IA9PBdmIr+y
xjBCL6loEsSXqQzu0LXRjXdj8DU0NPNRGfbs1lwosTWOq4FDpZ2b38XMNjZXjCcTzX11sp8+s76J
LpwbcAmbqcBb6IMP4o9B1PNTQqIqA3Q/Gt7Viz2AbsDbFQpt0L6ir5VHaclXrzGG4+Q49ymnUmYt
pXUflID4x+hP7plEDSqHNiEN2vs05p8kN8nnOo/USTL0HaMXX/mPU0RPyBzr5rnxp4PpjjYnYyyA
hqh/qz7j6KBAQw+eDyTflLuGaOkYsd3tgsWP3E+fg+GGxtCQ5/A+J49IZFd8Bsa8n3wqh8cErpZX
61NInKdd96mikK6na92yUieEEXo3lMk6MDvFtOHe16Mrj+AWVB6NE2a7I0u8HygREiOe0ijG4cz1
Swx5lg8YBZlcOf7MprpZE+I0GYeNB0NZd/NcezvP77+1/I0QCQqw32yFa92pfKKjbUHZetixB+uK
9vtuEHKKPA6XHbUzU6qFoAT5qc5DRbTpfVJi3LgDbktZCAbVnOp3fqXH69KZtjJt7rJJ/dFqPML6
PP7hD3IgSvTUkojH/8PeeSzHjW1Z9F96jhcw98IMepIJpE96URQnCMrB2wv/9b3Aqhct86IU0eOe
KKRSiQQT156z99qVXj5498sSjR9oeO2k7dZXu5M3khbinBHD4QoutLDYHrLCcSl2VsHa2oMhAKPD
zJo9w+dqNy0UAglarIsfjCS6uo2mNoYFlhQz8KmLUcIUKVLZxMuPfbJqpIErDygek54XtHAmodMK
Xm6ggB2XzYnmGgTDcNkXNqg4l/wo4jsiLv6TvUkLVtcKV6JhN26wikdTB8Fo17RINAldQRHf3A5V
/ELLzw4SMH6ZpyGzcW7zUN43hnnRdOuhb0gNpEJ3lREyBsOkFtQX0ZM3fYF5lWzr2USXgY/agOKx
tfWBnHLPBqRpMN9KtiONiIPOql+yeJbnVdvE2RWWXq/GIagGskm0ud31jIh9q+vEfTR97cdEx+wn
N+deE5PF4Tgj+MMYzSSK5x1FE9fntpddwnh+UW53rbBWnJsCf03UodDu7FOUIEc1uHYJyKyU+6uz
YXeK/Jh23BiGuOkLj74B/aftlHrVNi7Vax9zeYo9wJ05zZXQPk4huqRsZmdxe3bNydvodfm2/m0y
TlfROreN5p25eAWU9kBZPac8uY1YtrapSIz2TgjEOfF4P3XqWae1ucTaU9UN4yWvzSf9gE6Ynby9
GhatCmCj5RH79TZV9oOXFNNTmGuBEWepj/gp3TUN+eorJTCKqsavo4H6wBBRme0MzQf12m+cub4u
wEyD9QhsOu+9vMTnaj7fDnZMUyx6a7hcb625x+8JZ6mXLvzEAfQoh6TIE3oArgWjKdFc+1xJIh6y
1AtqgaQJYna7mQu1vjZdBMaYaAFFleWOXJ+rAw92F6K7903zUSL7CKiJN34VltcwVjH9IhODH8eu
wnA3WKG25YBAaswq4lxI4VlzbhFXLhcznM4Z72Q1le/ciAq2BYB0nGk7S0ExRrlTdRxcGN0wwYGR
BECJ6p3QGnNrQd9V+NNW1bfmZiQweUsdRJ/CDOpnmGeBlQrQ3W7ngZg55XFvs8udo9K9xrM3cbuK
CQRm1m4FSAB4vHoZpGl425XyTVe8Bplom2W9NMwNxeyWdE8YqRusC/axJWa87W9s4xK3wLJxOL4B
7MUHANggyMgwP5t6dNunVHbdMP8m5oXcNH36GqMRH7iqWeng7aHeoyTFrXhva4cakdShMucwSI38
kNKEGaq233ZVucV8H2J/sOB82jqqIyyi5eA8EBOzTzhx+XGPI2yo6oHAFLJJsKfdImZMjlAoOXy7
s9+RT2NRF2PmP5rWWrqJy4PVdefecvcqp6kwTDHzxKwFwT85MuSKJ3MQyJ4o7z2moWr2dvOhX8rZ
12dnw86bUuhVV13NH7xCfkhNyoVz2u0RFPiDQ9EoH+Y1s/PNq8z4MHzuZvtlpvuwSQTynTExHoAS
QJAhzG7jJfbn2CUGmVCGKuir5jtioklbm7flZPmAWJdNw23EqYoPamKTTa+AJxvXoFcXKf3Qe8sx
T+ygpL3MSatc5BtxaHOgsUmcUjpeQYxrlfJXeS0g+XDTQNwCbP8lw9dfl+nXkqTidoycs2XTdfI4
BE5sV4o6aMCdGLPJMD/PzVW18/AqYwktOtORWR45i3n8Hqz0JKtro2cXQU2eCvMjiRj3Vm8qfFTV
CesSXesIl74XWVw+MUdzSXbcQ9UznDh2tRtrrqu3Vktwg6D6l6xeRy3x8OZ9T91UnPUvJfdTX+81
eZQ1wk27MGMsY3nPIoCWKzOXXRTL9hKT1LMYxvdkwjFJ4/PJ0EPKB7bz0ot+nxQ2uZ9ab9xRnQMA
HVEYtmgL09pbtiEtuT319TaYRmwa0yBf9ARzH+1bPeLKDWveF6P8RLjoCHvyfvJukq40P7JP8HOn
9oRrHasnuWbUVFyc0/CNETlWYyA6GJ36vM/gNm5rsqd8Q/XcliCSb9CdLRDvredueCWVBQ2I3ub7
eervGUUFJPbEd1RI8nDL4RS7UtrRaFL1XTIs8CPbboAjhBg0a5OPTr01iFT5gG/+tqNOvCvx25Vs
M0FMO28b2R1M6fTKK2geUUbdzeHc4KPE6FjkD7PtXgeQhZ0DD8r22m0mYS10GYmBdsOR2LRpR80o
Yrt6TdWBpxnWCK4KYi98p/0C0J/u9LzlGH6SSoIVACM8zIt2P0wZR8jao9kdZ/gYrJ1c/U3Czglf
rdabgVA5GV0eBywIJypsiEPMIWjT5eEoBNAgXK4LvPyDDr6KmdcwsHXWvVkeZqdYgG+HHFZNMKV8
4KT4ITgEdVp9HtjwSbLGCqp5yaZPKe8Ks/wIbwvnphfeokaBpK3H84GqgWqheMZNeXjno2c29Qwb
VG5akkheoX3xuludIEDfWkqSIxtJay0sdiivPhfx0Owz03LAdQ2sy3zcVku5yeSijkFfU34d2zEC
4tS58ThAuQvW9ww9lT+7NQWWmCk4e+JawoKoHE/60WCzEkjtqpriW5iSycRNetI/tfFCdw7mRds+
SKLRzq3TdkcNWm9bDZzvi8XesrYFiZUvaLNcccgRxgBSG1LIvxXcI1+WGLRJSrqJuwERI3U0tlQu
cCWyPIYdeU4My4KcN1pA3MY6Ti4LfTPywB4g+HLvIiXIVG/G6g9+1wPna8zcskYKqTVcKBYcVuZ6
TaRbo4fqVfNXEnmQiLwP9NT4tqxBRZG1SpVT8s5n6lTNTMS3VnfyWLTxDfo2e4eAm4ynVm+fco8g
JFK3TRhyjJf3htqAgDBag5P0ZvKzNUqJpiyhSnkTHyWm/XeOI8oojKgNxbkpfhbJo2MYCx358MFa
w5reeZEl+U15qPCsuOB6JkG407vYkp3glqAIufPc7GSvUVDUuyeS0JMrpWeKK1399B6vOsydAcxN
IZ8Yb/Gsq30YUgDfqG7UTy3U2GUNoXp/HFIuqEnyRz9LH8eWoGV6OMIvnBmT2bv6+z0iFivpA8Vu
CD5r7rJmtlgqh1D3hwHIzdaipocYYYEBrsn+vg/reS85BKyBWs0araWvIVuq4K3aM1FStuFREl9j
m6PSJFCUfC7yidDx6smXGobpODI5bGCu2zzGPOStAV+e93VQ5G1B5QCOYQOCJrRqIhNsWcPBFClh
PfsweWFrdFi16m41p3yDnWwG4XvC2ACDB090GkSkj61KDNo0zhNMVRfVIWrOrdFGEM1ldehjAszU
or0aVCBor5T3nRFKf1zjzpi2VxM/FG1R87WEekyyzPrLGpOWkJdWxwSniYgzjGcumFcFTpyKfDXb
fMj02g1SPCnumsL2/ktDJhsTbtovq915JK/NJrctIb/N7rLzCBDd7qPplK65ohI+sIPmJOI/4Sqc
bls3/rA4b5YbDag6yJnOPbG3JE6mWshjZpjfI23w2GbXMCgvNIDspbxmEgqogZFZ0yBxWtkNHCRD
mFLIB9cwe2TbxFE9W6Zh7RsWOc8ZSsjOhnsKs9A9YeLwzdLRcH8aJGTs6lVLS2Df5xyjGxLGkgyy
mSGBKX3aml39xhX3ozsZpDgVEJEMzOFC72ewinT5AXmJXdM1D0inxyApnAeP64DkRlKM3b4AJQ9g
marmPOdnKs8NcidmH/gH41FN1fMCgwbmi/Ziq8nk7rsaaPO3d+Www+njL63zTBF1L1LvnosDhydY
O9lqDuiWbF+J/lbzvOi06FBaohvU2iWiTGLUUs7CUbQQEBKW05ZGsziVJVZq3huy050umQk9WzTt
LcPXPEqZtZTtrrXyx/dZZYRUQ/Dyq6DWY3xI4Z3F1w7eh+W76vn9l6Wt6OyHt9GEDaLT7kGt0BVY
n7yqG0K23PkZUNiw49DxcXQA87H1RLt5TRXTSMggKljfj6owTn2I7m7WLyzbCJPXp20r1CvNOlL0
UE/PYo5iX0+pjU/2uO4O86fYIEFJayK+hMTyUuMm2LynpY9hcysXritNFb6UlnYlcio5WKxJ9lA8
5PgTdka0ALDOY42fb4i+eeXIPtfi9ZsROKMaLXbAILciNbVD16yjO4UUs4Z6kGhXc6eGUWnCOdJt
mj+jyCmYReG+WQTKSwt6GecpCnMTzrh+ISC182HwrUDktp++UiBn3wcBEK3JR+8TMLJYEjRzpJOp
UaxO1lC1YV3kzOyxJwMObkeuspvekP1WzRPCsCR6GDIaqh5QEeQfO9IoUB3XiukmKrRXDliZPyLE
fgGIebq15ncbFlU5A9/L6j76ASAWeWPPxXxqUain3xYpQj+VLvFBNs2kmZwyoDiMX9MlsQzhiUkJ
ha7ZTJIcZbz9D9as/0AL5R/99jDCMlxp4i/nKmLKX3B+hMfP0DNUddB15NMOYRO7fC6QHGX61ayb
R24kRDe04DhRX1EKItzC6KzSV6QWo1uuoueqesyYWhcnycrLqoSm1PxQx1l2Y1MpKwfSI8UcU32C
yDDGbuk7ZqzdCo6TqZNRFk8S69RhtPUxFqhLKBxElB2dTiPp2m3npvPJLTk4jeCNEuKNH7qOIFFv
uSFwNflO5/6zPujuwTDrGF0uUiO2nJ4JTz9WL8pw22m9+DBLQq7mCPpHot9j2Wd1Hwd5zDO6BrLi
bC8k558oZ9uMCM3ajKmxYzhqnwgWkFZzJE8Tl26j3ZgTzcIinhLET3rycfE4Wtp5GSAdwaESR8fU
dodjL7pjqNf2rUjqF7OFNATVvzonFhebOSwftLp1T5QhsBW0g3FTuozzuk1YJleszmCtO+biWrf6
2l8sSTbyUi16poiSR/TMuXVbO1emN6PjUIVRdCWQ3Fr7PA8RtFWpe9QlyB6gdt7eZCkNKPxgO8bW
QlSQ/pLLpXjQpPsgmny5VhSj/a6G1dok9XDHuqT2yLPWWnT7OQvL6Dyh9sUjQTqCYebahcrhV7YK
45TNPCZIMYyv5HufRWjtE2ecLhD8u001d9MVpaC2LYS81cem+kwqU7Rx79klyjeEBgkO7vhA11JC
psIp4Zr1cxJO2UWjS4mqTTDucT/HYmGjp7RYFab5ZALF4eiYfsJ2cnDq3A1QtXUoBMXysfBwnid1
/t2qTahgBYMJP8qMfjprnz2nezVyY6T2SSlsnHP9Kuy2OIqwuOvXP6X2MFLsWH9bMqCultnlOwJ0
oI26sGIZL85CRZBuvz71GPIix5zgQPG/v/+bpKST1c8EKL//j7qjOYRZzPMhtKlKID/LTqLDktrj
ZSPl2ORIKomgj5DRHWMyyx7U1AIlM5C5TYqSj/ssUvQDJY3o2HXEtooc4rXm/LGaq+ZaebbuE4Wq
MyuppS6cpFCB4K9lTpaPajyjHSru9MKJDrVtwapw54sHy32Tw8bS487GRt20O1NrvzUaaDfPUewA
FVWMNhuJCq5a8cB5E1V1eJs3DP2+D9dMDFPsoirEDsUHe9uNoDu8MXOv+sr5KjpBTjLFwgf05wQg
gOI9hkLR8A5x7Q3QLIw6BX4lvzfRACcLJY0kxDtQuM4DlJkS0hxplyHGl8ztDLZDFL6OnVILnJ3P
blS1B9ccxCWM+keiuOvrNNj0MY1pl9SEgHR1i22xXyjlVW1O/AcLWShIhpEUckBLoaGJlyCcbLzg
UXWKS+smtfXxZFVVkAOcO6dW+15jIuJ6KIAfVLHYdtM4nh1i1H2a0+0OwSi0fXv5TIm33SL2y/f6
XB3c3E18GVGW+efF+TcKLAZQaQsBdVYKHVvsLxtF1homqU96dUBRsOXo226FUaYnnayoixzNkAtK
9q1lHOOYIRHbdBOiMBbwe57Uk4s5aLdGw0WpJCDumV7Ld6qJf3hEc3XC/shHfX9Ezxa4eIVr/UYw
dlubIh8aqAPALytQEUaN0aWBh9bLPOs5qJ6+KNJvIUu5yAo4drnJ6VRa2t2Qjr6h3+clpfeY8iHA
PbfbD+3kXG3EaisYHCqbZVDopl9FzZDkEw70lDor8w+7oIF1+JefAtau6wFDFTqRPnIllf+wI9ca
Unp9nipkY2VzFZG8w4C3sbl8+NKQ5VUVp7oaCFrBkEU+5EpCE3Q0EeSx+ozo2+sPok0S35veaCeh
mqsaDb1ugSfsn4eEsP7DkwqoKJ5pOJb32+eNDVELq7BFCQ+TcWsSe+mrWrcPpjv6ZdTgkFHjlylq
75vObV86+wtIpO7i2MTVdyXGDjcsCPQsS38KB+JrC+9j2Tjnopyni4uIO2gztnrZNgQpJqa5mULw
OnZZyxNIH4SNNEA3NTy+/TC2pu8Vxd7kTvExtKdvw3Krze50X9cRGuhcHKLEs3HLIvXXO8o7mYMw
gsp+QjUJXgSdvPeP5v8N+U9z/e2//+vt60pGSUh1Sb50PxH/bUbtD6Notfz/beVfmQL//V8fE/Wl
An1S/od/9bcj37X/5RIdxVg2peu4ns4E+NuR75n/cl3DNj1PWC5O73Vu/DsnwPmXzpwXrsHfmI6z
Mvf/NyiAE4+jM5XeRytP+G8kwd+n0r9YCtG36u8//8i0N34e9fDQoOzSq+OQypczbOuX+Wkaepz1
mFzO3roNOGE33YruQRLUdJANqfRuNcQ3El1mTVPyWEYkPZX6HCSOpe97MV5/+Pj+0+P8DIX+63Ec
09Y9YaBuJ8vt5+WCRG6zpqEvzxzUEHuQ6blLzS/D7NS3evkGTKWmT1J0G22ob0dvzP9CT/xEnvjx
4/h5tfr72wubT9cDXYCO+edv76X2ojx8U+d2Cj9V7tA/yik80EMrz6OOymm0QVQOdXdRcvjThcFY
P+r/XfDfvzlDhbEiJfJeXfzys7dY+6I+M8Q5K0b5VoVzRjsBriqRtH6KGucJs8AZaRCRygvxJOlX
u8hPq6n2nCrR7S2VkIcXr46mUS2HP7yYny8zfz2cAXcPYLpueM77w/+wjo8NgisCmMWZmlkbpKr5
JPOmpkEXGrtC0SjqqdBvqKhTnCpJuk+Kfd6vNO3BfMwrbT6WChnA5O7++bneN+pfPjRmA0HP0jZc
Gx/nz29sotFbOFMizvEQin3UhJOvOkKcytD7zkoYfRBImCxO16Qq41EnG1FSRyJ9mMAOkEYHlQrz
YKlhh1JkPs8z2XWQC8iIdqL0VjdOnjf4qDjaR6ui8DQ7gs2LNut5tKevKHds8Daf7AYNh5eJQ7LM
VEGTqHq1O+8DekHxoGX1HZMsu3poxfUuNe5tPd2RwFmfem++J+XuuypFex9WGhciRcQDleJPmm1+
1M3Su/zzp2X8DNhe3yIXdte26YM5NvEIvxx7UoPo9zwKxTmpyD+PQtwLNkdFH104YNs8TDbL1KSc
EDAuumX7pQLLsP2/PohhsPIAVTWYUL9MtCi19DyeZ3GWbjeeaPJfcepbD3Ry97XZPRKZupf1rLj6
iGPXQbJ2tenpnz+M9Wf9eeQQzgJHXRLFIl391+t5wrFWs3FWnIcw/q6ZB6RKNLL6+Sg8704k6Y53
9Kfl7ffVlu+Jn3d9DwZbwi+jVR9SWq1mLhDWycPUArzQlPlIcMldFRbaLvX0Bb9femN26LuzxbnS
9EAnb1jPMNf+MHXM39cbW7dMh3AMS/Ai3F8GgxtaBi1pwzpXWXepstG6WB6iUdoHHL+9B92dv0hH
S8j3dqgRJ+Ow4wp0NWD+HtVSJr4V18a172ISR2cpTyOuXVLO8wcL6iHXeoJYuZtB0EAaVrRq3mUk
PEpjNfsha/3D6c38feW2dcE+pq+LpzB/HdmhyYE+tDNxHtfTVLnU4W3b4gaUU1zsJ65zTejhLtfA
LoI7FUda/bDCZ/vVogz4oOjCjTXWtLrPSno0YJGtsc3QEWC66EcL0Iip3ay60VCPKWBhuwn0PqMV
NUdrIhydPy6JeNZrleyJ+Gj/sPz+HFrx17wVwvKIWWS4Ou9ZCj+svlnuoYTMasZNJpvDpNXEQqxO
und3eDO8UL+ugn+eHisq6Lf5QaSOKw1kUdZv5aupdtuqxf93TtZLdBFF812dtHdGTY/Vk6238+CM
74k3c8/vv7iwpOyv8FaLP2zKxs97Dxs96RDchjzBCcX5fabWcVcB0q61Uxdm2o7C/aPIPRLEbcK3
qRdNexPH1652Xdy0kWZh31DshKoFl2Oqfs+t1I+iNnoEV9b+4X4jf15R12dzXE5jcJOY0mRorJPs
hzdTo7U2bcNBOY8E2NZyJzBkl26zAVaOHRGiMiCC2PJs2PlNdTY63CBF6JKvMvjRmOM1a7gPRYOl
nUeZYEKbkoMcIiB4XnPOQunt24phXJbSOUyjG3icykjkVF4wmfzDdKaoiWjiPBm9vExNHl29tDFu
XO5Sh7lzEZqI8F6PYGVHLl5UJU9dS11JwYbdTzF2kffrfxYXyb7Iph0E1iLgeJT585KYWNuqwKC/
cYCqpt+Nh8SoqvM/jzNe4c8jTXL0ddjDmbiUb3F92r9sBqU7pWIqLEzVkZFvlbQ/6EsMVDgBDm6X
xa01hSObdq/7qdbB3uHZwdLY6ZYTGmW/d45OmrKPNDr96sSV8UavmplAPngcqUaIRzejzSVrY8ex
65XwpeMCbpOxg2IirifrNKe2dfIc+x4tZLLPM3D1glhuNL4dLn3TOZWuStERjETvpsjmIjqu792g
WETztsW7gjdfQHF6p3+kXPqWv1pvf9FA0tzylecgr2stNpnacZGoLS2VyDqmhTsMwVhbFDFjwOfc
cr3TSGB8j0esHBfwNX1xNseo3Ham3RHfCgKqHrNz15CxtczugXUjQTxsafvGggmblB+BVg7HJS4f
uOk/sK5BeuFYRCHjdU6mYM5j9YgwEatfjKfVa7QJGqwdUkDCj64X4q5jDb0dta7yh2aJkYPX4GuN
Zd+ksboUxLbSiYmcICNfBAEWce5dRK+yIjSXt2dOJ1H24bZZcrF1EFj7eqGVJwsPQtqYL44OBzaJ
+nxrDdMbRHPtMc9f6bS/WMAvFiMJjJ44XgeM0oXk3Wq7jPpHMF/Rkd7CW9/1eVCr1NwsGj2rih7Q
Xjk5l25HhxhUDNZpV5WNtRFUoo9yuEl6y74qL90vUzVgCFLbvPOcxzHCgFYB32pcCrge9jC60fMH
lLzgWjDhmlKPj3phfysnCM8q9pogdxCCkUeb7ITRw9qOu+huIE1oo/d0bnIVv2Zkwgq3PBCRMTw4
Ju98tDjId/2DDYHyQt/O3kRwq9CqYVnKqviJxqVD0gUVQBfLpCCMdI+EsUNPRQRDUubflQ3aQxsw
JhD4HYwyg5ARU3yeOnLSlKTKXEbPWY0ZCPa8n2C8uunCYt6YtFBfxrqFblJem3R0zmG8yqcVtkKs
zWOAbtHyo3lun3pACLAZ9gBEsOGr+cEtYir38XSjkcBhFYkMllpH48ewPhp0MpFXoF8mhtpsljIg
2YqcW4p+GKV6zjMG78aid76JzdJlKhHthR2BJsM6wtsSOH4RMlI9fkcq13cvaWEjLdVXL2IP9ryl
usPcd8NKZqKcWCDkWGm2lUqfT16PMkKpzxpT40NofUpLUlWyhCyHkZOFxU16X8ciPSPMu65U97GZ
m0cixfeRGMO7zu78dFYo2tLC8D37W4I0NpBFi/pDiw38uEN1LKIFIwGSa5GmILmWNLqf0+ZNWBN+
COXVBxXR+1xFcKnt3QxCNHf8gOgD09Y5El/zJrxwPndF9R0/+niNgPT6YQU1UuetbqixJU+RZISV
yUkBZX0W4WNrgt+J+t75SkoXLoqHylTgR8kiQZZntbfIA/A3FAWmkZKwhua7NxraNZfqTeUdLX1n
IHlj+UxQKTXtflb4261qnyXtS6IfUUU4H1XVviYEnahKxrd2hZAjClEfzK6XXVE9bcfRQeJPZDuJ
5A5hdQ1L4NJQACB17qbHKbrXNd6WXnjotvVYR4qspRfqcM8t1+G9HJ1m28K3YSGovhQcKTA4Z8ge
jfoOk65CvJiRRZ2EVzO2M0Zm+ahPcbizPQu6+PIay9kK0gZZnaE5+bEZBFii4bXFENIXau+VyiEC
etNiNie+lY/UviSucSCuBgPIpO4teo2ha+7sDrOUkG3KtKsUGKyOa2hlGk+lc4gA4j+h2MaYlaOQ
gpF90YwsfG6E+BatkULuMmdco3mSoeyt+7zG2VjYo/eMJru6sUJWpBRBgV/GOtApSytBtAkMnvmy
eng+TpzQNsDfWiIF+ulSDN5TTLgN823YW5MhbmHDBhOwE7+Z1LSxSjk/RZdJHzhdC12Ru6ffJBXE
3SFqtqORRgSgcacuJnlUqiHDpTPumrDhn4v+EirlXrXl2g4oRt8vZyU3453ZdXxkRD0DS6ZcvW9R
UmxHc8k5Lz4uCt3BhAni6LE6kde+QVg5BXSX5HnOlruya/nITCStRZG0iHXUE8UxB6K7i9o+817D
wq4eisUrt2mXIiYfMQWU5mR9HIQxYDFBl6ixOKGzZ4cwFVIfRYN5tIZjGYYkUHAb2oyy6YOy2o/c
Gfw4FnNQ2dnEIDHvI03NW1tyl/DMMGbqZhKxZwe1o8yfHG3KL5a6zEOrHbyq6f2NqqP53C9QaMx6
ulN4e1pBJytWISAbU/tAQ5eseG0gKCKK5H7qEYeiSmXPbx0tyHvWFJShqCw1XMO6Y92aY9ZvMrxH
JnqMl0bNL0OetIepQDeIevcTodnDSzSvQkGjsAMd7APB3US2ZAti7nq9XLhYH7/OKfaKzkn0c1bR
Iumn1Rsnyu+FwnvhatK60Oi672yMQ64ySIrp6mlX9C5e+a695xy+8O28KPBCucvrNj7nSjQ+YDAE
QXJXE6Nx0vDtHi26b0QU7zD/QIVF3ap2rqXTBc7s4zhP3C4tLGaeNuyTxdB3E1JPbSI9nf7vdBla
xPZdmra8R7wO8YSQQgnqN0aDgQoP+Ak1RH2Gnp5v22UYT6zDesmV2HNmh/s4YBS76ohz9+zbtmpw
mVYpkS0iXsl0hn42h/zG69uvjWnNr0m0HsDMfRvP2nVSIhBZ2t+oEDF2aGQ4fQbvJm0sCn0LOezT
2uJ0YdT4JrVUNn8zRa6N9hK57XpOztxDuAoFhwJlpatQ28MFJg7GKsIdAczpdc4pOGyaRpPB+3dM
m7jf1zZWiUx+Iql7vKShp2+p5BGEYKYSYMiQIE5qzYvITxa9NhyBszzGcekGYW9nVzg+/d6ylcd8
d3WE8tqOnRFm1+J9czr3e7wGLipXvA6l/bWuU667qMrLkIAfEs8/I/hEOqaK2B+14W4oOqRl7cT4
J22nbq02QAJw0a3hpkRJ4kei+2Rq3rGbsBAwvguj/iak8UrHgtllEt8VTunemBL2DgEsd4wRVBcv
fZXFSHIB5+skayrDfoCLMe1CV0K0L+NX2z6vxbAphpniVIiDDfl9Ksk/Hszis+v0H6XKjg4p4nYy
EbBaFRGHOIIJxgQA/qIeJ6ZsoPCm40x6VS452MVkLMG8SvObqTvmXhTuWlH67YwfKYyNq2jacDuk
6qqZUBOJ0S57A/nj0wDKfNNO1jMgnc1s8NrGbn4l2coGUzmBgiefKJf46aKhesOg9daTz4Ry7IsM
gP2VRLvljwP8Pb9GGbwVtTgU7bPWJ0B1Mg9roVSwq+VXk9w0BPxtjpwcYlWfY1nnZYB24IjtmQ0m
WxPx6SRvgK8gcGqwqc45oC2rxr9ZphqvhTwb8H5iG0fl/aA36NDnPjDQWIaWRkeU2C99JtN95cy0
SRbETnNpJhdVYkoMvBojnCDw5DhF+hXQGj/Hd+OPSXWDIAvH4LBzTKwB+F0f+xoufd6YwxE+bRL6
uvCMrTIwcokxv4u6gf7OMh0Mm0yqZai5e0QyiGXNZafDhWniKx3wvGmDzIJao2MNXwiXeq3Exkjp
DzYTmuPE0KAE7KsuGTnL5vE29ZD92cttk5EBkH3qM/0VgI67E/Zkbzv0BZYsbzWn3feh3m0HjwWd
m5rPGREEPWAy30UI0jfJN268+A+JOmtFWPpDK57ZGO44i34VC2GKI+E9KQgsn3Pn6AvNuXe1BNM/
8TJWKxsYg81DXkIDoXnWBJkb7zihw6nKjkUFCrufWOUc/VBrzbcZi/nWquCtd/XHNhzxOVNKkhbo
yy6CiFFF5qO+KrURGyIGcKqzWC0IhZU9cqs4LaOq4OiV3ZYH3ZeRNbOO2QcPuqSfKgvvtoro5PdO
sQ+zrwgav40TcvfY0p2dmlN02c5TApw+yJqYjSANg6JAxGNH0UU3rGZndaa+GdyB/n4R3hd1dpOA
xaw5BLN+kGQniE4asIxvhpYyPW2faIeG0QbGPjW2bw3y0RrFstFxtY2t9dWqUQtZPYXzwsn9tklw
IJo7zH5EDtoGZMWKk2PF9qM6GwlJ/9kq75Y8njajp0k/gxWg2dtxgZqKrbLyi0HiJaw+E2WPgrOM
1CEzv2YDsjJwl4TGL8Scak1gzKWCjBNtxs6AxoMjxu5yOIgCUXiOexJqD5qe2mGlneKPcDUbdeOG
OMHC0Yu2uVD3psnX1EIyH3iQowz5KZSOO30YCPXgyy0DNPu6vUGkzm3duS+HWGEhkmDPjfwk7U+y
xUEhRTURD3cIU9PALyILsg9iHDQOnzFD1+Xzz27MIYJEbHAdFxSrAlEI9I4L6c/GZ4xdEwAArFBv
OVlwk0aHtHDxE7o9nGNiCjoyloUEnaC3gjgswuySMnoQNqToOrN6snDB/agI2lnL7loYcg9p4qMF
pg1gx0A//mDStXbsAcjdS252XzUv43jSgb/qNqiZeqQN4qysBOJZ0lr7ajEuCZFT21jvOp/Yg5MY
4wPu5udSr7+Dkfsw/Q97Z7rbNrbt+VepF2A15+HLBVqkZlme7SRfCMdWOM8zn75/pOM4dqrOOV0x
7gUaDSQESckUtbW5915r/YcGOkjYWYTDmmnXZnz0mOVcGXZhZOkXQj3kKyWO7JH09Aa0hGfLonWF
PiqU9rQ9kALtrj0rk5bEFmjjWmSJlLEol5qZZsw+UbiUxHgDphSrS2WwwFqqX8h4Ald20UGjXOA6
ftvEGwmpRVJYvbhqhBRTBKCrdlEYMO47dAP7rDhhrCud6TqkX4bhnRSw0HYsYyW22NTIYgY3Qe3D
I9cJj/Ne3Kfh0feSC2Xwx+3r+apW0WMbB6wY9SwgohIRDpF5LubDeUNQkos0MzNurgBFblTQ4X3V
gmgA833MFQXeUQ1TdVe43baezpXzuaH2nzC/9jdZX3rHDpykJwL7NArfO84b7cceMnOi3XtDueg9
81bp9E9qrLSbRu9JOsUVcl6+Jxyo+XBodMUhysEaaZGdWxJ1giKQl3kQ51/iVZY3gCmEONmkAbZW
Q4g2c2q0pt0IqCLKifiFqLh3DGnsVlYOPh7Qvih5wHLzpyoN4f0jJwyVs700uw2qkyDGMoz3ctSH
MwtYL0bU0n6omL9FHRlUYdOm8Ja0aLBJbZ+VWofLJ7jpmOIhA2eiOoYuPIGaPYwqMgYoS6X4EWGx
oDX4fHrnuAeIa9CYKy57TlLGs4ORaM6SrHixoEobrYIQi72yHW6qQnkYAsxRCU++NeNkgaIWPEBT
jtFXWP1D04ZOipwhKVES6dATtpU6+leY0R8qWfEvGnwUpcA/69R03WOZdqZUenuYRkrkXhVmbrTa
lDRU0GTrsNcBorvVIqLBDOVRm6SHue/zpkZFvYCv3KTn1RgAVfRiJCKMsl8H0EkXbhgI0COkjYrL
l0MQLW8rsdf2cTI+DZO8H9WLM0Ou/YMJBxUBEYF1weBa53qDWkJVXoqRYW1KlhaLEQ2VayAqJYg0
qXUE3N72lZacQ29hskbCaRMmQ7KJogGKZFf3ayNFW37IeUT9wtuJgRRuEXtAJtFUGaFHXDIqP1iX
cptdiKTKkEHN8LmxAGaG49KQu/vEFzyH8oZ2wAj6Wi+ACAeQi7JJFRqaz1mXB/7KhJW2SD3ZXDNv
dtDSLlKxMpYY60iXmn8VxahOdG7g3bdVcpx1ITNkzMyepJseGE5eoC4nyHWLXEb3GYXBGPW2Gg5S
X6CoNuDOkRm3oVEzvHf9eMZnxZGUrcqeecCDSHodh9tYVgGs+NljWZTVOZ5ZwWZsTSCuA7MrOMsv
VmvcjTKSDUUpJXu+ur/OE7ldom65yzplx0I1WpemqhOhqPq+T9OVQXAbYXoH5u9CHhWDpxGNZUqS
FphhHRWUCitbKoIdsovlcJWzvK9R9d5nXnYvZ4loB32sbQxcHg9mkV5bQ7SyhKxYmTrzfw0I9pAl
5E9gkC7r3vLuy9x9wBMr2OmZeTV0ankAcHErxZq0l3p5XOjk6BDaE25Rbs2uJEXZEm6bTlYgZDAH
n3KG5zDas2dkiryLpvJgeqYuA7XiFeuE/OEZLtbiWayG0lklQv2lHmutqkqEpDSfnN/TpVp7Zl6n
I6s3Va8ufVX0r7suQgODGjAJK5YANupnmMAm9WVrgX5lKkRSvI8hxDaZqh0yt1eWia4M8ENUZEza
nkqA0nRkR1LktM0bKRfKnRqSxhizwc7SbFgWhD8QQPQbC7vcTVEm2Oki6YXKywg5Hsq7KVMD59ap
a8kdehoh4XPsYm+jYc9KP77yR+mT2H8KodE7SjzRm5XoUInIKyB2A5kg7xEI9VzfAdAsBQxYInHo
EiUqKPP7mLtlkJMTBx4QKzszgGmiR3aS+U8BvGB6kiOr6RnlfBhCgZauEhgRDTKxBGRwkocYl9rI
f1TQRlmOgjBA3tDtBrnCjVkhuqfKjb4Vvbu8hQQxb3iOrkY1fITWy0g6MX7gpyJibkKPaboyhynG
XtZPOfw8lCucPxCZDWsv24sE/Y6lIETVGzoMlkqjVWKTlKY/YhbTou/Hamw3otW7b9upKEfc38He
RU/KaU0JKaoWzKUH+j1rQXMqOfkTExWklGdDZGgWPaFfWT7gZwUydo0N5bYqCULkQb8eOv2x8rCT
C/V5fJVuuqLX1q2UX3bQMVFTMYplr/XnQYjnbdBisIU7falAlM4aUE+eyvhVKR3RfxPufAVHJENB
/NpvTugp9VtDrfbC2FGrYqnu6CilIUpMwOBl37QyEvaM/huycPlCadRhE5kIdRDyDbrSrdOmjHcm
zL58NILLwHAXpuadGrXQd9nAHfeaEC5bdCoXhGR4w5XemaRDn8sTpA5CIWSVlU5o1sxVNkSxXmwg
dsnIOaltD1g9QlkFe3lGoilaIrHE4pBUxALR+TulFeQ9toLXfSlOGRAkUjx9aRkk902v9qiTWedi
RILKissvLbHkNgxIrEsxQ1RL5w4HLK0addn02I+NlRitmhhpFzmcpG6RniTVs0oGedgRdi7UIRwv
FPioXV9BEPfXuBFeoXZhIKnRFJBsAZZg5gDF31o2oQjFQNXRJRWoY2jgVkPWJOIwsWkMHCNcQfkc
SLK4FuLyDBJVso17yaF46679PF5TUjBtP8n1pYzOgKkBIyR0QsaRgdAiSUi8Y47Fk0iSKIkNUrjF
lPLpcdLy8wcjkv2j31+O/qBuxki8kDyEo0DOQJJJzWMwqaxCRnadBjUcIesaO8tKythI4Ody6S1J
hrSLNEgcf0R4r8X1RGhMn1UdlKg010+FmjQrw4rQxLcsAh8ITkJ2rzMxrDwEQkCxIknlfk4sETK+
ZHVwkVq4pRFiEBnjkj1iLrTsDacfiKu5GMUUJKYQbckuW8TxV1L+tSIZvtEtfK18CwU+/cpTEfGo
Zfep1IWT5ilQE10zhoBUfAnA8+D9xOJajSmlFQZxUOAbO7HI1RUDxK0vJdeibHpLT3c/d4k+OmFr
pqu+JEvQVeAaIob9dZlSp6kTYxOLytJKkUf3vM9WqXR2DinZTtEhc4YhkJzMChgViFb9AD25yKWY
qrhOLRQtSBlI7yNxe1Up8tEYwrvaVyZaRXkVls3j2Nd0xW9dwGqhoOwkB12+RzHeYKRYmSFJEVQM
R/HTWAak8IMCtnCETkqOKsho4aUuYHKOmC4u3gKCSN2jBTDdLqlIO52KrFZZJGsh81imw/kLxTUV
YWa8uAecJQ0HiRTFChjZrdaj9NxV8Z2mlzkEUwTgEo1Fs5UjrAszunAi5IFHQf0yEfwZDxC6z4J0
OcDWWVqyUtrknfGQcVUGC2Xq3sI3LRxE+KhFvNQHyPgkp0l5SPtiIixQfGWMH4onIGI8Hmb1JMK2
dHqA34s69HNHbrB1l0gCdcTjlsECfGxJZIjmquiw5U2yS5RK15Yg1qgnQ6kscsyFc3XoLxAiwv8U
P+0OykwRBNRIyWpTiMN2AW3d8LonhN+jrKKAncP1Bhq/YoWsSXUrskHWhA7DqmYLeqHucFWgBxXj
Z8Or61vojtq57rfnDVLTl8hAbiyti25i26SwWkJkP3QxY4Ir5OEaJbVw1SGOAQ8DOm7H2g79CWDi
CYr2en6oijX+orepaT7ocZYj92xsiqg2znPc8izy9KsxKMPJKeHQQcBwLKmKz4OxxRBW6a8TSoaL
OK1vRk9w9z7yTge18VlfqU6HwfF6bFRrnRsslPIEnXKEg4mDZaKjJMemMMCGudIp5w+oSVI3oP81
0m2MMyWCKJGTRvlOaFXvGlWgE1L0pHKyEXWArD9qjdmtB1kplmKePKYjQnMk8SrYJOYDkC0ZLrci
3sneCP0nULB2iapNHgR2E5n4Ayn9RcqCCw4AmRfVus+mYoeLmJfSZ/cJuk8LimswJyT/Uc74Nlnb
oCCDHwVgp7Fa1yE+B1ld4y8PUx9FS3GdGskkd8RyJciFldQusaMLcPvBqtuEg5akOexJUk22G2Qi
pWCqRC0fdKN56VNmNI8qsgTr2pXOtEw3D0rQbjCqiLelmed2psRwXzMF/cm4WyoaMzQ1JNOpfCQ+
Gz/3NsjuIagZwYmHuoiHKWqq5KwaaQ0u5iv16NqmPHhpMhavFTNGjUyHwSdWJfjDFDu/UB+OCfxz
dABcfh6yl4GWU+Hq1UsPdr+uEIkiVb0jE+9oELeXjcriZ3CxVqa0iIaAVdQsejEpDqyrptRgW3rI
Rnm9iXRE79pQxM9SDSX0YYh2YHWQtRMMBB7ShrIk9XDJT2S4jky6aMYYKyWQP7stv5wPOCKW+xyc
QbQVGTmRaqIoSkI30rBkHVt6u7vwVahiFSRMFurAB8Jq40Jp2SlLJLhE5IUWIaLwd6gvLmqRpUhG
5cYWwaViPwoEvTDagalmkoFPPWkli4h5tCPwKGvU8z026/vIqLfoLX4qjSRdt1NtUBU7Ey2h8NsQ
oJ6BStPXXkNqojHHnRoPROiF5zl1NawLr4gPJcK+cHrgxiBq6uFtEQnXbrHGLcEpA4OKoQp2BE+0
0k5POMrAGs9VPEF6lJ4MWV2gBIylpSZj276C3S6c45rlSErJ5A16BjFRRFUaI6B61pFs7TAXp7JW
VxXcWz2nh/o1y8IK80sR1XJU6MGaFYTXle5uFKwstmFEQCUQFnkyJXEBnJJNbpwAwfCDVZAQfHqG
upTLyNqZJIwvAFHdiKDSIFdildmpwsqsWcGFcuGupUJa6p/kPpEQLiSWwYGDK4afibJNZldLXLkl
7B8zlZahCWRQCjZJkGB+4QfTtFGBpLa6HRPosY1rLOSzECVmVM4ECYmOsixtNOCB0Db5odVLhCBc
fBWyYY8IZXwsRuytqxFHBDBw1A3BkmMojZq63qKsDwcYgSZ0PuH2FLfGwKNiCvFtLjb5ync78uVi
tR8r7M/hQDHbt9p4bGg58DT1TjX46Lxqy8VomSN2BXhxpUGzBRez8eR6o1iFTIQrQBtnKUfpgdg1
LNF9NXDIoGMDu5pQ84hNUUEZSg9bbPSnIMQPF52GDREzjrk0m+IAaqFGH2W8QCSzWipEYTgE5QAb
jBq/uUpNjmUuDWsIm5hly0bv1GFNCKpgYh21d6ENVUg+NxDGgtwhViujB0HitwYql4WykuFzI8lJ
JSdvqZkgV3TlARW8TiwZHy3arZDQxMeCBTXBZomW/z12mq0tehpMwrF0Qs/ao7N0q40hjpj+5pVc
P1OZ5818buYzvzsnxCJaeorSoxgZCUs1pxiN2cAumJjAoaH5WEZOu/PJeVMYcNOrSu/spoS1nQHR
dIuq3M22XsIooSU1H7+eNAR85gvmLsjL0+78zsqln/k1RfbEwGvO7hgtFi6Wv1TvuVqSjns3Y5qM
xIx7mD/Zn29n3oU/mmzhHjx7g80GYfOmaIc4/umkgdPVMtDDRyH0i91M+x418arsEKhStUxbC3KF
iD6vvb5BLFydsDVHwImSzPPdPpOp5xufN74cop+Lh1mLMi3Ler1GULhnE6Bp0PH4x5PP1UzVpqyK
TztmVBqWazsrArun66RCp6P5VGcq2ary1Gs0zBJGUA83+ChCqYAMa00SfkzWGUaom3biqxcIUumj
9jT/+UzXzlWzXEvpTYVQL8xHFseCBeRhRtn9fwrPzb+j8EDXmJvqmQPyK4VnyGD/eG8JPPPffCfw
SKL6pzjBo1VULr9Tcb4TeCRJ4iXDMpHcMmF5g1t94e9of1LwUcGETqhQ1ZKBPL7wd8Q/IZcgASXS
cUSgtfL/DX/nLYhdE0HDAmKHVyfJKp+jTNDZn+Cn0ihT47SK7qgUn/zaNpg+CmGV9lRPLvA4+6ll
/oKdM5OBXiHzv37aO7Br4Sli3nd8mns2fOuhj95lPcLUC/cSrQCkj7X7LNp7Z5Q6buDnqZ8wlT15
62CrgnBYlDga2v6hu5MOJMC32OZOmS1wfMuaheC/QZVKJKPf4Je5WRDt/G6yoqiWxo/3DlU6SBXZ
PMAAZ0YlklSAHI3hBxurU5B4pQxZ7VoP0nFeyyaInBusI/qtkAwt2vCFVu4Q6Ch38x4DNDotBBeO
L2sSGJx0XMgNM+u8aSW0zVxV/FLkab8jd93vFNL7OFrkmT2fS91OX1C8zZ0ixDQtCqrAdqckw2iS
diCETHfzxqx8qLusucMl6gZ4HMVmugvm8ZN4LdvNx+08uk+H5BcvUrPo8HBkgNe1YETBM6c+Ounz
vG4aLyt3g4HhoDdmRzBdyCdOG4x7pDU4zgnm9f0UKgiouI+ogy9oJAv4K5kxMUavpoERTrs0eUT6
1MDVavpIzejkzaSjMw9mGAmTPNPn7Xxi1qEY1TYgeS+hDWWW7lpBOhhV9GKHuiMxyDRwz3vWjyG8
KlmjSTLKtcMUUPhoYMzD+LwBO1PsJPDvDjhd1F+m2YiJlaE8VRso0z+OMxDiy7h37yGYI48hyqTM
cJ1Ep5YqMLlZMajd1XyqHhGYJt+JEalrBp9NERtO7Ca/IWJTgHzlaD41b14PpSL8pHUUooSiJv/0
Yy4gY9jDn5gUOOZfxSy9g1EBrn79lvOe22K8tJh3RTPKV1haX79+QzmC+fv8tY26Q5kJNc6nfFIC
medWs8/ppK9fdt6TVFL5PA5LPGFgnIsIj8x7aMohYaSOW5KelJsN7W5+LQ4QJ6pYx7bU4fnV4EX0
AX61PpAFri3Xkz9Idvd8qJhKuhsgpNITNM3Md/Pe3DtIdMvIi1T2fH4+xS9O8dKizyNmQBMVKONT
m4upfOKdhKhN1U7pfQHhT6vQKMHWKBr5BSs6pem7HXBEdr10KJbBiAFuP8kvBVLZ7zqVqmSGC4kx
3cPcbdvpnp/3xuYy0Vi4/tRfMQyj1843VWVYYFdueTbfTTbf0o+NFmCdSpDJbU7n3AqJoyAbtU07
0GlcGNe7hLB0Nx/Om3564fXw3VuQRo/w/RkEB4eBcicO9FASOKyfKCcZa93KyMvRdedXUTYqd+8O
Uxekh0V04ahhq8FaA5ugEEhLy/lPdGk0lnncfHq9/LxXQ1XdNHH7/C6q1jx1/YB0o0p7kfspdsO0
mffmc6TpGb7TMsCPt/UnEB1vxCvZI5ax4uXzyz+9sxZPQiskgOoZs6JhTHfzHsCyvMTfl5MYXhJG
zrvzpjC1B58pg0K6QNDy+sL818Xryderze8RzIRkQWqivD+1fPSj+XWVRC5KNFeNX3TbgnkWHaQp
g+9p0xAlJYW16UgNdvNXM6gRPX/f+UvLCo61lifun19V9ZHxzh+mUe/5dR9lRWr199kwKd+FysEd
iHumizy/d37XfJxJ8vcrz4fzC/O558v99Dcp5lvroYv3EqHFWsFVpg+nh+yvLvN6Tu4Uc7Tlsn4C
d547ULNsf+qm+DhM6G3jYT4Kp1Pi1F9jnwT+fK6DorWb9143788lPYtyXVOCtUBrJIJAwnF+Tzr6
34bpy//l385/9vpKNv/d6/G89/6jpjt8PQeOxBctmmHAIxMTrm8UY/JlO024CsUco8/jDWjjTyq2
tMtwmubmTTfNesXYLYxYIHGxbgGBgBSryRtBLrXJpFEaqLGooZLHAn7amMQJSpigLTGNxq8b0cDG
9vVw3iPreqqCHAjY9DliTtkWZYfeDqdpLu3qCV/U4YSqeGQ4m6mfzxt5mqBfD386N816uFj1jFfx
1O1JbxJ/0shphwd4M6DeWoGbD7tJgspSt2bcZCuC1C80R7sVJPGACEG8DvTJtoWZVkxaxvT2Wj1X
oyh6/syWp31nzE9QoWaIK6LlSj4EU61Ao3nKkqhUKwyQCEG9lGsqK+40P7ZJ1bFkm3Z9iYFp3pS1
j2azjo2JOWSrvhvcTd4+zm2jgXbONlmaQ/sjMTG1yNxKz1KJRnUeWiOumFWlLeEtT4Lgxb5B52ro
zYei8tGwQSvFiqoBPIPTSBnIQu92kofeVtMKq5+WJ5bREEK2CPQFGfJz87mpO0CRjzdlH3LDlTBa
204+dBJTCOXwCu2k6FKXrLuate4weNEu6PZZKUW7tkr0teb520Lz5J0kKNLzZkSKjCovFvH1sFGj
zDzmJoBCebwpErddhUOya7v8KpBY4GSSQU5OwMQbZehLBOVyhNao1cA/THbzZhpsdxb+Y8+Hzy8E
kwxcjCOjPwkczpvnHjDvBjrWxGbU4QIIJo5oQzgaviGTMSQNUPrqAaMThDBlUr/1OAHnO++87rWp
hAjGpZdZt+qNca6PmCbloobwqpRI39DVSigYMQTOG2mepSfdv/kwVVppPerABTL1Ke9xWQPZsotQ
8drNe0WY4LHmI8HtZzyECd9gop7yy/x0bIkMdsA3ptOR5ZPgnd5rMnS0Wolf449T8zuer5FALOFn
07HxrrwMRfVpbimmTRybylQCYhcwD8lJhA8dQ21YEYkd/o9gkXkpR8rv+f3zXj/NXPPe6wvz+57/
ZOyDp3gq3M7njKKw1maprvQ8ZSSYNpNfB8037dLZpYU0YtFG/F7v5nOGoPJyXh7aQdK286n5Rd/r
minMr3eZEHl2W3B7cQOvxjDFZYmh2jZttIve1dUVPYUpXfa3McjEdQc7UbSfz9XlyTO9cimDYQRr
xdu0BAFrkaoEhokcvr7wetidY8VkgeCk6IVhEjVjwaEDSFCu1pLZHuO1BzRa2UvWUjOX3X16MqXk
rINvwuy4BlB3Ex8JO65Aslqyv3DQlRswTunJsoPbXcjunkotNcmhvKq6QxkcpygpJBu1G9q7Rn5o
8SH2ozVCUJGMxgiqSedSuJ7QlMKe/KERrmuZZ2ZtSHuzrRb4PVvpAZRX0R+gQACKRTgaj89a2Jro
T2uXHurQluMF2yjZYpJnl8CT+V4rfZcekAeaCLh2/TgiibdMvhW469ZrFPoN4QsCfnAuuuva2Goh
aL3hHJxWEt3LgAnChef4t7DVi6+A6VVkoOUbRExhBapY3iz6cIEvaw2NkOSysjbElZ6gA7r0ghVZ
xEI9h8oW3pbhRSV+jc/gkC4O2i5/wIb0iKA5j6iNnPQOdowdfhkOyK19G1bKAzwwRNwd4QJLhipd
gHdZ97a5lZ+ky3TZbaNPopPfFY7p4BaPXv25smk3NdLMwYWx1DEHvCDoxD9tS+rsTNrkXwMCyxqw
HOK6aGejg7NyhS1IF/2AW1GOnjAr7NrBVtB1vlYL5Tzdgsy+0aEYLqNL4eidhify8N+yQ4HVOMjG
cpl8SqnSEWbf1niUH+Wb6pPqnOrNuN82X9wtdwXFZx3Y3DDrkF12sVP6jbHGMGVQ4TYguciU5VC5
VdZpggLwpzrcBP4ViBwqtjCmIJe6Kwv0cpwABC8XlmHr12PsqLUtPqnZpe/bw2dqYYK41BVnHJye
dO1kerbpCWsxgTEWIcmBfoeNCOrvIENyqabA/6XcH4xLi6+VbnUbDFS/M9ultQy2UucI7r2CA6G3
HgHgtsir2sZtsxrdg7+xLrEpOvNW/Re0zqsn+YC4W4JfnYVUjpP3znCN6q9uwSTYYFTauduwosR0
NQlmPyj5XhxXnxH2COXLNKIccOxW4mMuLPNxufSZSaf/+JEOX40nOJwt8uEaxYuFIe5dlsKdrZwj
LhbdFYO9125aYSHspVXuYIv2hA/xAshiRU86uFce4MHPbWoPKG5+wUdDUKYXVSplG5iZN1Z+kNWN
eGDtdRl/kU6ArslMiF/h3MS79gFkZFgcpMxm9YNgspMjpw18AGQIBA4bnGEgETIu5Pt0XcMtButw
p39tL5ML81Ox7dFXoKAC5OLA4y+0W6Ce3TV13sRdNE+eXZ4sHh9pmeo23n+9tIqzlaquuUMuT3Gs
xiHsTNkpl+mAm+XSSgDsLIITEm0PwmN8oS4zmyDtRv7kPUU3FJSRzW4amzSs7R6j++IeGM0l2QFv
5S8btI4W+jHbYB8wfoq36vFuuNKuhY1yEZ5QSDc8W0FbzBG/Uf3Qd/0KAhK1pmFd3gL5vESoYS9u
IeiWd9hAgr1lttpWTr9Ql8InbECNFVX5ReM0uKsvGAslm6ggRBg6dnA9qqm/MGQTQFy2X5IteCTg
jYi5qsFCPGBbsvbuVfT3Ft51hnakbmfLBNjyQib67RbyQl6Zm/TS+owO2F2/1J1xE32BAbcUcHQ2
zxVK0ICpbQZNx9ullQ1NRrXdRXbgcaNWfFRw2CFJRj884KCCq92SlATWDB7Yk/V4DH3b7FewlS4f
3Y13IPLcpJuRBxXIr3lRb8QtVEMMytRJ526RYFsGmMAprmnTbb3vF1jkyZmN5u7gbbDo81ooB9DW
1vkFjCawLT34eJuCBelxXEhTWDJHA8yGjWEa4sWkd9beksLdOvzcnWXlLbFXKNgeV0Sy6l6iwkff
Q73hYDroGh/g2+z0O5V7XlNp3OC9iFOTbexRhck3CnOKrTKr2x7pSBedvOVpOMdg90G9iG69M2/t
f00lWzv2MWrgr9OfmRYkfOYpUmHYSChXbUge7URKRWtfcY9Q2xA3nSIcNyNeV6fYqOk6DOGx2V0G
svlJx/qp0nDqwmRUyXPgaWTAdu30J/OeNwUk816HPRY+ANPLnSXCnQnjdh+pML2D6T3xHN38/V8r
0QRkqWSCkloLnazRbWrLFV6pUIJSg4DKtzCM+7EJSxG9ZAV523lvfqGq8i9CJiJwWZiwK7sSEvw4
rpD4BLhK5srsKH6No8pIOe/i0TCCgMxRgddVuFSVz4KzA2Fhe2bb7yhcA41D5T9k3CUHEc7HrsFL
hhI7A2DVjV6im7QQwRbvLJNU0bxX+1NQ8HpcUrRZB76411ukY/MYex1ZStKdOG0MqtnPe6/nkNDt
cGNuLlyxdQKJzq8P/MCEJ0S6RYq36hBKwtr1zmdNWYSZWYMAgduGflmtm2ktPW/qSDtOjmKrbsou
vG68KRR8PZTx5AHqLJ7PWba5pDTvlbPE7utJMJUYOQSlv5zLS7qMIZeKBu6cDq6nlOC8N3P5g0gW
Nwn2rcD5roEDuSvTIjWV921kDznTBAL9xb5E2GWlKozHzV1fDB1mDh18sN5avyaQRDNt7CHSp4cx
aJJFUNTjDp9YwH91yagOkRYoBSvPBgJorzXK86HYBaAhWCpZrXsziyv7SY+iOFjLG2RNCyqNdATq
AP3OknplrQTmxhunX7xUtftkQPm6jQE42+GUr1Mj6K6Ga+aAO1oilemXe928ngOzOGCVcUjRGt2h
kGGwVGqywRnUgnp0dTSIehTD1TezDvqcopuqILbWTj72U+5YRSeah3ZOHr8mk2UZtwgNUJ8oZCC1
MmQW0gHLjQEgI2jGr0MdgTLvEJBZZRU80sqUiNzYiAnKrCKl46oE8z+X2OYfeN68HqIrE/AlCQxF
1uTzzytNob0wgK63pcLCWm7oTDSbTdI7c+nweTPlkLW85CR6E05iwXtUitq1f6p9zjXC52NT7JNn
aZX/Z4px37/IVCsD5xrUyFCdwFSfqiauf4jLTa+iWQsCKftnb3pRrfvrC33X2fs35T1Nsyj7/K9f
LjXf8L+6RPzA92qe0PBTjD9lTUW+RTIR1yFBTgktzlLv+8sQk60/dQAhaJFqsqGoCiU4PvCnNvq7
Vvjlrv6ipf71e958g8esgYXNz+AF2RvBQZ76/6wN3l3hpzaw/gQOoWmabBmmJmk65cqf28CyKGdS
rpQtycAAl7rm/1Ab/K1Uo6xAjf7PWuHdNX5qBfVPBIYUnZlTQxNLn3Rqfm4FKDV/SlRtLaqupiRq
6nNh+b+/J7z7Bqf5Gd0+0ZcVSaX7/t7zIP2p6ooBhoF+IKKMRpH351agLygKsmEop0mKaGrWc+f7
j1rhP3jTj/GFbHb8NI8swan6qwHo797w8kj9+vr3x2lqqemZefPGaaB5/uzn5pyO/+tNQ8+P/E8v
vgwB8+d8//PvX/DXj37zWS/f6uXkJjiVD+WjP8wvDN9v81li9H/HD18fkoef8QmUNNCVe72TXxRM
f/z+/+bCVfTuupMM329ftwzGLH17YQbWj7hw9JCiavJypelnlAA+vBz/5VTxHzWFDQH0W1amwZu7
fp5bfrc57CzOyoen7OUup7s2ZpnV379ymp4e6+Cxqd9cHDzKy/E/bxLnFD90D+Xp5UrTbZum8gGN
/SK0+0f27Q8ap0m+vm12zBs+oBeSnyiDpze/pyShdvjyff55y6xPWem9vWUIGyKj4O/+oBtaPAhe
rjN3b2UWBf7dC2+fHvw3HVBSDekDhhDkg4I0C94+kawPPqD/bdOn4OHdKIJa+wf8ftuse9stVMtk
Iv/dNt7/OjbpkvwBz8ueO2seo+HlFud+AfviAx6SAxSw6pdmtmTzA/rG2UOQvhk9ML37iOnl7KEc
8Ct/+rk5ZFH9iJ/w7KGqHh79pjrV9Zs+jaio+hFNEjyi/fvwdu1OeMEC63d731nAXFBl9ZueLUso
3XzEtasq4F+evxmbZAS6P+jqWVO+v/SH3HiW1u/GEMQnTev3m+R4+lo+vFs9ITk7hUW/+0seT+3D
23lLVgjNPuLC3R+bhySv/ODttM71rQ8YAI+n7o/dqaxOw8u9TiMVcZn0QRc/O/XB45tp7HvQ9/tN
3v3xGRL9u/vWP2DwPpII8/+wH8qMmfLtw6no0od9gPMA/un95eUPWJKcQ2Z80ywqveXlxD9fQ51H
MSuSt1GNrMrWBwyy55TS36dHtI/4KS9OmLkMcfvwLkxAeF7+gPu+8rOn0x9bbOXfzW0Im3zAD3kN
DeavOyIpA+kDftLnD/i1I06X/4D14A2tf6qq05slhUJG6gNGxpsTOrMvnXoatL6nUX53XLmtH/w3
l1XRNn458c8fnrtTmTCzvVxovmGm4g+Yi+8CIpt33VvRMAZ5+ax/ftP3D8w7qYeo5Mu1nu+bJNLL
id+4+Kmq//jLm9fljwhG/qXNy5x8+417/3v+yb+88l9lmn5kpX/NPz0n7//tG8iATRd+jE8P5X/9
HwAAAP//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0EDC8346-43FD-4032-BA46-E80CFD97DF9A}">
          <cx:tx>
            <cx:txData>
              <cx:f>_xlchart.v5.5</cx:f>
              <cx:v> Revenue</cx:v>
            </cx:txData>
          </cx:tx>
          <cx:dataId val="0"/>
          <cx:layoutPr>
            <cx:geography cultureLanguage="en-US" cultureRegion="IN" attribution="Powered by Bing">
              <cx:geoCache provider="{E9337A44-BEBE-4D9F-B70C-5C5E7DAFC167}">
                <cx:binary>1Htpj+UosvZfKdXn1914w3g0PdIFb8dnyX39YuVq4w0b7/z6G8dZ1Sc7p6fvjHT1SrcyRbIEGAgi
CJ6I+vvL/LeX8u1Jfpursu7+9jL/9j3r++Zvv/7avWRv1VP3S8VfpOjEe//Li6h+Fe/v/OXt11f5
NPE6/dVAuvXrS/Yk+7f5+z/+DqOlb2InXp56LuqL4U0ul2/dUPbdX7T9adO3p9eK1x7veslfev23
7+yp5O9C1vzp+7e3uuf9cr00b799/wPd92+/fh3tn778rYTJ9cMr9DWdXwzbwtjViWvZpm7Y37+V
ok5/NGu67v6CdcdwXGQbjmmZ5Oe3D08V9P/35rTO6On1Vb51HSxr/fvHvn9YAzT91/dvL2Ko++Pu
pbCRv32/qXn/9vrtqn/q37rv33gn2AcBE8eF3FytK//1j/v/j79/qYC9+FLziUVfN+5/avonDh3e
pm/7t5m/iJ+79L/AIesXy9BN7GDLNjD8Nb5wCOFfdERMFxFEdGRbzs9vf3Do35vTn3Poc98vHDrs
/09y6PptfoLT878mPvovFjYdF2PdxgjZBP+ROa77i2mahmMRSzcRsV3r57c/mPM/TufP+fKj2xeW
XN//n2DJX8v1Z878gfI/VWzuLzYybds2XIfYwJ0vYgOcQToxkeHqwB1kYfePnPmibv71tP6cQ1+6
/2El/5902b/Wc79fCN5T/+SvN8knVffXrT915JeufyVRH3u3eYXbxsIGSMjvN9RxkB89P+Thpn/K
fvLhU4e3p67/7bumI2CajQghCOTNMC2Qpunto0m3fkEYuGnryHKBn6AFayH77LfvlgGcNjAmGLlY
d3VL//6tE8OxCW4/BP9MZOuO7ZDj7fdzfeeiXFJR/74ZP8rf6qE6F7zuu9++GzYxv39rPgiPs4Wp
Wa5pItNC2LQMF7Q1tL88XYKdAPT6/xOt4JlYyLLHupbRskhFSR2bNPGnLHaGuqQjH9r4I/uVwCpD
s6LOEExdoSomHHXOM5vQzhV9WDsDq/Dk3o7CnoJBWLt0aXlYL9p55uhTJAeyk1KbYiuxiK/p6n0W
Gj+vFyWZviw87OYiD4TUMNMslVE8pw4zpbGEuZMeKjUN8ZTlD5mm7jM9d2iZTDxqLK2gxTSHRjW0
QeW4FnMtvQvLFhdeNRSIdnyyFVtXQiq3FmdrVtMFUVdr1qpUOW6JEpM3Jn1HM63BPzrwofy5FZ+G
WXt92qWVaq1EmIS8U3o45NmIfEclItaLFo/3azYZpjKwrOzaPjasVWtSpIaIUV03f1pnTX0OvDp2
Ka3kZ9bSxqKka8+1ae1+Kq51p8/Ua8e1/E/Zv/76aYJrLuWNvVm4nDf9JJsYEd7Ea248FtfcqaEr
0I+6E11qN2VJv3Q5Na9d1mJWlhlDvETsz4hBrSr10fJpxI/atbudOvCdNcsdOqo2+5jslzmdvnea
+5elZMdDoRnW6J36NrMFu7+Ws4QYrG7GhDbLkhS0XlO+qDqerBxO55otS1LHuGrjMpUiXKs+COtj
w4nkY4yV+oPo2Hwqfmouugy+NliFiD+yK9WX4dbiv25eP/FplmmfpDRzuZioW9YtzbW2jovjUlbK
NtVIQd1JazzZ6yP9KIuO/yBaydei0rI8ni7XrmvFaSSFexhkLZfH4dfcqWddTW5BT32INmA6VEZO
ZaadmY3Wxr1ey5Lap+yQ1DKudKON1/a5rgqvsV1EJy1Nma0XpjcOjuVNmjZ6hXVRweW80euqixMy
dHHNu52zjFrg9NoSKT6zRtUwCcKTKv7I6npVxzbsZkGRGH9m19qsd7ZWnmbhWlqTteNKdyp+GnKt
XJtXwlO/tS4xipGJvM6CNlUE1HElnselzTyVyK0ahAmaorQoth1Ok7J/JEclviZmN4NSF6tqx8da
vZINE3AXMWuYp3hy+RxbToKjWiGvWNqDstprYZeLZ4zSAc5WcxVjeyerbtlkOayeHNe95k7JWldj
s/GEoUaqHfdDSbNWrGpzUOzSvLPytoR7QsdRJlszTLNpjpMUkhLrbcCVfs2reaooSTsUJ2Ny7WL7
ouPJwBrZ93HPpUn51HJvLVaypVYPqzDGIWfLXKg4N6a+opzoghVjPjDMGxE3xgxaVbZumLpD0PN2
2ujDrW2OTyYZ9KDq0nbL66HZup0smOv2cEMgMwlmXV0lJWG4GVDUtqqLXdR2sa05P3IdkVbkGAMz
jzqacJn5Nu44XboedPJReXcN4SVds6dKPqIzc8pUMB8laE0yG8T1VFxzctH0wKysw3gUpDUpMtmF
Tq1vXKdcKpqBgR9r6VmLei3EEjee1kwgAkvV6QynXcc0NHq1HM4Nd5w+DqJ55Nzp+K25ta4t5UKd
0Sq90kFbTYgyJEcpaBYT1izdqaSn8pprjWGGj7lyiYhZepozznHROEcOmw0ovDrLfb6WMwJNc5sA
VyZjZLXl9JbfJUPrLahWdCCTpjOkrDn+yPZt5A6dscmUCpJJWnEqSUvTBmGapiCAWe3GhdDJR9IO
G2ta4EIechL3siNxZyrL46SWVPRmWtJZmZ3npIFWeNnsmyDIM5UzWDSRvlx0ebBcoZqa2aa7mh9J
Fg4JJYLymqnbMtLeRRamptdWDBkUjmLxynNanPMxbNL7oYKxPImiZbj3X8zm0I7U6iIj81Dmj7PB
fGfkvtH5dpqxxYlqwrg6pOhcX/zWeh2Sp7E6Dp1LZrpMr/1y9vrbKfOk5qPsqTJ3A6d1GZN5O5Co
TIOs9nLXw+I+WzaVejMMP7cn2mQxnwI73YyYIY0VhE4FG8kYTNYNtiLL3pjmdkzvnDfcbBb7xnZ9
MfhSj2S+F/g2M8O23CWZTwxaLVur2NXZXqJNgyIiva73xcisLFSKqqH3GjPsYDsNjXagcCyYFt/r
LRvcjUaYqZj2PjcddYyaTsO9nD1d+TBi0pxlFa3qIENMG3YLuazLcBruKq2jQ3re9K94DGVMtk7h
tQ0lY2jzOF+YM3t1uck0mxESWUPcV3FaXDolXHEsQYd0jDGJuoolJDKfplTRWoRoiJtiYxS7qtuM
LRPokLmsG2kG+2tec/NWlbQ6X9JwMcBGDZGg/btRMnQvb4kWzygy33NMdbDXzvR91XlaGSW2jzOf
J1S4YanYeJtvZ9efzlLu6Tf9nnsm8dOeFUkgTFr0mwVvZjNssk2VU1u+9Q5T5TYVe1IwnUciCbDa
EeM5V2BSg5ocaKd2yL0QmidwSGSYqVg658WwzXk8KpALk85lTvPiXaS3VrdP4RxtG/e437miKA1z
WBum2nudgv3ugQ7T4JjOWdykLDV9DAwcQ9Vs7XeQWct+zZSfzV5reKSPdcDwLupi0yhmouOGwT5p
bU6TPobTaThRSza55lcVM1uGRwqD9Y9i2Noz43Mg6mDpmdZS22V1vueDX7tssphDtqiP9NlDu+bS
1nzdunbLWKHIyrxuU/VRIr25CxyxLZU/STAdds6kaCe9BtOyo9ZOFQv158f5JpM0j3TXL+2L3thM
mUbHcWf3wZIHcwjLTHFK7TIa+s2ktrim+lv+iDWY6kynLjSQNxmXU7VzcICuDc2ztAdU77lzxu/t
mZoqxGOsY7DAWfXgmnEHopCGlX7eyJwifqnmiipLUJBamW8Qb1iaeboVWAN1FlZW3jRtjdQbbZro
VBYx5PWFLSYbBtpru1w+91VYpBbN9euBnPWlJ/OocqlaGH5tKurekJ7ZvnnAGU0y6sDd7NJExlni
N1YwPRQTxU6YL3Sog6YK4Vkk7rWZuqA4G2piD7UejNJpYZ4xt/Rgzw9wmJ29ezC3VVhHovO1PoB7
nAyU9intYMNMNjsMZsI1agp/7G/g4WSmtNkO97Z53w6RU/p9NFwar4npFzKCqTmKNolFS3KQTQhz
SrqQVDvDpNikLktvmrvOZhYPTXdbbtHgJygQxlWdsB4xF1SxPu3GaYdRkD0P/KBcbxg22lMJ7Gp7
RBct7PhhpK40qJMzflPfVfs2zs6sa83v1WXGA+VQo300zbMs8QYxUFyDDeej3Bvb0Cz3+rzTrL1M
tmlLq+ZmEUFLfEfbuuXFmNG5YNUFr6huRRqisqFLGfXn7l0F+/8ibp1taUVzZPnyqs5oY23SC7Ut
LKp0f75zO0aWENXeVPgjoRXIsubl98iMsfJ5bdDRjboS7jqWcOZmXqGoBlYwSN+u0a5tjQ3q2lLx
slxM8Cjtnly06yVcDCzLqWkDkxmQ23mQSrYoaomr6yG7XlRMiE37nvE8HkrfwWE9XKX5+7Q8jBY8
HzpFeXZXdR0d+72Rno3ZzBAUUGCODJVhSS6RomUbFckOz9EImoXHDfJ4+zQ1O13bdkUIO1TAVUho
21I+05rQMqNdS92eKsjrdHwlTzDLs+yeW1sYvdjCgyYzqTnSAtPsGrM2nC5FR3XDU71f57QcaA3v
bM9s/Xam/bPuUBFmMiwG7xq1FDMcG0yjeeAwEPUXO2fNXbN4+Lzw5ca6MItABblXb5dzLH3zMYn6
nAmbOT6cNMcvJoZeG1AHt+l1zhm6cg5T7sPMdQbCkN3NrpckkdvR9MY6J69NlO7T/Zu8GzRqH/Ke
6imVCVtqpsGJhYLma6yn9mXnzSyJKgZ7SjOm0yywL1/oW+MPL12AvU2GqHFuHurIOF9AKYABcGNN
R4mp7/I7ZFK9ovLOvhwTZjq0sry58ZNr3FD4m5V7IJ1E0I0b3HtFaAovOU8cfzRuSh6QPOw7ZifM
rqjt0HRmmeeCCSW8fgzSyd+UcOKyKOuZeOzC5oz780ARCtPuEp5LgtaJYqkMFp/HljeyEjhhM2kF
Y31QsemwSveeXdoyFeWGPxiBfrexBm96TFJm7hY/jRxBu4P2gm51ARYR7Z5SEIMqFhd2VF2gmzQu
9m4OVwKtMEvyw9hTcSPCHGYV8gvyoMHLEDTuXVX4rWDq2YFZ+wVMraaZ2AgGL62MgNnGoI7T3OMX
XUHtnjqw7XcIJAxgIng93ejXRsrGK+O2O9ReHYzn9m7O6HhebDEzPTjsweAyCzaN2Ttz1x3Gc7lJ
wkdNULVTu/ZgBqRlaaRB0c38PYh3pUDYoDiPVF73CdwZNFBgICz1FVAIqlF46ezsIHvoN/YIC198
EifxY/c076rD7NmCkhCsj50R17vMoCroYB8Lpvml59KKDjTfJ6yiQOKJfRm4gcHy836DCWuui0Nz
rd3zy9kbnvJrl+bXDkXv7e3kNxubNh4uaP+Q3mFFbc+9NnNQ8aACPEirnkpPD+DWuANNBkcHdtgC
uUKgZeHEzulRh0/n6lLuSMaaTXHQIttzdvZ14zlewurQPa8ZD5wHDfr2XrbHkqmHgRlsphoDDYWY
nVL8oJmRYAQul4cKVhWmIRglm3ILx+E2v+5303txIOG4a59KsHoA+bpH7/fVgV8ufvKePdSvVYRg
J0DH2Ft7O+xdjamagv68Gva1wYLhEd3wCywYBt1COxAqTq/RW+0BIZrZcqPTbqbX7vPw2BvA2WLb
XlQRebJu5MNyAEUICtJ6kg/5i8WmQ55681WxLbbGDWbjeXth3RQ+YrCpobGHlClPgw88NwUD7RN0
rPYAK7R3ToSZiLP746GLtLu5Pqq3Ad60PW0fLcjuOZVQOdPqQo/qM7gS4/YNzqq4KWu6Uds86G7U
NgUd09+Jwhd7uJ2Kt/Xc93f5WZZR+J1Birx5WwG/cq/vaY9jM2FcsAbRpGYgz/ytV15/B20gTHzw
sL4l8EaBrbEodKtgmzQq4M54Vs/5lZawvGDJRPUx0BG1ltBGtCcgJtoz2oNexswO5o2WgOjW5zhO
o3kzA0OWw/wqH1p4gVIzgPNeX09gkr+kmC5M3GpnKtCDNBJwI+V61EmKbifzvgjRJt3wzezDXTy2
gfLNWNub+15w37ms3hYw7Tovc1+LhbUprQy4Mufz4o44FLtBdrFcotA5U7thuSj2cgsmhT0XICvo
QTDXH6Pk/I1fTLDVM6sKqitvAlM5zs/4hbqbVwW4aokErFu4iCza3Yi3lMLuw8rt5wE6trSvAcCg
HK7B52mPQRHc9pvamzc6PNWe+rM2dp+r0tc0Nl26BSNPkJMP2b29G8/wfJy12qU56y7Hng2SAd/H
K+cO3cizomGFCquLo33wqD+3jzDFvPG47bVv47JTd3Ahjs8K2JhTrT4qY1BsYCJM+w7U0uJr1JB0
iRf/eYzAwoO35qV5IF5KU9AVGUt9eQa6FK7JR1XtpyXsbsozUHnl2bSHfS0ixFpf2w4p1c+MOAMJ
BROI6Y9oU0qKd65PNiD4VgOVjd96dTSDusGhe4ZCdBBR33v2dXong8ZbAK+iGaix2zR6zrzGt8M5
gzttvsC7kQq48PIzmPfc+jooScTmAF5jdy3cOM/Oq3roJ2a/6g/2GYG7Ow/cQ33XbPGm32Ydcy+N
3J8cf8h9uNKMczAHAYeBQ3szRyaoZ7mZmPS0rX5FwjYECxVGDs+JZ1+CTTG9kePq03jcilBFw9sI
eiKqoo61TI/yIL/iF8WFva2D6TKQBtPvDDgCBZ01z7gZQTIvQGaTW8AWgYHWm8m9mvvodnlanppz
eV1cVod+V4MWdF7cs+zaudLPZMnUJolxWB3IBfJzL394zj3tct6OIM5mdPzBM80myiXDt8ZTea7Z
ft7QqYzajvYj0+5RGZmcFmBCMY3Te5Lt4aZBt12yI30AdnGM48LnoQvw7gbeCxd5oB/AzIRTa9y4
Oi0D0NNi2szXaWxtXOXVeWAQXzlvaOGMpBcFXoCLqvec6/7adb00xnCOJEisuHTvYBLPaQgGfp6P
wbCirSMYVhgCHuBtBO+jFXbTjkCkmPQfyUddl1CTGBiwAsCfyOodOOb0I0S11n2gUUQfAjHlF/AK
ARDKOsLJa7IiUafimkuXiVBjMi22olDrfAgq4yFzG29y9KtiUvMmSyfaJlOzMZuJ6X3nbPQJbMGR
bzvtcQQwR1djAC4Vvx0NHi1IpDEBqT5On2tTpDuFiBBKzwzA5ENZpvAAPibwdMFIw5u0xSKWRyhv
zXWdKSNlTp4xg4Ohy4+ovl4e/Qqyq35kix5xuAUmUJdlJzZ1hqnBCSCY5CYlsvJVagJCUteXQrV2
SWsTHrwqB3/SYrbn0gJskGNAHPRj1TxlY5xleuf1S/Gs9xjQFwPRPAOLuplTcFDN89Eor9hclPul
wWAGHWcMqBZ4BFCOHGYX3KV90vBwVuJgmCYo3FY7A4w2kqksQXHCnMzUlNQWd/PoOGwolorZ7tGX
4hzdI2t2mDFAGtxqQJsevXUrxrviumvOWZ11U9tuqyStwtwE+HtNlqP/zpAAlJ/qGm3gkczSIK2X
ESAVfZJx39oyHo/JWlwT1ABwNU7wAltx0DVpNK01/DWLk+SiH6oxWHHZD6zWUEYJ7zUO6ZRhLeJN
2VDkmIB4HpHh5fecPaSAfR7r1uRLcaVbuxVaA46Nql4edSIA6O7eCtS9oZkw8K2CAigGEFUE90yv
i63eG0bsykPZN7CuGUDKeHGRjFvdnMNcqEOVbKYhzT1jMEETWYCKN0ev1NyBZ2/NFcTdqjorvFzN
5wLhWveTFlDGqh2ccaubw9nQSj0YNdzGymjauAVUHbiBbx2DDJuP0toAcTCOx1PA7D9Vrv0+ymt2
nH23dpqtqQBztUHhGxJA5D6VgB93tp2Bb2zNr9VrUoOvMi6Pyal4am27BBDXsQxXslP9xyjmIKVi
pyY81RdkcPpAtI7JRsR1Ni7I3nMXvKDU6JYCUIaRJrOFYXtBBhMBZ1uzRsN39flBlLYMhWttTm1r
Lm2AiigFa1g7mLjtkL82rUlraMA0qysFFc1oeCvR2gnQ614xfXUjHr83OyVQfgx1qv0orx3Wruug
uVPANbxmT+N9UK6Vp+6nPh/DfyWf7bQOpByvvnRZPzg5UrJJAqZ9GuZE93Vmn8p/OrPTp1u7KEPD
zcHzfNy3dchPs/+0uo/s2jM57fGnL31kV4KPBboDvDNxCajtac7/ck/WLzsd/8m8T18+rfPLYtZh
/2kGp0+oR9VbN+Cme+iOTo36qPyVbf9IvtR9Ka50X+rABwC41pdh9NVpdSJfcyeadQjRYniBnWhO
zX9W9/Uz6xBfhv2gcUx12YO/LRiO6yOrLzbNFxG2XR73x4t8ON63a+uXorN6OEE/1x+EZPWqruQf
2ZVeANZkEHsI/2yIlWJNTsN8fOU0m3/Z78vE/uUwK93pS+t4p7r56AX7HPj4h7CVF9EskqfZj9jT
34v/uBYV/K6RkKfKY+jqqbT/GfP6l1ThmzgG7nRfiY6xR7+PdYq5PMb7/B6A+SWC6CNK9mf4zX/S
+O/FHukQGvRXoUf/JYunujsFBx4Dej76/Ig+IhAJa0F4pWO4lmuAKECo7I/oI9eCIFkMUYCG5dj2
R5jfj+gjE0McGtEtokNkkO2ax14/o49MCEzSgZpAtUuIQf6j6CPdgPV8jj7SdRjuGMzk6LptWzaG
8KjP0Uctbw2rMQZrY5cEHqqVBYZw1W0zbt+WlsM3g8FTf8LWi6kCp2PY1PEGu/LBmVvkD2CNRile
rgiuHjq3zDysCLj8RAt4nJaCGW7uRTXxDdypM8CHHMcZLz2S7ge0zH5uVKOXJ65FIQjgLl3yOXS1
3M+szmvSAjyJqUkX21F7LyP5HGiVdkREFzswDBNM/8RkTaE/E8ANc9TtUM0Bz60QwARObtNKB4S0
Fc57MZr4CoKE2GRYYGzk2VlpJ1HZ9YlXD2XDGneBZ+OM7LAyDApsmRmGsDHfWbJzq3YNeP75sqge
N7LJbppG4S1pyeIN7QRQr7IOFRHqPOe57hUdeO+7iwxP/U4jR6eQU8EbRBRuJMp44UW+4SLn5woA
aT654GUw8vnMFmcQaS2CPofXnYsqnRkQeUitKplZOoi32nbeEscsw1aKe3eBt38FFvMW/CyLUjbL
RI0AbAZQ+KCP3bQR4HlzE2MLjup9NwLca+Rm6OTL7VQZV5WGTa+usjtXtQDa9oUVLJVWA1t7Gajp
PSnns14m52VeJF6LChRaI/h6+NjAG7OqomIAEBqDj8hukXsGMV0dUx282gajoaOl3yWi4H5fI8kS
8MMlKQ8kxm2Q2GNQtZoILHdEoZjsva0TQAvBZ+aSeBRmGzQZeK3BvwZvJzmnoV6QiqK6xR5ZsoWl
tnvd2LVNWyllyCfhpbjJIzXVjwIVgH7LjdM1j5KAr7atXHVINMehXY+Up1zJN4vbHYwUMIq8sBjG
WekpVD+2WuS2TXrT5eDSV56R1i95C/BENl8CSlSTJY8GiFihuT0/ZkQgBkESbKosTiukn4HxCj7G
Ro96TO6RtIeglGPh967+qrX8xu38xG2uZUkg9KGsYF2682TN+YNF4P2JB+Bua4snZwSfYjoVtZcQ
AJO4pjlRlRr7SiwFwypJtuBeKcDu9o0CcBSnB+Rsbq0H1PA3ZUhwDgo+UvPoptIa2oMDrSwbsJj7
keaLlsN006fRSO1NkZxreQo2brXcw/MjMioMztfem1qb075L3UunGiNTe7NVhi672X4ZeWmFRZ1G
ed29Jlk2eUW5QLSLa1x0E7kqs9H0b0VOmqCGWUMMAbioUDmxecDnsjDZJJjeuRzCEtqatUW+HSFg
jpm5APQ9eyn0bqAW+K6Bkz1rDfPRyu3cHxNwXAoXB3ojmaMXwpN2AkztBZ3gmYinMcRqxOE48Nts
ADcFBmR2BoHOjPK2QRZYwg7LZL9NeUrdBlAr5E9i2sOaxFTsdU4uc5C4npCdzY1DIp2cGvZYs9rV
OZ3HwTPLSYYGRCZpRNuMpXNhaa5vpRNb2iGPZqsd6Nzp1FAS0B5UvRjjlEPAR3XeOj3xl5Jfp1o2
eqkx7VMX3ANVDZ6ZqnVngBKLgU319K6ZCoDgsn2wB5Qx8HCZmsxjolmPXZllB0sCsP7QYnjxggcL
xxbE0Zg9HyI+LwDf9fZ7MkCAgVHO4Gq7JE0C4YZJq11ZRgz/K+O1rHMSVHlu+bwqQXR6iAdNrcxH
aQvBNWjcVEkZG7Xs/dlN7wsCD0K4A+CYW4RQMUobHNvOw1Qvl/NsoqNQTpsmrWk+JeY+J1oNq5Gd
Z8IBNcd5nxq9zZbG5cxQIomcTOi0UgCF4VHPQZcBAlXx+XFaIPYD2RAcoznPFt9LW74W9gS+cYB6
ldMAgt+VVSAzQw+Ba7OryqAa8jOzaMtgKQDz+2/yvqu7Tl3t+hdxBpIo4pay+rIdl9jxjUbi7CDR
i0DAr38nJDtOcvbY57v/bhQVVvECSY9meYITSReXIrMOPAda19vBMYO8TGKqQGyRAkWeLHXRK6mL
1eeQF20VFl/ryc+j1OB8k/I7qjywFYVtx0FOedQWQLibYUwsL+DnwaT3VIP/73Nr3GWCRrYbj411
ne15iRnCcJDtKkob4p38stHh7PXFfnLxZNTgK0R/lTylyWLLJuZFp3YTy6y9nueEBI6DB1paEZG1
igqD875uy4/CrWxsZlOkZa8SJgxI4dGDhmDJKLhCfILsih0tqfV5IgU9TFWNLRamjiTQ1e04NZ+U
8vklMPpmaus2mfrpxRoK+zgNL5au+qjgdh3XlRVJqHyiRkq+iu68UOW3XZo6ZywGWJQrxiJFzd4V
OFD1Hla8IKy7KQfj3QE+7iYdF8z9yKF7aD3LB3zUgX11S7DsbsXCTNTNTs3cC/PhpvAo2xtIl2Pj
WYAf0vxzo8xTVnfLxwUyEQix44GpNKJgcpk5VGk2IJzG76OrlRMZD3weptCZ2ttqXIrEDU4p69vY
qfyrB9g8HTwFcSA7dBWKvFEHo4yKJwJ1syefVMB3qQts1IOoxGEs5M146TKFrzqkuLMLKCXK3C6U
WHZ9gV11dAU+FYwddqAxMe3HlmN78UQg4mbBhc1i+dGYlyQUYKHy+SGv6K2n8R0tLCRhzhWQlRHE
n6W7q9dqKLjF/GEuvde0FQueSXNcFAnObmriqYZ4sbPnSHSYyDUoYtIM8ioy76LmUl96F7oOuz40
lVCxAU08l3GZ0XMlfPBOjfMtYA2e/HlXS9k/ybaDtgSYaAGkczJBHQ8qsOPBkkDwRtDx575KMfnc
iV3Fwg5EDd6RI2riNX5QNQQHexF/Bfq5zFwn6ty6iWyTg+dkkZiK8khyIxLLn+/c22HGg5eT9tWz
8za0DDZoY0GshsUszrpmCXU54e7nClKPOjZi6LC2OF86TMS4sIeX0ar7aC6avTcUXry8+LZ+nWun
vNiC39WI3s5FOfc7Mznp2c2DV5K1za6lPiIgkz9mlhVE/rprD6loj9y2A+iSctw/Z0z8tBcxK/uX
xWL2XjrN1SdThisf23yUO7v8i7YgIbPZ3ddjfxSm+OzkZR33DXbSKk9trEdYrHrVZwffXo6Q63+g
NJgit0AkqJz5eVasjf1eg+NeWiCJbW+FlT1NCHT6OUyhh8k6C4/HQEQkJM9jKkkaBe10XIyrkkyD
fXVqceT+oqJ6WRAzBVi7EAUO4cghUsJdz2cLjyjjoDpKFgfQsF+aflGxdkkZdzKncSqCwxAEQVSy
ZgwJk5+LXJoor7tdsfAb7EtT4tdsjlPf03gi8YAWlVihfG8ZHsdpDCLRG1BXfiJk5oOdzurYSemL
67dNUnkuxIXg4LaYK7dUDMQZP3XW46kVp94CI9PUIXGL4VBy79IwPzsaD1vgbLckWiQii25loQk0
OZkLjsAecicWTWIJeRuYEVy3nvGVWvt+KZqDFh0EJQwa4IWA0OmXuMVN6Hp9HAh77gc9H0nWNLus
EkViM3CYxPixNbZ+bIZgPBTa3buBS2MPNzMqJy9IZugMj55jJ/nyUiB22Y9Zpldwerz6i/9KyvbL
INI27qr0i1qGhI4CoomMV/spr7C7FdN5HtIgmnHkiEo6fiN9Cm6m6usEmD/4O+N7idPKNWxzEG4i
1BTO9GmsDbsx3wxrPs/S27U1u5bUy8CU8SyUA6Q8vDoMuXZiJ9OnplDQVU18hxCRn9o6iDQEcF3W
7HrT+EcK+BeHoQF6Kbnc++00xUXZgTHx65PbT4/52AxQNrQrf+9USTdxhlNHG0SdDZDV8/P7vsby
7lrZw+KPbpxpPYNoRQgOnfZnZdu3FYKVdTdMcz+IVBH4IcBsO6qO/lfup4lrD5CcgGaD6DPOubGP
HiwYdfl1kQFYxbEB48j5GSdX+3E2R1c1YVdX3U7V/RtipVdEetUEpWhdO0MSeGCgcttPunnoEz2N
sUdTEtY0FeBna7BzlgtCwGuT0RvrHR5rUY6AqHFsiX01w6ViHzMyeNcBqFZkjHhbPKg4Zuw5g18x
aF0giOj7XaG5FRMBDJPtcjn6O05YGc1SIvgq9K0DstFdRo4lToNQqq1zjgl47Bi9lYPrRmmmn7mE
NBKC5deyN1A/Wc2VQdUNXhhiO9et4DAYzDnDxvhhmLOrJYPhOPkajwc3n+zBKNhhlkPXsG8FKx7G
FkupR65cQkQ3BlCEZjWkc7l9m/Y7W/l674j+UnkNjjEdVIuGesdx7i5CiaOV22rPW/Yx9ZsmbAdT
7wEX2hBdPy04hYGSP3v0dkwRS6Q2PbFq8iA+sVUyg91OXeuNQXypEcpW/QiFb142SY0HeecIEXdW
v8+V9SUzJIMCEZI9UWOHcxliEhx2SDL4Uu6oDcIs0TjM61meeAGkv28BPSOoxX5OJKQ5CMSiPM1j
3rdl2FY5w2mVZxG202+c+zey93cZkcG+zhsofefgk3LoM7GFfgh8696uahz7m0PhwBOUpU9+hTuX
K2F2YIPg0sDZpL13Gpzmg2WE6sETXpw2c0jt5jPJqYSmPA92Xo8oK1sgxnWgQy3q/DHwx0uggu5Q
D5CsBbINm27ezTJ0BvsxyxgkBiAy26Grd5JICOQUyIxyGaKAtx/nmUFJPesmSZX7xerdpwbMX9zT
l8Ats1hmkLqvYRQjsSuhEjYmg+60qeddm3vxWICMzNMuHvqZhdJ1diwnJhrrT7qHkqBW9rij5tXA
6XWusRSoinOIBekDn6aosJ3m0Sn3o01Vojwwu519Z/egLMYFAsEhjydX50mQ9hL2g7cqlc8Zb90L
cJ7rYs08xH45kW+B1b2mgzhxbe+cbmmhDTQKzIFJaMloJMhwCVxvjixonDxpHOwhOQkHykHNp9hR
OLaotL+r8lej5+JCTd9Ei8lufNt8Hapv1IAjrc1iQnsYIuHCC+Ea4yaT1UaT50DsIcwIBZq/q7yJ
JGWagQmvb3zPiA8COhjpT90pp+DWWmKF1sCvtgL95qyyVotihnJ+X4hOHABnRqXGqZJDVR+beTCQ
dntxXeiLdtwFayowql5WO5/bj9S0/pGz5bn0d7WVQwyUYXGpBbnmpaYHjYjHywgEisbCPppyAald
cyPWuCQVODexoroS13L2ms8E66n9sRmDp45hpnn6o9fyZcc8+mZqCDg8COVmp70Yjshh6DVkPUC1
XJpey6Z8HG0sUQo6E3scMDfL7GGSrYFQAbBMlBXpQwHUGWex+apbQEO6mQ0eJ5veV4t6yand3xMJ
KWRWmc+Luzd91hx9xl48aOWvOtAPapGPC4MImfZYwFbyUY+g7foB9/p7dWtn5dd84PXRUjo7tNaS
vBOCBB44D3Nuv3VtJHRLKr3njrijto7m0rePYlX202KxdmKwb0dlA90vh2NfOuQoNq/NzNWCpwkm
BlPwvQb2tpdEYSXLh8N2mIQnI9gV6cQi6fXjBwlCcG7Nt4r1OShoaApTKu96n34c+i6NGz5WB4bj
HRnHOdRYkd+MdedJd/hiiubYFoEXjr1bnXvUInuAlKosDETDSnB8M0jLrLbA75l2b54/HT1rAWDh
DljRiJvgl64SUsIcRGh+u05XmKhyaEYebF86EPGZOyb8q2U8xJAzBJIqbY62HgACEYUjHXTovZ7v
hVVDo9kno13oe8tt37AUVZDweleHl6fcFK+eMTd1apm4tuyoy9Mb6p875TwZxvP9ogY7rKWAKBaP
dsPLRAZ0iWz7VYEwxx8x2nhCeB/OnN4XAacxyOZP2B7OxNanNsv6sMyWZc9dFyL+ChGdlTv7riFB
7EMMnGvvU9DQlyYo79umgfCoGd+GKWgheTyrurQjxyPDPmvTOezHguKhx7KyNKIMvTjHQ2vfDUF3
JfMI4XrtE+CzIqQVacKm7W/82WYHt6geFgjIs+bD6Fr5vtbaAsw6vpRMRj6DN82UZX4yZjgWKoPw
hu26Ska5v9KmvF3EPi3yM+CEG4fRyzxb7c4dnQbGJ6bDaZBDbPtjc6I/i83Pw9ZLtj5XClhp2FSB
gITb0kzlmFBuvTVlAR3Ikt72eJT2W0u05VNf8i9qdR+1fdHHS1FBBr5Ols2M5NicYpGBorgYvFOt
cnbSJ3uChqEKINcrDI/Z1L6wVcpglgBShk3gMBbLHPcOpHTbN7emxezVgrPf4hOo9tevqscZEgHf
SHhNU7ZPx/y1dpYPXYaQf1MGbMUvmoGtTXCj7MyTx+0rbsVcTSvdvH7ljB4cwOnHGicjzbIA3rN4
02BkwUqyjpPn7zrRXdOeZkukVjAHp832qPnzNhmZD0QLJrKDsxqxtrckafr3u6+fzXIFgDTl5XBu
8SGFVZX77S92Nx3D9jts7UoG3c6n873Lhi/BSM+DBHxietxdd+j2QrZQdzurn21aHIRTOI/B6Idv
hMNYCnNxAHOAyvV+86Vt33RbRbZm3cFGwddzU7f+1dtX71jx0mK3whYDRj6Ay2vwxtVK4+hDJeqE
+1h+5WAQNtLhg+6Fs5vc1dc5leVqOVppPisIql1bBfebbmacnYNs6nGPGAxrQhkEzUFmC2ApEKBz
OVl75vWdgd7bPttKOGfSDTiRTdIkQZebk53C26Y734vLZXWUvpvGlrTDWaZYIIImuT75q0PNtVhU
Wz09eJbj2RHAxbk5rBHGtv7mkupTUPU3et5uYQPIvw0QjeayPYkMxVbbiu2Js5X1bbGnMpkrOHCB
rABghgbo8H2qrOKirUa9GQtmA+3K5ncbNv9btgqQArx4Nfb5caOyAU8+BJJVX3lhNjAEegoeofrY
rIbGqXH/KtOBnsrCveFACnb2PIynrWB+Vyfuakf1/WKEr7PleOYZzAxZ0AE3En0KvBurjV5Oqkeo
jsNVHQ2F2OdTps4TNraYaJx6tsn4bg/cahIKnINOdWx1FUQ7m9pmE/FsxbI+Gm+DN2CXJavfMm0m
dhq8J7vK9HG733SVUW21VefEqfVmjS6Ogp760ppgvuCot1x6B75hN826fWovTxN1/dhV5e1scXa1
16JVEpovOu/6Xn60XRzpJj7/GCOdtXczjx/9qXYvhaBjuFh2wuH7i0sgEhePA+kqlLffLqjM1J+p
p8NtjJTm0nvim3GgrWCttXc6KBLtHJJuatLRCdOyG/cMEw0Giaq8GR12GIugP/RAQ8Gqw/5rCVde
WxcYhDsN8D/l619VNzHQqwdgC0BwOwRJdP3SdgeOq7GWMSoRaFzlhGOpNaIJF/+XYB6wPbLhon3n
PPbVAXkDrkNQAL6oSHUV87d6IPLi0R4YEgC3cJFzflQwzvAUFpJM4/RszOzMIR5xcsWSSa9jN/gx
uHEVQnJ1kXkLtWFr5bCHFjuNI1boc+tTm/o4TcHdZdXlmYsKRr+hE3DQTO4HO4A1hkzlazMD7XHt
4mVoF5O4DR4GYvib6sq7Mq9Xg+eY7YcWMbZ9UbyBlcpTF+R/gH0mkPgx58aNPdJnOJ7IFLwmOG+Y
B1l5fi/8iXoQ6i0krsSFjrAmSR58AHALMxpsvcW5hIeoHhaNGCQdo0Fhq+O6jt0ZwibeW/S01RyI
+i3kkoByrighHuLF98LnADkDF8HZ4P81zb6KpVsmKoBTo55TeiIOI6et1q7NrfY+IPuGniYBFXcO
xjTaBmzpIPpr3DJ+v257l+1ih6iPPfD1XQut3ml0KFweddZDT7xWA59Yhxm+r8Jyzamzo633vehM
7X9/UdVBllG7JVxyI0OINvmnSsMexJd1JwFOfkqFzWHRo/nOlPahE3NcICKcezycprXTcOz0F4Ar
Dt6AQNNr9oER8tzMmDFBwxJsBbgvWB5TZp1sbJzHBquqmbFslpZTAJQ3XuSnuTmTGUa5zExxXyKY
JMIcHYp1TVt5vXOxCoTMJW+utDG9+2eli7+ArkS1p19Y3WJ6rTLRun9UOc640JI9m5yLqGAwqWBW
AW4dbiohvxaNI0KIc2TETAPqrYNXtPQ2DPPE8uKVmGs2G+AYQNJGr+OxRYu3yW7bhOEnK7r+Dclk
upDrJJjYYxa8ODOAceU6WaSd+QlbNuxUAfT1swHSVXcPPgfxxT2IXTt4cHXpl2Ht7FupHqUNXyPA
DBf2TJ5MdflcwBorGAXyyAZssljxXOmGfd/gV3ABt1XZHRQuJ1HIlWGTj2P5qsqRY127ZbMFb4Fd
3tbUgkCyFE9Cr5O9TmynSLAONjDaT0CHWgQLCxw3EHCGnV81NxywNukgzxViPHFa6PMKy65RP2PN
N99qQH5B1N9md2x2XLgTsZUuhf6CncHsOL0trOkEHv9uqqe9yeRLO4NjC4pHDeIUDxboLC/sTPXY
+fDaCZWn0VLjCcBKuQ+CCeradGojJjKotIF0AF2spg6/kVb7vqmBGEMP3iV275x9LIqpG7rUrcKl
mW/KnILYf+zhUo9HRu8WLICYwSLpcMCNaKsB3i72tRXikyaAKVWb1G15nPiE30d9bsAE+KWEnbK9
KWqwOdadRRvY40F5w8LWilgPEP5rUd0gZ0xIlH+UU/B19KubVmSgFEb1GcINuIOSoWFwxaoPgsNt
mvcsCZA/LWoIO1tBF1kzNPyyjswQA42IBzhtCSC/OrNCJ4Bs3KEXAIE1jqr21YhxP5jmNDI7AQtx
AXzu0Omm+GbR8aB63FW3e5ua5cqrIs5Neu5p+rHzyAPxLsJ3v3bsJi9bAGEUB1IDcA0E8rGdoG6b
LQ8OG4/BADQycsZsJ+etthUDS+l55lhLS5m9Ngupwk0ImjuL3EGE8ExdUYeZV1RA+qUEsy7Dcl0C
wDm0mOODved99mGAj3z1sG/6T3tN7OBtRvat3ff+EqsaUbehOgjzCf6EDAjjYJwWZzisvCbN2SeJ
2CMs9ExxFAIPt54zgVXgZupVLNutBV0lxrKZoTGnfZeo1L8ZLDidVuktxK3diQQ4xyqv4gAUEBZu
he/7H/pygXR/s6irNQPAzBk8uP30xVvsDM5SHGK27Crj2By48Oe9bMQqJ6jDXzK+TLcZFM8nIK7I
7LAW0xahlTa8DiWg5jX9AqQnsLNnGeZKJekMlwXBdlhhDuekm06WZ+PGg6ALoXKIxgoCfizBQTRK
11DgYEqFZrIrMLqeOaVrAdthd7Jf2Rpv68V64BX+kspat7ztoq4EYSDh0JQ060699CGcZbKHlnWt
TlkjjlOXkLwQSc/TZ6RtwHGiVKvadctGM60pFAb8NEhRAVWGVfhsOE+rhpYOJaD4NUJlPeS4o4NM
BSDD/m5XxD3aJtX7AIlbivD947P1i4DYA9ONtcWGILjMHSR3aIUXBhakwVvfVtsKiyJnIqY+4qNg
gmR68A+TLxNRLJ+Y02ucXKuP7kjUGXsBAQQHkKmufJB0NRNhNQwvdq8ACY8rWYjw1xtgSgcUOJxS
aATDWbkggTyC3Wgt0gUTNrWmfQVs+LQVrvQTLqzsoLe/sF/qKi4Q8gAJyGikUwswFsnUTjXsqbCw
LCZTMcEw5NcwUHc21ukBTotyjbVx9sJxQ3lp0vdYUVFFZ9F7+mR08FuWwv/vxXpvv6Z4/DXvF11T
e/1LmrDfc0G+JxjbXvdDr+d5/wl8mwVQLv0u1yM+/Q+gMWTt810aIE0XUr/9UOv55D8MEj/mMbpl
A/tbqkf4fwJGXRIEhPpYX5DF7G+l4m83Eak/f7R/TRTGyKrEe88T5oBWIXTNRobUgF4AAwmyav6q
1CtI1lXE5O5fLauvEA6wp6ktaNzIJdiT0aNPWDUhNFm6YL+N2twi30dpV7Hvo0WR/xj9p9dub7Vd
/E+vJcFnlYIGTsemPW8FLwrkiXhvB9Pcnv21+KMvSxeQGd87rf7iVXo6pM7SXd6Logl+bSqntM51
Dn1WwJ7TpigvCD1T5DhAs50raHqM9Pegjpxn6uuveaWRCGJaQiLhK/XBmOWLmV/dpo0qTYLnMZ12
bpBpeFBtH5lJCrGI8zy34rzVPCjmQLKnMAC9t3NB2GkcYTSe7TRBdh6gkx2DC5KbhZyngvjtbtVw
nre29IZbqxY27I8qO8yZU12yRdaXYi2kwPEYeJIT/TGwNbfCU119yZscuTi2anMIQH1ftrFimqwk
lVOWpOk8QlYCvjfrO/hbGsHBtqC2TBMQygBLWkP2dc/6j4HdWncavMg+t0CETc1Y34xrIRA+3wi/
nZGoqTKwt5sUxm2n9Mq4adNgz7S+IalGjpTGch5IrfqVKk133dS5DzJtIGtq+qe2LAUyrNjueJ/n
GTZ4bJSe298PK0SKv2M8VEqp733bwDpXwgDg4HFregtN7//tRdsbFS4kaV1dH82EmD501TCfDc9/
Lba+BlKBXwa2PiByTz/uOWc3czYeHGKK244p+SCE5e4B5hH4tD35MPUzWE/TT/Gavmjf5pqdCaFQ
UvoGghTSqht3yrykQi66ewrSNQIIKp/zwkeGlSkYz03VIn6jUxFlps8+brXiZ603lvre917zGaWH
rJBeQiAViohfuftAigGB+No21eju0zJIDyOZBxBBYLOs3sgHH5H7YenG9pBONr9v+hGEsVVmX+Vk
Et3K8lWLmcTSsdTV1VRcUrby8HpGWpTBgSy2EaBggczBAh0IkK4FrW/kLOsbG8DOzbwWrW9cCLC6
ZrcNdJBgEswbjFhSQyfQNm+A3hBHF680Kw0s0EFrndZmVY0jSCp/sU5sqF8xPfEH/Wx2ldN96Jcj
YUt5XlzNYNbNHXLOqlUvpPNaJ8ws3ffO7+NZT754Ddz3fgkpRS2RghCbasb3YDotiE6uOUQ8N+UU
RBznl+XjWJhVoQGvTwWoCzEiccEcpm4+3wWLO30vKifGK9SvPemEs1nbLXvh4FLs49HkIL9h4afq
Qy1qCkShK9+Ugc03G6Znt+9u/Krd5+s6shVY9cTZXdeRrQnnFxaT9zZu4K1YRXF+R7KLHkl5lZ3j
w23uLi84UF+8nnpfpVoenMVVzyUPTGK7IrvUS1fCBBT8uBSR4SVzyvr5l63wH3YXQn7PQglBsR1Q
B/yfA0U6Niz7Dx24T0o1SE/yv3JPFUe1gct09b0h5yJw45wiOtyqf7b/vPSX9n9V/3xtPy8w8+vJ
SRy22E9Dm9637jzdlkplT7WJRLmmFapnkRTrbd4K4kFzLawSGZIK/b2/pDUSYmyjfH3FZHUi2a57
f9nPV7z3uxT2w3B7xf/+jLbqrm1lqoeZdzlolNp8ULQDZ+/JDKco3XxO8/EE0iv9WAaWOjpclEgn
wpvP41krqOD6su6R+qzmB6/I+4+WVSIxUR6aRT9M6VLdWZ5270s5XNPZH15mGM4Oi+c5CYHk96Ua
QbSXXS9vS7dPYVb0SUQ6Aht4N8tXCFnmFeKbLiNEyw9l3t75a3/PJ6g+y0UcW+VWz8sAt/7aPwTQ
/8w6o3tR5vKV6FszT/6LmCvrMA6dk2zdgCOPOmvUUxpwfdbOksfCpOqV0Sz+H08fR2Ld32KbwPcZ
VjwH/CUiHDyKv8c2S8Z4D9G9+pohJWCuImxdmZ0vr469gFWdKWKGRrD7YeHYyuv51V65QCvV/WUB
4X4vU+t5xoTd4dScxXMh8kvHbCSfarofta3P4uUd8N/08Ef/di1UyxMYuPW178OZBxsq6/CL/8Pb
bX02xOONHD74rlPj5D+Yi61L95J3PEvKeklftJfd+uvkdoV710Kf9LxdSqXz49Jxgbf756W1X/hf
a4vdZU1Jnj0x1wlpCLKRSQ0Nb2g51tJUd3wwR0zJncmQ4DBca3bhQBSbDlC8bbXfR/+8zoLrf8qR
kHB77ftozXsCMyMEFbxCjhxrXn4tgoYcM+Z1xz/636/NRWNftqbn1hc9leKg8nkG3vUPb7f1uXV1
S00xIUcOXrq98db/58vKwL63crpqKPOdWIr5EZtnBn8i6V68Gboepbn5kjb6uuSpTJGmS4dKwVyL
sxZ08W7Q3RNVAntxqyeSTdktlTZ9+tlagpQ9KdU+0bHMbsnaWse2FsVO9X7l/9PrlvUTfr7L++el
+ISt9XPs/fPWsffWz2+G3Jb+ETpX4FVEyStvUieaXFqDbHDS69a31d6LfBtICzgdYNz8ft0/XSwn
JOr595nsI2XyrxMZZyfGHI7ziUecYD30/D6RJxA4VHbMQoY++0EvHf/A/Sy79rmACGKd0QgJ3oaK
8Q8IfdS1/dnP0Q+26Ef/uMCvU7d03q6ffBX8cv3Wz1L/rRCfVRfcB7pYhhCTm1zEz8fse23ts5e+
TTL4yMNA9jYuXB/qbXgrtqdtq20XYncEv84cvOPW+f3NOUEOkRbGiNiqERS3Rd7AVx9U53YNist6
VZ7aED1uTbvixQcN0cnWAoLhPoAhb5DeqQQf78KAWURczO65aHV/a6iBlEPl5VvryigT3vRaIkwG
8vD3FZ77VbinfuTeqghB1hriIch6bzfsf0QD7ppyut5yV68ONme9i+thl1IX2bE5+/MuNpD7+liD
+FcrLaCOCV0Cn/l2MKzJvhio9bg18vxgkOz1sYGq/kHNn8fSP4s+S6+e1yEq/NlshI0vDPvA99FA
+d2HIJ1jG/uNu7T0wpwiPfSNTS/uWmNr31bb+t5H60YgSdnP67Ya5N/3BBqai/EDnEEAju407Am3
+ZL+KLaBeggmHAr/7tsugX8U0ek60LjF5Ibd+jrY5H68zXb1diEkI0H47zPF+++ZghzyOB/CGehy
ijP97zMldUdl2ZNkX91KpxFMvgSJJv8uvF7hSd3aWjuIDps0gQOkP713tRVuTKHgwVlANtxYKndu
csB7GUC+qzMPzg1di61fZYD8g5k40R8D2+gUAErtoD3TQ2DpY70ov7hBxlvgp7R8aSdFjm7t9rf9
NPS3bK2t/bXjzYfv1+aZk986AzKTwY7+tNA6uPN9de5Mw55YPvO7dayF7OJ9rF9bjmMegR3OCSiK
9ggBbHbeapmZf9SKn7X30fdaavzsnAPw3f/7vcH/lPFfE4D73HOQs8EOAAc59u83R/pSFNlsw6Gi
q6V3Er8J4EyZrWvB27vGmsbj1vre5ZNV518NkF4zHkTF9/Z69Tae5Wo+wat+nCuOpD6ldMc9AORf
3mYb2K5VcIvGujY6FEh9CNnoYn1yKXxPTQcDAACSWfv4N2V3E63aVyOQW7KA3+7BlsuUVLUlrm1j
Z0dgzRBve5Jdc2yaCTFZ98DKCjl6e5m+ru8ocx9UXXdxBHJ5cob0cI71f5Sd13LkuBKmX2gZQW9u
S6XyXl43jFEbeu/59PsR1UfVrZmdib1hEECSUrdIEMj8Ta4h/10k33TEzYq+G16DNnHv4T90GyU2
3ZOIiEuzO8RhGM5q8bhOj2dPWnUHUZ1ntiuGHESpFy+az5FbYKY26NJ5E92q06qz05NHL3r/AeSD
/6BCI5xD4ADQO/V9RtR9Ec2V3r0U0/4Relq6UF0IEtXUFH1BbCWLwmHtZ4kdp/fZTtmpnUWg6JOc
MJyPSlidxcDtXonYuKbU+JRKqjfAvO+L2k4PjdezH57OLDXJDhMHcasU3v2XfhEhBqcrRejtImO6
spyu/LytiBD9IkwN+uttRdeXy/+8LYL+//HNtv/2sOMRo4Mds00cL1RD+/LNrs1Ahk2Rut+iIZ0r
igVFqhkLdugy23RTsZOtaBaGqyCkSgkmG9kTzsTwl8DQ9ifRlOnqQgT10z1E5C1c3FI0xS3t3DjG
lOYXQVgPh0DXcpUaW9wc8q3oGTttOESi28pDF0U+KL4xH3V1dhsna4sWqBUDtlOC4XAd/nUXhSzS
rCwT4z7zwN7YTU3GpCl3Skj1D94Op+JQSbG7Tbx70ZA7vdz9FnwLG6YRX0acRJoUJ3NuJ7qup26D
IGsNJG7hIqqxr9J0WADByBEVbbO96BMHg8wCVZApxu6sXS4P5dr0a/9X3y3Qd+pfdxB9DvLpm/+Y
7vQvm39LRnId4N20/2eG0uwv053njKEBV1L6iCoIrOQutJlU2sVcyZoeFVu+LLdvid06/cF+Fx1B
mhMqvilDAkkmGsdf8aJPXDkGY39ovzGTTHe93evP+19/aBBaPy0egqhPqjOS59W5tS6+rBen65ph
WjiwBb/1gFqLTnm40xuk9fi7nKM6Nh4cqfWA6lFVhzRjPKSjGW7NAoyxGO2V3niYLsB5obpeQMaV
C6A1x1WVLsXaRnJAg/LOZCvR9BCdmauxgkDSlExH4P/XqMi830ZF5l2MylPwl2uVSE6fIMQn6zHv
f7qUUU++7KfXg+S130cI7Shd0iUGGztu16Fa/kyUKj3FsjrOe0elqDlLsrRZhBqat9PKMWyr6G5Q
B+NYDHKztSqDYmLleu+VhQqb62uv4+jOPa/Ili5oS2g5pQ9LQfMflAhGsFdLR9HVBz1KoXLuzzsj
5BvXdKjL1Ije+hJofEPJnGMBge9oTWe54cFFM8d4fRvoI0ffgzpGz4ewW7+4SVOn7W8D5ArHmSZL
LDaA2o3btizIbkSs5sI8OwFi+VYPVv86tMgbW4oxLM08H17dJjuaaJRfIt//j4nQoobzx7KXrJis
67JuKBZlG+2rFkLTuXYpF2P/0Zdk+uVZ2kuwTvXe2LNOOwNdcHMI2PpPrfVRJgplZGmstFpF6Ibc
iaY4tPmjCVHsIhpqwHODPoS7EE2YA8beC42zaOGO0D60gfsTqmqzVVsJ7EWR69c8FyDZ+6zrpK3I
YV1zVbHt+AtoGOjrfcZpIovlgHIAPYhONvVYFmGJw0o5ymMZFj8rrezPpjM4yYQxXlD2MvZanD2I
5L445FFy8toyP4iWy58AxW6YT9dqQFiat/hMQWK5ZYEKpKPHyWE6S8zefiwgs3RTnkb060Okb5za
tR9B9X/t1zqZ5VCIDFynyJ77Xys5Y6qK/b6VURTTwm5LBpika3BavuQ17UIFwF2Z2UcFoQ2kl1uu
66Q5hDCphxl1evjLUF334iyL0mptltWB/VxlbETw1Ew6F+1nR7vEcoyocxYkq9xxfERiugQxytG8
t9Kkf+DL4szKIEj+spJ+GzV5xQILuUKrjdTv1oBqbSobB5Wc4H5inJHhsgfqSqxIihEDIyTShvSU
glNwrHHZJK4KokSNgh8qlc15Ovho406fntvB9PHHsKfDra9NwXgoEEKRJFHuHZZ39SVrzXXqlqtE
7bUXLfSz+ZAjSG/EkvaCeMHOVZ380sRDdwHVt2UKjJ5z62hZY7TjV4l24kwc7LFE2DJs621WxcpK
9JVOS4VI9eTlddtM4ekxzit3edtoi735rSk21mLf/RkrukSEKSHca7T1usq9YXs7wH4atkmcrJKJ
2KFpXl7MbqPXNph+cC/uuDbCTj9CFpuj31Dstaklumq+Olu57veixRzzq7/N5AAtcxk44WefCKGG
8640Q7XsyPGWH6EGBqOre3OtpaiFxvngvSVaqt2Ruxy22ZCkLwqS5aI/c91sPfhhCK7W8980nFNm
CcCho56k5lnR6ydz6jdIkCwAOLjohFmQ4NXBh2PjFr0ybNu+Mx9S6FlPdbYQiSe9UkRD5I903/an
EdGIpzAPmtGU1xJhqG8UITq7/75a0GTUZ768UsyNlLMtW2XlgEnWn5ujXuvS3ElH7SPxeV8sXbZ3
4iDZY7gohhhl4c8+3a+HFqxy+Ssmhcu2480zPiNE7JemiDfkAf5+wj/JKuoHzKWGTdg6JEanw2DA
atBZidy6zKBCxLxQ01WhZvo1zNfMaGHCpboTfVoXQd8qnGIhO8jG5H0Fy7kvnEdo7fK9CZZ5IZr5
qJerCMQq2w5GQxiHWyWD8S+aDd5xx1bW0TtnMPLH7NEzrheKngQSuxuG1slzgm+hnKTbBIrCqtF7
2EfTnmWYNiBf+uSpL/oz7tYnAbieXWttX65rNHvYghECgid5b02URM9V20LVUH0+KYPn7kEytfMY
HuabPHprGT7l9z9DI4uvjz6FGkXbzoO+75Z26VtUXlr/YE+HAhD0TkarAjCqfzCNIkGOdRoQ7c7u
D2z29LVUqvBZRJ/TGv6hlCIEP/whvf/tukJSLaTRwQEUvh8ftbF+H7ESfQ5Nlml6QnJMNMu805dW
hBGCaFZqjEKC3bnLa3Ds+ndq3GK8M13rScUrXJPmaHql8uxH8C0040cDDx2eo2Y8DEYR7HNTeRVf
MdFFbW7L/jY4Wplj7bxIv+iQ3BWURtjsKQl6s7lCLum2U7tty8SoiqLH4st+TXLlbN2jMbJxRpfZ
p4YsuikCHZygDLVLtakIDtVWmw5eklcUDDkbM3D3VT4JL/2vS5yJMBEhmuIg11a1dV181Ki6I+bt
NfZSRR3oPsuC4NXMIDgF6InuQQK6z85whKERvMqu4W5HNwULNjVVB3l0y5STtWhmdbptU8W9hGX4
5lbmX5EyWOjruKA4/Sx5qv14W8bt8C76g6lf1eV/7LeYe5ASBV0lyqG96SDTNDVFTVRUQ8XArWx6
6wNovcpHeS1VMnIFsp8t+PhBzp+at4Pz2XTlSa69wO5AjHrkPiYoOtFloYb7MVi7eYFeiRMCR+wh
S2uw5/Y923D4z13xRuIAvoxvutuWzORT3ri87EHxpkewAUM1rheoOeVvyGPtA77sD7buO9fLxyns
y+VJI81FP0sl/d4Iwl1Q2NJv8Acty1FXTixtI+APrASUI350/B0ATQyphf/EyCrRbrzoaDVPQe9a
9oxdOZsDio3zHmLEfRtSwBJ9hqlQwbCenCb7Iyw1XqOOnQ9YSMk56wPOGU4Md95JpTncy2ABdcd/
kJ3CnQaLCfvgtubx378QwOq/fCFUtvBApExZ0QwTGv6X3KaFpFTRpm3+jl0F5APWX1u5DXCg0AKF
4/XcdA1j21q5fKf6pn5niKFrgBi6HkojX4YdoESKn8WyTdL4mojOp6bNs3kvtlwQxPMlZJv4XmzI
oJP/Gg1x6ToDK14I/ILAM4izpmqeSqsJ1rf+GxSi+9+giBeYiFuYIyNnMlaXDHudMY2CpyhEeaFN
xldVQTXDDxKJFFc5vDpo8s4g3fiHyOmuYRIY0T08I+i4U6WC1YW8cA3Y2rcqxG0l9KWicQv+spz6
0rzdme8UGgXTD7rdVO3bHTwy++j09UHUJZOgOytS1L3opVHc6yE8W0eKnJ3kDT563mHyitDvIahI
8DciQZx6tXdx+ZbOlLwujrrB2rdT5Q1f7eFVqwyUpYeSesHUFGEqUKZdriAlnbkDYuIUQk63Z9kb
kqc27+XN9WHWzBxN64Q9rggRh3p68H0ze4IOL29u/bdYcc/rSyMZ2fV+YYbQVjX6KEyPcXQhE61g
d4PxUu4Y4UUc1CRAFVwf8PGhywWhf3KjV9EQ1/iWq6612qkAyxDwT/fp00j+jyUWAPW/vUCainu2
A8hIm9JyX3YtUR9Vietn+XvtqxBMYXztYct7+75Cjjhi8zE3oMRWc9H5T8NioM4NVD51ODHTRrN2
jo3ptRfRiEoUnFRXWG0xJvWNspfd/nLd5EaR/APpPG/XlraxGhQjQBGmN9B6cRpvrhUIF3TlYK6K
sHkJ2PrcY2EKgGccnaOhd/iNNKP2Yqc6gptTnzmlC1AjoxbnFkvRGgd0QsDagW3q2pwZMMsqHScN
Rz/bGCOJ3zFRyTzIEaZPYrfsZo1/plR9Z2Ze9yAiSh3aRoZ8wFo0C8u0N92U6BFNRUNmtYiCbhnr
Y7rLdYy9WC0dTLwaD2NRk2dUfLm79xqpxiGjSc25GKok+d3JbX01OB7OHrAlV9mABITX98rFtypY
7iR3Ll40tPN+Ogunvgy3yb0klu1WpMCh1gNK6bF/MnyVssl0qArqS6KfTd9JtMYABwc/dLa2GVmn
UWrfxNRRZd64QHoqWSolmP6mDs21nyLxHPfVXkDWahW7KHhiiBdNU7o4SIl7jiKr2ovWLUJA3sRV
n/cQEYEH/0PjjZ/d5kUx2alK5e9r9/uXbtG0WtXfk6oSjduUKeZHMeY232+TpTgr9H1b2aV5mD5W
uR1GO7QtoQzQuTIxT9vLSgZYxo578n0+Yk6yET43vt7OkrrI/iqS+uQAt/9p1h9tOqAyJymoWoAg
/F7VyntqOumbF5neXUrBY5OrbKhVSbP2gxpa+xCVjn1gTOLjSnS2o1Qb5/7UJwZS+8H0WQO20P7Y
gKMifpeilre8peb6NF5kTrvnKTjbnq9/+zyJvfDaE/7vZBqqFeuIUgaeKXJsIxRSNeOsK0ktNoZU
shWh01FAcM4LdMgXaWcF5yA0jE0u98jJNbUc31W64c0lQO8LsThg9inP4QCtBm1/QGy72/xn8b+B
aSNzwnXqa6tL7dvSvaUAs4RrGz8S/6q4evPRBGYyaxWKPYbuVBtLholVlNSQrAQVnCkCuh96Q2UZ
7ZOmsQ6mi8RAVFgqnnIZH13bMbY5O9dtOR1E83YoC3nZabG/vnU1ZtQtJ97d+KyUFewl1GVIvvkH
lWrkqaeSfbIlmEBKP1rL1tIRP8xstPb9Aq6sGNanwKD3Q3YeHoXMIlzaKNaA6NecZRiX4wYRgnQX
R7WyaCBRnFsdA7HKcK2XwjK+9aOR/sjRJrEcYHxoXAwrqSj7D8SNGjgMqEYNJMWxuYOTleG87Kiq
eY4ru3jIwgaDgyaKFmJQC2rr6EpoGkyDostTUvjvJCTXoikhe4jAF7zHpIvqSTYjfopDHLHGAl27
3ACPu0B3G/pfQjnEjymPyLpJDUWcik5xiKbh65kMg3OG5vuvcNEpmky32NPpvbSJXF9FvkcvA1RV
w1foVs4R9rtzbKezQg1weYnyASIZzS7KevzePGnG7sXCJS9gWrH74VVVqZz11gvq36gJ9jm+LaR4
ikQPobGmMLgbQw0v4uBJT41boCNJ0vlSG2kPQ698v41rJfbRXd6rc9GHpsVfdtaHLBSsbuiX8QBv
s/Pyv2oDgp1jQu8IOtk6KApSGDwpybd/iMg9WVl0uf6qsT27eOQ/tSnBIVqh4f3WmsZYaVByniIz
Rbq/taaxAb3pHwlJ3G2cNeGpATN3fd+KmKR/Tyb0ulwXwGPUc7auDmDPzZPDUCvSs2FXd0i2t4+u
VLUXWcGJJM6kZz01+l2hwQvrpqgw7zCKK/z8XozGoY9vS5WDLkYGZyZurWZxfFLq5rfNQdu12bJ0
w1+/QehpybL2ohAXDlvb9aN6aRLIbvxl8F9pTUq9kGERDJkO1EsPfZ4Z9xByj4YArpQVFTI/qEne
T4u/a2c8GNmyVSmlukizzEc0JO4DNUpPUNVSoLBSdwz9tei5dd9CfcVITmIgThQITz4LZ8lZtjnc
iFWQyeo9OfJqBro0/lEBLlMy94eV2AEVgrp+MmIHyL7SYAWVK8rWkhB9uGORiCPaBPLR4mDjIOv5
JHsWzgceck6f/Xqv4ZA5Zh+Jl2gXPj6I3WrOo8i0ZBA6naDLL6IVutar0rruNS+jkgS9a5sC440p
TdN6tTNxoZHcm5qBZtbLMLDUubibOZQD2pmomBq2Wy1aJQtJaTrUit3S2Mk6lZUS09xZ59b+B+/e
GWYr/mYaH7AcdR1EnbJiP0wVLnbTy6qUgu9WjCE7U3Dz4I6etGz8YViBQmovqLXhNTmFhBHZFlAg
73GH/fHY+oDXkET+jxy4/g+LSUu2LMXWdD4YmvJlN6aB6/QUJ4/fAwSPzLZoToom4V1Wq9Emr9Dz
A6dUX0RfbuFbGxVxsxRNMTDip/blql5SVkPm1NKDgT4WypJ276AaqTe3E7AVyVmT0cMkGwUkwNLq
aisObmIUi8yQ/xolqdqmntVjtWCp1VaeDiJENPW05jpxerv4t2vEffqhfPuP3asAd2S/oZ9Ui+8Q
Yt3goMFF/+3/qyrlyu8SrXtT2zRZJB5iWdq0nlCmgzhDKpLPeiDXlzJAB0/0ISlh7bvCYIA6ACbB
EpZiohNZRBtNOM3aRS1WfG7msRk1leOXs1aN1Wtf/3n2/x/XqeWiNrxxKeqUCNva0J1JrIltsWh6
eoiH11TFFM0ITeLfmmL0Fny7ts4wXvwSfGuiCMYPitG6knvF2tlZlh3tIVolE5JDHMjXa3cJgudL
ErA+akhOejSxutBVufgo0T+cgVGuz/A01FUesYn0bT1iX4CGZ4go6vcIpy3+2t/NqJGQdevDTa4w
JZs5+tN2H6ev3sCUL/m9shTNtLcepcxKzyl2NhSRtYPmaMlrALN35UsNVAPRRFdnhkTVsO/CdnjW
0h8h2rWvXYzCtqbb05PNrWEaBPPMlquNGB106c7x0xLAqNyzneA3EDeTkwCH4+k3uDZ15zFD3ejc
OGlxqVrjkHi+cW8YYbBuANbNy94yKGnk7ikIJ4xsVAQfvBxvgZ1pD5ocamszUPxFZYTlu219SLWF
ceefFyI6+fLvz79qTtX+359/UlTYGIEFMVRZ1W0Bjvr21yVIvQp5+/8zasyakmMmz2bPsuNZV2x9
UfmhOSw81Mjaxt2iIu5u/bY4+4jILkVL9FNZs8rZrQ2bhsw7MLBV1+kJatkhezxfz5I7S0Vn0HLH
aq21Rn8pCjM/ZWZzhwvPcBFdada3eLuk9Vw0xYCuOg9m2QAYnC6yIOfsKn98Ei1x6F0lh9xFVqUF
8ovAPLwla6ysJSzw8R7Sq/bCItNHLrGO0X+OdOzPQCXYyfAEks5bFyHecn7bGkj0SRCBVd2y5+Il
vr7y4lUO6myp6+XWa7CjRgUXix9nrI46Ra/rIY90dabH6I7cBvwpRFyBJnyyFMFpbn4ommve5U4O
P671GopTTlRs68+zUoyINoVeFPrR14Pu7QD4ngKlXj7Usnn6kgcQzVtfMMxQBtF3oifjc7S/pQxq
ZNGpsmEr69upv4EBIj17ofuuM/cfRaupj7Ge2U+J6uJGaflHyk7Ss4pK+laW9QBVxUZ6hqQULE1S
rVUHOvUCASe9MFeH54o/iB/JxoMUcih8aO1OHhZb0ZfkaAQiibZ0w7zdSq7UYHs+tBjGqnaO0sn/
2uLsFmNP0aLJtg9jabTRWwV/VbGJ80leYNybPwkYhQBOiDPdb/D2yxyQ5kPOZs8jlXyLMzIYYKic
jiwPFP2oBOhCmiUrKG1qioNce8Yx1fPzhOjdDKURWEg0Re6+RHv/S1hYoLt5Zcehsatvo6r0j+KA
lgGmjsNJNMgGknYms/ycNeq4Tscu0WdixAqm4pOukLadLnV4mLZ2jbczWK1LX1mzOOvik2jlJrIA
HnlI0RKHJKbENcKvYnlBvDjoOQ6qqAHhWdX6+7Qcvlduqz1FZm6LFppA2lMojb+1qLldW1Wiqk9R
5P421kKKmpN6TZBmNMeN4Ycycjyc1V0/Xs9EHzxMbSZ3MQD9BmMny7DRKcoUl3Kb1aQI8IlzRYen
mIR4t1nUvNd2MQzrPmlQIbRd+HjS4B6aLhkRWnG8S4aMGnrQfv2UGrjnoVQavvVt8ANp8vCbkSJ7
nPcYdGLJMNPbgE1HVZYzK/LwYhjiZpcUkv1h+tVP16zt19TB6lnPleQpgyWGCD9kpH+fUP/G3LU1
EFVsHplUmUwZ/gKvikxE9bqisp782pWxleLT2+VNgQ54GG9E+rqXYKrmKMhsxKdXjCZB9WtUVuJf
o7drxahq9Bh0ZPn5n64XtxMX+CoIY6Ms1WGbFj24lhrZgS+MALMBcs9muFXR05tqz3bodDtdDdBd
C5ruKUdk7M5zzO5pku9oALtKkoq0apC/jEiDYA+FP4JokilEDsnTBiZJRk3PAkpf1MV+xBbsxTCy
uwJ1nWVj1A5+7b65gvtTLI1WNZ+a0biIjSBipj6SKkH1EHaGsao8uVh6dWg9Sa12CaBKrRBC0VeI
Dm3kKkvfDAloPh8wZa9rKd4XjmoguWG2z0mFG9jEvvkMTar0V6jVuso11Hb6l6zLpTmMSQtNP2jJ
cyWGOxXisV47Pmu6BoW0vUoJdq/Vnf2hJuPF5KX8kLXih4Wy0puWJ83MSdzxBdYalEjTbJ+QlcGQ
AeWyhzhMh0nsoz/LUo0wVeHrxzRFZh5gsI8LQS4v+0avd2anWytV6p2NY1vJRkN4cG11nYznSJGt
BhMyoBNkwbLpc+uQh5i6m/YwnlRgwZQAu+aCqjPukYFdP1alyl5eTbtnJi4Uc5NeeQ0sNNmrvJPe
rXF85V9SfmMBgD5yYf0wumShN5mPvo/eroqOf06rp/FxyIbinObFRx9qypvi6XiceEqxiSqIkErc
zUR/0tfWsgTbtug9S37zPWPlx7b/2DXHnpd7PTq4aeRQpWFKIfBJUSv6pmOl4BdRg78pIqSN2eRP
gRt7C9WQtG1dpN7e9tBMiuXCe4k687lzxuaHFIWLpkFh1czQxhvY09xlWtRckszVFlojt1vMTiIm
RC9fNKWfP1RJyHTpa8mHUYyTrUS9RUEKe/Yot7eTnv31IJom1TjWIIY/FwOKhbjITJzKScipCLqe
OtPlWj2miHH+dhsRbAeYeVpyFq9VycHYupPLgysHKlplqbrwQC0+AnjEWVPS0x+a/9aN/vgNG2nv
ri9T+awWY7qSsGNY6ZKnniTf5tUrrOKjwp9cXIN87M9GlbOnPNGjRcOjtzUwfdxLSmoB4fV70tGl
zGcxTDbMhg+BWH1MB21apYj+shkfQH7+6rr1U5V8EK3OVSFFIFh9vcf/s0/cRPyEvo1RhAQmYAY2
hsiy5j02LRqSdWKfVBRCHkWXadSbimLyUZ66bAcTEwMM8lIMhgaKmnpIMUA0HXUgH2cudUsOK3RZ
2nvodQctHuujWUv1Q+0HW6QlSWMpLdahiqHhD09WC+p0OGtVpzoWmtY8qI33W1gzgLRMnBctsoZV
TpoucTpQvGphl7veALsmDqKZRAN/P8NI56SPtJOrZB5ePxuoueQrRZfUGe+a7CAhKfpGkxcdGEBx
L0ZZZeTbf/+ekGf4c4FuQxixQXlSWuXlxL7pCwCn0NJkzMJUfaL+STEG2eRhkqpE3ZW827mYPuSj
4yyhbf5qTWO31jQmIuvps97/Efn360RkNd3z8yd8XhdEUrnsynScua1LOcVtOsorzk6uWjCTtjkc
RI84oP4/LKUQqecvA5UZswsQiWLbTnDmKNONHxkwGaaSGy94djCQBRYtcdCrwFgyUZR3iuF3EQhE
u7lrHRtxHkzoR3BLcAAb52gNgbsJtPAcpCFGr1OXOJMCyjWNN0p8Mf43QHYL9ZzEGw4hxj1YLqon
b1q1DkkxOYVLBbCT1HjwFZQhWT9EGL6oHyV53sdAsX+Mteo/lUrboU3uKhvFjYyDrms+iGGvWudZ
59yTjYK9VRsXK0/yhyhPl1FiZi8meuw7oyE3KJpIp6vMWka9KPs0fxlGNbiTlI2Z5c1BilPcfpzJ
GWTMTF7zzsgOyJWNSgVktJKkNUuJ+r5NIMEusYb6y1CRYxrQFrwnM20/Nbl60Si2fkswymAlDCUE
aBA2tRqV9H+IILuZzWtXUZcQeZTFmNcUNdQk2bMHzu+TXE6e+ZZ9hyji/lDVt6ZuqlMMs1hfuRZi
mFjKGGRvYuPUxZmyCcmU3EO6MF7lXFr4vZF8U6T4VwS/vYwtX2bdWyblqyrHV8pPIpbgE+SXlHpz
F5fsldUckAuY00Cyu+0VIuf6jYd5Rr/rsbfxSBFgZiRV8EErPMCioVN/eop+IM0cfZRwe2ctUNgX
O0ennkVp9Di0gTJ3+cec4sCpFynQ8b3hJ8Oqr4GyDEHrb93eyFaZndl70o3xIiyRBOAvhiiDRkF5
QIypWrAGH/dagU1Mpmba2pOl4TXq+QbkvUPOHH3WHv7BTPSj/Y6Kld8TNk1cfdH/Foa9hoHNODOY
NGBJldXGr7AI628EoX7yaY9edP4LEVEo3zzkDu5j0/Z3dVjgtaqggO1B0PtQUB7xZPMbkv/Z3VhH
FGE9R91UNbY0uakWL1GWHBIzMr/hF/Ujlbry0Srwgfj3qUozvjALmKrweNNVfOds2dChuzGV/ZZL
qPtIseImG55A6ziXUn+2tYaJF7mMjdE6MAbiqHhDDSmfmVLdHNuu0M69qiCtQX804hGD9p4PD+NO
y/toLTYiohlUxu9NMWpm9bYI8rODCOPOVYJu4Zd9fonLqLxD5VN905LxHAhcrmOvc4wvflZm/pc2
xPaLBMUTrUIlWVP8+VnXlbyV5IriTZMP776VXnCuUR/KqR8L4nTu6drw3u4KzG+OnUzqXezos2iU
F92YeXdivy+2/xS4+n2g5gZWCpZeL41MRoXe0DAdi1tWlhDHqVXaafkrmW51yhy0dLuzwtRjgST3
3U60XS/rdl6P0Vjt9nhL/DkgQszc5BIRWDtlf5/Y/VOtmyeBJBTYQ1juMTrq5kmCNHD2cytGYsLu
5pAq5b1t1cW9JU+bIVnOkQAJ+u91AHMVA7Gfll1cQteWXhEUMO6isFROI2R15n+FXNzn5YELZkxc
zv/c9XLT8PSfZdBeRm3wjo3udisr6NNjBa0AWyYzfS3LoF7YlpkspbJKX33LfGtcvTsFxRg8ONBm
RffgpPYK8QQkfqaL0oHdn66W7k735folyFa65iavTpabW6rEmMxPzV4aHuDfHMNJECgt3QPmgMWj
19XxtsMiEKs0+r3UOwKqKx61epinzqhgqpMv9LpmCc5Kfgd4/PfDrU+26u5eR714JkJuA6IJUrS7
h7NkzdOuGua9msRnBzXie5YbMh/KACXiMCl2XjFk64hl4SYBubBFcb5YaWHToBGSKAvZa+FShCPK
v0nYX+LYce9yO62eojpDulJRmlfZx689CQftL9WdasB59qPMK2yzXCQWkZO3DbCoM21wZw1GWd5M
zijCuFb9rfGCB60d0/BnC5hiLSpmfUVdAIexszxV0zIbvyXmt7MYo6JzHdMmUvznmKjJ/f06Jyp9
pPdT9coecPTABFTq+Gg4A8qEG6ttstyHnDVxpGvPkhY6mu9AXXkimwdH9tYs472fMBXXvpsFb+RC
cBKX+ugQO7GGeCj+hfgjWQ92SRU7QJrlR2je8fZb30ulkGejmkoXWxmzZc1iYNN7yCV5BevNQo2H
t6zwtoET1/tKjrBIJJM3I/Hp/QRymqS69lPK67eM4vKL1UT5vLCb8ahZ+bAaNRWLdbfRF5EU+1tk
uINF7FfKViuVYC/XBY41vR+9aF38jA5A8wOUywI3HP+vIUK3IzcH/wQxgpmmSP2VV7ba2fIjfGUG
1fiwuneWzNAN4lTr9oGgKZh93m2n+mQ38RXEAIigX2e6gq1ObWS4TQ6GeWq7+q3Mnf61tYdhYaX4
SugTEKtWdCx5JOdxiLtiB68JPdxaD14bVCfnGo/HSjSdsdw3ldddSreuz10WPahTlJNp8SqpB0Rp
pibJOzKfkv8tNbrmQD2B/4ocMtINJDUGg0WlOSCX/wm2QsZxLiE5dRRdVmphfB77S2oF2jaOeggX
nuUs9bxiZpBjzLqUpnmMTBRB5bLt3msvP4c8HRhhSfdRFGU+8qf5dtBa76Me0fOUPAT3ZbwfRf5C
ir4xUT+7ta695LWCEjFijvei6ThtcydJvGnXUf5ZXeqZh3//+Jl/+/aZmkaCWAXBjx3O3xjeSjdC
kTYL6bFzUgVsEy5rQzG2R7lDKr/CuHoBXTJ7dDOWJbqaWN9zcIFezUt8ix3gNa6H6MCygPAgTx/z
AvH2PNPMW3gio0glbh1DcN1cY6dbGxObpHIRn70StdOxAVIfx9uajO+PslY2fZNF73XV6nf4RaQn
PSrVVca+Y+VlSnjyYI3emVL2f2k7r+bGcbRt/yJWMYdTUTnYlkO7PSesjsw589e/FyGP5dXuzM7W
V99BswjgAUirJRJ4cAf/jxRGts+kXHTqeismCwpOYwI3oc5PgsJIw2fLx0tx3p0PELx6jnEfEcwE
0fZRGuPptm3uB8rF+i+yMkDmbhdKME40NAxkU+MfCPR/nX2QvvF04ITWs8bW7jJux7h4xfx1AcQs
3gAUqw+23MPNFKdVy3ZkMx8uLZk+4qskyknNTuQ02th6GCBJzekkcC4CDiPObjAxN0VsUkbUIxpT
30KRQhuo7Tom4J39ZCkqk067aw+KVFrHJja7VY20xgtSJf5iXgX9SosjYgzGT9EplUI6WVG7ljXW
/KJTHfv8LANbe7ES3GuM5F5Vi+Bn2/fon9f8Sko/d80RMAzsvm9WY05fHaWpXbgsxqM8xtBi49A8
NZEubeEfyrtYjoOTAVxgrU+9tHcC/UvgkVBLANkcSdE5B/Ch0VpKp/45gxM3m36OvzzgzY3OFwQ8
HniPLnpBmtxA8Lp670QiPLx0YtlafnQaBVKgQqqrStTw0imarzQvmy5X8lSpf5Y9ky0SAECbTnfS
VQawM/wyNf43xbCVY6/F0X4qIofJLlnG2mMuWw+Dv9XnHGSpoeltlKNzyUEiL7WY15svRWIse1xu
gbkq5tei+13POPembYZ1RT5laxuRNVeXmJY++Hr8FbFmD3k0uLp1rb4iY+jdiSpxEEUnRepcK6Pj
Tb1eq6rbpn21wlczbrXxEMwCiOyAQCaez64HURf7KM7G2ZEnlN2xbpOfsngGHCeecVTmDLJlgqdV
7cxEu9xUX0Tr2MrGsXKe/Gqod2oaa684Xa3ZpDOfZKRTz1XQPyUzCSzXa2erpDgXSZOqraQWPaC8
qLJtT/59KX61ij1mW2e020tRtKZmgQnMuDGK5rcxL80GgPpr0jgmVRSlSDmV4D8fvfynNlrSsXZG
6yQmuIGyDi25PF3mvKptNhPZebVbkpxmOhOj7tbLEeppdQC6mikZq0x/iVxBcCyiIH0ypuhz/cSq
b8iM9GmON9rUeUM0ORlB+KcNHNu4DVa6uKMwLXZM/dH91Tp5a+LouML/eFqkTWOfmjjIX6TGX4l1
5pi1xS4lP+z2sdo+jUNQbApbi9Zio9CLU22BYK1zjPnIXlHeLmRl/AL67PkCggHrpS0nTZLXzI2t
feq10snuGpaXUVN+xcHpwZ9znV1U7M00M956/BAAijvhfTkbfzlSXWMb4uiPSYZHiw1W5WejrvW4
/p3BdXjL8keSwTkkwj9PJOm25nNTBnoBuf9PMVnZWG8y5D6x5QD2Zd4jski3zl+nrGbLSA0Vfy1a
O2iSZT5+ty0MuVire/x3ulAJmrsktOJja+Qh2mu19dam1apOGuVHmrfywlHi6ZwwSQIIaNrrBJfr
l7TpnkVElYYsWMPkpSmSctPaWbhTkrZ8bOfkm4iwEJ4ojG48FTzTls2sN1LNh16GTCMHKdY0SjCy
rjcjKi1Tc5PWil7SIbzT1KR8EC+fnBIdigfxNZ7briWEnj+VPvp5Hl/Ev3/7O7L17+//GW7Dzo/C
Rt2/ayFphlRLvjyMz5OzryQFb5wwBZPkOHq37PLIPAhihDjDt4sFkA7HaRnVngSWrPPWbYbsD+QU
ePjkJjBnGWx2z+Xn2IqdlcmjajPqTbQ2vYys8AwtFiDjaNa4aXL0iUoIayGiRgeTJ+sXS3e+ZHas
3ouSjKmDlkXPcUjWRjEzbz/b+C39zDLeYFz/tADKnQunlu7iqRsWKQyzu9HB6iuNh3PQdDXkv/an
gVLtW0VmDexCN74i0Ry6YZU8xKOPHVIECz207fyucixvGyl9vatYnaasIVdjW3ZPgypPxyRs/1Am
tXsaS9wOIhxq1qit94uCd91Px8TNiM9uGyvY/pZe832s0IFL9bTg8/C1Za841TeFX3umFtarPure
BjpwtjHLosWIvTglQHnfEjw1xb6S3KBLNPZ58GBF5bmXgmg3DKF58DK4KOLA6xOEYl4itzbzhGZe
Vfe7V3nfskMTls7XIPcQ2tTk6mBbY3PPlhiv0jYcV5oxlOsq9vT7iqeT23slFuc9iIIFrG1Um9rY
erQ9hPmBwX1TAMws8iLPFp5VFCx48HSV7dcAq8Hvto1sddnjNxVNbbQxK1lxeQL0r45p4pGpB90P
Hzp85Zf4Q7fac5fpzm+jk84sitGqDuzlaMFYGGNEqhulWfQphkSx3jiHfKiHrWlLew8t65UywmJP
6m4hg65+nbJ2WHfg4ta517ICz5p7Fe8Y9NzH8Hsb9w82m62/2HIiZ4N1pI/T6Rq5oGafAIsRbD8C
/qQFZiNy2vGYHAc/iM7iUJaycpBiIHxzVSxJlRumtrEqjFw59dYI/6Avvg528VCaWfEMKvdZqZzk
HhEl+SWXlC+5r1h3alTUp9GoHiACAOnH5Zol3K9IbrOjHPqPDrzunW+loQ4RO9ePEgloZzUFZvrW
m2SNi1bG534uSqN5bxcsD0216+9aE3dXX8qyN13C16+S2+CgOu0JmKYN/hkVMcGgCRzOSjSb4iLw
NymODp+ExGKSmKRr5hARjNrYH5KFZnjnjS/sjGT3ZRK9MDup78Yh4pc09QqOWXX3RbZ5UgMNTzck
SX7y3u3Pqd1hOjNYOG/pAXbxJurAnJ1Fozx6/bkbLGtfTPF39hiJ6FFI2DkhumSXcogiLi4paI17
Q9atCjLLX5jGtCug97zW5qKpmY4rO0q7y9BnXodOMbo9foXIv5hadricWnrLMokZl+32c23s84Ky
VawQ+7uiD5w9HrgP5RgZ93babFh9rnRH+5n3CjO8qPne60b3MDVp4aq5Xa2r8G2qAPpGrHTGNqp/
9/pTb1v9Sx0HzhG/ZLjDZQKtIm4hkUQ80pHw87Zyj7NUwc/5IZXa4iGbzyxdeUh56B9ElWjs8jrd
9D2usqIIuCm9k5TqO47Nh7y2jOcqxv28r7GQE0Ur9Ccyb/G3SMrMZ7SF+8e0zV0csMznIoexGfpd
uxrkQTpivCQxD8/ez5JY6zZdYH67Vl3DrrEOjGK2Nrj6R0/LrA+geH+XXoGJSllHO7v1HCihQ7oN
dcU/9WFYb4JKi+/YShzXWqGV95NdWSsnRdqj7/0HhzfzNk9xz0GPuNkH/Py3bZjbRw2l1LU6ytP9
UDb5ygP38dhOMdLTei8/F8m5qgxQB/aUntG1jradjtF85DvN/Ri2IXmvpHpTveyEuYn1K07AFihZ
/UdUtZoLUi990Nh23QKkkrfY0MZumavQ7cii7hST0XpDml8ZfenalqZ8M1lYqHJl/rKL9ElhDuHW
ZAUfek1aIS5S/NYhlQU8C9+wSbPcPojzByPD474amzubn9IGg/Z+MxhgZWTLJrdgBuqrbNTfVTON
fmfmCZQmAgv8mB9M9p7frEAr3LJT6kfkXtp1mTT50R6qg4Mb8crzpfoBhlGL4RU7AWU+uEFeJb/k
gGWWkzEnMW09W0MvzA/TpBknLEUQUXZ65avejydyIDYblY7CI3tdy2b5LQyMadXbMlZdem89ZnX/
C24FD0p27VkR1+Y5xePogNE5Sn5phzeJMy9fDON7pBQ+tIxm3CpB025MnykSkkXndsz8Hw4wuYWS
pePjmOo9CPNKXldZ176SnmCDhIhwnjjbZZ6e1b7OwQHUW9nC+NiaHHOnTFF+5P8y3oxyY947euks
w36WqxoiZzuqeOpmBXD8IXS8Z0PX6wcL74kYZmqv9QutZLvXH5rkFCLAt2EHuVkJcJfPZ7k0+7Dc
CehXi7A5SBG7QdQK6Ffd2osWTdNnWe6yRxl7Pq1ojINRdYmr6V2/a1vFX022kr1BxPjFrsvwUDpQ
O3It+BnOz1wcvxdFJxWY0JOHHR0ZO9ywGzdDF2ePPsaj5Cvb+oeJKxYqxcoviS2LEh/dl1LWp5Wi
xG/2WBX43GvOQzofINj3C/zw5K1nSqq0IBGkLKfKKlaBVzkPItBxTH1jR7qzuNah7Aa/xeDBMo8i
whJjMB/sy9iXwRJT2figGrp+esW1O1jZeZGdJJ8EIPxA5s+dlhydyPnDijXnFGqsr4P6adK00FUn
FcFaB5Z75e0tx1ZOBQQVd0JfG+gJovhOUqu7rEvG+2I+hNtsTLM1i+NwW7BSWOpmq74id/pNq4bh
N/tzE0hlJiqstispSRd14+Srntw3j8vEn/ZSwoNal4zzwHNkK494oiSlqbyYkW9tvVjKEGnEU9FS
kq9gZjCFtGsmXHIxHicP9EiqGTj5mtqAHhCeS7Y8Wse8bLFjYUvuycitdCvqrgcF29r3EIwuyKtZ
wL+YjaBIWNevdt3Xi8zSwy9YmeXLLjW0h9gJWKKChQDPvYm0CYoAhATwPQhB9ioOqlPYnPpKYwlI
huopZZ9pASl72Ik6JdVwu5saSMWS/RBpofWLvShcEFwc6uxHX2OWHKryN1mSxj3I02mvSzBNFjgP
LsJxTk2UUs9EMP4q1WHy1ssBgHXgQDNw2SYBHuxBpXcIoGmmGw92tTLB0BtByIakn4ZHuRiyXThl
/B4KWVqW1qSyted4j6PVP/qmf4Ib7QeIA0kkWOJ24ylVfiafBiVZKjN4bA20cZNZE5Ta6sXMx+g0
kNcgFdJUL3GR23dOrD/z/TGfpxE2D3TwPxni1qwWc6WClazilmXHBrAgiIuGqKy9u6b4IQpmEMir
3OrjpWVV00OMNNZCU5oBZoI2PVzqUPvYqIkN9mIOEQ2sFtBIkdCAoaboo9iVjYwJ8KyaNjhWeWzb
5P0Ma614hWykgcxXXzfswxJzOeVJxPcqwQUZyXx0EQ0kJyUZaneqON5JHPgaOLsWppWGtsjJqExe
AGl0bkoMHeWcxyIzWOusTDiseHwyO6MyrLOoa+x8r8b1tM0jW0VgCmZXix+z4g2owckZmirleMeu
k/Yg4+2Os1TgnwPuejNaY7KVWFqWqj/BRhvnFMI9CNZlZ8g6r2mQm06hwsWJ9LcOUt8p6H6OWs5G
azsWa8cmcVuEsbWvvZq52HymxMjnXCpFWRwa645d3nHdtWGzIm3KFkUBE7KXkjcvDuI/MBOYFVGk
5gvPe8VtIs9/AouCIWNUefemzJcijL+xuGIDvq0A77cGr5a5KA69o4KqNRyyA/DaaFIHy9xn/VLq
E/VBqx9DvYbYKJtIr3h8wEgioJwsO1Wy80wVi+JJkUK3mMgH6LGRLMNJ0s7iUM7Gvsy22rXiy+91
VdO2bNio5W5IKv0S1yvKHRt65jHODWddRDNO3FL0fROSaXHQsH5WArN+7GvMoxHBfdatbuXEsnSe
J+peWyuvGojVIwkC71I0ijR1sV2L1qlaYK2VdThgFMj/b5BgStiLzX/YXpTjHND3e35ruCM1+nA2
UNJwRyeZNobj2Ye4kr4EUR4/9jAk9baqn/1xrJ5z0EiF1ih3hS9Vz47WY7iERjVPWIq4sHgbpSM1
4zXenZEDqoK65d1lkflTmaboFWfnahfKATtCjh+/mrBlVnpfh1vRCiMC7c5AL0Cv0IrNBCq3sfQk
27r8yPsDGAvVg9XBWwxyPKVZaB4sCf+1ojO0raHVyRIVERPGVFwj2AR6DB64+ZKSSsC/wpaX5PVp
HWVlU+S83iU8dkmxBOh3AhNdib6q0/mbQina1aVvC+iMtz15vjmYGV69zieQ8aI17sj96eNUXorA
tHhhjYO8FsFZn7C/OejIGc7Xlf04W+GJWuD2SjEeBm9psaG9EcFa16jLKrC9S2ti1i36Fmm5vfQN
ezbeOraExJ8QT1jYs8MabzDj2RqW0+FqP1prDLOKox0fQJ+Ez1LtdorcP0vYaj2n1fAFFpVzyvVs
2JYd5E0sgfv7tkGCLuwcuENSiK3kXNco38oJPbVLVYdYwZ3OZrMnF+jcRqyYAZoHe7u3+3sRn+F7
heZJFm7sbHBTCxfuMAitJfDp5OD7EL9hvf3ISE59K4oAO4hcM+5Tz4i24WDvm2ZKH1ojfmnl2H+F
j6zu8bVA8doZ/Ncqbpo1ufZxLVoBD9Que4TOXrTmevWEb1r34OOI+6X9Vpepv1WDHMu+Ht/CKDWr
ZQ1vdVNHbHLiaYEMklPgDrKKDOvP02Q+1ZW0VN1PAZ9O9VQp1vFI+sA3Hj1ImF9M/rwnRwfGOzj+
F41v29lL8r0oSUav30f++ChKWGgjgZr1P0QJWzED+nZYst1aBl+mCu0ge2CPTowaNZOGYeFULSNT
0u5HT34/6NLOknr//lrNhL/YJ57/IoKu9YneKqtgZKf4piH3I3lRerAFrsEihHwEax10zPqPy3kd
C0ajUpQX+PDrEEP7N3vC43tqADWPSiafZJV0F9jppY3WC/z3KnDD2QVFHPBVej9LNMPm540N3GTh
fyJalY+zJE+d1dBBKLlpEMGitW8l/1MrZB/sV8y+JitB7vUyKp5gi6SeAO7hU22SYJkt6pALez9E
TBX2yXwQZ9eGa9y14SbuH4Rch58AxOP9OV/42k8UrzHXK/2DkJuhrn3/8i7/8mrXO7iG3Axf+zMw
76b55krXYa43czPMNeR/+zz+cpi/v5LoJu5SwXV23Qbh4/VPEPXX4l9e4i9Drg03H8T/PtT1z7gZ
6vqB/U9Xu7mD/6nv338ufznU398p8g4Vs0MtdxEIYWoXzj9Dcfib8qcmtqLolc0O1KLXpdziqv25
fOnwqdt/vIKoFENdRvlv8derip7iILPvPK2uLZ9H+m/j/bfrs5hh6d3rEbPz6xUvo95+Dp9r/1+v
e7ni579EXL2BA2GUfbe+/rXXu7qpuxZvb/Qvu4iGT7d+HUK0JPN/+U2daPgHdf8g5H8fCkx9uxxx
+ME+eazv2gEnywpEvCuKQTdLBuhYz4siGC3DlUvbW0p2naubpMbUr64cZpRzZxE4jD6YOMArR0jq
2K3meDYtRbPfrXQ9cU5gfmHQiapucpJD6TALLNRC3aijZi11NpVceH8u2wxAL2e7touZm/B1E5Zu
cPaQ9BSnxjDFkns1elOt947XqqsVnOdpESrHdfLNC2tppyP57GZpGm/YkyIfJaf5I6jMrV5mzR1i
S9mjRPblaDjNg2gTUSW/3LVjVsMSWnj2KMLUGCuxgGTLXoSonswUKWNqyqgiIClyMFx6pCyuA/3D
q6t292AZqkcS9T9c2RlRXlK9736mkYHL7P40gcQaFybaHydRtlQrcIfEeW++NugfIaYuEZIPhOT9
ezfRVxxEnPMxioF59DrXIe8qBYwWrYrYBRCn4kCWEJHSa/lTUGzbJ9CX4+ZTH5Cnf4Z/qkVcMbHd
QZPxsK/R8Mf6zbzDvtW6E2cJ3hVdl7Wnm3omROGS+SnfoZsOQxMcu9hHreHPMUSEOBQsb1GBMrvN
tU6cBYnVbaFB/rqpF4MUtX2oisnci0ZRZSX9OpXHfleCtwczyT4hRk4GH5HlZmblXOpFo6gXZ9cD
8DrzIIqTEMATpzabKV4VvfcV3Wo99LArxq/aS9NhDQSgc8NoUp0F+nr1w6JUSJJgaiTxrQVCTdrO
HNaRkzcPvS83D5VSWHurs59F1bUe+a1nI21s1hqEikMKHHlt6hhij3NPUXe5hhjpWimuY1v+eLmO
aJCL6WuaV/VG0HTFGTpQ53e+7g11FxE+p8D4e+byXs4FZ1ewd5GFBe3QLB10OQP2cPdyo2kJuuYl
FtFSKZmcexKewJ/PG0XDuV6Ee03VDYdGUc2FX3fpso60d+50LLWOTXYDdvT1oBU1Yp1k80XVp5Bb
5rVo9yMbOvanUE3yetFdELGRL1iE6PxjnEbOWtcgSteJbR6CGRSBQ6T8R5qjDjQ7aVwjAlNREA3u
U1fd3YB+4hTw+VpUWrNbKPxXgwTIMv/ABqFpdMhMn52jOQPIL+UxZBcV4Upk8cQBQfYUX7mmu4jm
FUJPeo5r2A27xAG16FeontRIxxX1eVYoWIdNFS0DpN4DF6RgBhwkjXC+d6pz0Y/VWdQpc10LqRvL
IXK0a1EWzTfjDHJ0X7eev+vMuj92stEdnZ4d4oUoR6jQH2z1Lm/zIVteGkg+gQcYrPZ7gLkNG/dq
h/6yXyyvI7RZ9D7WTV0wj+epdzfVphxKG0kdzu2HS+in98q7i2jlTS45BOXTG+by2mEL8HCJEeVP
PS8vmd4LZdcH9OTC8EMfV2LHNE3C1x5e2CabzebEIfk4G4Wp3LUsmrs+vvS4qRdFVtDdBuT/17pv
7WlB4hPWlAOJOdVD6XQ9ZF79XtT9ZtECEzmKRlF/6dvBxnH9qZpW125k1b1lV5SKe1G71SEcQoPq
EQPUtTAEBKyUK8mq37SxTf19k1n9MYsyFqZhXe6iKSl3sZbY8mNvkDuQBztzRUw1B8aCkTA6IKNb
dt3IQ96JKjtQMbvvjR55kFqRU9dRTfSKB2va8ppT7iGzqvfiLMUHVJ3C9nStV7FuO6aqgXYRoY4M
qHahDIWxsbhtKH5UXg+k9fhLQH0vQ8mZdwbm5lB3kKr8uJqoq+dLDrnElgxXu95AUGX1sav1y9U+
1WdJCToGX7x+UndTEpZofOC747QpQpWSZ/5UsfMI2rT/bjdZ71aQ+h+8j9hQs6ab2N76WnGZpERP
2VfYAmhrxNESpyadlPlbDb2m/tJcmiEZSZAO73U5xKp8KHHYmXtcOotx+mBO6pWBvajnlgodM2Up
RjSHYCtCbrvMY0OtDVF9p4dozY1ymaiWNZj3YNazlV0jNMx/nfnTDOCJKHH5LTAjdD2MOrkvqxjv
X8wM1wY8l2cRK+Ra/jVW7iaDbRqgD5JaSQtL4ZUkOAM1rgeQYWKKM4xY1tBVE62CbSBaLRugg2gV
ffOWfUjZ0XSncj3GcXX2yRfV7HJAvp4MfAl+6loUreXsRCVa0xxXmUoH0FQrqPw67UL3kvoeoRIY
PPPZteFaF8ytIDiUjRnBVhBx4tCjxnxpgLvxc2KHb+p7NlGvHcQlbkYSlxhRO0ERmoFF8PXayXxT
oK/qUwmsSbP0YmWOwPFCc4je4EFhByO/+XwAbBaGSA33rfJWGgogq2J8GvMefp4UJ+yE+8qblckW
m5+yd/KTScYAkS/s3F2MmjVZtRvI9/6zUb1BRRtDkvD3YfK4M3rb2CheBzMbfNYC/bDuGKqh/xoU
084vyfY3djQ952XuDrMwGvy5/E5tsY3y5yhIi8ydTTxmRKsTqyV/CkOKVjEkrLz+KFpDXf40ZDZm
bBQzht3kP9lSSNhhcHIQ9Fb7KCM4vmvtwFxjdmV+kabwTryHrxEJwM9dEVrGOqgNRJd11Kn6RTUZ
5UbMk6co1A66lbk3c2VIlczAJ1nWDkb03vpeJ1rCuvrUMg68fhaXqTobPlstr5/i2b5RSxJUdPR6
38i91N99FNkU9U/iMGXWDnJ0cTIl/OwYKN/Wih0+ioMDwKOIweKJEtoW6qnUm4PW6RjApGM6bNK2
73jI0mHi9/9opUnjzv5bmxwpOkxiGnlfNK11EiGj6vV3pj1trh1Uc4q3PEFh1YsOnpwbboN8+iXm
ct0pvi/yPLgMoiHveB+MbHyKu7CA4WPb7hkLESsOoKaTJdimfq3Pw0+SXbgDrghPUrKUI3xU8rbu
n0a/Ut2wx/hW1A0gbo+gon46s96rqCpzHamgVD5Zc1UPOn0dVyazyLlYsOh71Iyvok2E6xE8UieF
stPInr4fU+8N7ZD+4Ph+fxi9ARS6OBUHHu+ShK/FR8BtVPnRImJE0csbv1yIMlJn4Uo1pu4y5jUm
zaPRc6+9xbhGNb7fx2UIUS5S61nuK39zE2LWMm9U33kJjAonldbR93YnhWAHJ5lTcbiWRbuIFM0W
UlnvkaJsXiMvTSKUDYnRVXx0RkSQGEOcXS+JN4Gkuf/xaiKSNWqA6iDIRFmth3sLgcFlNCjxShQ7
J6Cu04b7zp6sRY8GxfqmweuTnwH7Lbvb+nzYB0WqHKqsSkzsVBhksJ/UsejvfNVvACel1tphZXlG
1L5aeNXU70RRHOLWfpT1LjqKUhlFyrk1hmWGgdB9Ppcc3ffPEDOvXUpUOE5ta2y9sZ5C12kbVAac
9JsC/Tt00XiZ+ImoiP2J7vOFBz3o13WYglMqKxd4T3+uLDl4gggArtJ7EgctMhsQRIa3T+Y6uwao
Ok0S5i5zkd369j7z1X2pO+8d1A4Ig4GRoKiCipaurKlDNnaOB3ubHbvc+n2NhxoIvMvE3W4OKLty
dP0uGLeiODVFCxjNDF1RlOxEe8yKL2mcvF8NVaSS9KVp7bSkiUHd5BpJG3v2LUNLNOIvi/wlEus4
ls11YW4AIr6W9Z0GUQ6tfgK8OUBEiaI4aKEZgaPJ/eVNw7WId4u+DgwTjOAXTbHxyRk1H6sUm82m
AR17A+Djsunrac0uPNL1dhic5dBeRGOR/lur6KtjySNiE832n0R/yP23/UVEgDjtJeJ6hY/ri8br
GICC0fIFhO4g9b82AjS84goLvYUJeedkS80KZoaPkIDR/6iayN9HM8Z6IaJbM7TcMdCGB3FoUE09
FV6NrH0zPmQmJI808tKNuCckprFkMKrjpWSzjVZLxrBg45WP46NV3F36H1oTUmKf+rZz337+6DI5
NrbsVfswnBKoN3FR7YELoi0FAPZxCNwknDf855pcjpy9OWS/RdMlqPLaVVLa4erax+/zZDF2/vs4
ogEx4/+P41yvPfz3+2m7SXY1A4WyMjG0Y16rmy5SjV3jacy3kq7TjmPJMEy9Eu2YmFq0H6AAYwup
HUVVL1ovMSK8hJSzUhoHLsncRUSKsUVRGnCPWJY+gk9NXI4rUSmaL1cU4QMkpBXkq2oR2mH8/pQu
RnA+i0LXxi2eGCvc70LdJamh78MyNYBu88xvfF55WExQdsTzXbSTyxntVVE2zfZ9XuMN4Y4sn3TH
D8S/t9vEXg95o6F1/GedPDfgfwczp1Iv9RnKO5glzyHYkn/tVKPYif6iSnRQ+Pos+aYgizL3Fw19
l9pHUx2ldZQO8Dn64ghWojxOilEc/1NRNIiQEVVrs5qg1v73WDFSEvrfLBNFtMp8KiRNcsWZDmjl
cpbNdUUiYf730fr3cfjBSqCCSWbayepGG0sUVWC8UhYCmJ3ncaJKHKqg8z/ZcCdACxJPQ7Yt9U+K
5UM+Y39Z11MwzoOuAWCOnrS52kvbeD+ylnZF0Sih3qORJAFgnvJXVSEJTxYIwdE5mBn9ZYyJOc1D
ZAVPPmSlVw4xP1udeQwOF2aK39smL6zH2jNxk7wWIYfsOh9Bk41UO5dWH7Gyc2TqxhGJ8OFhQibF
GLX2gAja+ODpHOpQQgW7DNWl1RU8vIbIjI+T/d5B9BIHW0suXUVJ9B+MOFpZQGmWhV0m5DrbcZMr
oXYuIFqt2oI8mW4YWOrNdZ6kN26Rm/UlRDSMDLBAmS3bF+r4q/UNZU9qWDsjarqXo0A+KW1jh27+
OsIVOzdz09g20kkxh22jWU6IkXY67mNJ/X2J1CFrgU7Xc1dc83oziY/WdwQspgDDfhD1SeM0bonF
x+Yy1PVmRLO4wchKLjdyHS5/VZzY2mWR6iOYwMJOm9eTdih1W6D+8LYklvSLa6UyTuBuxXpRhIP5
JhLR+kvMdYhrw7XuOgxuP9Fi4neK1/3whRTaK4RK6bnJR2OTt3qxbdIqeUbJ77sK8PHHvwYMIYYX
lU9aRkgBjTI8GQ0hLyEGKAemtjTL9HNRn4siWLSK4GtRtN70zU3g6Q0Ya7dvDe2UxuCBBs/+Cr5V
8fa+glw6JB5UvqpCGknTRPqJ3K52EtH10CzjSusPefM7yQ19HyDxdIBJyn9VKeFTCTM0rxARoxYf
8+FASki0jnOIOBOHqoYkdWm5LZtho+3N7geWZia86DlODCfKJJFaqNDlPhp95Nr9uEuhQXPQJiWQ
tkNJwn7iPeJ2RpnZv5NETw+ggQtSn2GaHmoQUW5seYorOtV24qzCtg2ZW2WWpJ/waoa13o8wAGeH
9LmIatR47wReiwm5895qyF11nrAGOEHAe2XVmX9t02haKHnovbYtcCSly8dXrwyNhdPU2atnYTuY
576Di0ItLSQDzm6rwWhi28DZK7jTXnjaehR5l6IipB5Qq/lUvLYKXt0/7ZskfuhaPUvyZmZ/ai3w
GK0KFeYKjnUyZ7UTts9AsY/sGR56v1yJugHI5bS8NM9d0i5XVtU8gg6ha+UoarWyK6nYIp9ir2Jo
u29qHH2poRic5a5U7/u0TBaiPks7fZnKwMidGdQL/ZmpmfLVm8oGf0ogdcC14jfYbfWi9h3vDizg
9FhIzVnU+2parhNPN0iMcZGwbtatDpyoQWfzNfxDC6LhZz/52BXwWDt3RTNtcT8pt7Ke+o8sB8HQ
m5n5M/xDbdA/EZHIm41nM0IW5n1mjd4kzCc8HZdIWCRwoD7s50UlVINkNY5WcgKNZ91npSS5km/w
Nvs48zNSpaIu/Di7tl7OoiE/tRniWKFvngNmrzu+i9qdOEBi1++MyMO1EefAxU2DKI6Rdy6K1N6J
2GsEOu9kwgwwp13iPyLulz0pVRKtPBnYf15DHIukonCNzkp+NEPkTvo4/OHjLraaqvhzRD1vkfxt
hNCJSqLQTcMAN1FfgvCRIbW5Qd0m5VckycG9Ny846sCxloaMJtjFRDkQixNrXoaIds+H3yCFxsFB
M7RdOnODaP0/1r6sOVKdifIXEQFif62i9s3ltdsvRG+XfRUgxK+fo8TX5Xb3/SYmYl4IlEqJcpkC
KfPkOX7u4UeTtyep1S2KQtSe5sMwNTdywOOBt6dOSe2yAQFfs/Hrewlg4k54GluPU609I4I1e5go
+lkUEsRDToqSqBL5YUPxrUMF/BtSz8YBzLrdPXgU5Rnc51uzxMde6pWs1rZkIiBfOph6/g0UdsaB
Wk2fTKipHLbgc+d32Fwuh6lFWjKEmBsJ5XYccbjKRHRk4p18clkZUAk06FGxHYacSkBVzh5zjYXn
OPoJBYrLPDYG7SEJpVyBdb9yUCkDWlw6xI6u7zVbHYA1L/AUwSmwtRZDSUH/vcCzEZkC1UPuqqb9
v07LCCKQLcphUffayPGaqOc1yL5s5HByG9t6FC6Uv6awK9c3Sc8JuFuo+zXQCpTuluyfVT/JpUzN
8ZDL2FpMYOEIyJE6blPRWZTxTfo+1Se3zLtovlHwZAPKFZYGXWEHXeeUd3adY6NpZemmZV0ecJZg
p6nnKJzvdeiMWu13URf+mg36BCkC6FOTdjXZOn+YlqM28it1/KdNV2NR4YfS1JsPDclbLpa9HI2A
Eo83gug5bfkhjxlDvWgdCvFEWcu5e+aO/vN8Tm9aJiTpZs7pvuqd9VD1T14SgPxyYbMxPwk5DPEq
01Dq6ZZ/NDNVZVwKROjyodtQ6921U7XIrTq822lGapGdPN79yW4pgaR3f7okufqvTgMCplqxVtOh
qkNnxYd2WtxsdKb4M0+s8kFjSz62B15C1Ou/jes8gaIg8hRZAyktkbmrqsk++txm7EC8tkE26ieU
D5x909jn+fugJlivUBaNL+D2FyHLNruRyStdZAHeh85N6vlkQ8T3Wxi1zcJgQl/xDk82YheoufkT
gPrhEgFaDAyrsSAOAh41xdGywBNKXjTIjQawLygq8z8HdTw7vaVKjMSA0rdVotytziQ0pCDPvMhq
ZzxRO4I8znqQSCWSTVM+Hx1Rdb3C08qdR1M3YsIGMouIvwF7bYJ4KP1lIfO200pp3tFh6gY3cAWP
Vjdbi/I6pBD1aFGUuoVtMaTahRIJowOi1eBbbRHzLscQDI5KOCx2MhNi1K/k8MHcD8YadLbFkmy3
ORCTA+6Ju+48B3U4peGfWISlprpU/349oIDy9TRZ4nMH1hw/kHoddrfJGx8/g9rqcfP5bAsGJVDC
KNFWkBq2V5NVqLN2rQsvIfAKccj2qhzIRA50SN2PJnJVAwFWtueBv891m/73uWTVffGT1Nh7LF64
js3v6ZAaFRTvjbB/07XpKpAiscm3dr2ed/fDUPh3QxGrGBW0ZEQEfdVQh/fcRuAKufjSePN2UY5z
V2Er89n7dj0aoav5ySat0b8bMT+1+tp4SYr4ZcwS9zoKLPeazIx31KTSHX9yD6hC4yeq4SlSP7qm
xoEa5BSDmR61jNZjoup+yA7vcJMNQE21NorBlj2k8wKD45dDI8gHFchvl7pNpS7lIogL2W18GKOr
4mvYos5PzaGj8uoocJnCV5ktPSzXkR4DZAGc/l1cDOd2yuWBTHSoweq0gSg2A5kj3BB5BJd8Cj/d
Bngg09xm34xW6kJJGLLbW9pKZPSKo1M6gMMxDDrDMBa0TSEbbUvo7Ga7jfhkowksZP0Wulf1qxgF
oIAMgS/sA2kYikXdXavnh5lODOWub4RhlWxXts1AkTlAXHCtoX5y3aoE6ZTVxRplBtm6UdnUW6+M
2I/RAIIGKb1kiTold/UJJk9N6q2Rcpx7bzB5gtMjSxvPYz91zFOp3mzCnQxtQ0S3UEUETaPnqQZT
V2iA0d8bDPs57NkrBJnKC3X2HVuAJI89NkXr30sWb8gcFxDiMwXqcEeWOM9jpfNdqddZQL12xLVV
5KfIo6kLhNA+ni8wTzm6ny6AZOKHCyQe99agMgXqFWUu3dGOsyWaCLtQs7AB6JMGW+bZsAeBp3fs
Q5kE3E6S7w0KOSYG/lMIwVlrwSoHpBZV9jRq7ZUcAKB0QXYRmZfbSMgDxt8bA5tgP7S+5FNhryHu
gtvKBmt9Phbgh1GYlUGBXW4HspUQXgG9bbm52f2kFesGQEnEuSAO9mkoNTUCU6qxqNOFXtT7xPI+
TXAz2X3U1ote6VPQwal6BKrotE0BwerU4dZNNjlFcTAJBIKo4/MU8zx1i0QxotCByVrneDuIfuD7
oQZ06d0eAY10NEcQ7QX/nqLkcJj4B5+qS8ZN1vnfh2iszuBKZqdWW1MD1NCQeXawHJ/tTbEhO1no
rFNjRMbZCWubmzmCoCQ47ZBk/W3SD/Pd7L9NGkEQayh54rlLhsoptaegDYgdes5mHLPXeYtCiRN1
+LT/QKHwF4h+AU+rOoEvY+skHREt/t3XVbM1cfI674Cod97PDI0IAGjyDqlZNAjplO0Dz1HAp2sT
ilGKxgWPcOM+SgeV6SCs+QcSdt6TgecnYnhGeJzStj0wE0BI6BeZD/jOxSLWOv2n1l1I50uNsRv2
NiY0tPDIowTS3FklV4aQS1lU2BUjov3a4fm8GEDicmn5ADoPPcLuKy6mV+6C+wF8kXKZc3A5ukJW
ATIq6QXQ43HneFLbMJdXV8/wG+x8UIdl+qBbVuRhMhF348DZl0+DjK7VwLZqVdeuBe+BJ5m7s4Qv
C6hOYAGJ+qDWXWd2aT5n7XjOpZf/yMwMlZRYvd2DX7NFjSk8Yk03n1sxnCl+9jeP9zn+0wNFbN6y
RBVw4PXZE3gpijsCOvQrHdmtZ1vyFgVg8SMBKqpYd/YjOLZmmENRm4B6Qg1jbY5gr+rBt7upzXJY
VpUFtW2FhEjLZJ6UxncBTSqBlqRJCUOBwk53nrQ3ZL9KIVoCaDGWKbor7iK9KY/QNsAOBOJkc5NE
6ok31oAJsRMwrKjlDtmVqU318khTvM9DJgh6Lt1UM/A1g77fAegRhVcg+YiOk8OyC1dCen0clz/6
GIipzvdf5aSHQY6N1uxhd/qwiAHS8YG0Wzs8RQHVezwVdAD8UtW5gQ7IyEmKn96MNniwIXOpYetC
o5G0aRYMnA/qhRw5QTVOCK/JorgUNbhESde8b9IRgKo/O1pHw15CdUSIqM0jssHHXaw6orS2jswE
D/FpRKiqqLjOH97iO8J0i/WIBDXp3QXhIPVvXfYCpdDiByJ9+jLx5XQ2gG86ooAdFGFvDuWQrNpc
A55PS72N7Pq1rXfuwZGh7QYIl2TrEkSKQBlBY566E425hwR/D+iHoFeZo/RulzMUsdNfBpj1ygT6
/6UfwfRxs4MbZ2XlWfzyF39H2VniV0A2cnCRVaD3yLMWv1IVk6S27kXtAmljG4J2iF34tTEuLKfo
IBnbmC8cmZe2QxASwYFz3Pb1glg2wbMCSisNfIfUtBzrfw9qDAvgvFKeEKSqQH+rDhp4KgEvhH5G
N/1rUx0pZMqgCCMAe9KdlQS7cW14zTHlUl5jdShHe8XrCuzuqkUHAP6thGPRqSx+0euXHrliaoHS
EXwcQPZBEjk63Ezp2BYHMehfyUQHp/ernaezbh7Jkzbela39CxI9/QHcn4A+92M2QBy06pcgQreR
YxI14u3KSD3kSWezO7WtqPhV5roOvEw2HrFlMlbNNIgFYS0NgeobrMvRQ23yoTM6gCUNvAXZ8WYG
fS8AnHXfvw1oOSS2m0m/ZMyFlJHW+S6eyRrDN9e34Uo2kRekmSkf+RAjjmr7V6YDyxWPNdhDHUM7
UOckdB0FlRBap14P9E9biFaHS+r18Ko5OdL9hspi+WiDC/oBcgBV27b9smq1SyPALUaelY3q7EaW
+o7mYS1+OtwWckW9jPdib6DeFWyY+ETAcaR3Kav3NC15AAkJwj6tuadWUoKIElvO5kizIWbVg8S+
kaDRcqA3akEPzzYGbMOmmD2FKGZFwiMBTRSUSLcCN/LOBI3uCVXZeDS3Uf3YgBxjoQsos1X40kIE
fCLIBfFAj9Jx20clABcqporttLFMkrgBKx6aBaticwE0Q3bCSwl8LbWFYhvNcoO0S41lHha/OcYu
RADCpljrZQMVYJWC01QKLlSpuRwxIH8YuzOZqNPhILDRfUusyYM6nB5ETjSebLdJDLsHRrfoz2TX
uSYgSQPNLNTrG8e2b8ptHYfXcNIsUH8RpVVUMBBZGeBIncL0R4F3OchVVE/MfZxCCyZbO9AOXpAR
3M1wp9PZFdSV5arvkZaCPHXg+y9x1cnLLQQgNQtlAWGibSlwQB0Jt0YIYfM2wAPWvKOOnHHkvCvj
BQQZ+d6tqhIPPp9trKL3z3UHXYPCTiCoEE7TUm/d9KUTXrVwpyL81njNWQgE5Bfj9Fpjw4dvtepQ
QTI0vzKreLZFVr72Gv61qF+WT9gPFEFc5vzaDxUCApZtnLx4nLYycvt9o/sCqrzsjytXo/Xxyra6
shbX51pWiLNU+SuS9h+vPPTZc1oX+jItreEyJeUaJGZg454sbWNVUvtmCtznfp8xkGG33goU//4R
Nf/DHnl0iAqKVL/LQGi2dHlTf7F5/6JA2xj/D6iNkOmcsm+aoekv0eBmAcOP/i7KQ22D+u10n2Qp
P41dOq1sf6oe3TgEYXRsGd8hpPH2MQx8DC2Mou+9iSDgp48hJ/+Pj5FYXvXbx2ixsDmZWCcv+xG/
50ZAvgJJiOIRVLDV1ezwWFEty9dxAJavdGV5JhNWWzzwudlvqEnD4wlYJWp25jgPR123y5dqKAoD
UGMOUmR3spJgMGP7IayM4oqtFoAJnf0APQH7YYhUEAYiSAeytVGkUL+K6wokxw9AGBVXJ3wbDkkw
5BMTG9EEq9ePfWe9Hbg6ywB/d7QB6FLVcpJhQmwlNxE4VT0g54Fqj6HvdLBUBqTrYBmILiAFMh3B
BgtNPf0HmaEuCqkY5UU6NeRVTlIe60a/Yt0SLpO6Bh+mFFZ7HBSDCh1YNwxYH4MMOgH94+7WAWkE
eOvv3nJsV1UXbiHX2S9NxM92lLzLM3BfgWHCAxkqcNbUC85rf0eJv4JNkOP1QC/rhOFqBg5MIo4X
YSi8TZUYrRmQ3ruhjNBU8DYk7E5i8XRGvQwsbotO9TYdsDO96KC6DpKwyxSbj4xYalVLOvojUdhS
n2rd+pSn/u75+zgIDM+etdmaKCQDLCwUtlxlHTiUaAk4rwbJOCY1dELUYpFS5XSYva3ORJUvUvO3
gy81uZI1Vr8idrappZkAKSTyFcCuoM797EUmbY1SP9iJmzZLfDBZNPls96RiGPNC+arsN3+DWb+w
fBN4hiH2MirGdjp0GUO1iOgThNtgu/VGyq9wuwlgB9otlnkRnyMDL66uE6i0kO74xffDKBjNgu0p
u+NWd9Mk+csnL+GmKre4z7GDv2r4p/Wmg8SFl7hW4JUxEpxKmFWYfLw2Ev9SSmsMDHs2Sq+NpuZe
c0s3H8Cys9LwvoFmit0ftRz7NVKqYbmB5RyLUUSkdGwg+1ICmh7zA/V2ub2XoK24j6LYojnIPEBa
9BgXmIOmNBEHAx4pKxZFXGVQsOrjh1o2Deh3AFRqzCR+qEDcD7IWbzmNYJ9dNuYATcMwdNeN5bz1
ZthW01Ay/W288qBOFwV2KxuaNKgdaN2uVn8KnwnM3cpqjvhT+MxZrttxe6TeSWXGqRfZcTjH4De/
9dKviZqxyz6O/Zsz/dbwVMuO4lAm7rgsHV971CL5x5kc2ZtNvJ998tNSaLmPvB03vMzMQzx6IN1R
Ny1wEPeyHuWDPXTmoe5lDlVD3Jwt6L5N7F4+2OlmDv/1Fym4QKehEo6+qh0XASKQmBwmHrODZJ0T
QBLeXJDt1vG3JmIJrFnQuFu3WU5O0MVQyP7UYaj5c7xxg84zIfGlGfGFDkWVP6J+1QXi8V8TnYHX
zV+CUz5fVaSXScY65aBNcTxQoP3uncQAu+fO95vZlFFyu0LhVm9XcG1gtxRrnL9kUZyvaMTN2dGK
h0gUO00Dyyaql9JFU4zpuoPKJ7TkPLbrJr056yrTq8WFf9B7QAxUphdvWn7PEXOCzEID3VblQR0F
t3YGasjmQSgv7gMOcTNpTOEZcqTdQsv9+mtXIx1psyI+FOFQv0CPbLa3EipFECSyVk3WNl9rrFUN
o6ruzTIEW1EhgTRW9kENRwVUdBveQHL1IXL6Z4hcVAG097IHoSPcQmdkE8omlY3O/v/4aRXCC6UO
rulxjI2lb06g21dPNHszDbL7YrFYHqQOzDJZs7wwlqPAE6WOTehXrPoJJNg+RHg0EOStW54aGxK6
mFzzbBuVfp8VY3aXcPaTzOTlJZ6+KS1LflFeuu9uzAJ4mEqzHrDWLA+GjYcA8vH2A9mqOA5GFDle
TRv6JCmEmgMXqOsNedAASyLcqQRgH8imBgwO2FvnOIDHogQgvmwF1u74BXDpdhcOLVvFKvTlwm53
9kd7hW3Rq/L/m11MOdRnm3ARj3F/zkrhrTM2VKuqjIsn0BiaW+hS+ss47IonEbcoWnYjd6H5aKZT
iKBEDXpMcjZM8PkMhThTZ1an030GErIISycBna2giCr2yHqRXIXbie2QOZ6OMJzT7Wu8LPOFMKJw
Z5kbw+Z8+EkdWgW6q0PBxm4/u0O2D3ozEKECeqoBC8tUj2crqfqXLnBGS7zoGu8gODXmC2pGda8Y
JjXIwKpeqJLWEFdAKQs1ixEKZpEtHpCZ9q9e75zIjG8XDEURQO511mJKDypoBYRgttTrGvI1tGS3
znLs726vW0RHcrlIECGBFsCH1zC9bW8v33BcqaLeDw7UF5MCCzonyLzM72oayBCDTkCGdLTA7o49
pCHWg8qyFf3Y3SdTuO76OLqQqdc96B3H7U/qI9Nt0M32+6BunJqD0Yuf5P//OijpgRYD2wM+Ws89
xEnd8eKnEaAeNRdm81220UFLsdp8KMOueiyz8B9Drboat00WHhaTJ9AJmnPT+b1JvTdnRKz46dYU
GSrOjDxqAl/bhZaqLB5Nb7pDK6I64+GvLdMty4XIneYekBC2tIuYXT1myDVkpdsjiOCGveAQy/Fd
j18QXzYDDYCJp6mBkIasmva718Q7bgBvu6gA5wY/AYRCC/M7lHfiLw5z2TJDum2ectAU7aNbvk0p
JgCWemG/TYmS8mOEezfpuPiiVWwANSPOJGrwFtA5EF9KjmvSmVC2v/pV5gSaWB+EpcuxK+I1aYOF
CKucHBcUFw2Ik1fUbPsWQuFQ5CSlMNIMqwvmnt7tJC3mIICBl3GWYi148krIBi9wYoV4/ywg1TGf
fOz6Hz46AD/7YUrMddSbfRBPbrhLfF9+cSFn3YuqfuZGlZ5yMEQvRuh6fCG3JMm0HTiCobNpuYua
Df42zVi4iVGsGKAw2Volosb/us6nPjCrHLof1Jad1YNWxLJWI0SFoAvqTCtTdzfAMv0MbRntiLce
oKvuQmfv9puJ7JNtzP5EcU8mWwFGRtjxVo12ZCcTdf5f7Z/mxz3+4fP8Pj99Tp8QHe9zC2avfVS1
rQ3NsXBD/nsYQGQrWX/pywy8743wkLoo0++t6YbZCth2xH/aHiQjasDsY04phF5SF6owKZ7Sf051
s7xPNw9PQenrjAUUwpUaglXZ6i7i9dI3vHxNNtJO6MF8eha5vjAHBl5svEpNKzJ2SI3qM25MeLm1
sLnXn1ywzD8ljfn2Ak7rN7cZRqbc/K7qT2ANAfXfv25TN/4x2+9uNLwKI/yLHdz95oSNMRSYLl1t
Q5PebNxrwhPrCrSnQP0wbvRKP+YdmC3Ik1tmt3Uc0wNXIsOmRPm3UwKqw7gF1y35SM12Fi0Hmo4h
xzL7qCuAfdn+cAU9mN1zEU5H0EbckTdNO/p4bplzckjn4350gVqxQq3Y5tDBfNZrpCRCN4xO1ATV
36YtuuRBgyLdQyHNQKoa1yw3GaqeeLWg5jQZ5hZkzPrcm48xgDBjWW6pl6aMIbhxoqaaUubg5KMp
S9Dr5H3UnewoBC2K5iNYES8ZxU3UgbcFYOKQgztSLKWP6gmaeEm0pqaRxeLAdGgWDU1cPkbIGz1Y
+RxKIYe2AeXzbTjnjb703X5ldCZUCqPUv44NStWYUgutxQDaCbcD0LgfwP7wp4fwukM74lX/yQPI
KYTFVcrjL3O42L8HY2JCHx5rloKtgMRBSMUxLRwnRbs/pNqaiPRn29wPUn2Q7DctWGDtUjM2dmMh
K8HAaoo8WHN0qYmUydwkhA1hamJhz6YbpuZ9EKF1yOvdRC1yfR/IUI5wjCOUUqesuvR5doD8oPsA
aLD74DL2jDKu9gSSWBeS5Y23Qnx7XFFn52r+SSJk1alOMpVlfq7cnIGVFqOzxE5XKKlv1zTc07mB
nWj7fR6tBkFKYwN4f3JHJt0bsKgC8fOGPsE4eP0hhh7wgnppDoYcXKmz4UomUWuoIBJutqWPAHXt
Zm8zRwcA5N9PBNIfqH5p92Tp9AKqT9P3ME2GHQXgOAhyN1PT13MATyRmd8aL9kqddJMhGwvR9zS+
0g0WZx3KPn4fzou6DmKHgb65zLxdgvcAsLvervOb4tFmaflYYJ1kjtl4iRoT97jNrKXNYr6lTiCk
p60JooQlDXgfjudVARJX6a48p0rPpvlAoAmGl1AASO8E9h3w3WcNksqtGJPvoMH95vTQ9wHRiL8r
YqgxunluvGIg9dNAWWteYKcAzZSBpqdsZysIvqE1cou0uKGgF/yKvLC9COs2X3tgLRCQQfrSZ4kJ
ttMcGYxcKUkpKRdlB7KWfbD/7o+c4Yn5bdzvULo8AsKaAamgIn+fYoC1m9RLM0FC49bxIVjYUiTQ
FWDVLBM8w4ehApeGCK9Q8QqvjoEsC5bH/maAjO0VHAGI+Tso/RKefyQPFqbG3dh/m6Rtp8vcjx1F
H/4rdIWTLm3FDtyqKcmX5qAp7aaFZp+6QjMwBG97qHeHA4re1M4OzyUHMn5Rt6Nmy/QgBivsU4Kd
B5Ytf7rRq2KwoaDtF91f3Ro1GwGZ393UPmaejex0Ua23+O2iNFs/gFF5yASAExAm23RTlh2gC5Yf
CkOzNhIohEssKsDYK8N76EOErhtmV19ZEn9NYlH/alLo3WXuGC/MERDoNq5+9X7zVWpx+bVoyhTS
OJn7IBl+zLUW5xcIVLxdpTHGj1dxrCRdIQ/Wgv74tTH1N9YYKE2LAzBbxBHzwQxtyJlW5m82GqQo
OLzIgMSG761yxN4eIBJT7W2kbCDMY1sPZIv4l05Yw70w8DrwbcgOtxO4sG7+kL4CpJHrWKW2Rnud
Dy9DN0G0tLLubDk6e1MtVh1gN9ZGJlOksSd+QbJ9BNr1d+MsHk9GU3mmK2s/cs/7WWX6UQfLye3E
dYzZ4v978ptPlfryOemaV1oj02qZFspygNg8D/Ud2YXvXWLTA/Yhn772EWQHbuFdCgMru8Ugdm45
0ZoqD6R4riMoVUAqwggS5BkhOZdOZzPk+pIcbP856xprGZcoVm95lC/5pEfrKbGtswbE7XwwfBYf
fW6thiJEeIs6yEVAbmlZ4ke2JtuA+r9At5MIwnQ9vwwCdCGdnY3rquT4/ppKQwCSyz0WjfIL2HNd
SFTa2r5XTcbWjT+6LzXIaw62B/W+WGlHG8XkLnsOCv/J1UowYdW/amlqr+rEy+q3EwP8uBmHIIht
ILtYGrnx3HhdF8Q9ty7CgLZA1ibFHgkDMDqEk7+qGVQRUiMsl3kN8p1IydOV6qz3gPYGkAdt3UDS
Lx11Y/XfPuRIhzQF20msvG+T0VlcfCvLzsd2yzzSlnOo4umOadORZMiylMk71Uc7TOprGe4WtTl9
7/tf48CHApb70XptIcuwAPFR/BCbobeWHjA2AjSGJ5b6yapvuPFcaf23ohqhZp6ABw+ruh+gezYX
oxqksX8HAXw7nlDQk4JZU9Ofp3GcB0FWdR7UVghoAW6ihUN2SBpbW+aTSJeIOWWHKBxB0k49XZjK
t1PqmjIdARS7mPbmiARaqcoqKw2F4IkB4XVogSVHPwSDhlbw9l6z0npZ1Tx+lYW4uDZqvRaD+DZw
r/uFkql/Ys/2nt3cBA+zN1qXzNUz6D7xeI9vtj5l0mQrbnnuA0v5SxJGm0nlj+ggKukDWxOjbpza
uYl0cWaPe4MyUB983rtjL5Z7anU6FOc76U8bggRVI3TKhxYRvRkhpOBDoGT5u407YKAgUWpyJr/x
fSyhjmg+8vvP+ewWa3Qv647g30B5iu5qwS3CMlj6I1jSgblRQZrSAiiwsh1QlSl0tDrQoBDaTqub
bUr9s6G9Nth27xPPr7FL1rUR32EUzM1RFM5FiiJF5W7iI1wA4qREHagDTHbhwrTLePPBG6vloJX5
cLo5264i9s7qhw9uEHJPVqNdtOACfwFBjH/iVW2biw7xgJ1vhi81Y+FZcuxbAsDv144JBrLZBTVX
0yJNQg1PF1kEwBNB1OD2fBpZXoPMekUPpo7sluytc5l3RSCUM/WEOTJwC50DIJjy2fnTw49mL5hp
gGwRZemK7dBR9IgRK1GXSac6ER/eusgojNQCqg/YDDWENPA++MWDUcUBOdqJgfIgs3bNHbPEbJtn
MGW9bSHTZsWLoi4gN2EY1l2STc3WTrp8V5q2vEwQgoRGXNp8HSH36GqR9ssTzdapmPvaucW4pEGF
kzZbkRtgHvF7eTEx5Tyo0J0TPRGsstsiRuTMg0Lg2u78VK4YFPoWhapUcFSlAh3qsVkiaOWfTEsY
wNWorT24NmLQX6H0AISMb37YNYG5hNcN8OYI+SzeB+tVIjbQR4O8MdI5F2CGx0uRiebEHCjUc1Y4
EN8BBYqetHJf+fqVWo4y0Rl4S/Jt76jyBDWUJqGOUouytV4DfueGbfk2i5/nXcB6RFITwwuTVWlh
ozlmDISEt0sht4RPAwTNlmYbZboN05SfOUgVVp4nkhX9oir1s9KT8gFKbuxIrTb0u1PZ9OD9Qx8d
/EYXKweIi1Va+W82VK5ew0rz5t8iqmrLUz2ZF/KnnyLI4/kqikWzuk0kQn5nQrb4RPMgOAz6Demm
CDKBUqVW/FdGlvzDRere2QPEu3kI1nqyc8d2l0ZrsEMbleMTS+NNJz3jay4MKFmXrdyQW4YUem5g
Y99OA9v/17QT08BvKUDDRdMWoSj3JsECW603t6gaDFeFPXVrYiGjZorY+odmrJpEWaa3Tbi69YYC
QQm9/CfCa+FpgKbQnmf4K6lpxYiWV46HQgTVm9qKIzKugUtUTT0F9pArmn5qImWQnLK6y+ZmJIV+
imrt1zwTMh7nNCq/USvitn0eOv3ZnabpqSt5d9GgI0Z9sWHGd23un6lvBHLxrpUmOANwRTBqNFcs
sLYhCFaeEm3SgCmSa+orBmbcOyAMpHG93bcPskuW1FdPUfLoFP/UuPM2IgXWvQ/L4UEUZQZarnw4
OIrcCbBhc5syq4aWDviiZhdU0zSmbV+plZY5AwYwMdbUHAxguMvMP1OLBpVYoC8QIBgO1KQpXa+/
uln6KBXtST602b2morZlHVsbLDAGyN3E9W5E7f6ZXJCUic/QoNjdBnQF1zcoBACCQk1Ch75I+DxJ
VDTDzgR0eQGGCR+p7NpZpI0PNHNtWdqCaXYMkS3uB1Y/hXd1XoV3qJbMtwnkjRY6+TQMZXZl3Z+p
lw7kLPelHzl3s1PW4uHS4h6Y5818MCXpdhZtb4Nu1yrVZYwUFLZ+VtoBCq6AIfEjnR1sfDnva4FC
JEBrU/vD239MZL7qXQTB607fpH0+bB1UCz1Esf0zTqfiR6n7yBy41VMBurS/OWSt++TLqp4d8OId
trXEpkvNkGOzdO+CR2aRONC0L42oPrm5Zr4wvp7CInmpm7E5j0kEnLYy96WINxmA42sko8yX26C3
JlbrKSJZ01Qd5jfjyHz8RpK4Qnkf5JE+HPoQgLd4kFD5RUer3q10Bpl394wNT2KOfkAWnzGsc7Kq
2oR5CTU82/Ih65rzlc1Z+sQLLAWTLup+VohVacyy/uFIY9WuTL/aHYIaOfDZ2Gn32B5i+b036hbF
dmp4CLGbefjk6e0TUh7DKs2x2m8VFsJR+AjeWnhduv2ZWq4ONoWpy/jSkAbwHaq398RbbxShXL6x
KyCm1ND38b43lmvdB4NpAgprxAJQCD+oGpXcBK0KfiAPyNt74IrCXmBwmf7ai0fqD8HtFjDTnw40
MFcDOypumcbHJk/k3lVlFU3nlWdbnVEzckL8TsPhaEzQ2gYLB/gZm0ocyY08Ji2qNl0PstgdwEf9
0rOLBhlPqc21AWGeVovE0MWdMXj1GdgXDWhWpE4dUVe4P2slTvrvCDPK/CsIAcFhnls/XO7xA72c
+jbxz5BB23Qx3vTLlkXDGkx6bXBb6qkBjsi7A5kEaPrWumcCJI3wKE+d8TXM6x2Id7Rfhm0cIVw6
feVgFli6qPe/gDdL29q9PmxRXgrUphrk2qhbTPVmN41xdZlCq1xksoxPuapKzRLAowUkgebWu93m
dsmDQhT70gSX4o1kBrBQ6PpovQt2Vb3cU0eO22tV5RZy/CyEkmuvy1MDhrSX/p9aGP1LxMYIHLlg
RfMb33zh4P9ap4YY1+QE1ta3McxprBfjhxXlW9GUybVvzPiBFSaA8bkO+qo2TR5yXrVHPHG+UucU
x/UJFNWncnTyoymzPIAyLgQWVdPv8QZc0CkdQi3FI0z1yDFDjwvhTiXU46zIONjfAYnLr5Z0m3MO
/OiiG3z9S9yOWlA1rNxRM0PGAuqY4ikz1BYMONtFDGaYL2HajMBW6N7Ojb30gKpTZ4nl0KLPOH+e
iig+6Zr0QaALGACEZLtAq7xoX6mmcuPK7f+w9mU9cvPIln+l0c8jjDZS0mDuPOS+V9bu8otQ5bK1
Uyu1/fo5DNVnlf25u3GBCxiCGAxSWemUREbEOUcPyvCMeCU00YIKyTBUYa1AZRMeqPnTzVCzoVgM
3GhUVDBWb0B2gGGryF89jpi6ipjHetWh0kq6l94T+QmIOL766YGUBCAAcdctufLwG1DKkwc0ifLX
oPyYgzw0KM6BiwgcyXgg6XcNkmnrsQQGpM9L4w5QeuMurb1NhSjlDXlkUWyh4sDrF4hOgWfXifm4
wNNm2JOzbQGTXQ8Vaq4wlEZUak6EI6u1nXdjtiy4tulb9mJCU2ufgI5p0ShmGDb6xZGaEKmxHpms
P5pBP0SbCFDlVV/WfFcICIbRXp3jr97VeRetaCNPvdSk3frsbDedf0RQJ15QVquxG1AFx6LdRJWr
oUg5k4fattyjjqqtKTuW+KDk6pFhpQFkp9RZNfTRdkAN0DTTPOD3OREpgirhKgmx7DFTFLqFWZtc
vQRvtH50bktfwIQagmNvul9nUxtzSCLYWbcMmlTGSyfM6lWsNclmahfBqDjLI2s/tQ0fL98yFxea
Is94ch16if2hGox6u2n+FBBbkNT1hzQ6ZkGXnLDa+TiMboxin9/bYV60x6w6kp1GNL5ngUZVJ6oZ
6+KoYvOx9SEY7ABLafmauSAbUx3478+XAkVR65kGhM4QRkcaFZV2YZTdj2xgD32NMpkhupG1xh7I
YmnjHvQR8lorU2vp5SIupHMkD4GMxKqqoYRWaRXHigpQyboEhxQNDSElewAYy1tQE5BY4/IfruRY
pbxGKHGpkIX3ZMqAlB7L7NioQ9RbaMshzFAzNGZHOqPu3JY9yImtHryNP8cE5E795FmMBfh8fj+l
fq1qyzWktKKtnQbJinTD95lChxX4nazMSu/OEgX4Z5amySrVTevY8/x77SfyZHTy4xDEtjyRjbvg
12N2eqTOUXlIsDUgjvbThXp6IOhA6QxetUy7ndNUY+uER30oX+qfyHIbaQYyUZqKDloDikrlRS1y
pYFj2EwDp4zWX3PN0/86F9l/XnGey/zrijSzKYR1BBYbj088jMoEyFuq4HV/NrHdMR/jBo+VuRfL
ic9N6kVCPEzN6mwzrTv3Zu3v8Wo7NGaMih2yTacuClT2sWEcyEYHwQvgmdUBMAOQlD6HDXYQ4O2q
neFRQ/m9G2vPRVPmb8Jyn138EN5ABT2doJ50OvmlS/d75wlSGQfVLdTI/zDF/7gPJMCA8gJ/95pJ
xk5lz+0FET1kYRpuKujUTuwQlgNll6LQ2aXBn/xkug/RaFrPfxrku2Y1sUP8fVAfF9ZzYNnRqRMA
X8pM6690aCInhVbmcraMCMRdeaQW5EmoRF91xWYpCmNrRNij8s4YPg1N5VLzy9yfpmwNcHXovQpK
qCuomN619ENjm/gggiWbjQzlomocAWpQUaxbYOr3vlOnT4M2bkVpoqhV2XUr8WZ7F+QfdgeMbfsS
9XVPLMce8qd99v/VnpfAr1H2akp8qewVKC+hyTxMybIStLUn6VUPc/4sbc1y2zK3X875sw4pTERh
I3czJ8WkHbykgd0fyTTZw2XuA1FGObdR85NTaBUP86UlHjjbsgyH5TxN5befp6aOwUinqWkiHVTO
V8nN5WgAIVjzEYHBFCUpl7TgfKlVdQYcQO9fph48oYY9cC2PmbKRX2X6UFBEBcmWZpjG0gQ/Z+nA
7gNAk5r05wHL02mm2TTPWUbJFu8b50idqAO7i1kqTy1g/Ks+c7DiVguZaeWBF18x2EjNKpMLnuld
ng6g6lJNWq4wESDX1vnJkWzcBcEBisJvqHNyU/NypMI3s02YP+ZptcH9PC0N8jQEs+KuTrCPwjKI
pm3BaE2ddGh+TuvX2CoMBVZVfaOxfdFgZUfrGTdAHQQ1aT1DTe62HYBISE3MTeoFlg33S3JyA+x6
WiCIt34/vnoNtkSBo7cnEIpjjUdtRxnpjA6RLyARm1RbGuqDZR2vDTWE2vMMfg6Cf6ut7n6zTzN/
usiQetHCcUW3QYij3fdOcG/arf7VgRCr57PoWybjdln1sXuB4G9zAo0H4IRD7r0a5ZkcGFSJl7kD
TvmyL4qzgI7Iijr41oLG1BuUncsVL7vo7IVBdglH1B4gtRV94+ZDWxjjqwVQ+go6tkItm/0tUsSI
PdQQ7sQ7d/ia6Xa9iBIruArB7Qt1YAsAbIXq0ACxmzoKDfzLvgkcRV8eHCMEtSJTJVB93d2RrWsY
quyGdrgrERncWIHW3fhpaN4YlX5bq0VtjFQStbpGCzcaGPOhCAyRx8BxzAOiKnsCtcxAF2pC3Zkd
QH4+dZI/2ekwILV0YBHf/W5X04IdWjvkRrP75K/sdIFk1MIjADlT52/Dgd5F/ljvpo83423IDSWR
4jgW6Xae1kRN/Tl2u2Wp1f2ZcyR0etTk37Q+XtcAmkV3deKh7DeHYkNfeWJp2Ebx7NQVYHxdlX51
XVQBdJ345iUgTxJc/pC2WCVJ5kA/9A7JoBi7lLReFp7l/0DqDGXcafLWR+/A6JWPtpTDOsSj8VTq
Ij8ayK5uRtfGohLkA4sgc5tvlhkstTHNfoCD+0mywX72tB7BfUTeL1zT9X1uA7rvYE92Gwu3XXaN
bnwd7HbfcSP9oTvjQQ5e+RVFmxDoAvuhI+tF2LXjvW6KeOvbZXIonTq5sd0wWBle231FJf12KJL0
uz6EX2QaD09t1w/YfRri5BnSPuHOztdO6+TPjkQ4ULlazbiPHDc8llXElkUQS1Bgs/oYucZ439TG
PXg62FdoNEPNybebE/TDijvQtL2RHX8MojJt2Z0FaOtuqzpEIXXkrjQP4DoQYAYXLRPRuTRCbPYt
q32r2JrHkfiG4hrIZCkHs+bDFhjKcB2bibgC/CKuuQ+AFwIOBeL1LLsa0F5zF0WGTzymN2QChktD
ZrrzrHDRa/ku0Jp406miD/xXa7emm0YLhI27g6Xee1OHD7TA6OdXaoXcz8+ZGZ7nQWmOt/4QRiDx
/DmRQMJ4hZsp3mhUIoIF9cfE5OOERr3I3Oobkb2Nio+zSORwbLKFYIrybSJ+m47kQ4dP7aIPxmON
WldpuAdI2CwYB4tHnlqXqWZhhDQGggPxhmocAmHWZwA0nqiTTDw0zqbVfvjXqHBHmixgR61y2ZLo
KOy8+pJHtnFnImh2+oO9LcVne2w2X1haf/iXKABaEnsFfjdfPD827/oAaKopkiX8tv7gd0US5ORw
cINSTQJB1TLwLzRVA+4J377ii8kfW0gy7RpAuDfNYBlfRjx4A+mEb3iFgT6lTrTTINl4A5VqF0QZ
ACSrkcjp5o+9GlnnCAwFvJhGkgPzAQKjkRYqKm5kDNFx56+RdE3dQYkijWShq3+pUXxEDljpAXsR
rLOgsu9QIR5v8J/hnbokAt8wxKt3Vm0VyAuEFtTCpQ49agv0qpaZfIN00WYonDEAJjFcg6PL+Bbb
QBaiYjZ+YqPerTyzM2/yLtC27dg2B142wwl5doiPO3l5V+IxD3heK16wjHjwExT3LsK7UVZgDCuc
QqmK2C+1povlnz7bKK2/fbag0D99tkjTILKrsF8E3Qr7OlvWVtgcJnCWaqJqvjkQ7Ks2tTvgSOp9
0SVJt0BkFRRyFK5zK6dcWxEYAyYjR9p27fahtkAaW2DX2jibHmJmy7D38a2Tsc4jvKMDdhqVilev
DkLqzqYOIHbuFP3W6h1x0FAScu647M90RgcZ52Ao8zlfzR1l6b9Fte4vssrpN1YcWHvXKcI7d1CQ
tgFUv6g8OQHiWTyTx2BbJvKb1iPQP90SeuzBocejxJrT+p9i/NMpOY1wohSAE0ds0/Uhtv1goxsQ
3GWOCwyKn65LVVZcW3WzMBpUBrYoC3rgDCXSdjJ+ITdfB80pKwpE4FrsNaKoaS6NcmsDYPnU8D+5
9bjztwKliJCxcuRjlWVbQLmR18OdtzFZOG4z1ezSYhlDN+Q5EaV+SEwO2XFt1F901n8fYs+9ItHc
34BNG4h15W8ZHl/W0kHmSk2bSbEl/yF2PqbNETfejRmQ7aDWBsPuxkXN2BLZxWhPW1tqFnoc76eN
r+oFYiP61EQsM9rHpY5MdAl0qUuFq0HE2oVhtGztCU8/Map2xUui5RvAM64fV4Q6zTFoEKdJR7M5
AWQCeokMRNUnCHT65iYoACrPnb7bUD8dNCd6jXlhbnthSmBYcIhE0J7zuswB5U8ZGGRc3i/IGOX1
h4/FpVwWdY3sr/KmDukEPfgvobSQFEjeQmtdnmXno5gQ+lLLJodEY5egmh+pe5xi5dVswPjWLFyE
JvsFGSvVQ2cuKmX2eenczPbCMEH9MfVKa2UUKDTssTJgeI0fa7rRcAuF5yaxcc/RaejeF1YaQ+EM
cXM6IEeVdgjp/tVuwC8kwOtPlk8jqT0mkQHN8iXNNY+BkBBC8epgZo61tvuUpxfQgzUbHVzgl8Lw
rbMuHw1V7kUHMtPZGHbWkseDWEdYqTjYg/juaQyyJbkkZBs8UUG/J7TX8wxVpD9idxKCps+VYqFB
lezgqQOdBQlrBJgUOIzYz3lrsjZjZaN8V3kxx4bSeT3syIdMNsv/Gk1Tzm3yoWaeZ8xezj3ccPKV
wSEoWXVIGHUi+jjEiEZWwMujnfZuCcKh4PtkS6mH3Fnl5Js2035QBPJTkDKJIqj8hCBPb1DNfsLe
8XM087fgJg12WfCoRdoTqqCts6mBH7CzwgFK8UN8LodUgHtJarcAoZnLsglNxHjSYAHGSPHeB8ka
RYoCtR8RhGuYH36XcfmWB7z5Ug3I22s81O+w4HHBPVnr+H/Mkz1eWi1YcCqg+Z1kzfFyxf3ABL6L
uBtO06lmSe1gVFhTiaQEkkj10IF3qMwaQIvXYzfYRCZAe6DDeEHh5S3EOqt7dyy8E8CC1ZLsmgT5
Yl6F5U3iW+PVYz3WL2pACK4AZIxydrSBL35wc8jpdrp4DPKxWvRg5DvRYei07KSrw2yjpuxkvWSp
uclHFIR3oj7XPMgfPVTB3tWuv9TNKkRdy6riIn1kfZM/IvKK8sZC3pFjkKcXVEm5N9Sq4uq9F+Uw
TQK9OtCqpiHuQzVnrja0eBB1e2qmIxtXqAWyt9Rs3ALpQQS4N9QcIr/GbqxyV5a6KLhCoz2yG9aS
epGJ1w5lDnoL6nV5G52bBitU6tV7s7pByOCWOrF0jRYFG/RdpmnWCLblpAIgozo0WBwglJQl/hm/
Lf9MZ1pXfAFfdrczjZyNC7P0WwTgBzDBGxk2hhmUmdUZHQKoAhz8CIe5+Se/eRiNIBcaNjf/+1PN
l/xtqt8+wXyN3/yow6k7uW+Nez+EyLIGlZB8QafzAcQfbJVbRb+AUEJ6nDucCJT0ZZ79NYTac7er
ZpybdPb7BdIGGUnDAcvhv58mLH9+MLoKfZLJOF+VjLwq7XzBbeN2lBH2bupDzEOoObnQKQ0pivgZ
ypvlXrOi/NpAGpIhFXQSirGTDsXAUAWi+cVyMK0PW0dncbLRIGp0HtQdgNpoWW8qmQAr8XMsjchj
VMv1jnme7aMO7PaY4klEV507BtDrdLxLLsINsTKXYcvXSRF5y+mKPydGlArAbXB4d3TtVArskksj
Xk1T0eBQvqROF95MU6XSKNZhpJWTi6d5FwskRFswTMgDl7o8TGdO2n6c/cFGLr1rOylubIyjg/h5
Ntu4mmaelTpmWwmW0GVs444HvZt3V7QOuKlCMKlT02eJdydNSGh3iXkTKo8S8mq7sGHtkjpL2/Xu
csRbsrLTz9OgTkIpECAeRL5QIipkLW5cy7qAJqV8L0Z20bhevNvSuYQOTgQsrh/XJydKwc3k6f7e
qfpHKkinMvRA1aIjEjDZZxN5kD0rxxugzBf6gA1ByuIrCPTs2ziKnQseSGtq0UEbweacWs17OwQJ
Mn0NKvIKr6yXLvfBYuBkwbFKbbWfL/lL8/MsiY0PG521qc1fwnBIF3qeOS9Tb7DVDe8+kTK5ZYwl
t+C95qe6GY9kgjhEctugEP/Gx7MMqnl9sCS3tr0NQcZ0JS86NFW9S6y8O1Orj+LkthL5c+4IMGmo
mcnU1+Cs4JoZ7Gdbm1vV0o31ZEsu1JHKDKCLHCAestGcYQk50aCxk9V81cCR1jbpwUA9zxdYqbl3
jB71WoaLDxzno3u0eXNLw+hPQl1ECaXS4tPsRgka3nj6CPOfkGBH2YH96zKbhF9de88JT/Mnk44f
LQzQJAKTii+MfGte+QtN486nv6o0fZSRmqCrIhc6eCM4QGqjNqa/iiZ1Wg+ie1kml/Nl9Ua4O61E
3fr8l7ZVqx10t/syf3EIkIL3X6b7+dP1gnk3efBCc03/h15fqKjrcDM1x8I+gGGjU2Cabu+YEEnQ
8qx/jevmwUyz5CGGZOPB0XVU6Co79OwsLW8uI9bhKP50600DKqO9mxX2owTRHTnp3DSWDderc2Qx
baWxPFtICPDdt73x1DWDOHeqxQtv3KBWBMzJpWfcV7yvri5Irxo3Me7J1Bqg9gqyIDqSrW+DYpdF
ub6cBjAzuO+NjS+lASZOlOhhXd3Ge5ocnLjJAVERY0FNGuDhx6Jxo78lUzsilJj2bbWlyYE2yU6x
Jb5TJ31cLTKOSOEGN9PVG6tDtVnE1zSZ6yTdRbeLC/nTwYvj1zxxjBO1eiwPt75jtqATwR80an1w
i0qVFXWSKYdE5sKu/P5AzWQsrJ0TIVhHLvQROiDj9PGeDJoDjRevHPUdfQDQeuiHQPbYSmJP1UXP
emS1t6PtyGsxdu9+53lfIO0+rKEIOOyCHs1QaiuQbqFGM/a8U1FlUOADgvoLeAptUOJmzbFoI5Su
mbeTuYUCnyxL8IUgRrP82HGDQm031enNtfkJUh/HVhSLT4V6VlxDTNyw7jR87CLwnyl/HejiTdYy
fyiQZNvJGhI/iNJ6D8qBUttYA77Z9VcNQc63mKEAMunsH4mV3jTpYL7IuBmgB2qKW25F7dYtzf7g
lzxBnCLRwRpo9w/JAGVcAYHOb2o4NErtHxGGOxmCwfiJ+hvfSvHTSHVAEhSOPHI1MFsYCcBnadg/
QaMCXM6wz26dQp+nnoM0IgJqkxsH9p7cgI74mG1QbvNsUfzNJ6IDSB4PoPkGvENbZMN75oSoLvXM
Z8gOlyhKNLJd3TfJU9naJ6cwwjfgedJlgfLoi3RM/ZwbA1Jr1hC9/RzZpRCjoJE5D1C2bVn6Sotj
JIgCkT7RmQh4Mp11f7D9yS/QDR3PzSL9lGfTuDUcwQy2+5TVm3JsbLjX2Mj3lF6beh1kydZMKwEz
+ZmjI2eaJS3rHdn7OF2IEYndS9EWxZaDfuDZzIqJz4qnrrFOLLfaowoJ4rxpPvFZYS0Ne9yAQNv0
tCfl7yJOBpQayhTYkINH2Sw6c61q55ch98CDXYbJv2h3y1gu/Ej6Ry+B7AhKZZL8ko0MCRejW1EH
8oT5JYKGoLWKx36FGir/OLv5Aws3Q5A6y94GmrNDocZRZm37EHamWIOlrN9MzRFEbDav8JFMp32Q
nTGCwDU9UScdOgeEYQB13VKLZusT42M22+g+ZgssLdi0UjSIeLlmsiDOLMgPnTrXqC7UqvW03sVe
Vi2pSQcEeUHMGdQXu/RQsKk8ahCILW0lJUK2P8wxeagBv87xp6tYJbRfixbck+FgF/daYhyJm8GH
OukuAdZq3aubAhp9kYpFdzclRLvv7W486hB/XePh6BzDOgiXjTvapzrJrScddOkTbZ0U+QEslMUq
QNXcF3Lz09I+GXqwdc28Baiev9EdU9cQrigRs7htdL05NkHrrvQgid5kds5Ly/vaJqBdHZsxOuhZ
Ku7VQOqvkhwaOibKhawo4fskxTy8Nvl7gIBPGDbdG7Kl3bK1vfCauIYBMdcRLKNWPkJEOfnwZVBk
kZBjFCsDydMWDL3g/rD1VU9nFraqnZAuwgU4m3rVmRW+sqaHirsLmJA6gBRTBtsaBb1b1thIyko8
iRosI8Dv74xbD8+Z29JBal3xpU3/GWEzrGqOoCv9X6ZhG99CWU5pcF2Zp7OvKbh2IabYfTXHXl/K
JO6gpRd0u4a32k5HpvOmAyR8ibzc+FL2/Yk4tD0B9s4o777qZQo5SOAvtC7OHgSg94Bu4yyoCsiG
4pH8oMXywzb30pnQ9XrdiQrMQDYelIBoZAf6yD5P0xMvq9fpE6s/hRcg+yKPLJQ7KBbEj15WnPJc
8x5iED4d8ERRd2E3fFX2VMfbwgxD+8AdUKX8ah+RyFjkRl3u8Pjrz1jw9+eR8Q760Ha+TcwiWpR6
Hw8L6nHCaFw0JQu3eTdA10yDDoLrqaCWas42J0mHHWrbqttWHWoQ6yN7ARs1qWO25bVTb0rfbJdU
5Ub1btgD3zo29/dU3zbbNScetzpqhxcp0bTOylaeVd0it1avhcTTI9AM80YkTFtH6izgw8cZ2f7U
i8JS0OegVnIb49dzcJE62NSjUzxWlXi3EGV8j8p6g0Bc99XI/GSF+qnhIl0XkT0jrzcidfjSFKO2
8N3MOLnEiECBYmozROSwzgkOZKKDo6LIdIY0BbRcixFCtChe3cSOBFpZAe6oiItsIACA/o3Fzwjk
5BdPPX6FNF/MsdF3sc3wSC60Ptnbuoa3RJlAA72tAxtiOkb87uOucE3OXgsvjFcGY9nFS3T3GI55
ve6lkMB6Ay8ONc93u85+DHnbPLhh1Gx9P8/2QcaglKYmI4/RguJ6VLNXhPbjle+MYuXo7rADhSDV
qNPBE6Jc+w4z19TsAN674x8OtsW2PMtQLj4096PwAe1PomyPnAYAhlB4uIUyyIetdM6aH+9FyNd/
0qzwLbxqVeeoUvGOCPUVShY77R7RNXwLXRQUK8L+J0hd7ZDrNfEKg8oTiBSr2xDBmMlGTepAdXuz
s5aaAwKE1m7NR8DA24NtFoqb2kX4sII0xNzkIFDE92qdYytAhbTLvWWiGMYh1frE6yq4d1iTntoh
8ZfE6M3/ssvcSk+5peSZEIFfg8s3hShhscBta7yBb0Oi5t9Mr47kA7he8B+Rsqi9190KhEPqUTuE
H75tCEZjy5ThXWiAvFr6SGRhbzh+tXUo8/RyeIZczIedCjHAkTnZyX8Usb8OtBEYg6ZJdnYXhRsk
OZDXc0c8F5ErB7sNQCFJmu6MJGu+kEfYRPY2hjjfAoutbDlRzzea3m//2CbieeTLgJJhrrczOajh
Ql5D/Yy+Ull9blIvIv7dnr7/Mur+1vvb2Nm5VVOVria3YzAeugFJV0ihl8ceEYCNqAzrXqAkDDLH
YnzP/Zui7/zv1lj+sJjrPsrUwM4y6P0TqsCraYzMCm0tBiCV6H7TB7vaxlqYI/ak1kBSLXg6dUi9
0Vrq+uuMmZ5x1QXIJPZZCXEfG8jrjmc1BIoH+YHEnv2gyYC1eZs92nqt43faVeCmyaxNylBcHCVl
cQYIXqxR9lQ+VY7xjaCNGv+Gx1byPo/RozFcaT57kRz/mYRaQ4VxuZmbXt2XG8gjh5vUCYITGwC9
Yv0zVb/neQtputAfLq7tdidTYiMTlb7xWieTg9Xf672xQLagRIUIbokcK0yEhe3iRDI0mWoy1aRe
qwW2k3qxVzQfqfdPYxMeInORCRCoauKCZQLWlRCgNcvePZZSx1JT2buKgzBgaF5K6ebWD5k47h30
aFdguA2y2zBQAAYZncDUzexvAhjiFWg17ButgOrfoDnJY5Dm1RpKUuMZkK/0wIuEb8cit65WXLBl
y3j40priLktz+weA/ahv9OR7WP413AklyjfaxASRP94V4EfwEIrxshNrWh/VA/0T3f5kN23Bt05R
TepD3mBmV2C7j0JAGGkWJMqKsNkyGYIMd4Qg0dxhFDYEP7QrGGzARFWgah/BlUXJou5IzWbIP5oE
PcTb4XPv8GuTemMd8LB/OTYfUaNTimwFatsTqx2x99QCC9WIUGRzyyw8U5sOysXPR7GPEyc6GVh8
Ep9BLLvvPsvDK+96+04fkwuRIViis7YoG4035DVk43eg9IIr1raTF5nNwYJXn8JLrVx/zgX+islL
1AXfSLe21ohQokC4r/TnyAI3HO5r/1aENfi48fA/AyODHJTfhgi6dNZ5RKk4xBFr667J62aZG6L/
EnvWa+s5yXezbDBc5aFYWmKrpCfv3IPQah8wHYJsAe7poAY3SjcgTdIa0dk3tNdU8+1pQdkmRnbK
4/CVlmm0QXCBcl24VpscaLHm2fgNAgxfrInNi3i9ZO+nZ63Cq0Ixf5G96SWgHcpud+5ydiU7ZDpT
vBi8cgHC3nEL0Ez27EBeXBhu+Jb5gEE74GK7xGnYXVwAqFFq0IRvMaQBmA7uDdOJ/O2vIxMjGq8i
s54FVjZnUDCJM1a94owdSLxjvfbkWlF0tOJoE5hZeZ+mcXvliYOClg7KoD1iLsvK1/Ud9Wota05B
4H6devWBv9cAfxyxOMKuhdsaJC8RISNfOoC4bsM6od1QKyo9vvrnP/73//u/3/r/E3zPrygjDXLx
DyGzax6Jpv6vf3L9n/8oJvP+/b/+aXuu5TJmg8OCeWAf4dxF/7fXOyTB4W38r7AB3xjUiMx7u87r
+8ZcQYAge4+FHwCbFpQI3Xr2zvIUqwKQ9HdNMgCGK6XzjtQ50ufiW6utpn1s0IXJEYiVbUIrrI6x
dodSM5Ze+BhmW5d45SCXai/CoYy2k8pgEjW/tIEjvoQohJmXGXHC4hWyMRkEQsBMRIcg8T/byLnM
0pWO3/gB8sSonlUHJrL+bKlDHzfVJsdDD4xMf/WmlfwCMv1sx1odK3aW8Qr1SG47udBYcqYJoKag
L/79V2+bf//qObc5flmMIQfN7V+/etDj5VpXO/y+6aJhhyRwgKopY1xntla+VAmSJmo50Y3AQZeu
XV3JgwPzBKi2jjKxP3tVwtcOWeh+mqfTFc2G1UuIFWsHxurwJY0qcxVbSXd2IIl5LAvwZAzITT2N
IH3G18vflSv4p1HjrVx1H0ojQTqc6DYzquFGhrF1sG0Tz1xAGpz/8Lv0rN+/HFtH1Bffjo3SEM44
+/XL6dykdFE6L+6nRTovGHD5uf2EDEV+C0XZ9hZQ/Ud6HEa10Db0yKOm8kK5lrgdCmgVm6H3ihiw
XHOWCbCm4cEUihpiDYw1X0xZnR21RsRL8U7Eev7MtAKSQUUH1yG3j7VzDbW8uqLQfoOEPbvPFZt+
CW5b0B0k/pFsoAxLtk0B/kfqpQFV1G+Y4uVH1AyqtVVkA7dnZUsEp+L96Aiw9vsCkMfeB2eG1SXV
svaBIgybe2jXs/vffG3jWnNz70K547elPSnMmZJ5B9VJ8nNjGwCd1CHogeWvfjLs6HvVedlDow6I
FBYVi0EAhkYW8XbRAnp4yLxCPJjSqDaaMeZr6qXRXZdOo3OQ995M8Ua7MPW1aTfJJ3L5tnHUU9lo
NtRRmnr4H34RtvfLL4LpumvgH4NitgMYsmOp2+nTkwpPFnMAlUxwz/CKgnyc3l86A/TKhDOMyifD
q81XWoTZWtufAub3Fy30sETTKkhBxsmZVGUnlVgSj53kYem08oqiWDRK7S1CESC0d8oY4jJJeaRB
1EHNf2mbJgv0xN/WtYsqm8Fy053TjcZRt13jSGd2n1jlQkQDqq2QKNJ3thvv5+6/+UwGu5Lb//Ds
+fWxr75MEEBxW+euZ4KIzuO/fplJWOlGmun+ndPXA1KxmbcwgF+4mpHmoeg7M9Zt6omXXGdrWuuS
R1WFQOl1dgeGWxDPIo1YuMAet8WuRp5BPWcr9XT9dADI6NxKaLnBgczQ+EDQyQgRTgtGsawSA/Su
pp7dGl4SLSjYQh16pn10IDsTIUoAWnfNlmIZFwW4bHwvveWoc/n334rn/O0nZtmOzhzDBOWublu/
fStYUdmBaFJ+p0Mu92wpwQxQmyQoYVMqt8SJGvA4XvXFbcTHdPWJejmHoAHRJZMN/HkAxrqgkidq
Zd8ZUAfX82ZVV7EGLu6sXlIpYM5AzwEp5ODIVMVgHGwdWTjPs1fNUZ3m6JBu7FRoqPBjkGJEWrCj
plS2zgVCKRysv9nIr1ChpslZ+ZFtqF0stW3tpVL03gsnGO17PIahK2IGMZi6eLmnnqiExpZfQYaL
ej95e3ZdQyDX9k6hNNVPYPiKn1Oxic163AmGQhVl1/Oe4xmBoCJYU7DjB2G/i2J85i7a2uvvTQUg
KQBERuoWOyXVUn3dAAWltEFYDhJhYSBA79wZ/h7i3sVFNhFo5sfGP7qZ8yUVsrkjU45X1ypFDmND
TeowUkCodOP13/9GTPa3W8eD3oZnQFzAYzZ24ar/03No8HS87garvAtDQ0WdxXNcV9Gb6FB06Pdc
vyLzE6E8DwXA4NcL3wowYiC/778USCttoJsKlgyHRw+/jvSqVscGZjh5mRYB4wouFt7FFWJSoKul
phuN67CQ430bOmAVCcQmUop4Ra7lZ9DEotRUNbHDaHauo1huVDOrQD5auqzfURNAo48pqQkp5HWE
UrO1a+FXToigyDfrdTTy5hP0GmhxrIyqagIOIVA17lMbULf/T9l5LbmNZGH6iRABb25J0BZNWZVK
NwipuwVvE/7p90OypqnRdPTu6gKBtIBYJJB5zm9u1GsrR0gCJzDtRr3Gba68Bob1C/W6Ckex6Ya8
u11CXmeCmAPuW0+dD113uidb98Jr2sN/HSHxfBidjlO4quYnEArOqxbWhyCqtA9URdotz9RgJ7sl
CfrnFbmuoXXBO/XsIGS9bbbf79Ma4UwEeBkup626MiQUX51EZ87gRrFunOo+ekVz3QSfQ7SuccRh
EmQEoBU4a9Qv4j9ZPhWrfK6Dt7SfdT9QxuxagA3dd2WvH+RMVksG8D7ToObhs1eNkJPxyeqDca1j
GkdwGm6yuxxkvdW000ZYRrfW7PmzTjbIfiOjDFU1bnO48Q4TK3F1QyIohdnl3xCAP0pnyDZpH6xx
9j4AMdrrxJki+BPYpzpto+3HmIC9phsGd+Dm39xYHEVQvEFmSK8qj8OniY0RnhcYXFtl/0qeK8TO
Lixfy3wW2ARU/U4W7TrrDqIHOC6LmDAbj0Ko26Qzyici7JpfqpnzrNdldlVrZ6dNo/Msq8Y4aP1A
D+atsdTpZi1w7rh1D4asuOhVcZDBWkyDUDfM7IMMGEUyQ7bUtaMDNrpXIYSzWHKRbvtQCu0pbiyC
eqU4GEFT/+z19LuRzC6cVxGs2aabj7VmiJ2ZCQU80IxcAyzObRV35fM/zZOlhzGv6h0Bi35T91ji
FXH1XC1sFGCQuCQvRJRCKTFtFFnBT4o6ebAwDpB97ZmnlBvX5OTH6atblv48ldNbkkLQcGtbI9fC
jp3VrQlBo+RFuogbWlnlQywaj0PTNmTghn5IzyIp67XQVO8JfdJoZ7hVjONMOZ1Sneg8kETnxdZJ
FNhl5P6AU7XJ8tD8GXbeQ9+SkZHDgQN4T2YYxTsATfP235+Exu9vS1YNpmqovBhsTdN4pvz3g5Aw
VN3qo9JjGK8RYh0C0kuSMoDc1KMXddoeqTAiIrKuxzsqavvXubVrDG9QybedSntK+oL1wFDnf5R8
KwGXme/3HmD4QxLVQbx3FokVqbPSIbLK/qf3NlJUpVsMbOUZFo4Y465DIfLbOsIAfbzuzCm9dFGr
P8oGlQzI479/DNrv69LlY7BU1g3LP9uWO+xf3gfOOILzdtXu8olpd7yFScpPXsX5GBEvwgCGPqOX
ef/RZ6Hhm6NR//4wkCOqDJC//PVHFXp2ZMqS9b/fsqn9ts5xNFdzXf5yLg8P8392njBNNYwG4+Ry
W9DPgdOghB7G34gJZ0tQHrWddFd7gbr7T7V8xzcaUKr/rQ7RbbxVq0YXf8Nq495bJK3jW3FdoNG0
kWHO3PHiN91Cy6XMNlMkEA4m5eEXqRY9K2H9eYYRgukPHTSPItRMf1rO7v0KLPL+L9txuX+4R0Is
3ulsg002FobtmSrl//46D9M8xs1spfspgOplrQ1MWfoZq22HhSYBJOd5mAcMdRfCydClj4Demi/3
HoFizuSH9HE1hAGujTpUhngcsXKKEJjOeOfAAi2jF0vN6+OwtMqiPIQkgid7DE+RqeJV9ff4YrBS
eMKa9kMdHv79O6Av0YX//u/y43UdVEJM3XHgZP33fxeqRT6RyQr3Nw6XUa1vERli+95ZDwsSl2io
NMshnUOBDjj1/VTAaUOgepXaqDiGXY8wn+oQtg51Yzeh5RyxX4C6+0v53i45YW7zf/k280cylmjA
L/8ZS9X5n3ieoRPhMV339yiWiqtv6cSR2GVdah477MLXIIVAsA1W+DXOPSTwAJ67TgNT0hzjlawH
AeRs0WIkAR0X0VdPLTPMjiz7opFzeMvJi8puRWkVD2FE2EUWSwtZapEMKqKOMavlsa2OZMx+ALZK
fubVhUUjb6QiNMhIBe7HIjW8JjLYPZtB1m5zta5PbdY7R5LIw65tzPkRbnbo8yjX35d5+jaIf87z
5zy6gtKjTTKxqi5aGPECQUGyvwC0P7thWh51ft3aEh7qUKAKu/OsvDXoblxkL1kti1NXz3vYz99l
vaySjfIw9XXgayz717cryEqxTCm0sV91RRHuZN0vF3OddtdNiXj4pS7vi/zUqrVvDTV+k3KIvJQF
+WunZ03+a53so1hNuXig9QQs/veusaJmT+iq3o6VVn0IVVQQM5hjuDhq8DPdrPBh++nWKal0wvWp
FiCT1yn9gyyXbhmu21CLWd1OmywQNq5qczqtEVDmjWK3+YvTRc55NoOrbUaUlqouC7SVaFULrxAr
J38Tmg+Kmf+89xgs9Sci2A6PdjNlvchIEnHOoXWwWZZzeMtECKcjWtBZZ9nDzOp0T2ycAPTSKOuM
1NwQuooeb1fKvWmbT9Ps3+aIWfEmc3J1ml0sUpTilnG6cIuN5mnO5jZDGdRPBv6W90kdbY59iJ7V
Ts5qzlVwibPw6FqqVa6hA+JIUQXTPlNv12nDwDxh3fIuu8t5RtL6qxYhzaMsBpFrLqwdcJ3LLchD
HaKnkdn6SY4K3VDZNxV/E3lXss7QoSOQ677I/rEZI84RaJEvP5tpDL4ZpYhPLtpwPGP6rR6Z5jNC
j+azMSOFhZ+Et2ltKyrWo5KucGzJn2QXMAYGFDbcSGNdLzd6YrY7r0dNWGTfsyHLtuNsxgdT0asv
2RywAHGy7yAghW+3pf6A6+j4rPT9D60O0u/golhKFK12cUMvvbI6tVeyobDHn33tKE9xUKanWbSZ
Ly9AZPzBXeCMZT9dkOpDxn7kTyEvkgWvZeUZqK+O2S6rBm8nTKX6ivX2elKbYKtnAmqpRxpHaR+G
pCb30BEMXPN0SQ5a6qhwrPnIiDyqq2qM1Xod8BALtLB4kq2aHfe+zc5/J4uR4oFnwnj1NlXDd7gm
RnNxvU59wRAj3gY6gTxZrItGvUJp3N/6tiP8bKwCym0gjD/kbE7lKDtMdq01u3DtRVdG8zk3HmTb
raaACZGDeLvdqqu0xZE9C1Yry50bGfsrRESgDQlemsRjP+95iYkmJOt28j66UjVPhll83vNgu1fg
xMXtnpevwxZtg3Ijr5pZINhnxyGTvlxgOcj7Jt483O7r3+5ZDhqF8j/3HKYNgv3k3a5tMW4HJbV2
XeMdKnJzcNC6CmCH0rO0kKdT1jXAVsmJVLFj7T3Z4iolbMUiw9bt1rOF1JFYbohr24ILWeYYQFRv
g9h9T40II2lZpyIvGp3k6a226nV1BdQuKJTUj2JeAEb6kogaPkeDyhtLkOwF3mX2Uuc4Ug7ek+wA
aMDYqFCpNrJYqan+zGDZUQ7BAcz1h2gotrJOuCSLu3iNFep0KPts/TmMeUXUgsvpanS39T57UUOr
vU6avbv3yOup47/ZlXs5Vze33plPpOjXdVU9yH5yaBOO2LGpozjIumJUh9NkJh9zPXcH16gzn8hu
sjPb0TqqaZGfw7FhpT76QVEd3LTE3kot8lUWVdNf0bzNCkf8nLL5D3bQ+he3JLmQNEEBJhzhu1mY
bCz1NnwaA3Rkil7Pv+maS66YQQBm2em0+vfEMhDib+f8WV55nErrmCSjfUAacFe5NvJC+uw8tEn0
lzHoNWlSBXFL27XOMW+NrVmFGmw6LLOntPbWagDmQRGb2kSYIwNl8d0N1QsS2kv6k6iNO/IhJwAF
olgv/1S68I8aZ9ev9qima3OYgheBPqWPDYMK7WP+vDYs/ur423XjLnSf4ENAm4ui4QsoYQjOGoiC
/7oeFt3w+UpRbb2pQsEc9fNtgwaIH2RY6BS9xoJ76rXvEPNWQa+LD09AtY9QjdurxDK+eKZ9rPNl
1sbT1u6M0ZEx9tq1iFNyOXIkscggqqeXwNOqo4OZ9EYOyIvdrCfuN6glGQY5gzgA03dfZ89+lO2z
nRDT1erhElWE52E34ne+XCn3QoS+TOeVn117GNUo3dZ6E3wLmu1toOH2G72by6OmEuHC5O/r7UZA
za6Ugg8uZUNw1snfrMtlQoBLxzLuii+zG017HSr4Nm+77iOtppXsoBjw8/Duyx8QX6qfPRfzKXkp
YUHeFqwaHkMwECcbBUxfNiiW2Ho8Nd871zB3LlKluygdlffS5C+/XBOJu9qfIzcjhQviB4/k+vZx
lRirr8C7hM+2gkNNsJgIyxFNAuKHQNJHO9vhbpyrZo8LyfRlLvFZWT7oNEdXAQHM/GzPigcEL9FX
M6+kN5JVb/WEg0cMnmBfhim2YbfEN9lvC+0E4lk2qctFCEY2aKHzooyYcy5v00ZJrOdqObgZa7va
SJSNfH3GXk+D+0dkj+L2Qq3yeN6V6P6s5SDZqwe9O7GcPMuSPXYerhsDr+Gy1Hcsc7UjDKqVAyrm
LTMV5SkNqwct6MP30Sn5cCB73mKRTaMBc1LzcSNb7TzMfIXU3UEGH0GS/swqV73I0jKjDorirVhm
RJ4OYXXil1bNdf9DFs8i/CYhhZzAnrqnzupZnfb1qO8Hp7vqSwNcN0hkvzQrY7XnoW8f5irBww5c
lnsKLP0/p1Nk47Izj3+G2rfBDBH77vqcIJhnpOvIidq1yztyVxuqma6xY9zpvWtcBHyT57lRo7OR
q9fPzoVCwm/scv9W1okXwtCsW5xulslEgQ+pmjxlsZc9kxon4B95f3V2RpveuflGbwVfM3khYZZ/
dFWrbUCiqxvwzgZKXHbynoWKvckVr8TYhmI9IMkeRGl1ksXR0Pdg0FhFlYH1UszVppyK9D2MGjIZ
i6kXC+n0HbcEd9eowWdrko2pj2LTdJCtvep8N8uoucqhSriZDRXGQlZXjwRf3uR18sKsj/Km8mV+
KOP/fFOyNSf6KG9KQeGTxUJa74JpVk8S5XnDey7FggT4KmAncxMLkF1uMgK/IENDJSDAvnRypJjA
faJbJzlnvHSy8nz26zbcsKVfA0tKXsCBzG8GaPe0hR0sS+pQskRDjV2WXM04GLOa3kpZNZ2MsBwe
ZVvQelf0utyrLOmh+lIjLXkrgap870ZHu8i2Isx/aJEV31TDVRzmyY2Yw/l2CbXJVvw2gpPUBkdg
tVkV3gQgZLm5oCvRLNAy90G2FrznV1pukqeRrfi/85vKQNp2ofpmO162ztVzazfpgdRY+TrbTrJL
FVXzZTHM1PbsNsFXR7VjvsX4lIYTamOyUW25VGkI71gIpXwd077cFgkhetk6BEZ+EhNPtNvYFp0U
N3uVXfMCqXIC9Szcl4tG3dBvcHzIyL4zkYcCwxH0f9YM4pIZWAtkaa755NfFxarx+QWUw2kSgbGY
cGzY3irryKOpFtpjkvfmgdDDhCXcMocKECQ38q/NEB3GGYw64ojFi+YN+aWOo4uqaEoJWHRmw6YZ
2AktrVYs2odgAnEW5HX5Iuswuvpm5TpArKUq9gZM45eN0CQnmDRYC3opePoyftSATgUR5o6yKEfo
1TZKe/VZ1mgRa73JytKtbIumdHgkDHLrLnsMI4bXXUUkSRZdwp4I9/fPszN+QyqnPcnqVgHWyBe0
P8piKGoTphF0AVmUh6HRX402y87ySt4MvSLm7QVliRuVB9Xy8d7w+aJkj4M5qhtD7foNT5p6W7Sl
48uBfakpz8Nft/+tqL3ZnyCbA8tjljkx9GuaJTs9mooX2d0qSMzq6qx/3r4bmuyBrHcvxW9qDV8U
Pn64xtkJZW/HMB5TZ0FmK+7xXiXP0tHZguQbz7J0q8Jwg7ThOO4g1H4OR+ffADo+9WuUDg5RNTqb
zITnMIGCfewTN78dAuEuhgvB0etKZGZygdzdOBaf/QyvG7adg7GfF1WxP6Shdiaf3Z5BAuZ+OmbR
H8FBhpnv7arZ/2u7HM+rOWfzl5VbslyOX5MieuhauPnSHf1elCI69yLUIeRnls7QFOnM8vvt3irH
CmCZfuOp48Elg3UVhvZTpoRtN0KirWnsnUwJs2o7TxgRPLesQmWvIHHepgG94jAfvO3NQ0nX3vou
bp8806ufMiP7IpEwVRK6W6eqvG3Hq5OU7GqyoVVCMi53d52tTGnyU8S2JU3jqAIF9J8uUmMrHaPa
Rwpn3ExDmU4rxyse0T1MDhIgdauTMCl7bIV/M3fD8xuASDWigG6rLh8aQsrRbALZLSDOoPtnvMlW
LMYwOMbXIUuHcDuGxOkqZUBNU9NL9Ryl3kYjO/ZoLIcJ9YvHMK9+THqTHmVJ1rud/jlU1smDaiuj
P7Fpu1oGWscx4tQPkyP6VyvtxKatI7EdlqKpaM7BTsJ4LVtLM/GudWMeZaOsqvre9wxVe5Il/HKQ
553y8gEP9l9nU7VtHDb2E07Z7bOSnju9GJ60xf58yEmhe0GrrmSbrLNDBRureCAgtPSXdV56bptO
P/VJfrkPtKdRXcnibwONwiItziD4YANhivnzSnJAkhfBvtRdN7sUrBMQXdAIYYXOXlEK/aEIBvt/
zljhbzUnAP3VEj0ikkaUYmEhAA8Y6t46yVI3KtYDxhjfZUkegPxP6wSn852RDwh192743BNPXQbL
aYK4VZZfd+z3IkV1e5mxjSzrNAxK9GxHgKSyAg/I+Ysu/0sJsta+GdkuEqh8fPKQNM1DZhjKWZam
AR7tOGhfZKlxhv7UlO68y8icneIwwlFyOaR/n1mx1+3atP6QPTKt/uwhi1OWrS2zSrAlNFskaCEB
zVjWrjzUsi9DnXlXdWnIl4bSBMyKICw0/XLwrpCNP0fAdv05Vzp0HSs79AtEwdBm88lE/XLWxXO+
wBQcHu17URFGkR1k3bCIASlgYW+DRKmYT463LZyzbY1rO9VjwNKFeZGHwRuxYcNDd9tjqMSGnobI
XYDO09Jiwl8cDUJqsp9sBVz42uPKtpfKWoVnY4liuw9SWMvT0NhfyQZZXlqVIPwDzCf8+wgvocIb
9Jf7WahMkV8tdUpIq5l6v7be+42ldcLs5kc0DPUHwVnSIfz5L+Rd9eeabKSsb/CgJ2wmqr06xvVH
xDYpHyv7S9+x4EGCky33Un8fXuBS89AAzX5sdRRrZnyc3tlIIIC+nDVLnTyTdbJV9hv6Jvq91fWG
z7FlEzRrb4j0nTIbkOTaCJEklPiPAFA2supeL89Kuw3PnWuKnWel86uZBWcFk44/lxMgk4M8wRT+
VuM0OPnerMgD/hJd0kVHpdEes4A9RCz/cvJUeDNmPe40ECDhb2ovB9lgzHp09P4zwuV/erlRgRyM
W8B4GLOvl2O7G9xae+VPqeyGLCx8WcwESGOLsM1KFsWYsk1jpRA2sd6tDUXfDkOSgB1iqAfCcVXz
y3tQWkN7lRM3SU1gdSlGNhN7BbH2gAgvOsGT+4jA2KaK9PHiLeSgdMQiVLVCv4f1RCo7aE3jHcUw
JA3TvFprXma+K3ZBtFYpanhutfHeVOJjsozsMST++foPgxRtUv2i1O1zga22oiQpayU/DEFd8ovx
Y3kyzD5vLHtvG7a1zRW92E1gvImP8/KVRUOY7KyWl68stvipruc8qp+mKTOPeuYpa2Sgpq8qoknr
vrPyEyGX/h1MWmHimSB7RZWpQDfzxq+ei2gvgk/5yegV2UsO/qdehgIXpNDsiGhI2r+bylnOULXd
52Vl8bfL0ktkQ7mtlUHzyR/ml/shMdCDq9TzvSbXeI+vwGStm8aqTrIBd5HiAvm9O6kI+34tcn7L
vGfecAmz9/lUW9uUzOfXvhF+tmCWEgcTg7Bq3VOCEux17LE8v4GZGBk0SfqW1e3nSC3IbyNlh+zv
kbWeG7eREu2ExeTTVLb7GK+K76LYjQhW/WxwolzVVW+/Wah0bMp+iM9NraQPjTLqW8+yyxciLeS2
nN78o5u7lRyVltNHF83xe0sw3gdVFl0ik9SqZhG/gwSbPiciiNZhntU/4sFF5YHMWRrwRlUq8XWO
vRrNFhFdkYvsD25TfrDoz/16NIlFYbyE3tPkfmPBCaa2i38uRicprLePItecdVBa8aPWBvredVN7
XxoaSSLw99j0DuOHaZfY2PBu1ZTgo+OF0GmWdwlqrXztoRCsKzxC9ppXlq8qqSront68rsyoeh2m
Qb22uCXyuytfZQ9rdPfhPGWPsspuPLFOXDc6yP5z2Fu7OtcyX7YSxG8vyKM9yUvJKjcafax2uidZ
aiPDg2+Ej4mcO44bZWvjqYw0LDdjh0YJCLb6JvuOZd5c8tiC8R0rBmY6cf5K6OrSZ0X5zYjBSJtI
+hwb1wVbO0PqEFr5bQom1Dw7ky8FXh5fK/WH7K5oYJNGl4W9LKLL4JTt8FEaXb3HWU9sZTU+pn5r
Jjlcilw/lHpUb+SkvWIdS36Mr3bRQskzzAMYsvQ5LU18e0zA3cLp8acq+4BXYc27mmjyc9WCMoqm
HpJXMaRrO2y6PSpeCgnSpfz/OPg21XK1f5xAC3EBTdoS9ZVFsaGF2Y+exVuiIUbWaZW1kvWFNs5+
FQ7GrVtTjL90a93s1242i6WDyjr5PMXSEpwk4p9x2nor4Wj4JbSz+a7ivFugB/1FVb3oatt1tJqX
hyjrg37nwc3YyKJdW+ThCRScZDEw3vrQbr9ERmNexjxMSWMyWW9bkIk7JA6TfmWT8/8DNruv6gXB
CYBND4nmed9MAzc5rBPVZ8Ra+u2YtspD4NXdA+Rud2vElfKUTAi+RXC8v1l9d9Hl+DlFBmqImz+r
AouK0WkHFFrxHq4Cr7g41dQdkLGe9kkg2ms+KagKY0XyhQTRX3nSRz9DdW/pBvdRa/qbm7kjbjT8
9pSFZJYktbaDGdAd22jGrbUvrE2M9uerujwo2L2PPxRboGVNTAy/yH6fGmqwn5Qm9FuhG29F3Lr7
qiYIIYsTkLJ9qqTJrYjJqbHXPZHeikPIrzTH+sxXy8R8y9SRbLlRFLxfKbZWMlK0y1tnh3T1vsZI
8dZqN2G7d4gI3cZGpcM6L4uwGlzGVjbZEzFp2D8udwW9J8c2TulvrbkFkbRzVVQol1bPq+J9qCnT
rTXzAmUX9pp6a52zJNiRYoeMsczcOCRCsAQ3bq2WhtOzpSM4LqeKYtXYqS06qrLIu03bzZ1AtmAZ
W4zDvNOtANOU5bpar4877Nugak3iINyq3QdT8Yb30DiuYFmKszzw5/08S4yrI+bx9HsP2S2C8roi
kZftZFFUmAwXkYVp0mIfmZu6e/bmFpxRFVx5+RoO4ih2vK1DxE9lpewnD2GZ/HBikKWyJBttBf3J
Lh+2yTL+3jXJiEVlCbmwe508a3X1VS+wNL3PLXBmfXAj6yjigDee7BYkcG5rtHJ8ObGW8/BZxbDH
c1jWD/eLBSX2I7VSPqZsyH+5PhQOgchRkWxk3/vFHD09WK6oTvf6LlTyI9rVX+SV73PHhe6uCYxp
tzmcl8DRoIoudivyoMQ4rUQeLtnTwir7T3WWRVa7kmUdq4y/Ty1Saei3IDlgKLmvArA43U5l17bK
lFXU4scnW/5lujaLd3oQklpYLjkt89hhx65Ils1JcZEY8fSNlriszdDB9QbNO9Qh33JZtK3UYd8U
lWfV8sIvDR5usl4bXeNQNyrLWMBXXzUBFcwWwJ1BOZtvOdEAWZ/m3niYoxFyoJwcWx5yJOAKiYGw
oNVIBchD1SbeqVkOsti2Vr1VA4jism6oa5LU5PirlaqrJpGpxDknTuuc00z4nWfMD7yETWJjS4Md
OP2GwBfvlbRgnS07yhYtxrZx6R0tY+/18swLtM9hsngb24TW0SzRXP1RZ2I3TbpyAtKQuWZ+lofJ
jBGsWg7yTNbFJIx8cNDN+rcGpMYhIC5jZedE6XeTWpXH3+plDzmUNHmwbVgu3674TxeTY7XG+0EA
cYnMEfrNhmDaqos94rQcwHV9HippoJhBKznYobppZPHeZzBCda16yrDThZOsLM2KMZRuwoNT5dlu
iMLsSxykT5JSMosg4WvR/trDA4z+7z0CpW79aW6Rh/VQEPW6luBVGxYnXXU2poHX7r3KyRLEEe7l
+4hGT7u9UdZn6DH5SdbfOjuT6vh9jqOd1XXtI1rzMFtMHDtGYice6b7G2WNLVa7qyWofb5VVIXYA
+hYhV+rK5SCaLN6wx1Z9Oc2tQXPwj0lR057VxcZp8XYalUldZ1nQre91iRs5zq1cSu+me5OmIae6
kiNl5S/tsiwEWhi/TfePHcflDmSLPMgZbc39rLsX+dXxYpd93KLGEWabQkDzPTIu46oKp+o84sZI
Zqes1YcabopqRBRlSxcIvfPDtoFbyV95Kyvtxl5MQSYj8dMG7VNjEM91rPIs0WPn4Hop4ZKhSZ90
96tskzUgTpO9Q+Rxfa+zLXw84gI2nZZazXMEVuC5fJbd5SEzPJbtquvcriHrzEhNEA2JxF4v3WGv
5SoYmDzPzgTjsrMg9rGPUIGog1Ib+O66HGWL7AOWswWP3aPjvPSWDXAntW3ZG0iG5Zl+LK20F69B
juGvVWOF57nhS27F44eWg1lvrLwlD11jSpeFACQKMR2nGlI9C8fwESFNDBoVGJgpW+fVkJvTnxDt
15BQhnCVdQNYI8MDs2QiKJDF3asSkMTrjQbpDgfpbTVLk4OyrLvgLpUbY5zG10oAJo9tlPU1Nz3c
ZsLolOBKgOBjx88vy4tLMOeIqLbVg2Hp5HGdKavIDv2nLM/kQcSi3JvCQOwpDM/23wdCa3DfRx5r
eezqO9UVH7LxXv9b33msowXb9o9z3IdGqdsf8eTbyLnv9fLsXjdXbnyKkc1e7uC3K93r5M2kM9LL
Li6Ef3d1CzPe1XaB0FZoiTPCsBjVO6GxHd1cbJpkBr+fP3kORE6lbN3XqtAfK+yXriqJ1FfRafNq
dtrsoR9y73UOOuETd3H4DGg1xWBvDZb/G30peouX7qwAwZEzJX2j4RsTfZeNFlJBzwE/F9bcpya1
KmzYQn7qeK9zDBY5WzJQYBlkWZ4ikz4cQbQuvI/Re8sDfL6zcbjIElTOl7xQh+utFJkEttzx8Vay
nX0+l+qTLHkpERIb3YDCcN7Bn0MbHtr5Kg86QNhNERgqEAXqitr8bGhAVGK54rqbVrU6G4b/0oKo
yirkCbW/z1CjE3BNwmhXZDFm9H/PDDne2xQG6EsPE07oTrm5QXvMfmwB3TyapZPsJ9OBWdZXQEuW
g0FU5JxjPa8H7EZYlVLXGeHOaOaR5Skl2TeJTX3V2DF0dex9HjtMkxJlPKnxNPg5ka0fqPDUmv2j
QWnPV9NcPxlK5VymnrSabKhhm+PbqX70gwWHc27/gpDl7ibRlsccswZEAO+nCfDsI2ldMa+TUC+P
rWbj3TUqwQFLB2LOECptq6leox4YOG/45kBwr3rNWeDsGqywfdmaQy48N0P+hWB01q67YV65XSye
qyWpisrMvLIcXBz70MMUAIYUtiJdoR6FFsy3Q1oMvxZ/KLOdI/SrhA9EheClLGfBXEa/FGXDb3XZ
0q9yCyxo5RBtbjc8W6x9AxxojCIyHlMebZxIbWDFxsmTZjUwYWpR/xC9/eqNqvGadqO5Tx0z2GZV
H7wr0AhGoDQ/6hnJ0aKf2kui5sZ5JNu5rpuxuI5xpIpdGMJEK0B5oYcxBAdNpHhFCj141JcDu6b6
MixEtoRw/wYMLIt0MeAaQ6Psxiv6L8LXyVHOIQ+RHQMCD7fQUsGlReaMtzlShqYxfTOqCqVNEum4
QnXJLu5BhAe9FV0SdBwuZR2h+SoCm0gExXtDtBRzswX6ZGDCdG9QbKs+KwA3nbpAObcQzlcjDNBa
jhrnwYZY/D50P+ylOsAD6tAtwUGyBPUKBHO41+C6ooA1KLij2soJ8rC5GcKcxM/SIOtkq6WxzUWs
nT7AYes1GoQrJZ+dq9eCEHcdM/6hTtmzqGvltQLatRezqW+zulC+Fpaylh0mHLb9rk7NkxwZFEB1
pPUKNiPPuaaS3/20gmitjLddalwT29KvRCSHbZgrOIj8XSfPmiSq10s4Yzt5Uw+HkJ1RP40uX0zG
yoPVZPrFK19lwSh5QKxyQH+HsXT+dJqpSzesu7ONCYPPv4+ql/GhUfUrMQXOTjbIWwnAPmDhEyIy
v7hiO1DxlU5EXyY83699pYUrEvoEnJt52jm1cDaymxuQIrBNj/fu0vr/Pcrq4/qtw3xJMfT+EXGi
/hE2AlIfBj7JZJJO9/ouLkgUz7PLdpBusiHNVPVEiPUgB8l6/r+IPrTDEuJyjCvZbiLsg2u/q5b6
VYrqJN4O3QHnLyUUyPdrbvXFEYrt9x74OiOM2oPAMWoPMsu4WpX4HM0n+hX08E8j7P5iuvB80/mT
CoDOIk0TWbg4xQGGnndpQNnQ9uO1yFLV1zMNMLBwz5OGqppUpEp6fReqsXuWJVm/VMle3hwFu1vi
Vy9KAH+mHb1Ukx48KfkzIGEoL8thxpLJT+ox3soicNHFRrmednUyI2zpdiehtdPVmnOELMm6r6FU
zQfZGDvjtMWFudjIVvxux4e8wIdHtjY5il4TOC7ZKKtgWgC1NaerLFkBMYZAnAK2N4XuL37T2WKn
0QMo9TMA6WtZvPtV34xuZHlc+vwfts5ruVUmXcNXRBU5nIIisuUgy8vrP6FWpJuc09XvBzwznpra
J5S6QbIsiQ7v94a2Vrpgy7RWHXdCG63NN9fFtlNXCDJlybvcFFQ9bCam+7y2ti5V19+xic0et+tb
frJHYuKZddYrXGhEL4MwAfB5MQ8xBSYbMMV0YnR0eSUeiyXgxOhTZS+zarN6NOUjdSl1xxsaX7C1
01nY+oybL1MzVJAr9TSY85m8PWUgJaD/iDvLe05Dm8HmxUHbnc0z1dYsd44m6PrBdTz7YJbZR5VU
CiR9WwkE5ckT5dgzRsDyxYsY3DU0iv+4AN1mh0OzppsGHhfmdN0eKRZ0o7rCwFG3+VoTZcyJb69W
02MvAH9ilgaKBTljSh7ViLTjNjJ3bqmD4qYrk/zkTC+zt66IPKx9Y/4+FhhzGRp6swR3XaLyxj4j
5P6ffGhsv0os9l4r1YjPsZt/94b4h0hi7xhJzTulkQK2xXaYWVLyK1rulpyzo72yGdx2OidNxf+K
f44riSk2LX/GTuq5Qol4ENgepBHs81p76w3tH0/TXV+FEbYz+wi0U3H8xqBApM4Qf8a4D4aRuweU
oCBzqiO2C88Q9dnzVOzPqRP6+iIQAFGI2EN6dhCeVlO7o9KxH8eeeVnNkssEbdEXZffYA8fHIPa/
U6vAYrY2un1cavWh6pTcH00Ipno2BPhKQnSS3zW7X350dX8kv/DcLtaTUTXqxWvhtjI5DXtPNoWv
yflv1P9oCtyX2fv+wQqbz6L9jsvgMfGKb0MOmUSveqS45asOW80fG8LldeVbXKSB1dRMK3VH/Jgw
f2TFB75fB4NPpvAIzZuc9o/KMmFnme+oAeoQyjG7E8JefDMZgAwUZQz0pcggWFn/6FJfIHyzpvRk
KQIu+I6YdF8VTLBzTthUXaVXacOsXmLqdlZKRsFU9kfYoj+UsSje+uhvjYXuERHaXQEdZZ2wXKsJ
ACmXq+HUlDF5LM5O1fQrfEz+k6XGlQl4AYrk+CdL4uaqzQZhaNlbPwza3XDCAQZloETiTUMXsitx
NthNjAEgnuaZePGruUxhKVSSuNL8OnZkPmlIZPZLypdBoXc4SvikoYzPXt3tHZ3wxKhsiMgxx5de
kw2Lz64+ShvTwWHon6F+7MxmHmEhm6FWuoqvSpnDtOtvzlJSsJzLZddHRROKZDw3PdxcrJYozUJf
V3r1NI5ozEqzgPgKrwvbeqr90iFCpaJM1PWkxQ2kMsjIvroONGdSc0Rf28eul3hnSjWwYUAKrBdO
y4KOwSQCyNeiQgvZlrvB2Css3aPmDIbtm3U3w+JQw8QT6MPrWur7eq7bsE8xTn/aHtbo3jL/v84t
ukpHUdrDsVX7c1kBdMGO5Fnbq2jb6c8XiMkISiLdz6dlPCL2KFA7m41P1PuEj8bShsKT+sHq1SdV
r+oQIvnCHSZd4lLYH+/aGZJJr89/mKtsZDKL99KK1U2elYHP7BeHto65QhEHUeWQQZW5v1/Jc/qe
uGzgZqeWfqH/1G3nJqLe16npnWO0qnsnGX5VLV+P8JbnyrQx8K3wbqYCXxarSfbgPTVZKvEPJnjV
Fm+FXOp91kNEbvo/uYNnCURdB9vUqtovinSfhiY654ur3CIMfqNZXjSjvxdWVx5wLvneFZmyd6KW
Lw9jR9x/hkfVFgMlfArVWlveWjn8Ezdmh5OhtI+pTUGlGvtDNDRFwPtNL3k+HT3JB5JXeLbouTU8
1iUflpaJt3ykrq/XbF0icUyT/LAAKJ9s0T7keYm1T1rex0oNxJoNQ04lMVFkplHRTA9dGT00Fa4S
KTejqg3PVaR9SN0Bqmmbi8p+I+iXYdijXLRCRVcEmH1qnjOByUXT1X+FVpY+mdSG2vzFpSfxJzMh
mrzNCEyNX7rC0E449DZxb+1wQC6d9qZm4r02Vel7xsTW182v0rHjQ2OM+AvHcFMbLz/rGouE1E0/
usZb/D5158BpH6ou8117tn3hFQS+55V7KCn3XHsoi03cdtfC6kFzsSPBTA0dVidUPCnb/g6mn/hi
sD6MMkaRBeT0JFTvNGZ4nrhtWCrzH8/B/8ryvltjTvynMZ4LKk++FJSLmZynYLag85W65wbA0NOJ
nVdGdQ03myyvL8nYMQa7k3kgPEP3+zXp08i0dwTdE9zV5sGcXW+XVAPZGSniVDEml+0wCCu5UB29
ZHljIx22c2i8w81NEViALPm5rfh91/xNDOvdGudfjd5RA5PmA2TsS4UK0ZnBEU3brXf4IHxrCRvd
O0X2hq24dZ2Y7v2uyZpTFbf5cz7Dw1Nk/yL6xTf7PNvnLOp2OsIsTLESEr60ES5tbge9RrJyrQsD
QyA3PTW5Gz8QSxPh9mPIy+Ll1jlipRYKmWphMhooNGWxXMokHU8FJsgPUMONoybE/DjIPGYxi6wV
ekx9GEaCEak1afsqSZ3nvIvlPm4e6x5ZjylsiqkEQOKdwZK4qMk5lJj/BisLMuhSlbq5CSXeEsJ6
sw2PuMBF1Pe2PQ2KTd5Akbj3jqJ90DhWj9u+xGO4hwZkzEQyYZGvfltqdk5aPZQfSk1N1Eu76VxZ
prVD8tr6HcPlx2Sh9JHoWj6QFXeQk+E+wFMl9a8XxgcTGMmKSLU+JrvvyfAVKtmaFvkZ4CIfMYYo
PsP6+AGezoYtrYcPzYsGP4cl9eFZWCFZi9t8xCVDBD6G9QcSsglTbSzeYsUICRzUr/hPegASTrTb
molY9GuhoCKa5MfSpVWALsmE0x13h9qcmGRNM5Q2e+IoNodrh4nrteV/vUxuc4Bwxl6ZCWhXeTlS
y8yxHllrgyh5z8rSKG9dykc2msFg8y6xGEqx8p5GPJIxheljY0VBcfOBGgXtNyZBz55MLbChjB9U
VWkJTml/uENGiRlvEDT+5Y2aznwY8BPZwRSyA9KwDH/QjOyptkbHn0Vq7FMgYN+whqNeph6Z5Ml4
WKrrkNbzqW+T6LrwvyiJ/QBn8Z7JSDwDpPY+nlRMWY2iPmGFjqNfsTzb5syEXTZzAJAAuw7nbgpT
7GTVIekDxAzdwVhDUPsiCVDEp0/22JdnbyFpFWtHMliq5Z+yL8kZKZdjTSrffq68d8jBu74ZE4Qv
3P/RAuN3rl3Bv2LDDSFwuFtgazv2Pkpl7EcZQGvb4IMjeHhIEiRDIsLjSxuzZ1tJr/o6dMcZwJWd
982uxztUwYeNiVsgfAAQwIs1soLeyx1fzUsKkUwPXRLZr2PlAapb+aHtjcofS0CN0ovdXUoAnN9S
Wd63srJ3s9sMIUYd9mMitIQf3QJvoQUu00wG1IIl9JNTJg+FUUPSNR5mrOn2gzUnF7Qd9ZGFv8U7
e8I3rT5pOGYIpY0uHbcq5lDVL9NZeoLYhHUasKKRMgFCnh1t33VReSxjkQVmcm9trX6O50n3QdT+
YfSmwjyKOSwsf5iHypdtrDzZVdtfJ3tS/IJy/WMrRhHg2cw/rnqhJHqjKIF50q55Bu2G3NBD/Ckb
HCgLiwBtR9Nwpsfz0seU1lW19Iq88cBPYrp2LdVGYhS9MI5cElNz9xEj9+MQK5k/uOqTCaCzN+x5
9rVOCTuvvAthOw9Fp/xpJr6oydKMR7Oqi307p79bA/5Og6k4yTnPZd8kD9kwTr6SzI4/kTLQMe/j
CsG0otp5SJB3tJ8j0oPEgFK6jyJC17DuEI7yx5zM8WJG0LemSgayn6ygFfxO+krPQ0UMSEANgNF5
Ks/uPJAM4pb1A55jV7VhS2VAFTGIRNSJ3IAsy4pM5PalmTwSXSYWT1oztEdEtns5KUjWarGccitr
oVZWb11bvigqhDcMttuj07bfNZHpgdFoJndYxs3nmU9LP6GSW+KzG5NatGKi/SDTPXbQrOBjbd6p
7D4qT4oQjZJK9Wr5p20NuHIsC3bcFGgoyFkPlmkifaj3vmdRYfqdM4B1YNM0ZXhDt/YTpdLpOkEy
xLOoPWRu/O5gVrOfPJ00U5Htlym22QwPfEDDIA52HKl74WTvBAJNuxrIbI/lqrrPJGzCUokxWtGr
h2LCD6uNmKJy2zR8B0u4g5IMTtDlSReISB7B4LIwxXrXVnX7whr/gbDLDhvz5NnQNOVYcSP50fyc
QeAY80S8tOxnY4tCs+FSNxHoSrq6ZceqNjorfXZ2lRFPx7yytV0CwcYXLnayyVMsJovlTTsEOQzJ
neWkL9ITF9tym32HRS5161w9DMjxToujeih+MTlhDEdKM6T5ocf4fentEjuvhCwG/NQP0azuW8dt
fOTK2SHyLEaSSMR7XJ6+a/ju7Ou+HW9aDiyUo76pdZ2oL88js9TA+KuOkmlH+OONr8oFY3F/AH9m
B6GQdDEbOyeDIxMDysHWdxoSTRoM7fQoh+YziXcJPoPONVDgBkJq75pgYElxqC0czGucIGCHl91r
nSHhMigEetT8mwkGfTaZs6+ykjZ7osEYf35iszBeRJK9KFG9BIOqRY+iNb7bJnX4ZajCpE/FuZgZ
rk0FOldJNaNyLg67TKSnF7J3dxopdEFdazgilRHSuQieUtqGnV5A8poyPB3j2o8wWD2qCnuWobaa
z4O1wIIwy5xoJNt6ibx0OaDRJAwjRZDaLwo79SlPIAJ49ZnIyz6cRjGE26OvQ2ybfZgnUKfQ1DBT
O8Dt8NuPc5G5R77cKjQytQpt8K5Dt5TXGbPfEEukJUxyNm0euqRgezW3oxjQZ9OxpsCIDc0F9ML1
gfqvQvOaMK2L98bNAVAKc2xOi8zZInuomt1sxpa4n8PR6PEyd1qycG0tz33Lwp1FL8zzoKyBeNVx
mpciZBYp2ARN0d7qy3dbwgrohrjk9YFaWnJ2c7MMFFlK9lJuFG4Hlq+sQ2V6tYDdD5GiNuHSN/hl
jdaxYTgMGzWFuyhZlvp1U74lafer7Yr+87PaHm0fk1wsvM/naHFxfunFMVrTKLd9xvbIXZtrNB/f
966piok3zcGeojG04zuipoqBbq9h9c/ugqqs5yTvRhEXWtCqdXruuoWC+7LTxvRFU7yENHv+MYpv
FjaUOEGwgm/bKAoYpNY3UD8NZXtNFYYLLHQDmc5R7ks1io5LVp/GtsZYoSAVMZHnsUOXqLBYgwY7
GeH2DjDzoC7sLHfKdhV5FYa7BNvDVpMV29/I8GUHiRKrEOTfb2XhsbUaTfAaAqlCiA56KNCYB5WD
jq3+6S7ZT3AXl082wkNu0C2X3TFtMrCIQZXivH1XlT6VYbMetuZ2MDHz4Ge+fpX/3+mIIPr/unp0
vPYwjwJwsThq1RgQtvydzUkftCaucHtbMTEYKdLTUOceRR0uiCvyv0s3wSx99huvgZ8pnBrKHYcB
xt9h/i3IlKACOGlK9xBlvTxnSo6d+1NPTOChl8NLEVUPKeNAiEs2CWlV/gM7uRigvEWm1ZMxu+hP
Ld7wwOGKu3fSRvEhRlNOiJPlNarzgrF7yQ/aGL84VMWi/Ebu+r1RXeM4rDCBall5OMXYRDaNfpk1
om2OCBGcW99wD3uDC18yL9+8TQZJ/EARI6QcxrNS2im3jjtfxYwhm+UoLasmcEYP84Z6yMJIFfhy
dwrLKsRYFz6aM14wiuUvVJ19ZYKk5Rq6n3qxecPxqKiqNPTK5TdfNvk0kFbP5liQrakn3U5SItPH
zruOYjGOgMoVqrEgYQuxs5q2fFJzRI0D26hAZFXi91lcPlkJFWeMrDDtL44I7ZcdVRiPqzB8Niac
bcm40d0l/YD131yiIjEDIpGLXass9UOKcYahlcp7xTB7cKbGPWfkEr2QnUlN2lq6X1Mqjs7SkT3f
mTfHEeWRW6A4ReDo72UR4ZiQKD/6yKwC7GkHGKMiuyoq+57WG/ZVJsWPuJJ3kKSABG7z+xCLFwxR
nT+5AE9jXtALxX7KIpYvRZzUfqMS22a29k+QeRcsgDHKUbv+BFjySmkQjUtfI7QCLdmVcZuedRzn
d05uLidcTJfjQulgB0vT2C1K1+5ZPu7KakyOar3iHR6IVAHS2onevkL0J65QDK8FehIjKeX3SKls
lOAUE/RbWqnlKl6Re9Wwl9d2VL93rfZRjF2NOzmCSar91GHIakncxMMHaCx2eC6nLyJJc8St6cwg
te/mPLvUeTVerBW9m6H6jkZTn7yhUe5EX++FZwCpotjbRX22n+IkvsMU/CkImno0G115M1RLIT5D
Hfdun8NstEp5yJrJ/d6AXzeeC7e+jeYLwGe8y0zslAYqyCcc+XcuTu4/Wm80Aid1tCd2AMa5qWR7
bNGe3aTZoXqnEv6nwT7Y8pLfDYHErKc148Urs2rNHjFPnjGIF6OOgDYUUfzKqj/YCkhqpLLyl8b2
brCNo0MsHQTD9ULG1pIuT0AMv2e9Oy+z6G5j27kvPcYWsoDPTNB0c8QJnOFoq39nvNlwq3mn1NIy
/6v9eXq7cuvc2tthu/zr2V99/+9LbKftJdrGeczKlHMM8on6Yw01/nxYjsQdb+3t0TbfDFLloq39
Xw+/zn9dvvVth//p215n65u1rtgZajX57O0yvN+KomJSXR+qDksY4NR/9xqDyYJgPZ8pUHb35LH9
q/351M+jmCkDKpZyiFNRh9uhWqfZ0SwxH9vaZjv/u417NavIIXkoZz1+tTSV28HNjQASUfy69VW5
zeiemONx69sOKtp0VY7Rw2dXbqfPMcPY15M6khvPJm7+n33biaJdGuo7q9fx+uKffYnS+po2qOev
PnacAWb2xlNpZtpeulV8tCqsxkultq5qZarXKPckU9/U/Whc7T2HiHzTVWUKl0jke5sAopdyXtg+
xbOPxVv5XcK4OCYEQJ4ojKBaRp1IyN5O071hNzQZWEpUPNrl0D6YSXZ0mWMvJHmyRFrS7Ixy7Jiy
5b8UWLYeMXe5F03mXJEfqnuFbRfDSmw/jt2UsMJXH9OpCzFDyS+k9woidSByw6Ja9oan2YSe5PjH
lcsP4WA7yQft3QD0H4uuUb/jt1bsxGgXe3XRnik392wxe2way3QKWtwNj2ZTUulRMWTSdIRyLL13
6TCo99oZIYx26aqmAEnKyIcigio2PpLqt9H2LTtlCI19bL0vo1ntcrRzr5nEpKCayp9g+fNl62pi
vb96WX7eWtsBoXB8aJF+77brt76u1++eNTQPW2uQ5UKFaXrsutmDp9aJXZmn42shogIZrBz3SjyO
r1ufLFnsQo66bi2PVM6LrPM/2ND864JlwqoaVBIOyvoa2yHX/8rREi/by3jVIs8q0YX+1wVDT9yD
qTTZeeuruW8fOiW6ei01/Lnc4ZcYP2tLrhLimc4Hx41XeIJhe+uLLfmSF1RQty6rHGDdZuWvbVzf
uuS4zIFaafpxayZzW77OoOKfr1AQga1DVNo4rxvJFTroc1IlzilpGV+xbPk36fbzknZhfa5F3776
//c6IP4COqShH7bX+7pw0ORtohrHziYfAxycykcsA82zMa3+ObWc/K1vOwylWj526yFOFOic+rys
nk9Ic/5z4utiLV2cU6Wrz19d26M5i8rHrz43yf+oXsPqp5Ge7zZt8ljqlIwFYb2fj776bKWDRNB4
4XaFQoXp87IirrOTokOG6XRcx5PKJAxFzbt7DBC0j1gzHLamJsqcNIQe3bVjtXcRRSvJZ8UK14vl
KPJTIgSk6rU5ir4iMRieCVZN7L2EfTe8DH5baYIwr02TovpJb2Hud2Nv36eiGU9CYcW2nc2mNj11
TTXvYhOt/NDZThg1LErsFHROVTSBSVpmvzlDwRbME+9by8q19LbWCbaWdCP7zTAtXJK6/GXrKvuY
1UReLQ9bE8aUGZDh+L3G52GnT7X3ZslBwRJMKnvL89w3jaXRSS1Y1G3NEqsX/NdY5GwXGwwXzygY
LtvJCEbH2zedn/UQjLPBfVVVz+r6omnHcrfzvOJhu5BYYtZ0c08yEsGF/tY3MvPsRYsLlcf+3pPV
gIiGKW/aJrZtbnJ1JwLuXMs43YBcJDBsfTk5WXsQzpDB/YzlscAt5C0eX6qqyQ+eQjB0Nq6+l6N9
AySwKP5q/b6ElXVX0gF0KlO/9XHK7D4X+d3Sppl1PqMcoTEZa3HDuSwSuTM+otl9UCaKLV70jh00
ERwT5s9ebx63Vl2NzZtjnBkd5d4my9KBFRQ6uu4h30qxoi4icW8nkKyspiSFjEY/aUXsBIKawIry
OcEA02UvM7M/AGOt2JjLcj6/zb1RBKaexydP32E+6j7bax7MdtCzk2EqT0bRfOt1hSget56feNPY
cJQTeHXG3kUxkEUmFI+D2K6QGup4COKaVf7oiuE5imr1jSTDjXHjN6YX3XJwrbRmra4qNZ/PrMEu
Wg/bI7GuMezSfIyLOPvs0qZIhooxvCZt9quyXePUEmNxFRb+cDNL3Ete5x+svdtfrimuw5Rrf4jZ
OKRea7FZemrnxWdBXlDD7jroElbqe5grf4tX/rUoGj8mG+NuJu1ZQuT9peUYwynPGTEmr7pdXnDm
LQ6lBk5bKEmxd8ekougtv7Hoq4+Di5BBdJ7Anz7tns2hbAACbPmrET/UeLGPXqut7PzC3c0qGGGR
iJLgbBfQVoUZay/6y5KMxdvYJ6u6MBPh1sxq/EYhTTygvLefo36mDtWPNVoNY3qWjbnqy5L2ACs4
ObU1HiGWUpyIeyLEIbObE6BfszdXWTk7c+OVpT9/fqEGSYFiBwlqnygU+ilqZX6idxLwxvZN/YXU
wdd4YQQyGGoPcaSXpH0XsL4UrbrrTodnbV68WOzW7sPiai9dqx+2c1ifepeeDG1/sn/3DM53Uzje
La+w5yci4z5YxkyKNiHM67kJIziwZlJN15aK3+JrPYDcr62BYvFrQRLv1sIPuHptvfQgosq6d2VN
2G6RH7dzvWepL07UnD5blVm/dONyNtVUxdZCP6V1tlzz9dCp42VJOh24hlbVt8NhcBUbLyPdvk66
5rDnnXMfRAfPgK3TWM8kFnPMPOeXXG/sqzpqnI3mbtmbUg4Y1q7t7dR2oIBJzNNw3RqfL5XXrUVR
tQRGzUdxGoccWLIVBKa5ViMQDOEctjXL9Q9QBLB59kp7pmoBnYjm1Olcvbjqcu7F/PbZ3M5oTTWE
0kqveTZ8mGVSnnMQr+sw1P864IDp7MmVq4P/OTGq3vSo81a+ru0MRzP8dtJqHwI51iLrq8gOMGjS
EwwDzCh+MlJ3OogBMaWWqfETdxIiAXtY5oc1w2jr265ziQZ62ppubT6juANlWJ//1b/ULfZFja3g
yxg3LOUibSfmSKA45VAkXQHBGInlmFUUkdc+aTJ6YgQUQ+ewu7fcKu5VVIvr1vK8OVqplSSSryfH
LlGOymgnbKSL/k21C/3RJvcDxkgH6YUramipbI5vW0M01Jjwq18etqbWQeVAjJcdt2Y1F8k5Gj2Y
w+szsfHMn5ZRfv7hrcu25kA2Wfy6tax8BGId8UTZmpLs971trkD0+nRhW1WIFsP2t2amO9ZzgwR3
a23vr4v1U2bnzfP23vOV5zVZiUKe5vq+V2LRrGvVfmtWhMvz0yxIu9nem51jg5RgBLW2tleT0fCc
VUC8FJYprVlaoQZK3TahTbEAIHmuGavNsj2pNpWhmPDPuzOVs5/EsfMDAvGl4RGZdNxPrbX8Bbd4
n0FCv1c9chGK8uJGzjdTPUtDn4zO6gqDIztVpR2FnbGISxQp8kQdsjiVmHg+6XnynmHP9rubnVdz
Jq/dcavfRV7aRC6nU6hVhBq7CewbsB/5+0whvgXBZ2OgxW5yzaYigYkTxxdKpMdkWt7spTB87Dih
b1SZ/dgtfbn4ea3x8+ZOHbL8aTsotp09gYZikR39cHB4DIYUBbo71tTT4nqAcAX1HA2disdmj4rF
66YLZPnl3LT1T2IzlbOl5fOb1df87KZnjTz4d3LXfhWLG1Cgx7m7ig7CFn/qPk+fZCLxrc0c5YBM
X32vrERj0dodNFe378I+UhLLvhnLMh4MRSZ7V8kuseL9YrmuhmYj/5iy/NlPwqS8UzsnDcYoVTaX
4CyMxqYmyXBgQvzgCSP9Z6RIlM2WCxWppljpcGOn9eTtdEF5qYYI8FqWRxD5hJIfoeddkRD+gjsx
VQLtW73E3snyqHxCfM/2tcAe03QgK41w4dt2iB6sf1xU39ex0F4NtQ0Rotc+Vaj4oJYgYhZ2lwAv
E3ivytq8cYynafpHJ/HEeCk72z3NeY/94QRBuQnAGZWTplBXQ9NUH9DO69iDREb4C6qHes1AwHb4
K9m7wi7WHNnlzPSIxaYdf69zt7ktOpM2XfqTQ+EecrcjQEw5KOYkHiYv+TUXhC5OI965RC3+XZDB
VJ3ukQYYt4E1iO6F4q12tGpLhLFVgMrLyt3FhWq8w/z8OVpJ9dfEBZNa0B/Z9zXibwFYX1aYQ4xd
76uY1J1J7htf1VKTzzUsla21HWqr0w4I5wHH1iu2Q1TpMF0m7xIhVnnFRkWD9pec4EbsE7IYngbN
VG8zpdW9p1Pr3poWRorXPMELfj05wC68jQZi7MkeHrYuA/XB0ZF2vWvdVLt5g9HB8oRAtLa2Ls2w
MHzrsjTcnrDOPmeDmZm1izyVWrS6fVb9bY6gtJqyetlaZFLF+8yNiNBZT07sbKhXd+HW8nStv0kl
gyHgYEm/9elkhJwHr7BR0fCE7cCi5MCtQbzo+oTYVeZ9WqcqbASuYFWdPPc61Yf1pLIephHgT0E0
cN6uAOoew6jEBerrJWM3CzFfTT/fcy7HMpDefJsT4I7Z0vRbGxGNVjQizHLBTFd2yV+7s/GVZu30
6gj7NRt/V2TivoFpBrNhTUSTFMZbNVW/RIrRxHYOiFYNMKf0TjBGzTdbI89QGbxxv11bGHoc1sTU
BNvZUaXSQ/y6dYzMZ+b7CjJMM+ehJ1hBIEWTr9sBc5RyX6dRuU//06fPMvfj2sO829bl6xxPsLwi
D+9v85gJadzcsjdu6aIw6MNpOW/NRPH6s7ZAD9ku0UbbuDGBzU4uP68vWsrIEy6tJ3t9eh03B+ju
EYboaNtqpXdet0OatIx27TidnThxXju80a9ToiAz1yGglWaMOppEmuN2MYigeMFLjj1N1BUBrN92
zwc07SE2/+v1mv5vmSvRHmU/xChiU17R0ulE3LX9Z3Pr68xm12jMZ1uLENPyuNQQ7D6besSzlvwY
Qdx42romY6Gc1ycqsR51fNv65iUKtYIbY2s1nTKcOqspuYI/uh0Ge36qIIc8fnahgiTRavR8wynk
s+Nym3d4Z9mzbvrUdqkUG2P8uh08VRzV0liuW2uK3PYqG/dY6plMg6VdUeCmdvztbCmZ5TNLBzpr
0+Tw1Wd46R9PVZn0hqp90SSqsj8O2aJTq75uB35HOHgMVKu/+iJzvDdSnR5w9FFfhzhKHhrN/vi6
IGWfgvNG2x6/+lziyrrp80XbYcSwAhuhwJrs+UGXyXM3efmVOTC/UkIPB0QQ4dYiKNNW/e2hl4lX
rTO783/1bU+z2vJn00XxTqvqHJJP4bxsB7cBJXQQBKBQp69SFUi61GKacZeiUb01SVTdorQCXvMS
edz6clmAVSZQzEVRVsFcR6rPbz86bxebBhmtJS7Fhgn9p1KJw8oYZvdxL5tbs1SvHUDhI36vza1M
Mbk1hRIFKnJQsh7Gi9ObAx8AJwX0qR2FVJhSmt3c1LlJntrEPW8nty5yxjTA+9Y7a/NYXWdzutiN
GPg+R+PemmMVelPTwwqa4/yxiat9Ue0Vdax2bes0O82KF4hHUXswFcN5HFIkGskQpWv82J4ct2+t
EZXo4YeHqBoerSHGsV1Qk0KX8DPqk4MlMDxILXY6JSsAr9Lq0yTt34tbwGBrzuoQo5xQBJxuddB3
HWuQoGX1UXjkC+m5v8ASDiapICSNmM23ah/8GNT1Jhx0VRlDGBN3rXHkMWZCAOBWoaRDUh4G/aIu
eM11mmJQXECd5CrHbNLf2Xcx2MBe2FWGes377EwYtfJQ9xXy2GF0z/mAAM4w7kk7Jmz/XPbJsD3z
Qbi3Jbe0cP4/xs5rSVJcbddXRATenKb3VVmuq/uEaIv3nqv/H8SsoVbtmR3rhEAGyAQhpE+vYUWb
eEdNMFHLVkk61HCmVnKPky7qxCzfDrgBOHkbreqRbyST4avc3hW/ch4nEb4BEoM5FDq8R0+76FUo
7ySMUVZZ8DaO4wsrQpugVvJdZtb2uU1wgyEQwO6yGToU4E2tOCNa9gWERY8LXd3ucsvHx1VV3Vub
/uI0/gm5FW2F7nO3tnSNldtMUi4JY9XE6OW7FnPmrkjGs4HgrOcDEkkkLBcjFU7eEB0qpStPZeOW
W+wju01lWd4ltstxI9fqF6/HPwDEVLP1Riga8pjfDeAf90LVX6UwKA4Jao0XZBLBlfBN2caVVV/y
LCNKonbwt0Z37RVDewFIcGhKBBnrMlqnZb53kt45ptpQbGLGDUytdH+l4aa1LtvmYBQTItBrlK3e
mdEOgPAPpJq+T2aiB51V8jV3q10Dh2vWqLMRwaPdmJUEXC+q67PCFp0E4FpoSTBjbzS+9poJ20b+
UUTqAK9OL88dQIOjNAU8tOouRtTKNKxmiEIzalgHiX2EWdIIyYigq+VXNfnemtItjuH5Io6yjsM7
6OU/o60VJ9bfZL6EUYnmmnwaskJ50mF46DR7lnvNsovA31jFWkv94NKkhXfyekYYicL7O/j48sRN
jtxeN7XePCFkZbVoUljBK0a9DDAjYqhmUZZ73xx+2LpsX3o7qteEAmufUOgMdsBbjbUl0zp6rY8j
hAeZRkkxLcvKKVLyBSJAuu7C4FeV5LhkB/qBb3kbgVhB3qrccUP/lDEWMT1heFYfMOWoC+ORwIi6
CkGXbdywenbsCo6ZXeH+JmvZ0S/pB0NJX49dW63zhphAmT6iaSpf2iBQLvW0sXQMKy1ImHG68lXP
3eoNSD1fUZmhSFZD32tUWy+K7DWgrF2Qeb8kVh5QYghQFCKU8bM1uvytRtacj/ahSbGxs2w4TarH
GojcQ091GB5fvQogz3hnRlKvWfcscv2GrXmywg3gNQ5ln8tbxgSh3gyQix96hwB7qTYDq8LeE8Iq
fD7rAoSSKzfg8PXw0oO8XGGbxaiCSWETyXB49Jrg9Rh7O9OZ1GeL9pdnuwkCZRrwRluNATHoKcBD
d++PWDWqEOZXjQKVqf7dQRoMgP1uKwc4X2laRJ2tlZ7W8hqh6WwrZw0I5UbCgEWRJeQj0YvxPJeF
hdx+HorhqffN6kKoMVmPzYAoWlI/wF5+ItJcrQz05I/OoIICVV3jaJn2SXJb5yRFrn0yJpxOETbf
K9u55AHdrF5JdGNxURxGFJawUP3WAUTdF03zDe8DDU6w6W2lPBquHV5FF4vgcTYRiL1YfY4t+wz+
YWCU3bvcwe5bz6yd6IYHfCkMt6rWuKsqg0SRhAWBitrTWXXLjUNhF9nKiMx6D3Q9AxTnGIBu+Bjs
IDOfrJRFKTVDcwvp2OfcaGyiPJmyicJwnw+1vm/LwnmPnRe4TI1cuz9Hs9zAeedb6kwQGelnoLXr
1Ei8k9p7+CMWcrVhpu4cWoBnewMcKLgTlqQkl8lbA+HeMjKCHrK+Ycx4dXqje4w7NIosUojJRNta
917SRDLPy6boMmtOmoz8j2YJRQybr5vhMnZ0OgMco50A9CwcZ+d6rrP2HdTXFLq+NVPmlSp7vIqu
rp3HMmTZlNHHrzhVt6kXDSd5RL4Joai7Enq/jckhCqrOBd1i0RiZnfEhnjaTeI6e9spF1sv63rX1
cKvDqecm5eRefS8DhrpFGe9zz5L9dWzxGMGEHaWa+UfTxow8jOAtilV0DvXs0dB6c9enAfPvaePa
19Fp4KHVSritmntsVdHJZ3pwil0r2GgZBADY2MHZMPW76mmwN5yeFoXdYwfiivheuO2k8j5iUElg
j8lZMwmcKclBYMDMaUUaqjCwRN2YvK5AYP69kRrWi1q0TTMHuwzNR1LLzUFq9IlTE2bBr8FC9nxa
CJBGdau62LpiuAVHAjNQB46114LGGrxuYMbpciyhkQuC0kcaanau9OFR9sceaodrbnpUadbDlESm
YFi3Og9Lj22AZpYfwytpkJ4cFdBFjp6dQWQcugFGCnClW6M3d6nG/ynVw2ijYqI5rgVmzp8I/Ab4
s63VDSmcgtG+9bGiMBRskgeHpblTWBVvI3CjV7w2QBtm3/0uiF/lFJcYp/5lZy6NW0QJrClUUI4q
M52YBmU5tnIVm4FPGAArR9q4ojYa4Nir5WIrAfZ0QQoMZaqfxGlwrXwJSi89JmFOl9031gbDbuAh
LCkAgsvGdYZiWmBlJu+Fudbp8q6dAqW3BCiA/1q3iyquh+SIew0JsB6i0X/zkYJDfHQ3YC23sawe
gvuENwKgvYkUni76v7G0jtvyD/Oa+lx3yb7sSz6ToAIjC0trOYIkVMPjLMuj5X/N0lz7goQ8ipz9
kxp5xiHupKeRIMBEb5X3hT4ZD4Tf5EY7hE7vs1q/ccLROfqBcQtZSlvHKrJKtZwi/KeBGDfPtq4O
FyUOX3qZWapfeMgo+lCGJ5OmwkXXJqq4HlCgt1kBwkvKZmey4A2WKzdn4Yh4+NN0lvIMbNdGGlsa
mAjo9NPKhKtP47baZLHpPMICsB7k4WUEwfeoAUYwU6/aFWH0JWdggHxlALQyZzFVJMdYTRjz5QkA
TUnaR43tM37SYuAvxib1Gm1d5Fl7gB2RvTR6WR162CJrkVQjqwJvXBr4hUrVleEy/6duzI2ae78G
Uxr2WRiPZ4Q/HtsRsLdum9GDh5TLg1cpJSvDSGFarRVvjdIs9jk0cM2DnSFFSMwl/LyJqWF3SAVb
PouMmbeyxj7ZMot+0Ihz0ItvkuSh8QGLfU/NF0zL6mMyYWbyCVfng7A46tZDMOFGS22QjwAj/AlJ
KjaDGrxJkuZuw7+zRL6onkyvXXnKPe6rU0OnWyVZzFYAPSsV5LRSFt7G3Q04Qh4M/yWsQAq4z33l
xTsPOq9Za3CLuv4ZoXLUDfG8m3U1BEZI4IYSnQmDHVooeU+CG6KgcWNIkv2Pwa68E7gsY9wyWOWX
iF3xRhsFXLKD2I1GIkiwsPh7XZmB9rVrFQWhXNoPE6SQsWxyylrg1l6F14O7iiRliiOQ64HF2rKq
8tWS0k0kezjk/tLbDhTzdOOq6Yxib8Enmkokj1sBVRSZ/ZgMyUHUDKyaO4MsovfX8fV0ElFL8eVh
ZVpJvBG/MkJrmgVYhM8mV7+9V8l7oTBiOWtI7t0RDOfPZnp+vR5YhxQ1arEGLDaRuP9iN2SKzJIW
xncimSTF3s8lFf+Z6Tel4D49vDMO4pLiZ+C87AdFhzhJW2ydPP8ljot7D4759BjnJywyBV4qdVl1
MSbS6JLX52qzR2oFTyZAHzP2V7QGaLesUPdD3G9ltfwu8MBi0wGjbkr4dcRTkRxJis7EjKiwYvp4
u9qKRe8Z5+XL3rcW5uLWqXyeqImE6K6Oqmfx7M3IfuiI++zGUqNbN7oAvT2G7ixvZafYYvpX+2i2
LQ8N7LAKhLryNuJxiach9nI8PqOV2BWtwPBVl3XlZuVkbXrC19EBfSZ2pw1EBNqGtC/weqdv6aIR
IAIwZ6yGMQL9sCuOtnCkAIlsa+lp3h3jFjSUGRzE9fqqIkZdbcI6+jL26kncufkuQS1dZUY8bMS9
FnclqjPm/7WC+MqEARDPRBwh9kTe3BxEWmy0GMeQqvGBaCL62DVP4sHPTVPcmqU1iJKSyOeqAMO+
EbdC/Ei1Lbk/tZepayLojHKN4kc92YYgdznfXz212hHglbZLGA3Q6p6VIq1h2vq7dIToXKvDkzp1
HeKznYSmtR+9ESQwdnwrGTonSrgVekJGlGb/z4U//Aaxi+0VZHfVV+ea89NDTQaH0lZTN6ILEN/3
Brnxgwkgq3+K4fLON3eGU3x4az6AKj7fQY1lvCyANTlWO81PlXEb2v43qUnk7XKH6QRPqmVD6V46
F7l9TDCx3Inf0rrFQ2yO8g6NxnZcV4l/qTtVAuYx9UPTay2OFHv/muc0+YhwgB9tREtow3jHEIap
y9QQ1B5pJx2O9dJ8pgpmMVJBV9cdEmwH0YL7xugOQ2owLSm2qdVhfGRP4Mp/va6ZxUfXByvspBpw
hQmQsrS9Mbza6gRg1DKznORt6N6mblm0JJFc8jKiP1OPZKijtXWtogOzEj9ankQfKeqLzfK2fmii
864oHwunOziVvhYtYT4EW4G99FZXLBCIvpAJe7VHofu4vOFLWxZ5IulNrVBu210FSG/vW8FOlOmi
sYsay/Gfm6BIi6cm9uZjRHre/VQukp/y5mabF6b5V9eDrRwL/LF+9ODKrWLgMVkMyK01QThPHw7V
gWjqqUxUB3WHDwXr9IwLxBPvTBVjUOshHeu7xdiA+eFFJWIxyhke29E9BZTSlc3ZmLCqY5/f085u
dro+MpSoVHkjexmxmxaBmRULvDvBOxjSyS5SH7ty4wX5g4V58fLgxVVFcn6dlrTIXJrJp0OyLq4P
LfaDojGKTTl112JPjaAv6SGcJ3H3xUky8IwDmBWaXetCq1+LtwRWO7li90NuZ2vvqYGIkpi3DLgG
byHVfTUFl8LnhjWhFB+Jg0MNCSd8Qx+pr0EL3B0Zk624x2IjHns4DU8QymWOPMQ/0kE9OaGW7OSx
P0d6jkCZ0xxEJ6PQa9dwdnPUczd+5s1fAK3+BSk/OYoTiicv9ujp64kNYwbdr7FzHjGLs2fMshuZ
zy6eZ7tUtIilM5AV2Tpy3PL71LpXNu0A8X65i3li0ZNG02cmsRNj4xrQhQSpBF7AO7hkjZG4g/yo
qMLaGpQTDV2UXjG2s46ZGGyB1y32g20dB4A5rOfuoUeiURyY6wTHsHl0Nc+iAsXLWHNTlbkThkt9
K7VI24nzi9/lmkF/rNWHUUvrnaxrd/FUl0cr9tKm+RlqQ7Dqswylfyjkf03Qlo5DEt9+kZ4HdkxP
cxxpmD6A8d8qiZnCzq/T7oogu34AmlacBGunC5riRFv4k/tJMj9f8SSWPmZ5MHygf8fQM/XBKTcG
BGlkMSwNh5OMl8CmB9+gELjNuWXiyYhm7cnEHg3gwW6Gb8jfnbmosPToy5OcG/TU3y83YSkVe6LK
//9UjNV62EvXpasXP0Yk57H4khZ7c+YYYPvBgBZhBjHQlRrzIOOxKKqIy85DLrGLwyav2rzLuvZf
sPr5Qyl+54dRxnxsntprYAEXFgSxx+BDL8avLI4QuhavyZghB7P2Bv0bWivEk/02OmSV78tbUX3e
dacvaAAYpPHieRwnWqoY0S2bJW8YE5YcFJQiFWBi0yBM/J1lM6MkRfrDWHb+9fnYw8S59hm6bi37
FfD0nckq1bhGrzdjEeqHLX6IXp5UW5WPYlgmBnViT2zmU0/DQpFkIQjNaw8CyFJZVFmSYm/ZLI9x
yVuu8enYIH1tEOqgD6PPFB1nAxAgPYi0ePO44xHT+Kl8/vFjrmSrQOrkD8NI8Qjnljd+9yDaH0Vz
DVDSBTQ9PQO/aZDcEC3ln3fF0XNXBSinOth5vPlMBfFgiixTuE+cEEHwEKVLwTIHFAVis9QTyc79
2Sllepx//dSSZ7LH8s7M45m5MYtcR00b1k/+fu/E3lxL7H5Oi4Pms36o9fkCn4+SFBY2avNFGZGa
Ff3KMnoQx/5T3lJFlM7jbLG7bMTzWJJiTxz3r2f9MJ0RtUXFT5f6p7xPZ/10JW/q8DGaKxsfRt/0
iuPhzFpFMc5zVfHCiw2hFMiZ0IiYvE9htmWz5I0JnqDQ76hT1Bq7cyXR3YqTL1U/lIhdV/dACLEE
P7do8bKI92R5WZaX6l/zlsPEeyfq/VPe/3oqd0wncn8WgvbrNzYObQxrp7Gw+HAtm3kmu6Q/xCr+
qfqnvHk+MZ12voI4z6c68xW6yLkoUvdHbhx/LboGMQcVe8s3WvQhS1LsLQOypfKnvE9JUc9tEQxo
fyolkghRZkLk4+Vk7Z3hrWjC867IFemRUDbT6qRIdqqTPS/dO2AqaONLWhonGrlIi56fsZBHRMlI
DHsOHbmeUY9r0T0Q/UeStUIZ+C+62txpmDIxBNG7ZPkICRPxt80/dbdLU7DEpH+pszSDJe9TcxFJ
Udp7VUzIwobp1cmjvmksNR7XYv4bATAgXBT1L17dBbv5jRc3ZdnM3eqSFrfrX5OiYHl1RdIjkPJX
9y3Sn84g8sYkAjuhRLxGS2c/D6zncvF8liMrvEqYvCVHg8CINkVIPswcl2riWLERA4MlKfY+1ROd
6JL34Y+Lkk+HdE4hbUftCirwsYRKgWuAqEGkXFNAckwfrhxHvPpZdF1uEiXJQdyZPGrT5DDK1qpK
LOMgXvblic7v/odg5oehwlJV7InHG2QtEb250hzkSi1ET7QwQCZFRSu7G52c5RjUXJThJl7ROU4p
WkA/qmH1Ll7kv6Japextsc5m6aRicTBNk2OERDAscUhrYlNWrFaulrRreBL6Z76xyifdYWs0MCCj
Q14iH4aqeHtddc+Cs22wABDIaNeIuyqeS5lAZVKL7CUP4ZkIPrk6PeCxRnSnnuOZn26/uKkfHtE8
dZ3vupiziN35NQ9YnBwdfdiKuywuu2zED1iS4sZ+yptndaLkM5lzqSmKl7+k+r66NrHWW2FjiFWc
l7pvTRb2ew0hwK0KY5Yk1DMESLMjPpOUGiprZ5qFTM9U6jjAPNUowrup9J4DJdkr0znkqEyuuVfW
K1FrbJL+II25vpHbBJBe12WrKuBVFxsnsfW16QDwVMAUXeLI3smBb6RbJIMwXGZmvyUqCWp4sI6V
6lUPcLJYa0Y0FuJ5YuFeFMqX2O1fJkT7k4cM7BP8m3KDalyPKgdJkZcgeJRELE+UPSoQoVnET6Fj
oSyoN9chRAvBArawU1nb3zuGOz7GRfUTvuOh1ZX8rU91XLVi91uaMyQv8YE/uZ4MUjypXlpnNL47
ROtZ2XU9FhyUGnWcrlt5VVl+KUcwvUzJ81dVjs01ijrAqwJku+RssgXQCSWPqVGg3yTLmwKJYJSh
cnDcGDEWt34qIZSEmUCHo4AfKfsqM/PbOETFTeyJTZJlFrpnaYqwMEF4Iwu9TV4gP+QO3VedxbN9
LU9SfolcaNiRoMSxmQLAK9tl5hZmIarXMoRPzcVIVEbBcFMnGZggp+6YD1eZfQKpwfKaQ7C9RvVr
aIfgsZs2EF2CR1eOviGrKR1FVp5g0o3uIqpcGcJnmsFqjeU9VqhhP8qshD7GkqKsh773mEFQEJoO
0KrY5F6mWIriIbsauq65KVHjPIzTpkyA7Zm0LdjV1FgKfDWJ10pu4YrWsTqjD5jN9b2KLoz7e4iC
8TanQHOg/GvR5pbji8BwHlCZCdaFX6/QPdW2lmLom2GoUjTeANNnmqKfTAuoM7BWZaOaalSvsIJH
BgMH8Nzx80sB1e5STZslSfvcRxkx1A5pIxNuWq6e0lGPtbWia8pJbLLB+09m1hbSenBguTt+TLAZ
UYOX1gUwapt9+zXq0neNpXRw4dD9ebd0+MwgE0ErZAUqMe34m+XOL34aqV+HKgKtgCDOi9cnwK7R
wXoYFdaSjSEyzoWdtie1DetDHIfZjUegQPmv5aeql2hcSaxfZa19KVENutpB9NCZRQX1VSqfwpaF
Iwuxx61IigKWQl+RX0+3Zb9qMe5YDVP1UIkx5QvBck3HsYJNliVBu6XP2Hw42Ei/WfGon8WpykpX
bpbjHyCH4dSZIIu244NTbJZfUHvRH98fo/m8pTbWD1VTb1MZWZu1i8Vy6yXPGBWOBO2zirmyqZ8h
WlRPcM/bG6Hjo0hhtFs/YVoHGSrpEWuaaog8S8s/HxTZL7KNHheugQC1of0QsZh2JRh0F/TT2kvZ
EVbOY9RORIGFksURGcwINBu3QtWleo/YprIWSXF7kliePlUWmLDp/ph9D9ClmAZ64d7s/8x/J45S
d29mJZyz6f6hOg0iLxkc/OlpM32no5widsWm8EYY7ktatLa+RkLyQ6YoFiUN5I5N9wBwBgSe163A
dWGpkBd0Smr5Xpaef2jNzkPj3S++5flOlIedX+5iFdWmYpQsAtaSjVs48cBj5QXepZk2XYTuia25
+w8FbRtjJ/PmuWa4hcIQnvM+wcNw2og9kaczy8aywURRLVSCCr/Bf6koDplrL0c3PeaA/8shsd2B
r5CV/efT1E2GyO29v+Uy0cD1p18naouLDFmuVpe4nngULDvqRg0DFkXKazBtUgQmriI5uC6KhYHb
QV6XQ4LrU3Euo1y+WiqJPRz0znz4GtaROTi0iar4eeHgiTFI0sl6M4DioywlSj8dKpLiwjWqowcL
IfD5UHG1D0ckqr5tcgAanwumXzXkIWTH+5iZ7zH2pCCXRjs+10MRn+0+AHCioLzZJKwzyqxWbKPM
V57l3O8utlr+SH1Ffu7MTH5W/fLW0MHeWJuG6YLoIF+/VkP/yypr9WwCLXmzE07FYk5+jVEzeAsK
6Qt8ZO9BFOq5d3Wz0HwUZSCFtzGEuqd0qtmXb1Gn6C+KG2SvSnQUVfjmJM9yVUG/vPllPFxaT4mv
/bRB3E/tVnpUsmtW44o+GzTelBR1IJqykOPav+Wow73UJnYJcyl+S5wSHW1Fq9ciqbVVd9BwTd3k
uoEi/so0mvYJGyuki4xe3QYQKt+qFlsEGb7efuJXvgEFyzdm4uqHHsvMx9zsX4DQNF+N/PtoV/YX
Q7LrU5IHSCeZavO1GgFSyJaRPiKig5au3/7xLLP+CmRL3YwhLuJm5b4ogM/QsK078J7shX69HbGG
hS/8nyxokX8VfspTDQtUbDJe8s4pt/i15SjMWdlLIhnmqYqbAc3tNntRYUw/Yf2+EoUSMLYXEBhf
YPLKV5FluhXrC3aX70WyR03iqDhDtBbJMrT1x5FVOpESZ2w6+Sqj9abCiD57wwguITN87VyiFQMt
unRRYTPTK0H3sNmAxUPWE2nZbeF21kmUtLXrbHWlM2h3uJ2MLj0PgjHBWysX7RqOT3ASSSuQTWAK
QXsWSRMjInwgVfcikqM0fLf55t9EamiTR/rr9FELwfe4vXfwg066x0ktXwMXGrHvYlfVpcUjQJ8t
shPtPXfq1yis5TNghe6uqjWvSoiqfBHZF1FB5KOLuMulMrmJLLHRUTkKTAgMZaNiuJrhHpuY3l1U
D6GjPab6vaqynd3YBYaF5RYZ8/xsDlZ2DhrIcpNYcH6WZDZVU9jIzMrDJnRaRMfNoHrwFQsr8MF4
QSEs/iobhbNFNzM/iCQcHSD1avaW6z2SlFoLlmCqprSDu0LTD1RN2uOuLNcAxYv4KyjqZA8d39qp
rH18NQ3tnNqS8az7iXXNIwOAxVStHuTfA2jJI5825cqwTsGNiD172oxK7K6J4FXgd/+Tt1QRe4ZU
/y5aVdn/0/FqDQCmMcOHsh+rWy8VwKUzG+k7UF06X6Lfqey+6n1nvlVWjz5QqmaXxNdMlI2LGERc
N35pC/suqvZafCkDzXkvq1Te2GVoXOPcwYClLFFLQRf2FTrSTwnxq22YrW1gQxc556Wy+/B7owAQ
MzS7enD0xjtJphXtg9iXn1FVKVfi9Nb4LudO9bNh3QgYkR6iwzhoB2K2Oaq7uXF3TDTHed0thC2V
dBUlZYYyLhpVl5w+9WLm/qZ11fBUIk7+V8FcRxTnSy48EsDPyPhv5NGTw40o98E9XsTZQssm0yyg
ExaWfpyTolh1lKjf8WoHc01PUe+GHhl72ezgbi+nMCz9bAIvP1m+IW1jJVOxpeqsgwHe94jXTXVR
NN3amVEyPA74uGzaWq5eeRtloD+29Y2x8x1tHulP5bzYXcSQtM+M3f3ZrDP9J5xExCJ1+nlaHy9t
ElmQVLxxWxZFeQvVujzoWtGdArs2cPd1c2wJGgt9LMCqdHwwM9UcWSy3db+GXv8aBbr0WwJpOV8o
SRWk4jLj1xB3331Jst4Vs0pQO1bGZ99EG5whivcAhdreJ5OouCy58bmNQ2NPOCB+sKECgXGuDOJn
dGSmO/pf6YC/QT6UfqkePsigkxhhMwiPPFv/naCMrDbti4c1R1U/tQ2YZXSKqxenZk7YtIXyAG6j
AZ6DwxK8K2tDcM11D6qq4UHVW5OkgRzjFqc0yVnsWVbJEiASCNcmQtYF/5onxeqclzR23pUhlK56
6zjcA+R7Sz8uTyLZaCjPpVbYHNWwRZhKYVx2bHKgblllO68ehPRV0fnytS1y9zUox6+q4ak3kRon
BLilGg+iqqNY50Ax3EeR8ltvX8d5/KRnqvvqjqwlZkb1nGuW9eruezexvoZ8Kvd1L9d7q+68b5m6
L7vS/JaDyMIypygPnddl79jcrVsjsJ+YR14wechupSshnu9B3mhaX1nNeVNBkLHijLPuxGTp94gd
DbxECK9pgfZb2B0aiKn5lte8LhUqrdQ2hdkYuw5LwVszbWgYw6bCG3kjkqKABdvsVo24bWFZfQbs
xJW9pgDdgOHoithddtOmjYkU79mWtGtqFeMTUYD3Jg+Gb0MwAT1q+BzoQCG5F6vv4dgN3/oyMNb9
lB9M+f9d30Zyaanv2i7nAZ62rjwbwbf/nH/J/7fz/3d9cV216GBuO/pWT41w3TFhv+fdUN5VS1f3
5pSHXEZ5FwUpk985T1RBKLK651Pep2P5ciJnJTn7UOWbKDbGxLZ0ikre0TKSv/Jk7KOdVN8t1URh
HzrOqizhG3j5g5TUBoRJOF+9Unbe1uJd37To2GySXskexKbXeV5Z+6aulKrYqn4kX7wCIh6dlEig
0C5f6mkjkqYmQbqf00mxaZmuofX4n1KRvyTFESIPbbtzGgBoW7LmMy3pmE5v7O2HnNv1vcX+A0Uy
52sEn4lGladHx4VLqvbW02C2zncNATqihU73YNg2hqMReitZLAesvsImhnh8rHJpp6nO+AVFhm7f
cFYhePoGLesoruEnwPnaojauOGE7N7dRWOiazo15xYPKXXsFN2LgOqBpO7Wq+5Na+mh2T4Y7wlFn
Ntcx/AxyLpMvUSA2LVrdWxuQFUz01jrqsZ4jrlO798SKpDsC0c1GPTjYiEXjiKaLhnYMIuSWvmII
Ai8m7Mu9VCTtnskfsvjan0KvvyEx0n0JQpzgo6ZuH4KqVQ5yWCdHt4/1m++peGJI+fgW+/EfQIfJ
Hw72sYM/SbqOOhbWv3f8ZPZa33i3IquqezZtNJnhoZ8hlzhV0NSJilQB2TDq/KbE8OKRTJa3nZM1
N1FfVMPgaYtp5IABGuI00eTJDmQeL9k2unuIdeCrVsWPiA5hEGFgjKY1cr/DB628GV4T7QuoNdco
gVSh9fp4sWyQxbDjzbOVdMExQ8r47OiBcSTskZ2cYexOSdH3R0kO8nOiZRj7uG1wiSoXiafOsi9R
PuD1WhIkCZrI3YV1LePAIJc728l6iK6ILiMA1T6yPpFv49Bq7i5qT+gGgx2kxwENVLTt89hg9YO5
c/8SGMgjN/qqbXyCUl4mv1asQa/9XtbeettGyxvd0y94z7SrIhj6q4sPFRLUabwpBj9ACQv9OL5N
ED7cePwRVfbWxY/sndXrCl2bYOLaj8EzWNI/gSmPP6RI+0HgF3q54REo92x1l9R8nN1O37fTGewQ
/w5wYDkWDz0TKnNApBOIyY8MXKLa6N8dsAZMAZPujDZq/1hipD6p8Y+IrpVXxxgapJB5A5gZ5Yek
UhCSQbyvv4WotTAo7w+pLgUvruRYN0uBTSuM4H29hXJnuN2hjbvhXTeZOymK92JnvCnKkGbIBsj9
ewAAcOvlXXsQR6lhdCy1TjmlltJtiCVmJxhBIVPVCRlsOBhyuPVqztIHBBFFFbH3IdOcSkTm55Kl
ep8IfUIusJxH5BWFDQ+NBbx1gmPgzchrrBxrqXlrMLA89a6cIF/BLUnQ2yZu2cH0mJIo2jnboc7w
uZySqj5AWtKN7CiSblwqK9iJ4QqTB0hypsWkYNqoqY/fU64P+bl3ogIHC/bEZqkj9kQeTuPUrlQg
Sl0KGut/OG5EMCqHoP5f5xbJD5e28BE4MhJafchbDhHX74N8PCXxezX4/gt9rrvKQss4qi7cijbV
nmXHcvda50vrMeUxW04WPppFdhApcZCuOc91kzhXw5AOSBeNN6epoBTWaf2l7a1ipXWW9732pBcI
Rc4vXVF2qU13gA742lNSNaACorxNEv4hmPGAOkj4owjKkM9OVb9PdvfryGjyK3Hus4yI+xWiQHFN
lcLfIWc6riJdLq5LgShlgPVXPR1Lnqy21nLzBkQG5+bpDOIQUXFJtmZvrayuZM3y74t8OrXUR/CF
VPctBqOKYOZ0keUEIhl38oHFr/C0sTvJujS9hwER1qE4vkitD4VEtR51lBwfY3PqfZUMhIHu23Me
TF8slWL7YBEquFoyxiWhjNT/nJzycOrursG0EXlAMJUtvmisgkylS4GoJ/KKUk52eocrgEjWppZu
A2RhNk04EN4vyh8BxAUnk8uvijdAf2vz4c3KmbSXQ+U+p2PaboCKtXe1CVHDtPrkwdYQVQkRcbsO
RtsdMlC1KDgGYPaxrToasYMmyNSLd5Yc3NJYLnYJc91HGa1dIgZEr2OjlAisZ8krv85fE/O2v0Qm
CijGqOvf8BR9d6vY/Jkb7kkmkOmhhAOvKSojhtKvWV6byPcRZGBBo/nTD87FTdPsp1aF3yWdKDW9
JQB6UEOG0eKGpSO1YCDpmYxJ9+qWXYWmORMIUdpbfn72E6iAojTFwvPitmO1EqVh7Cd4XqIpJ0qH
2oxvpaR/i6YzseKRPsRl8SzKQt0m5oTQEmPy4CGvZekW4iTEvmeMwYPYExs58b6Oqlwclyyxhxuq
vwnx8ZmPWkplK7H2IQtRK5FnVT5yk3YF7xRx0PVSb7mO3CXXSs/Mkzuq1B1DXKlgIj33kZOzROSy
eKLEytmxG+Usw6OCsx4o+3hEKkYUiE1voxq0lqY6pSQNxW45RnGln/mYo2z392k+VDGsEA6ZOPly
thabjnVrDflmPq8oduOQS3yoOZqStMYOS99opgMRbDq91JVQBGGwfjhQFMyXFD/Q/z+2zmO5cWDJ
ol+ECJiC2xKgEylKanltEGqpBe8LBfP1c8B+M/0Ws2FQJCWRIExW5r3nlnq084V4+fuYdX0H//75
7OfsgpE76Mc+keH/+5n+vfo/f9f4LmO4DX/fw7oVrvf+682ub+7ve7o+8/efDk15lwF2xSq+t6Wn
n+r1ZdcXRKKjzXO9e33mejNfN//1rvAG0A3jb5+J0K02jDuqDeLUpv62z9M26AiwiFOsZnFffdp1
P8PQQ9Oo9KOTRMve9Yc/yHLnsACsqKdfysyJjhQOeRQ+fDB/HI5JIb+7MvJ31EwnD4Rp2pppaDjz
irL1vxyNiOxs2GgdJ3JAswIcvufTY+xJt/K6/IV15gET3rPolb9RHHZwPeanLmoRFw/PRjzxx7D5
QcTOL0rvz26G/7JF9URDZ1vQ3aqF+ZnU41lj6jnXRCLOIBiadeBXawwdcvy+B3zELFP9/JRqxkMn
c+1ez1jyNuQZ3bfRSVCLEC+3PjROCptUkd/+fcwgxGWz1GN5/PdbMZ28sOxALpGbqt1fn8CD9ikX
HFetVFg5l8e+fewLMd6PFELS7WChVyzJxwXJCPCyjDcSP2sNISsk5BB70A4uZAc5bSaspsJHb2gX
F2VMJICtN3MRPXQjPv6yPrnxaKP656amWxzgMZt2Zg1r7PpYBYFhv5CyRsP0fx8bFgoJkKbmviVF
r/bs6K5cb8BR+I3b3ksHXFMh4eJM1DD3y3qTFlZz8GZ33lx/5Axi3WfQKDAM9X8f+vd474jX1JbW
zfUhT2tNuGTTQlxoX2+vj11vLDMyGRPBbLy+5L+egJhnzf3ff3x92DZr5rtzXR2v//j6WJSMG8eX
Vijnjon1+iavT6a5Xp1sBwDh+pBNW/3iulo4xkn2UDfbGkPwvTSM9IGZ+c+UttFxNKxbQOTFeSKs
6v564y2w/sFa2bt/jxWzqghxg8yf61qmYWmMLDKvh5vczu17mv32398dUme71BHpR4nsSdHyWLRF
BRlDi914+78/k5DU7rq6EAE6X55PGts8rcVz1nt3i091oJaWWVE7iHvfz7U7Oz3F6w9Wmv3nZrK7
94Gu5c0sinVZiN+H9D+EGf9eN+VQjoqFU+/1D7l67ZBdkd4TeDdcmnoO/+5RS5PGaI3lBipyf1d3
ZfwgaJI9mFn92ETxdLq+7HpDSWZuiAVqDtcfr681oKyHdoty/Ppb18dwVBRYEvJb1nBT4Ouxf19U
ln8Pl3u5sazhI446KCHr46ZbKpKksk2UeTj/ry+DgHlkcp/cXl9B5Xevp4Z1Shf2v3pO5UGLfece
s6h7T4JYuzUSjyyDaXHvr08YErin3jCcuf54fQJgiri0BQUjyRsa5NhEMkq2rEClnH9zZZ//vTah
d0qYWe/uC7PNdt6MYgKcZfLQ4IYIiWfJt5YLGS1wZRvtLN+CHA6/5QHUc/ogZI831MrpH0z0Qz2r
IFRozTK53lC7LKRlkeZpLhPVRhMTh6cRFhKtpL4I8PB/7q0/wtd7rSRZfmRr+Ojv1miViHDom+s9
4ppL5tc3cnUJDauE8XrvejNehZLrDYtahJPXB0HXDnvfZOI9ZQBf6vkp+Su8WnXeOmV396abC20W
ySp2NT78u6FGxupw/bm8uh6UKF/FajwaVidNt74FsolwHjlX/5HdAnaDBklTAO7uzfXGbOW0EHDU
rfyN/7trFv5XmpswMPoK7OP1aaUWHKLXuxnYGZD/ecaYA3A+Qzsoe3+3mDcTQZLDGck8hxHidSv+
fRrYy2ntyuxhnxB3gMMM+4LYarOlYbEb/syD+I6gRRR1u5+I/wpt4zEm1/GmHtSby2Y9pcSB7aQh
PpJZ+NtpVdXm/JnaP3HGKbfXz/tva1/vXb8BZljJVsRsK42UtJM+mGGXx+IgCWq7cay6OTosEvI2
6zaaPuxH4TwXfGrbnnDoY+rQ+YbZBYyOmtwDSL9odph1mJhXU1q1Kq7d9cu63iuBNmxbsCBcd5Vx
00O2iFuHQZfVQOLLi+n8XxsGizLbzfF7EIquEWhaGdHvp+HWJvaXKBNta9nneuymmz5xxr83lkin
m8hct1w5f5SG2d5g+W1v/KoFOn69W3m+MrbXu9fo1eu9603uRi1qJx8axqqdr9c4lsZqMehQdPy/
O1bju9UxLQEBrB7R9WNeb64f+N+PQ2lBljHIzYxWD9OyahSvm6O+ek6vd+VCw6sq3Tn8981c99N/
P17v+cZIvBUGXk7eNZxAbqxV9vfvxh5Esh+EfcpX7f11P7jepOuPIyOO3ZL25+tDTWQT7hB7VCPX
WAN1TTRwNMX3q+r6V2H0HemjVoUHbHWN/b3rDuZ4zIF8YZJnm658iFYQY3C9uf6YpVCIjVT76Sgp
xxPBkHKz9K4iFUXLppPr1aFFTJesp3kTl0TrJuRTh7rXsoox9WhP7+fbL6Yno1nButQj5MbWBM5h
pZ8ZnW/NUuEbzW/Luk02MMoYlC5NcnbQwtzG0RAwb+8341xeSoNLROW3duhDWT3prQw4ZTSM0Oks
Nu1wBDewLm0X/QH3vXlYRhKEHI9MWvdVdrLaCYYwqNgHRRZLH+9SSRClqDaaKpmPIBMMueBy0sju
hGk4wWzM2jbSJLEwytzB/gdPtzxbojhWTUP/jkiitBfv7diSWTgXO/BL6dbG6FfL4ZzEnb7h4ogz
OanrsMeQkQxnwK/oSTJGuprO6DXOaKrgpQqAsqW7sV0zoqWFCpcWBcPpYGnMkXxjrw8bEBW9R69R
TT+9y4bxlE9UCr+/KP8cz3kWpARsRVWmwzUlojQ1aFcrHfCtlUHHJzSzVT9ZhCNbR0kVTIvt7SNY
N1ojD9JM2Ahw6FLhsKVFgle8HwW6mPHF99bWJUGQ1GP9t8ulez23GAbsGNc5Vvne0maMwBp6/2HU
9lQUS8D88YPiOdl6M/79RnNy2ETIdLyF2lPgzfHAoyHf5IPHlT8fcu9hAoF0YOKpnxHTkp7hkcCg
V3zRDS5dPPNDDDDYiz2drK1BwJzC9ZRoPzIiW6abbtc9yMwceVskyx+bJ4Oq50LZssjW3OhSm8NX
W0JHMjlEA2NUhDXNI/PGxCUxR89ESEP0XOc9CbgOPjEc3GFBO8ESmMKXXC8CR65IEVjLm8mUrxHX
ixDK64ZcZvJBS0Y4Hv/Laf0UJsSiAlQ5M0Qv+3ZotV0Z99HDDHF9ab3fTUGqXqzHn7PSdtJjITga
KlwLQOVYyQmt3M72k28NDuumnsgmNqblzW9pWNCANLQ/LhGJcI2s9GgZdPL8TH+AuOAF1lyEUaKe
ZsPbEYSLfCRBiqUJnWkrKyQt/8pbY9gt7TSEc1I0O817SbSq2thZGW27oqI/o6qd7Wj1eUn4g6Ok
M5gaxl08ZRI05Xwc9E9W/kngz67aDt1jnxPV2pHXRT9/6/jNuyEVeBYASZ5F6LFULyhyLWBHWRKQ
4lluqAaNYIG/uvEJTN3IeSo3mZscbKHpGwWyy8nECyCxViCSBPNVUB+1elhlpK94EEN1YzgYVmzz
3Pwa++ozitsOqFP9nS1vi5kDXyuSL8S5Zdibz0QoPiv0kkxdoKWOJx9k6jrbkNPghfTapnlwaZkh
AnYi84f2DQgT5z0b7Us9MbQv/LMweVlpjLeWTvXPOT3bKlKHZdOfo2UgQLaa98TzOqTLVslh/k1y
Nv3qp7waPoyBQHldzvcio/IflhXXW9MIJBqdQZ/gDF0BmRzQDAM2jNkngq4eAIJln4qNtOkaQoE1
Szs2E0VWIow2kHu2vR4WLg1/IgVOVrPrSjt6INtQbhntZMHUus/OVIZWNXAi0MDQFsUbGfdFaPgM
vPtOppu+L1/Ri2JylKyhpzwlLwn1ptMRJLzmxKKMnra9VrwA838AneZt+lflQKBr0xzf/Xj0UvO7
1vLvMjW/+tYiLLCDzK+zhqLDva/GYd55JcOC1EDL7hXoiJI5fjPogk4lsL9xrh/1rL20a6OqmtdB
7B+rd4leGHnDCVLZXokN3LtuO2nOandu7lSSbdLaoVuyCnXbeDrWBheFEo2QA7wP1gtnTScOMuPY
lemdixBj0xT1pczrn9Jyj23rfPYpC69J3CdeUYZCLw4IVegHRZK8ljHCV++NN5I0sxhUddiiQN8O
VgaRZ1R56Gik0ZuanDeaXU1hZGlfHmSjJFII0VNrKwiVMqXr7OepeyLmjTF0KfZ0Afb2QiczqZ6r
Sd8JUr13XuKgH0azktrsZlr95ut1dqOCOPFWhtgvZSXQxouXeZFFCH/mKemWr3pyXs16flBOYJZO
u3Pi6XYBzZk7kOd68icNx7mtwVh7dQ9nsDaZqIn+mEcRMm1nP6Za6KVk3b/PafPhx8WT0wznyUHT
qI8viSwOPRqcfGKfyGS/A8kGmkadE8CBCNoAo3WFHeYNK3CtC62O4xOqvF0c2r4eaeLOMOPgQwMN
ILsitj9mOX2QTV1u3EJ77j1ANjI13/sy/xrB6Vnt9I6/7A+yXXSx1n5R6XEQ5dOMjTwo9PpXMwAv
T+EwqRxFNdvjURAitq8ZA6D5s+gd9cueASQwtf4YD8MDmUZkCHr0x0fp/ulFD5qCKywZ20S9VwLk
LwDljSZGIi/1CmxTcTZl9ZCD5tkYy2hvhe/vJ8c/vpc9gD5oQ8d6siW8/Ryx/Iw8IiFHkzT2E6EY
9QXfMBI+F2y6yRHZRHR26ApL+0sv5TnXx7eBN8XS7zVFhAHps3jxO+3Eme8RcVmzGQaXTR9fDJLp
a9vcy2w8THW06w/9WO16NgsnCVb+zA6nDbO9lPp/BAXsNpeULtVBkqem9wSLTf45r2F9DlbOPKXa
jSlH7+hFf4qCCOUcfVo1da/OIM+mL+8HrwjIc3hoZPxhl6wbsZAR3TAW7y6eeviktQoYzZDyIIj+
XNg3mAiAja8oGzpjpKKZtp6lIzAe9oJ1xtFntVyXF6JHO+qAVKdXxeEyvDqSpvJSeNMGDs9dkU39
pnUhAuoCwZFVxk+1U/xp5NRtSlmMYesPJEZiOuwS/ah0/5drUUTOCeTsKlYnq6fKboboY5Acd8tg
7hxg3m6vbi26d5BT8hDEnaMVTEPbCJQo2imQu68wCBE6xbTQLHqHnbLYyC6bkciThRO6UYaD6foY
/j1vo7KxDMvHvoQRpXJN35kWzIa+S38RAC8j2PZc4KgkH/xvfRqGswGIjNWYffAi+aSJGeymP3wI
CWl81lJ0L8NH1/u7WIEU7VMyiv3cDwtaBB0DjgJhfFjpGgcPRVgrsqCN6QgMul7Ssc4P5aK8IyGT
r24KvIcr+KCab0NSG88jh2cNXydLz0KrSZgbYShm7C5t+svg9BPiTkLVRH7PkrbnOK1/CBlNNsIY
GCtZz1HvEVRS/TYg13lLh0vCIBEsSj3yOavbIW5PDsViLKuL8hkaki8C6uoWA9ELtfaLx9AisOM1
K8KcvmabFUDuqeni+VxqnDnMvWFNGORq7hAglfVwVNvX3Gw5OsbA6Rb9zlblRDFe5BvhUYM5BbqN
OP1R9LPlya5XQpY9wXubxme7HreGaU8UVoRmpC5sB2e418apOaZafm/FFORk0lamXe0tOlNtu4wU
tInaY9K2eqcMaQg9O0n8G74V7NQczV5itBwB7DTaD02/z7TOj5FjTSQDS6aVl7IBYwbiXmwK1LaH
xY67sIeI6Y9ZkC32bTf4aFOHP7Z2Q9TyOSWYtaIJDfAR7V3ebLEy3mdKiJ1ete9AFm6GaoH4XK+I
5o9WEFw9+QZm/Tp5boRLJYQGyqNJsGn1mLqzTsFMIkGvvD2iJZtoSHcMMgdzjzPjCrE/swEEpBpn
Mtsdcyes+cnUnXObcQQmbOFcECrBVPKP7UYqLCTE4XKbGM4+daaPZbpBOfNcoEjdkAvSbkuD7USU
+AUnBrKRhfW6g1dJzmsL3n7VIPOt2rYAesib2Z80Y+cQeLTxbe1R1GKnANyuJ6l6AwcVK9SMgHq/
0uVI/8g5sWnWCXTgu0qs36ajzbvIVMCSsZBCNGR5WhTg7agIbZ+9v9bwDlCYEJuY4F+hxpdpAiMp
t34sR1YbZ6Ldb0NN4rxJC9EGL2jqD6mnm1Dl3DAn5XSj+ewlrm1+0nD5Q4Zyc1I5U2uTwf1MVFFu
Gr8A9pUhUhkMlJYR6nltr7+wTekRh6bJYN/L98KGS2tM08E1lEcdkDUBqLkeeop8y4wWHLU8aSl7
W92JTV80z1lRYUdybgBjhktN/TxKn1RfmhQbp0j2I4njUDuXi4OEvRHfs+F/NeWShQjZGnbT4cGt
xne3H78giR6WeQ4c0/iop9SGljyC6MV8EU2dDZ9krALmIHojHlXuPgy9hy0jK2+VNzBAaXUG2f57
ZksS7UvrKZK/BqGD6oYhSoIYiTu6G4VTUt0WtjgLw+HQjSV5TswxOt29a1h1qLoawyTV7wkceTYV
qZj+UO3iZP6VRLZCC+g+MFAhwCWLYDYvb57/y3M0RCLmyuIr5RRImVFgU2CCr4vDzKzDGYotMecb
1Q3MG5K91lS3VfEMNs9n2Bkd2CeDrkms7ZQZrMSUwUvNtNpqpmMF3k0fA+yk6Yd2gWxwf0BzUrnb
sdXftKJg1DKY+2iCuTdFhOEVYNBadwhiJb+SFum9bR2pL/qqoMAY3Y1NVcnqa7zT8yOVtA11uCCl
KvUDo1YO/4Y8hMLXgghtbtVaRuB52ffsJm8Jc8p5HspAU7ABM9+cj+78Wou02EbmvhAMpCt8qHhQ
461DDkwthre8itcONSv/KONb850u4ILArKQz6LSSV6ftM0yks5M/TxNXb5tU710zUnIoRzIm7BkP
J4RE+64PQ/m7icjIyJPmIuNkZxEksvPn6dTk5u9Cw7CbZJDfV95QK79QJD0zEK93GhqVTcsRv/U1
l7Whz6E0jv2lmnc+FOB5pt2OnqsNozyGzlZjC2xxIhRMtbIe718R0QtJ0+86Ks66qwE1zxqShSKb
0VPaHxIAGxtES+6mq83v0QI7VTwbjlvt49r4cA3t4C4T/RMfNY/VfNc1qFN43d/wZj6pqMddayaX
BeQwZN88D0iDhUKw3HUJEa73E1dTDkUMh9Unkhik3+qHfMtL5BOxnHKOMgg6L5X74hvTae6AkcCZ
I0ve6u5UJz4rviyQKA9p7pt7bY1cTpr5XNg61Pe0GnZpyjpNp/ZvmvGFYxQZCKL69XTobLt43vN7
TMGHGPBtciRW6Dk3TC0kAWv/gpE02oxthHro259eW896pbf95JYD1SbCVHtBcUZ0NdaJU5H7LFM5
RUUWBS/HJiJber1th7zmXXfMj9ZAS1WimaBh+6tm422q0XrQipyWobDeFHNLIx5VSPrPylPx43Ni
i6d4cQ5GQYEuYkL5ODtRAUDaYw3rmbBb28FCaAxJmIbVvZ/ED80fTrwRk58RZ+WUqIdCsFJzOvw0
2UgsitDfko6ghtmsyYManwCQFjs0XPeZq86MFTD6acVFFLEMWQSex5XcOluPxmdceZ/u0L/0Ojtm
br+QffFoOlUoYnIKiQCGAk6Q7HzTdxwt2LpQiB96S38bpP1bcxV9ZZRuvUV2XabTjMm4/rtLauGY
UMd2uOQtHHBOAMjgVniz8R6ti1dPi88LpEKQ2ufcdBYad/1X00671tVeCiKJN25ijcFYU3jrNmqG
iL2FKmaoah+ruNA3tihu6kj+rgQWimRYgFIif+qGR7cQJ6t0+sDUBmqqCvm9DqB6yjQtFGs+7+Ab
W6zgRNFn9VdSJgfAFTddmuz03P5OvI4+VccUkCRVohTTvTk3l9whULRri2OjiEwd9GaLKvwzN3rk
oiYJ3Xa6zXIGz5lE/xZVgIPtLW/hNCR3blohEh7PlWbAd3KMZIPpMRqtX5HEQhFFP0ulPZlECU1O
nTxp+QfMxMpezECLddRYo3mZYY+FljS+3EEeTT99rEcm6zgAv2W0buyk+JgN9ZpX+KpJW4B+VfOZ
0/Ey5+NtnSHPi+JPSohPglWTjVurnd3MH0Oz+vJ0LuRa6aMIXGrY4yZqO2rztVM57ZniJaE105rV
U5MAeJNuQvLh2yRS5H11LgvilGr7V+mNggm69r7E41lvQUj71a3JKVy43l7WtReUI5C7Sm7TMX1L
i04EP63dfNlW8TtqGrSWZv1QQmuUbsnJxelIW7IleLzTUo3biPx4VE54tY3mhM/o0dQU4nScv7gs
DvMIljAhGzTLdJp6Q6XYG9GcL8IKdWaqMLhivCDVGOiBXKaMpMQ03y2xe8JB+emI9qNYljsF54ux
mnPLEfLq5NDatCH0qxoNphfvzS4L3HFAcKyRFpUtF8xLN1Brl31rW1sbvAHXH4M8yiLwTI4utejq
QKYDFH1k4JM3AFnnQzWW/2tyad649FM2FhUde3F1axUvg8hDAlTvu0S+JYoR+LoLLjMRUwhL9F3s
sKPgn7gsRbSnI/4WufJC5/YuApTPKgEfWtEaW1KIToUoH2VivpeTI1joJZS1+Kk8H8qTkFwYq/Tx
KhWIdZoyNI+bA6uxR0K13xqZfbH6fcIFKo9g88lUXqIQ38ub3Zy7JnqnPECPkVCiRDTqzxqDnM4g
bGWY7XzrleYBlRFtvWy2KBnamHxI7Vy7jXZhrfk6lfR2l8HdkZddhbXtjKzpJ39XLqBoFlHkh6q7
rWqNAQF/YOvl2hfr3s2MF0KkkXeYFg3fZAmykpCsePLiG5WOLBohJzDb14Ims4ktnu393JfGjVYw
wWpxIjCJcFmoeYmOPcPYz7PfHrHHpZtuJoNpMqzylzb3QOPdvN9ff/z7GBj6jOOyL6LQxcIBiL8x
uVZJwsbdsibLYE1/mt48kQLjJsDCcac5aP35WLtY0jE5fTj0kQ2B/tS1Bu3A59ktBoXqICI6fUDs
Wdq8LEXX7xUVejdyDVMdDchUPpIv/DnIYnV2cfVZtPEoDOXv3ejHJbMzmAvjEx0Z15oeuVumi5ic
4+JdGwCq1halvTMaf6LK46Chwi6j6LeViSGgReSFYAOEbwFx1is+k8NpyWtv0nEt2RLtlLho+CL3
K/HNL9Uj3545CUdDdITEDCCdjpX0zVc/B/pt75pZu23Xf5euExjLQT41Qr73vRf4eWAPK5IllipQ
c3ZedOdX2dw1mVCbrBgfq5jpc+F5x64RtDTdu9zETe56391kA/GP2/vZLh6ydXTgayVtw6k7CT0e
g76zOCJ8UuBxld2Qj1GFbdxOzPBlSHE9clhbx0oJAnVsVm8HK04EsAmUHboDkcBwG5ioueVCaIy7
bWY3d12m3qZyDVqcMrWPrPJnTJf+VkLaiGlv6zYrZSv2ucDOFvMBy9r6if6Wzu6tH/+YvcVMtiMP
zWPB2aRexekxeyzHl8hKoQt5rNGS2Io3WKw3k4TlMNVT4PkZa2fXHjfMVPdZqhuvuc/ZGnYsq1ta
LFNJPpSRnsRA98VR4sIa+8nRy9e+9Iqt1okUoUX8BmMEC7tn7nEz6QFCD06Dq+jQJXaIziFNqiFY
255bZWJWN/mOzXXaumgEQ9p5vifIlN8yTxazsJ3uOZ8LTv5ypFUZKYYrIFSwuDNxH+XEGk4jd8mr
Ci/IHcfA0aSejAIgoG6BfFF1g6yKhpXdfOdZC/ulGg/FTJ/ZKGz/aIqjLOWwmWMGU/1C88l188+B
Jh9Xm1rbVIge+qJOjnGm1gLafLexuGzoVsbgTqbuXi9LBium/bteR0/RR0uHJTByjdpVnnt6lshk
u5sYa+BAMfIQOeyVVU2zc9DxnaiLwl8XoFFptn5lQ0mfGXs4a2LN0NLxS5dhZF7GDgMZId93CZQK
yrvN1OXDQ0tmetgTb7QC+U/05W9juw2Kgb7NBFHDGGlrUks1x0y1ED+4IiStiIJ2SPVbOeq7kppy
M7s4p9OFxHKh3/mNsPZCH9odhMjj0mbuxsmrbWIS2LLEXBziWPSnkX577iFwz/LpxakQmerymakZ
33+1IP2hIxulfXZT1LTVWbfCqc0colfUDhYDFIm2Ss/SZX7adjTtG2vSMMXCgyz8crtIi4vx2L+B
6NlW9lp/1ljjFnW0c86kRVq/VM5iHVyzRs0s6vlG9OtMqENOQ/wGGj4376hrC/LE8W5sRcJuoY0C
A3ZPI5ADjWWWY7+URVcGrlFFAciVCi0nrtcmC4hsqwBArYfkXTHxL/KZQ9gqOjsQQqx5Cu3ZFtmr
dNi2kSGdQ5bmCJg47LH5vHQOn7i1+Zf4iejExA6nNUYyjqdebd9GWJyXZ1Cf0ymuH3RaKOxR1Sbi
W9kmeQ/uu+9Y7vG/jWbeETSimDpTZbnMeraO19RBFquDYOFOvHBJxOogqj3DYgtGzM5Xt3VCeAte
2U/dEfJXaUZblc2v1ojrUrnquY/weiID6vYVQTScouXdlC68SPsRpATR1ol/N5YzhK433MTMUGkc
+iZglHimbe403/Cb2URzdq/0QSN82sMBozxiNyqMCW2DntakQ2cSNjKQsFmxJ9sRuDUOJFz/za2Y
JaebqTKPgErqhbLCZp8TjfE9xfanbv6oafkGPUO4BaBwu71fekeHjBPRh44+gW/x28J0dnqBg4KR
IfSaHpMJfQ9tVJeRGbNDik+WqG2faO9+J7ztYHQErqV5fcvkz90Wi0c6nmCmw9gr0A0qHdY5mHup
WFnX7gH7iAAmRh5y2T5mVjTfOJHObIOlj6iQ5LhxPe00WPDokB+lVui7zruHcUFhqM8vajIOS6/T
FZ66Z6mYiDijDMy46oNp9A0KxWLh3ce3SS/fC4cRmfVjqvTeY7XPIpirolITUiOWA8PEADrxNWr2
Q4dv/C4mj0SrCbMm3Ckce+27q9W7FZPrVUS3+YC2Ugzfo0dDv8lowaOufJI0Bch78+H+Vg7ND+tZ
RSwPM+gNWww6n9rqXkvc+TS5RBeUWfagiQZ6vj2zyy1NvamRooSGYs3nrkz8vqn+6Nb4WyqdisUZ
Dwbnnv0K3R7r4jfaDdIroZ8y72VlbLrdLz5Rxl6VZLRf7GKfgMBFbBjmWnYodQKdu8i6b3s/u6l7
9m2rDWM28mZufOSBDMGN1re3iRzHS+NtLdSzoTcJ0jaGz3mu77jCZlTB1kY02Oe6ukIH0uzmbDXs
StYdhLYhkF+a7wyTFUuF7NHU/ShIWlqvSW2n3KNxUsT1cFc5OHO1L3rt44cWH5i+6qCdxEX1jNmW
qfpy3ZXNIlgadT3COsW3YujLPvaX/i5db2y6byVK2pvrQ07REmVE56HJHT5tv0bQRNOhRP6IJtfk
XEqwuqf5UPw7NYdNy3k4aoynbEgz9gP9tQcvERqm6QaxdfAcxw7F4r/GaSJwudHTrvty3HYRC5ly
xAeRbbqpbo/t1D8pt1n2ZmalW9UVlwnJGLNjpnNWV7R7Dh6Cjb0hhyM8MatlEkcJxzkWlz6YCrrD
W6vrh4tqvF9FxQatlmJTNkZ3kb5syPDeeVz0vQYmi2S8AXXsrotmmvy0GWUy/R4HA4q4y1g+G4wX
y0FZ2PQfTQvJBUcXpVC59Tv3rmQiFjaL6AOK1m2EdVAxYoWZswZtjH+ybg4jR0niC2/ybph2gL9R
LkYXf4lvY4e1CsuyXW42STBqOf0YY7wxyB+gyJn+cMoFHuV694bVPbRDThvGiV+Kmfmn4LoUQ5Du
tPlnIj84iyzjktqWCmVVxjutIBmhNbwf10ajWcqXSapoI8AgB+6sB24/c362lm8xeYfOIiY7+3Ed
dtClLL7aCW+t7kpqP40Qo2qOT6PVPHc5YgrJzmX2T/g4Tn6HwieOkm2UdlA8BnPj+uJrdZxQiEMn
6X3TCiLTPZsorwvmL1sVO0cfyc8NRsVnY40ZjxuNaXvNBnDFd19gtsRHVNN83U2RB9QmK558hzm1
6ZJRBAvkxqnnO2UxPbBF9J7co0DhrBJE47IdTKT7qrudh7zYI8s4ziq6Iy4E6wu9iNyYkOq4/M14
nl/Lyv7TLdOtEMMdVSrY4uSUR7yCvVNDENTvcjGwd6/VGXOUOydLBOVsX9I5sQ6tLY/GRA56OT1q
82LcDmiBTHTAuzo9lB0lrvStP2ZuDZvK6V+1Wi70uXIuBmw3E2dmi+ip85KTZJZGz+3TFFKeDcJi
s8Sbd5qUftgvdeCLhL0lfSggMwQx5/q624NVOqKZ5FKe6yb+/uajcIgTiyaLxGntT2wPn7nIf8su
Wdj7zf3Y8r2IlPBC8tZ3ztJ/xBZNyCxb7fQZEzSLjCez9uJAgCijw8DE1mYzq079D2Pn1dy2kq7r
vzK1rg9mI4dde80FM0VSJBVt36BkS0Zu5Pjrz4OWl7XsmbPrVKlQ6IAmRRKN7u97wwbgEzPsTdzE
j3z/d87Xqqi8VUC8gDAtQf/aUxdKz7bKCt6GerirdeetSJtnd6zvyUL4Sz1W0Ml3MM7yUJQqfbYD
pjajd8ijKrgG2yaQbCwP3EWbTSVbfpWss+MbB4TSvmp+7y5LAU5szmaJBno+O7V0he3OvhtsxB9u
RmPcOtxBIsi3GRO3byufjDb6jriZIPJcDttcBdYG/T2s3oRTP+MzRTRa5OfS3Gg+T07mdNSVvV1m
dqgfi6964oJNH9atGwGpU80CXwZ4p8VsP6OMAOx87dXR30houutw8k4DkLSV0JBGAHodlSqYXi+8
GaxJW8RReCpyBddKIzvasNUSUWbbZrTUNbA5i9VFv2yFvdX6IUBtrCixYCnvdAZGYY3bPzFvKjal
AYxO3B1DiNde2TDDb8cifgvzchadavaGUPi/ceU0baI4LG/ZhM0eaGP/pE2hdyCysRxqvMddK9LW
gyMewqK6GC1GEMhU8zaiVZ+BdXWJlsP3tk52wlaoJF2+jEYV4yojOaKpdwX+jejfUJCxGkhiDJg7
gZzalo1SrPvi3EyqdhBZt+mFEqzKhEVZUe9yobFuJSYciYhvbxBrN5xOUcYE5IelWKtFcxO4GLcH
KrYLII40T6nXXqpAV+4+pUO1rrqaJUATXBSNRX8v8teAhF4ZY0bpBUq0Ukb9xW7Ks6k2u8xLx3Wj
sd5Nm8QmHmRAFkpRZPH7SxMYXwvzEBjMmvgEOqTDvntgHHLTgubeeW94pLwQ/DJL94kMynbABg5O
y8FgUxoGLCOGQD9DWDmHvXqO+ha0h7YvgjTbaIQH7My+DLo3Q3lYjhYlRoojWNei0p/rIXoAYcly
FB0qq+kgagj7VkzGvW/EdyZzysZ12m1STVuv0G58nuSQRZdtToIMa8p1HBONxLEzjqqFXg7GChgl
JTdgsVOAi6kzouZwuaM83I6dtnGahlUJwUYPz4JFoaRHc6he/bh7TWpyFfG00Mq7tGxbbhoof37+
SQ/t12iw3touR69fXxlqWmwRvydfNiKsULJrt8OvhGRJ2BeiInimnI18eggt5yl2hp2qG/syZKmq
NPoR+R3oHiYYnZYHolW77eL4XTOVdakWPDCQhug8c2OVPGHV/mslkA1MvpqGiQ9bsieoe7UdInFp
kz9Pvreqxsncho326OHDWpbe57CdEfFReFR6gBQA7XCByIajleF7musEuDP3UUXFrfXzM4JHHcir
7r7siMU0AWTY3LFPEMcwtPOLuwwiw8KbxqNovVU0Wbgo0YWMydFAJ4U0q7ux3OrOsLKXqsarTFEd
tPYBpKndg2cSXjY8aAWWe983Ggs2a8WUSwYajQRguOZjgkEndBPkxSyjehFqu1JAqZa4hg6RfrY1
B89QdANjYu5t4e/mRx55gedJJNbCDAXcdKg+fmldS6O+tarBXZJrZNuNad1CKY1L2tr1WoDp6V2Q
j0Nz0FuywQHplEr5hpIDVo/EVhd9hYIkuFTd4avtyZenqca+1NkTgmdujLSC59q0bbX2KVMJgaGK
NDPStwrE7tqzWZSwUOxhq8xpQPSkImQn1GAkOMDq16+/lK62aSvz2DoOeigFzpAJczaCFk5OQLNt
Tn1hNictj9oTAYiJtF6v7ICP9ItaKYZ9VpvFXWwqyR3b6vlcVuQ1/Ed0inhs2j5akH4YaMvKUuvt
j2Y6KkO3xtawPMsq4ADkISzz88cgcR/EzOPusLamurgjDlPeARe7L1TEO2SVgb3rbempu/cOc68U
A9MN7zZcfQxEIB2Wfq8re9kPsPVwHUrs6+dR5QFuyS6EUEnamncm62q7bpYg7CxkXP6qSyN3qSHq
c5Y90O4aQbvEBLStpD+bQ/fjwN7u6pqiv/mt3mRtgJROT0Lrr/5aaaNiYR7Jk+q3H9Up1mq3AQgj
OaisT/MR66nQurAX2RR66V9iPD0fSh/gVF70zY0s2l6ezB5w0zoa4vbBq4L0oJfEEkXQtzw5GveK
B8IyhX7TLIUznHqVyVdeOlZevQwA6+1lMU69eAuxwVy9Dxz4/RGvQoJm88tWKapzifbeVb6U6xXP
ZF3Mk3ylPsKycfLdgIAE3fu2zHZsp5WlLEYwT0+9pz9mpcL7UNWzUWr1vRxH40pCGVV5lANZAlBf
KTx/I1ub2FqOYHph1aT5VR6stKw2ScWthVRWGC5bO0fros/qpWwG0ZxfecFoV+HBzCw+98miKQR1
RVLrY5ykHgf2A2JLkELfNI0RnQmxh5u8H9ILKfgZOVAUVyTqnFUeRN1dgqTmqkZV4X6sSnvpw755
YO1VLYPeTp8aom/cd1b/HE7o2Tmp5XwSgyUWqdLmX8yqeMNUFrpkJZ7dLs6+DYWANhgbr2ICyJ66
+fdmYEWRkVMhw5EvO7Vg4pjUiz+wollUR6JVQHIzVGhMOwZ+gDUxy52O3lO+DcmFvJGIOBjNVL6m
lXN1QPh/jfr4syvC6kVlT8DqrfY+6+RuF0mcjpuoCLBG8bTyipk8upqpwxQ0Gy7LuiApoFROCouf
riyvskELNIdJwi/WsigbqojgUBykCssdhnrvVwTD2gZitpLFZh4gd3R33Q0uino/XwOv5xz4NHk0
qy/zcDlVjrpRDA0V4rmPHN8jJ7gdSqt7f6uyQdR+uxU1OS3ZRY4/KCo4/y4k35+X4NlgpO+mLsEu
khToGbegbNeWVowlaBGeuM2UdaMM8T0iBtGy0qzmS5Yqt7pV9AE54uvk+uH3MrNeAHh7z72tu1gg
N9BmeyclquKVB0XkxsHRe3fD5rXj/s908uJG96n3u09WjpRLaK1hD/AFTcl0FU5hfx5sPV8GQT/d
eVqUbzw7Q24nq7sb0P3uFtdm/4ytab0yykR9AlEYI5gUXko1uROTrt8aRYbQgmH3pCbIBbZJWN7y
wyFRFOTJbcLWaWugtXBKEjPdtiUqKakgwZUl/XhKLKPZGgJUgTBJ/remlp20dtS3KNsEJ83T7S03
inNMEogAORMud9mNAHSyLaD27wwrDq+sRljSaY79LUhv0JWwXxv24Yu6CcY72TWyJoWozF9dh67+
rasBzflOxeN72zUWs2+b3IOeio94n217H21T1JYJZ8g6Ap7briz6cN1jF7oqKpWsn99fM73GWTn2
p7UeTf1VHrCXdZYGchIbWdTmfloHEzcwCmtbMLVh3B0Ty0bVJ9jrUTm8XxfGBJVd3a9uSIK/Trj5
IVRFpB+s/6UpPGRv4CmxG3R3OS4qYCx7yMDwEq4GqsIrQDvDWtb1uetfWd2D0Udxk5wQ/WSd0xur
fkSeSZb60M9ukSjbyZIcCH6at4txzwPOzBjyYJmWj3Ez99BHHXjOilSure/bn/3If6x0pO3Osqrw
XIGkW7XLKyzUhzRtVqreg64ggNJslNjku8MOMlzDRoSPqUwJsSy9Pjs8FgACzJXEJpPle7kuKwT4
iOO+95RFhPMJNc2HjyFkQ24FzdkmpY7mtIsMTF+fNX9UdzJwL5SUN8EP8/9RGVi2ulM0QvzyQtlR
HmQDPFTSwfPF01QAH088ex/MG9AyrIzbjvjPOchKYC2oBn4haliT5LHyi14gVGFN8HHyloSj4Yg3
oefeNQog3ngl8XRZnznePXIf6r03L3fLElqMErb0F/khL1CFskbcpv1RlGtZ34bsiPq2eCaL4yBO
NGCvGpO6zCwsZ7WwVw61w69pIU+bEedSMXRImVvKQVZVcUKrLL+fytqP9s6DuJZmyvff6mXxtzpL
d7V9Vibr3iWGiu/VeAj18cdBVetr1PK/TiZ48Sx0rE9aDPlALZLiC0m7V8ss7BfFEU+NpjV70zbM
ravF4drLDFQ/0IB/MnON9BkMD6G7zKeBhi5TlUbPOF5iasyECSpDWdfGeHBR2fLH2FiBCmf+E8Pt
WJbZ21gg6tnW+qfAqlUQpLnLjr1Xbvrnna51yIqqpO4Xam8EOz8TbK0bqF2unr0UnvYZf3LlDsHs
/CB0ZAYjZwKQMLSbMivS504liTYqqbZRoHB9sf0lA2Tr9rmrguJGK6t0o0IQ2+dtkD2547gnGCle
tN7IYT35/iELu/jON4Pv8uUm3eUbLIf87ORZd+sHZBmG+YL5fYCgJKcVgw0UdmBukZP8GiNJepIH
QwztqTRb4LWWi8SBwi69BCB5MvTIHBayD1zO+RSYNhw48/Cj+HMI2T0riucsS/Pdx9CpASzYVLpm
3ZZQA4Zh2qPb4t3KkkggoDkdsveyGFegWICn7nu3vnVICDb7mggI6DA1WualUj2PHXnVWJjlZ2ci
bx0Naf2Sp9kzMI/+GxbNp5b16Fvd2VCyRICDfT4tcheawEJhIz+Ho70Afks2gJBxA3Om22fwxBt4
yrO4XO6UKMzpWrGIsJbeyuJHQ5IqGT7I4Cw7wt3n6EnpsBE3EKQ+unZYepu6AOLbD3a9D432Rpbk
QXax5n6yWM7sIrMPiJc1zjUaVGUvXHhdGSx1dukdIgo65KtVNDfLPpXiq8s0JSZaWRZ9eKx+Y0uv
3LxfomvpstID6/zeme/pVsNZwqos5wphiEF+vsb79b2fVfyyeI0aSMFhKJp+s2zAYd8FSSbu/HnL
EakVWJ2fdW7dNquEEBjQHSThYK7ol0p13WOpx9URLssze2LrQYVWhd6YfSlqB0nZGDy5ww/xKBst
VO1X4ECKnVqAE2w6o9gKB7xr2hjBY+TnzrroEEfQ4wEeFfROzHM6qG5DZj9MKSgbLw+Utw35Nf9N
dCxJjaqxHjLGWgOQTY6DZYSrIk4hEIEUuCeauR4Y62JYhnU/VT6BU0dnhwnJjr05ou6G2cQL2eoY
ZDrHxvGPpOcRGI2i9Lao7erWAbFGCr2KvpZOdlOJ2HqqjMKBUxEgBzJl0XOhEECYOzi/XkkutSao
7oZfwYu8X2kzYy2LsdYv5JaIuDtl+tCnMJQQ8Iyuse+jG6U1OSmS1Nn2o60fYp4RwGGylox2nB+Z
35rtmKnOrcnns3aSxLjmKfZ3kao4D8MsWYQe76IsTXdbt/40LrLZg6F1Ru1EqjMlcInq1lwlQPCf
ivnw3q+pzBxvC+XHFbKlGUccknvTx4IQcjs57jWIxPbONtrwvrDRrIgQelvLojzQwXTs9o6V/cwC
Qnjoo4Oso4NmEg4kAtLvfa81cabtgoMt0urUh322TrK0edKj+Jv8qjXje2T14WvMb5Vg+ojRxXyN
i1TRwZyvSR1iClVs1k+TMacPev/NFO/XCC/VFrqb/bimtMGlJKk4QKnyDlozegdSnuS3ep2ERBmL
YJPwbKhww6ZJyKbfT1kEGyuljTbpUGYtJgUmPD5cdRc1/z0qz/iojwEiDAtLdTmKueLj0KQRBsCg
Xh8miLTrdsBxvY4G45gLPVlHVqw8Q5I/9/wKX62ou5h1bzzDWxCkxet/6+pn7VkuXc1wuBRe9KPr
b6Oak4rHel4mhBFf9EoYj6pfFQ9B97dC1L1ona2/t2je31p+v6bwin5bVz4glKnscBav1YFnLIx/
EqKquZaniYYgQDQfCi9GYdI9q+h2Hapk3q/JU4EGrYKn6q+1sowyfHUzGYSsvVG5EVZwgDJiblNS
xTdk5ZUbWQ/xneCprNSywUUXee5N0s8TC9mrtbXW2skOtayVp/JQuha5MqeNFwXKGT/6y5ZRC760
XhUeRub5S8CtsUsHAnNaVoqLLzRxkWesQp8akqk3H/WDH2g71yBxLy/9tS9o0x99G7R7F2gctMgO
u8FJHiyEPvkdZebaKTO0S5oW7rc8/ehTj6Q7fu8jm23VQqylw1gmAmYYPCiIvx+EaFTi0/OproD4
kmfyUAc8u4AnhYuPuk53x/L0UU7sKdnEGTpm8mIojig1/TYO4UqSNHVtM1255Mj+NgYLJ2cpxkEF
X1PA1UKur/OiC0IG4hKoobiU6ejAEfeNlTfq2d8bdk2HgN9HbWEYzopMq7GSF8oD0sriUu+quaes
qHvwYTZLji08jQynmeeJdOMJM4RyIYtQmfJtbaC0JIu6CWVUgat5lMXIjlY8IPWHwtP1S5KZD7K6
j9BubUw85OJRjM+1RqqXLYSzl62KpZ5x0pyuGGWb97WY3of2UrM99HFboKfERWQ8xjW6QuxH57el
pagJ5pZi3Pb4Kj3rPs4k//5uzfndsgwLN2SShuePdyuHTHi3WY1AcwlLfyuV0DMeF5smD8BFz2Lp
7+ros576R7GsQ5hoHhAa2SobpiFlZpflVBWfUy0VO1kas/LAVAnFJ9XWXsxaF1pgFF3QdhtWNfHs
9VA7I1CmMFv6CBXc5iyFsE7yLdIPFfJZsvf7hY4Rgp0u3dnXI7pYSh1dwJsFbC36a4L/xREB+UOr
DO6zqvPyozfAOvK8S9klj/VcLTx4NlVCOr1pE/d5aIx4SSA+OsrWxo7xxBiTp0ADPd2YWOwMveI+
V5DGNqKKh428Std7wpFtHN96Suo9TfFRvqSrdOoRpVcygPNL+XFMIrcSylYWx2T8POE7i4ZVXTzU
gb+WL+k15Ma0Cefrtkv1JxPWWBK5pyY1yHioKuRijKxOOGU7p760yL3Emu2DCzXvxzE1kRv62Two
YBg+LpmmaWQSRWLf4tFqWLBOwu4+CNvuHqMlQocp4FA/oIjkDQYy/fjy0UNr/cc+NtKT7I/rSb01
OoiWsljNA85Z3HkseU1fZdYSTRFv6xnWtmnH6jwI+PYsAIDaVwp3q4pIZmvYwWt4bcMuf8XDKQMn
GMxeAyZs26lxIfr38aNl1189QxGvia8Df7HLT4ZulesGZcIj0Uj7VExaiQeS53yJlXIlu5YueT69
V927KcUbblQjniRW1d9Nhdct5OvZkBTTzi5f/AKoolIOLMaUxDrUkCrXeWS7zwAHTrJrE+ufO1eF
g6jbGm+KiI78H3K/L5cO+6i//oeEPdT7/5BnrKnk/1DBGnqMRPkV+G638cvE3KRqMu0AB2QrHWGP
R1nsqkSs9FDVH82m/tE6eYHxt6Ka6OWOpFG2ge1MnsRQ4icVn/SVOqrVLWD4fl9qSb1DNhkdUSVK
Vw66eZ/GsXsGAm1+d+tDnSrTW1MyTSBCHkMo5+rJ86vbmnhm3iK40Bvipc/KcIteVob8XdoXRyJz
WEbNZ78VW0SesRk2myX7AHqXZT/CjsAG2m8y+zbVjLU/KNGRtJG7TIm7rmV96epggSA6i6Nh5eu8
6bGMCFquMLwI4xdvcN8H6PeGY+Kqpc32eo6jHk0TLOhcKuMAFE9eje+NXRVq66rqUCSYG2QX2ep1
en4ggYCKfkyCCiWwTVoF1skkvnmy54MshmlvHybMJWVJ1sseWkb+iKSPgzK1iKG+z9f2OR5HoZVt
QlxvllKAHabrY4HQ/30UAJisNXAWUgjdmepH23OTe9Lp4Xt9kTrLVtPrL6htwDbvXlEb5xkG/OUa
FKa/C5AO2rphKu6TniRHo6jdq9GrSwSg2xcV1aYVMo7aLdKpOKC1abQZSqV+qlTtMaiSHkkdjLJG
4T1bMR4qseYkx7YoezxAjBHV/jG4sMeAjC2CK7Ty/mjojX215oOpg1u08usYR/asKNaegGAe4P+B
tazMpNrrE8uKj/5tXUcbtWHLJuvkZV0ICn+M2mwri7JBjao3ZOutm49uDkgqp86zM+RN+5qWfn12
O2X50QFlGZZm8fjtY5jacMptM0HqkxfJhraNhlWShj6UCwaSdVojBsyuo2wvi13u2xsRFaAhVLxx
vMB6dtnSHXoPEIAs1uMYrlGqUXey6CT5Y0O66wKZyr+Hob6pm9Z6LsYAApt3pw2xeSJ1gQR/oH4H
hqVu46pgSyPr5CGKRH2EcwVtmb7qlBsbf6qKfdOJz2CBoZ57vr7SVDe+60dhXUz9a0tsAeIMdhV7
ZMygvM6NeZUnd6oZqSuV7NBa1r03+MVnY9S1gywhpWhdPPFVdpc1kaWpexatfx8nTnMVVESjrCun
6yCSNvXnAA7V+xhsLoBrl9NnyC/usvLITMek/rV5AorQe73/KPn+e0nOVQMqFx9t3S+ln9fJSe5n
T3kdOaf+Xu/JVc8T4M+e7683t82CO//hOm8IQD8G/T7ox+QEszE5WYl/12Zjt0OOJTl91Muz97py
IGHWg2yg+0e1qJjpF7JcT923NACYjz/Dyc+s/CTP5KEuRzRV9LTFQOyvBl9To+FvZdOJdrkaZDdx
jw/l+zAfI3S1Mq61eNbum8eXBzkWi4Ju8cc//utf//Nt+O/gLb/k6Rjk4h+wFS85elr1n3/Y2h//
KN6r969//uGAbvRsz3R1Q1UhkVqaTfu3l7tIBPTW/o9Qm9CPh8L7psa6ZX8Z/AG+wrz16lZV2aiP
FrjuxxECGudys0ZczBvOup3AFAd68dmfl8zhvIzO5gU1NLMHj9DfTSLX2kLvOh4wwGtlF3lws9Jd
igq8b7lQot5joYJJQLoJ4sS8rSbLeD9kk3ZrMrXekBvms0YtybwFlV9sFS1oFx/9ZAM5Nww08wjJ
5CIiKGqJXSnc/mSJbDjJM+Pn2dwD5RTBMg7cacjW5OTr2r6J2vxaREBpfXP8W8kT6t4KvXHzv3/y
lvf7J++Yhm2brmcZrqMbrvvrJx9ZIzi+IHJeK2xcT7ae5bd9q6a3uFvM57C3a/Ibc025tkacyYBt
DEiHzIcf1XHlIRtY1v5JIbm5ykzVQvBmqK9e5FRIKFA3+LYFnFTtQlh9f5WLtvpWplWL+0z4VALX
P0dkw59U/SlNmvbRgDR1l4DllrVu28QnzYdiKIupRlJlMBTE8+drLLgH6yCtK8j7rfUE1iJdTo5I
D7JV5Mnfxh+Kv42vGOq+byuIlr6G66nvN4h11N2J6PP//kF7xr990Lam8jt3TFeD8mWav37QrStc
FqyBeCMi0qMXw+cnP+Eg8/hQLaQsIPahlic/44/mPkcWtRbi5r1fWLcwhdERvQnNqToS1oEPm/CD
y+yxxTRzruzcGT8sT33fnE8d/UevwrLfupJ1VxkU3h7NKmPduc300jSLsSYePmEQs1Ezvd23mek+
WL52ke0Zuxwi5noBk9O3byvkjZd1504vfp08DMSYH5gDfhswBX5wp3oGQMPlkKJbOlnDpXOc8Nj2
xUmWEAkcLz/quws+zyjwdYXwF52B8iMwF2Plmx9duLQxxfulumJWq4n1yS6PQXmESIcgYR8Nd6pf
PoyDpmHw1hFLcpv5fwmUT46zHltL/ayi/r8DLGS/F+0xuhVwWO8NF5OgKLcyDFO5+j+NOl9eGWgh
yJ/Gf/0y/dVyOvyWF2MVBWHzW/FfD3nG3//M1/zs8+sV/zpF36q8BiTwv/bavuW3L9lb/XunX0bm
1X+8u9VL8/JLYS2aqBmv7Vs13r3Vbdr8NY3PPf9/G//xJkd5GIu3P/94QT+LMCvmrNG35o8fTfO0
jzOCpv/tLppf4Ufz/C/8+ceJDVneVtF/uOjtpW7+/ENxvX+qHuoa/IAtW7f++Ef/Jus965+O4+ls
3R0qBcJn4Z9/mOo/bdbQtqo7rqGrxvzijD83GfY/VdXUVYcOqmt4rvnHX//3j8fX+xf2nx9nuq6r
v9ztFgYLjq4x0VmuazgGUc1f7/ZKgyjSlvgx6U0LASi4FppotlL3Mg315mZMUmvLIgAuJSV5sOfN
gKrGO3buwGk1Qp1FfiMPbj7iGy9P1cotlip+DUmUcXOE0yJqUkhCbv6lUTHB8wJRHbXJWsGFeLNh
biFxWZ1UoKlR5/WbMfPgcasVUPssPgI8WQWDvursVjv7GZqn6DmVR1IVqG30xVJ4bYw8KMwMt53u
u1FLtsU0Hdq2x6kxsb29P8ODSzeDS4CdeB2WBHw1YHdoH+M1OCTnJFnbvXNTsjh7JiQqSrR/Wi9F
J4aLhf+1Lmx7hYDecULCyIigktaIFthTibB5lGCE7I5i5WrMX0Y79De65bOC8YuOBwyx0CbwjB2w
n0qbxQwi1APKfqMrEXw8Fdm22ke6z0vQQgqGrab75yEIXzS4Oou2Qh5rKNBr0x+8Whs3RJFmdjda
xMTuCOtZyAXwKElAo5YBFCDs2YvuEQpuuGyI6Kxdfdy0+aEwimQbB/F3O3buklLX9w1bnagzk3Vj
4BcRBhcE3veoxQwr1S5uAuywALTWB01vu607rWt3gnmTRutorToYUmZjfoC9hsHl2PsnZvdZSI4g
C+uwizPjs0XTZLOa8rlCihJNwyJG6Yl37MjYsJ88TLg9LiJ0IW+iIL7J8rtYa6eXWmfH1b8Rh0b1
xIffh3YKsIUqXdUpj+s0T++t3lsVLrq2uajRjWsA23sBgETomQPoRKxeEIX3N1lToV2BgtE+VNKb
abiiCI9HBiBzIrjmg5dV0CcaZW927gkdKmXPR3Mge6gdAst461iWL1q/0ZCJ5OtF8xVrId6mhaTW
qG0xPuOHk6bdzqlqe+PBaFwESRfvfNMRq6Agb4RxOmlQdKvXSaVdp0mDrBLr4YML+0qMEKF0eLkI
hqjNImsa5azqfJhJEuwttfs8tNYImtZmX4+sl9BwOu/hk/V1t3JNXLohlSJHBdniRtTiNUqvyEuS
1k3U8Tz10IhDxXrsIC2t4GPeYHORodWhBqtuaPA70JYN1Lc7G8gXXxqGTQ33mQuMDTcXa7wDbLBs
XfM19bXsS1iTwLUOyMVheQMiV+sS9Gwm+BouwhjiM3qK2sqPIhP7TH/a1PldUIzRJjfrnWcIdVGS
ndwTAl7o4O3jMMo28KKMbUYEGTWCVRkiudaw3Fp5IeqUQLLBLrQHOC5oMCFAkmfcPGUVzkJJyrYH
i1Zt2ym4GIO9YQG+sWHfwucEsdHMsnNonKjbJot3yIgPyzIfN2GhlmsBtn3ZV8GmSLNl15oTlhUe
XiJhctK16Aw0PV+bZAyN/jYbHxsAKVsSFAjQuDs9U4J7g+748ca3qup+dlALq0EVrjQF+dLMvIBn
x0YdY6ZDAflV9VAuwfNoayOxsjxGBbBtjGehhzAZ47LwGPV1u2iTKgRhV199rV3NDCIs8XoAPDmQ
RMRtoK4qKc7JyDNl1mXsZumDuv6Eycsz4BnElaF7riGW5ygkuZucMcj2fa1iZHVUO92gBbfWg2lc
BwIWpuKpLwRYQf6CTYhUVrF4suHx8T1Mu5vWK179ZPRvdRcRhr4D7oukPVsMQoHkOadwpauzu/No
2suyalBhyhddK0pIoEq8agoMp1KnPzVKBBI2djZocRymyT4bEQ6O2NIX66Stv0KqzDfo47xFJZ56
6GDvdQFJItKLszaiZxkOkOFCXS1AT1ZoXJnxCqUxYzVG9h6xHWUzjuPLaI7GElLXzu/w7lKzvMNs
NzwZgXHokTXkSTQcwQrrED+gSrtJhnNat6vTiDS3vq4MfwfpOt+CncMNaQw2AF2JdIGHmJ6cgSCb
X6va2p3c1x76fs5uq9Z8NIX7kpgO3nQxYjplF32LhRsfJFQ7V0RHlOrZaRJ3XY3wgywQw9XYQJay
ppcqYsugVaijE7HytgWhJsSbgGhXUdrvAKh8H4c8X2sJEY+aDVPUoDQaDzC8BPEIlATLPY+Wq0qm
O8fZ0umf7Cj91JAxvu8jz0IbjKcmIIQADcf+rfGy7iri7s63yBO4HpJ+SO8f6klXlqamfomqI2jv
UyywvclRZ25yvmMIlK0Pkhwhz6ZIYVr5gbdyNAOx2IJPqem6b5n1HGRBcM+WdYd3G7NKdjvCztqq
06gtB099MuprC6lubaPMDWgO/vaAjvLC+6q5MAYQroV/1HfbMcLvKc+SWx1uLrpiya4pBmfjaChj
DwGUkQhtjCAvv6BtDP8IUzF87cEykVVMlqmfG+vQHlCYmz5FJhQ3O4pWWg+Zi9/Hl5wd+zpXm8+N
7brLyUZ8p8E+EwebeFNr+QaFQ8HND/HZ0qZgibkfiqCsBJeAHz8Zjh4fLFt5tdwmWSdAxclH42Fk
uphuWV5Z3kYjApx9wLq79yDz9N3ezRrjAt0u2weCr9Up9ZmPgwhW7JBnKoj1JWApLXOK106HMGbC
hmabsdhIMR1YBDUK3Txrz1YZ3kAinJ3B8/BG1dM9uJ0esppXHAuHBFhkEXCuArFM2tRGz0l9atXu
k4E8EfhJSDBGqiIhgBou6m3fwrFDVNa6VeoCFx89gUcDrES3mc8L4eydVrmDfn3p+RlBr0ASgRyB
GdXKN3RsDbNXHjw1PgdGF5wgRN+qEIaaqbnxUG9ah5CduGmmT0nBzWuSEdwFAaTaQtSfeOpYGzFW
CJ65PMwcSwXcqE64LUzJojVIyDNtBmeAy/BmifM4tbhR0JBAmQ/LNhQpN6oi6k1nF3iu1F8gUACD
HZ0IjyXtLWpYZ/iT2JF8iLcWcfTSQIl2rP8ve2e23biRbdsvQg0g0AVe2RMk1aeUyhcMZ6aNvg0g
0Hz9maBddpXHGb73vt8XmJTSEkUCgdh7rzWXpM0Ql8veLamqWgk8yHcs6wkzKnQ6t/gyWSVsFh/2
uA8P/aEbq2XfB7jHfH/Jr3lm5LuSvcI2+WpY9lde5epJW1irLSN+V2437/3gSHKrfWRQhDu1rraN
b5J4V6Lc5fIqNilZSAzglrNZYJ53uVsjyV7139K+OiQhAUyE28WFRBc7heQAISh/ZmgWMnTcBKYX
HHJEtPRtYvahnneEuzMoyz0pbVtIV62HLEgBrpOptxtd52dHsCCelH63uOxYEOpwfop9PaKImj0z
B3FXhkDVV4gP/iJu3pwZdr9rId3sJYJMtmYnGzj5JbCXclMOLRsYQ/wa57aCTuhB03Twl3RrnEjO
qCOeQKcg8M9GB9F/Xh+452DyM2J3b2el2qe8nzOJxUO8Lp0FbkTDVI9243ybBOdK6nSXJcDpVebu
t0oWPdRlpd/oLJg7MXB7vD+FyGwBA+Vq7FuTOwijw2xgczq77rnn4iBHbACZWtSvJsx4MA3pch2J
+mJwAhemQXO+evjwH471S2uvvri8OOQosd/hf4eT16y5WTCE2Y6AAAHik/Vs2PFhK6T8O6Tghjk2
u6Lyk4ObLzZkSjTEXpshZ/GfLGqMbWR0KSEJ7PzwY+AATiNOwvpdt6V3W6L00S6Xj8Zw1oxFw7kQ
PxiLXStVfZKjGPe+5xpbP8uPqMTZDdcRlBWRf5+ylfObMHf3JkCoRSAuDgSFKxuRxyDRag8E0dt5
oBPtAXB7OrQ3LxXLo4IxOnntnlbX0Qkc6g9fH6g5sP4UIJNQ3lzmIGVTYNav9WRHJKTY+AzG6tJb
Nbq2fJn2Cn8dGcX4dXHGSvEyieFTpcFZJP7nXKN8N/PExkNGHCWuKHC1LKOTFWzjILMPmrTqxcZD
JaYbFLj8gWRFdqhLCacUIrZUar/E34C/AWLvt1lEBUPh8LWTDoYOwW1V9PrI0vgj7UrnGTfRpcOc
DtsDdmQ/QR1rKi903OZE2wij+DGJ9Q/Xl/JuAsLKQxLi7ESvBpa0IlDtYXJTGmvGi6bX/p64XnlM
k5/Mec3D0HbTdVmySwFEWMzh4uBBy4fPgA7cI6WMuQTpzW/Hba2NEdowhBEGXJhGl6+aT+0XNKSb
dsqr31ZUkia0CtKyZ1okqbQLEWw+13Qi243QQqAlWnCcBIdh3HMquWffHGF4IOc7d156aiREKj5w
kunx4QoP5zJgY2cTeayM+Mu+xI3KTm6ziyGo7pMKm6yYOY8WwLzJgBUFwG3WLtwHfOa2jjUfHale
DBOCRTAFzi9l5u5pAu3TjCGuWNXlGiJH17QglIpqy4fDlUwNvI/H/GGap2scp49dL4o3ou5YoF3+
/sYygHlNxGYZIjoXhk0TtIJ0zz68An1W+LvFhDS7kAl+zPEimrN6bLzxlVw5bpG4N46mqa8RLvoT
rhQSHmqAGuPyiU3gaTLFcNUOaQ6poH2H5Qoib7VurDDaRk7F5WjRE11b/oman4WGJleZxXvpd86B
hPLthFn/0Llzv698fZ5048HQc6cj3bJx73niA79Mvk+icTwbBYytwPqhpCy4Tsvfsrw9JGhSb5bW
j3T14XeJHD5KJtRZR5jxcgsei9MvuwQWAwumv4vZF1wrptu7gqjSVcrP1rKObyA2fm08w9vXSQ9C
zH9NwctsM9so9rm0UBU3dACCqmlvLaTVaezeOz8GBsk6cJhQ/R0sUyPq6DZdDxdHt8CE+sqg4+g7
+wBMXqrSj87rUtJfMNcYpnhNehiTSvsh7qFxt/g+e53VIukDEUZpXvCx6V9Van1R69wGYqXdxRcz
clI2c5Qw5h7+vEEYhWYxaYLBXeM2XpzZuQgIysCrFVx8gzwOLwJ8gMe9vpi5Cv0ZXZyZmxTnNQh8
g9BhXLRi47nVF1Gnvy7w0HelzXBnsLn4p+I7O99fhCB2uo/6azxybmPBaDcmLhyoAZB+sW5ZLEcn
b/ZxY7N5Y+LL5YB2EnMY0TVNa34gBWG8if5az1CP2+4RS1M65u4+i+RALAjCBU+IsDUNEbJO+ZDo
1+fLUNvh/dH9AA8tQigeSsybm9l4brsaNIaRWOH90LqtFSKj/uMpizfwKAEFvSoLETbrgVm1w+2o
Sx48z8uO8H5cdm3Bk0dm6fn+29T6Eu6Hxm5ViFrqrxdh9iZQ4IJgo8mPFr7H4f7of3uqkLXUZAac
/fUFmqUL4sX/pSaT6Xx/cv/yJKZpn+vuV7Ozqh1bEEpvuAHh/RXfH9k6fSzY5h+GCTLW7981Uryc
WRqfi/VNKuNB/P4m2Sivt5aw8i16Ghl6/aDZi5AvGA7JU4/5auP3wtnNBp5otDR7MM8qrNfD/VFA
f+73R9A6YNLxL3o2AGIvsJvvvNEhxKTr+5CeSR/aiNU22qwxMgwaE+aSjUNor//fNCkKUD4mXH0m
UrAYY36rw2VNurofpnvy1V9fRGjIXhME5YZa98lgEk9olq/ZRvIoWA9/fa1it064MNnWU0S+gAcT
434oADwccpm+Td7abvOtl7hdgzzXiCKdjGsWvU53gpFZ+NcBGCk5GOuhDfpxJ82YrJbaS89WAJy5
B7pxYh7fhsVQtKHPHp0Tugm2SNRaPqGq2rLxGn5/auSmtQuGtkXKRIcQgd4Y5lyJZ8v7HHBihaYV
V2tM9XWy6zHU6+H+dVnncUkfVK+pfdiE675ad8Aw98LAp4RvCYzl9M77Pdmhn1Z2G52OeLrJLdSJ
AR1Z3KArIEkRroU9vV8pv38cCuLBw9ybpwMsouf71/n9WRgEAOsWVBGxZStQZIMKmwpSOd06ezPP
VgNz1g9tF+RIBtFzi6KtD/86VOsvVU5vg0xZv/Nkrz/BauMeVSk/kJkOWLi5IAzg/hwMyYDb3u+2
UVe/1S5nVeYE8DKgJcc+yyQYeRqllElVBSBfMpICY/MerJiqNICam1gOMM4WNAX+sj3thx+ipTvr
Z/Z5zI1bpNVZdph3INVPWOAA87pGvqzMUrXVbvQp/fo5TrqjNklIIIn2tbWDj7lcoZblwUgz5Dpt
9pTOeqKUbvtb0jvmtvS8nxl07kAQUokeCY6ffJ/d+ArHrzgM7NY3QTLiiJuZO0zFUXIdlxCPiVsv
HgrDcWGxb8zTWJF2QYCfPGUOugVPhoYos31tF++xhCriENCXwwroB/LbEUdBN+qK17qRiCrL/je2
dMyNXHalRv7OzBeuYMZ6aR4JiYCV43IKemu7nMkACZYR6HeQAY9ZzY+VhqzpUtY3sGMVYJER1WhX
eZti1GABvM002D97G2ZlH1BPeLjnM2F8Ouaqlpk9n6sKymY0RTsN6HbjBZh4indV+svO7Ty4EwUF
l5BgxLFfYmX1zwpwbigzGC950Xk3v+rOeabfg0rfdAfZpb2jRPjLNoVqhyc1JKi97C9tOWORYrNc
jsYH3Kc3XKzLUfZrlVnpo2VEuN41CZputa8/NYrDje37hyIsq45EymII6d3T2zCgbTEwQxWXE58A
O7SuJoHU4T3rx+6NTtbGE+MxD5ZhGxRg5NqoeAbHBeS/yg6uz/2tBX+8963hq8ZjwxaTBlQPrNV0
iu+eHj5xr5kby0++kwEKzW0xAnBafBio7iZgJ9V33vAPUWR7iVE86EEF+XYNwFD81CVRFdg9DU1e
TRw9LREpZtNA3zOwEPhBfQWmDHLQg3LbwUpD5ipZwXERDlkdkETjPTIIjszJ27k6Mo82eZdHuOJI
i+IuORZT/KudEzBhsyFntrB21/Tz0hrLyRL5ltRLKjuz8TcWQR1A8dudrYIvVAjEAUyUmD17hFR9
o1fwbUR0s4tdQgxHOoyMQriVJGn9NDNoo8uhoDkSgi5mYoC6CsCtT+BYQH8V4HSC4+ipe8E+CkAJ
sQFb8M/FlqBHGpwJ5QB9CIyNhzHrZts53DMBGrG7cWlxdrnOQzYDmUSr8OmUaXmqhpe6xPI52dO7
aZUOdvj+W2QQvIO4t6C25zQjBInORcbGpzYOSVJ9xnww1OEuLuqELITepG1DxajgiHQVbiRSBwtg
W+sQqozelplXGrmyPlh+BmPPTW5cXJt1lFFA+N1jqgcvVvpn20ZtVqQIv/xygMzx1JTIA0nOIXiB
t5tejB2arfyFhC3zGhF0R3nuPjYCsJibRSRX0eqbPSO+tNm32ZEGWCeo32QXdICutmlSWM9WZH4F
ZvSNxjaYvBhK1NicG2nFOL1gOdT9kU3cPumAxxoTpV3iNdYOxS8Qfx0f3T4FXy+6t4TBCqXJT8Pg
v1Fiz4TtGu6Gu9dOmbZ3kIXxw119eli6futGtR2XyXqv0xF2hQjyHXujN28c4WTlmk5BlA97H8nM
oYwmczuvWHdAM6xZ9JIDGt0bL4EoSsREUQFuSrwvI9CvJ/NEAqGqOfOipnXPda1IyzC8XypVk9pT
7HKfhKC8hZFGwtepdZ2KfG5sb+lcnWAhIV0qwDNUMSi0mNtpOrKCoyQ9yH6+Ctt9YMESmyyluBGo
QqFW7D2Ky4ekeHd16hKN0b6LJYtCAw5jG8TIMK10eR81mXp9JOisLe65E95DPdu0aMWhsbv5VFhk
gKTBe96k3baXjjiuwXj0QxDjzelN5/GaIFVu8Ebt/WT+HhvwNbJoyjfIYN/YeH6YiW3QxprIU+b+
XyfdXve9JvwivqVpp/Zm8DHgXdy6PbYX/sl7grudRliIL5FiBAvgEe3J6+gAT5zNoyMglWXMYyj4
3IZSucZHpz9aJgeYPnPwj5rIjRHodWe9qAnvVS8MzIVRty1rANDaHB5VWfxKM9CBGZussaGa5Kyc
uSVw/TpKz6QKE/D554Fkjyos16hETPbv9DWzAzBqWBPrgbyPhg1QWMqSCBV3ruJT6jkP46zgdnQv
ZanGYwwvpx3DQnfD0avZGdwPkcl25f5ojnpccomVQhqNrF1D/k0bbNJGMFoZDH2ZMUoeJYMJaS1n
2J3xnsROQB+RE+0Yf5LdwMgvBmgb+o6aThD1b2XBjScImsdk4jYeZJa0ttUaeNkUzjk3zZkdPu6X
KRjh9NC43RU1+1dukoodCptYzy82IlP1+f71dinEsRw7inr53NK+3y8INMc0fxmjHhyjXQahjSIV
BtZ26t00bMRAp7BcqEoZZZ3BSarQI06LmyoxnvCXCOEygZTPZlFe7EUWl8UayosTj3REKK9ivE7F
ZvTwbLZxjajcYzbjCZXtnZhtp7ce7o/uB5BnlFT3h9Wwxm8eNLpvsthoDE25bTEftn5tBmIoZ8m1
XZCiQmWVDnu6ZT9jM+vIkvWgkxBpFd6fUuo1G89Awj+Tg3L/jPwo/ePT8slrPULKubaT3+6kIMth
wUq8k/CPadiDYw4o/vDR8qucqaJ3DgkH28Imi8dns0yNo+14K8AZAvvMtvCvg12xVVT458nGXB/e
vzOTwhUJ6oU8T8pL0scLgxI0MUnzma/n5ExeyrLN0+5m4Ig+/MfXek/dtLVkXKhUft7SQ4sXmoEq
Zze4iyq8P2Ie3Z+H6n3MPDtk5bTDUsdcCYS6rvoGJ/h3oi34tiZcFoeEzyTqUcSX9GbWKiJoqCfu
j+4HN8NKb411s1OjSi9EfKD6pE+dZp0NwIcwYEMdq0jFITmM9PLsyd+KpsVMyUmnQ6ePYtA7HefY
utW/H/x0CA4i9h/KtazrAW3UM11SbutncifSwU7YhrOFq1LOnXrdhvux8ilbJtoGa3gpAzvSGSb4
juHQ+MQyerO3EVVFzfPnIZBmcbLIqJjuWaa8r0B/SCJ1NCeOkSXt74fgz0c2dMqt7XOOkrkgIfGT
JWBH/1aLDO2+IDPuRALi4pvbEdnLqfecrV5rxHKtFpH8Uc/E9HHvHwRiqzosACzQ/Oh8UJeMr+l8
9CNDfLbkzep+kl3lXggNucBxQhQ3lROZka5bhnFGkgbX++n3XOK4qfVxmJ3TsAYWl030EoHTPdx/
z1hiNYCGvC55SkXOIbLH517Cifb9gb16BAPSdUjq9LRzkmKAsbgWQobr7wm7+arWgFt7PTXM1KUF
HfjEsK/5yesNPmzX796fOlUH7iLoz/1a5Gn+BfkUJlaAxWGhtNdaMEjalDvHQAWCbO3YJwyeSJO4
OPbw3RPzS7ZkZMStVajvyiYs8rhmVVqfT7Gm59mlvBe6Hi5+0abnhrbCXYIzgfEiZXh9ifcg3k7Z
a8wSYNz1xSXt19krYGPdg3oLmsNbW/Q3H+rhQeciY4xyP5+LHcNZsrX4JbU52+fEO91/5DzgsP39
p9+fm6j77r+bUVUb3g8CAE5B1/Xfz7W2iUZ3lmdjyL+B3AZfkuByvQfnivXs4gyxFhIOjFM0rYvL
+jVcpy0gPgf5w/oXO/4AT/j+PmSG+ro4ltxl07Qx128m1woxTugDuAp7hXd3zO3fr837S9RzO2y8
eQ2rWcvyrpTfo7n+UqztEYTI8dFbWynrs2hOf2rCE/f+EtUheSLV1kmiFdOpuVTWl3W/Xu5P74dl
/cY4JMNOB/Tc7698mo32YNu4pJT7EDsF6hI+XaAQ66cyJ9vGPuQpRaAeh7Muyzz0bC75cmAe3sxf
uYOhGMYYd2xy1KnFoWibV3uQ9inIMW1UWNx9uIYVNc1uotcCirC7afKE2EHQjGTlEgXWmw6bE9PW
eN4Afx+OLVlXnMihICxsIxr9o6GvuamD8kU24mvWe59eIR9acpt2VJQOYDmiU33XvWK1XY5NlnE7
N/vQbeqL8ptPd7CZd7jmi+E6UKV9VDkkmZgbVX6LA7FgshLlHkLwtkoiJq50FrVN7hNspy+41u02
utUF5aRwR/SxwwPheN9qVbDYOrdhLHGe5/UP2vHqRdOr1KC8uymZXyBZnXr2YzIm8oJd4dlvEdj6
0ox2XeHdaNM/SZimG//Zgja7b5BmcnNPH6eCnXHa9JAzZmdvCwpjNqlsVPrxjPXtB1fksiF8WBP2
GknuzIpIvUx0W6mQPzAtwHuME2J18Zznqh2+1+YT6GrnRxJ1M6OJdcRTs0fVZbyTo/keO8ZjQOMC
o0ienyEg/wadFSwemTBTq+ytqg2QA+v1R9N5OGVZxvCNVNDRgx90z8PuBEFs94c5FMFzO5+RIaAo
mHvr0SoW40CkYBBOpW+e/7/W8/9G62nZCDT/Set5+mX8Jf0vpecf/8sfSk/Ldf4lTcSDwnaIB/hT
6Wl55r+E4zkWC5Lj+qg6/9R7CvEvYVu+CFx0144nJNr3P/SelvwXQb6uBIRoQtmTgfX/ove07FW8
/Zd/wQmkLV0nQILqAXbA6Mfr+0//AkPnYsncWLxiOzKA/xfDCSUZ525l3fI0Nz6KikKh4US3+sH5
Ihcz2cA9n8O8bGD0W8u7UoZFVhU3Yqwz5LoxWAv7NUkxbw1GrEO98fDgHzG8R2yB8fY35JSMq1+n
at34ZZQGtrRcvaUNOXZ9evKd3kBlmiBLiQinNDzUaQFgUOA1zMMtbEGRRpERj+o0M5H9JoMEKIjF
3qUIKG+hAdpcv6Dh55WDY1eY7QPuok+kUcCY8ep+VydTTuOXlIAYLdZi9oJJHZmIvcowfjKcA67+
pSU6WAQKqc10cjwKLwJQ3UvM/GEa4GCjBzkFsa9YbjdsDeuL5WTFgXOp25ppFO+jDt1HRNGMnH10
HpUef6iuQc/WOMcua4Zj2YzDcTS87707f8jK6R5I1HgWjEcedd+BHZ3r/djm5fNM+XeWoDfWhLk1
GyZ1X2h0Ut/4/YeS0W8tfWrK76A8TDZtNppPDTs/1FmltctxQZxEMMzENqvqNGXpIePu8uA68a2E
9HzO2KlbhecQnj79VnN7fBwH46vBXYN6fHkpXfJRhlzFr1XaHYjXnWCDOw3tOapbsZZMWWX+NvI3
XkBA/gAl4z10fpEQ5Q1rNDb7/tQuyxsFQczMKKmODYAM0stR4f/HNfe/GXGQQP/9RPYQTXNxYMTB
qLAadf7DiFMuaMSMSHmvVZuByowwoNoDjPQJjmtED+zsWg0NcW6lZZF9M+FruE1Zb2SB4/fOjdIB
G3OjhiLnjfVxzLVFNuDkAk/W9lNLlmYQv1k1PbFlJsXGbzTpZqY+LuTe7AvoP8IiXQmlBTZMVNCN
Q21m9PCK5gkIX+sfJT5wlnpYhLbRLFc0zWB9UewYSqFqVMdkNgDTFdzsMfP88Jv8F+op9aH69Bgs
/rsuBvclaci/WsZvoqzQbipO1QBO3qDs+pE0uxflyB6FQI3bj6kbYER4oJVt0gLuy+D1n99wYa7W
pv9aOhzTXxchKWloOq7zN6V4Iz0ZR2ZTvfptPuwSGBchuUV7JIM2GjxS0SP3A2BP/Fhcp7zRl2w2
nqZGf+vNFaGdrgg/wLZMWbofxD8xaCp0dbKtsruyLxBEDd5SK83AEQjaa+shbuN0a8WIwVQzWmE2
ka8LT2xrDJn9BPz0PCRKhun0Pa6cPCwa/aFyFJtZkT61Sc4MM/VRK8jyHfYO6q0p/ULDzSJPqq2u
BgI25vJ+WFA90EWanlwZcb+GUNohaw7pnpHwWY16i+TE2ixsdUZTXYuiqY7lsBjM4CEBLf1uRtK/
b4Mp22rZfKamkk+MwUIE/+XJXEAqesN17IR18lncqHLTY6mZqrZVVr/PdGEcMAouNJh977CFsW0k
33JqDkkGNMnOgME4cR1cZsJThpHpdZrUdMfLxAkzPFjchx4KE7OyNbvBzu7dYyLGc5lS1+mamXkD
tl1lwVffHX4Q5nxF2RFdG+dLqer01XX0Oe8JVSpUFkOny49Jnbz0TAW2i6VJNRuzYG8OsQkceThm
DOoZ2XXXylQkrwAo1Imi40tQ66XxrC9etTwODvF2psqn3TytJF6VjuxPZH5KU8W0LPFLzub5Yi6d
2AoSu3ZNQ3uvwKgG5tmnxXAxEsmdRHNJL4z8Li07SbuhbPW9hg1VPJxJ4d1GKIe3ujDvEXQyrOwc
0rWFsmyBVvcq5XBq9DCDUY5vWrvlkQv9J5N0GmGU4JuBXLZtJPMfVaLUifATEWIBhfwIYwc9tHTz
nRAoxFqg8UkGim1gMRHNQv8CO+lhtixc5jEyNLXkj9P8bCdIgKMhpUcZuUcCSYAQzPTjvMBvAAZz
8CvS4TBZhDN/2SaumBlWJeijwO1vThHNxA3Kb2C64gP5OPnBalaXhMhJDikhbLjqSIwZI/VRTKfM
tIOtzuKc4aq7duDRAS0O5czic3vKySscuTsydHmi5/GD+cH/yR0GZOq/lgEXqR5uFcu0bYsoQiGC
1T72HwuviGEcxNo3XjKiYMiSstb+AV26wM+CnXZhgwVO95y3MpynUe46fwiYjyNI99MzFwttTlAv
F9JWXFzSXF5lpd/jThH8yu39jAHi5xKb7mtahtEaQz1MV+VGm8JtQ1kZ3tHo0HQBKetDA8NKib7p
oZXNV4QwxFKvs7DR5Uw26Jttx36m9Fo9C55/RPHT46wSMXplLsdVKJyB3FX9vhREwqGp/9WLbAzZ
8SA3ibAI6WoifWFY4W07Uc3buLoC720PdUcVQi3Iz59ShhSm2KH+C0T0HZNafCpNB1ETvoShnooT
Bp7QLHxxaxGB7kdDp+gE3flKTsdAs8QQ+5kL62pTbm1xxSD0GYhwJK7bOfaGT2L21DP5YxhCH8yg
4TGb77pMvukm/c64IDgKHW9REsZMVroNAFZrj28AyAKarQRV+aEKWkmDnoCxIAUK3GHOyZqMQFEu
4IsHMGUTa5rgacQwLbV6hMgVGUYSPNW+XIE8s5vHlzTm4+2nbGQ2UwDINJGzdXyiIh1PKmjyWw9M
dNfViI3oK+dUZfnP2ic2r51fUiNIDo6PCs60DfUiMnMA5+m9kd4SIVi8WpVkttqU12Hx46f74TTp
4bd/vnl5/+1pXE9aTFTSN4lgEFidfP+/T9oRxK8Rgw97UdEU7AIdB5fIAyK19AIluSPeUfufDGOZ
XrT7I1uC+cZ41jJApNrpQohQZB+Nqsj3hlmwCxaTolqtBZBKMV1LZhrwaF4IqMvCqfcMgOzyGQnq
/CkrtFAyMJOXpiTfLg3M9OhQXaYt0htXCr1t3C5AI9DpnXM33NasZTZcicPCyJjwi4FgVG+MjryM
71At6XehUwTgwmhV2Tc9PVeRL6+4VtXWq4hrNphMv7hRwYiCSJve68z3IInQDi3WabQXSBKEWV9p
PfdcOU9ZOWFfQt519F21a1OE9v/8xjtrPfHXpuH+xjtrbQMN1ERH7f5ttaiWXHVWEvsvBW3XPZGj
E70FVs+v+Daip2oitdR0CC+uJeERqMNQ6VxqlQ7XxgW9O+MxeMHcWyUuFPgeUPCckiMz5M07ODH3
olu0tZ2jgweDUBbuK2gWpeXikyQDi7HZxWJncI7qmMBHlgxwvMo/kQNETeBqQhhnO3+zTPexyOVn
VyV1uGgIzZWIqquXy43kdg6VN1Ko3wpiUVLzjNIzCv/5PbKCv3vwODsd36FPIwReQOfvb9JY4hRY
nNF9YY/IHTPLxWNqPavFHMIu0Ux6VPTVEwBvPT0NoTksE+VKRpS9trDra5Y6g6xPoj6ZSUbuNG7n
CH+Nx0SEkUyD/SXHCNRn1sUjk+cGMgvOBPjAte/rnWWT6jDvVzFk9lEPpoPK/5qUmgziBtFvk1jn
UQDokvFw6L0S5Izyv89J6Z5YFZc3P1D0ZHDTNLZ5WaSCRqJJSmokw0szWw4NO8adkGgQLZnND4XD
IoeUxSTWWx0Mc6bCCWonbPtKXksTxryK6IZBXyLyNH8grX7VZ7vuqUo/4Ap21xR4HCktyc2HxLcb
5sR5My0UY3a+eJdSNTR9upmFJETlSDBNyvhRCyT3iR7Ho5gODsqmbassY0u0lkR27H71Ri7LkVpn
P40V7gxJGqHDTPI0lp61yyrPutRnYaFWiQPPOCG0UU+WM6Z7I+i6ndEX5W1EPY6tgQw6ZLb1UAwv
6QI+uo9Idutb7wHlhQ/M3EyuBNB+HWzFsqGmrV3n35F39b/IXGxTWs8kphGiWbInZOTnP0Xa/gm7
EPszw7sZHXhVYnKyBoKR73cgWP9PkgXqWpuYFBrjsRgt+di1pG2COKn3jtgtVaEeHBdBt2l4IY6w
be0juy/iLSQrCGGZb6yD2bNZdfG7jbid/mg6E0eShJ2H3pYgj4+yl9aXcQrOyDbUrprAcZiOQcte
pAokN9r93pDVJZM+pOIvJfKVR0boD7Xok4Nw8XESNdBvGZSmiDsvClFLCXvuMjJO3ebEHKGo8Hdm
7eHPSjs4aaLM3+w0TFIjubYyrg8NJh40ujyVsTr6ZfbDrssaWzi7OC4pyl6BkEciyZI5b7tTiCu7
pRUm1b/a9ryiZIBh+Lgw0TPE5o03V27++SpmMfv7Urc6xM3Aki75dTRs/laRysoqB5Xr9sUlD5SJ
BJlcjTv4IXSx6oGb0svisfQjbnIe/dx4FaS8b0SrSC0bp/Y4R20C4N9jR0F1N9lud0FHNOzT6Mko
K+gxWfVGurIn+uXZFATqpvYc0GxIxBfSy9cpm2dvJDTaI0n3b30m3SMIqIChAuus3fXMfwo1npNo
5pOIh5HoouinlvrFLOzgLY6rQ83H/KBzcsqElXUwVSZw8ksn9/R6m63QcmJY5Zo7ujN4ymoL2cSo
8p1vwMeKLCKopgQ5RmDgv2TmekDUJQHXSfkQtXV8Gkr8Bg0Bv/ziuHqkb3wxZvLs2iAg36SKh0+c
XeeM+IA3j9yQfQEbbt9Owt1W0NernnQpo06+2EvbnrBV5LsCZPpbGb16wfqvzcW4kfpUnANHFYyG
EQAQGslp7cfPyKFBVgTmsitN+5pFgPFG2dH5cO0P5eGQSWY4pV7LPl8nTknIk5ntcXT+YExevcSD
6W1VksYXH6nvpqlPVWCPF2vdzsSZM9O5Cfxdg/xs47JleukZYPT0EI4qmGBAuNy50mo42zkF3WQt
7OYZox9wjh7xvyKH9ku8d2292ic8d5uYWQ+eqEOB2hvVg5py+hqj8Z5q3G5V1JjHbrZY47yBMoNN
xxrzfqnEm2km7cWt8WtEEY7IqEYUPngo9uykJYZy9DDtEesRweZHOeIxbkzaFsF+M+Qncs4ruATZ
R5KhM2wn094VQHhRMkJOqouAGlZFV5158zPvw85V+Y/RLaxXBvg5CDub+SU2oEePbBlI/6iAx7b8
YTmP3HGjXwww67uo54rEglic8zq1aShGl8jBCZbKNKyRTn4pLPc7DRvr1q7P+ja4BPHy0raFHRY0
M9+KCmdWbDkIwtP3krjTR2Uq+wkBC4mhHQoeCYF/Aw1X8hEG+YsU/rTJa8pvJ/8NUOl3r5Xec/Yu
bBjaiULNMp36zCadwfiZMrPc9l0nL0lBTnvsV/ZxRuC1s8xafnEgnKFV6KFuY0M55iN1F7eBd0Oh
gk567pV5bHu7qDJ3dsL9dwJwthFAZQFNiGbbT7CfY5TTDel6x8GszLAx36BGsOWp7fRT6hJ/161H
hnddYlcCAux/WnYmL3MpOhJ5SAteSJuLrSR9MGlwP49xTzQyeGSGCxXLazO/5xGnHZujJOmXr+3E
GKLPdbVbvcrbmVWcAPAqPznVZ8OgYOt4vn8SmYsmv6mf/Am+sqGn4qlxuteBeC2c6C16PTcobgsS
tw38MrnR6cSezFBzGA/Zx/+Qd15LbiNZGn4iTMCby6X3ZLG8bhCSSgPvPZ5+PyQ1olTT0xN7vRHd
GciTCbBEA2Se85s0UI2lzRoKnrCTYJ/VyXxbEGQ2VMV/SxSrAG7aWpcQYTM43x/kKdST7+XOop9Q
OWnkjyugq+ZU4MMrI1CQra3tJ1C7hnZltbLFPVU52Lr/HMLQXoIKj8O63MDJD0mDGckexBjLQPZP
SP8h6pVIdrVSgLotNAAxVyVfJTLKZ3JdgX5P/QDZ8dK99AaJU71NYySO2nrR6Jq706Ok5I0KMPtW
AJmmVaBy1+mAohXdI1XW+KjaA6KA7bBDFRs15WnZPBhf6ziHBhe7j6M7RGBxMSxJIS+fICXGzrDO
m/B7TDELi0tbPqgF2EuptRedhfABcKe5Zw4uPkTFiJRk5EG2BEDZ6jqLWVmxN6OivVuptUHU/516
qArXdei3jsIiIapDE4yD1Z1QPPoykiyGA5hQVbO7KzUEhzfNufBjKXeh3HSnOO9xbkq1f8aFNy6j
Xhle9SE9gwnE2C0vuKfpUXlF12flOC8KLlpvNrnzBY4VkMf8ptqYrN1vT8qfOh0/c7efZEM+df9f
qogoss7C/5fa1L+JiPxP/LWKvv4uIXI74191JdX5h4MxCegh0rA6PNZ/lZaoHP1D12VFdlRDnbRE
KB/9VBKxlH9o+iTiY1Hq0QxlKm39rCwZDBkyWlYaIqw6343/k5KIZv25iZn+HmgDBnI0is0/1Nam
9PFveSG4sgMa17L+Y6zqf5b9QC5qNIJT28TxwimV8WsAOz1S6vCjSEn3IiKiPZRhFW4p5bTIIWas
H7oeGDYCSQ3uiEvHMLJHOFmwiwMV08A4fxSN19TGvIkTkp0ectJekVMrNuyLZSkhN9zWAc9Hpn53
myzZw67REdQecW1mFwhQE+FJGK4gO3GzPt4bUvzZ0cYeFdAraYt5xWNscR8WR2KOOGpJgR3c6nYR
EWbbCOMnaVa6J3WoCBbKGySDE1SW5gf+onsoLM37UPYpKgwGeVsvincRP15QcXXwqMstq38LWBL2
AgB45Azkq+oWR2BA+cbN3Od7SMRFc48BG1oi1ODsRFxCceDQNQ+SluFIAHCg36dTU0Vevxddvmnx
ximTf4uTecQiPsu52YnZorn1sx4fLMp4XAhQ17aMu2ZjifnkMqaz0rTfptRh2INBv0EkqHrwJn66
PkgYH8VkxqS2MbKZH7XJPho8898P3SAB/ob33NYBUhQty0mWzJxyI+Jo7DJq+XYFnXMaFQM168t1
aiBoKocSygVRWbxj5qxikN56QAk8+w0GObJU+bvjQlXrYU9YTtOf/J5ndTeQ21cUtiJpiaO3HTb6
i0Lix+ry4r1XzXSDL58HYmgqAQTyQ5bp2tUKcb65n05hUZ9L2NivgUACGE8lJdjZdnG5dYXkmulK
6Bnj5ro2UwhEM90+k6xy+YHkLd+IQloUlG/PlpI5Z2NqyMLu/Qafhnsczw93Z6negwiJpkFa6qzH
EehY4PG3a/gsnmaZhyMIyPXu0ExNKxvtYYR/ADyY79enATHlHqsCEMCaX2XL3EIUpdJ0f61Uxavo
NaOOuYw4/NxHaIUhtJqsfRwn1izlGUsKgkuIBklAFX+lVv3ZF8EAq1gS6khQo/d0FY0c16DcJVBu
aVNfm1ypsdAOHgq2VB+tUp0G2U++anmgzADFes9DlWiLILPUM0a449qE+b13wy7fWwFyOgbCnntP
zqXu2a8bt1y6SHqc/Gm9KBWDQrZxCC63hlXSIY2V3W+haVCyC2NOIhQrgl9zg0kS+4O9u//z3Gkk
CSsEcNJYn6O6zEq6JvkaKs5Tyz/oKhpd5XNmXa4v7zFkUw5OKGnHhGwvuvtxc5Bt6XaSCzwIZB/b
/yFT9YPTjJj7ATieOkE4BnDc7of+UOmHwcEh2iu1nyPdNAxtA8UFMgb9ciBXNysr2T/Zg8e6odCP
YcN9D4iWf6IY5J8Mj+0St1vsktMBANBtHrvIn+NJJX9oibIbWr9ei3QjTu3D1SIRQurx1nQqDKEK
4YeiiJRbDF2elxLHmQNK9sq195IU4/vo7X5S7eOE8+mi7u0CmdeeC6hIfIxTwgMu+Qin9CiUxG8h
NEZWMJUx5ZlmCKlyoUL+a+49DjK5WiWS1M41ftO7ZEzhteoIjneh6iBEYiTfwYFLUjx+kyc+gtQk
0RGgPxOMn0+F/z7BCBdZzmbit/XAz4XT7+qTivz5IUt+QVMV0+Z/Q0d15tNDNmO7mqFfbPygsNRs
4OvJkMVKFPkMhx0BRm8k3ZP6GYkf6JuJnqPuBLd6nU/veWNL1OVU4+w1fFBKa2RbeaCwVE6DIoZT
IvINoD4h4QXGUQGwnOhlZG/TMPwWjwaaiDIa4SO2Jyrf0Bj9oQdIryvREw3KGLHZJE+3Th4cZH8M
LrWPtoRRGzFIcKc5iMEc8u48TUsoQNO1ZFxGKpNdsBXa6TmODWmnjQNL/1gOIbcXF89Pwg90Qd+i
qFGeYeBpyM5GFvU48oY++PW8C+VLEOrWuoxJHrkVZFuIDPjDuXL6rKRI+/tsp9dDHDQLRAaindql
SA62rX6VGhrLViYwvuWSVwqnbhufktE7iJ6YZlfQJACzYZdcWfr1Nm3bINRFxUhLLhmJmHVvhtLa
qQPrGRDQGXGC9pvrRdT+VQdQCs55ezbi7oKMaPbNPXXkvpZKAkZ3jHOWP5jPnv7+S0NJ7o/ElM5X
wYIlRJXHNkwNBNGnL40Vqn0Cotv76CwAO4DvoyuVovEBl9koVOEPFK0DLa4uLiaVn9XgUhTTwj55
kvOkPlggyamehz1ovZhvwC9TAtaiDiKtoIGKrHVvHgV3lwERu3fFaffY/dxPA6L7H2OsMFUIK9YW
TZ90mcMCP4Ltk7YKxft11OrtJZEQS/V1SX8brOaRRI0OiwXQQaV53xufKhnSWZpx6NCg2hlWpe26
Up4yIlPfZ4kAfXaK3g5F1KypwKqwMm/Tp4ki7qgdKYagwRiHrB0gU7naArrMz+gkQD+KNOfNhgU/
KJn7I5DStdIW+TbBZ2+uOJ18ilUyOF1IdrdqE7p1gqaWOOxjXDFzM9qJeSI0uGaG0Am2VnzlEx4N
xrceguOh1vitjYihw6ZpEQMP5QizZRo5r2VirAqQhI8etFaKHthOJ2u2jgUVE2Jini4V0iaxkd4U
XdF0doETRzhMui7/mta3yRHhtq3GW75Qy07dMIbNRR5pz1GZz5PeJPs+NbpWwJqMKUem03P/PiCO
RIzyTvnXw5S/1Vmv+hg4/rqgOKpVDzcWs9K+olBdHsDm/NDjXjn1NiKqVow6heYFT0j7dI8+QCok
EaRrLkvZIXc05H5qX/lmWvrG9Wz11RoxLPRbL952qMY98nD5LiYgHfIjN4zqkRR9sYUmL69yROBf
y8Ze6wBQvjmuh06O6nRnikP5AR8LNIKmgXhNUX/tQYwH3KyZ88wdvSO0ef844LJYLcAbbbtK9U4s
jf3Hwq0vOC7LuHVhsaMAAUWXCr1ZMSiaViovQ6nIR9G7zyhQ3ngUZ/26hphBHWfStuIadejhuKsm
JDGQm6ZoE7n27nYYZooN48km+tthfxm7AQMvmANL7A6kF4St0ISSdWOj+bb0Ag4ACqrN00CMmmW/
gE0sPfpRKl27pFkb0ywEq4r1f7tt/XnXAiA5bScdyAaG4pjsa//cT7p+1AcSbj8/ItVpL5na5rMu
dKtveeTv26hEsSA6KUECRbL12kNYW+qz3VBJqkPp4AtJkkDDw8TNcfEWTzc7IptYoZO3C9oUp0oI
BcMkEDQpRIJm/Ps/X8gR3wufOn++BjkA6puBiC7yOtOT/Lft8IB2hDPCQP8ARnMsnDR76dFRaGJb
e6u0vNmmnWcvTE3T30KZHWvbFmwo2DA/FVmyHd1cf4NHGWyCTLOXous22UesVeVFsyXpASnkx9vZ
KDut9Nr31+LaqEo8VPJRh6OTdl+CfqzQ480nrSd1yBGN4PDWr62fR5FB+X1FGrHa11kjLbMhbclN
ZmF79vFwqAzEpUKQdaOrN9vINtpy1reRvQ9iy7o1uIPCOBD9LsRUdcxVRH0SCcLQ9PTTgUcGdW2/
6chuQbzJSGVlefnIb+hDTECLhPQbKnPXccT4y80AwVS9U73HBiRXCN5fq8oHwdlzizOo2D+PYAJX
KbW+pdyav3f1wcQkWJMeEwvAY6igDieOROPDZgAuajcYdP0xEIxIi//9x29+wtlOHz97Xk3myaNZ
UJ+n8d8+fkWjiOD0oUn5zi7NkwHcw2vN8tgn8rlCUOsKIYTGcvSFH6ioD01dMRBL9TLEaPk2zatQ
ZfQ95NFNpEwdhOehZcCqfoC04j4gIujs5SZ5aScjTn2y+oScT1Leo87XxpkVoibYafMIl961OENM
HD3vlfursRdniLiJmAFXFYHU021xVdETZ4irJoqvzu9X8YdSm4dGAaRhemHUSneFV600rTB2UHsi
fX47nPriSDSd7Ru7zmT9TxGGwwa+jlxqxqaJonT195+Cov77x0DiS1eozJHP0Eif/fkxqAGgjTww
1I84xz4+wB7knJTx1YEEBaTTi86imfRiJyPqcA6tHne8aUDMFUdlbWnLTnHAKv05gE5pTblhePsU
H/oyOuXd46dwNL266oWHOhv8/f36YloloTekxpp0e3URuzVai9Qrqe7bq98HKnLkG7VO+On8+oeI
o7Ty0OFnf3OP319MUvI1lUppLwZFPNCBrfp2GZPH/yXCIfQ3bv3Ph0KgA/EiJ559Phzvc30sy5D8
6CZFj3tU9GuswBZmLjmLBpXJo0mO/CiOrGSuoo1xNMIGQ25kN70Sc8IM7KDd4c5s+PUAMyPz7YMY
MUlDHkR3ID+1qjs4zlEIOQIQSfdcqcrr6FTelQxUf7Iya7KfG+X3OMFrHNasQr3FTp/yWN2LOJvp
EAiKnW8SP1DeVfM6qG35ZpKl2mIYJlHo5Oy/uKqSFuPi77+4qjmBaf98fDhA78ArGSrPEO5nf35x
wyxTog7uzAdJDz5hEzoUTG7VPkYduGy3jNA2pjcJysoLX03iJRlXZFun4G8jXbhBPq64hepBBumo
QzJgCap3i/vkfvSc25wqj5IDjsYUOvC1ljvuW2rUrAOlr08KOMUHgK2sf0DfO1bqPIhQWqcVol2A
1PQUWqw6NflolqsEtSJwTXTFvKiehClMs1mLWIePVMLzGGmOlBqm0hl7cXRvRMyEt7/iFj1ZkTPP
UlHivx3+1Xm/DWN0P2yAn+3GwNU/X/8/vtz91YuKRyJlpr+a6tSgn2Peo/0o99Ihs1LpII5Aur60
kQEZ8c94P3XvMa1kBQzuZVqakEe+n/9pXqd7+bzsTAN5hj8ukGWF287EBSsvbRY2fy2VpV9BcUWT
FNnGIY/mN4a+d6NO35OiCtHl23vIwIG/qYmLQRuT0XKWaIFxm3c/g+zbg+vCk76H7qeJa/r6OnAf
ye7KwDPSBoh73b3UqvGuTanvCE2KmjzDV7MFskQSoVi7ZC4vvRcvS9MuvtiDDWVzKNlhNIV1QPfN
WFDUM98dEjVi22/GPlQKX44fe7WLNgCV6k0a+osOa5uz6o6wsa2cimzlnfO4foe4WbyAkc0PlC8x
w5y6CJVZWL8BPL7NTRqA3g3qnNE02pVbtHyTIEMLOW26i9YjcjnIJoQ3QDKPWBs0bGdi60N23kOb
klpcKJQkEFm62sVIzTlEGbmMtOmJ3ozXXEeqywzxKhcxI4SOMgSI6E4niBDJ/maV+kWzQEVzvIoB
19MenDzzj2JG26O22JHiwmgTlTrTCckSD1OJ83bH640enqpLFmhQCrby3ClFI0bvd8b7QMSzhfJs
sLuHOnGR+w31/kr3mJit/Lq8uwEONj23vXHkOY4yCRau0xP+1p9GBgXMtae4x3vo/vhX/mI1IObd
FwefLnc/l7cg/vlqutL5/2WxMPGv/rzlGhoGTIqhWdhfsHb/dMuVoBpZWWxp3z0NbCxwVnuWB1G7
iRI0bG59J/D9S1XAdOzDGjFOMckGf3zsx3JJsR7QoO9r/mWURxPPNHIj4pQ6QiaxzEZ9zt4ZcJSe
4OHMihxqiBmeRUw0ZuyY6wpLqJkYMKZRCx3BNQ4WLoi4v3/KfIJys0cBpmSY03/YSlNZ/MToQLO3
KkEbVt/10kOjO8gPce5CjirCHz06+PLKAJ50uB16zmudS0jRha783ZPcp4zn1gv6kjIeZAY6w45V
HVnS6zjWZ6CBo8LfW80EDq/M9jiCEHwyEyQAfdl+w4gz3bSWbiKS5jtvtd58zaHyXGKAmg+e472T
1n/4+3/rVAP99OkC/MR/AdabIivm58yp4kS22qty+t0Mex1ptN68IugGtsI3L6I3Ad8BOMUKrqRD
gR6SiSaUwkcrRkHQlLtYBTTpOpa+iiaJv8gd3X0/FO5eHOVad25lCL6iR8XTxLxgmiIaY6gWJrId
u86bxJooy+0KqS33dVSj1YTmxNkPehYZZCGebL/w5ghz67MGVOoclovE6wJSOHgmDZlUaS+ORGwE
G7ZtEMu8h+7TxNwmapEtE0GpnK4VBO0JhHzxzLLTWFl2kK7GsJBeaoDfqEK4aH5NXV1TXhGKMc6i
B9C96Mf6xQEgdGmK8YEVaLj5+49J+VxG5jvp8IVkQSSzmlcxwfhz4eNKitznpSF9CyRIFE0qfdHg
CT2IBmxrTIEmvPBnOqR1AnBdgQzfdjDTB9x304cSh8BzhDWKIxUumtauZ14CGxnLFg3jpvlqdJJ7
FtdSpqvaAOxGGS7e/TWMgM/UZokprifiUlA+e2jv1ZE6PjQ5ONiocJ194xoAQ1EPX8WuqV6xXkCq
p2u7r12twCvJcASMu3Uam/ZXtcNvyzMc73EIx3rVKqm7l1G5WbbAjha6iU3RvUQ0FvypyCr9XiIq
zauDSsJBlIgGALzHWCn+8qSgqeV4HnCCNZ0grivZfXOcXqVGSShG1T36/RUMqbhg0dzN8yKr0Wkp
miN45BNst/oqQvwohmXha9FSdBWYcyvSKF6PkwaCjlCYyh+QWrJLpwXOQ6/Zjx2/qrfSrEYkCXne
p25jvhV+Ax3HCR/7xI/PZQekOJ/ibdIHS30Aupe6iPxh8BwsyNxle32IV2bdScd748vmz25Z989u
1JJjf/QnUCl57J+N6uraHvIcYFDXq/RtbMQLERNThjrR9n7lK+sI2sSsDLPmVf1eWq32KtfFcEwK
1LxFV5LyflVqAx4DZaC9liwJZl2beqef52ReoV8VzzfXcG6Kk60V6Jryz/heIQws5wiuQzfsTKk9
oHaTPZoD6Q05TL8UA84ORiDpO6urh2fAD5uEmssXjerLUgKBu80QVngLgSGI+YmvWPw64ZGKLrrv
08nvqcY9lERuM/8vv0BFlT8/CfnVIdI9PQMdW0W69NOT0PA66BBNmX2zK/ZwGsy/M4Bu81yMfj+v
EzlciVjX5CXFROQ8SpvnxH2eb+fd3o3dQ9Fp9d4m+TNrrF5Ze0PjvLaItoatOn4NnaRadCiDH/TM
HXYaNH5PUstLapg8kMBuWn5QXUSo1kNoF0alzO4xMWCMJj/guD26Lmdi3hLMyiRTVrBy2AwmGrAL
ygWgNX1bp/AMjkR0PS/HrtKcGGe3QxE1zQpP398miEM4aqjyh/1W9OrparfZ09kAwHGIdSNz34LG
m+mSmz/qvR9sqshm5TCk8tXDrG2WjhbUi9AaVkgJ+QfRuEw8DDlWChQy0sU9Jo7safQ/xjSIvjBY
nu6zxFRqZMPcllsH5a9KpgTZWEtJKuRwjht9MWtMV90a037MnTZvZl5PMktAVKbQYMXZWcIQQJt6
IlSBldtRmECmUXXDi2p1PPbZiGpgOt+LMvY2uqcVqyY3h3c/8Pf4vxRPLnw+yn5aAbqdaXwwxixF
Cf3Upa52bUv9KuKgYbpJ3Mrbiq7Kni5EvdIAkw+AaeaEWbQPjaqatYPvP9VT0yoU4J368RbxE23m
xT2aH0jen6M0yfe+Ue9VVPP4CGjw3Rpnsd+Fu1Exy8fK9+RdGSoVkmyM+mMLukEe8q3EwmExwDQ4
AVMpdxUuYes6jZqrOsrOjC26+62bZCZq3f1hmsUrNe3ytasQkZOnk3AwgXvjmeEq9oIGOacyYmso
Dq2UXeKtkajDz8WhJrsuOholUhaDX2gLFaYtVSj09PU6kte5l1YzW0o2oraTtlQcDXBOa1H4kUFa
bgHA7GxQOa8sIuJ5Pzrx0fXt8ZEULkQZUheemxrLqJb6hT7asJ370br4eu0cFEPail4BLfsijmwZ
FWmg9ycb1myQ2f0KCxl3hEHMjddG8XJTq8G7uO8aqQtUWwyIfjL2i3HI1f2n+3MAhrNrkPdPwiDn
GZW4S9/JugcLkeqFV6rBc+xQ6K2jxH/HCPTDiuT8e4/8Y2snyJ843QPanCBLIzog5t2TaOzCTCbs
9lK2WgM9wGlAkgz3lKXKWzBqFLPFgNQ46ikv2rWTOmjtDSONnSgH0bXreMSAYOqXlYlqk5Vj7TnN
m0K3UdHn5yHfThHz+IpdxKX6Kj4H8KwXih/qCNrK7aNokGBxgH1dTQhwj25YoNhvorMuxrzMz465
0j6LXuOm7WNRht9wn5HnikbSM7cN9ywapwirhQ0MZXmPTeqZ585FgAct1cM9bkXWtGttf/BK0lmV
C/ac3MsnVzhDWYmgmIxEJuKGYXqKAGdvAYLEb4PmbGpIxyC4u/jSNOE3EQ4DPVpHSd2sRLfliz4L
uZmdzdS1nxC7XYh4bVvZjio6PFnFjt+i3ocJEkH1tdGMGi9mpnzJJDRws5wbQdoPziVPE8BhilN+
dSPK8MB3vAewT8AWtM7l7227lT6gvdsjvbIXTaSa8BDv/V4a04lWDwt+mpOIYQ9dhX0EI2Kv5Bag
/1iFJIYI+sVyJHyiSyn4wHLY6uv+OzVepFvdoDlnYWVSWW14hkWx9dIn/YOYGajyS9g59rOhDMNK
it0YVSb507U8W49IpucXqxuVfYcKRbESh3ofaZNIEdFeD9Z53nhbWbdhXLXfG1xFZ5Vjtih0m8Uz
Mg31woy7YNOyaXyG9Fmj3xmZK5at5XOGMBvcnQre/zTqJB3P/Yl1IUYtaAvbykTCWXRRg5V3uoJM
kOhCFUsPTcs6RXQxo11YsW5evbHwSc21/g/HAZ3longzgz53oBaCp7ebenhe2OnjWFXSEiNFl99G
m+1wN4cBpczRvVLiyDoVQ47ToZOpTzpW47Payges7+R9U2rSF3SMUb3XvCcT9ajLqA1Ldp8h+ktS
9A43MTmq6IY9ZXLQLo1Gh3uU6ilc33jYZwZPmCE5iEah3nc7Et1GsZJDNzX3KZILT0sxUpJftTes
lDRcysA796Ih813vdRQasK5BAXxfJ7YEY1hv0Bno/LNokDoKthBKvt5D4miUSmWlI3m+kXDmXgS6
NnxJVOcMECd6qq2g2Iu4N8VDWTqji/7Yt6WG1TESSKUXufBI/OxEQjk7iSMZ7bZT3A4/R4epK2Ji
1EG1+dC55fimV3hWqoNsnDSzr47lRIuS8qr41pYo6uVm8j54Tbmq1KTdGnmhPuaa91UdWQEDF934
Tl2iVBmWJ3GECp+1YJNtIvnLRmQm2QyLEdsMKed5eMKJ7n1AnDxURgHzdEjXYkDEblcw1ODRYom2
1tXqAH0RH+UxOIOvo95coPUqukPldbcu9D0kYKQc1YPe3WVjOezrvCvICFnRZczbjgy0zJ/Odnlm
Nj0yv7UVLiIlMEi34Cab2kZBThIiWvlnVyrNbgXaPj8kX10bft6sSLQnGUn691bT+3mSgijW8Rhc
9UWt79GVqvYooQRrIPj5A3ANbT4WJglwNBTW/HLjc+voL2mAXy3e1/FZhDD6jc+Iu6Ie3kCCwqZb
1nlbGE78qFgiRMIbWxZHOzf9K95147o2LXkFpLl59xPUL0ezeVKC1jrkcpzNVYhu77UVS4gpB/0x
UM3xEX31o5PYzbuaZmi4BCrgkel08DsQMdLwoZDCtSjck6Cwd6JYLxprknoSR2IgExX++xzYCP4i
NYqlIjX6o6qHqzZu69eY3+c+AW4F4dqvX0Oty1edj1G7GOWjRCa36KyDGJWxLEu1xH7S6wJ6LgRu
KxzkYya7IVCsDA6FU4XHzKR+PfVESDRp+j70pnYWdLNRcnK4gs5FjtJgUahQ9dyiql7UxNBndVJa
e9FFffxrPXQGBDEGUxeeg1yEV9GzpaVn9c2jnJh4LKAtqqHhfKiGDnplbuftDC7Iz74IBl3vzoqy
ipf3iWLgU7exsAtwq/y364lpfzX3r65ZF9RAZXTeWIfExrlRvWCjlQFELxIr0TJm3TwP9DBB5eB1
MBvzY5J8QCgKggnJtHMRxNJ75aAaNGoaYkjTt7Xt5GE/xDmZ96xTVsogR6jfkefulTTZGznl+JK7
yBfPCM+lJ+VPIh74wc94qsRng+XQVW2/1kngX4qetFue9yVaQ8XJCnvvxXChs+ope7BqsIeXkvyD
mCCZEEEDRe/PwRAqB3Nscn4fXvUthWvYg037kkimvixx7dwpOCNczR4hZHGqHYYfnprkj3h3aVu9
seAD8h1/HzNY7dOLa8iuoAA15hQjdeuUa4Cq02mgizELRFJ4RmkTo4sQLLgAhItG4L8FVFwc3Qc+
zfvUFZOLwI/mtolX6P1S4ujT9e6vobKgB5k35osAC6WVkQ092sRD/W6Xq6xFpBDndiCwMR8TyrHR
F5I88xZtbnKh2giGoyiWYlqS1QeHJMqTa8YBiiQSdh71UO77zir3Aa4a+3u3nWKRLTUscKZD0b9N
/HXKPYbaZYe512Su9ReTfbxsN6URACrLslmA6uYVfKDy1FThdz830qM+9bCmM+ZRZ4ybWkIV76eJ
eFZDBhMJJd4eY2Fg3/ZbysnuA+RXTP+WZJr8rtiNBq+3DNL9hFs/RLq6mibLY44RSmf4O6lFZhAp
xcnkD6V9cTTF8DYp/qlrOXZvg3PQTIttydSI7r3JIPthWvTjHvk0C9kxYz5iHgbMrcF0Iquu0YSN
G8ASAeerMUCYukot6SwuI0QfYCc8maWdgruS3uFm2bNCG515kMXKUVIiGTEoJ32Pi3LnR675MfTW
i2aiDp96WILrZaXuw8RCJCYoZLxIB0CReYKOopWA0HYVuGOocZ1Nvf3Z9KivzTp2LWsopt5FDNRS
V59lvGOnWSh/QA+3hrJbkbTbIY4/T2uvnGmeHP1QaljZTvzPNvB/BLJNdUvCoRZ4+3j0KcbtyrFL
1qPd5VegiT4W4nr2DSsWZnASaySI2I75JlcYKTqpMZwbEyC51utLBV0v33WqhS+N9bcC/8IJ8RwU
NuxUfHVP5oTqU6DlDNmYPehS3M1UPVWRtJfOfh25z0od6GtD1lm/Rkr5rNuIaqRm/qW3jOcRU8ar
BffwKls2C4VCi9eiKwakEr0dOBknEULehOo9hcBae2W3DO5ByT+UqHotExeyi1XVK83x+p08Rphf
Tuv3MOjT73q2t8eo+EjagiI1nLiH2JWKLX96tXYomD/5dYjz2jSlGsy1VivdO1QOvHsLazLvVe1D
x+Nu0bRj/W7AvhSvS0KcLypr1CuCHOaySt3u1JvjzyYD3rWHMwid4l9xx+5DkkkhCH+0LKP5ffJ9
zoCwwyzDlRi3T+MhcOVwjbuj/8JST0bb2kf6WHTtCpdXn3+E6I4Kjr+hG48IXjHZiDBjbCvZ2ZNM
o1uDbyiUqDyK0aB230hIWydupcEL2+ATlorN5XYhCu04N0ZXcSIihjO3q5OHBoGy23M7oYSFPQYe
PRNHXMSaLqRqWprHe0jEAcnh8XBoa9PbsuEL66teNv4auOZXpW6BjxZDjFtlPH4HODxuGrlKzlnB
D6XINIqvg4I5WVQ5HwNFZnXIAK0UWnVqyCR/CVIjnctYEFxdd9oISkBtTRcBQofkxXpyo34gqy7P
ZQCni3i03QV2RWB5CrDWuWOEV9E4TbxFfDA53XpBRZ7WxNJ3jKPbBFsyxrUW4ihg4Xw5SbxK2Bsc
ReOqsGdn4nBw3toxXI2V576g2eDvuwpSmR6NzkugDmgvT1Zx6tTFmhKFrlpxtmK01OKPPNXtkzjV
iNtZI5MuI/GRX7XYuE0y0Vg95EhVzMQ5mWfGSEGlWIzVSAjqLE3GTsenMxscZTXkFsYi3J1mWljZ
CrvCoDrg+gUrTQyhm4Ew2TRfEx9BMqD478WJOq9YCJ2Vxm53oZY8iF5meDX2cb/HZbUbDNZ+xNQ4
xpCGuZqvVrdpQiPv1zVEXIT6YOgOpKqeMzlZis0QVSx12TbU0C01CV77Mb7FE7nHBjPLyq0zxf+c
L+JtmWVPmFuuJYRv0dlqQJFPR2riS3s1hqsjRSTLkdEdN3gQcWP6tehE6Us7jF2xFyHbsp2L+MqW
LrYkJGuLHBEMyivd639c3okBtTZ+5JXisy76Yz15XzY2UaeQe27iWWW+kTTp3smAtxvXQB3Nmrp+
0J3Jj7IQikP16FWUekRcixy+2OXIs00206eWdX7JfsNTtWfJTwJIbvgtSoksvUeq9KV0W+MBxS1I
8Q58axE3bRZybM1zElpOu1Sz1tx1suPu+OqR6P7F26gUK57H0VBvBNCV9YZ0cfGvFT3B/chDuVyN
nYoT3ET+SCxDXY4hxhGT1AJgFPVS9qXxGMZWvjCcsljz9hqPJM3lfWFq0czD4vBRTPl1Qg+ck61y
CETTkZOnHsurUbWCBxTa4X+U3BMRvH8KpQ6TkMrateZI2i6te/ckJA/w7oSQjbQbOIddGsf1vvWw
BBvz+ojBUHQWjTptvCLDenM7LHxEKJw2aP7UmCS15iA+Iwo0lPCk0cUJHeEvZ5FmjbLDmeZ464pc
IVL3xyA31Z3olaPKDdW2/5ez81puXGe28BOxijncKlnRsmzLYW5YExnAnMmnPx+h2aP9zwkX58Is
ohuAgkUS6F69VkkNmA+h3+C/yAOQzndjsEvKCjxquwXCdDPL67qam4gzeEezUL6YokGrKCiKDaur
kcJ5nHnkIZo0tcptNiOa485ObFFLWiovht7pL9P3oVftaqmMubqwTWh3hqa3NnC/2zszfkN10/yl
+tSqeFbzEYQFnHiZ/QPhFXOlxynb60g0JDFMG9XFuL5AJFJdEMu+mbKsYz8+92iGxnmUTtltNrk+
tPfuWGzZAQKhoxzYPTo2ChQrKBdf1ErNoYINID6HHg3P7L71LLVpglwa1u5/jZSdrCD4IeAOXQ6E
1Z6r2rikpjl+TCpbfcJH3UY2qRf4knDzeqqj6dZLa4ipuQ2wc5hN5IE1DT/GqQM4/MeWBVm4I0Na
UsbYmJCcJhNKYmB7YTTlQQibvj/Y4UE25WGCqoO0UpIvyrxgKSyNWqKE4UaeCjA49lKeypHNhvxm
sW0Q+9wmKG6iBQb1c2k63Q+gUZzo3TcYxQEDVEZ9bvy23wcajye/t4EWdsoXUhPdDz2GKVxolzRR
VUTW0jZALNYihR6R7XezCr0YhMh6uDemJ6NX+7VeZca1o4IhpcL+ycpU44pQ4FHMLenrqbiRPnXu
OfuKSmg3338fJ33ajIH+M8700LfvQoF0Emo8S4jLyaiNfrsDZd4/8BgoXnIDzqZ8hjPBIbcwiQnG
NlS7aWR+68FFLcY21Z+UqcoPvSjRpwYP86VkbVZMxrc2mP/laDWSy43EIzBTfSkdmhEu4RcXX6qe
i6aqQ2MfWQ0/0NLhUTjPDR/CeQiU6C3UCJvovZZvtUYoR0BMgkWvae3jMrX2ddL9PhvsfOsrfbiF
7GcG/sxd7l55dh8WmoVKPZkfP7JcXwylYX8Ejg4TgxDDw+Al/seQaoswM9OvPKaata7NfOvcnl/5
mp5sbnyLIPSTRRlP3atfhYDTRKtuYHTpXpVYDETOkauUXuiIqUckHGFks4Awaq/LvjXEs0V57St1
8gSCVXNCy+efmWoHvHo+N+m/oDytOlQo5xxTzzOWcBIry0I2a4d//nzoXBsOeXl66zgb0ad80/gl
PUj7/VBOwQW0HaX2RfXGbb/+Vc0xByobfrDk7aDu8JLXwkY52Qrb4lgPkXowozheFsrwKCpnuHRO
Ol6GpGJJBFBAmuTBQotcD+v2LFtEsIfLzSsHhBVrhQ42rfsclcftOymH/X2OCJGkgxdWb9KUcit5
1IoekNBcCgxA3Tl0c7lwMx/uzVQJ3iPYoR8CWVEsHeD61WZjztXDsi0PtfAFGPISpW8m+HvWf7XR
QnwuddOlIN1Ktxog4pXmKOqbqQPDsBute/CDRnuDm7UEejNY+3LSkh2UlMoigNZ7HWZRvoFLJL2G
DqR1CAwgr2RnyTXOSn1nhxU0Xb2aXDtLhEc7M6rFrRlSpaR7+VW2SgX0rlcijTt5ojxUsVEe5Nn9
oEQuKRLZjsllwcU690RJsTzETQMfV9Fqa1tpX32UbBdp0PTXqI7rfTW4YimbsW0lUALBZFaq6XDN
Q6gYfNOkHnTu7AyKe4TuJVkkttVf+8i1TlBKfM/mVka44zGOxzfpa6DfOXtRAX8zA0XgG09jEB6k
LzEj61I6ykb68qJwnv0ApoF5Fi/jiddkP6VrMENx1bgbBXE0LmOxzZzUfJX9srFdxBURUfnaKDys
SLO7K2hH4Gho7ezq9+NOWKQqqRbIr1PYvKu5Vz9Knwv9KOxlgzhKJ5d5uky9Kt5LL2Sj+cpkRb2V
zbwjTpANyAKbsUbev3APcClFp+I/D+O46tReO0rz1FYFEWpz+t0t1qifgsJh1QaRXq9kH/gG6DM1
07RN9OryuykHSr8cHbexuvEhlloQkfH2hd2re5YDxJx4ZAPpsRLjaED6i0ycUSJAZXj8q2ZjX8J2
vLh1ciOQ1OpEcLHXp9P9MM10ZnpsJnsQfjttbkmntIuR+DcV4l71MIuNoL2DO9OoYkczi2lug/Mo
WsPnOS9olF9dAbqNlC9IXTQ8V/lgJ0d5CAOA4d0N+yiPbtukN1daZs/R6Mx8HH/6yFNFidOjw5ed
O+NwFs6s/xwFSGmacf0WlTzdB88KiMfQrPTyeRJq/CRbJjJuk9GNL6xe2GrkkCyVUDVUZb7ydRLk
0aQY8x3LvISlmFkhEVyIEaSJlyx1shVaKPlGmPzmlujADYtAJW92a2uVdw5Tdzqmpm5e5DxuwQM8
M56meb48jppHa/SBnPMS0kTB1QRDffNLmm72Cf6uPIS8SL4JaUM+jLLeLmjXYachGef1Jqsm7pFi
CupzMFEtCtnzqZk3XNV8kHYFCopQU42T7GqWfW8t+KZutns3OepPX2lP3bE8It8HM3QRjV98FKwV
LVc/hshptkPrNZuY2j5pD3x7+oCQvNlaatluPBOpOxYq4dEs437ZlKX50KZd9zw6af8catvQbcyL
tLBC0bfEOZWFM3l+soT+XSWnZNU7JXC6ZxMQ35PG/v/mBRBE8VGEFqYcHKbiZweUeGUjpfXWDuVu
yFL9gqa5oLDQpnCFG4WWRu41/CqNdeS2LxWCunJABvntJbebg/TZrPfPnjK+S19AuPak63W2aJtI
f3Y76w2uuh86UhmvcRnYL4hE10rjNUumuyqer5zM2WcntbN0Rd5sZVfUeKYHyEpqbhZ408n3jn/m
0Ufo5ZknFqxX+4jS4VrTz8a8Myrn3VKRGS9a3Bsn2QrUhlhQM/RrJWez5EV+9Tj3l8587q/W1t/9
id/2a+n0jal6dEa4AdMQ0FICDd/kDgiJFUiWFH1hPvOQMp+hK7AQGvHyHQrF1nOm6cF5LKKtdMpu
oTaYqzogHH8fZfUvOcVqFzlGL4z2YRIjQnjzjLLXoFXPrq/HJ9nyldzdu/MLm3OPv15YNoM4Pooq
utp2p50rC1pIZOP9N+hSfnmVMf0MjddcMRIqr6k81lx9+myioAWtYgA+4jGzKStrOojcJ7CmsAnK
QUheIgdywt5xrTe/SLcB7NBlOaQv9Xyogp6aEzR0H7I8SV8Quqgf9cg6ypbs4ZS1s/A8s9nJUV6X
xsdq9L7BvGqhVunALQoquQWp5fQ7qoGLhS5C8Qivob5Lne4MIgL5zkoeI98LTpr6KXvcTJReikfZ
LskygYxTD9psknZ7YnOSxeUAjWXbnXOjZguSiPJzqo1qVarauK9rw3/vq1c31YvPqVf9bd817dqK
REkMMqEoRkAOGAaKisxoUTzn88H0GxQlprDYSZuhaQR82Qa1bvBMAWD+7BOEBd2Rdwvpk70KiB4o
zChPVt8ZZ2M+WBlcbb3VoGM6N2tNGGfIJIyzEzoXNi76/m4qjdZ8hH9Wr1kXLOTwAqg4F3y65Iqm
pObHZAvrKA+K6xHqkqd5V3Kam8EIoRraS/dO9dD+7k6+12IF+k8Tsu3dQGZ2Z/rxd+4bPwfIeoh7
TtNR88OIKzjvXij4dUjnq/7XDB5vTTeUX1bnbZRALb+NNqyXaZNaL2MoPCgiHfsYG7W2j+BTmmHV
wQXKhT2KJ+C0rJUx1M5nmKTuRosRkNfmJgLoANps6901fGcXd1qwzgVJ9jyEkiKZfGNrJYrxDkfi
lRJD60mH0e91IrsqzbUIY1jrs2Epm4Hhe6u0S83/c5BRiGxpTRXoLYLThRZ+s0NLXxVNY3A1jME5
yFBzaozig30lgrugajrTsuBD9I/SXGnUJYwVZOptlJQfmbCHRTH0NgnmIXojE3MbjegvYUQnbZ8S
F2UKkjGfhGJg8AAntEmKMfg0xvDJ78HkKdxGz4TxSyh1sMN2o624MObgZhB+ltOmj63iI8w0m4XG
FK/CfECcsEOKErzlUUUF+KVjx4jMng4b8ZzdrnpCQGNnxCeQs+KVx8tBprmrCKXOyUWrQCbHqW9b
9mR53hpQ74exgBhRdjOo/qHurcrOJkwel3G0PuS0ZS5StGEgQZTNdu22fvlZJ/BROXYDb+f82t3k
8xf1xD7rmjvqVC7kpFOhwF8JOmBXj9+sTo3HhWaMLzG6CNuC3GSOfoIbbjNqno6TRR5BtI33oDah
SVlD0zWPTUcJA0zoB4KrGpq1N1senRqU5PK5ZZldt2E9LHaKPSqHqkCTo+5T7zUqR+UMqeJRtoRh
Tq8z58nscpFoOeTwr85hC6qJKNE75hV5+qilftHXEJu2kjz8SF3ve9FZyg8fJTKSFVG4aFjouH01
fqfSGqW1qLfe4I5Bij1Bz7JSB1QOo6F6mZRhhEqrhHJibnZUJj95CHqjZtAQ3jZAa2YULKzRh/Af
C93tXgKgVdzIn6Ohp9Gn5UoYkBxInxIWwyk0S4o0cYa1oIfQfsDrL46CkoINr0tSSxjNsujYX0xl
ap6LVtVuIDB9KH9l6pjCH0BSzWGBu5LgMK0bNhmb/netqoutYVpg3gbD/qxyQq51/ZWreFgnIeXk
3Fp/6X44UheD3iVcDpWxqo2ROzD06Yo2OHt5oHwDQKY8pSOnUra6HNGu/tv/r6738UbTdr/HS6Mc
fnNX8I0HZaZfEJ5Fg7gQ3VdHBRbiqPlMTOCWcEsA1A7PkaeEX/UAKeSyM73XqqTiGySMeiY8rqH0
0iDPyWLwoMR1uDBUO9lXqeVfoJzqHkIvZMU8NP5F2vo2U5b8lo1NN8ugU8HA7zCBfycrpvKhBfL8
AdvnVxeGpSdIrN2XLDUeQm4Q7FbhhIUgGyQy9z173Q4EiUAxtEdfr3v3NBbAGBArX1moMBKkLf3n
BpDEVg31fAvuRnkOe66hgnXT1RCwwmpGnZJb86v3qRiGhW5b4mTNTcVTFqWbR1cof4CYds6zNDcw
ve9EkSIUxFrhnWe8Dyjf6LbS63rWL8pyvUfplCbZbPL+YFLxfx2GHvmlXrhrs2+1TyJiJ1Q5rBc9
04KTE9avYnCdRa528Qxy4MVhMN4gwOCt9bkJxq7aVn4mKEalSWGCsld8MuEQXEVXJByDRy0krq9Y
n1kevqtIKLzWdaZvwIrl65ov4NXwZyStU4XLrlasV5fkxKNZxNekhyhXb/pho1TGsbWc9qWbEZ4w
pGYAfGNxGGeQKGxSwW5KVAF6AK/sFzfRsmIBeJGtftThg0iBXLqldwEkjNJh1thPIVAAfrf18F1r
EVntsvSLbyJrzdqe5Y3uqo9tgbyD7FHAKqfk8feGqNWydsnH+xOoDqdy4AH3oG2qUQjolekRRfij
X8H26cRaCFpMtHsLRviPHlXxnsfQtXXs7rEv4A4O+CI+usTy16xE9QeUkCu4gomPQPoVLCYNiEve
heuk5Gce6ZS5OaahPMYgO/dDwWOG69961QMtWBhlUVzMJIy3qaEoJ7jufx/UBM5sODl2d3sD8jIx
hwYi+F6nAmEYPpUpP7dgnH/5qVhVtpp8R9Z23swDdqLqUmy6ln2iOqj9wZ54YVVP7eem0P2Zbjj4
5hT6Jtat8ZcR+EjD9OqXWs8R7xoD72hZiDAqomoXKuXVb5GRxXuoecalbFahbT+AWSFLN3t1ASNH
mPrWBnxa9UbiNl85muNux9lr6wSMbLMkuDN7WQxRt9zwn1AITrxNugb/WSEucqaipQYhr/tXYDrj
64j0jxyjG3q29YvcPrfD8BVAV/vLd3em2tQ/SQani0FoxdWmnGZdj2Z2SjWC+1aYZg+Q5vsXFbjk
cgyt/Ktwqy01es2vFI3tnkDLlzhE/QRhr+kikN95iJS02WdFiNiFKlCZ9Vv9asypWpdi1Z92u2T9
1/ziFvAjtYX61iSJA5jAy/nFUROfUHz7MMDc8GR5IIAhkt9YCAnNMP5ur2SvgEa1aFc6TXWAraYm
pjWiELOMIZw9yIN03Zu2HgGqcuEt+9eYLKGqQis9ZcvjI3+s5kMN5mSlVXD0wjmZPxJfAsIm3Vrt
in95IvZ0rNjpI71UtVw9dhLNsMtdnsW3g5UHrI76ZlP2CXjV2dGXPsCMrNY/Iczyd61sVnHswkII
YHXuolqTCT2m35F80aIDGfEKKff5dAy0+XTK6ofc7x5vHqjFo0PXQfG+kaf/6h+655EAywXe8k1E
dOR9Uo3sRE4RSNncjJqg3qIhSrjS74J3tdWNFUGTaSu9PKmh987b/iS9JNVh7lLUF2ssy5d5ShT4
lDc5ZdROyJXPTTllT/ZrJZsBy5vblLIJO8SDhdjclmtQ3dcN0aqAcixIytRocbfJM/iMp73VV6gL
y/b9IMfdm/LsbmPBgnJMcyLDY0ImcG2KlIJwo3OfkORyn1xquRI7n453uzkM+iJNwEzIHuxv3adk
RiU2RGLJUP0zVK/4anS76xey37A3DZKy3J/FQx+27qmaz1Ci+H0mbWyVfnv/6vc/eQElIBo4z5In
wcmHzVUI3dk3A/WEMBFRIet6pom68XxqmhOrDnl66yD7kszTF6Hb1beh0lbJ8fL0X4NIlzj7QrOQ
GUM8i0IBpdpGHUBdZKuCpykNAmo2NJaVFTCdMvNIPv5xjMIJHimfX8pud7sn4JjlfgHcnlC1u5Du
xtRPoIr7w72fEuvRvo7Gj8GynF0Df/7GqdVhrwtv2HcWcjUL2UazfERBK/fN9d1vFhl+2VUab/1v
bd0MdHCBgEBhfVrE6jlzs+lrkNvVWoXnHdmHqH9BgOlD2n1UFK1xHGqd0nyWeYkeBJcU/Y6nzIVB
jR97s6pqW2HZERr1ltQjysrBAOnsVDb2AZTlrbccwuLSO4viVTbI/TGqt9BQJcV1kjZ5MBKwxUB4
uauoqNZ2bj0HT+cq2UVfZyZBHuFxZWXKvusFpanBePWNtLkUql5ekkK8mUUxfsCZADvhpgwL9dpc
K7Qhr7XfGZwjR9JdJdb597mNqFeYBtOZMm13GdsoC/VGobO/gigKyNLPymidox4lw2tUgdAMVXZP
UewPryx1kVZgBb6SXqXOk1M9ed+kMykNjSXSAVxC0i6jqdpoRnA2xg5Eo1l6J3lIW5LcCwtZiIdO
8WLUh+f23S/PnLLdojOp79tWqC3SVJG/KjKiq16M0J/VEatAd0BpD7LtzEZ59pfNTVAmWxCZZCFm
QCGim+B9XCM6Np0TnFsE3m4Hy4EueIincvOXg4IBeK5KV13cHcT3gnNqZvGJ38vyL7uc0w/zlxGu
jp1sDbbeHyufQPJcGySrfSZE2neWmVOr9U/Zj7RbbNIoRbsXEtFnZ9DvbrqduVQP3aeTNjnnn77S
9NfsehgcNLust+YwCYVqZsg6LHQsPZHGBZUI6CObUZ/nu84V8ylteZbBlLowkuioh0jrCMc3HqHw
Mh9NfQrgEBpXWqcUj/boQ0SsRRkKNkqcAbqfvSbrh77zFvXEDwWsMp+uGqP3UednlJloLMsmMh/5
CvKWcgduOH43tPinPkObpFNYz1wlzpU+/hMJxqdSU6J3sIze3u6gM5SdgqGsuF2VOugG5ueyTpbg
IeuD7DyE/qkiHX1xbZt8Gr8Jaa5Tq4KWFnkOOUg32cspX27QhyL7LIUtniSkgTVKfcFCBU/ydEc6
gEH/y5Jrn7HoxBNg4fqGl/jf57m9Tm193OfoB4rFKFfet9kIpoBAc3ioVH+0lwDogYbNByobm1U2
JdwnsqKlXFFp42NKwepRnjXSOE02m/NZDufWSfqjWm9+97/1kgNESkYdqjOguX9NIt23QbETimO7
R77VPQivrR+61nslwKscQnOwqpM8jfosoMIK48gFyU2DogbQfk4Hxo5CR34HkU80JPaVQ0R0ZJFn
j4P3o3H9eDWHEYuFTDrK9OP/nJSULgABv9OTihFumr7K9iaKP0lJgWqpz2jSiv35jYbt1v7jrtVe
6R//NIcInuqF5GbT4D+qV4kYln1picOgxU3wcGdya4zx9gKxRZbl8U/zNgMMRgN0OSlym2ySLtqn
bVnGRR4qW29PsRkCt0fvZImCpbKLHMRWuqw1LlmdmAgXBlSMKL66vNs87sGrWjgkXueppCN3KgTN
dTKMd5uq2h+emJqDnEnaua+uavDjlBEx0tDy+ElxqtvrSVPlov/nm+2zHBM7FNx2jb6L2GNRvF8M
gPu4X3W+17FCLeNFBmFHywv3MUe1QtdWdhj9YKUU8bAP5oGF7CRP/YDEoxa79fq+Gqvmld29+dfi
7O64L9j+7y61qJsFgK52M3RsfCbwDUEbVGcfODNsw/PB7p+C0Rr2LY95C2AatjJ33ojAmjvZckRV
nTNDK8+OV/4YrBJU9R+T7DHqRgKSZCq2owUVsegK5QTLarTww258TybKKYfWb54HZLuQnFf8k9d0
2tbU0JNHxIPAmzsFD0beVE+Kid58nEbpdZoQKjU7y31L2qE7KK0KPooEiQtMk0OQDumxKNGRi7yj
7gc4oQr+7ZQ9dH2Mj6YeLlQ2xmpixU/5nFiMo9h5dO1uLVvyoHAX2CdG86MbAxEDQ436h8IrayoW
fHtV24m5rwOKzZE8Q152nNzXTqnYtGb6obHAFJLSfvKiR8eyBPSPHARP40sDdW/qOs1Ztm72wNuz
F1SOJCCmudau/oLmkbWXPdQkSS4u5MsLUtfW1nQCFfFXxQSSUFfhw312NYUItM9InN9teZ0o68lI
0pWcRk7Ylu34QFqdTzS/KWs+DJlodkUY5ovbW/BUlDU9W3s162kMljbMFKew6R7u77m1jewpJ3z6
n5+uHxDTqVNA8/Pblt3hYb99urvpzye8v4PYdEmJxIG9vb1kxnYDoArLh/trxo4DA09GBu7+ql2k
+GtK4X5/QjlhFWW/P+Ht24pCF6rf+dPd5tatgPUOn072lvPLT1hDnHZ/k/38CdPm9v+7fS09+uWV
GH5/Ojladay9ErigouYvQo7O0+xLrFfW/j69Q9pxMVRKvAKGV76AO5rrXdXiVNit+0yq7KVGFu2T
4hs49jIfgKXml+85ckCFraQIs3nm2puQEmic/MyNyXrJdCJy4eRzl4kEWc/E1I+KZnyVTnkoAWMY
KFzd+lcdRfMNAdCNzIf2cdge3UL8uPf3NOKHPPNZcLrqqjUU1nrlTNOeDsMK5XXtOQxy/RlKrKM7
NMopnltj6fT7MOarlU7ZzfahrGe1HcKDSRe/CaGjcKE8nueQB70phnXaOcW/bL6oN57t1Ofbq4xx
Tczf1xfyZeSoxoxQBbGLdC+bgzbWj4Cbby05amigMyrtEjrSP+831FFKnTT3SZpiCB+2kEnky/v7
hTP8V64m9UH2SJoYrUK9vr1TaYLbfRZMFyHZPj6QtBmfIuja21cC2L94UOMUGL/xZfBOhp+hBKZo
FLCOQXSWZ1aSUjrVV8VWNh0rgcm91EEgRGYTr/7q7Ql12FVUO94nkD3kgVfws/H3K9zNtihiivH/
eYW7Iynb36+SU4QCfzzrIbWDI1kN0zVQZkLbLDpQplIMSuoDsWM5D5n15A0Hss4u6faqfPQ8pBIG
NWwuBuiCFfkc+xXx52DZGdnwYdV9uNAGY/wW582pcjv/lzeRq8nCgTVhR1aZpVkwq4QDn1LD746p
/WycQPkIU8+Fj6zNrjp1PasUftULpUtsTQ1DfeTtag922DkHBzWmnZe51W5Q+OUauSNlWFh5af53
Lq7xCFSraBe1PGos+RujS3fSMxjeXHGUkUte6F06Hm9Wx/AWAw+CNYiKjH9Bw38Zyde6Id6vIJbX
aixP0GKa09naJRO1+VzCP/QQ1cUuqrSImKkXnFUPPAj4YgUCyi5ZCj1tTlNtq8+xWl+l3Q2EsYqn
qtlzd9eoqTRWWeEon+BZtY2n+4hqzcOH/pTrLaS7vRnuuDS0tTSzQzz0SLy9xhdrCl0jXNhJA/mr
R53lhmUiQUgyvsmhH8zkUNdFQ43yfDrpsFa4lrbvtSAnvoiynNsV62nM0qtnkz5rB8QRXMdOroWC
rIKdg++Qza6l5CrO1V+yNSmNC0O6d5Ij4XyxnmFJX8KNzLN4PrjZFmRJ8yobvSgeYG5vLnJsGk9X
M4jUR9nik8BE7IfxUXZNekCALaH6HeED5TVl/7njUihUdK7qiFg9B2PQoqWKvtt6iqLfNpTaUOdi
awJQ2CLsJzvGg/6Pe+6I2F6x98ccvPEfe2HNgYZOFdxIpzeB2gqw6jJ571ABg/6fJ79sGgUxT4Qc
g30ASOudNcCbapXxE+Xq01trrWQnLfOSs1F0/I6ZwdVj6plsjZXAPCRxLdL5ig9KYPaOGjfH3pnc
k/RO5L/BIQXXEXTVxUINu0KP9N3U3Ahx46giHM+gvJvyjQ3GYiMHWQXyuGMbsXlAYeUAe7+/CQRl
mPIQS10eL0KHJ5kle6TRAEtIdBQqmCmoqpeYsNYoWv3SCqOCbTkS65xveCOd/ej6Z/KMt5Y0VW0f
LLNk5BKah3uktA9aY5HxGgoSkBChXpU2iNkmMBOBYG+HwqUCgvmXZtXfYHYA9hPNZeKmUzwJs7Qe
bH+aa+YGaA8VHtlea9dzZTWqhQQjvtYO5VPanEbXWsSigC59t/2yWIg0V6/InZJqMXWdQLbpbXsY
onaeMs14kiJawyWbX+uErRk/yv478bXVbaYyE7ui78yvAgllStdVE7k8ol5NEqUnQ83J3Ikh2Eaq
459Dx8hXribS98hWfqSOY/1MhsttHkSvLgpSK5+t1TeArzrl4sH6sPKnCZWmIblOyFq9RuhBvHY1
SlDCyZ6lKa7NCeXuFmT17CyR1NzkhNPX0su9USDp1wMRnb0IO0JbcLjPRT5ujmqJ5ij9jpem69bh
R6Z8Zl7bvY7I9pYQOL+3lqsBv0CnUTaNwnI2dtiWUHc39Ts7MaScxED5xNzZSP0NiY/uRUNQ+JnS
qpt5sNPwkOUzOnruleRcc5SPDA+j2lqHHs3chWkp/Wnmp1ipddijSjgNJ2mTB6AIwymZD1Pc2Csk
negyj+ih7kVzc/bItq5C0Xp3S5v0QgcHeiqzD2qdxMu2n/zH2g6cU5M7w3I0JvcrIbh9MPjTWzEh
4JD7NSqssRl9BOaEtkTiflUoaF5l+oTWTqfFTxnpG8p6dedrFo/vGuITAZmNRehnPbjGPnq6H5zG
P9UsdA4UM5buQrie2E2KHS5klyRyfncOIliXTTU7CZvSpoVNqG5RWk3N9S/b7C42ZcrXE1nZ+FRD
aLafeqA8sjqgG5PvFeKQj7JyoKEFpCeEzYmqgtGLvqt2Gz3K6oDZ18w9/x/j5CymNexcrYrO6kSp
gFKTiPct4T2HVu89uzXwEde+SMuoEvSBJqdZSZ+02W6zGbxmOstWYgmxrXuYy0JE4LKl7ddP0PQO
p3ieLPd1dzOhIoXEpP0corEChWbKxsRo7Gc9n9xL4gBzwScttY2+qk89+yrJa1gbYxGvDQpAThqo
bLeq4iWSstWblme/z6SNMqv2ZRyKJRiK6IvX/zLsvPpwCjvbORS4raXZD6KD57QmyV7uVkjHQGWQ
9tGXeFK/U7LfXULR5o+jMToL2b/ODKgicqd/9Aw1vfi6+VPaLa/wWQeUNrQ1XGeeWx6lnXsrct1D
2u5iKw0+YpPk/Px2lF5JHhIo2B5kk3dn/Xl3fe8O63x+FzDMHMrW+f3uOpZSy173NzVUKnHZ5z9L
RzsTkc0/pji3VrYYkMBtvPJQ5pA99n0krlMHRIE4Tf7To3ZDNIN5bg09XbWzLiZhdkRA5rP7IW2V
8cHuxNGz23/bZV9TNd8C0w2vXWcetMTWP/yhhIcMrc9TqbWUx6t+vtZT33kf9OTsR672AwHWZ1Bx
6bsR8LH6KlcOsTH1J9gpqBw1w/oTrPwuYO39Q/OLL0hzmVe1QvXULQi+G1GjPvbBFM2kmf4XoQRr
2RU6JBSdvKJ+zan+3nRmG+xVStnPsEcNS10buYhHs4N8HEXtHVozzs6IvS0bDLGcyYLep6xqFv00
Jl+sIvpWpLX/jUjCYw5Bx89Sn9Yqt/1w4XUnSE/yeNHa0N9QMbKg9GNj5mn10wvVJ8TU2m9GF/2c
utDaKrbXb1SUR158wHt58QJdRP7SVSUb0NHXNtLWTWZ1pnBsm+V9fusBXWGw9BKTMAYKc2MePYdZ
7J2LyALFPJ9RiV+v2iSP1o0Lncg6hHGM/4B3qHSS0jxe2TdapXi+eRufuqTYbaK1cCAvIt3dMs8/
Q242vtXbEDl/qOXaOh6iZpO4nbKIlUQ5+26vH5IRoJwI8uprF7+BP3a+JVXrLyEb1078w+yTCdHy
spod7fg9pQ75a2z38Tqo2AfYIxCVQu2hVxOx820yCyoy2vCj6EW3idxY3SmFpT67cYhk1Nxj6OxX
gxrMa5SZwRZ+UBfwnl1d21R7kR2gJEJeOi6BnNV19aArkc5XQL4IKCbwuvrDAZO9VZK02FQIwTgo
yL/B+K/vEtPr1+6gWl/ssV1FTja++9Vgbl0d3RBpr9RvzRAlny1ybg8t8KMH7b9YO68mt5ElSv8i
RMCbV3pPtlfPC0IaSfDe49fvh6JG6Ns7c03svlRUZWUV2GySQGWePMcJzD/iJDH+0GwiCn0sW9ui
6eL3If4m5iJqnDccq7Udki3j26BVK2FXDA6qYZWoxLx6/5WA8k5cgviOtQqkYKuZMRqwho/UGWeJ
o+jl03C2iQndL/8vl053dOopGn31aW0P0v4Ajz2KllD8iaYMwSkXQa59sKVJl115EeGWTAFaRL+d
42kCfQIbnm3j+ye7WlNy63v1+ZPd9bL03ID4byNzWFZULS+7rntLjap8KKbKRRsOn+NvE1Xv1QPi
NHcTWbaSIBJVsRLHWl8flFWOot6DlxnautZ7CE9ax9nkmp6fHU56O6pi+6Nc8/8kLe7uPdPJj0nm
t7sKls+z4cKoU0c5GQwJFb8ILuSbH1ZwAril95QoLQyxIQ+joSpfgAFk19LU5I2ptO4iTQ2Xg/X9
vZCHHRwJnExNM70Km+i5sWMcqAy6iJHmhB5URolfnCsSUkHcpde7LSwTJAQTOV75wyA/UQzuHeqx
BMDq6kPBWc9fAoDuHsSsEdfFygqQBxVDLbK7Uz5k37IykZ8qvWwukC2eYs+FtVcNAzK6Bkre01DX
lW6R5qF7nw26cas7kftI9tR7rtVmJbzskeeXUuc5XqZaEeAXXDODMZIn7Nzw5Jd6/Rro5TIaNOiY
LSKFo942azFs6ug7tfHDzU7a6CHl7GnUMSBRR9fWKLzX8F6yKEGtKiNjspMz9F0t06geS5sosB4H
52Ziu41qIzi33PzFnGi8ri7XjeqXa9NUxhggdHPTDVPeeiBI9mngJlfRKHoRreTCRNBOy9K7LajH
hGolz0cF1ATOODkLm+hRwVnu5IYE52xzJd9dwfaiLEAe5uO6jXtyIxMHT+I0ySGkqGkbM76xDjq7
tmn4gXJeHFVzfwbxgRuG/SMs3J9q08uvSSmNwJIq/4omuL2DET6Aa9HUL51C/W6u5cWrEuYB+Y2i
/QGW19A056dWhs/hc1rKOneowbw3dWLBUNcmD0WUIWn6r/Z2mvxkI7aB4kqziA3/Z2F4lXpxwDNT
kiGPax1gwTkbNQVsZPgDgvMBVpdhOIre3FiGkmyVqKGKWndhXqDxeQ6h6nHqhlr53KpkiIWAmzCJ
RpWo0xe2u/NvPzE7O/elUqxjGaFuiWq0LWKrA2gjM3hTFUmCO1A29mHlBW9+lHwNTKe6cuMO3vQp
Cx5Xr55r9YSGE6S2WTIWlXogZdgthVPMCRbkF1UaRGG5pwzcNsaOyiKjt7QXM9SVVRIN1TVW1Hin
yEUCfkEzT0UYxxu/7JVHiyKxZUc5yXs3Wo8E2ScgP49fJK0mPfnnwOUxxNe1ckm5Y/2oV9xBkkKR
TwpctYfUlrzdWMjjNffTYTUgZPradZyS8y/85iQn3chJAYRVtyDAJUcr4K3xyZvKpJyGUsiFGIsG
SF4IwqEZ0WiM/poRewh34XNfI8aqBGNr174PlZ48+BP1tdJ32alPi6swhZMJBIJxDrt6K0yi6XS1
uRIrWIg1s1301IkT+27D4+76e3+owbb3DeWEOF0SVVfbT7OT8JfHQNq4xlgBxNKcrUFg6zgWYXGo
s84hBN/4Z7vStA2YuOgGL7694uAyPGWDUZMw1orpnpsjzqR5K7uh7kyPdOUIYwskBsnEFqKUdbQR
xlBJ7eLetT0Yml2iacNRHlQgaArn6cxrqqe2i0GC6y7B6kROtiihQ4zY5/p+SMpin06RyRBGxs3o
lOjeSyKUrXrPupwlS1Ouii/oCPvwhBJabCEmpZoz5VF52LrTIWoBsHDddgVUY25mbS17WBgT4KMt
pODAARy9t2lo+Y27oF5COoVx0r7+dmss0IV2T8VM5mu/3NzKdBEtw81hN2EXu5mTG7iWj248hZjg
BMb4FNV1uZVim+R+NKhPgWmWDz6/4GbtG8XSVSkKaGEkOJROrD5ZZqruMs+gkn9ythG3eUop7Zlc
9TzJlgpYt51wVeQ6PjQScG0x1K0awUunUHedRUoI2iD5KfFh1jQcI3rNPU49zaiaX+qQh2H+/crX
aIRKwq+V71La8swVQ7RNrGJhE+YKF1655ZiB6Cp4mnUVJcWDJFX6smooNS/DFo6mJiF0SBLgK0Xk
58xviFuE9s4rM/sn+bkXtw+L9zwx8qUlFfqjBkpuU8OjejbDSNs3Q6LtkGBoL2JHqH5SSLlcWLPb
3v9aZjydcu+aYsf3HYsE9M60o946+XKYSAp1YFF7ccb5u1PQJxsZseLgJ4S2R2PnU6QYZnqforAz
JOsE/iFYuiUtTx6COs9eiqZ4yTpNvQxum77wKjPAjQYRmWlylDKo7mytPIhZq6lC+DuNdidmyXoU
sDu55kbMEoY1NhWx7r5qLmBoCvDvWvxuB/LJmFRXTIvjiec6X1LdnOhGg+bihBXAzFZxOZ7XFIRF
RbuoNKv+MW5cT8p/lHHcAxCBEkvOu3dKO5yTK5W/mrqphnWcxdri08SnoVlWnLYojhT2McjgDnGQ
EExG3Tn5NWFoyNc5tIYGJ/wi6L/zRAYhc9/9hPnwFUFx/4uTwBNMXVF3DePe2FXU5VDrYufXhITw
Cpptc2vqg7Pk9sbbPjUNBQZHU7Hhkes15MWFMUMVFWHpISIzbbjcv8ZgEeiefuqqyn12vW76oqg1
wowMk9Yp12VjIHkxOaMSYG5HTYduYxr6jQOPM2LI962s3GkuvtS8iKUjp+JHCI+W1uRq1k235NEn
2MScJ6iL9MZolcccPDNN6rW3JuHnp1pxbuj9BZDkHuWHANIBY5VHQ/dDzpWnlCzjV7c1q4Vqmc4r
CmbDEs3d5Elu5GAN8fTRSSx4Av0BztZwzPY9SByYTxQpW9Zle+BRwwbPzqxi6fFWMux4lUVu+pRM
zUBmgUzDg7DIrndyrHEvM3X2fdM5q0pmjOh2Uz4tm26yAiLUySsxXw5EhLMWvuKqcc8hcflloff2
IvXl58ii+sqs+L8PpJ82ppuWS8EsJIiDwqkAts7ySToeWKs8VuirxOqrpfPn2ZF6FSOZEDrI62c0
VaubAufwoczScuWllvE+tNl3KzGSh9yppAv00CS9jY7vEToPUzTygWxy9S3xm+8G79k7N5cG7Utg
AaHWBEsYm2+ozXeXjCKmdWDbIIkdC8lMpav2pUe5tQvf5IBaEAJD8nji2/KHMvIDiQ4Iind1621M
B4QlfG/Bd4d/jFZKyi5SQmlHAPDbUEJsnugQkBfwof+qZYEhMlVz600fdHeL1Em6NYu8efDN/By7
g4oMmcbRv0z+lGuYXQg6+zcrLB46yQ/3fR+YR0i8YYScGiO+evnXrPBrb+F11ItmQfuzUzeyJm/7
oHC++JnbrWtNLo82B4irx0tchg0PWRoMDhtUt/VrOTbesiMWSbVQEcIU7fjRom4ii7JP+aopzfhV
mSRWIU9JF66V53yihk0m228+XLvfbDuAWaWj4IwbSrg1S5hRXNno3hwTuFap++2fnjFsS68gcddo
z22qO1TpSQ+eme5qHbKFwYJ0ZIjUZV0jMt0lvr2N4CQ/Zn3V70xbOrhjlq6VwTmOcdUuZIIeBGKa
ftMGmrnJ3OaLb6U1Cu92sKjSIfgGL9PNNgrrR86XBypnNGChQd84Ul0foH49ONQ3X3CYxMypULik
A7j0CBhI7/nhg2ggKFOOUgQr/WSKJAlascQ21uR2lHNnDcpZ7vIvvZ3fCjMlGp+Vz5SPx1eIneWX
TFJeYSm0LmqYV+fBKG9dCJQnT8LwGDg/QrlJTzKkE07YD3vPggEFeH+mn6SL21Cp6JvJewcqYws2
HWqmaSgN5nWKbD2aattdGrOmcF0C1KZLYbAq5cY/qk5zVurGhrN+QhxOwETfoccjwvco98FIDdAX
CLtoKMYCTy9cxNjxqz946E9h0R5eetSUrkUcvtRKVl0ItPJNGjsyfF3Vvsp2Gi4oski2ZdB+t8mE
PCATrJ373qK0UfeDJU8b2Yneg5iENL57QBcBuPIYfSOsj0enGMPeCaJ8cR8HqtUvhkqNAdWl7Trv
7eK10MJmjQxmvhVDUzO5/TgK/LLeSP2bkw/LrqYMlCiblh7vXYtT69HVqfRbTqCKY+Tpj6SCpaXf
IbvoO4e0Gm7FEBpXOwHV2tVr3dG+c64rFnJYf+t0o72NdULaKYPmswzex5LvYSipy6EJq5+d/tTZ
Fiw/ke+cCtJMC1io2lUfUTzThEiRB1Lj7pDGI+DE1/mWwOR5S6ceaehbosYFRZyYxGSbUSjVdfxW
iqGs6slFUspvEaieDKWz5zKSW+5B0EKJoRV443mwCZZxn3sG89k9Jk22pAzCfM4zOVkEwARInPcf
1eTGaRhHGndd3/z6d2JywkNMONwe9trA1X9r1lkwZQ9B/LNwc/vQF3A/2g36NlTdJLtAp8KK+kwq
k0u4yThyDxst14rraJcWxZZyQwzHuzl1ke0yHtWPqU1ezufrv+MeQnIug0oBwsPxCilztnaDQH5s
xshCZaiTn/P4oSx5AJ3keh/aNgx3rY4ifOg59XUIpuSLE5fvqpue5YJvehT3qK0DZyLKpS1NC8l1
rTH0XeOO8g6sNErmmRqvFcMq9orJboC7p1tGV5CZ5rmUquW1KpfmDztPnpQBmaAqk2Vka6R1Z4T5
T055F5/fwnev5RV2fpRB0RQ0u3KoLzZfpW2k2t22N+zhJlu2t4IDWn2TSVCqZhL+TM0zmSyg43yZ
b2ZfW++WD89p0SrVIwmmZlPEdQbWpQQbTRiLZ67qllV6s0wrK/pWZP3Sz8r4h+yXiCCkQfxiAg3c
tFCfHMdRg6XFAMvrO51CTn84q7VuP9uOo/CTvSHKVXwNfIPyTlsuDq7eWeAJux+KF/FDaVtA8Y3K
BAjfhEeoiMM1kZvhkjhmvmgN41uo5N4zpYjDToE4dQvpqfPCGR2qyNT7ExoLAIRpMjwOid5R9lPK
mzJtmzd4UQ/CIzBrEOMF8Tm1q7Jt01c72fLiPZwQ5l4h/3DifxmR+qvNK9QTziqAyH/d9ATdBzUY
Tilh30UfOO6zoeuEg8r+MGFPOg2G4KIHLdjX8TkAqEdFTVmvSwOZao/3cmWi+Lnn5iK9NuHoL+zW
Jv09zVaNjeKMoT/L8sRF6mY8FNXcSEsgFZredvumIXo92kr67sTWjw6k6a1wQv2Waf53xNpTCqCd
RQ6OekkdHwwLjmzuEZEatn0bpY+eOkWus6b604Q8Kwka5QennB+FHFgvBdRPa0WJ3u2hzFfkPZ1b
MjVglmFSJXe0c01JleD3qJTVWIJZ8t3SuQlHxzGB5ocksWdbLvUm0V9+WKZdhFtMXOlm3/e+bxab
iOs0177tCDZLnr+2szw9S16FAMEYQ/zUavEJ1MUfFoDJc6AZ68yvnqCgDpbqqJ7GyjnqCXFcy7GV
c46o+3IcfGVl1HW/c+JK3aNDMlzzqQl26UDIBZRBsMs9J1jpZqO+mQN8+mXf/6QYbvQ7TuzQWr2U
xNsXVe1k6w6CJH4uY288kEFY+rpkIBSVazt5AMQWF6ZCrMazdm4kpUs+8nxflfiL76jQwNiIwGhy
PpxGilWXiUY6OjS1ftUZERF6ebAoqWuadhHVzRNkQclO2OaGqrC/XCpb7dad1WkLnkbOOqmCN7vq
CMNYevA6sVGu2sTQbpHjOxuf4mw3MbZkpMYTBUbpzjNQvOnUAsafoD53pZY8wajAczUqe2Cv9H4v
bEoC9AV2WeCgkn3jKGD9UFTCUOMkR2Y/ehpPyahNfJUlaTj4ejYewGPz7rhkMAKK+k8N2CMeBKMv
UkXaoaMId91CwLxLit5+kBE0lS215dCD0jx1r8RKA844ftAsYy8JTmCG030wErCwgXmsCmtUV5rv
uJC7dI8e0XDHMEnhj6FknmsQii71ag9S5mUPPEtP1c7IRowmT00e6N0XEyEAxA19HvLiunxB5Ysg
eqQ/8/kxwegsYXhPb3YzKSk3LxbFyDcin8m9KchLrwoYwtbD5CUmwqJyL3X+pxgg7SqvSZhGK8sq
xxsMU85CU+qeLIs23u422TC3amzr4F9xEROcFvSrAURysuRdGC1lAwH3WmrKU+9Yxalp4l+9GKoF
GLqhYYT0GpCy8Ll3+SXicxXL7SbmTnguDfSMJdnIt4niuFRV0vAxcPZNbRG/T8ezUZrcAJLwoS6k
iK8/P4s8wVpo28LQjbAJJSSlYT0IW21nBBoraEtDW+WYVLkk6YjqgvrbjnKarrJiuDTQAd1kmA2W
mut7Dz6vektoLiZb2MGa7403GzDRiS9d1SkreAV1btOufnRyNdnWof7e+m109tvvBMHLS9wM+cax
XdhiAhSIKhfSTdGDUxmaHNGdm9q69EU/EDpFfqQ3ZROhCQu+ail+d2FF+cNA3mJh6FL9yu+9sqxD
13sq7BKltrB0r6bMhyKIIO0JoqPZoEasNga3lmkomg5SD6ognazPFmJK7Ylbp91K6mL1plWPgSBn
otwd7R3e4Dt3k0w4bk9VGOmLkaISTr3qFOpDwE0QLImm8BUeC3yz2SierN0JnMq6QX61V+EXmiic
hF+HrhV80eYpyuARyEMvXjWWoh/qgHp9BzDXs+Kb1SPH6YXcJ9kzzI9rYJLSw/Sg7jaV8qbFTnEq
k8C9D408SZbh0IUbCFzQWEnbXloj1yptY2C6j5We/UnpBBixtOsOfNeCRUem6sHIIvByTjxuDccF
cFVKrz7aVo/dkCz1pqyevWEon7PEvuWQCV9yTyqfHa0zlu0wNPzCMrRtxd2SoghXbu1ejCzvzm0+
uJcUeXn4OcM3LwnLfSD7OYUbXvRmRsQmiUMGOzEbUUcNRp5UmZh1JYSr0kh6km1dfuT+sRPm3mrT
U+xnIJs4aAKQHH3IG8hgGloVr6iHMF+MOILAW4U7nIoq8yWpiH0DNJNX9jQ0BlnZ5hm3dymyjJeE
KiUgoUq8FmtVp/W2MHw36/vaBuQwd3sNhl+cecKrNtnoevCksVXU9gGk7dR/iaGKSOUaZn55I5zT
Dky6Du3ofVb2opTQjZ9v72v73l1B+CNvhbNGMcWq9G33PhubVbOyKLPfCWc56AA9tVMaVlx39KWl
XtfRFtzozrCc9tp6g7VJgjE/2dExI0L3jNpXq8jd81RJ85yU/Sv5OeecwSywg+EBdn2t765NHe8p
aXeOlibBxiJstfK1GKnMuptarYsuOkgFV87VAOrSVD+SHTnYHfrawj8tg3jF+TlAsB11EyvteMQL
yBPLYYxsHbmLROn/THOj/ZrnvoowumZcqUsPdwG8UTXpsFtjRC+NjFSY6aTqgZh6uwyd3nsrCR1v
NHgONmJWqZD9qIsYdZFpNtOB9FVZe/MCW3ttvlZF4u1UP4O0vCNsFyZmuaqkotyCXOa+ZXvjcHCQ
qTDWoWH91Y2nrq4khbr84PChqydKvommai/PeETc1ns1+fMoWh5WEjRArxqftgc3RohoGklGp19D
b3gUo3BMs0sBOk+MwFgZJw2FnkUwMaaPJSRPdt/Ddz7tikCntpnYtVahKWnXwZV/Nbq0tyRKDmcz
D/z5IXYBU05Osz3W4Vz0h8BcfprIvFBeFG4ybGdn4UI8grOOCdf878u5LQdGo1SUF4QJNtR3D+/2
aLqrsXa606Ck8llWCXc1KsDBkDOyP0A2EUyKQqIpJlkh0Ys1Y+LBQBh2tFAUEjbldy/OpiRzizzt
pwnhLGZh7UX0Y9pZLEPz14NHASKL9QiI+r5rRWwZ2BNJqWYBknkVDWN6yKrgV0NtYHog8p0eRG+e
mP3miU9+/4XLvD1wMwjvxf7zOjGcfeYr/Rcun7aa1/7jq/zHq82vYHb5tH3lSX+9/H+80rzN7PJp
m9nlf3s//nGbf38lsUy8H0o7oO/oB4/CNL+MefiPl/hHl3ni01v+v281/xmftvq7V/rJ5e+u9sn2
//GV/uNW//6V2p5f8nSoZYj2DjzaBdPXUDT/ZvxhKqp8VqXkCO+r7uNGj7KP4/uCD8v+9grCKLa6
7/Kf/Oerzq9a7lChWc8zH3f6T/v9p+tzmOHo3ekhT+fzFe+7fn4fPlr/X697v+LHv0RcvR7Gm1F0
7Wb+a+dX9ck2Dz+/0H9cIiY+vPR5CzETT//yTzYx8V/Y/guX/30r2ymhzi21r4NkBMdGaieGRMBm
x/h3I2aiYSgOqnYTZmERvUosmH1NtwyPYrokgbR3YmTZtM57zLRGX3qVQW1VbUgPWRBDoFb3z5yC
IbKdRnFOJWELvmWaF2vGQDcPZN9/inlhd+GJ2owljFjCJpqqhy3D1AGB1ZDtn6CLvkLqEV8LW4r3
ne0g+NxR52ub0b2BoTI+5ykMpJOXFkUoyYnZwJKAs3ny6W4T02qk/2gBUBE5a6CWEVvlfk+dc67K
67ujC6vkqjICG55kg/qSbERih5M9OEzEVDd+hJarDd+NQf18V1x1ggbk7UOqe6bhEFjFtVDi4qoo
jbb19ALouljdatWwcwuQDR9WW70DMDlt3iEXZEexsDJzZImM+mHeS2ztd1pFUNM73vcLkqI5hWkM
Le9flxRuad/1Z5UHi7ubPnJEs9SdI5c9RczoBXmTuv1drB56ZErUPwjXNzL1V+PQbQ3+b0dAud7J
ryYte9dgkTCK5fN0AU7EkRz9kHQNqAo7Lyg6TWH6yKx9Xlj+feAogQMaZrLnwHEhuCJ4dV8hjPMy
yRqjJUmPev1hzd2zGsp1Fyfp8fPCURn8fRNKD5/2EkMjM89Euo29Uhlo1ccIrY1y512CJvEuogfY
y0O3tfS2LpBZ8trMzhPCr3PG6DxSWTq5zivvG2nto21HMXHTQD+IZiR0dkAZWT+IHoJpwz6RkoWY
TH67iaGr615KwQkrMoqjEZuVFq0jAy9DbcyHeKwp1EsrScpFWFvE5NZgarWlmLjPTu6i140yIW/V
Ownf2YOMk7mRcig9wGv88p1nI8V/QmRIJWD7L5PamOk7XbW/znYTPKEKn1aakeVx5a2YmS/moGEI
qq6DwmR61b9f132YUqpHqaG9Fi/CsDyVd6RMYNiy3YNojCxDsf7eztYuMrFm1IQQLZx8E5AtCF8P
KN+NcSd92EAvcgIGcRdL9w3viz5sWPZwvUowNKxUmNGP+tSEYd4cxVD05uaTjTo9aGM5iC3nif9p
g3nZ/Rpq72wyqO1SDj5lf0o4IqKArCY3X/bTW2iknK5CBCXEBPG2CA1qRGozONLhpbUPlAKM6UKM
wZ7+MlqG/4zQgrwRdtBjzmFeMfuWQthSbCPWzj6fhrnXU43h1PtRjt6lJiWTkRswuelh9BQAUNvb
FkEDmU/YW9FqO+FBAZfDmdvxb9YEY08zqutyMy6BVFlQ+E9wknaCkzQDoJ58zE1Sj1NXGOtpRvRm
H7Gk6jdWj3zT7CrMfzcMBERl3imWx4vb1sPD6Bg3vU6654ID9yHX1XI9lHH61dMNUkoArAidDZC8
TSkoOXK/FAbA1aiAfi2sa3ch1cNegI0FClk0dWW7S8NwkvVsE7DllKq6dQJ+aykm7vBk13HDrWbz
0f8AevbqNtrDvPjt7thQxV0FMOYicOUenMJxDpxc9XQhuqKBi90AQlChaX+3lpRp94VqbLTZE7JT
FxnOyYe8ETKxUyOW20UdALAkLJCbVQ9jaAqhujx6NbI5QXUpc3ifRU80+ZBQbZvqoDrc6tdE9LsX
e4AcYHLWt8JZ1jTkoCMfTtTaqq59Gr+GrmNBPhwDOZXiAd2Qv2whqayrmPCn3j/Zkz59jX/vEbXP
hC3zU+3k0Rnu/+jclNaqcgh9Qur1yyQmx6IbwZNUSr6HhPYkj/bQLYRP1YGgJu+JMnzqRNQHTnsl
bV0FW9GNG+OHHajZ9oNNXCr8mcMLfhJ9iZBp32sJRHe6c0impjcVGCnnseihE4wuiVntPtul1jn8
na03fPcgIfqEpvvkc99VWMVYrBFNO1B6shQzRTHIO7LKrWEqN13389eaeLMvA2Q3Y19/IepRm03+
6nmpjIJ6B65fzl4VJOSvRmc+iRVhbsfnMuehMdeJ1poNPzQ6JddHP/Xdo+glXf7H4NnmRoy6oXCP
XgUkmZv7Xy7h795s64CZoobjoj4xzc4T98ViH7Hjp8vVVOus0jqZOPH/Zd3s/GttIKNCYQUb2Q+y
bTHq3oMkl7DQF078hejdu9Hryk/EtR1DJ/Vre+FTbEX1u9NGpHTC1n/0Q5vfTCOUjmZtxsdP+zSQ
fh39roTvhg/xSZEra99JOfEnaAcWNeI5pwB5ieHcwAq4aUOgl2ARzPItjCRnHcPWtbAIlJMwTaI1
vGPNqZkaknUfm9kmXBRZWUelLe1nu1gwD4WbsKW5Zu7GyEGr7V+2NPLx4xXm9VpIOqJOkptrGBRC
xYg7WLCSb8UwlvPk4iTxBYBtlC+bFDULz0dty9dqeL56FLgULegXkGp1JM7/pcnQ60Xv1YDbeyGm
wk6Bx1p0cy9BBbYgrPbB6BaZuda6EJSbUzWbQImUqeTAfxJNo0Mggdb9gxh5BQQ4s0c3uXV4BNb4
lwdPTeAfFeS9lSKtVqQdvXMpSJKKOuax3c36tTBCnemfB0GIFE9OwvjPPvOa2aeaaJfERBhq3k4G
qweDUK69wBUSuUr+0lYo0f01+GumkAppk1IdRTHM9Lunedk6hMphKX4G51/FbIAZ158mZtv9d3Sa
0AeXQPr0syqaeat5Yl42bzU7Zwg2Ea9NUn7X6/GJWv9+YZNxP4wRejFqYnnkWikpii23KZYVXCV+
oz720yTEGPayUUBmC99eMo1jUEF0kGVaW5BWCY52qQZXMRvk/EfSBBpzMbTIzF90r5+EhOSncli3
1MdUIOmALExy53amrdzG9PcpQhenxIKFizNRHq1EF2LxoVrYGchOylDLTT2kfbUoNPmX631+Xip6
XTBxMAycVcSQKDvVTD0gvEjKHm2qjS9urSnPA0nPpRZZ+h7UlPLsl5YN273nojidQxUm693SnLKv
BpKve0Mr/ixG2ea4OtnANHqAwJpyP055WNHonqLvg7r+U4yaKWcrfANKd/7Wd9pzXi56Yl8lk8o9
LF3xsY+6gvp1nqcU3oerXgKYEbZWoVqzdlxnOxaZdMmp010PdYvaXO/ly75KlMMomrgC4JRNcoIL
YfgwNc1ncH0cvKT91RMuH7y1KPiSZnK5A71THlQZYsnfaoNCclAMsyA7khbxj8JUC1XCKiF1Zsrp
RMH/lz6hcC5NKuekXgV6nPzSLbyv6JX8aJiWd7wPxfS8y5hCd736/TKGtiJRPnrx0gjyH6RS8ycy
UMWTJMV/kOtvT/o0UmSj3wGZRMpq8sgLtUBUsFlBfT7ehL9SjAgR95RIiUnJMKsHtSZ0Py0Xi1w3
VgAcofV9v4AdJ+ckNajt1/J82REqWZiRkx2FMyiCca8OVAqJ66MQIe8Hm7QkxNVWq701VamdLQl4
rBhaHqTKY01VjhgWjlUtZD2yzqknyW+/1rStop2lBJ5xt3C0t3kND7HhTVXdm+/DaRlY8bcEDM41
mxpSmMrVVxNj3U/qpbNNTCR6hk5ChMqPGIpGuPh68NSDTjzMJtGjZrQ3Cc7M+5A7tA9uCuXv78vd
PVVqzd3eAes6vQTR9JYOg3rqbztXqo8GZ88ctgG1Pqp9uTM7b9jZSl1DT4spVk2NqhUxFl1hva8R
y82KJCJQ3KJa+yP456bO/mZBJlPzGQXSTmk4Qogmbj0X1NU0rmRJvRspd/k1PTt+so3TisZsnF+L
xbSuxepWAZf/eWsjduwEbc9/2Tan9GWnDfA3wgsSryIUZ74ojdNxp9UR6TS97Itiv0CKbL1CdFae
qxDJQKuP0y+pO+Rr26O8nCM2RM+lvLAyWVk5EzIfKej0aEzITdETthEgOrDiaUY02e+eGEKTxrRj
xNDydNONN+v2Ms/MJ3ipm5viJ+1NVQx31XUo3sw2Uy68c5W7W2HqKLqEZXaidNUGu98Lo2hCiCG2
JoCOiee6uc2N+RTWbnYDnWlxVDQo4syq0gFwzwWL0JTPiQGajRLTVQi95i4nW/3aVLxDVWggOTwp
MVP/S3W129RHfRp2NQhWKoTdk5g1bf9rNzjDRSwFAXtNSrW4iTlbz7eNbsaPYi6Q6gUInPhZcRTn
pUN+GIYXx5SeA5jybgA2q2PmgkidRgnUBvde48SIEChttRcTveGVN6e0mx1MWjyPTM7zRONLe1nR
GwQvcBO+4Ni8TeMBTJl9xe6IyBWR799X3+f8EjiGpClryfPcjdP58BDEXnYVjWwgDTXWCOiKIYLG
vyaqvIKaRpa9zeycTrNITnQrP8qhnvu9S9Qr2dXzVWfdNTkCQb8nxAqjI2oXShZkTLq0MWHa3nMd
c58qqMZM5JTyJKCHLBdawYLWch7P0wgXQngpxkNdF7tKp3jZj8ZtRv4flievvbmayudt6mnROUQD
8EpO+ZcldLNuivrwDxIO00Sb1yUVDIBJiRavXSmmTj904AmEgHbfObV1G6aGqlxUgEuiY7ESWDc/
Mayb8X9IO48lt5lgzT4RIoCC39I3bXt1a4NQy8B7j6efg6J+UdLVnVmMFhWoLEOKTQJVWZnn0zx7
2wyxvbjZDE3RjmQ4HaRJDpV9wdgsmkwExCgym2zUfD+8vszNdnsZtyPjuINNc3ADu7sjMZvk9KSY
PlksuVep0eKPnKsONCrS9o2HoVPqp9iwt74qJmJNOv+QEGG6DGXVsON10vr1TraG5fAl8uajeqJz
Xkq+vbIXbBXA92wIEa1g6rLWMlS1qnArq1NUEkWpBe5JVrWKiE8l+5TpQXvmSZVcB6HPAnkYUsNa
9ip0U1lUFfH8sprZADsFgttGydfWKnKUFsAB3dWFnW256epPHDZwJwck8C20wG8DxP+AETgsbaS+
L3/1NeAEoMVC3yxB5Z3l44rkXXfVqJN+6OZCXskiRIrqYJeBV8JAp0Uh3GrR6XEDcJNqXNWPuttE
n/q4caPnImubT4XaftfacOPYZflQ9Kp4Ji2d8MiqZqUYBvrzQLTHyjd7bytbQ4P9PqolOgEYdB5R
/j7EHmFS8dy5wod4Twr4XjbK8VH5NXHYDUlLUETvfqVAuJ57KwVg/wmwvGqa6irhp/YoC5KvVDN4
7M2ueCSZc8KXpAK7nLw4WToJ29XMMACj/urfdPlWD0zzLGzx3UsRJBt6Lbn0OXdKlpPQ8YlGvLRz
IRuGLLPu/CF9aazyP9M8IMuc4lRZ0fLav7X8fRRMp1YiSmf4vLy6Fc0/bGNq/r/63YZFEd//XGmG
lZH4MbHSHsSd0SBjeM45FXUgIAZRyKuu4JxkIet/NRMLGu6C0DtK+3UGOeSvfjfbb30KWB0bfg/f
NbUULDJ44d9e6TZEXv39bjID39DAsm7xv3aUM97mlv30QDHXJXcVSN1oBCx7B6o039q42JgzW1rW
QZuEBA8T0Hiz9YOOhtFv9XlgK41yzK2oHDvaF0WvPBA4aD51dfZVyc3+KGu4XMWGvZm56vjePCEc
sgvjfDhmraOhkkOmxmhFAn3TTFykTRZdZgK5dES+ltVCmYjdLbvpDp8t3/+2Cl6Jhg7JUNNatALz
bGO4Y3uK49olTyX098pMfmVSHNcECAVT5ROD7gcXeWUKnja51kJH/rMBlTG8x575SdqtKY3AUMxd
tORH3XOQJOdIcycADjEIbnOKhYIsuaHXiWXfauTAwPuaIExySJskP9hD9BAaZrqNfpmkvbSqoFj8
fTmQ0Y6VD/o6Wrb/1unXbNL2v09ZeO5/szeFvyXIyVlrvZud6iTsAC2QaVCQY7IIrS74nhHmSRLR
D/4ybzpsrE+TljcrT3OSS55DEgTuJ3ajVWoXizXayuraYknqvsvhQzMdA4Pw7E0VkEpk1/aw+s0o
L2Wh+wSod43uEa5FzDax3WI63ppHEPftovX4mNBN/nJrCMHDosSG5qWa5o88bbkdgyOVNTIljEOd
T++yJou+MOYvTV+tRT3mj9KmhoBgqsnhx43JQzSbo9pwLduM2QT+RGwnRW+XN1uaNs5i7AhWv000
xB+ehoD5dVbSwfakyUULOYe0ZS5sWS8Zoo20sTgKl6UImx2ckUtejEh8ILP02LnWcIKbeYrmGmny
5eMIhX8DNG1ayaos8OF/J1A+wjtJt6Q23YvHibccJE0N2dZbyAbdsgIMTZ7wMBJJ5iHNOBTikhAd
bxRTeG7mmrSLwDIOrB32suaok0GUohjLrY3k1kIar0WtiosnkArTW0hz0hb0qn42xmhRp1W0tlyl
PIeFyeksaN5dYmv6mf+3Q8Czrb10FgcoamcE38ZCW6bAUEjm7ox9ZoT5l6AkcdWBSgXsSFHW8VTa
RwNCyd6tVWNr4xS578iHXIFgUT+ZefjBCVf1w462KGr4G+4z1dYme+6+dYW1zEsfm9W27iJnbX5s
G3cvWy0lhnifjHzF0Rq1diqxkHcJEjcrXVTWkbT57yAVAhIoNCS9Z9OtuNksGO27XG3JN6eHtCvD
WHSwrP8bRu7m/890/3pVaZvfIfsusfaJlK/m48tmLtr55FUWJButIgJ+jzeT7OGLUdu0QuUPOveV
NjleVkkEfSTe3byTtdu8ZMlksEC2OelS+5aw8llmOX0uu4RkUfszKHv3UnPCNtZZucuFGp6zviH7
19StB7xBKE+5HnAldEgXyGKYnwezfepjvsHKUC/NnjNOdvmHK1/1N9SqvBzdVKyr0iBVZiarCt2k
kFdzIbtMM521nb3W4ZT+mEQxXrijgbkegu6DZJV9SVrlJx+40Zb88m5Xhl6EjI36YfId22WODX4n
t/PXgQSkretM41pW66Hp1gg1ZVtZ9aY+WqmmHt3Jqitm+BVCF4eRW+WrD8mKdCPQW6WqKif0n4lr
zsCvlaojXgYt+1mtZn+rrLqx64Ei6362ymp6Xxjr0Ve/d9PkQn61VFSHEoNY3yaLiY7u2cFYGool
/GdWqdKpJ1mTRRqkM8hCfI96PUvXg30nLBz9uA100mFU/Xo1L9ZJjCl7DoFINJMNBlIO11Z+agYp
SnPvpDLFuhA97NlfzW5p6sVKznidlszaxZh5yrpBKmbZJV2+N+MUnUDkYlcT8ecfqgmEQbiflak3
15MWhPu2crInPdY/EPFMt4XvE6fT+vlJFo43NMfeucjKWJdlu7o16oqvLc0KiaWhLfsdQMNXLytJ
JnQrsXCFrZybWTCE0wD/kiXQlkxN/81elJlvLHoH+GTYtPgN6CZHQaDt7qYOpUuOL6L3VsCotEzn
S9P7POjiAk58R15G2zcdzIjc/QIm6ItWdNWToY/xnqWStgbx3H+JWR4nuvvFwFPHSW2hEgsrtEdj
cr7LcewDeHyTdvIwkPHIeURr8NwNzSuSTB2eDM3SPpNRinYnISJ3cusoi5StUGAXPKbm3aQswpK0
T7UpEQjPbAfScDHZp8K1VnIT6kSzXFvmLzWvUS91HKmXvPbeq9DX7mRNFrIxir1FT27c6WbXhTCO
baFPJVKVau2+WpM+nSwvHBediqjgBGRu7YrB2cpqqpgvnciXqLGiiTFjawwtCvjURHCUV/EUpPVC
Xvq+E9eLW5PqNGxaKo3IcIb81vHnJbJ/C6OxXGiO03CM5sLHC5OtKr1/s3Or3coG1Lc8pE/C/JNl
ZGQcFlVQ87fuiR6Sl8GM3YlmUYv5gXO8FjPJ51q/dmo5ctPQ+gKINcdMy6joGp6bxvYzsNEYhUut
4CpGz3USu2bW7qkJl+epHum7JhXiRe28n62g76L92KMMxzrBWZBL539MdrytIsP4AWH/ro5anHxA
Gtg+endWbef30pGfiHJaqH4WHGTV14JgXaqgyZzYfqmHCX2kePpseU6xSZoB56NrV2+zPS/F+JmU
WbCsfIU53lmWREjtc3UI3wwnBmbs1s/tCAUyDbvv0uykfbAt9GFhpjuLPdoecjek5vnK+LM6KkM/
yxfSfL28dg8ItzJKHpy3MX/Nc+2tIS+QLW5z+q79YJMHsa0yuz8qft4jeI+UldlrlxYtcwMxX2yy
NVaH/iiLvMqelcG3t3EdWd5J2kCDEEMjimohRxBkEuKenmctsyneaZz/FIi/ovVNTlKR9Jv4VzIX
f0B7WshWM4ze81ptd1OjCbIa5hFh0HASVFghWXq/OsosMJA+FgFmX9jGxjFoy44FTcEipGo4xNgq
VWxtCnhm0K6Fpq58v/lRFLjylaREJ5C8FzIr/hN75/+K7Hvb/2yQAvBX20zI+KvByWySX2/TyN5S
Jf4qHP/n/P+a5ma7ysf/GpGZkFX47fJuwvndhLM8tOx9e69mIB59I9MXmlKXK3wM+T0KY9m9PV8R
X0ACk3WRFllMASpyVW/Zv3V1k2ZkP7S7Dvk1w1COKbcxr13LkXJqw1G784gvS5qMtAtQvDAN3Mhh
EG2myPTdhcZz9VQ4/VqTVTkuLZKc40zV2Kg+aeOk+XXtMSQi9PbO5KuT72tzw5+67a3BbdruUON0
vL4NQ51FwJQVQs72Q4rbqXVxlAqzdB6S2jVOxL3sZZs6m/LeBtShj6yO5qpsaIq2X1ea665ExDp8
yQ7OW9S0z2rQ9rUPf9SLBbznKGfhrtA+oGZzayf2r7mD6nKynXjnhK15bsw84fmacgSq1SohOpAN
ztFkmGd55fiVfuc3zdO1nxzi98m3zMumXco/Hcc3I2x+Erum1sOFNc8q+92mmuNCR7vI99eX1GBl
hGRlrfr5tLHvWp8UvKLYySpa5wgBm6QiyaqTgvqo2icEA5wD+hL2tfirKhukrXOjcFOMQQR5kNg/
PeqTBfo21QMac9VDGHHmZRSCjK9+rPiYKcgz+d0mO/MUbFZJD61DVmU/ObaJWHsYOJivY/+ar66D
ZlvU5GJrqJ4fjLz7WbitfehZNJACD2mJZKr/GmbJ8hIhBHCcZlTn1QZ2OcwJMIOlVvorOcNvl3Ja
2Vu2eBBE+KEhjTSpiEchvokkZpGiCd9E7pGUaZxsvYlaetGn6upaJwvVOV57ja4PwcIKPn5rMeWg
fB4P9ZztN3mCLMMT1itG5SmHiaxC1lcUZlwoyDBz6gfQR2j7eCjCY0ieK/R5fR+lycbHx7mLbNKq
pqI095zZWjvf6B8VvSfLGiryQp+6ZsMGavwc40Ug/3R8Ez5MBL4hzaZKuqs9s6rpau9T8Ztd9p8I
J7n2N5JWOaGqCJJlAJ/Ul+W5mtV1k5jtcVOM4X6atXd7G2kBDQG9TT2L7epsXHb8ooKVbPVBsx49
K+YBNY8ts9G6V5Vw1859kT5w9o7vvYIwnR5qq9MXdQW1BxbcAmK3/kXXWuQx/C4EZ26Q4ipqsUgi
Nz53YZE8obh0KaGJvxNmlW0sv1YArLnFu0smM/6jgmQ/NNo58Ec1MT2RolmdQFcjIFQiAtQ71dXk
WwGAIk7yq5NWKfjSUsKzZWfZRzbIqiwKmzx2z0eRxw9m5suto7xSZqRz3n+9TS/NcpKbrQ/Cz639
ngz5tKn02tc25WSRtKiwXVshRFouuY/WLKPmJjOKy+PQ6tzFUzdKNjiQ0sX/GEUsVbTXXX11nUTO
d+1kxN0nTdGrXaRH4flWWDlR1P24vFnAI4VnOJZoJUyh+YxL0r+TtlsXeVUXzrT0NE1Z3Rq00WEY
XlN/a3YpeYfzi12N8jKviOyA3rTSE+P3d6HbuOLaov3iVHG/972x27uq/bOQNlmVDbfqb12iUkkW
v9V/TaNMnrH0kNVaytbb4P91Lnt+YaUpgh2azXegPaZtONjBopoRWg1kf1AATrEqFFc/ZIELekui
tmKgUaeY853laIY4e71qVFG5ZIya80cZJ3GQXcAPhJCVEGDy/cLcDYlts3qslPe+1+7InIPGrQYD
h18zu3y2l1P5XY8hdYRRIM5FY+zroN30SrePajP/CFKn5impKy9hZJSroVb6e0s1w60NW+PgID2x
bJOxQNpOAL9vmi9pbUcveqHY9zmJxBm4txeP85jn3N/LJlmAfiCkWa3RDaQ364qHujYWaO5+LdEK
fo4Rt0W5QlnKmomY0bM98CNz4nY1stZe2frCUsL4yQ/a7ike0mjlpF6zTVKre1LzPDpxB3yVjbIY
fO+zw2rxKGvgOOxtbZC7Gam4hZZM5syTuXbwc7KpTtotjuDT2DYc+E05a5gZ4tNByCbmZK5CPlnb
jdiWCTSgMFR6HsL/KfFIYRwtqQE7m8SX3hrKuviCzIsNYhkvgJIGnDIN8b2MtCLK8FI2aXwvg7Dm
tnquyTY/ii61mqiLsWHVYZtNwXFhrC6I1S8e7dzIH1lLkyyRTdlWVmWDnpMnHEX2WZpqs6uOorGf
r/3nQb4yy6X6bHqSsYuSZW80H5HrtwfZhZMM59JM1vI2QFObpcpN8lhrxiK2WQTHRdiZoIIT785N
lUtU+QqbJQI/z0iWdee0rzn/VxOSVjxQnlvdJmcBjaJq63mazofo1cvSDDgimx+miYhhG0fI/sw1
WcjGfO5x6/Z/t40dKnxDTXJvrKxzy4FOyJ7aATeyHqPUOQxDUF7QKCmXqLSmX//fPVLmGP6co9VK
NEn03N+VcdI81aPy5vEej/lcq7I22E39oC0Vxaif9HxonuLkTRhJ/CgtJhojKBma/Ua2haNrn40B
TpJfNw9JJAhrLo0ze1OUudOu++h5ZAemEr01tqtvalcP7/JYtc4tNwOrd7xDxWOuIl2Xy2FylbVT
EACJ6rsDDnNCbGlqxMsIeulaFZ0lXtrOs3+r3lpl53+NzfD97WDeppNojrJwVcgHPHRzUI7/2eSV
2kK8wBXscQqSzQGeY4qsrgpZcnU1tnM0adTau9TSp/1UQMeWUPYWBSSeSfZzp03KbuxaQvUzEb6r
pb4E+hl8EDhJOFjovAg7QiKxIAYn7gC76uHZ7BVxjiHIkNzEz+SY+sX62mhFjX1n+eqngJQGjnq8
17zmFuFaU7vtELBZ5e6kP5eBUR84/ugWsiqAg9+HdYxIT6W0S13/pImifZJtFYCFWCmDs6xpxVgs
nfMUciu/h4HjHMZYiZcEACAvMlrjqSsnfYncUvBh6/aGlZL5qWsKqCICQpY1KsFrMQuCzR3kyHgW
JqkGiE5yJEvr8GMqzU022uanvu+LbRevAx/090TEcPUtLNE5HBtNebW6/qMyq/gia6p4rdtGfSGk
rn3gcO2UJDnK363HSaZI/KWsiqxPt4QCW2vi9N5S8uPvysrKJqLslWlXEHUtElxD6lyYwQBz6tfV
kELKYDPQb2SDLLQisa79bIAfB6Bhy9v4pOYQBfmjtoYA4QUbO0NFa3BadsbVGJ/dVhXcMRPtEVJz
v4yL2uFDn/xFbVcGOC59WBaOnx+stiyd62XqFflBc0xc0HYBkVH52urQuXG45UgNDYSBjzylcr1H
Fqdt+ifhzZrhqRF9TTxvieux/ZFG3b0BjOp9GvnBGHpZ3DduXOy63sJHqKXirEelugo0Duxhdn+R
g0bnroBC9N02+3QRqFn1knUIrVe21y0qHwVwzgc7iKL85urRqHZNbLXP+CRmrTFi22VrlQc+hzzG
V9lo5777xAcjm2SB3Pkr+t3uSdZ0q3aWutMTcTZPDbr4n3PJxlKZnD/nChE8MXTNPRnzYDlXJJ79
JDVW0u3WmW2CulHY/PTX/VbvBsVZpi3EoXpeWzcC9scED2YHK8J8TrTI3pRdFq+bea3dRRXoW4U7
cDdX1UGfznitOfelpmiFeBriBzlQTmabxR0KHj3PPNoRCCrJ1krdg5xL1Yd/v5L/Uvghjx7d966F
LxqT0NEgDjdtV7cL2eJ25c9mWb32UdNauyPO4+42OCrYWfjwgxbaqHMbrYhxOwgLbTPCWDkLTLi/
ziZvxp6rgTaGyDJxee2dhgTXKlq0n0DkqY72bqoBYcZN6216Px8/6xPsqf/MbQlpV5pV+5/mP3rL
SbLZp/dHb2kOouibm8M2HlSn27FzMrcxNPpnY/S/dlY1fgUS8qgAIHo1RGSSXGWqZG5WbH/aaVrI
HmAWN33nks3pBQUB7e0nPdKGpc4J/InVJORVVWnyk6y3xI33MxfK7b+ytEa2Kzd+ZH5xRlfGee9F
hdpRiVfbxp+6reDs7O26VY5d54r1lPf1M2DzHq5cPXzNK32+8Rg/cAxtoQ4v2sydnjsCW+CTqMR4
zZ+aWRHu8Q87GmqnxijUZ9+BBdub5s/+IUJRt/43+9y/m/t7Nv3l/PID/bP/7XV95vmrv3w/f/b/
x/zy/Vfz+7fHfD1wgPKsu+b3QG/7ry0U6ClO0IdxFmTShQD/zWyHy0B8RT/92xAZ9h7IbceC0zR3
0IOijed442d4baDYKuWTLWAel7Md8eLxM0SepfHLnpFod7XP/SfH6HZ4T5pFiuDKoTbiqlokqWId
yl63EfDoxEq2yEI23Kryqqp1hvzVnEftvg2GYXezj1pv4ikL1CdkneEypbF4L7r6xeFU9Qe83VSx
4Y21U78b0KhZDmBYNknhVqD9KNDTqo6yKq9kofQcl/tGU0NC4ZGkkKJVTM1JFnHhNqdwLmTVMwdz
CeKlWd1sldHix5Z1X5mijW7400KOk0Nkw1hAlSWnswLvb6vv3aQj9Vb5L7ljhseut7WrfYxAnAyJ
hZymiiIJewPj3PXgX+Ik3Zd2i4p6QjTX1s1Q94bdrhxx9JI3Z5OKPOkz/y6bnoaQ7Y2bs92yxyfU
QaYnB+0CUko7xBdnG2k3I8KuLDhCizQ/S9yT3DY+NYMLApewDMjHblUu/cEhoyARZ9lqhXOeFVFi
a00PpqcWENe8G2Yx2Sx1VXffomD8pMEl/JHE9zYkQ39hWcRHTHOeIFj9dZuwbhE5YQed2n4WZLj1
W5TngjMIqHmLqfdI+ULiGnaqHRAZoAF2U8tiL2sDrpGLvCovdVcO12uFZ+zKFAmf2UAgEDn8ZA2l
PqnnJZmJpyorhnxbdSNLZoB6Sw4nh5NJ2lYGCwrSj959eHW+HIrRgHdbKGtfTcN9rPXTY21GIGcB
y+0G1XTXThPUG2dAMVZT/OG1iWfgY5MFdyJqh9fRibQFG8AMHQZapzLmiYIAnpGGAyolJU+MXwUi
kD+r7I+iveKW8OhhAZ1Jg+peartdshbh1CTSuG3EPpo4c5U8e6B3XbaKBp3/km7PdM2cWGJc8Gur
qMVbocwa4nXsXjhwqw4G0SVoQykd+ZJBsGHyZlE2ZEdkjiMeZMHi/qKrGihDH3bZ1Q52wFCK+5rI
7Yc8ITElFBPY7f+GGGHZ4zcM3m6mCUjnTtVxaN+m4ZwUYRuejNehNWDKZTK12UrzEEKuCMY5xZPQ
P4HiL321+ZSbwj87wDwX0qzGAgUNw3rToFpy3u9skGAnbirGobhSxByurGZ3VVy5yqqNKvZIeWZs
pk5LL07sZ9ciReoEYWgQ2BahKOecyMqtqqPDZtbteEn9ziL7RrM/g2jeFIaff8/75i2vtOHVsNV+
rYioPqLw1h/zJi9XvWib565MvRVH5OGu1sLpFf8CYTR+RfJFr42vgdN+Vog1IU2QmuqbrG/S/snI
GuNZJXaKP+/0mqHMcx9M7qPsVM5fGXIetIUdQloWWbtV1CHelAb8PnJfhhe9c48Kz90vlgMHUx8I
zglDVCdJyYRLN/TNl3IkhS63E+dhgCx26DXiAEYitb+UON901y4+Qd5Pdr7th9u6MZv3+chIdkCl
FwbumHX7qhPiSYTla4vfdevjC9hVM/i1cTXteY442sSVHe4R/SUJEpjVErEv8TEoP0qhjN8IKOXu
R774Y+Da4U4vQn3n1J760PiwvQGPTd+IHwKgpXytfCch7qYW976NbHXd2UjOEuqQ5XV0cGeCtCy8
cVKPxP6km3EOrbjZrlcOkGmn4Qt1bTHnjoHGR2zrBkb71zx8NhZCqMirlUU27P3JxrX496Wsy0IY
xrBXSSP5n53URlE5dvb7YW9GJbMQwBgQIwQqQSXITA+17uxXoflQVEN3H7lfIkNHVj1Jg+zoj96j
bLPdxnwIik7dVRkxqT0pBdEyNgNj3eWWxhnWXPehzC65Nedg3+juGjAeC2ebllD+xkJou6niSJpk
dpt1sMaJTz0R/42AZdfe13VI2L/an2UN4G17X1gOHuYsFmtpk8XMU0CrQDsjZMJU0tZ44i3VlGZ/
7WG+idTf46GYYIl25G7lxFqgHTPHP5bCfuD0ProkqovITOA8pHppP2Sp2ezR1A4Xsurbg7igpogL
r3OmL7XW7wdBpIvixtOuUQxjw6JDfScAEfypclcPygOep+5hsMt475jCXfie/8Mo4nnJN2tYm09W
ydqk4dxsMUBQfhFxlKxqr6x5/QQhAKIET3bNgsW2SVlX08o5tIFac2KbdxdvlisAETs+tS1RgqOh
pG++j2yzbQOqsyzoAuR5PxReHX+g4ucvutRA2KMHqRY7tUAMIiI0w+7SZ3CxaGG1kf3Q4vhbjwPh
h6SNa5umrMnGIPBgZ2VCP3Qseu/8jo/RUed7hGo1O2Pq4xPp39yKrCG+ILXIY5FdwMM4i5mUfjE9
IW+m4h5BkG2wHRP2yqC9oZ8Qk3HIj9oGZNsEdvnNUMe7Ipsh/J5JxnA7IXGQBuPC6jT7ZbKQxw3b
ik21X5EhLeKVW/vVGxFIKEPoOfBh3a7eimTBXsh/G1UrP4ISSZayV2KT860nDrIj8yCQLysnycCi
iro7m7VX8Zu2KqRQS+XVCVySIl28E7nonkxfWarjMTDPXVKEaNYM2V4gofRVL7JvpmpG76pG+GIY
OejKahbnrkkyEShrgbpI/eos5XoE0H7bcspCX6h93V2cOY1MZtLKjFtiMTtw+N2jM6fjSlMf+9BZ
kk7sXScpniZyF/eITHeLsoq73UBM3AZ5JPUSN2EIv0I7yxqRsgSmzAXkwmYbwyfmCekb0brUe7FQ
itR6BMciFuNgeZ+7trygAuH4Cx611gy05VVPYRaTOVJm4SbTc56UvR4rBEclaLqKyCYxo7FPuKn0
aeWTcMU6sT1eq2XniU1jAmRyOJbmzxBFGyfWVHWvxjU6W2BGF4nwypMs0vnwpuKTH67GONtBrzGO
slFNDegj+MjWpYmYR+IQFdIYfnRO9HRjKaDvR+LA+Bnnxn3Uufp9kHflmQRDqK7/mer5qoEw6Q2j
fbjZh1gxllbdFRstjH040Qh27q7TcUckdmc0r1PJiZEcbY911f/Q6gm2/hDk39Nz3TvNdyU224Xh
lOOTU00u/1Oj37OzdVd9k3+wArBQ0eAIuVOzgJMwUuxk9dZwrXJ4Fbt1dvrLPhituorgaq9kt1uR
57gwjOxeWgwnLZzVMGrtUhhuth68vSr87lEWgcNH64lOvZNVSOUaxF9IPEPdPSp8Cx/BXGZb33FQ
l59HSRs0TbLXtcjdy359Q+JLPHmb64C5Wy6CbFNP3riSo/rK6B6rSn1FkjQ/StPgoDXb1dFZDiJ2
L0dtJNgVnFCctR5H3KihXKlXPc5YsPzcPcW74qf+xrB0f49bWXvUJvCussdg1x94t9SnWnWqu8qs
+43XoBWs5tFdnRemjsiL8M5lQ75/65pHqCQgXNESWJnGDKlCmnAFBra6w2/pvFk8XMLCNl6DUIuO
PTFoy8KznDc9qLkVqlXELjs3X00P+ZPUCZZNTsS8pjnxXZ3q2pH4tHAbRVF/yZumWEMbVR/x1ltL
o66j17IMNfgyKVx6a/ysIAjxte6iuyLWdZ5tzrgNvckjr4SiDbg5u9ko2N3gjbc8wPrJ+O6ZibNs
Jnc6lHFnv4SJtQ6KCTv8la02wU01M314zwRe6Q6sq4cnAhVynSOQefiYExYWFENxaYupevCC/osc
XjjCWqUmWHbB6XUcpieczfqd6xJq3hZDd9ZtO1sHqO0+m6VmksKahV9qC/VoueWp+ruw660fQA5e
TCvO38M8L5dqrYnHbBj9jZyxZ+txndGG23pW0h7xqcHKn8thMAnt18IvZtCdRCzYRDFjRlTFN40T
r/HrrD2ji8B5t0Kdv0dv6Uc9DYynoCcMo0/s914nlEWBPnBnQJF+Uv2EXSSAgqlQMwS9smsUnZ8Z
7YE7R7uUUXREtbbLMfvwnDJEgMpzlpVWiZ3vUu27BFhS36OajL+GGOrG2IYKEuGydYjZoQWEZC9l
q16S1G6TWoi2n3lQXOGsYBb7H0mw5uGvfZSt1iDalapHM6yTy6gY2ZyqNjzPEWZFLu6q2hpf2OsX
e19EwVoGlv1pD2e7DET7016wXviXXfZXhqLiRDI1d2oS+ZvU1QIk6PXoJeh0ZdvG8A9sL4pfeqEU
e0sgfilbcy1R2HeMPJHmVtcVqKkPyWnS5kOcpv6Q4R6G0iX7vgdTcIv+kDbOOzmO/xX9oQxGspc2
GSAiG2qTc4Ga4FBbB3TsotB2ciadY2QlEu+lw529FhaSJ8V7g+L1azUD9HECQjibuybfzXjT5kQ1
Sk+BMbbGWV6J+Qqg/2VQpmQvTTd7nlnNtv81SjZwIP5zqNeYv40SwfStmmpjJzQturRpbK9y0n1W
ZgFlXdpk4ZPasBOFi6oVSTyXuupaFrjk/pHnZSy7Ke74H/4agjrY1i1b53DtJ+fyPJImmzlx5Tej
onrWyp6Id2jNOlRWnZFXuwrQ7SJx6wDBzfkVYl5Bzi3nuY6eX8EoOnuVehp+J711H6xJI9NOG6pv
rv69yKPhwywyfcnHkF44Wjb3AQJhG4Hc7iXQYhONtNpeK6nLzlLrsldL7cjOKUW7G+ZqZlagl2On
2stWYA4doUxBfxzVMHs12/SzG/XWmZzu7NWI2Mrzq9o3AV8bNeFV60kt3onhA28UGNE5Utz0icyh
i7SbTp4ToUHS8ISi0rvdF6vRtbJXZN+NQ9GHP4d7KYixEIr6WbeSfw73CWp5t6b8OhwIu3HwbVcs
7VQnGkMPvWXs4u2J9ZG9gNNGn+r2zQVq9NJUtXLvJxykp070qdWD/8PZeSw5jmRt9lXaej2wgYbj
t+lZUKsgGZEhcwNLVdBa4+nnwJlVkRXVVmU2G6QrgJEUwPV7PyEOpHgaPG2K+GVg17pRnRq0FJ/J
wlXsequPHg5zRhWchwZ39gF96F09YpGk+GO3aoLCep5C+7ciwZ2iTO6hJhNizyQM+BqLyM7PwjCH
k3TalX688xDfd+w4rN8tev8Yqko8C/s08oCwVu2+SsqHCHVqdQsnoPmli3dMu8cq6qFs1fwcxBUM
Q89NV4ZpooA4H9K0/Zwgl7IfuxLjwLGJ0ouG4vgycpx2I7tynTpPpKNOEbEystsFqqFauUYCCq8z
xsfBI4sQGfUrDoQlFfLRWoFGmhMKCG6jyZ3cDTzUnq0mWcRW3Lyahq0evEEoS3mW7+vtMrWwiZaz
6uuIvN8riZbwlCY4qcHxbojeo3Q11l5xqEPVXpHWDDZdwhMcjYHOhsfIDswxb80coe4aQO4J/BBZ
ko7qfxzU6d6YZXJWxN5i0fQVz3c0ypZkH6Mn0cQgs/BK/ZHWIPU8+3sEDIG0sTN9MjJsaIfB9I+m
BZ8NqYhwrThw7q0qx69oIt1MNR19ROtrz12Y0qCPtCW2CdvBK5w93G37XIduuXLHRH+tdOsiX8gM
g10MFxJrOB6khToBNci96CJbdl1+V5TAoRD4p/GyalwM7HEXT0l97gaFDWenWt2ps+v+JFttFv1s
Ob2lHNUQqDgL3oc/LMUdvb/Ntt2sq2IXJCZjymZxG6Q7FyurW9ms5wO6K/XoVU4WM1wkDxdjIpJH
WfxyFPMLoVJ2J6fwD8hWOv4WWzlJCJLcrlWGrnJIB8rJQaz7V0zsrBVGTUCbQtjscsybW+Td14qq
Uy7GpfA2Xnp6veuo3i7kivcTkhBpKdcZSlCav18kTPlTRIjIz/wyclyeFXfCXLkxduRy4per84Lm
JYzU4p6tRPtUZ+IuHDuQIHNPaOmToobuWfacOv/upbMmx5h2Tw6O7nhNFtPJmrsFeOZFaYoe6ARn
qojWLHXf7Q5tPXVPcReMyxSfvL08l4w31pKROe3kuYPKDXvsA3N7+xs0FEa8DtcEea6gyLVpDTXZ
yNk+9iygj7O/XokFZ5XaWCh2ffHs2dFuUnXns20q9ioB/AB5KCge4Q9eb+Oocqxi9vMndciaB2Hq
X+S4vE441qhzus10tTO4110zic9Da2rcbZvqEoSxe7Z1yyYNoaEh2KTDqh6wlSxF0F9hYfZXZabn
VzwmJ9UFcvbHuKVbwYrCpUWExgo54VsaZhUZCizzkF+oiouw63jJMCs5yrHUjKMFd0xrVe6bCPC3
RhS/Ll193McUNh/7fLpvqh6foIZc4OjU3aPtQEbEIeDUz73bUICaSYXmrOxF8NXwMk/6o+yOXpSt
/SQYN14MBlG0rb3JJHNHDbx2UcxNzOM3ZtUFcwjDWDuzezRwvcWqiQJAODMOV5vibepOh6xwlLeG
W6qVEpGztd4hMsq3C0TkW5O6O0zU8iceEvURhdjZYZdxNIK+jbjeqNonq8/yYDVeg7LUjiFh9tGA
JyNaMuQ6N+2F1Q/VQ6Zk7i4Yo2E7RMn4mOrDN1L/9rfI5j6CXsJLXpjJRoC8OJBMD69I4CInY8f2
N5E92OrQfm10LH4dz07OrgYooK5BvSpOah7RRqgXHnEPtzm68uDFvXmcEzPA/efBX5quHDXaMt1Q
H0bzcZ5vLC1euvNWk/B+iSGBdyJ/bYpV76jhKlQUZ9WmjXPGwbtlzxPxawmKctcZhgO+hgnfqgGM
dtYASZGb9U4OUtESt2krCCCbuHa3GFDqWrUaeieqYU8PeOda29lYCguvsUm5Gw8/MHepsGmIpgff
ZcOJyMpZ9uQJVA/V1TBvVVWlaFMC23ZZJnV1lUs8nmH7KdfshYEa8IM1H3wd8Q0/i9297Bqdn5wD
dQfj+QrlnrR+9WyhvuAvIM4/qPzJb4Efx9glhfknFe7KWk2xGChQZdk73hTs2S3558QN8UMi9/Ip
8EtlwQ+/+dyVyc8r6tRAfr9ijW7W1p0ydY1VqL4ztRhNi6ryXhFi/lHZRnUNYBJg9+g+y+HRUEmv
pJO7FfOqwjG2lh5qj+y2J0zfdYvPmvEOfdzVAJb7gDNV/ZqlK/lvmJz6wTbY8kKnc/ICLnYy/NrF
3VJZUISyl+k4YbTUm9UpUiCcbsa52c1WQPJQa6WDdwhrCgRQmoUcfF9joNy7tYpUXYYZaUfpDKzp
4y5rKFRF/CYXFhjNp9FJdOpAEzxgP/fXfdWI58aev0H5C8Zi7tnvw99uPUCbu5pobxWYbf4ylmnD
rdXL9r6nhCvhed1GKcFd6y5OXWnHk8rruy1f2fw1Q/SknRO3JhSYVVzE2H8iRHtv+U68wNps+tKC
JOUJlib3ehwnlE992Ip/SDXKlhRcvKky3mbYaBPlepv3dV3Up8vQTo1lhjdf32b9dZwPSSnIo/vF
jzZFA0T25Ljhh7BIy5FYFP3l2zI3qcpLYb3KVe/DzUiAY+l5unufKAsSWJEDgFFeTb5erXYaeFcj
i78Uvb82uTWck3rA56odw4cMLM9St0GhjhUAhj7Iy8+a1jxjehn+yAyqoXrLXdfVtlmrFWwBTf+g
ixpTKcX6YYyB8eqWY0AGJx0e9T4eVllRmtcOCZiNXkf1XavDKNF7cyZ09t3qHS/fBUO7FIULRY+C
GRWWPqjv5HQNHxRnmP5HzQZxW5IORoonj7GJy++n1sZHRwPGlSkFufdYx/wNo0k+7bA5tODxXmHm
yeUReZZ93NXBsqr7fMddCtnFOjJXwXzDlYemiYrg1o+tKqsWRg2T/N//+t//9/98G/7H/5FfSaX4
efavrE2veZg19X/+bYt//6u4De+//+ffpqMRbVIfdg3V1R1LM1Xmv315CAEd/uff2v8SRMa9h6Pt
10Qjuhky7k/yYAmkFXWl3vt5NdwplmH2Ky3Xhjstj861mzX797VyXC30J76o5O6Fx+dilSrEs8F5
xBMl2VFATlay22qWfqww3+EtZxZkgncxvOgke33tOY/Q3sEb3WYNIkskLy9yItcHqFVljq6ZQKjL
7JJ12xjFqy9CsRdT0qxkF63BbFmJNDoNZlG8tisQ1elrbFAMSiYtWcpFatx1K5dU6N7MwqdMZOep
GaqrZnrFzvXzbqEZOfRxOZiVArpa4J1kj5Rqda00ZVxntRuvRJlW19zpvvz95yLf94+fi0DmUwhT
04Xj6H/+XMYCNRRSs83XBuUcMHX5fTFW3X2v5E/SFN7IwBRlk2VvpMV81KnPchW7iYTNNDsCX8t+
FDNnRh6sTmvx9Il/AM2r7vnIGY/i9vDHKmvOlPwxpPq2iSqv2i4LPxqeE3QrJo9ygeyBDYaMEj4H
TdI+ZJOAzMsaX/Hqc2SZZEWuf/9mOPaHL6nuoB+m2hZ0Vt3QNHX+Ev/yJW0zrwgUlfSiEwXYKiUt
LmNVpj+nevQ2+VF9gQejPwdGzIaurh6HUhk+9aO3kouAJqDyTebhdkrQEJGYPGRld94/bCFlGOti
voQYlH4FVM/YySvCmOKmU8TdSc6OYXSJUWS6ahADDwL8yznPvWwXJMiOAHcCB2dN4cl3k3wRRJbF
BmWg2JoOCMUl9qNc4Q8vUCC6T3I+QIWH127Oshdqjc9DTE0Ooxs8i9q1wQ8azkOm2luvMpQ5rhYn
Sq1ky+durWTRLo6jiMcvXTcpB9hmLtaJc9dsbAqlRaMfA0HdbWifdQE4zIm77CH2x4mNCcaXWKWC
WfWj7rsWZulRznIDbe/+/hPUDOOvHyF3GdWyeRWS5tb8Ef/yEUYYAlKiE/2bg9fctsJa3MgXcDa7
hZeCFW/Qlo/uWgtjO7vKLHLP6ACNA44luT1aVy/7qqsieigq/NJKNN33IraahTZE4CxcqHUqPN1t
rYZ4d+dF96piILtoUwMHbIweP0GR3ieK3r1O2GLuJotdTQBX4rU0AKJNhVWdbRPBKNIlt9PJljZ7
URPz9/PVipaCsSvs8q5Hred5JFshT6+LKT8UcNjRo2NZOd9dMtwzTymbsRfx8zVdt46Pws3MpVzl
W/BbtKhrjvIaQIQ9hxKFIqJhOTiGcdUhXFwLtEj8yiej88eQOyutGwMcBjkmDx7KVBsTsuntVNjN
2sks7RcVTemTj9zoLjdS6A9z633sv7X+fp0T4Uwlr4J16M/Wh6vEoWttySQ0na/e153ibaMgDJet
p0738qClQbKx2i5fvY/5uI2vulYz1vI0OdGZerk0U6fbvo85loA/MOIBaPXTd9IisMVqzeKX56t7
yxjKu8nqIW7XoXhADiFf2lnQvumd9Ug4FfBMUtYMkM9XRXk2yq7+/Pffb31+TP56uzYM28SMGt4I
tydbyPlfvt6ZjQVZqDfBG7jNMD7Yzq42skfqHc0PW7Rba6y1z6ovrGWgO8alRGJiXwWTvQX7kp9y
xCAWOXH0goCDL/l8UFC5WNkxGyPZ1evm/Pd/suF8/JMd18LqWFCrEqYwrQ9PGFtT/TAo6vrzNA6r
yJ3qSzAfzKRAAt1xml0PoGnRq97PMXVwULxH3nGhp2b35mT1kUoX2ReNioOf8dA10rR/80lfLVIr
Ve96IPSflDG9YCHavxUVH5COwtIuDVagCAo/0+/GpoJ5h4FftM0Tqq727DqbzTOyJQ9yoZE1PTJu
Yf4P8Y/253fBcYh5LAdAA8oGLjQK48O7QDY/c9zKzb6j5qC/5GP+0sK/cDpluiQNLhdhzIOfPOy6
8CLC084qfgN77myD1srgGsRIEMXxIXbNVYspME9eof3Dn2iID/dOPhvh2NCebVzDUaZXP8Ro4F6w
lcxmwRCbe7qVlPlpaHJ/lt6n6cyHVPfzk1eAEiGXu/8wLrtyxftaOZbgIImGnok653yRD+veu+/n
5i6pduoQESxOs38wkCM4Bpb7RqovxEPbHJFUcXxrI8ya2XkJtdvlANblKoeIr4Y9N/sJNimT8iK9
ivBaLUJzB4FkeFCLsgf+drWinEsqHT8fv2rBWc4nyIsoXhks0kLzj/Ii1ITGc4zYo5wEYRavvaI3
Z7+cDk+hqDuGcdMd4/kgWw0OnQuI0e36w0SWoq6wkAttfs1LXYP6WbWFAwEmnpaBEUJIS2z8snX/
oYWj8ygP5fBGjSP+dJu3m3CRGQIJnnkB6hh6ljWnPEGlyi4b2Jd+oKGyYqinRCt/tuSYPMTz7IfF
ckzO1o3p7C0fPGk/+cVRddtsm43JvaUVxdH54yAnJ4FExSY3x+Io++/TagQJmTr+sGhHF4VsZVI2
xhwcaPNB9aZ9pLXpWcyhglpbmMo02aW/RQqktTbIK7eoUsyzs/4WpLls0ZdudpAX6cpUvbfajZyT
q8J0qvbwJEdiqTnc+G+vir3cHkfbn68apYO6FIOFx2CK53LeI6maQJJ5q92Efa9WuBdKreIiu70+
Km96r6K7CWTq1A16dkmz5guK4MYZHQjzLFu2Z8Z3Dro2dlmYZ/TefGMhJ6ImYktBynstu+8HeUYF
E/N9SGVDtWi1GGBj0yt3ptZAn9AzsQlUW7mTY++HYHZX9oswOSSdGh9B3aPZObfkoVawnl3IpmCP
tIHNeInaIDlFfgZmXRTZWvAxrKqoqNbIesfgwGBwbxAlp1TV/uaXOYi3vss+1c1sZDHiDnXr1m17
7yL0pRumly+trFLQ+yk6FCRZHLh9i1/sdFLg+t75pkUtdbTEwmtM42UYdHtNtW/aym6OnOfCnMb4
UuJm/1wRVGluYr4k09gBMfjTWXZ3TUlrExE30bIq9Porv+bD2Frhi2fn1TbvsYzN86CAgxY+yAVw
M8aFE3j2dQjd7mgVOaTfwS2+sn+bLyAKRawyE5ABUGD92o7mtJATnlfcm7XdPHWeX4AHhQIaZ+Sb
QqEf5AKrhEWuAHHpBArIxTJOPbN77F1nLTxYFVFjVps5bf5lWEF1ir+MMSUnonpj54W6+WzW2lZO
RyIm/2J7eGz0lb0WgTUc5nQAlRrIIkqgHEvJERnUVeYAd5epVL+I90FdpFTS3eY45P7PFKs+dN+H
2inuUS0cz1VZkl9k0/RWzzbxYaNcQEiNDyMWK8uCXd8uzvThQYcXdd+aJzknRyrNKbZJE2D5PS8g
8XFvmtiWoYIa7OvQMDaxquWvIz668r2wh7ZbBs1Un9Ok1CBlW9bt7YU6vcqyPHvTDH7U6Gip+yEY
yk8WEm3yzEzDCIwaFVnE2gUtbfru2h3G4DPZ1dsHoXvQYnoBq85AXeeiJmWGLxZQJqWDpJaZsBHr
ksoW5ejSvTVG2UD769b4Y2pU/3/W/PUluE5W40NN5PL+EoqvW//wWNb/+lRGS85QiRtMx7Ddj09l
y/IbN7Xb4QmzFnGJk/aC4E75prUo2nagKreymwG0sys98yBTW8ayb73ybexXXu4rXczb4xTLDAoL
ZT0lIon1e0sxHZdAaIy2snWbLe3d38eAAAv/HATOwZ9hObaDpLWwhfFxW8b2pi4Lsh6PZtVDlYMn
q1aGtnNwjLu13sfc/zIm17n5BZ3fxaikwCBBeSb70Bq6A75I0aJPXO/Q6cV+zKbI2GKx4WwgVwNQ
k330pLAhSUAxDslbh1Xyyqgr51C6UACt+lPkYEJeQEvc4weccnumG43dd/RStSvFB4MyXfhdrlJ8
JV0bAu1B2a28R6co7JeiIxjpalHZKBFmJeyQsHjRW+KPOmhQbJ27YZGvfMOrHv10Mu/5/RGWavnL
NDpopeUuGrkBm1ERe8k2AHt96R3hnBxv2MjeGLfuRbaqVqjwAlDAjB0I45jNsFix0zcw797+fbE8
f6YBq/Opt7Xy3KTlaSwHuwGfgNA3qGsbOH77oVoSq/TFCyY5znKIiuQg/yeR6z7APzGvGdJOT12T
LeSwjcLIEhTIAEY+c6y3Ig2/BNGUfgun6M2scpOdyeDxBRXxzkTO9XFeEPKceAqtkltd7yKpN4dL
t6aMofQx5pPVxrZemgZ/xHtgVWlt4S3fQyk4haikUM/aonOWbkQ4lXu2DOKxcIN7wwiNL4XlxXCc
fONsGEFx9suah9A80QbTGd+u5slVM3/vhFW3KXtuOHX0Tc4n3hCspwQTCbNRZzUVr18b7FDOSUJc
0Wtu8UV3oxfqMh1EHN3Cp1hRVnKcd30ZIej9OrMft33r1FuncJXXALipXJCg+LbWe6M6oIgQPWYh
OaT5gqpvVksxTuKOer9xqYsOK6p5ovV6fwH2XLnXvdo7TmlaruzUcq9RT04aJuFzXeU1hIPCf7LY
vhS+Nr50jlOcxgrnsXTMxhcSs+GmCY2MHBqzYQEVUkGs7SxnK6oUjpm9gIsezhVCJ+yaWBWH07Qd
fQX4chtOL03UxksVwaqjPMlx/XUL2QJ78l65Ohnaz/KFyVTvHTfoVvIkZFKTVeMJew8Job6rItCU
0zgBFMIB/FiHkfH03kXZ7We3LLzqKAXQ5KzsytmwIisiz21mPbSw9B89oPxR4mLsNc1eUaHf4QYm
mzz6ullRvsSHD+CFsv7LnFymeNbaiG115yv7OPM867Uc6gqQHRSRJEhMABXaLEBn75N8JpN4Bb5z
oRMdi9GzPsWTeLiNJ65NYhBzLYGnxz3R9A85XhOSLNMaCA9lhuSaNsVsgzmKz8qIwFIaCPNi4851
zhAqzdUIImzXUgiATrt2ssY53JooTDkH2fcavwZzMYFq5SELfNW8y0aIZ3WJuNZtrCztu1CdlAPS
F/XFkbJe85iv3Y814lXcLAhf4W51Ufi1wsTUibzwR9eXW7TF82BRpJhluEm0KNoLm3cLK5s4AoPm
Tz/q0bvYlei/opf1fapy7U2fzAEcP5SUQdOCBboOEGM9x4EElLCDoOTk8hxSPRhwHcwg2ZSLZKvG
h3NlC5Eu5ZhSkeReKAHXSOU1FLMJtzDufpPT7+eJHrHAAI8L1JjSYeEiTEB1OPbXil2aZ/a4GIAp
mrbP3Ki984jL1q4V1J+UgFhZoJb/GW7HxfNRllooKz/ruls9IpzLELIWIesOvp9qx2BqAD5SsWhG
xGRsI80XXTU4d818cEyjmbMMc646IhCh/Kxz+Such+7gB/WrNisqygPJge7a+ukdlg7KUQ7JpXYA
jcuDmbh6X+sEaIVqVrBLospa6froX/S0mdCbs0e0JBPzronUbo2bRfaIkp1OtdzwvxqDsRtqYuhF
Fxc4qCf2t3yIZ86MZj65IXQleaXK135eKZ8llQ1b0be2Ull35NxyCx8oMXcSwtC7tJ8SqBh9GW5q
R5mVTJhxEjOicoii7tKPVRI7UbOjkZ6GuRVpZXryi6rZ5WiG3lrBH2MfZnO/7tcq4BvwA+rBJX2b
LmQzsMHJKxYH2ZUHyxCZvb4tgotk6UjjcJaIbW2Za0V47SDLJcJIXoTl6gdhtvVKtwEngHADyx+Q
HaDAlF5FYqCcPE/AYChWvduKQ+kH7nOV4H9mmwOqRmALs74bN7ILx3SP9qP1iBpXBKKCkk0CX57c
TMRbTfSdh7X3GZuFcJnmM6VAMSpcmMPsBJE2PhoQZbFh87t7zcUwMwjAm6iJYCM5J8H8OR3W9KG5
F1n18j4kW6LszVU464+qSHRpcSpOeAgINv1UuuCGWEt97soxeZjw5ENGFJ7MMhXQacD43lcGnjBa
XGEW1s+mUrI/zf2h9vuffZ7iv/f9tHox1QyUfqa+qrV3n1Zq9hsbRGh2mcV+SSfqiE37QbSQ+AJR
hEfbSf27Vgz92lSa6qnNM/BqcHF/tF+TJM5/y3TYFFWliyeF294asbvmzu8r/ZA7abxNyrZ8YNcJ
KC8tk68dErnyLK0rLv7I3SoFKLnk1rr9+8BUt/6cUCUvZ7qOrpK5di3LUPk6/bleQBo16IRaeN9w
aAOwNBn+MSUd6avlb3rt11/TeFq/WpjRfIuwRFjG4d2oI2ap1QABFEsL0bYe9miXIdJZegYRWX4O
o6ret+7KcIpwmxY5bnrZQxI3l9zwzYNKjfNAtgAJprxIlmHXGtvJVP01uyZzlasjOP0hwXUq4HLU
vGHlbdoXzVTMFf7ew4K8XbMF6kTG26j2JH4DhGi0g5200dVREcmFAv6qa8DhM+M1+lEKUv1T/oR8
pLs1BZxj3e5ytN5EdlI1T9umVfukuBPSYr5mrUDHWDvR4tFGKVQ5OtEnkh7w8PW+vlgj2nleB7Ah
hPd9VFSnPFpwGhcZysqbVCcj2XsoyokgWXqWlm8Uw1E3vZcYm8n61iLzu+9ItawdUvhLC+rhhiQ9
bhhVQexttXtvCpMd1fNq4054F8YWBjb2iRIsqodKyJ9c55ShYgvWdVouBjWcPvXQvCMFvdURMfQF
BXlQgHrsrDOtVdZ61hSb0YAWEwe9s8Wtt1ypUCjQagH9qfT6lziHZNPZWbnOfC9bKEqJHYmvFw+R
WYAZ1vU7aOf6HcyGFfZ4LRoqWM2k0XAY+tY9ojmKVEFddmtpxhdT5lwmg07KESVGxMfKag9zZgWD
7cnGuXY/oTwBvKpY2AMZg2hqv6VqaZzivP7qB8bWCYiZ7DKPsDLtcCQnYe83fnpKDfN5iHBE9hvV
WcUWhFuiFn8ZaW6D2qtdUwZ6ZFeXnoDfpKeSm/QYQNNsRXusZl+vwCweLatJD1a4tzXPPJJhvwBk
t1+59+4DgR0DTgF4497lhh29VEqy1Zy+R4YurJc5FdN7U7d54pmLJHCUq10ESDaieUltO1p0Xdfc
tfZhUo1+PfPvNshw37WJmO6CHGqx4lgrSb8vPHShVXTZsK01rUNRRs84sPZ33khSNgblJrTK25Ec
vxfsRxfcksUeoiE0bn34pEVVe5YH3YHrNJQZoplBZRxrMGtHY6yhCBrOqYAVfentKFqNNjYJmoNw
dDRhQ+ZNOKXc+aWwnmFrLUQQHHEy8g5Kqgz70e3eUhAfd6Y+xDO7CzmeSEFywkAKnB19giF1m6+6
CkiTNwl9OxDJrlLdWYaK8U3ty7Ue6jxexmG4U7P02tT8v7MWVjOwFgBto9GsYnQUCNqDNQkLd5v4
Tr6C9ryyB/+LrRvdP93W/lzI5q7mmGy1dRcYJWl+x/xQyNZUPanSsoh+DAilwXBHgrNX8/sy0XIk
nMd+pzuIChUkWZYFG7NNotULo0c1S7JqiwmQWjTCsTeSjaHZ9YaCC3uCsEnvczVzMcfFWGOab2RZ
3IdL106MtZlaSGLlwUszqv/w37E/ZA/IdTqaIAFiCE3XhPGxLq8jRjR1/Mi+TlXdbDSzTTcmmM09
9KLkKerzizAj9UsmUoiPJALhmQURVaZEWciJQphPeN56nyihRocudcd1PJTEGVXzKTF7wrcpCR66
Jkr2t24wU/okr0+FKLVtlYj6cJC0aCP/MSO5f2Ok3Md9lexlT07Kls6t7+79XDnxftFfFnO+fN33
U2XLG5CZwtIPHAoSC8ciG/2jgwI8pey5Hxj5LJMotrJnz0Pv6zCuC25nuPKM9+kkSjN72Ru6/085
qr/UJTXNNRzNsEBQAGoXxoeye61qNT7jiK53Slhu+lR1/eWEL49wEToG/g9enNrSOfIqMA6Ni3h+
lzevDr+Uo5F02X1oRdm9lvAtS3qXDdc8djt0KDL6QTHutD/GMJ1N4RR07VYuaUc7u+8LXUBuSprN
KF+c1C2Po5ybM1KNHvYU88PbpLy3GCoFv2QjplmidAd1SbAlompxIuePPuUvzQYj4F00eVdPrVGh
izLe8T6xdmBm7NM0lPF26I3wkkeJvkbOqb+PQKqsBlQaH/0O6gjoee9ZKXqkX4dJeUuC4KuiIgqn
6OKED/T02Ib6Q0VyfzeZPFZxFo2vOhykq2xxr/zOBXBM/GMob0J0E5v0mWT1IG4nFCUFBo0y1fb9
fCra1skjhA0VUDI5OMTdZOclCegmQjDcIc9EhOMsTasXMLYt5LjnVuxMWKjLZj2F7m1QdhGAMw/N
b1YsHIT40VCLZ5pOsnabAGkxefDJ8YhRISRBvXJhKrWx1ERgLFvE7U9Y03unRCHVAw8MYXp6ctz2
K7CtvzQRG1vjkj4d3tfkLmDKlezbuv01Mtn+egAnQrUIngK1LVZWnzinfDLF2YW3vTRmElqbqmsU
E6xXoF/5BlavuS9S9uagmuERV/Z4k88jkqo/DZ6/6BuBxPIssDd2LvynGhkQOWmIPrr0FTr8lsez
xKzScTGqESWjebHRUI/Ss/Az2mvNaXJ79YyK0c9Dlimo8Nu+Qx4d5bpF3aXqOdKQy8FOfSPX2doP
dWyCi9PE4m7MWn85eHbw2e1RY4ypfJzbrrauzoC/mstt/HPV5QiCeiJBt8JUPlVWfTY7z3uCK9Et
SJ7D3RzPilcRUHZ2T/VMQ97FLYuLoaDnh1VsduzTqTzKMTIOBR6UWnGBQfDUF3g6VCDD/TXQawgX
aC7txqAGvlNYgCmVDL0CeZ48RbbcIELgMuF/836tSWDUnvBjmZMnvLERmi9rc/KClQOMda01Oog6
3NzPqA/mR8ur7Evt6PZljFC5+fv43vyQPOeWZOiqZoKYMEwNZXXzz+H9UHlp4/eO9WXwvLWRje1R
mw8wYlrg+LQsTOc8NGN+HyzFEKwqaOu/jMnVLaotxzhXTFKW89myL1vBgN27OqWQQicDy7+m3cBK
S4B22/G5CrjtyUM3ZNHZXco2dgeqikEOq2Tfr8j1NH53lOfI8dsSpD2e8JnycbqpNXWRWxk6s4Zl
/kOCXsL8fsWVaIbtGK6wbOFqOtuADwGDVUahnil28UUxo2zpwNbYUspLtw0CI2+dhbMcfnPPuSCm
hOeFr8A8LiIcDNXCAsIwKd7Vt8zvfWGPb70KrhiYX32w9EF9icpiIcfZ0YQ7WErFRna1jJ0xygqP
sGmMkxkM1e2ypVYAlG3U9Eycm24SXespICfhRhe+4N4bOy89tkPxLFb1YTz1l2bR5p/9MRbr3qui
fVLl7Uuo5jfhrwgP0dt4aGrtSwLPSwpwfVifMS6FvNxQicCuHcNK5J9mvjBb7tDcyK4yNvkFtejd
jCErMETWCWSDLt8TLBafUoSSj3VT/xhHRVv//bda/CUe4lnrQFC1+LwsHXrhn7/VVVkbAnZx8KUL
Wveaz0UEm106e2fn3OdVv2istn8b2gBev+/aqIgL7Qnvmg3brP7N6oZky8493Fpm2qzrAAUKA92H
ozYfBIzXo+zKlhwLLB0OpeMcIj3OrsQ7WK2o/GxIr2ZXTPwc1Hm4ufSlWpw8bexPlETyp2a0LkEV
TRfMgvInV7d+wENs7mQvmMlDTRHUR9lN27BfVq7T76v5zNIHQu1PBpu2+dQQPbe1kVb1xnf19BDM
UjD/j7EzW24by7btr5yod9TFBja6iFvnAexJkeolWy8INxL6vsfX3wEoq2zLFembkcEgAZCUQTR7
rzXnmLCJ2qtu5nyaBZnu7aqp+/oKmg4IpGXJsu7HVmWvEe9to+LNahKg2qj/zkXfnH23qWZSUsZz
dMd9rNjHUY3JIVGxFsQqm+pxN29aN/7e8oAm185I1Y+Itck1ZG6d80pe0BmOh3JesaxdlovGtP7w
wy8/7M+nqYZ3yBCqpasSQdFvAtWeiOiud3z9ZdT8ap2bBaQrQ+nfH2IOeFJCnCdqVOYWqW90Nkvb
vE0nAnEtgg+XV/jTk2ujk2CakKYv4pVN7km0JDUVmrEnYmx5IMMpu9gW136/kQqDUd25QYoKp7gd
Lh1D4sPfH9S/Xao16i8czroKoVrXmVb8elDHKARsXUTixRLecw1snPpq+fMDk+5uDYdYMJCbLDcl
9PkMzaFfy8xzbspUy7cxsvuz75ANamS5dyzt0DyqoC32XTJNZw917hYVpnEDFrZ3e31sTkUo8MjJ
ot4DQ4PekUy07lPvIOHqHJdnhRohwp2XZf959t/W/lj2YztEUvEfbmm/nfya4SBuFZIuqjOL6j/c
0hjATWjpx+olStPXLLvGNuedhygyL6EKY2PhZhhaykzWZtD6Y9nyLG5t7QqtHr29+Q1lB4BleRpN
M9xLL8dZsPPXRy0rSJiZXQneacRMjoZuQbB1kP/LYAzIQLH78/uy5ak61HOE0phserxJ8AAAOWuA
NmC2/qcRMS+zwhaJwLIJNJb3l/q8iU/Tx6WwMhLPWmc3VZ0+aLYhj4EaZDfKxIOvGs3eINwWMCov
l4dl2zyN37elWAjMyCiDlo7OsO0jrUabYbcoalBwQrCzXwI1ydeTDSRnnnwiLjc+ycZ3XszeotY/
5u25EL19UyWEpGrzCkKAkFHkQXYN8cK/LiaPMMx5RTYyxmu8MbptjCA/twP6oOWjKDw8S0BFf3+a
WMt58Ms1gFY6M3va6fR/OV8+KAlHoiQTUVjZizlAdCvrEFNKNtQbShbWUym9fm3UtbkP5pdKTxVC
1ZvsvKzl1r3HAabejQWq8Ywh5rJ4NGGacHP7Skqn9dQKURztXKqrZaWj5QBGOFV4mNfa+W3Q9w9N
2pcXozSss+GH2gpZWvk1MBvExPr4aaoLaDx+HR2y0C8eKqV6XjbolKx2zXZsboe4iU+BPyUbWq3K
F6Rsywa5ljlr2rfjySsy56Yj2Pd9RdonD8wDzAdGMbQ4dIUO3wJEtlMTO47f8/sSP7RTRVTfjvOD
LNS/llWZpAQ+PxBh8vOyZeMf70XBV79v92OZFpFgxJjil8/6+PmlBa2D6aSGq/3estRLQK/8c6Kj
lorLITvQHLY+9RF57rX1uWuCeI8aqyJFyTORqU9AHYHAwa+C96CTAbcsB3sMMrDOzJsuG8iiTkA2
O0556AoMuQR4JJwmuq+h3vaLCKxtNfYnBh598OTkzb2twaTQ8vrJAdx3nmRj3/f9qG96h9C1MDTt
+9GvunNRJU8U1Uf0FAGhAWJor5dthynARl8pHjRptvUFJtUqnyiEzZ/0/pA3K+lE023CxPHKGIS+
0/4TYLLkkHyIJfkRftLhCtg1k37zY9Hyhg/v//Dyw8fR/xDr0qAwubzXmYnuPz4vtafsqBb2Ns+t
ZtP1uX5jFKLBeMjX6vOzYV62rFULR3t/9vfb5WR5bx0V7+tSJTMXDN3y1M+9R7015fsKPGPiylnI
dctae66pLc+KwQcawXYx3s1JB044MRajdKlGt8tD7jWEDHjIUWfKxfuyxpDTwcpmjNe8HdL16FZt
WriTsXb9462R1SoXbWpXfTRqG1KHHqXtjLeWOtUrgcJ6t7xcHgaq4y6t2PTQNcV0uywTKdguBRjp
8mpZXozOIbeL8fxjUWtEdNppNGS6QSste/UEFu46oVqPBWr8pGfqKx05/8ZRhLwbRHBpRmv4ZJQm
PY6BVCXz1636mCsNyOPLmBbw8jCurKJRT8tV4l88IsfuHBWHTe1HVBvUAX1uNw33WjnqVzMX2Ha6
rETtkD+Y8Ccg+LBtlys2kEhuTiK+17hHRGE23jJdLu7VIW03iMi1zfJydOLwNhvL1fLqfYuxFCvp
a8oOkjglRp9aAoFbVrXVPamfQq1j9Ndn+5CB3t6QZl8flhXLQ9KDY9o6hj5nTPX0SOatlzWNpZ6D
pCjvhEOoddkY/Tm2bHHxWkAhwJ3KrwnBYClxi895miK0Jedwb6h58eiU+u2ywUuo+dYxsGolJCUO
3qLTyPNg2wO1p3G41nBoXoD0ue9bCEYyJyWWVz+2WDbziwxJidlADJOqzWC5sqkiBDbOV4RU7LOk
4hwi3D1IeZmYDUOerNdp1tUliZcUdKzBS7/qBNuUsTl8b5IZ+NW39l03+cTWpI259yJ15NprW++b
JJxzjml9MzF7L9TDmyxLxwP343RnoYGHwOoqciCYr87/enDmlz+WFankZ+wAOONQCB03wGP9KTeQ
mup18DWtLPLwVABJUZlb14HKbXkh+U9jcmelpXZV9OzlqehJYiZN8WWyZ5SoUIZLqlLSk/EIhJRJ
KkQ21JCifJEihQoSODmMy7b9DDLbTLLyZQK+t/PqqdgtLxPtWAxI7KxhLPfTKOvt8mbE/asc/uxz
ryjELnnxuFmWB3W4R/1rPBaT2h2TXhrr5WNEZV3UhHKhl6ERiVryIBPDlFB8veGzbEAelBbNhCme
xtsuCl6W5cKnfQR3zTxkgrMrHk7BvLnWKOreyTJjs2xVqMY12lWs2JDJzrpZKGjh+uHzaOD+QjgV
I/Fa9bFtPJpqa7lDU0+fEJbEbqSF4xcj8uHJV9p3Pcr22Bd94EjKWw6zGK1ddF0yYw/QgHXbPk+r
19hPb5Wh028nP8wgmRsDQjH4vIAMvW0ca3PmrtJ6+1FrcsZ6Q4DcIUrcilzDa8dQEC3qAnJvxS7d
xpl/pzvRZy1QHWZYZaWcvV4o58EinyvWaDnOi34sX56pvYdwu2TA+WGFDHRlM/Flu2owXZzg8bWd
hHTPpOI9jpmeQBpzlBsnL/xbZji2q4NWxCHNMtPvM+TbwS3W4auI9tZJH4S8VhvfuFbrBI23HW+W
RctDCgDDFfjfjihlqWC3DBnozwSPfQwICyRF7BpKGz6SoGFdx13J9YqVphcP977+mpdh+FioWrW2
xzR1J2dozsP8UGgRsQtZtVe9rDmrtsXD/GxZuWxWSr1YGQZVu2XZh+3KZNiqvfkATFNcVZo6nXon
LbfTVEcP09A2rg8U4TUcd2iVvdfOCELXIxIKH7Q/bXxILu9vAqxbbqNEuEY9mCdLI9BVKCKgo+fr
3R6Nzs37S9Le5dVIH7ZzrY2Eg/vYZBZZmgWnSWSk1WMJwHczpnmws32zfMTAUGy5qiOYnl9qpex3
qZ0TRjm/DGl07QMynlfLS/rS5ZEBJiLJeS1Jhw5GiwouyPwynUz1rBX+90RDEjapX0C0fYtAJ30e
6tJz/cqwHpJKq9e5bQa3UHnzbYTj5Two5UCRf1SPWAfpP5iFeWkT4p1NVWtv0E/Ge5X/aJ2OzQVY
Lv3MahRMsvEyiqB/49RQqiR5ixjZubGU4VMZjsGmKkB3vdmZliLsTjgD1Mh0rvpS2+eRyQlQSPMp
KzP9WHjjeDO/KpuCPeUH2SN0rsRVhD4RLqqmj5YvQZX5SnVc1joCSV1P3jyoOtZq3Sy6qJ1pu7zE
zR3tegp6m2nM0kdyoqSb4oa4cvI6uNY08cbFsHsOgzTfF/AvNyaBkc9+7gjKfoV6XNY6XXClBU1+
12RcQQyfwJn5TVYpq1OvJ8sFtXtuyKHFz1qru2UtBwvp80mVwE3hI/t+XYEPeZLE211bvfzpe4H1
ppvlPXo7bLXSO5lqV9+FtPhAhpXVUYvN8OITgbi2q7R+Jsb8GWIox2fUr3CiO1/tyQOgMr/JgAm5
GwKjfH9TYOOm1BVZPU9B8v4mE6GNXRX2V7/HMtZZUX3nz9+UasHP3wScpn7OKv/ZROP7mpbdT99E
X3k/KabLtRTP6GKSX6zzy0OVNtu/n+SJX8vWHNUUeXQcY0zzKT791k7DGeHkMZ2G7ylAsyPMRfPE
lWFNjnxEKFMCD4uwFs/N6D+6mD88ks8TIs01m06QYf+h4uAIKi/5YumfvfvLX0MuO4hcxxFSdz56
9weKCVqHPOG7g6YR7klbEeCdv3Z2MBdHx2Y9SSd2zQhSiz3Yb7oSf2ubZrhqe2c65NLelaqFAhIT
wh6l2XD0lIAbWxNaWxGUcOUnaJJtF3ziXqNe6im4xLUlOIi68Jy2WrJrSeIwNouYmqjKZyUPPVcr
ooewLe/RxDgbv+hTEs0SY1ep+nOYEPQYSaht0oyhxs12pah1WnYXEKK2NNWN8LtDmtbaKjDUbjX6
oiKry6JcOb+sTDPZ1L118ikxk/uQuulAGiSgzjenCYOdETaftWwCrVjkd7ktnaPmi2MfKvewwaKn
GA2AK2zna5oDC9THVj1x/st95iNHyZUk2hmeVp1w+VXz/Klt34xRXqMuoNpeJZuxhx9beXF7palN
w9jdIbRBLU5N2TbnJCWO2fTzdgWvOHZj1Q5RnYsbwhMUKnghSaX1OL394Wj8TSPFkTgfj9QdpEbV
4YNGKoeUapWGn33PLHW46SqnIF7Lk/0Kl9h9HWiILAs8Otp8dBZlHtwa+Bj//m/QfjsGZ7MrpnwO
RB0P6Ufjq1CseqC9OH0XefKNVLfmCrt6Al0u9RkNQ4pZ3LhaXJ1xtu/Qc/qHYBTDBoMM06w+t7eh
oX0lmKA9D4TlgoYZlVMCUyAaM3Xd9512NfXEgv79ny0+GB84dyCPqzSgbE04NqrTD1VNESNO5fpp
fQ8rDj41Nr44ba+tCR4EEuL55SGzTK6hU/NkBBucQgfg6fpLbg8HhEA0D8khRNJU9BelK1y8HM6x
tsbEjWyyCQgzWAl+M4R1tngIS6FuxiDfw4dS103tn4QNe8IjwtCs0zX5KeZh8Kd6XVBb3PU2zoG+
SeCspOSFEs40Y76TZ08Zsq3VQ2MOKPifSoapm9LzILH4YXdlmSPuMHyztEaJJG3zqHbLaPyaSZyS
AZ2XVayM7Wb0B2ubG3aAqjXv1nXUlXRdRmfrt/o2yI3qVu+bFC1DYm0Gcru2npQR+iYH7Zvh93gF
poa6ul6uK+k3K69ABudEX2hABHX5VZHSOCNlMdaKQnyvsAkOLZENuFYUjijrvQdK8s6hl+Fbi4qM
6uiixBvGAwjeYl/UDbMWNNw79EfiCEM3BBr8TdWJ9QUQolcduVp5ExzM2bknEe+SfhmSMBnIQ937
w6YHYYbmxcjuHajse6drXw1QiikSKU3sBYX3m6JG93YNcQG1qMr4/OiNV45WxPug7IU7djKcXEZ1
K6NMViPR5ze6pRArW8Ky7FUnyFx8UMptmH3KJI5tkihEeiJvE6VZJtZ+/wZsPL2vc2nuZVdPqwZD
i2qIGwD3c8wRXYt8auo/3AY+FB7fD2WJDMfCzOOA3ftQeG5Vz+G8tLzvZhUGaLO6zI0txdnGjJu2
Qg1bLKxddzFNo7tIX5DvGfmnPEFqgPF5O8juvpsDB+mQPKT8KH9/pv1+gbCwKhmOtFVhatZvgBld
66cpHvr4tQ/ba6Yn4l44TKsrZjIrj+v2emyr5KaBhoYxvFsJbaTyLWyxagzs14pOqnddi/xlsFtG
6rGlM9iKunurf3By++voj8WDj4P4T+545+O91eL2ruHr0nXbkZx5v3Y9TBHWaU1kwaviA76ZQCr2
ufXYJBE3LvClW3PQBjdQvPxAbRCzGcPve2jDN1biHDNhGodFmtmp+lmpBwAl2UHrScvKW9STgnwK
12cUZzV9fdZFcYjSOtwJ25+FURTwIKY5x6qfVFf36h3RQN/GFly/Hts49ZvqHKVetcNpEj+kXYUI
n6tP0w7Pf//LfUB2LMeVLZGC2irlOhXZ2q+7YEpbFBpDHL3aqVZvnNj0uZ94tJdr+1YPi5gWoTA3
1GRfR4WgqHY4KmNtnNKh2lAlBUDcB2d9UKsrIw0K+Nbik0Vw/Y1uKwcSCzulkU80FUmDpCi0BtcS
umWddCsk2misIr+8TJn30qotFzUPiSb9tEeP+uGpamGR//2/lePnt9/bpH9nq5rNQWoK88NJVPWp
Udt+lr0mhqGuGbH3F7qODkHbnW8dQgY912kYr3HdZ2dn8u9lE7x55aStYlUztol0/PPykDsYRSD3
ICoxQMlQ1o3aNr7lUuUdCrv+TATzcKVgHrGbdBMq1YVA5QFBDGYLuigXyd92IwEOhRxbe0f6ZNon
irwZbEO/xNnn0DpwY0tIsyTHAfVE5uiuUdi01VT9sTTbjYfjV4+lOBFKTs2g6VRIu6SEtbjwM9rw
hcW9BBX93vOjYNUSGuLWfjZbqRBsTndGmrmjNBVCTVIkWRQCr5GXZFfNTD3yU6ckwh4gOM58/jCj
VZ6UMSnXGJ6uabbnF214aJop3CNg9bH6mDSP06wgZbhLVkw4tdWkPzJAobFT96+t2Z6csiLLh6s1
MHAXi2J8nTCocycIPpuIxBM3nTn8plERVVxmF0aQzsk28/CEJS53G5qTexF4w3G0x7chbDU8TJk4
enOiq6dlr0FbIqnBFeESGjBcFaR0eCW5lA1sv4FL4dZgmEIpHvm0iohwNlZIY9bzd53lEj1zGroK
qFiUPJmyItNyTuDVbBT8EAiowYlTHYz1WXZv2H2b64TRg4tc6QDrrd9Jr4qfKCgcvQrHST5+tRPF
v0LlWW4HH6p3BUvEjUY0KnpjqydjfqAT65LQWlz5XvEVLeRrRb95L3LjAthZ3sm2HfYWNNUeLu21
FsKQGYz0W9ZWZ2lCpW9s/6YnZ+sGWOqqFukdyRH5m+VzLzQvOIWs50xMpjtiZDplqnYZDKHdjyLY
jXYR3/TMeGCejc2eyxJumT7oiRAK6NjlpIuZIUYi8KTcjIvU2UTcyk/MrMez3yJ8n2ynvvHJP/vD
+NL6bYxrmcLQDQSzliOQC324DnckU3LUyfbVJD5mFQcjw56U+q/ttFxDGTJc23bJAVlvNbLcCzfy
EVaZwl8HBDPuzHD6lg6hsUtigPORAXj8BQ215YLJcg5xNOvdGcdz/7siIZKiEyg8LnH+mRqQG5tZ
T/qLZ7qaTjvW70d7LfwRfH/aj1dq/RIn2V6HcnOHFCF3qzxrz2idjG2Ui7dFnUd1akd2iX4wBhxl
4Mviz2ndJWtK1NxF2gCoCN/Vp6Gxpfam7ShS0IPyw/zUA9WK57zPrK7a+zbSxGrqHlJ8dHDXhmij
Zkg1gyl7HWy4BebQNTvfw54Wz4ewV4WXLurGc2gaN81UVOvlavl/fqHG1QtF7lsOVgy0RPPh5f8+
5Cn//9/5Pf/Z5td3/O85/Ia/MX9r/nar3Wt++ZK+1h83+uWT+fa//rr1l+bLLy82WRM24237Wo13
r3WbNP+m381b/v+u/J/X5VMexuL1X//48j0Ns3VYN1X4rfnHX6vmGbfBRPun+8r8BX+tnf8F//rH
6ksSvuUVkQO/v+v1S9386x8Y2+Q/BXJpC7GA1A1DIiECFbis0uQ/JU4Xx3JMplOIc/7xP1leNQGY
Pu2fKkJrpvlQcxmWqNQlaoJLWaVr/2T+Z0tuXQQpA0gT//j3DvgL//f+y/13HKD267CHFBi+W0O9
gOoMZZ4mjV/v+XT/8qLkKnOhv+BsRK5SP6dy2KnFsPOLoHvMJY3TVob2ugwN7lnEzrqiCQsiI9r7
zuOoSdXkm5/mcDicgN50dgnNYF0G4P9mLocKftmT4wshBowJqqQ7DI7c03d47Oe2SRbRNnEa2/xD
5caY798/aiXLP0zOiEPmfSqDZXO+//8EaJLZWMRO0BIUpenprneildbIbxMxDfug8bMrJlXBmhYD
Jnz6qytcAvZV1Q+CZDj52uDhPTlDd70oezQxn/cQOLe21pnnCtuw2lftjRVSuXckdUkx4KmoyM45
k+j4vUOLvwd0fJdbrXiw0rxilFsDTY0KgDR21uxMXFxNHvSnitk2999mo2RlT35RBpy4pUMdN0To
DlZt7cYRKyUDL++kgzr2FAgZNUzXx3agSO5YMjhRa88UhmpYT+/NqdD3GWG4ZN5W4R/26Qf5//s+
ZeYMlA+SlPob9EqGVmCbhC5f/ImZRtcG4dbpZLvxG8t/6HyVbulE1OHMytBDJdxlRfTS5P13e1YK
QyTXEOLhcfFi9brDbrVv8qbdZCYwrDKiL1AZ95FJeLbwK5cdrZEAAQWswgbsJw18gcTs3a7ospM/
qBtfMjSkBTJRbVH7hzgnQQ3b/v2QBGDTkpgANhDUZL1paU7qNve8EoXrmpOOJJTcTpDreGu1RfS/
LgWgsFHrxYNusS+d6cYOzPRpxKXZWWm/bowiOMcivx679oiXLF6F49TsA824i0N72kcBQnCtAdXd
lle6ntyHqdkffzx0TsiAZYzCP00Efz95UfmrFke5yTlMgeHXY9wamasoRVJf8ALG/oR3CCALuy5S
SJRrPTfykPV30jDPAzPdXVwFG9PjfqoFVLGqCLm0cWkbqV6FTbYhY23nNGvKvurTTxfFvy46vzBH
P5yKaCQtgR4dlqM6P8wqyp9ORUNFl1sw6Lyo8EWPUWycgWQYGyPowzWeAecPX/dBnGeo8/c5KjNg
9LPCoYP76/cVHP9TWQX5ZY3xOLhWCEFoUExRpDA2ohLyQnsh24T65NyXnFCuykDHdCBeOiptmFaq
d9adPjr+U6Or6UHtdS5n1teobN2kCZUnDCiYpyuv2OWeSpTMrDbMpxRFm2aBmSBE4w9T6uVa9fO1
jL1Hzc3Q4CyY5nw3+fUfZFk6nTKID0Qs6y8W7oUTAWbZDEQnxQt888o3Y3VDMbvbkB6lXOlciU7V
xEQqMsu7kJ41bXuqWoI36SNXQ2RBN8tDLJ1Xgbf9oIecgiNAceoek0+8fNagRam2WltxZRf866xs
6rc9QSORV/Yo+ipIwmknjpOii6MalnILySO5UJeAl0895tmhuYTF9jjS2MIz1lqMlRO7XacNhQic
tl1HdYaKMSgiIwY52ycr0TgqnkFK0zBv9JUC9aiZM0uVSqX6hGAa6FpIHKHtCbcYibbzzaQ+eXnW
u4Vssj/UBIx5rPlhvzMa1dBkO5rkRjKffz8duKqJr9ggpuk8kn00J4oLxehvbaP61GNaPwVdpK16
LPhrLRi/I/CPXvVUgOTM+y9lTMhshTX3mjxf9RD3CnhDzfLuolGBLjxvSzoc+qnxO9PFi5wjnjUz
orFso7izR7KtCLK4IfwwZt6VcCXKTPlFCs9yneKOCSORF1XtbMZuslZaOd5ERdpf0Z+mcidJ+PMz
cd9rsdzCUJR7KHXdairVbI+Ru9xmcpD7EAe3opAcMuCQhMOczUJ5+BNe9bmLCWpK9IIsceuWTt3w
jIKRfuef9NMQ9+ZD95ddrEuqLpbpzC2NmU/46y4GYBCqVdDo5yb1yPcUiTg5CARPaj2opQt+epdM
pr1fViwPAyBtZaXM21Q4mMvtj/cIT/lWMPr9adFPmxgWjneonrzxx6d1dUqOKx48zELz5y6r6Yb/
++n7lpOpKCuK+hKHPvPvZaHSV+lB0cB4/XjjsuL9K5c/MKACuHWkfHpfpi9/wY8vR/nCj+FZrXoA
TgMR9L/8m35s/dfniu+pb4/H97/hP/+YD/+s979p2eb9S9sivY7EWlR4tZaJZz7v6WUDTxJS8r7n
lzXLw7js/uWp5JSNy0vAPX4nOjFtvNq/UnTvFArN2SNsxaFzpllP3Lgz6KgfC2/bdC0CKMaxTwBy
3yA1x+S7PI5K/4ZrRhzaGJmInN7UoTHX0OUfmjj4kgzNREbG8LWYBSFR20Wrns4+idKn1lGLR6+1
LlGt0RiuTX83VdmzFjJcBSx7zlp1E1bC39EjoieOqb/FpLaNMmWja57uBl5uuoRJZK5fMkyAYn/R
tD6HN3vbk8e08qkOhwl6G7xjWKehmE6Np1BUla5vk2qgeRWGPxU+TMZltO34jNC28pUavTI6m1al
MiHOCY8yI+6s18xnGLQXM/xeRt2lg514DnXlwM/WbGOzAkGhXbf+7H2MmJiqTYZnwWzGNcKxXcpp
sM4cO9xpen5HrDg3JLPbcvq+yOTFTimeGCNmj7CzVwY0g10pg2IVSSjxcz5xaBcRH2avCoVw7zgu
rvK4NDd1GJDpJsWnCfcbQvpjTOqB79fBScHd4UIq3CDapEZrVps6q7QrcGoli+NPsae6Qd3FK5EM
3yOjuNdk1aJ31+4ivzo7JVWsyUnvJl+yg+tiB8gp2CVIGDPvwXMKbw27bpWDb8na7hsgtXVFhWLX
CORIA8gLgoFe4qZYeXmh75q5jRKQ7W3X1WpQzGxWJohTDqVME2suKiGmhL1S0oINTPPIHfsUt0q1
BqGH2dmu1kYs2A8Wv140fAvL5C61MuWs2Vwlc6nvC2vY+kJRD6NV1mtkMtEqs0m095qrtM3pSnYG
PDSCbeW0Ciu/2ZMcwu09KK9KY9yZY+cd2jKCdRdn7OlmGmccseZqNdCMqY0Y3aRcimPrUZTwoCfN
z1zktGmCnUbR6nZjTTmOZ10dIDURvWYpmpv2yriatOHN6uNjMjxJI/pu5u0W3lW3MWQEDz+vrmzD
OuZqjKKpL+1t2bebSOu+6laAkc9IVkp413CfhzQirrIyvu9UF0MQtRtJ30qACXQptXuKOCETw8Ae
lNd9IVdFgP2uqLubqjQrMqO6x0nNIVoWaIhz00Q/XFwUQ2uJoUVDEtaiP1u+s+1KiPuOJzakmj/o
XbGj8+mv67zAy6fKfN2ESJrGIYMLTJbuKpqS7xMcMdrETb8ZmtVUgEYoYFQx6u4uhGzECNdUUMOg
W2bDuzqaaH0Q5ZrE7GJbhLcR2/6xF+M2iyxcrf41F6zkSNf1aURNwcwOS2qm6ccRrtEGe9wRcICx
khaOt9D0byWSLE6taBN4X1JTIWuVwcaWsPUts/XmqI7F1ka2eOkerIigKpRLKhdE/BeZt5poiAMq
bfuNMUSXtpbaKm2pC0ZG/VBSz96KSVDbzXt3mGtMQ1bsJ8aXUG0x3YhpG0XOY2/6EQSSHG4siVCN
Vn7mGCrJfLftvR7DTzBSQsHKfqLgUxqfFZv9R7Mx3hRFrG3l3GJPWwTiBJxTB602VMUECbQSHoQD
q9HMACeQWb7SlBKYomO/9jU4ZP7CDIuGdWI69NWgkJbPezo0zGkjbYq4oc7Vz/ShU8kdU7FhVUwE
PUkk0GF0HkqEGlTBVS6QUPxzZA3qOMoTYEmi4JgVTZGMbhOI1Z021je1Gq2pDh5amFL8AHq1M80i
XheYaIFMOg4yUJiZTZSv2iZ+gcOPKVVb1aYZr5LmOajjA8AT262smfY4xAR9tc0FBnheKtph8Mg0
jgqz3vTTINaBedtMmr3RRyaNWGxO1VgQTO1YxK4mmCISCnAYylyrLJVTd424VjulGCOdxrgP1WTn
cz1cBVWM7sxLJ1eje5d5yQLDJIWFMGEv8TJwPy+t011pLThy8mQfDGzClscvPNGNtLsAg7NHFEAN
+EIrrZx/3FCuQB0P207/wgnW7RIEZkSAIWmoCPhBLbcLGFUTR5mtINWK9RD7uxSs0+CQDDtWLYaX
iJeVVTyVsXrnFrj6MiwP4GOQEzjwShXd/FSVA/FjzaZIp13raS3eomJb5oiSsJTiDgmSeNvjPnJl
qBDTU+OsV4aRqAg725AldQBlxQha1++FAqwtJGvGLYBaQjNvHlpFVxjZkLZMtdXaOo0D9otGAoWJ
Gysa7qNummmeZ7XzXtssfhVtHdArGfbGNKUruuif1ExkrgjgOIUSlSdoM8ONhvZMzG+1Rp0Kgrel
RWpkz2ZVcJHmIEdOCmqjmuF8RnmAUVQ7FXLfY1jo8lsfOnu6KOKTZijdxlFlf+p8R7lkeJJWyxbL
w/IynmYapRkMJ8+Y6M7Ob5vfL9gx32yf7+6mSblrBurpmD2tnR/76FYa9W35jJroVyXv2ueS++lW
YiE8wg5VSMxMstU0f0Zm33Zp0nw1oxj0P3Vlovfy+ippdW+tO5XyuUurzfJZ1oQvmVR0+1ZThpzO
V5LuaO3npwjDh0uH8YulFIQTwLMyqUl+UqQA/KqRHkXZpT8rajCsaZimLwoV/mVTdn3itrFPeSTo
RmZvPbzRiXSXSnLovn9ad47GOvmmWfAyElRy1xSMGzTdSrcVlFoevcL5ZMzfC6SVEB4r+IQepqbp
7weEzTbG2Y+5ZRTSQZnrYxoimO/7YJWE17cl9eiuOg3Mmjej1zn7rhPiVm29OXOSzVT5rMtCfh1r
RV3pYVZdIzsQR6NuABCoVfhkafbTsqUBmjdKA+259e1hE8IfOaVK7V9mco7M1sLplP/H3pllt8ps
XbYr2QEyqYtX1UKWLcu1Xxg+FTUBRFC2PifyufndvDlG/h34/cCQZBkLSQQRe68112dVQuRonPaX
H6ek+7hW9hS0rbY3JyJhPeVqj4jdkD8ux2KjLwKIJH+MIrDJJ/STh84TQehOUb7D2aFYwfvPtzfI
KJoLl6vmrXCkteU8IC0tb9p7x8PoIdB7fokFgbPstXZpQdtCONcaBCQxSzRDqi5troW14GuXpwTM
dmmURF+aA0LHNzT7PrDc/ERWn7ZtcDO9RkHydHsqqefXIVvKBo3ub9vaEaeS7919a5UaU7XO/lJF
8PeN9OlzVnPVX41olgcf2sLBGBQJM6JHxrn84wEgEOkEAXlg7MORpXuLorqTOqw1NYERSfRS/Bzs
N5JIza+eeOJN07f6QphW2BJYVN+eUGkn+H3FjyxV5KVoLUw44v/uJ17jOpqs6mcgWF8Oxg9cPfXG
tgdxnuzBOvfCIKFm+Rfleuz5wumukZGCrTD1uZ48Dx34U4Qo3g9/wBa2vJS2o7qqoJv61N/PRg1t
pURWs/GkVdxF/eH2LKZ8zlrxv+7FqFmAdHiCHmT+16Rdb6+HbHud0KJUv88LW90F0rE2CA3kF9k+
3/+oTOZ+LUQQ3U81CcpQFYJNpRz/0+PDuv0T6hCAHf2yeWDwJHMH/MdWEdr1ScP++6idgHwkFp3G
Q8Fy+qRwfW8TRrwPRJrfhy1bQMO8QckFuH95KpehaVnckxAseCoHPCs+HjOI5CWPLT+cC93cTnaR
fKB6292OJQJbiinIPaSZlrI2aOawT6G58GWa3rPR3t/2o6BaoTp380dnapHbcs3dua6WvfdxBcOR
zwitGZKErB0fpakRT+3PxCVknF5MDxC68Iw8RmKTcko8zjCwj2apjzSr3HVH4MUrcrK1M87jV+rn
wcbRp/TUOMK8kuTzc9Dy8YuTR6ce4EYPfsJsX08oaXjLH0C1uaMu6bwUphUdMJPiSUvM4dOQp9sf
mk42bhV1jZDrebG19ETuXL96uf2yJrOPAiri3sHx1f1YO+X3XrN8vg6D3j1nLQopFDk2OnMk8PTO
TMbCL/J6yl2nJygwCh2JMgW+28vXXViblLUs+LnR+GAUqbO6vcy+HyEXe/lTJy0rTAViuNvjVVKz
iFREFEyC2UkFKg/jhfk6e/bh9hKFNcX40SfjLgPVeUE2pr736OZ+ylyv8B/TzDVP/cRYfdslQvXF
kJu8+6PCBqi1814P3PxdT+3NbZf9mEykIKTGSdPb6FFNS4qVyyJNI/flgh8ECIpsDARLqUXu0ICt
Yjn2sU6OlHnmV1E5rM8M5FwAs+ePWmdq303zhTZHt3LtKN+SuWxCMrXLp87X8EPwObk4NsmuFMOD
TuAwMEH6ArdfSLCreexVL/3s1kcV5Kxxxy7/UjCZl0++mwdni6PROSaFAIZpRtSITXH9fndkB687
rgn/gQx5D8wx+d5ra3QvWJ+jJ88YinC0iuH7Ayy0E8kc/acfN93Osiq+MqNwX/w2ZXnKQWpI1te3
r1gXo9a6fe0mHLufZrbXzeTn2HPpjo18DAPbbLcW13ZApt4KbBshxl1RH/FZf2oGmrLScpozASBM
TSpoTu7iC69zl3wCb5oZCXuuqh1uJgc6gGcpYEwsVg3b2KMoQr0XoJpg5uc/ZGq+LlkVZxEQOEMu
GNZOqNrt/MOFSk9kCwhva3CddS/BAgajO21ov3x6Pqn30iBsvQSS/SL84JiibV8hH7DCsfcPbcUa
MPWgGnkWq+rYJucAM83WmM3+SSvsT8oYkCZ957UDtrQ2zb4/dK4yd4nHOSqdGiFl33YhgevNKWq8
+nsTE4y08qgnLR9aFXp+6uV8n7g5Ok4Zdj0RXGOD1D+NyvCfx//zebcn3zaWUf7927GzE2Sc5L4v
u7vt4PaMucfxw0qF3f/zIMN4AJ/AsVednWHHBbcowpy8wpVde+tek5QLfDmd2ZdYj65WbPucdGcP
vUaasgJKNDXvha9e0+S9pMPFhLgsNq3b16Hs7Dpslk3e6cx1iZsGM5QPoRHJIRxUypurAyPzZ+Aq
vEXwIr88pU9HLTBUKNqC4B+EFtu+Ay1J5zEDzPfg2Z37/YR+ylWYC6UgQLO53cpPOsWpgzWaT3kx
rB14nqHSfwtN44ASKNLhbTMFDdKXAEF2PJi7YFDbpCunLZ7u91TG4uSlLAAibIMehE3M9Q+lZ915
cSv3t7eHs0xuzRxSncjbaOVqLBiypscUw8FRHa1DfCilXjNyED0aKvtHrtirxkplV3npC2hG9i3V
s54l41rm/AH5lbxXhq7PEJCNu9QQ2u722O23lWSK7lr1JummfFONFOm9tgEs4G2YKMS1IvF6+dwS
Kws2omYVJ4qSI54zDSiOu2c69ixzHraIrU7KqN8KE6Fhlm6wN7xqhK5sjaqUIWAIGdaTJUMRc+EV
FZLuyO2iMMqTfEP1yvn+fnzv3WmVCG//t0yNYJ2NWNoSWx2NKDtIWoaH2egITWWoosWiFyyWuw65
FSWHLIUv5syetoaiS0y4ah87u+r2ekIjNeuKcW9K787VprYEco1any40DZE60HZzO7ymdrrzROMf
RBzA/wYspJwUm3vWhggXsXr0I0XIPnXXjj8i4Fl6e3UtGH8zc9oaieWG2hj9HKQETB4RAAqLnvaa
BQ6oqgm+coGyNPHGHIfXfjmF9OWUkVrz91ZL54wSvzZUOzSR/Za04/lQtRYJ3oF7joo71++8iyaa
5DSbBfPDrPaPHTs5w1Pq1wXejF3baKzTM8feZl6abVIQifvIaw+wMZFlRVhozD6f9o7RB1uLXDhS
6+fsGM/9K3yS+aQy7FeVtOvrPDX5Jp1i9+wg1NtlloYstoNtShPS20UissKe8CaytNUqmEbmFmPE
0phLwzqYNLyllqge/M7ZVQ0FYnIQEMw36UqfnmPyti45YrmtVRRi6+jFfIUXiWFaWHXYdtRs8yRL
Q2Oiw5E5DRkcg2Ec6hKDX2IHENprb+fOEcOJ5xDB3TWi2EsrP2UskcPbphytSyB1g+WseecvA1iS
Mdz9swHPWa0HEbQcjvYzztMXPfDVmgkYAELRvbokMgPeptlAQcTTGxnqGqe813864Jt202heEsts
Qk86LMH97JCAOTG2DTN/zusetF+S8waZRrsfLCJ61GSG/2yEi0ZgblGRaqX4ESVlsKrEVK0T1/9+
/YPkDBj7wlp1sGE3dZp14W1DyakLU+81EP14lJygpIVkD2lVoENEYxTeHoLO+PdWH2ToMDwy4DVO
wGIckanHBqdhumyQ22pbHbsiMIhkT7XmUhqpzpkY15uiizLKwTIpAHkv33OPJE1GQy2Y+tDRrLUC
03wcCNg7OaSM5ZkIVtB2mBx5XEabIui+N7e7OhqWAoUCv9Epn7tiEEjBOZLbprQ0ZxNV1VLsghUO
YCgK6xgeVQmgEcEsvLJqFvei15+DloEwiXgJt42ve39vkezx9xY7s6Cf0svPCe8NFe7i8HbLHqN/
v3v7hV57mzJz60PcuCK8bawg5brS4NKyCQhN8AeHt03ZMI5FzNi+794e83ONznoCclRrZBtGVs/F
AD3vKvE9omos96WL3ZkWqDVhtuRPc5OhhHh2klnKZlyT7zACjmYlufhhMCsQcDOWcbmh60Zp1Gds
N/WBMjQtUOCOg3i1+5lCja0/RqqymEvUyMWMIlmpifEiXnqwmoLNXbRLo5T36rZxma2vhJ7ielve
kq7MIQ8XqD/H5VtxO5K85RyKWK7r2gH/H9DhNP/S8ZafnD7eNJMxHLplnLoNWx1n50ZQM6QREl0o
r3WEoljFNk6GMXRsm5yUUkR0A4YK0Xugh1lWxsdcyjVLJAbt0uNUA2OMpf52P+gyWOVdgUw6qzY6
VbW1jRivbII67NpqW1gR1+LE5MvemVZBJE9c7WDGPRexKcJpOVduw8Ht1n88FoOMaQLV0HHle9Ep
EQBOS4YziQgZLLQ2WS/A2Tt6hQRPG74Acw6nBJLSuPdKXdHdZTEG1u05r/Jmp4+Z/wBSetexzP2i
BwObNrAdCtMAK8soGo5Do9019KSRRKcA/nBsrkorPrjenN9ZqHjCqJE73LbNZ1Ca55QWK8q+djz5
PdBvYqScgFgXOQf3FRoDYWmgBeFFbCy4HFyNAh1rmSH3UxpPD0NTT2tXadUGlL9JgTBwm600yT5B
lZBQizWdO8PBU5e7yQVYaIlNxCSIOCG6bFtny3LFc+5RvAyPONn17eg3+qYvhuHRcxyWUYYeHRIX
L/asVZeyragSu9Yl8sl5MQNaNzgOQDRp9bsR2GpVgvFaZdlorp28JxoNndjKwNK3c80iv/PqGDh5
4pubvoyD56LPfrV6VJ9v96jFMwUUDCoFKaVrGTj227hkJmqe8dmRI78FJIf6wizTt9FutrfHvbqn
i2AmBvD3vH1tS2KGROZcg0F8tFNsboLcoqbU4H83JwQw5uw817rTvtn0+Y91ahSbDu7UmzBmZzPG
xH7efuvn+rpxCpjOdVDtZBlj1SyMRDvqgmuz10/tm+dGIdP54Edjg38DW7TNsZXtdV0llHJ2aTmM
V3Wfu5l8uG0srLeIJ8bgmDU5SolaGF9KaxEPlM5z3EUdCwMmHtIppktHu521B75TzX+FoZseMKGf
aaR0W00k5iVebk1gw7ZJOopDa1ecOo7KQ5nb02MCH2RtOnAUp3kSG7RfirdaNuuxyKZVn+nI3KDk
hCAlxbropvaogxE7yKr4DXJaX3VVXb8GfU5vI5UU2+xZ25gWojOSavsd8waFtzhPf/TxU5D3h7i2
9NfRT0M5LpRwEM7PnjkWxwrl9BoFF/VkvINSc3gRHpcRwx3RyMkZ2d+owC8U49bNi2hVZDmXwkBB
emnK7jQaIvpt5WjkpURKtIXrfRzAJ7y2NDjAxRYP9pwh+hqtezeornSmzOc0sdSzmzI0ZNUqhah5
bMdOPlQchetN5UHB24HqzJkOPAVsBH6qiVbXxN/wqXGpq9BLF93ZMtvz7Z7hIdrT9IbOjUcsh0VC
gUVg+sNBGwnBIglx386i/DEE1NmiPovv+2L8aMZ6uqMtSu2bOJ4jpCByu5fN3M93TkYd/TvLi1Xf
2sQFDhyyUBe0T+sOacXKaNthk0bu9Gg5c33sMRetIguKuUAsUuEcPpkRc89ooYibFCtXyaivvdpI
fviSqUTUruhrg0cgu2gzSumEEXHGz8SMXBwwY5/xUkqgVFnf0SDq1l4ZuLs6d3RaH9P00y/IuJqT
+SMA4bHFr1luYt/qNmRkAd20J/WkSlKrumZOf0K+3Pi15/7WsmbMd1o/xHumZ34oasguFgUuBJDx
DsB/GQ6dHjx2Eyp8Z3wz4KS9NI6e0kDkQmAmuvniRM3fu7ff0uGkSeowVRTo9Z/ckcF5nOx32yKZ
DGYtkpXlbtOO731LZAJemz/S0ef7nqzPuA+KhwkxwMknHodhgwqw45b5A1XLcu22Mb3SdKJuQnlX
d38GJe17JB7Jsx3RCKBLMh1i/PzX2SBhps1Es7KteXiu9ljg7D+66n8ImslvVTX1G8Q75UMRM0tK
g0pblUip9+WUZzQb2h3axOzFTscP6NrZivPD/zKxzjS+2fweXEFrJgINMosDxR/MLzKHHwLQc4tg
hhKpk0eARmMZTp7rPhM6Hm8zZgR7zZvNTewBL7TGfnhIC+OjSOP5iEtaneGvbQyoh681I3uZ2S+9
6w5PJed8ZdnqIdXiaq1NvgG6NrX5NHyxbfW83HSyUyG+D+dU9+pJNMWz0Vhqm1nzZwGJhHgJk3WN
VOlVavB98JNph3iu+zf+5j1vyRlRDSdGS6t43XhzBJ6F+tYUkGEX27b/NovRX9ngfKXlvlt0+Mvq
ODa68WA1Eup2ou8AZHUUTBOSFuOaXFfC1Bx3wJ3bYwPl+iq2msqdbWJSl7GI+H6gK8yCsTfHtZ1H
aisq03tqJ3J1pKjcEOQxPT1HeCGwjvhI9WgGSuycs1xPPhLANaCltR8JvJFdn42sXeNJ20yMyD/l
+MseB3qwg1WfMayLddX2xr3MutdRAyXpi9K5yzr52ZLg8FTEdR1GS33T9Vvny/8YIVbspXKM58HA
UBCo0oBiBhaL0bRg5lsRpDN7XxkUZC0RMBFd1wSEYcZHw3SrtcygBMiZwpwvGnXsSdZYZfiRj7Hy
iz1tES5ieoz7YFTUFVJB6PFC5LO7hclha+cMkfaWfnFNVDJRF7hRzfXfT1CZJIrEJj5EOW78IJdf
pPzsUCNre2dIiiMpbrwruvXU5Kl11POiPhH2Yx8NQ26s3hmvyTxq94bq97d7jttHNFgzeZaVQgKC
wWZFc2tD8oD1K5/Fr9Yx7F3Jp7+NZTqyjPC+BiSx8ypnKrb2qqS5V4pGRtPML3JEeGEQAfoR9C9V
Ag7YHfwJQaXUzjAXy9M0LSC1Wj/Jcv7XphV7T+vI8lGXIYsQFmoWU4t0Hk+amO6KxMheUm3yThry
udU/8VuclRPib0PIFZqt36NTQFRL7PlAmyp7Kspj20o/bCfXC2Nde5KEQxwqKamQuuZ8L6r8XDks
xSTJM+s5UskOb9W8M5PGXN0W07Ls1CkqzOMwyOCpMKAW9Wl66UpkD6MbyHuGKE/493C5y1W9HCH6
J+3cREywmmGbDS8lYRNnihf+vVQeEahN77y2SbIvAS6vxgi/IE3jejM3UmzTir9VThOE7O4l14e3
lEXVqznikY2GagsMp/5YOo9fadJUGzsb3O0kJ2ZoJQ0EjqY42yAkVri2glAbJrV36uonFd4HVaTm
45DH/g7bYbapZabvO9/B1j2QVqFcGeIulq+uTi09LpM1+DPjvpeVWJlpMz4CSf6h16W7LOGHRyT2
5clmar+OEiPdxEKS7twuRx69xOQ3c9Eukp/RMqPUxgMJ4uZWpPZa4DS0Gm/VEmdAvInakuaYbKkX
FciDjPQy90v/PtI2ujl3L1qUbUspUi51ERWlWcQkgroDOW15dudI68n26LK4Kdm+ppbC6kCEfYgD
4DYFvQ9a+PKrHGgCdW35hxoNXTXDK+8GmBah6abXhjyVDV4ycXD8flhXFgP27DrFyS7FtAKG4B01
8IUH6WMDi4YOudisDTPEKex2dmJvak8Ubzj1KLFQr68U6WwUc4MfOhcLonbKp9rLHlpP6hubbKaH
1LTUvsbKdppESvyJEbt7Q9BPNTt6WS7hCKKJad6WxWn0DAjQimtYGr87sTfwgiNU39qG+B15Jr5r
+42DvZFhzcyBy0rQ3C4iy6rmsG/2wVjNCn1D/FhnubHlpRdbCljGtWwy/coJ3I6rXNEZtYlDmez2
7iYVL6uk3Wop3HF37g3GlSTaJ7Xe77l+IIvqICpYjWrheXKVF+10jBHg75lxRCsjMAuMTEW7JlKk
PbX+2J5YK99rLpqsSA0vY1ucm7yzjsxNAP/aJmW+LLFOTLO4usmPRDXZZeyc5qTDdCkSMyeztlBc
4Wzg5ylX5bzQoVcVxd4uoecaaXQ09FK7EC9lrMaeU7mgGvbW5vQoq+5Vxbu0SMt7RVLRvUac+xF0
5OX2UJkbyGlLc23WhA3XJiD5VPeee10ZyEuDtz5t3ce0eevH/Ujp5JqlpHWReGXu+1EsUJl864Pp
PHnGQSWCEwYSc2+1FeZdpjqlszdpV3wS+DSsMuF8Oi65O1m95CKXpftDb4y1JeL4KZ/wUFoKG02c
fmZdH+wax60OKlbjm0KXlFVjsC4hcx1viPTc4QtL++MATFviLHRIwzJLuFt2VD3xblCUwn90Qgmz
iqcfqluWu9YnxsgYpUYUHQZARmGa5ndTzzwHXL1HPKFovxSyYnJsKyR2nnkCcjFj/OCdyCZcyBhP
sFKip6DB5I1vzFkQUkbttbOtDRig/JE1BHjnCrS2K9z24FDAWGoH8fm2SUcgz05lgEgAMdDaynu+
bXJKu5PZroZ0wXhBPtk1WZztU4uI3dgl+2LQiKRKuuIsIy7HdoUCxsBxdyAqVQ/zCLgDZJH6k0rV
RVnRu+ZoB9biPVMrhoKsY/nqd35xX32aE8Nd1kF2t11f7CTtHAQphYZsqy/22BFBo9H2eVYQTm5x
uH2jrbhKQY6roQ24ms1aPS2ftSAXJ51qbRYj3VYsaAIoDGHaSbg3dVufTC1noRLraMgH2zoqRHuV
MozzJFlmisJrmJuQCorI1uE7ybptHIpHOIXqnPXBXeyOCUtKgcgMRN2HhqjFA8bxpuqmDHUK34Hk
RMt7K7TzlNm1T4+KImZw9aVaB0X8KS0veO1IIAUKXxtoREX0OhMEtHtlkQ9PtS+qBwQmxBKYw12y
N3QRP8RJk784SbrpDX04N+bSDYT4+NDGtnds/OrdaBPjAR3LCcNdA23LrV48HLnV2GQ0ZJp4m05j
TbGCfLtxChVIJN+MnpthGp7NOWcZkv+ij6XOmhPLR1bAhHpGQbQZI43yQikEZp+sIcaZxqsuBwtt
VkcLQlceiT9eesjF1K4YPIqDUkHLBIONK+G9KGs84Qwq75y8zQ7MgQw81CPlM+HQHh505zlR6iGu
7PIrANeD+AtBShs/1dZcrPsuFx9VHdPA8ZzfFm12twpqJqIOs3gn2DeVn4WlI4wzZSr9XNJqOSPH
U+HQandqiTGiLPXh9QhrG5WkJxFHb4qa8IEOHuU+lu/UnC9pi42pscrnSJndo6VhvC0ruvTMQ0u9
1b86DY5LodEz7gwdcRtd0yPJ8ZSMmtJ6Jfwj3aWTRvk/d8xX00UuME5e8TSUBqV6X/5K5+LFq5Hp
9EtqpDdKeO+UNnbU9VrDjO6k0ftPpVefoRZuKVo54Sgokk3tdEgdRroVRQ9mb5DFdiZVnYex12PW
BPLNhXjxcHsoSaS/rURfHwhzpmbIVbNI9WjLZTVfq4UG1COzvJtM56dNSWstOu2tbGbQQ10zXFKi
rS8GiM1dgAWQzk2HiIhucgaPaV+MevHKiu8eqxL8kbTLD/RjcGkjvDzQfbeofMTuXWY2Dx4SCOWb
OGuxa10V9QwcjdqL16ndLB17hzUt21ma5Z3dLj0hcK6vrsPJVGliY2o20W1BQVNkojhZUVQ9+EYS
7PE2mhutEC/mXHDyzeWlwZmyte2AMRaMu5umzSGOSXoaDIGWYSKYOu8QI7bEnIjF5/sPJCAFvBHm
FYmhjFP1F4hJ93TbaER5rwkv6Cm5BMUGOTZlBNE8IfY3Hr1OgDxLi2JVx4ULxoN1KAKIlFn76NuP
U0bvoFWP2bIhRafRbBRIXuNuFF3VjUFe4qDnH0Zld+tpMvqtOy0MK2YrlLqJgqafl6G5IfHbKoEL
0os2toXfEBY91uYD+Z7FGrefOvQaZcNp0Ia9nODDtVRSMfBUflgNib8z0uapcz3/REnbPwVxkoGZ
mRvSHwX4vFyKu1Sr5icod/Yy7sZG6u/7cmifkYawkJfKXGtKwtdCZmJPybyph7EOnQKxhuvLErJA
Egb1ooKpvmREtt3U38SgU/cwpJyYkf5iESR8jnKkV3ljakfNiK/TrHn3o+jc50lxvqcYxb7X1X0y
zWs60tSo0cCp9jNo+vmDaBC+wXCVd7e7CETuXDGjEadEsNJFlYTmaNgPtTU1yEtn0sac+t2SyroM
w69hMLrLLGOsDAI1UEcJ9sxacpcbnsBORfZjWATNxkddQtJ29JbZY7/LB0h2ZtpdONHo5Jt6v4k6
9KJuG3l7Ugs9UrvqxUE+h0PfgGnslwZ2SmjYeNuM91R9GohkcSJWCXKeA3rb0M1N/b4cUrVph+q1
NAcyWCrf+nCb+VDOlrvQ9nxEUkdBwtgvO47RFXfZeB285o7ZQXAYUh25LeSAF9qBAVxy5OS+1YZO
y9zatwP7CuIdpTY1vdxKwpJyVJtF5N9kaCGtuttX00iP36x+pU3MkiclqTcbbNKBk/5oUFAJPXLq
LdsMruimM7IQE/twu4vYq994WHMvs2/cjXWFZq1vCfLzOVcsTT+jZhZbKqXuup8K/Sz0Xj8Xg8mI
nnFJNKxYPo3dR6mZ6dX0pHwSTJEJDfuoXF1/SV3eilir/t66Pab1fruaS2vvKQ35JKarJ6sIzpRR
+o95osRVTz3CJpBk1dgG7ioWDBkGGiTMqB0txHj6pDD6ZA3t+JQ2cqCMnmMAcBEsd0PZPjiEKkHp
na31LHvnxfYRa07CVe8cEo2xNBNfnfJf2jh+TDnVAabM1Bd1delm7Ce0WVi2q8idQRaM/o/FJWtm
HgrtJCYeS0fzpFeId6jGEeYt0U6biRt6STHeWzpmsySVi3NAFEdMtuD1yBgM811h2cNdRoDTxldd
9KWcDG187b73mQMoSrm/Bo/Kr9EVKF9MBFhNoWtXSsj1Wp+r/APh4ltMc/JUzexiYDV+dBXyBBFo
8SPjJ3L7HBtfgdyIGiWtgqIZk6fbhrBJ7DcwN0NzIDd59oJ5M9ReenfbQKGX+yaxvm4V3ASdpaHF
8Qbw62+TIfLYxBcAc8Yh18bukFF/pZ/e+9vIpc1sadpW0GlDXg14y0ubDDW7Ue5RYjWrJipp6vaq
p5+VayzwbArbylN7PdOoP9mas3fpfcGx15t1DuNw1SQBSyA6kwf/Bx604FFR4FrLwi/3tAPkliGN
DA6HgrJhEZpDFQxWpvnNp/lv4sJ/QVzAybyQeP7Xv5AG/w9y4ZqIX7//x1EWX9Wvf4cu/P3Dv9QF
z/ifhkmYqIsfD5FboLv/h7rAr+A7gQYwwC74HryDf2MumAbgJ9eHBqS7Jr+S38wFm93Zjm4AjTZ4
+F8v7vJtZPz/8Rbc/+CbOLbPD2sDi9fA6yK/5f82POI/o9oQQDUGpFcRyZB8TiERu8+Tr8w9CM1L
K3VFkGXbr/sKNhvNBpeyDb2NwIARV2CCWxNdfPGb/tkXMzBs5x2fFHPT9M6XWb5mGijz/KuMAOPi
jxs0GzvQGQHrUYp7y0kfm4pwmowgBmcYWWu02Cd61IdkCu0JObumI4IEo35UA9W8GaXOLAbELlF8
iMvivtB7tVE+hUyasuW6gcy4Kjr9tZvPXotBMh07emmajcWsINkrk81KtyCyGc4fiEOnSvsExkht
IdFfNYIvgooeakMZolIgsTOmNqJfMuzN7A9giAErmHdfFxgFuP5eWNcfIB3+6ieUSgExWylmu7Ur
7UNglWeT1WOOQ9hiotK03bOy+d+ZJHGl/E3h56o17XZO4t+Ts0H5R7ang/emG8Aga08eiG10Mv05
j1hwSN5Nb9Q2VdU/IhA8p6o4i8o+dBW9AQc5dKMfqZwxf/dQ0ugsp+eTCPRLEOmvieYcCLG6QB1a
oQZrSwPzp9yxCKGxNe1Ttzi3Kv1jsAQOtJSg9+ma+t2zmTjvKPy3KIMiuV2qhZ417ssxP7t59mU4
M6kfHGZenQejv0LXPlJApgG9s6G92WZ+XrSgdjadMndAoJVjX0jDFihpP+M+9CEzGClJGmsbh4jX
dzvFkpVi8gFFEX7QPDTK4H4wdbR77nszyZ2nTRd9ds9qekOpk2MeTP5YS/Zk7IoTio1jhDMvwlk8
VPF2otMPPJwFg+Ubh47/TBcHAQ9+nZRcP0NZ73lffMVOcRcP28BH5Zo4h1olYUYMhWHGlMnz8/IJ
G9Hw2i2GmTn/YefFH5S3fyAZX5e3sdbm18bnS23PNCv2ba7/nPQOoedyvRn3E9QH6Isb/IVHakgw
zodrUNGVa8VwQuUKeJhsUGkF4WgMl3F2iThNw9JaESl/L1hwmwnvYD2eIOkzrZ9OuGn++LGi+zl2
a4oUO93Oz/ToXpfv5Nw4C4yYjkNKN2D8SRLz2fe3Yz4+u8l0xWD3nlh5OA/Ucer83DbZ1+1/TMjm
xsm6yBRz84C6qmviP5H0IVZUAFdGzCH6eHJtuQU6Dme+2uT9urL5/qnp0lvDKtXTd6fL/hAPxyCh
dqWX4WErzsz9Q4vzvESwGDHtpPL2Os4NsFd/M2bzJZ3zcz4oaih8V7X2KSeuPRv3bdNf7aIjGYTc
4WU44JqXzK/B3F0HC8DkeDX5SFq3+JL9B+QPpIXzK1EZr8sn2OnTSYO/bSfl1/LGLN9HIx6uXjps
NDG/SiKUe4MeNJfH5ZAiOouj066sZSZs8tFQcgNDoF/+N3tnttw2km3RL0IFhsT0eEmCMymakiXZ
LwhJZWGeZ3z9XUlXt9zq6nbc91sRRXMmRAKJzHP2XrvVh00RrPUx2wUGaKsQDxh/T+LaXswSeBjM
ZyT6njub20g4rxCS55AxwRc4U7AvyX07ScaD3LY0YCwbaIFH2oj7UN/EMZkrEUNBF84Hy+xWlPD9
BYGwa4K730chiOF4JpfB06LxQdfatdyZXPQaVaQ/+i3Cveyx5Zsyevt5LGmGJur8qIpdo7j3aKDX
cA33SlyvCwPbZj5fWIteQnOEimOuoGqUVJ+Ubnq042Hj5EgS/CJ6gfv31LvBl2MzmmdRq29hXS4j
H1GijrvAUK2zYY9vrul/zc1h4Zrxe5tPB73TlhU7sxJEXjshqrTOGsRdqptDcTTAe1oDIjW93VYz
ZlLHOqNJe8D0D9N6UY3yqrk1jflgSBPTF5UE1rY2tpWenjJ02QWyigV69k3NN03q1rKmXlTfdegD
3bJ9oB+ynlPEHv54mDkQ5P9KFK2Laq8Y7F6jZa/NAEu52b01/ngZ2Tdr0T1UlB8XsQBUG85ebZtb
OVhRLmIxg55z0QYpqIf+QQ7YYqzpEwCi58xGWvCjFmcvbYXQ33/ssvEB2XeIs2x808MfDWY2EsbO
8pCUYwKMpXMY89txEDU6x5imYeLuA+e568oKLThnGpf+cWduOSeSU6O2V0twzDNQLZL+ErbxS8tn
pDmjm9udwtG26AdaHGrZS+wOHB/hEXmV/Czyhs+3I04bz5pe00dQxPdWoVOW+5mHYvCO2nC8sOIB
XdhE9083o0VQ6vF+VFroLJOxTUcy20hPenLi6mVyW1ImYu0tDgAuVi7VKYx3R6MzxqU+WPuYIfYI
DCKlkjapnoVKJbEtUMft1zSap23cY6gJqwZtR/KcjSMMferOU5EdWq35jjJO0D91Wi9JaEoSbzDl
nGdbeAYm+mqhazOLiYdxIHdGiwd0hpbofl673TfNIOmHrN11NvXuMEaRFhOBDaxB7G/Xbhdgvv+6
KQy52QvQy80eKEGzHyfEdK6N1VRMI9Wg9mh3aP1UF4N9qtD4tqkuGku3pjZxuxgI/2BhKVh6zeaT
BgFoRsqz9518PdJOCSPYlIRToY0mxW6XoaLv0r5aT2r0SHpxuJuywXNCgkrdTt2iBFprDskDeb/q
Z+hqQvGGDjsqUYaF8uw071ZtrZMR3HNuknnSrkY8N9WKOpo3tfpRKcOBFlOeL6pOaQ4YRkgqkxcd
S3O4vqyrZ7s522E9rpkU0SYjQyGcCHJWwksO2c9j/vUIqCk1X9CIb0POAl4VOi91rjke6FZnH+Xd
92h0lrkSh5SXaULFKMY7C5lHkYpHa7TbVVmS2kHRKGG4UcFvmWABcnbsOdbfUiXZ94B8HFG2hHKo
rGLQMhMC05VEQ8wc5nHN4MEhgAHpmrnzNainJQcbZj4mOsJ0vqUqMEM19lwGG9qknsPwN0KDX0yJ
/WwrOLIzqrX19EBN/pxaPqsqZzOb0UsktspQH8B773+Z1P81b/4VGaSpn8AgzJPhot0wsq6tCkjT
/zpPzjGMj8WU5cQNM08moXRZVDFpLiTuSKuwtVASFaitApk7HNqFMkYSa7PDE3Wvu0uQe3N/rhmM
iAc8dIIkAeFQu3w0C3ANnEfkANP3lyajzQ2lEWADCr74m9uWizJvmTiSD2tET5OTvCA2oRSqy2Tx
vNsRYrwumJ7ix1l0OtjXihMVtEV5ysi1BO3ieO188zzZTFfm/o2W9kJRm0PkD2+2YF6eRi+2QQcf
ikM5OXvKjx5kgo3GKZA5Jobdq+vgAETd3pkj7frvcii1k3hPo5SEqnZdcgpvjG5DDOZVzt2scnys
QvXCMDQOYontZpOHHD1JD32BKnpgnvMW8kG3F3VzzQhjoGtDoabyzEaeWI1nN6bADXjBovZEdNWj
ZfIXd0Fycgz/S8lEsnVeE1O5soe1q//+Q39CWMmf2WGn5j/NgNmkffqZh6Cy03bo8+3g5KvG7aVR
hNk3qffyDGaAjxXW3i+Dw3//WHSe7D+/gGduH6yr0GdMEI2O+ZmlTljHZOiio5cWmo9ZTVc8Tk8O
ATdp5w0qP0aakXfSruQsL4mpzhliWxu1V05MD5iH67JwhYWhQ52TU2iWs+aEyXetYpKr+D2tV7wO
+EjBiFoIM5jO2+NFnoPzxHmmV7MeKghcTDiG6NQpyqbprQ28CBvc1CKFUeln01vgW+dQJxaRKSh1
+UVVpiczUx+RHu5jdjqamMsA+FENTqtDBxpntCG6FSLgayDyLbPZopoxBXcrm96nEwtkFrPXt0ga
DM4a8Xwd0+mQQZ+QmqdDYCQv8m82ZvURNdRjPKunquN3SV4VO8UByuDEa5MIKYpde5S6PFq2+8Ci
zzmq+MXNc8P4OmMyr9JzC22NiCBmrRyxvfMsz6MBcAowu6vWEOdyzt7lSdvpwQDWXv5nUVF1z8aT
BlJdG97rNMa1kp0sMYCUmAF7qvSGankiW6KcUaLxPLcclaJQLzPV4Vll5TtMtKwgeOIWzxdhpSH7
cdcNg3KcpPtJFai01VOJJ4SQ43M3Ji/dZJ/l2goW6VLOiaYqWNNP9uRU0RSsMfijXaN/0BOw3kq0
V23mfHF31fhSyTShOmueyfa4yNulPtH/o8OX4miITuRHvfSjdQJxgDVgBvtEtlHhh9OyTcW2ipKT
nP8V9vAg2v5OG7zbUDt1D840vGlFfD8zhdA69V7ZywlLx1JO9eOTzgJXm+MXAapBy7sH3wlp0bNV
iokHnzVC1qMF9WNznQQH0zSf5Xwwy3kCR2+ums+pYJ2YRic1669leB9X1jEwea90ehSpeI6DkP6F
7mnJ/Eau7dUoAKbm2V7p431IsrWCR1+nLBlIqHGwljNCuOdMgisvKLYOE3fCxQ63HZ6ludINm0gX
23Hg+2T0Epy7RJ578pyRlvbZTWHOmT5t6mEnl165aK9ySdY3/SoP3lSF1afc4eQagQY5+zQgi4Zo
EnfMWChzEmzs/pFUUfzGM1nbFYP/3G/6irURw7Gczc6l/+O/Dx+f4wTMn8MHkmisggTMGZ8xtelk
xBU0zWxLCsBb3vBFzgMhZF+ZjXFaxjO3IMnr6nTZkck2lYRhkXAgyRWS3LGakHqyg9950aK8XRRD
ek0T8zZs397A1l8xUb/1NfhRd3qLHYXCwwhhJkKD665w3Ab4Y5L6yKyFpIkviaKTAISEbowUfU8O
ebOAaik8laaBO3bT1qhKgrS77pLZVbkJdHWhmiXAfQd4UhE9k6ijH1F0IfCyQL1pevVS1m64Cgii
waeQPtQFM/YW8zfVnHJYnHOG2qVFesioF5shDlmvdfdxOz3ihQv7/l2tyUICivcux5dwNnYF4Jyh
VJdyVKehffB0Bic55twHinpWq3pR1OGL6iR7pDaPQHKuYyy2bZksQm3fwz2R5/CUxoZvNGuK6MQo
zAc5BGLZPLnskfL4a2z3XjPue1bfaaxe5LvRfT0F+rgZhmif3Cm17RWsXOVekdjiLN/EZVVaswhC
CXxVWPQiS97TudwIpAJaYm3NYnqbgDt0rC6zm21XW2/rsr26RXfFFlvZ6oqoZdi9M8NSSUe3eU/b
7sGwxos8oFubOtZvdr9/hSTf9j7wyI4lHN2yTftzRC/mY0FwclJsOzt5r5IddpCHnHHEd+gLoVJT
pgOxLu8AHLzffPLfTMsgZHLiZOwTmmN9iiBx4Xjk1mTn4MS1y2SU0MNTa5euLLJ3cAkSyQ7VDnm3
4lpneUr8zcdLouWns7Zh0ONmC1Rocuqnjx9sezRi9CNbvWUqxUpMznQUdmlXZdQYrpYRvTTFrh2/
RLjza8Gaj7If+sLNbzbkExpQHv9QeKk6U9IiU8SmwPwrGjAwcjd0Gj/fyqmxPNRN6jYYnR1bvZtK
yiZpe7XtfCH7qZ3G2Y29S0655BQxTSnnAcGNcsHU7zcUf1nB/veviNQLFeimqdmfgwzKJBjmeHLy
rdsxcVZzuLHGF6Uhy3IcmNYZpuWJhEa7nPyXDdXLdHqjTvUQNJfCjF9Ud3wzQpZHt+KZY86XYKNb
ylOZzo8wEC8GYkprokhD5cvKpo2c68gCjeUOmyQGrsvyQNYw1ZZ1RDpeszDeOxlnaIPDjt9iCBwk
Soj4wv4ad7Wncaw6yIEpDfgO/cNu2tROc62mASGPScI0urE0YlDB7co8Sg0aDHe1N2bBoxJMb8ms
Plkj+I2JUETMbI7WXf0ye6/cjrePX+qiIh2jX+rCBqHBXrNIVZ+KIdXxjKwDOnX9QwjJ+zdH6N/t
HhhBdFOzNNIUPqfk6GkE/VJnChbqDRAn9dK56T5LX291x/FRa+vdb3ZI4+9+d6EZsqfhMKt15Cb9
Aqt0B82hcs+RKadjTRrfx8RLxsZjXAzXhrLAmjPzyzTyq88Y2NSuf6AZsK9EtjcYilPgZ9p8Hzb5
Li9OMzMD14VADMHZwM2/wAibL9J+uhjQhWqHwFP9ELXovqx84ktkYT3k0Cft545ClXzfgTg5gEJm
TzIK5TlZM4Xlv3cxB2j6eHAH4FKskHpqzlihPCyLyyn7bhFaLScMdD82cj6eR/06al6dkBmglnQr
17IhNWqEn9vlNpp0i/hYhzWYZipEhyuLgMRqvUTPmXbsRb6kMXdYtJI3DQ6GSp1Jr0ov64K7PBkf
B9t/iKJu2VOgpj6JvSKldlgXXmoa32qK9QVLNVnSk2eD2EzP2dQ81R2nZZ1iVR7R0AivFSfRiD5C
sOv5juU0KlGzU+iIZ51p09DvMzEdRyV+V3QinwNzBYxoPZXpi5ZiydGZCF9GkM3hZG4nRu2+dZ6t
XrvIYjj1nMOEjgJvKT5MWUVGzKp3M8NuuK/yL6POkp6/Qxk4C1rBGX3RUp4Fba0/DI765jvibCMh
+82u/TcrNkPYrM41TBH6vy2c8FkXlVCMfCuL27LgPfKza4+2Xz7JP5me9Db/zWj7d6O+qVKQcxzI
vuZnznGtT5HNpJXBNqFc3VC2Z/3zm+PnNmP7dGqRsFchrWBknzhyI345flBLJy3kpHwrHAJ1BrOh
xZXOUqayQRq8tGmUfYHXeQW85E0OKx8NXXqYvMsaZO0yGWktmMKu55qa7ENtXUU/JxSFe1082wyE
dp7u45DXgANH9f/qkDu0qHqWZdS7BCIfORAn2fjYBfpjHzNU13DKsLCx5MxOjeUCHmEyzu8PluxF
dydm3e2hkHHXLCJtY34MXXFOmCKPBgXLJj+ZeFoGAF2UgeVGmsy4K8s6T4b1gH2dXcbrnfJrSf/F
cdGWjJfEiE/u0D1oNsjtDH+iFZ+wop9CMi2VZjrIyZucUKm4ThKzPrJ7HObgzvFZ4TV0U/Sa5Ri9
T6S2xZPW2YCAw9zrRgpTTF3fTU4XykTFlpUPpvq9rrsSMrknaItQD2RXfJxaM9CgRnjOre4ha1jt
VTarGnUpV0DuCO2QbcFz+SBHcDl/vO0G/993/03fHYEiBZL/3Hb/n/Tl9SV7+bXj/vMlfzXcHUFX
3aFrzlyImvGtr/5XzIHj/CGYr3GaYLJKBVaemP5quRvmHyqYIGayFGIsiI6Qwf9quRvqH7pOl9w1
LYu5jPF/iznQPk9beRssP3LaqMs0hc8nx1grddEYQtm2WeuuSXSJSTt0D0o0IJwK1lpW5tumQg4V
oL/G5SIhoj2egl++s7+rav7dZsC/kMoDloz6jVz+yxgza00NsBkvVVWi7ppS3aFo0r3iAPiTTvgq
qOCJRk2peF2C9LpVlXgVSjPBbzbj81SBbwOxgIGuynBthtVP0GVHaDGlNoluqrGV+Kmg2K0BWyQH
gTYXPpbiObH8ixW5z+lUKwt8S8tSywjbyXMKVUbfn4cIletvNksIOWv+dQyWAGgCKZBaCIc1960o
/Mv3MyaNiTW59rd4bnFQqaiiRFzdaQXZ2BkRG4txFOOqCENlX88sYu2JHjMQVlFCu6Ew3PcWbAlL
WBu/C/Z9WbhHbUwZqOxNIkkVDXGRW9PNLgOTsyOciL8uKETUq5CE2RUl2YnJTMGs3Q3Hu5kI2T2m
oie/ysrD6GOJMCKlOOEeI2izUH8olWPtxRczuBLM2C3dcdhMFuoCZR6UXaDl7y5rsiU+RlQRuFVQ
z27tipgIqtoeTppw2ddJSyWm+bOnHWPOA1Y5tctPajzfO0XtU4t681E2GE1crMfWs4O93w/tBhlw
sUqmHsjGjk5CEcECaUmzWVdKdbbjP90pQQ8whIc0SV36mcgsjIq1eK6zSgz6eO10HWBg96Aq2TLW
9fyYqoJeiRt3C9NmKHaGYxElyE7CHOtJk+JNdMRat1eFj3UslJQiKbjI3mHGAcIu0bIbofujlT8I
0UunIXrKMCWjwuqy1RyAALXiYJXMBO0NjaA3ZKBAaMk/7DV/U03RjzxTAk5xlkf8zzuw+UvhBpfK
MKAb+zpnlOpLfJ+n1SsaX06gJDETzu2uahQ8d0kzLeYyAsPaA0kKzAk2ctku7bo/BpnYNEpIOms3
EwEgxNqo9cvs11sqogGWFJOKgWVJO8aOQIuYaPsamDxmRhZ2Xx3aYwsg4xixR4p65Vi9Mt8HrnHR
Zvt7YM/KujQNHX6A/+SOyFtLbSyWiqF+acf2bCfpD01MAlCpAagwg9TeGMzH1AG8R25/08r7SMsw
BMO1u4vV16AHz5cgT2FerYaA38G1qRsjGX6MBbqespWcHxe8WGaT9FWm6dp2OqKp8hH5h9asmVoa
F5HlM+i+kL1iCjdjXSM3z6y3KdBMMu41JNjT8J5aulgmGLXQ7iA71xDfrpquyjZaGrRrIwrsFT1b
chp8wtwAiq7QN5oMAXq9dVNjX3SGCYqVRiHdRdoKii1jkuVVVbYQPy4yiutYbaKS0GUewOH7OkXp
7GUSVlKO4Z0VNOYaAyioB3lXH1CJWdxu3y7aLv8qXUO/POV2PzWav17x8drbfR83b9dqAHGbGElO
J8k7OUG283IYxVPgh5Z3uw/dTL6/XRP6TFL2RFZxSGiW10ryxRCJojl8PFEbSEsvahuJtXz4dkFg
cwjWVN5mlyF/l68Uyahkzdxe+PPOn5e3Z0UQjRfzYIifL6r/+U63R2erc6jh3l76y5ZMKlZZf9I8
8hDA/lYa6EL5wo9tQ1QArfjn59zunW4bf3t7ZPFs2O1qddtchpB8GWNCFrT6F2bs/ujAQS4ahd1T
CbTXISGVURccPIAGJmhv1aENcQaSI0+imsqKH5H/BNeV1BbgLKgLIoGIu7vr/Sl+xOJ6zHECsijs
v0i1iDAIchjhJqU4sgmaTxd+GbZeOnXZ1pgb+K/kBu6AHSDnCaRuuK63vhpcwUDonknbGax3fI0N
yviWcUd+jLudqhaChUPHgP5pmroebWWWcU0tVqGbkn8dlLjnWAKF+eQf8/w7yxkSZ51k1cYTWFMl
GRYQyn+0PZQaKgsQUCJY4DrS5siMUzCZ2r2bq9EGc8MZwFO4J8d6J/ppfgDNvvGV5o3SrzdHQvfq
fCAiziwShufqSw4BEtcm6l2ihOgGAJVY4CEyVyqBLXAKymA1zenKJq7XbyNySQdArFSEVY+eE4le
wCjraHJQsmZgwsP5TjFJMOH4/VZ1d9Rci1WE5GLd/pnY+B+syCohpOXxSg/HzutaedJyYS1b2H9q
6vNO03XralGMKhVxskrIj4imVVIQLW9pnM5yHee64hBOXh4a8rsv9hxsB33yV9S3zXXU/UlW4g8x
z68QVb+aSp1fld6utrriIkjjVBcMUXmX00PGVN1gGOvi4iDeme+54J+nRdFSgUF2nyIW7F+aES+p
XSNlMWyImQAtk4Va64cw6RiM1f3YcITVZoIZJJDQXsJ6ZoDXmQUzu+qpcvuUedOLgyifdQ/s5bIM
36OCdXalHcy6+lNzymE9BY5XVneIj58jl/6Zbsfhzq66fWbDYR8i48nqXvI+0mnhm3j5UShvlUK5
1zro1b3INoYWkUlJD0/Pqh/WCOCkjCogJLOg8SRbFgXoHms8pZislqKYz6SgUFgxm4WpI7MYRgQ9
KsJ4V2UP0Ctj3djGDp78djJ1/InThinGVp1VsWLHvrPID6GyxXxTSCOCXlCB1w+oA0YvmEJ71bQw
BwtmMxQZfsw2u1eCo5HOy7yG7/CdGIR5JQL410H4BT/jG4c4TnL0GolNj6Q0jzPMmgTcIwAhFPtF
/WDRd6I9Qe8ZYOU184HxKLX+UmPkMcI885TSQWzjhM9GVC4tCumIzefRc8s7iO5IJPriYBDFkI3+
MnErrDsKSFCg+RcgoRx787W3jOuU9c8DsNOl7RDiEPox0IhAKuQvzPx2CYav5QzPREFpB+EGlZ8m
KFlVOMYxBr67Dma5QD+MhUEnCHCF15flhlLi97GCbB265RuAe8RedoVTrKMjUkWcxZLofnD1YOH2
vbGinojnxyjvxrgRnKEIR+5GTHxBpyzGHaqHvZ45F8euLg0BsKCRcCpMyTegUSdV2I+I7OYFhbxF
r+wrh9znGdXnCIYH96Tzxa8bD6TaQ+H0cJtkFlgdpOPSUdyr7TuMLiEQqzDovNE2OQnXU7MCr7ot
7f4pVntz6QSkoxsgQPsQmBOgoTYXxaJCx2tZ2d4OViQ/RNtwxBvf4qlEoX7MU/IoZ8Ic6/mqzyHB
ozqAN7Ijv5dGgsRNaI9xGyAaFsaDPR+cSEqmfKDdavowxdYPZ1QpAS4hWH1VcAskoj6bTGnDuLgP
4GIsfIz4RGj/mQ/ZU1FCXVKjrXuYOikuy8hLMwI3PdtpKlQy3MfsnFaWgSMdJ9Ltkdt9Px/WUou5
lEXIRVE+EF6tbtNef749i/IsbfRubCWBvjkrTGI2uspu0+oOagVfU9ZxkuWkwbqAVUZM1WE2nfXS
pAeIPTCtIOQnlpvNq5ng8YhWzKrQ52BlV2SzqBW9L5HUS99R3+1tX1TT0UBkADshv9bC32VlY5+M
VrdR0jLTK2ao7TZRCFGZoiWeOaX5ZN+dNOUhsm3+QrklSFtnz8J9xKhq8/VhhfVcg6ZuPfd4FDAY
qdE7bur8bpQAvHFE/yX6/mUIUXHrCcYumkjlClu9f+rsyTj1/N4z/xbQQFu9zU5uqf+A/h0uFWX8
rpTGKpXkCc3wIdCOzi5TCySjkQWFVEAjwL6M/f3sZEnk0Y97VxTrLrGNcT+3wR2WGIOTXmucNYBz
tp+mp1c1JmtXnwuARtZOL4gxG0xK+IMGnGBUv5ipru4wWGdHSk2r0FEaXmtDNJM/Ypll8TpIQ2rG
ekFqQKORFlL1/rI0+91EQy3IIvy8o4XMpnJ3bVV256QZ8vMoBTN+AkkjrLbaVL1GRbA3hN8eXHpX
9G/nq98NE+FsjkAECOI4S95Di210k43RYER1MvasZDalvS45afh+mDSaTwjYi4XZqFv6lKuitb+B
jxmX2NVL1n5Tf9ZrddcnKmamEm29k9+lieYDKKpr9Lo5jDJUGJz7IXVr07QCIFAd3Il419YZzqm8
cPXhx+A06N9VdnQLVak7gdraxkPAYqhl5iJs4jhU4tjPuDBf3WActpHvgLwioCVL1XLn6/OfTjFe
TPfVilbsFgNAXC56eaEU9qQtb1ebjgyJ5e0hI+gcTlKs6MJqX4qSL0Rei0OrwAH4z9u3OwV2Yjzc
8vHw9jgL+b+e/7d3NsJdJSDoFjn6nmUb8m1bzYR/TF6LJKDuP968PaWWz7td+3jt7WUfN2/XPt7K
ERNjVQpB/vbOtzdg/DaV1tndiHqKijDwdu3j4j/e52BiZNKogNP79JyKgT+yUDz7Yi5/PuP2NFuP
KxVtJq+4XXyg/H6+18fbRLr7j2eSpgjPVOyQ+bYqyurbK395HI+kq3m3exPqt39t0e327f26rvte
O5PuMVVq0e9JfGBSmQzUt6tguXag6r6mMyoR3Y/vQiVPmXga6ZNlZhvMfNrdoBC3TFxds9RZ4u3i
APN2noBNyW3HX1XkoXoJ9o8wxjU2kltYz+zVMG0XoQWjvBYFEqDOrheizdAwA2g5OZRR14AssTbJ
m32gYWlQwoxVKwKzAbTIUWvoE6mmAODJUjo1UX+IdMDqYFkdbcpa20lXy9FOMcyp9b09oWcR8ZZY
gPRIHm56LCVUTzU4h2mhtZyHpt85tXoXE7yB0tecUCqweYsAnPN6crd2OxcwBvZfWYjPxz5X5uPt
mlODX1QKlzOtfECTF7iz9g2Th11TRX89DZrDfDToQuKxBF2QG5uqZEtm8xuhi1LuTXl7nlgTwLut
FiURDZD7NFqSwbI2LJ0kST84tvJCo3bRxIGU8aEVCgdhrdKzUEgNYqWyD8CYHvTgknJi4zviDVnO
c3qZi/HIaDoezSB7qHTTZlzmGXWgDMdEGQZ0k4HuNalFHcguM5bpKRWGUSYh1OVpdpyUuRvZIq4A
4k6/Y+135aJxGyxnoTgAvCFLvW+3fsUCb04tBCJunG2sMXrxq7FYt3H0jCEx2gROoR5V2qfH27Xb
hTFM6tGFjbXUUyl7MqM1tR/F4CdAAKsXAL54UTkBuqMyg77Icc1DleXWAfMT4FnHXk2a/eaynD/a
Zl3v86AlJ45bndxTWF9QpxQWse3/vC+0Ka2MDXCm4VrmzHrhLAp8fTz9dg1FBzIhUy+w3+m0B/X2
2A0dygosqUd4yQaN4/hpdoVeriAMJ6Z2tOVDt8etoTSOTkugJfScUOdPiYbBC9Ri3pklK0opxlXU
sV7YpmIz1XL8ow7y43i7lgZwHSMjyj03K09RdrTbqNlGnUnMiWEqUCbT6mnu9H0tdXE6VILFDWR4
wxcadvutNjauGMkil3jDAITwyjIyKjyw5I+2vO/2zI8LfNAxjQuS7pJ1N4GUNvrMhcnHmTiS33uY
iXbpyO+wlTv97ULrgGHPmlZybi1ZCMLfnCW6+HahRAFR079cVZR4kqv2fNFhiLk9AKA3PhRxBxDi
lyfert7e7fb47aat4sk0EkP7+TEfD3x86u2+j5ugm5Afdkx5P+77+NDSaLL91D0ZMeCpRR1GyS+b
XgYWSwDhrn/Zvo9P/Ni86rblaU/lzKcXgLeDP35gh3MFBKKP53187MemfNra21M+bcbtybfn9W30
lnbVCcdytgkEHofRwLhklsl90tlHZwgJp5QiOUFe9KWg4Lw1SuMZFbZyjms9JyeO8iSz9AhXMrHb
bkjcjg0oCuc0Se7jm1or5XJOXI4GpMer3Ey1fZHqSKvo2gUmniNm9eHUzndB/NTYKjFBoeGBwHjT
med6uO3BmrSsdEXh+LjywaYH1GNL1SA4xmzC706+ieCELJwZ7MIwjPNeRLq6yVoQypaubUTnfPPz
ST1ZXfoMj7baUN1gOWqQwsZNfcdGoGVumA6abuysFe1ClG9wmv38OxAq56kPX/BlrTF4a3eo0EE8
1Vul7r/kPeMskFlIAiyelrPT05nDEBwqnJbnYR6OAqvwYuiMt040bxCyxE5WOjAZoWltSc9qRf+t
8Z1LRqMXtOAyCJPmEGtPrNPMQ4q7YeY38hjPfc8vNEqqzlAcKoKolC50731T1ZdFTDtcyRwaAGO1
8qfgwLwfX5dVrme/YenkilezdNtlpQ67nEPwqheJSQU9zCAX18nGVQsTvkBzN9bclRftQDV4XGq0
lDdzRx6V3qivQ9V8b1VTW4M/XBWzAO5ZPs+xGdxnTbIhG9las5OchoHTfyHiS1/pAMTr8U7p/TO8
+BjzSSn26XYe4TE4Eabj1qq/qG7r1UmEOKFXUE+l/nAgOQm6zZ0CWmsTq/BFXWEdR4eggqLQsTVl
XXluv8e+5RyHfiofWjfCfzWKXdHHEPZzH+ZLDmw7JPpgiaPQuhMdy6UiE/kC4uaagFXzqsXBOq9b
i4BA6zQog3byVR8lZWbs0zwfV6kfOocqGn7oeTBtuDA85tnTdmzJmaN2Bv/UneeNn+kKuh6sE70Z
KDsmJIXnw8vG/zl5KtDcZQyicB2KniA66Atfyik8d86AQTzPqHLAhVmaXalviyl+F6GT3JEW5y4c
9igqbQZFPhTfE9oIF7DkGvgOguZ0eGXVB5mI1LLEMfVdlTm7REP8d2s8/X/T9zdNX51gdDqu/7nr
e3qpp38zWv980T+M1nRwScZVLUsVtJD/xWjt/iFQxxquiRTNkb7pf7Z93T9s3dA02wGsQydS0Cb9
R9vX/gONh6HZlmkLW7XpSv8f3NYaf82/9hNVpLCq6qiu6nJgik+ajpxaZJ2FcEbKuRtWXY9ImOEJ
Egia/onGF6a3ZAWN1lxWGK+W/Tj4kCRtB9ke491k/Yle6ShYS+NZjH/X7vy3ZjC9b8N2kIfxZzrC
+iTYIvYpbJXZmrbEHO91W+DT6mkamO1whxyXsT+rHydhgzLrNxrVl0VpGc1vxDzyV/j8DSHl0Q0c
NpagqvhJUNmyjO5ZoIzbqa2iDXkXKiYDZOdTyZeCQKqks5MFxtmvrR+vcYG+1expZilPasImMoot
hKvB2miAU7RiSRokAVVq+j1tvwuSYJduwzaD106Xv+yIf9NK1xGq/9umaxYiUPr6aA74gXUe/6VZ
3HWTE2EFbzE12ivf7Z4415Ue1Y8tM3uamiNzCSeLyMqO1VWg1hTgGZus+Vuk8le2SnoZxoGEPvld
z9R06FHVC91qwd4g3wFR56yMIfvaa+oD3sh6Tx7DvCQLii/J2MZZe7BzPgY9zBdE3MO27PH5jVWy
CdSuoiCpA52snGhL+B7zsi1tbUrsY6dTsWEGNxWxsSjTZF475RUhhL70hZasLbwTfhgP3mTjbHID
CJ4qLl6IMw4GjjGqPV8lkR7zHGHZ/bTGt0QgKalsq8DMd6Ir74NAudCsLL254DlpZvHL5I2HvJw6
bKRvk5o/PvWZF49p+d3+X8LOq7lRbF3Dv4gqcrgVKFmyLbdDt3VDtd1tMiziAn79eZZ6ds2pmTpn
X0yPLSOEYIUvvAEe+jA7beRN1T6v0IUbVspL+GDduWOqgmR1J9XRHQJEbn4RQUXJah0z2moJ6oEC
367ejheUXJKTUMLNJMJR2rt4NJY/EgxKDik6lAAu8c2E3vqFOnF+lNVUbdCWTPdmPF4Taf9o/NXc
UE3soeH7DKwMrzwN3kUYIJMns4Z7V5w8V3zSpi4i4s0CLV4UG1PnkbcvmxSyKxperUQocAmxtK5D
6r7rLsvfiF7bKPO0QxzghGA35LE5tet+FZfWTYON1lN+9XOKawE+e/SE8rC/Kg3U1H+0bUwRW7CA
A+D1TSBx3RUGvXBVZO2p2bke7dMBL5YNgAZIF1L/M0u1Sf/Scj7E50OYDonvvICaw0XYk997fL6d
On0QtR+hGXftMEaxWssL4yp4GS1DaZDQbfXsfkM+v1kSnW4Xj2bpkpOcXBCR+bwBB/19dorr7S9I
RVbhJOVuduznpeWZByPFyrUUGMKsJrvnSJV56oiVNPhIsn+1EVOLltwGRItpkBuXu6meDoVdNxF1
95Aq3rrzBNMamd8vhNzPc16+mra/cTUHw5iRkpTrB6oZmiEXGmxXEy1rb3gspbbAz2Px6Kgx4OnR
PlDQLcMam3eJW2A02AmS77V+tNAu3MjGYFnGNOn2DZKMgkZTL8+2nKcQi2SdsjmER33KLoV67utk
f0l3OtidPFu5fJFrBSIMmReZ8OiagtJDj32nYFlCdaH4huhPiv3rrKXesZYwUGIgxLU14pBriUvf
zubW83zFP7mnNcwd9rEhtIt2OzZqYExeAukcsWMvgX+o7BIiR67v+bRgSaaTEMzp9IiOqr+hcRZs
ki3d5HZvUu7fxS0OdoG2POLd+JY7hnNnSusD/huF2GUpdknVvHadG7Jy/EYRRGxFqVnHXMq3enF6
tPlAEaZYGVk6nkV5TI8SUzKq3UEtozqrXocKnZ2s5I1VvaD7OZQRUn88Ur+laq+W8UanG9VXZoFw
AYjnAZI4sKQe62iGEo/ZSxMKFWrxa7H3CLXYfEy0N1v3P0eHVnBp+2fUATBLhc82lDv8od9Gg5XN
xy1mc3s2YmR8NEF5XVY9jjR/31j5vu1NiI34bxPa5uD7Ej4gdZFXNoSBg7z90VVsEbTAaF4wd8ZF
AOSYmc754+RJwsiB7dcumNq3JzIOLMwSV9511n6j2fatm1kjFFmXAuOkNO4R10ewTYwhyT60l3hF
PQQc71xy9lQW+wpH7RQ7TnwQ8q9G3IapyzgeuCmCWJluZDQ3r6tMf9lEu6ssroYFTPj2QUQpzGgM
LkbL3LYM9j3aRm+93z5aOdvLbZiwN5jbRCbfVrNHumRlakwQA43gJ/ibOyRbf9yGCB1/7Hr05Ktv
/LBCAGWTrXRnjYl+aPYtlVyhJ+prUHZklUbxZepsQELJ66LQNSOTgY3AZJSPjlM34ZQ52x4Hl82s
HqDlVlwvPd2A3jhAINucG8AjUaD2Cq1aosEwPxOLYvaakfiosW/FtHsQlqBR3HBDfZAmmxVFUVpH
3/uSvvAwx8fbwIwXNu8sKb40ZSapAehcLMSxmrX/GLJYbAKzw1htfL6NIitgWbGT9aeVFo9dRxMb
8BKNAx5nqwZ4X2BYba8VioDGhPhFqlBU+KSMKwOWNnrU5axkaMddzTIowzmB8Ty570oPJjBZVKAv
qzVnRdrTNTb6AqijRffz9jdR4eGStJ916gVhq+x0jayP72RLH4GleC2zUA+4pxo8RXQxWrGpszcy
c53NGJ7RWDxWVn0VbKuYHi6bfIqRe+WpOJUmNnTD6D1jZABxit1QqI0jgHY+wDzbJAn7Tt7mkYHS
sIHCH5J++S875phJtK899zZGRS30xkJsW4dfBzM5N2x9Lu6anV1YoT6DEMsCL7rt2IbNYgcA7XeO
c2IPpgPKRJYj4Wzt7Nh5nfj20eRX11scoM2M+1lnm+SZIGhmst7XD0vSjGGMbmZkIRHasqnkBbiS
pS++CjG+C9sjFddCpxnAwU1hbrC6rHnxVc8vtHlwj2jjqzYzuBZPqND5PDUzbHablSVw91UyI6Ih
WMjMtTrWOr6jRC2RumeWnvxEAeFw+yKaAMCLx3mpsQuhbWZt2s7/xPgjg13w17TgnmamufdYbSCk
cHP/hCBGBp6vrSIS+Z7XGRaD30X4RgL1yJHii/euae2AAvogENrnaUCAxL2bmdBFYj9YBX4Ggqai
DQA19GaH6D5oD7abRn2Pa33XMZDGGOUw5Ihjukud9bC02i+SkonZyVQZ46GAhGyeMMVlDtrz96Ts
mJFqWaXI3RP7cHe6RlwDKur0bXmjifYotWcrXVnPuBf9qAMprGIWH3zMQs2Tm6QivrIcLiGfAc54
eKKpKWvCq0jwvQqHgrmsJZzM9pZfiU+nwLVZSAdSEZqaPjapjvYbeRTEjjEzBlDnR3h0sh6GOs69
gCJw2Ehs/GZl+eX5bK3gHWXUZFpFsPFFvrGjRpJGHVvwUptIIB68Za1gRyRPGNzhSah3y35VcfwM
qbQayhehoXduLXzJukkO6bgce5NVWXPAQRU69WgkM2nHEhalLKCUQFATLpLHxkXM0qwYMHVffYJC
+WZCiA/bjGmOLtZJ5M53BDgxwVkfzPG9Vwt7nhsnCqVeCON52Y/yDTVoF7jBV1wydVa7RaxyHk9M
QRA65vCIijmiFmX65avPRwwi2CDS7eqUiFHMvEAEuSIAcxHaRzlneHTHwSNVJLWPNpcBG4KD5zNE
3OJajqUf1Q37kNYBLctTDXghzq34vZ9gH4S6Petw6BmrvVVhl9UQIhbN9Tb8ggmp4l7D1haNzbX9
WcFDZVLeI+XDMFLxXDNXl1sYlJnv+JrFqBMxwnLDf7nFILdFPAeAtzFyXJ4sbDjHApsZveiuZoKa
KI9yHPvXQOnTIRzhK/v4F1Fll7nur7kgq0F32ptpub5aGA0kK2FGoDq4lY7PaNwXn7fYF5krk+4V
e7ilnaqJGFzYbXNgPRBUYsovXXBVKuAu++I9IL3ZGBMhpEttKhuzr8wormncsV661VMb26GE7NfQ
u126C5rpuwZFpbD2ybTzvMfUqhhs3L2K66qW/7UoDkmreNuVijaQXpw94z2eWGC7Dhfg3rkWFRup
vbjPZVA81Tn3esrKq9fbcuN2oYUPiQ0/SJf+y5gFLzN67BGltdOwONfb7qgUzEngRqWAedcSgpNQ
wBjNnYttl9esJ6ppvPUXAUrkqSi+rOIXM+Erq++O2sk5SKbLpOKGoLKJP4E84pHwRZRIGsK+59jo
Ci98IUNtAYg9n6l8EAS0566HiaSC/yRzfpr17zFjkVgb91SX5qXYC634fRv7niszfNczePTqiDKL
bGLlcBqJYuqxf67a7t6r1f5SrAQt2Q8VLzg23kk+SfeUMWYwm4O4z73x5Uobz5w3sA8/muFatGyY
t8e8pk/FuLg8SUBCHYrmieEfNLs8y1RBB0YUr3uulV4batoCRwlmw070n0qifckMFuv8S6VIETUV
FrRnubLa3cax2odb2z7oC5cF5iaqiuoySeqTxtOizxnBISHSYo6/CTWvQMDGXT9Zu8opvwYL+4iJ
pv7SqTxXpn1EayPdkPIBsEaCNC3soxzOQq+yeyFQshU8CArhu9ZdtYOmte9W5rwOuv8zDQJAKM2l
RCOFhbVHgc4tf9WON+1zRu7usdBZYlowieh+sShJyGS4fDLtdZWlZA2ks1jSpYxMZ9jOa5BtTK8G
+hOHVOALutY8DlUDMHrS9cZBfME2kj9JJzJVbpUGhHkEhIbI3gokDjzsJ0YLEV9fI7RAif/VZYPE
+05ThpxsktTXKcs22R7ZCbrC5rLHi4qGGloNegxXvDUA06WJBYwu+MKdfdkgoxnlBV2k4MPEGGQf
T8yaMYl386RD8x5h2+V0pHwisX7FRC3B+gH5HCY7zo2bDLsc7szyU+94SGqce950bKfcw1EdOKJf
Dc9MxubOUcZ3gweWmIAZ+7am0QAk1lXN76uHt6YPqixQHn5wg7o7eanLtNG3U+UbVGqhcisX1L//
EQSedzqWokT/Jtg9kTSYBinXRhzt8Hejo9Jkdbqz2+n15rl3u4jYJFg5dOq9txdx506ZqUa2NcHR
3eGm8dhOibvDJWMC1G9Nd55DWzmxILsBo6GROt6gsOofHYnmrPTTP851t9f/HOLfILBm6YOZVQdq
9JSBHpoZGXAMoAhPo/91mtshfx/89/mpbWOMewMNq7Pcfr399e/XgtuZ/37x72P+z9f+cdaswhdx
olLz19erbl9ycpSl7t+fc7u83vPiaBiK/M8fbn+N9RLXy6Whaqh1PS7VXHIxBHb1v29K8KsJsvlo
AZC6Q+ldGRdqyFPouIRsjc6q17CbEh7IJOP+VPhWjREqvyfIQI3Cb9HFxWATl3NzL1HTaIca3Hd6
HZFW3XEvJQLfiQhnpMDCEhjR3ejZIDZdNA/uuG7n7vbi7Z+2LRWwDK1CJ7G0O6pgdPTjYkUvccaR
BTPku9tPLKcITiAhAPbbODhGfxnQNt812L7heCjMu5SCDLbn05O5BNMOxX5a8F37WbD/ipiE45hM
QdjPI9kXsEjXqNqtUQJKkHq+Z97yBXVSkUqT1SbGY6EJpkOMbSP6sEURZjZUdy+wX0vNDX6NyzZf
rLuuW1o0Evw+TOIpNExRAUCqIGzm2f2Ejk59DJxVDzFMhEMIdnWJYxWDaGIHUs3Gg8zpY4optYZ1
S08TGuQ3kz4jgOjJOifnJS+mJzEBEjP6+kHzyx5vouAh1hvAwa8JauyyRMnLAr7JguZXWE+v8cHy
td2ipfeo0ZyzPiui0nPRZCsuAhIW/X4DL5BpJaUBzWEWGESNzgogPU4eZz17skYUmDXRRziiHmiN
P49+UZwkllNsdGhwwYr/bS72p49rM041GrbOsvoV9Mg69+3wCYdgmsGtzti3q9bqvsmGi5OPD70w
iIJxDU1SIBSzy8LbOhL0nO0faRPc1wMCynAjQXPIOZLjr9JYpm9931tbMGNaKCoP4Swu2WVA+KV3
aODQHGdH4kqK/VtXWs3jjLoFSzUR4JJ4B8y5jM0gjOJQ5cGeJhvAVN8rqO0gq2h26bcZ0XGClsI+
YRGINnNZIdRmI+Ge9vjWSP8ZdSWTWGD5YaYTG/SEpkVLBJr5PW3ewELRIsHwcAadOFWacfByIJ6y
xSBkRO0CIws+L3lvW1x3EZM4BcHQhM1kLcep7KIeGQ0oYjlmb9PVsLuYCswUyeDZzChDS+JjE2oM
dVt5FoPlbwfho/yFKrGwfPygUZoIRTz84grIV4w4wMpVnJwiieoJVCRQ2JVSRurDXtnbeoqWou5H
SdoBvsODt8qK45pkw0semM1DsXpnVF3rGEhZXTQ/qcfhkISPE5xL5xi0XmRNAw5lvfgkNTygZXe1
2Rr3BZFY3Up9CyFVkMZQQ8w7PqrNtpRT012KHmCq+/7DzXglU6bsnd5yC3FG1KeD466RJxt7B9UW
7KpjXH2nBNCU2I+6hO3fo11l9EaFlYN8A3V3oYzw6qI8NlosFm7aXho3wHvBe4ljSiLKfY6M/7FH
mvVFo5FL4kpJxc1PowYbNR3TMPDGi+hnalmGDEtboCmWTT6t4vajlPnBkAEY7sUaN5RQH7whAHwo
kfoeOukgpXUkU/mgNPSRrvn9hPizVuKGmtUP7oOd5uMOIW8wlzJjMwan3MdnzANYZ7DCqmftqa+K
n8YoKMj2CcOW9r5rPNQzwJDBpVyVAEDZ1DqKt8TlCCV439HaLx/hX+9UdQ4QYn9sm/Z3FVTbSeW8
q7mc8e45NxW47DhATzRfEVBcY/eC9kp3aEcLMcj0ZRCgS/M53yyjqj0GIMym6X5RdByQ3HsrAytL
4ZuJimqHk/tHv0/wJxMm0ghrth1FCtnKDldqC8fU6feQLxQOOU/vTbkc81nLjkNVXORQCNZOY9w2
btqdnqzJdp4RiERs0J12cRpf9EGxEpKyRLzSfXNs53WuQz8me2n6aauNIhxM+bYswYVILgom191k
jrNsaqTmsv5nvKJ8lb+0jb1nqXsBBBROK7W/Jv7u0dxDRtD8PkzUe1HYGlAoDKZGcYogNGrw6ghI
igY/anw3nkUFwYtWULwchqzZgfWgw0GOWNHrQ10wNMX0gko0KvbeBb0lTOzYxHxnfsIY+dPCchel
/IelomcwLhvk8iEPIISMtWhhZGGLa5tsiVXs8TNHt32TtDiyDVVwHlvnA1wQ3TAqjJTW6ZRo0VAA
tY8f1t68FwClB9e41pX5SG8LC5rhGE/VR0CH0FFD2kjy3XnyUaIcGgs+dhxJZCS7qToPomG3fDfi
EgCUdslE94hExD2M9pdFY9kImgYHmciezI/UJAw2W+guuvEmE/PJc1tIBDx6HPEoayGKbBuE5X2a
Pcx9eyqAD3hiPNjTcKfuedU1h2w1fxizuEAWO5uZfEQMCnSsR6F9bcy7RkkLl9WTp5cg4ojVQAbJ
PMSCD2EkA/5BkVKmsvMVHof3zSLngtwzXsoVfax03uZd96bpFqJkyVNt22/q0ahTZZ48gCPfoGLB
4n2f+z9sXFvJ2AUQ8OkdN9zPufVe+sgORtbk2XsteRzjLN4X5pBc1y2eHU6cfji9ewj8BNqrQ8cr
xbC29PBCd++EVt0FxhgZRan0aiWWNMbGto2dTwkcuPoRaPa8TE1kUTrFKANbsgRltuQn9ZRvy7cl
KckZ9dyOqHjasY1C05Ts0xWng4oOBcvSsAduRqp6wh4Q8Xtu/FKysmXeU+9XP+s1wc7h4lPUKfvu
6OTtVcvhQlip9rNnJRuwZaDLBJgCrBh0QkR/Effcd/fDbJ6lchbqch3X6Lb4NjvLb2pi3wlVolaI
zy7DGpNhWLNdhdQPjktjYFleneaqOsxwFvSgP4GKjneuUUxktv7TQoHDk05Khi0PY2dbWzzV2rA0
vAtCDHoIWAdYoqjOsYfevm47J5fymjLOxgJDkzam8r6H6s0DcTV8J7dfIyeLr+3c/hYQnNyhD8IO
g7NIx0C90pzTvOiHXNSsBuCw6TKJaPDnj76Acdmz69c2g1DH34o9FUrLuTLmLVzLjQ9TM22889zL
r3QS1R6PlrB3QM/HtSCNcpJ3qTHW5GrQWCU8mAOJJif+1hXaNpE+Dl04einWgG571Lz81VrIj9rK
RHzbJr1Ia4ENCCkVEoFvtrS8k2tQOc61b1S4n1xN8VMBZDnuTI3WhI5iLxL5VOPbQpCkKi9FBP6B
gjLpYOpBvhzlIcerIJ8Le8/q9wng6Q1ETbYfxPQ+1layo740b7p5vDY0UNOZR5pdmmZ912dUxIaa
PR1jirMtK8DU7Ni2vdea5vtkMkZkXn1HfxvFNMt1dnUms41LuY3N9R7dWca8HN+XNN2NOiQer2mR
igL4ENaZ9pqUNvekbF+1abl3s/QVTA8cNW9Geg+OCmigU246e+niE7yYj0VM3cTTE0ELL0NTixwa
xc0vZB7LTeTQ69o0fvrSOsFFVv6rTU3OQtJ7Jb4m1nM9qlJAA2G7VtlTPrd7GdsoA4v3aXyEoor9
z0e70nnlvwVcBPF6OCL1XnRy5zrTs073fePD80IJdUOPV7k2oCReOQgdWzaEumKr3uazd5t//S2D
wmUT3iMqGLLL0Xyuwp4BovMRLqdXZ1MWbq0w9oDgugkT5L/eaqaC1QiwiDokoHc147XDxzXouapT
jBhh4uyKng0uzZyOSF79amJrZmWYf17UeZN22WCsejs45jNG4Hib2ChYCbkqLNDeVkTLs+LFB8SN
c46gdobfNvY6UM9SNxL8bGn59vaz+hv/iQDtfkYOviswljmGINWAq4w8YWgDZDt0DT5lVnr7v6C9
S1YBHGePkCjvgyLF+9UhwvAwYOo2ajoGnCevg/tu6g/4eNv9ybQfWYdCg4rdNOhf6sIwSSpoUVLm
zSTmgTjUWdNu4B1GDrfDDKcqoIRTM3H2AqN0dYT6PJGKu7SpoUW6kdO3QP6q+Gpl0Aj5cNGN29sX
oHFtFfORXvKMf6U6nbou9bEw9Ch8Vn++O+donX1CtqXejaojlmTF1qiomHBoJ+Gn/PX11C38z1fF
oDYyZ6I56mbtSjIBADSjsdYAv2T9Rh6d0cZrPR2wxcPonZ/VMQ39fh1fPtIWu6GawaF98edw/Nz2
ehaHMacrAlg7JpK01LGoULSpt1MvJfy56f2DOkQMWbSOZCg6GH2j/FSn0iHEVujLuBTdl677kE19
UadUxwQo7q6P6gh1TXXzO334z0UlvKguOGmco/ooPuJeTjkr9brNe+P2cep0rhwPnMbqwPLly7dg
Pci0InrBYalWjoA/AFOvG7+uL7NJYREnsLsBT+yoznP4IphvTSadjsTKvjyCbYtZlUsNZU3NFfs0
0TW2++Vya+CLIf9iu33RZoZr5bQ7qFsvSW4iM1Dph5GOuYkWfOrmOmOJWrReMxT9FH+7OFaSnPaX
CPrDPNPNXhs929V4IrvSaQ9OByS0zc9t8jOnoMdmY2KlXn5U+BTScPcebzAIGygxgw9iFEnRqJoi
dvsCg3umDeH1UdcvDYm8krhaEeaq0qOV1M/NVGMJ6IPWGQzyJikpN5R3fTM9qf8QIzC3QsHEFBSs
BzRk5gpaid5gTweLTSSUafqlx1Ozy7xPDbx02DnL9yGG+jU4lKjx6yoOKxGbYwE3sDrv1Vrzdws6
R+i2XViSMMiUHUJcF2d4LhLiodWhyO6adJushT3DnkjjIGjNtXNc1IbV5fD6EAvB3VoQe/qJ/nIr
d2PQxJFN5kVa1FXVWVP9SkN1YCjYlSHG8Vi1WghN2dD6uga2GZpZrkVReKmWC8rKJX5FiFvgEr9x
VcsMl6E27Ovi0+6yftskZI+m5Prr343f0Ky1ynfwE4ieD0RMNPePsjMOekUDycx0OKMx9nfiey2M
+iztIo9ikW06y96thuJh+2MDdUV/FlAcIppp17hRaGLM9eDxwFhO4uzQKlu8W3OS2PlQe9QOavjd
oQmubzPE1h45fzqxJdswnuebRS57y23qnTlPJ12AQhadfuoCihELtN9QqmYmTITzrYRfHquGy7wh
rxqgYhsdRkHJvM7mnkppTC3bUG1oaYB7K+FIxgSpt4Hue+kcoYS47VCQ2NpzjJ0AmcziTdm+7mn6
1fAMibDoO49qyAsNQflVOvnOac/u4ljHBfupzYgblyyIGzXfP9TOIu+xX4poqziPuncXNNrbGs+f
qHQa2yzAu1nBfNoZ/IVbaNkWdTb0Q+ykPurE107dhsAZAJHAJnv4RSqo8koPHCOTFZibgoPVkGNW
3Bn6xD9VGeNC6u5bOftdKCSF07F0dlNA3LJmj3HTYFeCbVzo5U4I/JqZOKYvlkJmSNboHF7JrBk3
JMO+dtqXqqbUnOIJtYE7Ds8P92k5HUtg1VH23cGQcNNS3XDnbkUnO633cv4k4mxwD1nMPZiG0wDZ
Np7NH7pBcyKV5Zk8EM2KeYVKIeuLlTaf9LvTDcibAOcmcTfG7WXs0zMG6F++UgElNGrLzg4Xjaqz
mgsxruoAIOZXsC5jKFzWACQ9N+ZEEmHowzkwjkZCnXBOQW9VtYOcHXf4TztVNRRvKKmq4XoI8sJ+
za6utO4N4n2vBCIySMIjRN9zIGTHirJNGqS68qDV6Smi2E4LSgnt3o1+jl9ac741DbqSvhzhx7Ug
YEJwgI6B+g049MVZnW8VCEKaPTRumMAAph+G0XpzchI4pHcwY70WU3OeXMSeIa7quUvPR44FkiR0
BBrlqNDsivgy6yMFXBzV1hVcXG0RlakPkXSi69j4Xorm2pfOc5GCA1IoL7YOokeaZSueFVXGBK5c
hlkJUymu9N+qf3YD5mD5a5LRl5CFwE1QK0YJJ6ZPS45mp0XkZ2dyD6pIKs+dE+pv1gS6PC+uplFd
LGz8aOen75pM601PU9tE635XSo/5PG/TYdQjJ2bDx2h1PGM+/zDr8/c0wfhXlYGcCSRPljrdxlcY
GUAoL8ZKjajmG8L9nMlJrAJn74QtOwFYGSTZLwBiFk1VAyY5JTItgbdEBO5HbicPcoRRBG0hOFea
j46LebaRl1tpfVM6ZIC4E18iUw8J91yNdbSDxafU8RvrWfRBe0eTDROdcd64+EVuGiQCj4FrP6KX
fM1d81OMPcRbesgoTcXUdoYwm3gEAYLSbYJSH0oMap9qq/QuRXcCUN0kIzA9Q5gUXbKZfIXTUm2m
sSN7gNqx8+hJVTTnuqR/K+Zgj2kbq7pHT9sbvurcf/kDnpL9zxpSsHzKmiO8yRO+SeBiVcuvzNz7
1TTudAXr7BXSs0BeYMgM6iZiAlDTd4BGEsggdOxc1WSfad5slyX7Uk1B1xdvvSmfCyOgWEO+MS2M
XgrBWZgJ94lx8w3Z4Y2OGc3u1jsbQYkgW/Cjk+sPObMANTm9zzZIWYQNdDCmMv8vUoHWvySkdMM1
XBITi50HcdZ/oII7k4kGBhb2nABDsaC7SVOUzq/v5zXKRM7zCjj0UPWUEW10MPM1CG/YhXzkJqHa
8gcaqA8sfDMbu8IqtRmjoemai6aQjF5CWBQHeH+r35x4VsO9vHJP4OLi2G2mg3u/WGQ4urjLy5H8
baIdGagGXotlIwnotzXhvv3/gGjn33DyP1/b8hyks5AY+wccurGaSuTtcCBNO5QsHPNq3GO8oR/w
1yZa6+4L8dUoe0bTgLHe+oa14UzK7jFnQpDJgQogXGnA3y0K5oPWN0tckX8RhPxsexWArcGH3+Io
NPk7OHS0i1UjnAJbWAAomNDNPJpp9Tx1MRMBCHKsZV8qbErVOC0UFHnG5fQvrL0CONQ1paC4XS5E
We+yY8VWK1zlmqREGEb6eovDb3oSv6F+PnZaaf+Xm2b9U8wyYLTwRU3L9Z2A5u4/bprv+YU3aVaP
CIUFAE7ELys9Sk+FRLde7tw9D6ZSbVeonxs8gq7LsbEpx6mthYTl7DUBUiGO9gqN9SFpzd0NHLNK
Qq91ZfHw3AU9j6w8FVivRpPLoEn19Iky6fsfNJttvU4mfdyVFEmBGxKZHdaiexomXITq9Ng1uySl
KK1m4P8/Zrx/jxnLYdGAheGDZPwXBSEZ28IMsqTHy6o38UKPtNhPQi9lm0CNi/7WlIHcZq3QzZya
oI+TsQLpaRaPMqsUCFyhyeMlfnQEjFxkFpRY/Oqy1FXTsRdALG8Bw9wuTzNIg0ZtKoldXbEMZ1sK
gpca0egQ3b59BQaC9Uc7xZWkRxTgZ6kCVydPgcyRVpQC3aNK9lvpNXdzgr5Gks8gPMr54CHama/L
DYeE2Wh752AE4vot2EK1t9mpEeydDNqUAmL5qGyFRkkbyKJ8lJGC45cG+rO46jHYo2R5LYAmYOqC
h4DaXWlXCQLyogVPzhM38yACx00BDJY4SKz/ohCIrsW/FzDPMiGtIBAYWPgH/oMW4oyaheW87A55
U7FCEqzuBx8HXtMGs1PLB3d1YacPHlspgjau25pRN6Vf7MliBNhsDskrfgb0PBXOqm7rUxpU975y
gkd2gGgoq793Sh+lpn/1Z1HqjaPtjpt+avOtZpg/dbn+8rLkCvZsJ/vsxQxwQitYOCrtmcIHG2pn
0kMBVVZ0rh72jXef2+N1rYTYLi3ifbr73iocp43Z1Vab0myr7IsqT0OAJl0RGhrlY+DN22GFu9sO
+q6YzMjvaudUG9I5OcBdi8KqDh1tkpRTn6cKx+gALmKHUfxRWbtnVfvYU6s7WHNZEHj1RkwQo4Mm
BzsLx49yI4pEW5Y2yBvNVWHwvdal2MmCp5BhNzgb9iIb6Vi/FCC2K4mRVJDmduVXGSQ71I1R87GJ
Am9IqtvfTQI5q9Oe9Cn5qqFnarm1qc3+1y2gTCpxcTU6mF2Np/KNZ6GAW53nvMBmP6u8OBHZDy/v
jkETv7JSXlVqShZthYuqDaXl8EMGzo9YRysEsty2w4N6swbdnjLkuV2JuBQ7jtR4wkm1eVfAICL+
0NZSwjSn+LKnGSPo6mTqqUuSCIY+s4jC1+DXUidvSVdibAdSdUh/Nsn4gWcA50rJIQI79GooEU5V
zaSb2nYqGCmYJaLmOjZbrSATzdr63LneS6GB4FWoLhVx9mWP1oHKLQGVn/0yPfoJ0hr6H3zbqPKO
emLS6dVIHtm1hwwMqU8RwUspdSgAnZ3Sdip0qoc1l2v21bqj9wT23hYvowGev+0nsDhcAJHstgcY
uetH68mPmx+xWoW8lQ/Xh/Yta80ftwmOlxrcyXp+SvMJBIBIIMC05kXkMwzLjhy/p/CQ0NHL/O67
n8iLY2ksNuQ9G0fme4ec3Nc6QrmKJd9AC39rePq3uW2+iay5LIo3MdBKHkiPg57NHzlxGWV2/KJR
PI9iw0BjoA3+pN0Dskh4X1IKWAnvDQV/bDTemM/HNJPnMflJpV/TbsM2TU+G0bF70DMqLf8kXBD+
+WBlp46bjLgFIIm6/iGrddv6ENkKSeOazvgrXvU4xANPc7QmlLLILrkpj8viy0NjBhR6vAozM+RM
dxDSKFmMxbemnthP9MDZ22t6ccgtj1rhIl8Y6zQAfXmWy/rhFIv5XGAAbxXTGYXDF7FCYhm8Vz9t
WY66SocYQMUpA++JXGHUeej8iqGmIDtk9q5OezNEjGbakqH7EY7ktNbLvTtoDu1/RCGbAPUo08Im
ZrVp3A0CYA8gzfrg9Q4uCqCT8LOyFzyUeRLb2cE1DFTZnVWIdoeX2d26Zm7UzbqFbtN6b1I136cT
YqVWXR+rYTHv1mC9T2u7gKRqXrTREJxOrGG1FvvVXnUAXT/E0rZs3ni+SKf/mk1edTRqDI1pWHdA
0qw7z+v/+om2oVHE+KCY+tNquOYO+NoBbraJFKL14gbNehcMb7LN/oe989hxXMnS8BOxQRtBbuVN
SumUdkNUpaH3nk8/X/CiMejFYDD7QTfQpupWKSUx4pzfCvAlpCgUmZEttvzXFjKoa8mSC1VNITrj
synrM5KH8VD5s3aOZCxJNP1d/gfdmdp5+W846iBBa0IpEjKWttzjuGEt9zIjXj8QZO2dfUph6BW0
3qLKS+7GgMwda842npE5UFOTTplpcenYfw7FMF8DKWNyO1MD5wg1rcSeZXQW5Nq66In5AkZ0zmFv
PiCic/bLq1xehSWJ26Iv6JdSGDTwBcmbSOagVFxCbHzW0HUxWM4+c/u9SVzZUaQp/E6V3KV+7K2d
iL+OapJzruvtoUxV4yfk4dYy0PE2KATPbvZadcjrTCc4JrIW51INIb5B6JQ7NuMes9mjHbTtYXDc
vTSAVBLmToiW8dWL9R0FdZvRNL+tIU62cWdSR1a19XkMjS8ij7JdRg38OSxH+ljdLKA7hEyqsTeO
0s4hc0AJz4Npy3UcQBtyFj/7gfuaRH2EyU5HzkJcUJ+JdZezQ1oWwQTTI4mI17zhcaEp+gFbtOuC
mKAf1Jr4MD4H+Wyc3Ii4QOOrm4McYMg39oic+n1jUJbUTZRPZ4Ituarm5kRqRQOSYZF1B4myjifj
IVfplgjs42Nc+GiPcS6AERqkSbAWJphMToTW8ZGYsdwsf0aAlPcwYMtYmwRcsOWF1wiFOMMKECjL
WLTKGc3yxjgtCuCEBF9K4FuUWVq+rpsAWF2Gh8XCRc8LCHDS/wYCvQ6Ctbvl1KJIddggr/5OQ/Fi
Z/PLMl1QNETc0WjvBxM6L2ib9z5A7ehC96HkTj/pMSLnirALXfkZyEcENrJJI/G3izQ6HSltCzFU
TU6xG+rk7xRg6Vfy7NxMxVoySEPX0QxjYlobhIaf3Notr3IRTCuIaPazhzGkEKc8GaFxNWwS3iBV
1nPnQX81t2VOqieujyHI9mGM3Cr1vZpQgX+meQPAe+3k86O6PhcNOeYXVP01Zz8/RQxK8TT7oL94
/z8HJQ3WkZ0zpte3uco+lR5Wqc+FhQIdYxNU4rhpsAREmCD9grwlhZoPwbTh1meUFvxJ5YA0p0jv
Gp/pssWESHJbuC5pH68IiAdXXHUqk7VF+pxUiM60rmK14v9ZTDJzUOqrz0XbT4hsG0myB1Iwgiyh
FKobbnMb9cc8SxJiT8JLnQ7FTicZVnm2FoHwknxQ6+yiPTr7raR+TQkpf60yQFPSgHOSVRuvqnEm
OIUYOqPF+RoXyoPqmYeRcOFa927ESMBVmlQUKG+IoAEF5S7Ndr/E+/KsQkF12i0ZQRyEwDtQT5+9
i0Kl1autOVUPFQWw+SQwmtBIqhZoqdTGXSPvUUvcD1lj7foGFVcr62O6oGnKD+hpx9qvH/QU/CYL
JiwRJON0xanxys2cWs+pAjRL5a6hSdFb6ZV3HsKOoYUkGRPdFJt+3+B84T+jAaySFhsyzWC/Y71K
dpUPikb1j+VbCYQMlozA/+nDgblYfSPm0AKLZIxcxSZ5oIpUXcAWgkHLrezTN+m1+ziq37GmHQP4
FXzFybAh9hYnES+6OWYdchV7ZHrKA+YigWGAMP8Zi2722Wjarkm1t+UvCBwiMJRa2crHlgCf5qZM
OzbnA6dt9aZmzwU/8G0mEVKnN2o+pxHrOYG6xiTD7JsB2sQxa32oFcQykkriDvKJ0qprpbWXSKKC
9muUzk3t3fQgQlQLfys83jpPLzHOxFfHFC4CeXDJzrkNThqug/FNN9BDm5K3ox34eAInMtEh8BsN
0Oe1PslvwC30/IMygWXEO7SCzMHeo2uYLPG7VllRI2VF8nWLl2bD0y0rosYf4cnwQpDitxZcCjzn
oNUvuuX/lqr/C4kvMaxetRllwUw+0Bqc81qJmg1gj2S7tvviPoVv5fTB6kKbZ6QFf42c91BNqVzY
WzqLPueh+iR/wvvQs+zXMDELqOeWxKpH4WaHvi1/Ej85GgoAyUB+8fXqx2Sqv3uQU0u9Rkpub6Xs
4k3szS0v0UM5lLN9ZHPhn+a6PGaWiVyMdnkWjcOg8eh4vu1sNG3YhFSfruOusvdOiFrXGuPfBRFx
UToEGlEeEiBwQ9LgZvm/tXBa+b3x7CbuH3f0rmBQWzUvhX231XvSYdBa8Q4o61ARfOaOjUOyo+em
mc9kg8IJKfi6CfighyL+9Ci6c4PwJw9FBRpd4qSmjcyXPp2qdAaHbPKIxNEXNvgmJthQa2CotvYl
Sc+gW+qP0pA09pXcKdOK2sfVSuJMrNfMZPwlSUjrO1lAxcSqoPz1sfUnSiYMg8rhsexHZcitHYQk
XRUtj3zv3Rbj1OLAMNSXqpq0F9JoDzl26gWAW3BrU03NssGU0g64bwhUQFcaYPll8MsUzmwPebK2
eFBp9IoO3Uha7JiE/xAAiz9Hx+e48lF/0TSMlFZtHbbpriMqGPVjLRzmXib73tBsvM+Pwrt2c7un
vidfGWhPjlFjIMYSLixOlJ6iKcy5Wl46W/BhOOfYDo6GbToktEtivYRgH0P4j0lXu/azeGrL3F87
ylWmtRR+NNbXpE7ZhB10aGuKsmqE5+xr+MlEyUNE/8i4K0MkrXokCKQmvLblU1wcsXo0cRPl3hY7
7ZgazdrIWfSzgW1veQl2zIk7+NWHHZLGqx5ubbTvmzHnduVEijOWxcrGtS8BaPWG4SAZ7G2l2gsn
AwEGrotu9vKjVepyVUwYiTBrnBaD6BAcbKdjNWo3WD21/H4hOJcl1yScrrTkXacl8Oyg73VWfFit
tgvIxW0GHtTFdetL+EqnGrud9bfzxpunkZDc2hjUojG3j7E+4FsU3wU2iF2byTtqWGHJJUB+OekU
yPl/7SIEeyAIKA38wxLTMXXadDFtWr8deoSGHmOJQnycwMbz17j5Hdj0SXp4D0aO0Jrk8yLR0H/K
hIeuiNdp+hBHqIRcpqZCWQwXz/LiPAnn6siJdvPs6mOh3KaJu85tp4/ZM+5ifX7sszleIYUHGPMS
pVLIN5UXfyyw1QI5ByHVDv58P6LbHgp5a6uRgsV8KxNxG/yePh9n76r9tQOqQDWGZ0vlOviBVmwz
5fJSdLOoMMvy4hcaV9PJaxg0gmPDIgHyIUHZEdUKx4H3z80Xl/VD08Eew2bulANxeboSa9rZVXN2
cxPpUvJiB/woRVwdvQ4Nnd+uUjXe0RFgbpdHLlOMzEJqKKKo6/9SmVOAgOsVGT2vqc3u3vLlsuKH
yNG/847nUtPCXS84Ob2MtAOFHLsSravuIftQV7KbBH+1uECqzLv8DyWt4leRRAnliepm7c7XnOeF
6V0+Q6QWcPUxoHMNSVJTVthJuIlG3iCauFnUjETuseK1sMuhvz6OY0ZXPJi9pms/vd2/UxL9CBwG
4ZAEFGkcIsHjUQJgLN8GrSaMaXkuFgxBg2CB8uEPBJ/cT7p8UjMzos1kszAXC4HVOn+o0n5evEQe
1mZKiClmnONmM7qkJ2HAeaWAGEmDH+7IzVPYI6/VBjRcpamzhmrkj0+AoKqURAs99HEP8OYAJBJj
oOCMcb4L1Bey7Nid1SzdWeQpsIMeyd1+oHyFZ4SD10g5fBtmpijQUDyg9mYQGg+WuvFcJJ9YudMH
NY9ZxbjJiK5RfkGyIRT2pSYtg9FzeZfj0H4bmDvdEcBnsXgZL3ImojtIdHjJRuMWS+iaZvX1u/Nk
B7+K64tC9ClzdS37eL/8WY5idecSJjWuqxuL/2+uATSNmjy5fPLrxVicqXOcUx/Ybp+SuLVgQCOq
kwVvHgMDwSmchGJd0J+Jtc60B4Nb7mK8h9XQzjtFYSI1g/Ny+Viy+gF783vDckvi+QvWB4gLsAwU
9eYlScP35RmqDGPYybHGsCILCkpJlW1xmKiMGmWJE2PB198NHhYjrasM+MrNK7XvFJACF5O3x1vC
mKGeTLdPPwGO9Jk9eDkpOghtYxq3CYMSNSTqzXhdKI45I5SgFM9T+NL9OFMhVqPN3ePLK76cz5yV
euUBXZDPAL2Up7+WzD+jbHiIPNr19EBFUaZ3ttxVFtrjxT+puVyqpuqAoI78blJhAtRA5Lty3Nv4
AQqbvUF9WaeI2b5V6JQaW+DIos3U0A+lXIVqnotUFAIZhg+tciAushHHynapHQMZV5DayKdwa2oH
SxY0fFpim0cEk4N0qh5rMhg0/+SMNtn78GW6Ng07G7PzQO2UFRS/i2AAiT2cKX02gxW0m8+61gwU
5dlDNHcMKIH4xAtzUG8ZJ9277k07tc5EyltrNySb0l+2VuS3OvXistui9s9ZjgJrNYzpt8Igh44Z
cnFwc3+8BmTpkOTA99pNsAbreH3UnF4C/Xb4RGffOQ7CjdbLjxD2VP94+byqilCgC39eGIxcfTdH
178tuRYJNmvuSNS/bXAoyARISr2jmMP8JD4fUpzniihjge6G/mQN4qwivYhfJ1uANaQ08asGjSYQ
A+NpsXGbs0JUq8ConujKrNh4Wf46PhavxB/bORBoGIn5WizDCk6ohzynDt4Nf9U7qv620KrZyJSj
ozGhRBQmndnUToMtrRwnuctBkGcnT3cLzK+zmBqbvM6+O0p+1eQ0J4xozLa7NI5wFed8d6BVXnUD
GEYFyWcGmaXm/FZ1GHAlQIdQg4Rj2gb5HfN5OTMa5UuPYwRNCf7JFT6Ws0/pPbD4lpfLogeZ/o8t
nslm7CSrswuWa5CwVAtWvGKcpzXTRoKlgm03yDYq+QKYCHpHORzI1PvRITw0YkzWZs9Bkv0iHQXc
9eWxMzzwFDYwWxlunbbfoCWL8YAkM2qM/kvE8V593ZczMYkj/rou3i18iNBx/acSSokRbBkz9dBF
yu98uQUWCAp6YzsM166b+yc4zfVQaWKjMPAlssCNnB171HWJKjCUKT6cQHkLB7NUxgy5PD+hJTFw
APOusjSztvVMnzzXoy3hQ8tgvo5D4q+bqEbFJ1+mqimRcb8sYMKCY9CsFqAEMp+XcIyaxiXyfxvU
nviB+oRj1PVCdmhLnsK0eLRCvjkzl40wKXdobjQSwMMkOLMyl/qH8neyCUBKyBFfV47zHMKAr4ga
Jc+P70Cec7HrXm/siuTQqZiXTBYXrbPJIBHTH3f4WVzqfpUgL/F4zzuwGpcl1SmjuxCnrkuW68qY
8XV5g1mtlTCgZSMChi/XKc1W1FsDQ4acQ5ZfcV1HLaTCKTSoKadHSLHvugR97NVVN5SvLUeyQlay
AjzGKA8Vm5H0EP0hHv5dFuh2bp4tq3vtyT1cm3w+SZJG+yUJzYcuoWoHNRJB08NIgWSF+HZgwZAi
+UnK4jilOiOgmFe2VFJfBdSjLvuYouyPGXJEwM7162HWOeuQbJkScYaGSSeqtnaJkGtIxTny9QlJ
nf2YKcVHOvTXqjZn+JroartosOoZHVymxFNlwPDu8FQCzm57rpZgEvYqnUHfyKQ3NrpHO4GSXLTC
ZfN0gjvBkLKuPM5jf/6RDLZoc3C95DKna3NhXefsPatwYzg1KUC15M8b6RHhCUXYlYjtIh4KBVq6
KWA9bXwOJZoE30fH+ifgyOj/xG2z7iJesqw/LRNC1kGSu1Y3ueLEluSdSECAVA5/qGZrv5qtbxcA
hY+6Yip5W8JVoqS6aEX/rO7NCg06wH13JqEKG7la4WPYIbom1cqZfhXd23KELudZHn9GgqXAKtFS
2m+pF+39CHxA9GO1IpL9IuFed6z5n8RRbyliewyrn97t/pQVvLob85mlJiNbhKpuPUoMmFZy19hK
nMRBs0SFMIyXK9L8wF8/1XaXB97BjQYSL61nK6ePVg/21Xxn0rNAPAAZuxL98s4uvbOm+Xtawv8u
oRyZxgmXKWgaD8GqVqKPwHdvXssERuv0UXM5zhX6JQkFWDQdwxyeBjd6R3EIuDdSfcg/U0L1rPET
7r1eRoclGGpReg0UZAXcA4twQJF/iUBE6wbJD5InJiO/81d2lfwswUKO4EbxCmvDDfzWxfZP3KQv
KsBIXZvU1GPSKGoC5psLIsrvha5D7befmvJtdpmDSN0pyXZRuQ2I0ZRmqG9RWzYwu6F6+Oq2uGHR
PC4EsCFh7ABoVrbnPZAFeK/SVreYMjhqAzTvrf+s1qdxZLynbgt9qrKb9VIlWDEdZkri19nZRSSe
uZ5z7WcBh02h7MRjDzxFxqcg3qxw+NyNBiU8MdNorFW4Th+gk4Gfw1REVSbit/XyJYUY7ddOL9ZZ
YxSKiH/qQtSz6t3ny42uBwIya8s7YMI7pVXCvUC1Cj/CsrsV2jXK/O3swmmmInLwjEj8XzXCR4TZ
FgFNSHSjPfms+zYWb4bJkYza9G+oJLWhQR1tY0KRModYtfvkstOeor58aw232kDvrD3RXtGaIYRX
UWJqSxtVJBJ+P3tlRx8K8+2zlOgADfBTwetFc2tsNNfLetOqpLGFRu0689ux83zTOd+pM+IoVHES
arNR6GjEDZg35DFYo8SWyMqW8stS2WeVFMRGGhL37v3U6ZewoP+it9jPbKc6kdbJMZrLP+qBiDOk
aSa+GjVFLwK4pGHSknP0Ud3HNQtFpn7QUE0AbXevHUSd5Vt/dEkJMZrHJb8rmbmuI3eHbt5lAzTJ
7oNu3Qqk4U1hhTzLvrbLJ4zTJpTVuuwwbpriptDxuZDfuVb/UYlWameE+HjB03KgxONBZYoUEe00
gB6AyMyMow176j0TW/qOixAfJic5xx3nygOp6Lcl+zBVL98j4FvX9G2V4CFuVBodSSLZ3reQ6TZn
QMw/C8pijJwcYTOziNYvBTg/xtMIGWBEwQZv4TQnJS+ZIhwl5ikK34JAQQTDqmWl+WtK0xu0wCKh
VIvn8uTOKl1P7WAL9gRGcbKYXlI7+7IUfqreZbecL1npnmjeQV8mvrKhwiaDRFenLU+lxUn724zG
R/XxUMed7ELoTdZiyADB95BPg8jiHM6mksyHfKZ29YSFjwsdGk/9ssmINuLSWFVqslJv8zIRKzh9
2a9HitMhkWE91O+mwZHxRMGuywbYEq+A8zg5T+qgUDc4nqOkJXmvG2NEEmVMKBsdRjh4OQq1rZOx
D7M1fOJL/nAaDl6tFgzc5NTwTsxq1HYVfE/W5b0Y8aspledMAPSqrtyn5SbpUfkQd6QzysPvxyWT
CF/RD0FgYTZnJ9sPyGzjiOouSd59qLNmufsdf75aCI+26ETtaaei2DrkOCsziH59cjBWjh6djZJs
wygv39viebKc25IgpYZeYc2fae6dceCp+EErWs1B8NZe9Sb8KDXru3y0d4lNIHRd8oGqqWK5bDQX
N+g07ZBE0mvLqKrQC/PaEJagOl2OcT4csUndI9F/bQZvXOGuv+XDU5jBJGOJuFWmaUEkxhxdyecy
32q5rVHTt4oa56Woq+EfNM4wAAMcB2ejGVj/qCD/P9H4f0k0pt9VJ+P3f0403v8UdRD9+Y8e23/+
mX8X2er/cm3d8Mj5Mg0blyzyq38X2Tr/EjolBLqUAmEWANx/JxqTTfvvBGP9X2jqbEHssSvhoc3/
S4CxKZdK2P+oREXJyb9IRTdApbn3/1PWiT8/R+zipocmK3/A7LIVQzngy6/niNOoQUZ2XvKCHOpO
t4I95r5o7UISnFLUn2zQKxmm/ZZkRMRzI2BfSuUcFiWdijctpmvUl1uYIBPk38PoTYyP22lXd0Dk
FRSWvi5dC9gUPRLluj8z5IEuNO8cW320g9AO0fPaV03rYZJ4NlbGiIAFB3K+q8OKCLaY3NkMmGBw
2mw7N1O4tTr3mpnvA4HlYF4Ercb4l0ThkNCFeKVLnHhDINCFjCh3V2vck/yTDAIxonCaxI4pON8q
TMzvfIT3imeLvq9DqFPcVyfmNS/sT6OmOFbQ6sSvit0U63/sNHwgbp14iiY/YZ8/TjMxk0ncURFX
uPc983GUCIkIMd9CWOMkZ/PfRxy6mzgMn/usJ+sKdZbrFRVTofvlkaxoEkUJD+Nnm7bhWCJCmR0p
dp4wOfNyyxempOFuTqjnnuejPfTwx43K5pu4oEo720ZI9Ij3JSoLAc6jJqYfO9XuYoxukUMdBjoF
mmr3EeTMEOPaCdNyOFqo+/k3Bu7HROhHB4C6ygzIvsl9wMH16iLYJf+kIrmXThgjII2sbqsIooRZ
sEKF0dXhiBwV3COjKn5qkdmNpvud9dG1TrRfsydJRjsVxKFYZrjHjPDF6H8gJf4thxwOCrEPOueL
1kFC+dvyfuLHwtH2ILv2zc/suxI6jFkx2IiE/B5SUWq8KuzSUfc4axNxRpn7NLT2h4b0xK6LvWXf
MXF8l0AFSdu9dX5MSMvMUCXdgyA2emt5DCeNfWfjJ95W5QjhV1MgHv206bTDgWPzVUieTKv85vLn
loy25AUigJnmQ0F7C0UNpOKMKfZj0yQ51wP6cw1v06ZhvXOp4ukr9AYibZ4d3wBZmL4s52fidtyM
oe6h2scaHrAMJT7vepq0MO1Ge2loYjpONo+MP6SXkoCwndn5xg73CNJfh9JDt5ie4jDOyOmleq3T
46OdTN1z2sAeJNWBgyV7HOjTNMf23EbjbeyD9ECrBwwSmc8T9O/R8fx3IFxt7dIXSLXKLq1CMMhY
s8+uOV76HigkItDPiZsArWqcbq0AALCIaBtwQ5NS3w5wmg+zwvO8J3rP2yLkqyBSGUTdLjySyTxt
AO4/VWhxkG+TlhK/uMIUTJvUhdqcz5x0ZURkxgt2ImMVSQECEZ8qjPR3sRbdFQXf3dEQ897o54+Q
4Wsb9vVd3nJRq9AfQQrHurXt+yLBXSSRpa28sTv4fqRt/cWCLJtHRAGUeH1r8NZHQFlnY5ijULNl
vypCf0sVHwlqrfqhy/HBzWMMvxOEJ7/hEGQITeFk91DT3n4wDG2jdw1raaiCphBO4HO35psV8tZ4
4d9IawjVHavncaJ6QOgs9eDIJ7SZ5aM0UJ+Vo9UQW0fSDaJeJPF+tRPyPdE84+qU3YYitB3ZVM5d
7QRf1DH2e78wX4c6EgireGPDjtu/CjplMyNlyLINBK3N4O4yC5QkK5TVq8K9TfkOYqXyI+2ks7Ph
HM5puRlrvPnz+IXXILo5I9OTUePNHMjnG41WhxDE7oMnGgcSvNig1fSczho/T5C0a42kNHkGc0Dp
NH/7sq63lSF6vLTeJW57yT+tQmbitD4MOqW/vR5yWIrX1rYkKarBrieODM9yshuRejwxXx6DxBu3
mOcYswdUTtyF5waQGrdgWN2L2jg0Qf5ikXK1mzy5t4DQz8XUHO0Qe5TOF8Ge/adILQOGHB/1qt2E
s+XB7Y01LkCMdUq4t9LmPHtt8/wPUqBLPNrDveFyobie/5XFGn9/DZ6b1+HFCCGOcqouCOzeCoe8
cdcwXswmfs1qjWLNPDp3fPm3DVlHNHwMCI318t7la2CKPj8ONHF6lmMcnKgnKqDP0YQ6Lh3wE8oz
Sp13HS1uO63SyZHAmQTD8jCRMBROur0j4LXDJe3SFtOMH6Hsiqshg9d+ak+DFyGAqItpA84crh2w
wQ31hE/OjGioDvR77CBP4UC9hSea4d02qYkh6++pZws5jS0v1Qh97FFyCDdYq+ej1UTzS6HpD26V
jecxAdQJRtKUSo86kHhWWp9+fA9L48KF1hzM2opOU/mQFzPl7YltHDRQJvRsvCMmGqKERpS92+fN
fVgcTT9PFM7m7XOiS9LY+dOZXXQEXd126C8/nKGOiaEykEROfH5sckhTm/DeD6YrYTaUITs9tatO
8Ze7RrzNoDCTeUsxKJzTmnKl3PSeyfgpViaS2mROv+iW905h5Ev8TN5hBggWOGDMmVJRZLX7Wpff
RD2p5E3xHofIfY0yvg6sbSdy59u534eWR0a+rRFx19g476cZdfvWIrjhKe9j/Lypd+9iWdqwdMV7
z6iyk8tlTH9ucnVj+8I07p04qk0mkemqw3lsaGXWbjoPNKhl+xFLCQRU6fm+LhIEai5tjHYaBNzH
jrPxUqlvgznU1jIBeyfoVmydMvc2mSDgqCOVlyvrOMWOeRnrYS8Kbe/zrTrWsOfrXkujKyLIQ9XX
RywzjBlcJ6YrxXmMCAIUH1kRwicU5Yfupd0V+U53nfTqj4vrzyDhjyQYLNcA4w4PLanG9FLa1KuZ
8Cig4U28ntyy3dVK+l14RNzMZZbuUyP+TLSeg4S6QO6llIZTtxO44Im8shKl4hJiq/kzp6Wu63t+
hvAtqF+78LdpPyeyqUAom35fy+oWSNN7ijH7Qjxsx1pmexKBCUkMjYAOmxk2e0rRcuKyu1dcKbTv
MSdbBM+wVSIQnV+xk1y7PgbVn0aNjtXiYijlbS0RZiaF/BNSa7TGNMdnnKQlBsHnqE7PSDQwTppi
JEGJr6bUS2MryvSHccg7tUFlb/QE5UtS82bMscGlOZt4GfJ+2xKou7E0rdu1LY8K3Ehdt/gIS+dY
FtFJz0mQNYl2N+Shb/Lw3c5GYy+yiAwFKoZ3QyEITvTJfIgcssuYK/0Dxj/V0TeUu84sydbOm6/Y
tYKDVTo09NK6M2TTIRrkquqc4ZIOV9cQ01n3M/dRfWXKJHUex54EeipLK+w8G02gOxf5XG19fzph
SeOe6iJxIj+bi7lPn0i6bbch061KkrqMklHfHP39UELWdobU9lNSRCQdSAQRsKY1lc/wOo+6bJuH
zKyL+5b+79noAAFm6+Za3S0RSLPrqUQPaVQko4VyPBipRVyJFysNYkuhnawJUOO17YUorHXTCclX
oPxL+3JyHhE1K1eoh3cdDRVk9rbMTfPeE59Z2FK6gWn7IDPqHcJmfA+K8m7KzA9M75RKYPFcxz1p
MkmLGkkPXEANLum+o+7S9XN7W5ZcBaOOxNAd74ss1zeUeXz2k0eVUYZCe47vA3IAeqM3wb87C9bu
ODK6aBkJB5H3lOT9H1EAy9INuO4m/6KVOQySfaiq18rw/kpUEDLv9p1pHkkq++sPZCe0xKVGH57b
3cOTHuaedeO19hx4CzKrnSOVFvsxsI6R410WNEy3j74vcASTRjESqEECerB0ZiTaxWKI6CyCE6xs
XU8NMqph30aKE2r22lzvWq0ldW5+dUaY0yI2N7oFqkNRzcaY54NtOU9W44OySfnX6eaNG7Sk2JTP
/Eao5p4SLrN8dDNx46ZtV1H0QxsBSadT8+ajj6y7sMUx6p8hiPZmC76JJI/gxM64lJvSqV7VbzLL
5AXf22Gc0NLHw1Nl+3du5kSb3KazxajPjUn4aGR4ziqquGktjyYu8YiGi6wn+ds53jYg0XadlLuy
BDzvW/zmmILKFE5jtglGKp8prXwb6sfAK/d8Y29tQNqfTrGYu53n4Ewcy4+wHxqLtlz1F1ZY7Yye
vcObzyO/7vSwXbGdvlZ2gjTPPbFQI+9uLoPkjtemACruuZ4QMFKNs0NRR2sAKjwEuGW2kvTBa66/
zQbigfNKVw/IhWJgXP7wC1N0luimi8JjISblcCqjA3UHJO4Wx8AaSefQCwNfBt6wFm++GV0yuNov
INyIlG2C8LzXHsi5zQ0QqeZ9qJs7tEujUeHZ6F80xBHJk/QN81qS5zg54xeqkONM6q2Ub1Q/Y3zN
bnkXPeVJ89nY41Vjuo6y+Q5/yt4ecQ40xV9r0h8I17gIAruGDmOzoOrelNNzPro3MVFsqQXmuwyS
i1CdM0Z3zPpnvA3bjhGHgR4vMlTPYE1rMly2MMA3p08P4X1Zc7kS4rbTMmtSeCagXU6yW42fjQJB
5lsC76PS5WmI2x2iWs3MHhqfb0ppMh7q6MtaSRRYM3r32clhppQFSDeb3tkOMP8KsPxBW2lPfake
SPOh6syTQJAYcER0RXIJp3lboqPQq+Cpycg2L9vxOXOnm4ufVqJgF0m3i1tsZJ1zHfL2hL/lXq+m
+9qU2TottEPrVtdKkojNGiaiaEPvyB3QwFvvSNA1QkQGB4zStk5ZE30gY3pEMUerbrZB4n6KHftJ
aN07GS1nDqF13zc/uoVdRssvFGeuicq78pPeQZYdMJbAPWJJlNZVm9yrY1c/yXirMaxXSkVHnE8w
kzvc7Gv6mZnvYG/d75JOGcsyHvC5vmjIc3BwbLzMO2HBX084qZnddnGmhIzcqeguHurRPQQW4WB5
4pI4MX30YbwcmXlqo/1tPhpNfxJu+AcFqPCzQ+x0X0UQbXVhPWdg2tNQ/NUth2TPDr9fc3PNfZik
9ySZ7XQJc9SwbmXZ0bWjx4LwFRbGF17rr+H4j5gcPsm789zxU+KUIqbwOMMeFq241an4bkOclbPp
vvSZ/aIbzTeM19+gnU7ULG8KX8eo493FCMDE8BWY2V6PWxYGviyBE38UcfkHe+KVPthr1looUcJ3
x7/hNSAGX6/3dW8fxyq42EV5LvtBW48Div7Z4bGfsuaxsCCCjOnXHHjkZKW/IXmOSO1SE3CxKaXx
3rbuS5Yo65d3HRkm8tJ5HyykwGS5BGV/7RJrW6YfnRb/yflMfC95ppVjG3v63WRjlPO9fN9p2Ox0
dnSne+bACFaBZmy0UvXZEwQsxgeR1OssC/eNVR30dqLbyNpZsbEyPf85juFZbGMfmNMFmuASinHr
dA+jB0I/8xJn1OusRKamjsWD7KttmODJHLXmrNmf8grQeE8mkLkGHOu5fYZwNUXY1bDPl5iCSPEP
vzFk7qrevo8S32ZttzEvjg7lLByYaX8w3Fzg/0+eKk7XLKMQ2IFom7TxO0vjV6p3aVp3PWOVqEYd
NG8TfX9o3rRbzbW58mk+nWrzVOnWrjDk61zyrZ5UUlqk72r8OoUhrq1HjlP1mDiofJoy/2jIfsKy
wNI2P8zotM2EeIhJfxo8QCdqfiNRv3lj8VhZdQXwlbOZUsJkpTXaBlWBSAnuIdAOIHIzGzEHB+iE
HgMRjiUxeFrbfBqFeDQS6EJSMKP0Pmuzo9D0vUH7Wd5r95mDgt5otkbCajRWGwfV4lC85KI8E7JC
2nZMTW2wjpv83ZvmW5wZz3Y5kv8xXcpZy1DBmvXKqii6zGJWosLZTv/F3nlst61tWfRX3qh24Q4c
ZDSqwxxEigqWbHcwbEtGTgcZX18TkMtU6d13b71+dWAk0hQDcM7ea83Vk+45DfQwNW1zpoGGtau5
mFiRt9KsHKpksvJ92o/2TZnWnwN928PT9Hvj3tS7i7Szz0F6i/AfxS93XGZ/qtsfhi7eSfwkjf5Z
JA3DZONY8R3RybgsTY/sbuBKbfSI80waW59rRNtjlqUIOobTzz6vkEDEa+A6Xx3LPzEAZqTVxQDs
JozrnSm9ej09FwEbNwFVCtqC/bIOlTvNQtaXv0isFgitpy++jUKXgROfCnBZ0lNfVWa0vtf8rDT7
gGkXlHS+1tzhORbdXctf13CjENkRuP0an/2rH9PNIZUFSO74LMvs1OvjOiFes9Hbi2URBloqxYQF
QkccYNnu+5vp8yqb/EtrtU+uVn9Nq+SMIWELTXyLbdQIi3utwNUN/1jjfixP2fACZe5niIWrVpNv
HohvuAT0zF29ufdipsLGGIUrWMjdNEZcigibQMbZA7Moy0ATWeseKUX2Q9Z5d0KrD04E0hyAHLHA
ef5Qy4cRsXU9oFtS4NDYiNy1vtoRa5XsRLipqGSjUKA7agI33WQF5UlJS37SO2Jx2VBQgeBpNidk
S+razdD6MUF/iIyvlYljOTUZMCVThtdwl4x72wUeVSHviNvxs2z1HKJesVV9H01uhtbH+lKTP7ro
USsNevoSV8Ohb179Mpsu4E9JaxkrPVEQuA4gQ3WX34agblqS2oXarjxKj7pC42RiIZnVr2wf47ml
nRvUZaJu8wvU1FPOd/mQmEzQ474k3q11DobZoYUI1RNVZ0Z16B07fM825M11jugnjxgf6Y7zM6kz
amC1tqvcsV03iqfejHyNLMHIyMyqjaEH7qU2VOp2Lpc62DdQ75jCb+LC9xYkZgGIxVXMVW3YMwNY
gDaoia9xE+Ruoqoe+lyT6w7TwdqsfNq7HjLpwH9kRvB9DJCflxU+6KalZI7bFXFKoC10JwhP2pQh
IkrjMbJcMjNK+OKGfrE6dOzkby1cXXki6MDkY/QfR6W/wGZ58ky0xiaiKbJuGmUV1KUBSzLu4W3m
OC81wbiZbimhPAthu8HaEtJB+l49QbxyV6i8nzV6vxuo+XvJfQvD5WdT0Rn+MNULGcthlvGVNV1Y
U0EIKIuoXmlkn5PlIjepr6JHrZhPORpZTWkxo1vcbUkQFqXMAUpSX58XXmG7IMRKLEyt/ilPftBk
+Ca7swGnpzHsT7LAfpiFUKBsPkLEC6qmKDTE6dDGW4IPrBvXBn5pTT0c32UynmEWpGgQIwjwuz1i
9m9BAbBwSJs9VA+N8Vth7ONEYDZOy72eEBPj0zCvvXy4iYbG5tMgL9qtACl4kffV7Bie+mGBTLKS
5jZAJ9b0fJVQOWiLHKUSYygbh3jvY+aw0iNmvgcyU16jlnDNxK02rsXLkxYO4MS6BLL/maIVW5jP
aZ4zA8jxOemfFPLm8oD0hdBUHqrpmywlbZHaIZUaA0K+SHIH3I1DepePjyLP1JEsuU0Q82WT0LMm
GQ5yk2DFTDXo03WXyAuSxMde5E/BQOrNRY54W4rslmi9NTjeCRqEmajyui+DcF5GY2vh9LGSALqY
QmjhaOyJ63ptVCq8iPmRGfIOmn6+iPvsqejMKR162DeacSzq8ju3uJPaDQQGQylZGLKr0HnK05RW
3Ok/xNbVjMvoFN9TrVo1DhHjFJb5WvjRNvaqe+bXKTOo5Kmxp9JhIUaIoC4dev0lKeiHJSj74ITp
axCnIQQXBxxNaq/UQNkaaF9rPoKUH3DqavuepoOhKNuutx/RkH3xMOgGIaiAIobkYO4tX3zyQqCl
miL23LLNBd+Yc+c0YkHDcKdB5PW6/oVpFa2rJvlmYc6Oc2ChXQJnSY2zL8KFvkJARqeK+y4KX9Qu
Rb1ePvgRIXZygNcXM9bKiLzuzV3sdE96yKTEtrFaV5/UjruPK3+A3dZbI9h73Hmr2qqWBr9kStLK
oqZgt+HbGCCw5Y9dCIfZBeK/g8ldMUJYgMtO+Q675lBFxb0psyVFkAXa3TNNrmeLauFitPrXIJB3
IVW/zrmnh7IqVSzuyPonYumD3yePWgpO1EP/FcFbaYBW1V5x09UqrC4F4Z+Niol6dbbW/HpZKBbu
pZ5WiIUlf8xeCIjbxb1/YJa0suFYS7fD82Vpp7JNvvmM78FbmHdd3G37FoSyir5LFfve6l7B2X0x
vfqzqpq3tQLXMkiTB5/QcCsCxPAKD5ErLONGo6acbptHOxUnxbWILp1wnSPenqE5S/SX/CHDLpH9
N2GAhK2IrYUF26wKNUK+3zoPVRiQElV803umWq46Mo5J+NKNKBVkd/K7dkBWO8lhRL8FzvGqhPIw
0FOUo3bGTHMX1vYXt3U/4UTdjmaClCsPi4XaMRiRSFKU9OIoBqpWWT/5YBFE1G7LT37a30Y24DpX
BjtrJDmk6fPXJCv3os8ubTasQ1HTlQWAbNeITqgq6nQpQhAPVhWsPDSXh3nhypiYiN+byrT5Yd+H
zQ8Pmx/x9gRhtY0HXC5V6jAUtR7CKBcbdeQtlGVLsOYcVgHp8QCaw6DFPN5nhMAvjCkORJsW89p1
8X/YBzvZR3ZEWcTuwOnXUzrGEIzWCllAAqk/Kw5z8sm8mDdd26739vhJqk1bHyNfyw+JmvMEuC/8
lRmk6HJg8I/L0CFuA7UlL6tPnXE9rxKAQGDJvDrW4tYznH7jOSEXZTftIVdPCyWET/C2ViGitTxr
pycYU9Wi3Dsm8HUuI7zMt9U51GPeLoZ6Kth5C7uQ8ZIhnISwk8tDI7pfi3nfvDkfsKHo8Ln/PlxN
a3YST7gfowMh4uQQcqadRfZk9G1NR5OgmTndpTY0bmxqh8KAdNAD7dTyMK9dF/O+lHAJDErfnaK9
eEr3ghEYqo/MV9CJ4hvHpxxn6+H3kfbNWbfjgQFAUK/DDhsW6b3uMIUkjGi4uMQ5FbUqrXuNMccy
S2XhMO9Jqrw8FmIYVq6rQO7lMqmbmYehXUpkxoL8Qye7hYwwHKQx7IRUubgO7TkGNre2Tbtfov76
0pvFSvjcBJktI3I3nwnfTA4tk4BoNPOznQ4RWJN2II/XJRvY2itJ/FO1y4PeO8bBbbrh7PTjvRN1
8UEzvPoY5P5BHcrvMgrKXUsSCnPrRVR12bkqi+ZcG6XLFdUifYArPsV5AoravV22Hq4mwX9DRAM/
Nz7MPE2jjU/nkjGpza3KUapzPqQrK60ItU40da906p3eiercmvIEbwE9fG7tC23M94zDF4QtJMlJ
BUjqE4F9bjWdjLza59evg+NRrNtRL37aaRyueUhzTtHQpZlxkmFoEZOZX8K6d/a20L2beOJxF/rK
A6EuXMooDtm5lVanp4xwE9hN+qkB52nzb+T0HtWCgXc1din/BsBTOrf61vUSd5eeZ7dKNWakrv7M
GxPvhBzBRFBdjFo1XtcWnwqhKgxx1ZrQ+DjNzoFtp2dVeaS71J/M0ZeroEhoqVBug9TQb9DtT9JH
zT4lVKRP1Ej3fpjda/5k/yId52bCxas/dUoE8CpRrpVwRjMNwSWVvBq0OZZwio7jCv8+Q0aNer8o
mG4GxIKInoZw5g434fRK6D1h89YY3giVZELPdpptb/l8KtDll24BYJCktOQMDekz9zt46EQCMABZ
q9OHSEcJpQkNlZSeHGcFIEGwxVj6et73dng+YhIWvuqbiZ9xHMMd7hB0/l36rLvOS2ONREaUjF2j
/MGQPSU0efYC6xAp3qeeuCql/2aV+qvaRI9D6p/idEBRUR67XjyGU+pxbYinXMf2prjER2sd5ZuR
qmw53oOYaY5poq8MRb0xa0aKggSanAbMjpQYYn4OhR7eVBnjvKjcNAGpy6EOWhyg3iJUW3OZ2+2z
kWu7FlLaKlG1AsBrtXaDQF8S+0EVQXHvSx/Dfh4GBgaZlg6KaB9d7lXE7d11wLsoNgwXpI4guzRs
ByA7+pwhWG0+dV53coYYGjzCRIuJp2pVF5EinRHykOxobTMs6d21Z2LohMBqkIhQ3Kb2qaaN2uqr
1sUFJuPwoQi9VdJQtmrtssajD/Od4vePrmQQZqfq16YotuDC3XWX6+1KEUcccHzYo/7TZG5H1JeR
bky/v/dCrvxDn1Pp8wHiM3YQ1sVrfXvpmuFG0fL+2MWjs+zT9nNj6ffGeD8GfG0C6V8auEI3kYtm
I5kYOsicizY/ErfRM4I8q2ndcyE0qK6U+bJslWevoPOqBRm93ZikLXP85nn8nOJW3jvCWHfRvWme
ueIjdsdWE9nZp0ESFznoN2Up0nVjWneOCPbgnX8Y4tK1iDBDcBSr3Km/Zig+YqgqmwEaEGOB1wzi
417W8ZRDDl2yaGipqZp2FPlGhwq4A14ADIR53gaX0C1UKwMDBW9DMmx7IJxqxIiy0vYNjbA+E/AX
APxCxIba1hPWqDPJ0UP4xzruYrNQx2UQdqfcP9qM4la4BMgaT0lwpkABlzwtX23f+E5Ilkl6ILXL
RqcmGbkPQxX2u8BEygx2TBzhSreB0J4bk4KLWR1S2/b3YdPrqyFWnoVyxoxAHxcFiiHLl6Qk2CZv
D3kR/BTYCgHhE24lkwt5bkWLObAZfLRiSigWSOthrDOBVoJ4mUjuwMiRD9NQstLVI0ywmDIFNl5L
NkifeyoR4VB9ixxS6P0CH4hnMi1z6ZD7L05lZWTOZ0jVmPyQGDMlHlFOWGiDs7MJntwx283uZVV8
QjH1vTWi16h50Q0TqC9I3pU1+ngSmaOkvFkTK1/DbL/pmfHTD+g/OQUgnQSHG7Wzut58U82s2ZSU
l2vLGNdDSXpLXfe3IuibNTmO0aqcOWWxbt6Y3wJFHzcmM0o+7tvCF+YXzxSvZTDewjTX9plFFHBE
7gNC4GYhA1ddj53Kb7umVmhpDJspegDa8+loNsoirT1jFegEMeSBgQnTwymejny7LL+8S5h6rhVN
cvuFFowrZlhjJf+htdkWIPr4qIzRnitScPBFdjZzqEu+Kh4CkzGzlmbQPnKyuuym3AX1hAVIstde
iTtALwPTYa5slHStU2Qi0cm9G9UxzoZfoHxzEypjlTTonaH9MgNSKDT5tRlUd2sV8o6yrLsDR3ob
0pSSZnCfxF64gBqhrV3Vv6dnvaMy5IBggvJY1YW6x4EHW2to0p1bMHBxTGjueZLDZSU9DcvTT6sc
n9Iua3lu62Ba2k0D8OIpaW4Do3rx+/axRHvAQE2u2g7StvTUbRN5F6osZCb6JdXneoALkBrblrEx
lhDxHfJ/B8B6mi2U1mtOBRjuht1Bkq43veq+qDWazLZROsY/6g+vVPgTbFBTmQENpkbjmCaUJzym
1KFVqpsy28f8ZUtZu3I9OMI7Kv5rVtnI65xYX9EY044h991N3NNvioktOgHqd05DoqxEB3RJHT1j
nZNGtVNNG9tzrSs7FbA6PoMScyB5SAcbr8iy4EO0q5OGMOkQ+S1xsW2yNRt0OmongYyX8fcE38TB
AKqzwBxUrQg4S7DEWZFc2TWvHl52hPTATw9d/owrIDy+7Zl2j3KaBcC21vkLM7XBt4Y47Ii9gVuV
XxAY1cjy+W0TzclWGqLbDV5nbJhk01ycBn+DT8diQpVOaxZF5B1xfethgpaFiYuEc14dJQXnNMFN
gcfoKRsJy5v3zwsb2t8myprPbNU7tQvQaKjJsYLbdwymtdBh6lKn+n6gnspPEO53MWbHoqryVahI
fH7eyNS+hgnJRcWC+dvA8rYJBVvY/fiVyCJgkDlESC7uxyDDFs4HdFPw1x+J6s6OpeJ1m8BUnudd
ceCQoZAm2RJ7uhHvuyoN96Virq1Kw1/lVxvUzMRDTAtCAtVlX5iTe6/Z4bFSVra0uHplkUpGHRkQ
WKyjVdIDpvNbUgUGohv4xNEDKsiwMk6IIniSNXijY9I2+RFtCZlgXAL5XqffhS8Vbl14FkPn3Mie
5mKKLB/ev7GK1bg6IndUV41EKpCGfH1MFSVe6PfhEQttyGuMfjBt5fuAivRI5Bj22p7GRSTxRIue
goll054yhuJIbaE41mqDoqPQtkLXc4YSbgyCicioFdUFl8ojRCat78i7r/2bOmJ01KQ+ODfcp0tR
+dPVxacRMu+0oQ7zlaIIHrokX6i2XDtZyR1jCEhVNKjtzP8hHCy7NA+AV/JjO70Jfk/DoKnCU+m7
zV6G6mp+7eCE+uO8VofcW5uIQVQ1yNvMI0hFtvzShPwB82Hcu/R8Ey2UgHPsfZ2rwMLL7hgYE326
YDyjjM1tnfICQrX/rNGCx8AhgW5UwAPUlsCNpv1a4lIk1Y8UUukznBs06xtv9GbsmuREW7tYOc4m
RyfkKyZKKYdqktX7K+H5E6Sn65FKQEaU5DgYd8a91zHWG9xyi7f/q95WTxHGkrUCnSotkFy2I5mX
2pSebUe/OLf/b4f4GzuEplPp/Ss7xPm1+8fptQ9/5O8dEb8e9ssRIVT9D1wVlqm7tJpgFwGs/eWI
EKr7h2rqtkF4oGHYmsWhLJd18F//odvTg1TD5lG26ziTr+F/HBLiD11z4S7rwqX5icvi37FIOO4H
hjOCGdXAaEFinCkwShjq/3ZIcA1IRmb90U1Vhku/tGCm6kUzbuOkv4kci0KFq6jygMywxOZINQrq
iFgqCo6cIKzKdRmYP4w0UBj43eSd7A9VYHVvC90ImelqjrHGkfA1FRrT9kIpD25WVvC5ptXMwU69
nlcbL5Nvx+fN2CbtU5nyX6qp6JJP+baFXl7KtOk2aMmyw7ygWYKJcl5Fq5ftwxRfJ6UfGI6/Fvbv
tXlfQ/7LGi0VbYmp3INeMT1knUgPuXCoBs2r9WgUC8rHA4p+YmqbObC2CrPDdXNem4IQAw/BfGjG
hLtOC30qh10XZmME28Ywj/FUr+qr+tcinDY7fvgAGFHGTPsLBqvo10EtlNRAkAtlAUsLewjreX4P
sQgMR6tzZTJa8hveVm0CMvZxf28WsuA9rTAwlFNNaF7Mm1EYZWsRKj+l4jTdkdl5DQnBpq1mKlF/
tNFUJxOy2vSANRbtS02YidLoaIBGRtAV+OM6aG5JR/M3A2oMgm6wiM+BaU1IJhsjKS+ItsKTiNGd
9LEJmF3QVT/jWTS3g12ihY78S7C0ShryI8CvozGtcX3Pt60Q37w4Xtv6ZAbvjHajxzHKmHgEPtxB
bqQVA08TyRH1xrePKbLKT8lY07o7ZZrxNH9+PproDcZMR9YXI++slbAmNV/HgG6BWIReiGq91nlW
rS0vbA58n5vDvOb+Xrvu04uOke11ez7nunl93LwPXzr1AXQGazk0xe563t88zcfD89P6WsDgcF59
Ox4f5Uhw9PX/NOcXd92+/n///j5ZuIjTMprU82PnRUp19e2/+7CvTaJxq5juJrc3H/6rt7fgw9v0
YbPHfgANuZrUOXwCQSeKray8QzL9XMLp9zUvst+b8RwDfd2eD0u62bTCppPmI28nXR9phON2qG1C
gTUyUf/saT/su/73xTAlYX84PG9ez7m+mqymeEF6PFPm6bXPB/7svOvzKT5MTRm7N9dd14de913/
tus+pvO30qJE8PbnapaNDzLzN0EB5FfJWSCGk+TIkuh3kJoy9UQ/rGoO9WP0gLdRI8RGs8pKXavC
FxhNEG3Mz3F9tg+b83NBtI74UUz/mcuPjXn49J8PXmTsagAG8zl/9rh539uD53PmF/L2DNft66M/
7MvTHvUpwdL7rgtarpBfqbaktAZqqy0OoZtgip23Q8Lsx+XHVXMgOj0hJps89elR784qml2qkxo4
XdRDKi+IJLIOsmUIiLaao8mnI3K+Jbw7yZ9Pbadj6nTjuJ46bzYWeZdDbJ6JwwB3MS0c06GTMS0q
EXKFFnS0NuNQkb/Fvvm8ec2sevrz1+35wdfN69Ngivj1rIFqkt2UAc8jqrg9kHreHua1eWGSwL0E
dZ2RzPP7QI00Bq5gTvMBHu4Mxb0u/mxfPSGb6clfs9fntbnBM6+9xcP306/AF/2uMFqx7Wtqz8xx
jeYwOAxyRRaeP5789rh571uWfD06m0hLgl2UMn6YF02LiiUtmBLUjO8P1nRzmxehNl0Up835gIiV
EmJR/qzKvt2rSlAd5oVm42dZZJHmrE3X/9xPb5VeAQItKqLSfUb0696p6KwJHUpYx8XJpJd96Axu
D9fFvC/Ize9q1gtkOdp46OHSHdppQXqO2Ga44Sq/qA9xhXpyXovIhG2NHK9bQ1x7Ny2QhoCdaawD
dMEOblxL+cinLCk9RLNDlCvL+TOfP99h+pATj1k45Gu+Rc383TGnm2ByHBM/5PFkzHH1toiOrjtJ
a2p6i+Y3ht7WzhCZvfUoDtIjcY3DvEb2z6+1wUJgFDfo4dM0G8bl3FnCPMhIgxEgAX29LJjS59Bh
DDVaOUOJZaavVpCrxu6BNyo/mKSnAi+x7aVpSrROroz8dZjifI8DlXRyBXkEqhf3QMlKWYcORZHe
oXeNMZOGndJB52dUZ8yjt7mVNm/P/bS3nfP2fGReZKPLOA/FPGXJvCcQaN6+Hn930vwk83ZC3PxG
0+rT21OOjAzhUoPqGhX9wRFduumVGj4PXVTaa1PPcV6AUV96RafvBGoH4Kx7bTo+L+jI/1qrcOMz
4Jq25wddzwF8ypEPp1/PkVZJ8XBUPaAhRX6YF2MTck2dV/mWUdkupuHunx4fLB9+VO5Eqw/nzGf/
H/bNp7z9L/NDvLB78V1fkrX9Py9nXrv+qW2PeMQYUshS0xsxv1vXP/fD5vyHxgoG2Lt6ugtdF5i8
uHL/3kddMD940x1F1N5Gp3rLF3a6teTz3ex64rxGnDf3tetjroffnjYEYLv7sBOlNE/34b+dz/mX
+yzG8Es90Tdg5BCAAHo5zIvalzzVx9V5m9SjXyd9PFyZU3L2vz7+7kk/nvpu+2313XP3Ws+vTmlg
HU3/9T8dn08dwzzfV+Ll3f/x56t//j9dX3Q8iEdYa/h0pzfj3XNcT3n3FPNJH7fnne8e/nb83VPp
ydaomIJFSqy9WyS/N9Mcfj9s3d18xnX/9QG2QRG3GGEy/X6QZ9TaQTOBiqEYZ3U+0iSOeFujmYuj
PdwODFUP86IfCGAep0VMbArU6ml13jkfTuqC2fD1zHmNPpxYDeg3AFr/Pmw102R5Pv7u6bQsrQ5a
VxTqcl6dj7/9T/N2JMfHsXCTzeQ4Fuvrw+e1d895fUnzs8+H+bjvFchWG5H2JJBI7Wn+rVx/EfOm
AZd+SoiYrzZtVGDTm36F81lqWuBJChmFcDvNDl0rmQ4H8wiom8Y614WT4WRxM4zodl8a3IpcgWkA
9v3bQmlH2BzzNmERpkrPgEPuq2zMkPyuaT6bTF9cYxqe9dPA7LqZ9gDjsLE42RapfnWonOArYx8q
CAMwFadqsJgbLx438iQvt6jcUX6IBz9FbpE37Wc7WKTHsBrEphYGVEDDXc9z65inyd2ji8R+Lae/
bp6+XxfzDH8MZbA2fG4zSpNFR7XBBxf7DHADgixoF6GfqG16xiQVImREWGl9QrOxMJHbV0a9UVUG
YXxhhEyTtWMRb6qYq0jGt9e561yKmCsMKepA+kCofNyuFYe5CvX/Bbu/L9hZZHT9a37JVLD7ksv4
Q7luetCvcp0t/nBMgZvUMdCyWo4NMORXuc52/7AtinKW4RooxiyNQ7/KdYb5hzrV0FQVsInukJ/3
u1xnqH8YRKeartBVzGLEy/075TrxMXLMMS1YISa9FAb3jmV9qNaJ1ipblVvTflD95JbYoPre01AE
oP/oGlQUo/DA65FI1PjeT+BI/m6cgP/v3rTLGz7lH1mTXnJqQdV//YcAClO8p6pMrwJLhMrbxHsx
o1yKH9/uw8yfzv7PtlKVsXQEScCJi+7b9B5aykRjO2D3H8GhDqk8SaAgLbJk1JTK2jfrn0NfBNsA
3C8mVWrZf/2SNPufXxL1Uo0hvW1oru58eGPwsmt24ajZXhsKXJOJgit5Mksmif2S1pF6SeAnkD9Z
b3Xd/26Y4Fnpy1MpwjFH/Ny9lyG/bLKu2eomuVlxAg3ZdseYjhYXG1tVui3VR7G06VqsHWp1q9yW
O6Wrdp0mvIPi95/++i8SH5PMeJNNFSgh5V8swFOd9x/v3+SS2n6fV5I2lTuqR91m8uEEuVyjoFjS
3DV22pSwW8W9hnPBgHpCrx+pRw7XzemzxzC3tdtMc549Df/037w2vuofvwDIoB3dsPTpRzJ939+/
trqqI9k5drqv/Y7WhAWrVk32VNkG2sWAB8HhgEjRyy+m29RI7BEKaF25TywQKroXj7epcuurw9++
rn/6YlqCHyGvCoIQdi5zek/ffTEjVekLDXrojo5bWdPr19UG15mCX2pKUa7NejEEGHLR80fE7XRP
BdqJVZ6h3h5NkD8ptMi/fqvM6WP6X78V21R18PYm8Yj0tp3pJb97SUMlVCQbfbvDEdVtmMIptEZT
JB2OcnKTUD4k3inWdP+u7JLoMRMWbU9onKNhhZtUthh/vKI/I/uBKd/iXmv7xDgMur+HXaA+SxRE
dD7ladSTkTYhUiEzNh4tdKoAMtWD0RAlJSL0af1t5JjmvldyE6WzNq5CxgmD0+vr1hu+Y7wjKExx
e1w1+Q2YiZbJXbU39fxLQNQ4EBWqnAlOLR0ZnN5JZZPncjjLjMnhgCUFnh0U/mbV21AFyAYi2Lfp
+7XlSvLa3bFbdBm8m0FzHv/67dWMf/6doPUnaEbwu1ddVTM+vMFZiokvSmsap12DGiIlqt33jiXx
iEct0uU+KlFIxaXTXnqvPwPLH49jjAM8AsOtNEQ+WTXBnZlQ/KPbyldJ2X8zkH20GpqXLsj520nl
IxZi9I6BZ/8ocEVtw3BweX+1lWkRI2LZSvHFq+NlEDgumiKt2hL2ZB9IRrrEjvboDqRxBpWtnhXJ
Yl6LJyxibTWX1rXKpR6ASKgUEdzOC6AsZ+E5lL1y4a0bKz/aVXbPx9icEwwRu6o2BdL1bLgLvFuo
M80lq1OxVeNRPI4Eq8eVDG6hyBPzMKi0fjEQEFq9srQcgGmdRttCNREkkyEL5bIqN4GfZ/siA7UD
jfpUu0V80szvA5TgVd8L/0RZhqSosYF4CfZEtaAD8+MOybWUSJUHIENWB1DqJhZ5fYML08XIBDxZ
hNUy1Xz/Lo2eB6VqdtzaKoaU43DMZDs515DYD8OZGMeLY5bY22mdQ7HJ3JsuKOXeMHMbjW9vL0Re
iD039mhVqyn0cGPIj6jeMVTRg7qBU03U2zgclMDoSdUrNhQddGRQ3resbT85gKoO82eEdQGqUqAL
/F5QvXVd/WKSQnXwS0qETHLNm6jO93pKEilJbGtbgXzMXXXvlnZ4R+nviM9OvwlEHN55ShveqZEb
LHIVWJdkNKoopXhoMtvjyuxkS6s3NnAc/RuT2vK5dLLhjHquI4lyADaeDDf01W0DXn55h6k22ue6
RIJS1F8RCpIN2IsMxnUDftaGdYWn8zDYTrfUB+7ykeKna6c10GH2SXRjTAvcWfrO64JzPNrehhE5
VfBccJl1+vuoy1BEmyK87dXAJ9nAKMh4IjYQZVGyx842XiY1y8WzwLiEEUKFoflGi3+4NCkmobZO
n9w4Po5Nre8QfaKmU0vlFo0c4w22dEN9zMaeN1nk7u0wAOkg4Rk3wrhvfNe+nRcmM+i969BxnzdB
fThvB2KTvwPgF5b3aV8QTViIETB7quUjJBWeQHfVcGUidFi7KSDN1AZGTTKhf0eUs3+XpKOz50cS
QI5hcyi5mEo96E+GtLbzLkPNMN114lDpKdEsrhNsUf35D3EG38mPmcJwgVHu5wUCOkjRw3hWpzMQ
3DSYSajm6cXJrnTrMi9qjTd0MIYf81YqHdLhuNL1DBwPNMmKRYs88WFe9K33xRntbDNw0V5UTU3x
SomIFEZYs5Z4mw9jXxYXN0HUZvZuTQKaveYGO95AZKBArLtPIiRQJO2q7kGngCVy/6mgOYn+DglI
gwUdqXrVrOsGXwd2AYK+qrhZNEiZl71XFl8coGqh9YLMPvxUD3yJ1RYzSWI+CRNYuJOn9l5AHwKA
b5CIpvU/krxxL5O4w9a+OikGxnZheM3w1FgY2K2G6IFA7iz6AWBLWqgAgqABl7kOadFHUuv2Pb+L
tTJpQJsu2ZuJSdw6YCjKg+ZNIz2sZLYkldMAfu7bYweQRSIeKzuCDVICS/wOu0YbxQKBTvhT49K2
cWl7ceUiYyIBCbKSmkNmy3aEELsMCC5KZe/dBUn6tdabYGNw8d2lGNoziVU0V+qAYF4kamqLgrGI
DFAa2qeotjDwDVV5sYLsLlS7R69XrHXnu2hG57BEkWerJMHvRp7eKQlgEc3vZmKMyn7M5EKYGoBy
BPs4457Npqkvam2tohL3/3x9GhNHfxz4Lsvqs6MqxR13qnOqj93RRcyyhNvxYM/hHeaRyqi5HRP2
MnS31lLvQfl0/VejMsaNEUKDQSm8bDouEpbjYPN03WVVYCoyonEXOE65EzpsCZ7gi5+MDwCjjRty
iV3Y8nq+Bb6yUDGOr1U3hGlGWDmd5KUbiPTI53dx/LA71r59sQusLzHA+HWJbBNllr0zEwJZoVEs
G4bC4I9oCBsOIjH+tGEzpgB9+5A6mRKgDISv811VMsl4tVkXCJKWXYYUKWoxG/dhHdz0ujjWAfGY
hr/WRTaeRdMeszxSngF6QE4yVh2yVtjTSbzTw+I8Yt/cMCFLtnaZoYJRAtobA3629jnMocYidX9U
yayfwjYeYlLijCZQsX0L5clvfNK7+nzrNq1No9sfAUPdSTMSB68K/Y1d9AX/vTaSlORwY21HaFYy
3gdDP90IRHKrpg5wmWQ8YXskyyygyV6mJnYmZOaFz511QKd7E0zjgFQB/oXpw/IN8zBWGGZU9BT5
D9XJCQTviminN8WpTLT8rLqvAdkTB8/D8Sy0/2bvPJYjV7Ys+y89RxukA2izHlRoTU0mcwJjMpnQ
WuPre8F56wUfn+iqeU1gCCACoQH3c/Ze29rHVvWB20ZZlpAK9krj3mgtqHoLD9Y6EylJnknU71os
A/foSLUjiTxcjh26m5Me21u1GarbqsWL02XCfMtrp3gN7eC5i3vrYNRo/3qzCFdtkiok0hjG3kRb
RV7ioRJwNJwaJ6gTdvFeLcWl7NZ2AfEmq3OY7XW6y2Jxq0VpvlXcVVEAhC9dLMxA5x3y+DCDOrZX
7eWLVxq/vitaFyFxoRzUErcSqR3qsmlD9ezOOBo/1TaB+9h1ZcVpoAv3hAdz9XfMAAdb9FoGo3LG
gTqbuhajUjU35kyJqsnKIYqS7GQ3ar0NuatkwHfGzjXKm6Tqqh1sPzoIxT7vim7XDR8EHOfnPncg
1XvVn2JywHv4XMAjC1gnxEctKpWNg1Qbsa9hHLioZWuTL2/pavSBhE8ZL4hte1XXnApbb3jRO8Ih
gpG3EIdpuoqVXNnrEb+m+RiNR38qy7Ryyy8IwCT5ou4UGcxvfXTQsKr8HvTC4Ddce3zX3UDEP9GM
g2BUKKcEM+MKRaNM7lvzM9FXDZk9kfggIWi6RdOKS97e66S/IrkGhW/Cd2mLFnZH6ERbkIJYcxA8
126XPEITpJXmUM2rMBv0K5usp0c00dgnMaBhZnjxJlhMDYEe4BarRTh5RD0jb+flGAvOG2hOhRM9
Icj9A6NPwIq0o/uKmNm2Ho23rlMmIEhpsdGUJl8GxChT7uwQG4Y8T2Lx122IT1tpTXQRtc3Y1Eij
nRIA45M3W0TsJ64sfMSdcwwarlFYfIaHFuRGrLiAJ3txdrKgJ7bX6qD0CO/MMFVf2Xqc/gD1dqv0
UfdB7sue2sPZqQqyOk03XgLbFkfdca2jS9F0rXb6YWAaJ7eEfS+Ojp6MwHYMsk2TsKj4xXHfQj6q
LY5V54Icx++xTLKwP1UoJletGkM/TJv+KGySJcKAaZJZ6dxUvN/kGSebvi/UTWilPysmZEcQ7P5J
rsmFDdcV36fdAn/PFYJHVILHXWz8pd6ZB3mXOowPQ9ko22Fy/9iNHq46dbwoVkSVEcXz5yJL+PbK
rvRWYTdDMph+weReRIgz8+TGgT+ultGICxSXjJLfmeXtkAhxS7Yban+vuFcT3dqVVHAWSjcW93Jb
S9DQ0q86Z1sXhsJQek6WGWdsIflzTtOUt/IWVB7tIByEpvImHlPCmDb8jEnogvq1Fo5Fzk1WGYBU
deNujMN8GUOyWwbTiDydaguQizFYztr4i9o3p1b18b7yHFw27m3N8Q/5WKY70+TlVJVWnhw3ftK8
3j5pDQHKZm+vTCA6G9UPtPsm1tT7QIAYrXmBXuOaBN6ozMB0f01pCvNRa/P3cfChFvaO6UZ+gpeV
Afmw8oWlKDda7aqHcVKR0k75RMzKfBt7N0AehFIrJ8cuywTpCL0GAGaajEvS0KeDqfj3RutU2wmr
2bEIkJV3DOzafpgOcpEnDsLU6+1gxOuDsW5ag7flzNuO4iPU6nEttJ2wS4I1SusuQRh6sPkTHRmX
EwUQU7BOC5fOahUd8aJX26EuL7o3gbANrR+KOvF3sNVsxbhhP2RihnfN3EE/Pelt8qPKxS+EVz52
NhTybgSbNg1PXa6GfLH+ndpHF3eCT4sFGH7aIyO8GYN0GUJeKpZxjp1qMwEpOTVcBZyZShSNw88y
wW5R6tGLopoYlFRjGUXho8iYelXG3mCM1nk4zOkDh/wF3XdrMt/syd71DminDDpfN72mqphWIiPz
xX8MCtT8XRPl2wywCxA2Ei16kDta3e8is7ljcPISzFeYxOy3Y76pVb1cFeVO16K9n+z1Kril0+1t
G48Rrg6MWcvwUoEkgyw7+ifFHPe9Xa9qdA5qrb7l7T3jfGJAS2D/08CoRqtsbR8Znr6EULfrCJrY
Jp2i7RLBf6rUwmOo5tVSddoPU7HbDV3AtyGeMPPaDnAD0ezRvA0eI3QHR+CeUhuUIpC81JQO9ny6
lAtCo+Ebip0WuR81hFGqsvW2NMReI2NtbZrWnQgHstcwieo5cdpKVjhLcNqbvnNScsIVBRqmvouE
cq8YQb3J8d6uUYX8GtyWQfxc3sGfW8bOs6pjufSEA1UExtRKAPgA8kaUUh6Sp8mlk4wYpkN5qv3x
+KjJzM1Wk8J1W9EYCIDRfYtfjahIb4HZlIg+h3QzV5CzYmp+c+K44TSEhg8Z6o2jkEif9Xa5I/Tq
T48AYOnBbdxog2s946G5YI/f5zDuqIAKDSEU1jIV8OGTcIsfVRuS+FgwBTZdTIWB20cnnSA9nJj2
XWzPo6+sIlIrL174Ss5K4j3jNw4XYVW+ibaJFuQ9Tdu6t0L82om3DAMIhxbnECbt8dEk2WDhJERs
wZ4KLgosiibUq0sTJ/ambpTnjtNPFjJrj8YOWjUoyI3jASMknLxaepUX7GAEu9tJvXenS0uI5ba2
i+IuxBZuYe0Dhgk3SNg2k3KhI1UckZh46alLCp3J0pMKXPak9kax4ic8hwOBrGr/Mz+7qJCEA6As
l5qidnvXwuk143R6p56lrMGG8x7nL0u9MRLNvg0oUGeKuHWifWeO6luBH345+bZ5jPAU7SI1+1ky
ltrGnXOnTuJMqDKGeEuzthjLwLV0rrUhGapZJ6TNqvYOXwb2xcIrb/IyfLBhxCjku5341siusqgn
eaprr52YknKUA/1qJ3E0Y/79e3uIy43W2Q3Ro1w3fEV/ckfL2DNQOOWxT1gSmSxz3tmdI3rvKY+y
DXzRZ9tFMJr5OiK/sS0pVFf5ckJ4utL6+E5TXM5bWJ8PUBssDZRlSHzssq49D0RLSqCaX950eX2J
lbRYBhH745Exbah6HtOictfXpb70MkSq1CZ6aC0o0cAr+GCHD1qbc90E57PxMId/aqkoXU9Lufop
uqo9AwNO8dNpE28xqI955m5wLZH81te0g7FpYHcsmFMWtrlKyl/OlPyKKEaQ4OQN2aLTLecgb2e4
04YgJKV91kpIJUX190oNE+LaX0qOf7bbm9utV6FFb8P+GPvgAfrJVit6pL/i1Y7JfqqxGIu1UMxN
OmbxritTd1fNd5h1RhPyD64mI1SFKllJ5Y9cdOSfb8bfIB330OcHBmsnLwFVm4C0WYibtqBb04bd
XQbIIXbx/2SpkSyTIn0bUxwKioF9IZ2dQJN+U6fY8Zjr4tSKKwUzatBvfD+a7r0yhRXnkQ2v9f4d
vEsMww+h3T1VqmNsr9q4gejIoar04whl3YDE29sPbUVbxe2cF3VI80fXG/PHyUZq7QP36/o9asH4
0BvOeAnGEGqVrdSQNQAxufDXAUfAOwjUnd8oBILULZWMMdtPJsmXJDZi/1dgLhwcJMMUV80HEGBZ
UcQHN59+82XbnLIVC5p85sCagUGDM/2H3jcuBvHJ2CauKJgoLqNw4mpc1TkzwNFcdblDWTeZUz0S
P7+BGH528hyzT5vBzS2mlQIdl3sRIWkMAYDZGlTtFP8QaVod8e9wugzrbFXTLzvFSXYxtFx5LlxH
hio6+6TxuztXccmms6bmneDdrU16bjc15oNtBzn2Ei/bwdDJnvPMO2ZZpOAhoXpnOlp3GdIguXCJ
ZqLkdmDcwuDNL6jxtCFm4MF87fzgDrmt/ZEGPXyhCtkBtvPEM7pT5kdYLNVxV5q1+JVmhsPUCySg
rVJIT9rgnjQWKoMtRV4m1PYq9+t4rys9JKXUnHat507bKePUMSKW4drS4EakMJkXPX75cthS4qB5
n0FzRjwuLj7GY+qBOdw40Sonu1LAytcuicEh6Y2oy5hQij3OaVBSdnYTa51G0KVAo4egLEnd8Wgx
gxuNPHioGq9dz7dszLXLNm3sS4MlYzGkk7KrzLZZm2P2GDBHWEYts2B/DpaPnC7fkg6NE3qMVi0j
87vBP0MgBidWYXFWFfFeOfW4t36C0Gsu0IQ0cHkLAlr1Y2GQI2+7mrnvo0HZVEVnn/sqPTtRFpIl
Sj4KEO4j3cl8zznz3GlRe6en4i02GRKbZLfkVHxvI7VWljrIGsQWgNZEe9/WXIxrX3VWgzP9rsu0
25ke0H2F4ipa6SBDhEQDt6qCTVT5AS60sD4bDhndUY9IW5mQ58VjtWvb8TUIMJ0OfaVdZFnKJQaB
tpG419Q3IKLFJstzLmGN80MUhPcGRWAcknACklfMhF6d39hAmnLsT8/hSE6OPvYPfFvjXmQucyAQ
XZtMxxRmE/GA57HVtzEuqY3GD4xTBDiVyF1O+A93dc794R6/uA0MpI42Ujmq7bFLmhNlTus0aK92
m95g9qrugilrqUD7zVnBlUwkI4PJvh621vg6uv3FzYAQwmhfW3y8hzHMfiST0x87IY6RHokLnO0X
P1Py27b0TjYw14XRi3ipgs7CGCpu3IIEgFgXwLz9+maitO3bdGzMvg03U14GpAe095OIqaRbv0tj
WBNBEK16X2GwHZnjujYIcvKKhsqk4jA+xsjdGzagX7Izhr55V3tMaGg8wlXd4UPvdlh7wm2aD+05
KCFJE7Nsr5Xp3JeOtTXGylipYGDXsnJAcKlYeQ1eedfPdpXdZ3vQXi3oklLbjTEfh2malzB17Nfq
aeSkDBDnZtQ7hEpdDJyH/LxoxB4aN9pKIMFZIwmyUF4W+dlTlprLLNLVdbFTzHATjEw8Awp6fduq
26lm+k+puHjhbM8oXI02kxFlP5tpP4bhocWzcxEKvWYGSbVYkCKr3oTQ7RY2nafboOZ0aFQNYRuV
wkF1/7a3KAYQYHt2TE/btXUbI0FilujTlViKic+Pga3AOem0xzZ3n/oBE1upV95SqzLjyTYx2Vgg
N7WisYCTtJDcyNDQj4MXfXRGIuBCRnAr2/sQIPePblR/tA1XWDubsm2g8RWbCXjJopqCvd8G4xIo
0hpl13inRcLYAkUolhC7uwv8/EVRMPCLGhNWW2HvITA+m1oUzFnAxAyAYSddhBAryJo+P0IlvnM4
xCoEMLLQjcjbqlh5Jn8JhHAXMv8/1g0kLMsdxRGkAjJcCkfAJ5otM9zyPMPODkNA1dTKtTOuvWfo
yu2Oc9UzrQrcylle1pthHlpoFQ1f3ampL+n8+nSnSJfu2BNX2PThmquDQkyNH1M48bStlB1LFXJh
EqRghuNJY0BxMuZFqHNGBmt49HpGhIXq4AKlLXUgo/DsFqH22KdJs/WIoFgp5ZFKanr08dIu6175
k3iEMNStVzwaptPdKHG8tZxX1Rqtx5rMqseJoj+U5FdgE83ZTrTqZLXezu7h1mpThFHX4gLgMk9s
xsK6lOVEP4/IDiRlaQrYwsQ06ydYRyufGHUNHy3xO0wQ0+GsRAz5ApWw9sQS7bAioepDRCXhAoFl
HoSaOHu3ecYvROdAi9DN2jG0COjaE+VWndWKnNVDGBfF2qNksRA1Jwxe4AC5ka4AmDZtQ0wIRT87
wgykKz5BVNSFqr70QMS3NTCuDlJAjpYCehjXl0n3fJ0rYtFfAqIjNlFCI77LmifdCPsd+MRopKNN
iynJjP5MCN/kckqOa/umKqv6ppkX8rST8A9GhxLv7OGGpiVj9bJxsos9t6nNQavP1nCj+1awcyLO
8FGGqIfUkPgmmNfsUPmIcybdWdOLHXQxeqMuqaZVwjYvO4u8q09mlGxJHHKOlRgsFJBxsic9hZlC
ENBltZmBusZTViVcJk2VbErTi7hy++LcN0O061P1HA+o8+osPbp9HOxJJOswFhNbYOBCpBib1tsk
n94C2yCi00ndB8To56yp1FfPmLJV0ItsrU7abQsSDwxsW6BBiUGhhGW2hRatHObQyx444yruXRze
VjZ3ze3n2WLLeP9gq4b/WDXaMeyH8ehbyO6CiFBURD7vY2BWW2SC/Rp29TGgb/Q6qGS2CJjTFUPS
iwZO8WwOkc9wuAOxTnW7Y6gHVUL7Ffcl7rqU7gGD0Myh+ocUnUyBUaeys+0M3VqkZe0+EgW3deGB
94xdTwTenJQu1Q+aVpU3QK5vKNGDwtGLNzLTPiy/fbfyLN95bj0+FpSnKS08hqBZdkRsp4AS+T3I
XwZ4B0J1kMITOp2v9DT19okv+J/7Ib/4GiBrhUbUoZyxBepS3WXMTMcA0o9qjA2BQ45BH+pnFzTa
Eo8zXVM9q05+pD3SAFdXCW6VdcfcbUNli2kf7U6CXer7Lk7NfZlTqYiGKV50VT48Z671AfWHTUCg
0GU3+tPUMmrNJp38mfkkbOR0lUKHMZ01NO89spQz5DOI4F2Zr+DhhqsKohwgYNs6Yx18DvK8ecxI
+zoHhv4cl3eC/v+DiK0QnAw8vyALtW0QucgEZnGtKTWviDf+0tkayJoOV3mrvIlWE5lVSAZlajVc
EsLI3Ruma0/LeDZAyEWW9S9aFSerAQmGOSOxWhta6kKFbfXXakxbe9+PZ4rN+UEurHmm5s7TLrmm
SqV93lAA5y8PrWV2kuKOdSGsS0TY53oWgrr1KyOykCgke2kVlcJNuXAlOEyUR60p1X1ttL/B9Jck
H8wesn72wkhpqVwjUpXgCFe8RPasBu9m88TnqlSmSiNoaXM2CmorXdFXLg7arLKfpOdgvim3yYVF
6Pu6jOnVSsOpPIA84OehZv+pXKtMl1wjP9/NMC4Mc3Hira2hf5Y7Y7lNHiCW/DT5Er4dMC4QZyFm
fJY+0lz0fBGEEf7lK81nh6kfkHvbI8oAtmvUS4ekq6W06tK7Q5U+2zuuN71AYaAKYubbdvnxf9t2
vXl9vCGNItcjJ76F68zJWob2fIHB9VuUtxWlmN18tX/gx6/SuAxxvpjYX5KeLNVlY6UIMgCK9b3j
Ujp8kHdQzF+uXhf7wR6K+ijNwvK49pTx65Cr3t+sxXJNC5x6DdD7Xd5ZbpIL6UCWa7Xr1Jhg8/31
cHL75zHzgcKfWaCfS/ES4rNibh/NHiK5JhdyRxsyA0/i1lyGxYNL83PfFHBVx04k0Fv4WyUl0nLG
RQvCEJO9/JoD+XO7fq1JvOnmP5X8Jw2zv0guunnNFFBjyykM1orfD4eyyIaDTnmeoh43rwu5LQ0m
ZoYKVfMYIOSiSdJ8Ld+I1DnLxWhX/tqH9IZcxMme3KhD6oReILFoIKNzqRazromcHbBgG1sUBUxv
yn2uSsZYSiaSCwojdh7xKwP198Q2gjzDJVpsSIn8nYbBE0DAeyOmBNsP65FWPsFbvkJCpYbsYNwy
QNOPDpkmoRaTV8MMb0Hr8CkJ9ZtUjxzCi+Lfjst8h0b4k8h5wrSZO4vo3ZUsfyHMZk/0D4wsL/C3
hC/M0TZMlUqEej7hWlRBn/XSumn0yD/5JkbMaS42h97Ji0VwsHmBC3BbY/2LWhy9chqjCwRgceHx
zXBANBlw8YkhaKD6pmNpUt0kuiRJ0jmTSuw9YZw9E3Kk0Z6HuTfcNoD0RXSj2u7RHGuPkJpjB/3S
jNpxZdXtiwnJlYrZtvWeNNXXYAE574X10oiUqIHGxZwWv3O2Jm+u5/34IYR2B71WOb5PE917M+Xr
pjHrjKSr+oX1pPek36pbtU6j5WA37w7QP4wPNvYtjX6BV+PCTUc6OIHOZIHLeIhjOrCA94ctub7Q
kNetalln3wt/lmGZMPVINEJth32O2CKic9OlzC097zZ06Cf6I0P5zJwBipCIXbjOZrukm0NBBjTC
pqeAajZA6NGjTEzdtAapg/OQJGKhGXxyNTMxMAMd+SMtkDuCEjfEbdA/d7VXUvcAF4C7ShniF5W3
qTsPcCdhh2QJ5mm8NN22ALHtEEVoLDvmtEmNtYrhF41AAsNNQ9t6iG0WQ1m2dKyoSupkXbiV8TA2
urv0RENG1RTfU6I6897rRTGGKIpD5lV2yKdXudoisiZ9UYjsmX/nH62B00KdNKppcDPA35s+Py5N
03feZNLDMILt1JGhLlr1FxOImr+srlUrftvRivEhiCgKXLArm+JlbIyMmnT4Kyx68PEOwYp4sdeT
ZZe8Ye1+tK3fnvBWVn8oYiUDNMRn3FakU3t6OtJESb1tNZg7E5HXUkW5A/+1jDeAIIcnPWkBiCnK
iC2/1LdZQMJMVebdLvIHlyycxnwcxgJVkpodJ5fcDSdNrUd49PUdXfXNNE8b5CYirBZV22v3ajYS
hzuQilKX06uOh+MMlcre21EMFN2kXDD5ur33rcEmKzgo6aB76oa+IoJOMhEG1MV7l0niAgYPf1AD
DHAmLA25D4FFoBEpmRbZnUlG0EMQFKu8iiA5jmCdqOFMGxeNH7oW9EoGbTQqE3X3OAxjdOmK6IkL
RfcoF81wGIZafYjyE2FT00NUGr9Lx3CZY3n9o21WVPtVHNPR9JGEGNn1sA9vQ4PMacyERuHpnKsS
d2fb0/w3UcJ7P7APgWmcchqzTmd1x3KyICA0M6fLvjcaw74fYKuPydTd4jh5KLPqHYOoy66RWvVo
ZDfCbCom6lq/dzTiGhoPeFeVa8NKSysi110gNWZtXDRmdl2eNUeE32+Md+JNRBmRut8QMlw0+5Md
PafErTH676s1UDB+Bf0jQo8GJnXf45NzGToVDAsT9VwKxzxb+mgCWUCuSOBMtBHKKPgnRxbmSJFQ
9reXoR9oJ1Mz78quo7sk/GFNuape5MqLMXTibDQOSdNdupumMiQvLxhWOCWKVRU2s1o9Ddbowz/G
RH9AWRE8NJTnA69Jn0R/HKfafbBI2wys+CXVxv7kuWNxjhTtXqpuyoqqZJirxItUOxj6zurfK4u1
2THwd8JtB9WVbVi4OTSh6t+tFlOnR25oG8Uu1px413c0vZvUUxZoBp8cRIsPQ1pXq2oaN9Ys7hhE
E/5/XoL+D24P3NGcUFXN0kDEqMY3ObvrBU2LearYpQCXHa/Vb2yfM4DSB+GKC9lrojM+RxBQbNy8
Cy6m6y9dPYXOUuTdsi6NFGWcHxxnsanaaelN5/iPDc3lPdNV9TKrQGU16t9/cPosuP72wTk2dGYh
0OGbqN7/XvGOmyExQOLxwbmNWCeE+0Gt8i4ESiJ7zxNza3VzjmOn7TsxBlumTfHrhNnWjH+F/Xjy
atN9G9aF5gS/hK4+E241UvyxPhCoWCbnL4bAVGNuSaXAvxyG06d76n34P/4HXH8awnn21d0y+3j+
4fW7Oi4CxxW8DSk4/zvFfoRnRhMwFf2MobupwAdrat6EVdFkG9U9qoxsieSp20yJ/aMTIacHk7hI
t1nnem6u0fafiMyy4qjaTcL54c4VkDIqXvnn3UZDUWwJqeshLQfWtiEC2GySdim/hP+xgD2Oxcf/
/V9vjPIycJRNFb43X91cRE/zdf5rB9h/VOGUZ2//+JC/4ZpgMpmqZhI/bao6v9+/+b80zfzf2HAE
LD0MYq4qML18xTU5qmCcQNdZ2C7upK+4JsehnQq+kHPbf4vWpAnj248TbTLnJA1PkK7ygszvp4S0
tOt6iCHDOkbSrsOyofA1Lwb0CgdthhPo05Avs5maIKcGXslkm3YvC7k2L8Ipecka4W/opboIi2Z8
BGfXjkAW1kh0SvltfocdXae00i1ppz2zIrmRQUMLvj/Yq0MEMzkfH4O88ydEdThs1Qz83A8uwSed
+uUXcpOcqH3BN6XS0d+Z6YupT3ixJIBj9moGErohfAVKhwW4b4GjjDr+PP+XC71sgH9MA8wC87pK
xuV7GOv12q8zXJpyd9dN/V/3ZEoB+CCJo3EVdUwzhB5RjpGfmDPSco4RqX7BX33u7kuKvgSQItmY
bauSLyJRJNebn7iRTAlI+/UX8ex8zaQJVq76/WyNlatyAdOYFJaBCj7tbfy0E6fxZT6/8+vik2Xk
SyNuPNcWrGnmiMxuXYlLkSQWW5p5gVlQGkeQgslXbpZ3uN6rr/Rnq8dIO+Ut7MSyvB9ni7MxG5Pl
GkPCv9ZCUK9YmP9+txoOHrQuyAcbWgSPnoNDN/60Pc93lLf1bv4gv+y6Hv3LMTNjJouNDSXnZExx
UM+Pvz578bn7bxvlMT6fSa5e7ykfmBbbYnZzx7P3m7mB9rmmmLi+DWkAl6tyt1yUGMW54Hrr6ya5
ls4HkGvYUUYCmKLPe1y3Xx9gzY51ImvS2cs8ZHQyYRvOlIDPdbn5urBns/Pnfrnxn97+cii5GpZ9
tIkt4/H6ELn2eZzvh/jyvP+wGrm/kUTl++/P8OVIiRiZUHW6vfzy6C/7/82L//KAL6vXF/3lof90
v7zn95f2/Z6hiIgNAc0AkjOnXTKX/2aYxHXxL7d9/i++75bIiG8bJa/ok20kgRPXg8u1T9CSIjEV
4L+ZXHJKuz7meu9vh5U7xHQXhGSqykiDZAbAXcMNrje/bcup16Mnmfj1/MOqvKvcJdfkQh7oGp8g
b1qSISd3p/JwctXqG44s7/ovn/16XPk0lhkwNeuTjdyug0/vfsjVLgo6dR3VEya0nnrKXJAVFoAj
lGmwUCTHSG6UCyfRTVzKcpe8l9zahD0AWXsqkTOUUb9iyh91R7lrUiMxPchV1fLTHNEUT/B5GBxW
KrloGvT82Ade8HksxTAX0bGqQm+DPNWC0KCd3TncpBDDr7AyX2HrNIsU50pGcATT9PZXjKiJKTKu
xS75PfYqeTFBsE6ZIBF+menL3gmPRZIX62TAuIbyuk0Phu2/G1PXbTIuQXTjtRRhGeT7L6/y822M
JgjxcQYMSORRN5/HpVRG3vyX2yRf6std5iuDfOznI/7JTVdy074d+r9wGMOxWvoVzk4e2ZUXW/lM
n6tyqzyMI6/78gn+5StJ1fAQQITefn01uJkJZR3vGdhTaKM89FfWhlyTjK3rtu/3ue6+3ue6rSiF
YCgyfxrX3d8OS+/8P5/1ep//3tPIZJDrs1wPI7e5UfyaxpDpZGODfnxF4Z6rqVyT2+RNruCYKtRx
c93eBTWYKnmXz1W56xMnIh/z7YjyZiqvkHL35z3lgyQPRK597r/e/jxmYCqrUbEwHhAyQ+CacrH0
wjpq6k9k7jRopxSGp9oxukD6PqBt3lJcM4jV0VzYuPUKNZSKtcJol4kpENgExa+4Q+frjORpcX1u
1iKwQa5bhKVXaXqqXRdlREO4U4FlL46dn4bpwwgP6ZX+FIqz1+Ii3fcO8j5MW3Mczz2xreMC3U+A
B6V8j6aOEgZglXVoXAj5m2790kO+jtkwrqgpJmH5qNqKuQ3y+kcSKu8RgabbUWvddT4B5e9VZxnp
gIOslxpByaxLIo6ZDqGF1MpsgQAkar/okqxbCCqydRm8x17uMSQm+6VWyIr0+vUcuJYWQ73Ge91v
sODsihgpuhL+iWkFY6YAlBUJAe5chSraz/73OH4bE7rvFukFx5AR+Ypp8SHR1ZfUiIdLSq9eHet1
ztidDAz7oevzaG+VGzcgULrMS5e6jjKsYZATv9qH90KjnS58Qobeull2BSs+4JskldPMw+gU9tOP
PAnf7GYy1lr/qtYPeBluS3pqfrnLUzVdF/Z8nrOoLlZGS5WyAykeqkQJkPy+aBH1LuxpWNoU0Ihe
Fy2/Xr2CtQU1kz5L/jPvYZ87ja9wWkRNOQbGnU70VucSIesFFNdte+HEwXifNuKUhTj/LW9YtQ4F
x/HOT/1DpBfHqBj+FCmiaaWk+m4VJUqunjB2rSFvJwnGia52EO6bcdYiycRD5IANJ9VSNbKNWWMn
bt2aHoHeIv9y34lVJZihZro9UuvASA0Nxs3DfWDrBMTeeVVFSZ0y3bI0MRYXBdIM6oEm7Ow1pIQk
Y+xPUxBJJG9LzAL73nnNAj266dpiumt/OA/q0HZbO0T1ZNXKhxLsvDLDXhxQlnCnfFshpkl8srrr
ybg1kobQtY1vFZSL3cKlzYRcWkPW0xUBeVUZKnwK6eUiM41NkCX1vpwB1Phtg5keba+QDa1IoYDC
4/nr3koRXbvNqx+3f+CiDyujpGiWxlA/mnQ9jrV1Q/QCnIUOSO6lMBrcLr6HgzAJgYn/phjnbWjl
4oWmv1LmaosdS6PRX/zJSvMW7Ya2oa+8ndYBHtm1OYXF1o1vy6jrkD/raHdqoiNpWZIGMzsUUo8Y
YWouEx8cMxtTpLO7CO0PEfD3xUSaG9Z9jgPecxH1r8003NGlr9Z1OEfD6S1NJh4x0rdaBepIck19
m3k+7lQr2YXadEQ9s0n5f9RxWq08MyZSILprGe0vijpxIIujYfRmnTw48Fuy4g6EM2o4/NGD8H58
wD3a+2BVyRqyPC53fyxuKfTuxwH9dJW46qqYO+pD0t4VM9m/xYXG1T5H603Q3e0Y8k2YBuCUdHSe
ph7lvYqvYlm0XrNB+aBtS8vEOzWUpzJqHrAXO9Q0DykaZ+B9VYGXIbeYkDGELmO/PqvOIQ0o7wxG
cjvQBuJLQlKW59ZTAFyICLFx1/VxvgeoR4ZcrVFOIoelcJrNFHVvyCboDfQZfmH++Et8RIR/RAQ7
EAppKfR5SEDZ6EAMeGzxBCeJTPrGME9e2UUoh34aDEaEUWecT4tkqdCOXAh62WhsKxyFJBLVJiJv
B4Q6UA6rmhatNeOAOSVYFRmGQZu85Oq4NHogfgWvbGWY9bnsMUvRqSoXiHCJPM7IhyEa7UeDNI4Q
235X8OVSSg4+ps77yPLgHJJuKKLhwctK4rELxOoNEelKaW8KjXy/RiGxbUBJkOsKPwovr9BhJhQE
DeOhMzTM5aG7x+6S0eMcxltSZVKySxTyGDjpBgENzSa1iAHOTeDCNu42T283eTpt/aRZl+VwIQnv
R+pGWIfiGXXopnDzplcEDfp9aRfP/PsilGv0f3oXh03CrcbFZdibzEfjMFv6RKxHOpipqiZbbMR9
OKT+U8jfdNsabxoleAooJNlpJSEmFJ4eBvKTV3YXOIhmg30XNZALFHGKfe1Ra2lIN253Uq2fbuJl
20IPdm5Do4uYazI/q/TB8NIJzUFMeyH7f+ydx5LjSJZFvwhj0O7YkqAWQYZKsYGlhNYaXz8HiOqK
yuzuKpv9WJmhgggwyIR0f+/ec2NcuhhfbaexnhLi2zupn9oHuyyVE4DIFVeascNPMK6kQzjQWFBN
T+FdjB0CJiExAtp3guw0RM5ckySA4E8oFaIPrZtsm2s5xJVbCs69Pm5p+aHtjZsPMGZjYv3Wqsft
rmniz0wQoLh09cppKHDnXsv5gX7UNWOj2jVVFG4YSR8qCJGtPtagLkKasTgDYt9yudvN/rHRPIV5
4IGRSJDdCnWNGrJfm2F0MYgRnhpn3XYt0hVhIjbxXiebXGpzcF5HXZ02ZlLGM/9yTSvkS9Vapw4V
hNvHKfWt2P6RVgRhiGEMMRqjovSYCdC91J+ygeQY8kOqTSJOuo0n2CwxnRNPBBYsKLECakQX4rT7
VJLpSBBfCkNFsqpCMLcfgXkwhc8/UVFLD1PHiKgFxaJY9svQjVtbS19gHZAzLbN94nOERZ30q8CZ
zqWEAhZb9XPW0rxtjUlfOwY8Bol8qRstOuwa6J5aIkCHuL4xsuihelQbfbjSBCUvGgVAzrUhYnIk
uJHQJ+y+dC1KSs8c3ND2boZIyGP14RGZsXosYxAVFfWKPg7Hfdjiaaqj8NVLo+Q4RcqV1OivZjds
4W0QiSZBMVnCwZuqVvBn7WteKVD3wgl4ADX3eU8XSMrzTDBZKrjz9Q26o6bfZBISgCHD74VGP3M0
GSjUIVFdDXpnt8pRVYGNQdncFbs2yp4lBSJsZj5uaGcbkGx3yaIQtZqltxu091cs2vbGNwoSuNX8
qWbkUJZ2hfW1ueHqJVirM9ZJoxcPlq2/6pV6yj1SvnC92pDBVyIqCAclx6uMn9pYO7MRh824D5ZG
+zD1EUB2X4uej1Lp82cquXb0eI5V55VnFGiPaFK7WTCw7aPgezy82n18HPXhZ9Ir47oUCp1bXzvU
WQ+myIzJVjPTdpPa2OWHnwYW9ZVakmCsC/NFOsFMFwquXieVdSAVlH2iG1dI9J1VmykhHpbMO5QM
odUqPxdEjWygi9V7OjMJzHUQ6sahDRJADfFZ8Inrqa2idagltWuWhnooxUCv2zT23OM2qeZ4FzuL
HqXZfSMBlROApN1QsuOCJMR3pFSMfNpTGdg2dV77VBb7LBkBbhiq69fYzHu89w6S2Vot10lE0JWO
ItjJC2PH9AEz7ec+L42HmibipkyyeGcPhAa13TdCZLiZBGv2OHh4Xz6Tk1gwrdvldbEbfROFoJM+
DmZG+y8rLr6hPup92rqGmj1ZbfudLgmabLItChF8TCKHZvsQ6Fj24MKHersP0mEzYUAjqygKTqqw
yG8jZXNSVhDaPlZhQC4LdYZNFBdnnoMMt2zJ7i6iNWJi9KAMFAozwBBh1Capwc4aqAXyihKsk69+
7prxs2J1W98gKl4z8kdgQeEuoY/nZha5ysk0ukBsCu55kyBvOJpmD/FDZFe3xOdhHBgKSVoiuhRR
d7XC75XUr1Wv2x8M2FJJeCwUxtsDsvn1FP0YJ4OQpw5asulYCL2tiXO0Q18hTComibliiKbgAPMW
Mkvrlr3GxYcxUgljRiZ3Te/zdeTpV2VOQc6biko3fNRVpNgGPAxv02gJlYY+woWqxidaqP5OVBPM
ivHiVRB60Ix+CFAo77IK7V/L/Ie87eIFs6mpE2fG5cXoQGstIBqUO4YGKFAcfGnH8BminO1mXv9T
b7SzIJLhoI3dT9t/oRwfb5FU/OzTwXi1ApxJMdoqBpaAo3oNZ3KU1+0F7gXS1L1veiel9s9F00EE
xva7A3KVOv1XZ6zjC5UjbNOGCQm5vpD8Xa6rySctEFQPNfovkIgQ1TaYEjr1YAfEzJOG86OQBbla
iIXU8Fun424sTZuijROakBPbQ5A036vUc7blMJzkaJHZjZ9as3koFML5Ziu4L6J2RfDMxUILCxGG
J2ZCfJjn32UVv+a6t+81+WLWnbPqmCSvDDE+V17JUW1fNDJwCGTB9ivU+NqpNT30gXwGJHyyijYQ
HV4RH3wJ8v6swOca8y4BZoImIw4nwCNJTSaTFuw73dR3FZbFUNHuS7QbkBnvVkxlcgMtZSqzsmZZ
1cOvroYkvryt0wSezinv07dAuGUTX/eCGXiCyGUOiVv+XDcZX5pJDG5JWroRTE91+VTjpb31Wr9r
RIUhIiMGs59i1Et2FPFF/Bel6NBMgdw9RkifNl3X0OcPT0ghVyElgiv2SX9G+ELUSbx7RaZ8lgKi
8nvrtiwoR07raJwYiebij3WZPZa7qcU9rP65rp0wq+ko1nelVFa5tLyHdF60nIyFKG9cFJglmoYw
tVTXb9O8oDRb7OVIqNXyEqG9cYsqET70LY7ePzdb1te2+SFk+Htc1hMcrd+SYphIxavzzfu2BooT
hFCzDGPe5C+/MFbQTOq/rLH0HPPhCBNr+YBlUwggKM4bw2VyWrjLquWXYYwAxrLHp2WVlRbhVQgF
G0kQ3akV5kSr3hpNC+99OfwcwtI79JpxUccoOQ+DZd6WhZy4rvLGtrbv65KRSDYP7No6VpVIWRWU
Xc6Ggsrciq0buj7r7b1taNPO8WIiMxsS4jIZcFBRGuMoK+Tu7TUWp3JL/ru5Jtmb3weFpTMywpRU
y4fJ4R7STSUcm7I1b44TKw8EfPnzC4PpzduCqdWnNgomqEcJfwHBfe0OiJ0379sNcefsk0kleWF+
L6l+9slPw1tapO21yEf37YyagIyshwBfTZLWDzmjr7uJHO2uE6lZeP5wWjZbFnaJlweWVrFfXi7b
atBnXavscVTP71rW6aOeuEoeXxKgc2sS45wbQmznBnNgmsPgPvte5dyW9bpIuwe7j4htB8oz67Wd
G2yjQyH04LJswSzwpoaaQdmG8y9HmbhXfMe+lUUubkWGMAnZJ47GYRK35RdQL+qDWpDcsbxcfgGT
xrySaLo2UEkSjekEDenKBhKzcGTk1lnn922DshQrB/PADj1HtJVjhMJd8YI7Wnm8YeYYo8T1Mn8t
SD3ZkhiEO7Qsw3s7L7AeNwdqSiRbDoP6Bi/8fxXBP6gIDIjCaHH+u4zgw5c6gHZK8euvSoI/3vYv
KYFm/w/UV2QwlnRgUZqIAv6V/KSb/yMMcuwkjJ8/VQQm0gP4hVLAHLU1lu+hTwBmLdPSOLYag0sE
Vdr/iSL7K1rUhENrSw3DompryBi039GiYDDKFh6ffYecFLpZFY/c6Xxgnmq/9lsi3VODOYYksrVx
NMaCfX7KVDVnakzLsy4kdUoYm1HSqpj2459/2ZP/SX9j/KK/Wb6d48zhVkhSbXbQb3BRBIBmIhAY
3sHJoUrOzUviKEw4JPbdMNHuPHgeLY2BEe3Z1h1nCJiwNbxnPppdkTILZcJd82SrEG1b0dmbEOCq
I2xoQ+uDh9YDrImFOZ/sjiwB7+s/fP1fgZ9/fH1DVdWZ24qA4zfRVuU3cY88z7xPzlB8qqY8upZT
VK5j4ALrYkKs6GuBc2NaSsjSp9FXGx4Q+im1RXA2AjM863hl31xC4BqlQi6zbLQXpwC2lCvSRbWZ
bkP0uoeuqx+XAEHCKVegCSLXKFQBjyq5/8O/ad7l75Ku+d8kGKMgQnMkMGPt938Tric/c6LEuHOi
Zzi+Vdi+lYDQ0vsHjCkt+mvNOsecH9silnLv5aVytLRgPA+m1++wNb5IMJoEpxpbJyq1qymf9bkw
q0ex+WgnKLT9DA+vAzjp77/6fNH8+1fn2gEQqnFVzYluf+WvZkXmUQp39LsGbUO1lehx1Hb9nOGc
pEzHhd/hk5qQCIdjfOnaZPhc1HOZdmvRNt1HoUYnYTZ2Dj4jHaNlZNDHfbhDKLNmqBmelEi/KECA
1qOoHRICsgBoBipN+ijkBTq1KwSkkyiMHcIOBPSgKgdTalIQNqROa0VDiIl53dmUFErXcR8EWyI4
wp3SF/leGA9ghFS6LTkkZ2/imUBKV4n4F1+fo+Fl8q9YC53LsgCPKTo73Vk2TqwqVi/jUIYHK1Rm
Kjz1WQ+aS48857MD0mQl+/BDp+Qtkkoz2XCrmJs9lPZlpEVbjEvdw/JTH3e3OGrijQr69dHQdShm
jGJyzdnRtnEdKEuMKeNnezKh+QwgJRTNBLMbVSVyd7Vye6X4PtqDcyBb8qOe+T1aHGneA63YWygo
939/vPX/dKraOFOY+qOaBD356/GWvTTaQQT6XdHbcycobyUS2qBH4hzWB/MghX7tcTge8rF+CZiP
bOJUUgXxc3+N7U+7BGg6WioaWlxNZyhM915xZy/DynBGANvMJBwrcz78w9f+VW36doXZDjdmgY5M
5/+/fm1bUZlaWJV2nwiD5MYdPGIFeDBEjCfITiVhsZiTSw+mAlDu7GIG9TFU4qfa+TJDcU+2Gv5c
tJy9NI0DtUBU/UG6McoMjm3Qhru//7raf9jLhiYNCWVs5oD/fo/uHIdZeTxo99ST5Y1W1lqO8eew
T850pto1/P4Stbo8wuw8a4S+nTUfmXUsm8PffxHjV7Hpst9oPgL9lirfhmCAX/cbnDJyblWOEgDj
pzLWzHP1IQki+5yHJBWqSvuadp/iPDOfQtC2vo54vel1/WHZlSMQWHo7CRxjlNLQq9bUXjEfHwq6
PKuq1khLipQzB4cKX5ZBmIOVqYcdNjszv2bleOw9OqO+p9XrSpTqWVEyKLRR8jEirvdN0vnfdan/
4RQxDMIaDUuDAP9vdzIIpblTqp56r4mkNKFBnnrsgyv6ecJNIuuROfZPO5d3DL/RpvAGsjBwkjCR
tzd6SMB0ETXtbpRTNffHTnoDB3Q1KcMO7Krilgrdhr8/Nva/P8iFYHDBM4P/hLUIhf8ipNWKSA0V
o9PvVd1ILJBht+MmvZtE+60YG/EgLdMgOg+7DNYba9MyYzilsO5w1OluywRHCyYSl/LhmyU76DVB
PLcr88/oN7s1D+CeW6gBtJGGXT/RS9DtzgAf9sFufLlXoRAc4xzsVsYnYEw3jgFaZTctaug7qlGu
Ok2k4H3H9KwWXNw+k1t9eIxn9W7DVAY0TqXtlUHQc6LsMskOz1h34KkgHzBXwpfP9FvGjPKnErXr
LCy0u9KKoxG18M0i7UlzfOOFMA5IoYiCj1ZNsObsdsbeo9Acqja4rOVZr4xu+/f73ZzvFb89rYXO
JTHLWA2HG8qv10QEeaClI6/dHRgIs6SmexyDKT9Nghxt2E7Do+J0/ToUeXIex6ldBT1unBzHX6ek
1T5VTW/b1uZxktrOzODJtgaNcJNOB94HrNNl4PoyH0+F/9KCkvXICtjSyy1c2wCc4TWMDbPRBGRr
O9suih7wntjPkjJpkumnyWh1GCpUBEtCoAmlNrdTH+8LmQPMhdS3pimyTQOaZAPPwVUfCTwO6AkO
el61/3CGar+qaZe7h0Dji9TPZH9Z6m97ShmIwrY9U7sPRfbBLDFyyzb4GCeciHVJB0rieaCjD8Zp
cbFbY7MK2rRfxeZQnEaPAo9R0MukZuT+/TG0fx+2zDJjUzJxQPyvSu33b5Y2vh5Rvq7vfUGocdTH
9c2xALRAyiNYXJ4roZwHhWRspQgrCl4JxQKsJStpFzPhi9O3wCC3t8bKWjW6YlwqSRx32HbqefSc
C3BgBaypTQtAL5St2cRzgOYUuw0MhU1GRa411cfe+NDbPBeVftJAMtvmPhbNFyVL+oNGBJcywbuY
6b65yex0SCgIl5DIghJ9qlmra1rmnPyGna3VGaOJ6MEdvKBdgaEMtli0q3VmxtY68J1ia6Tq4PaW
4RqaNl6RT0SEu59DSLIJt2bGHsQy5XiNiV/fdtKoVh1AL1w9fbUOHNOHo6LXwMxNbOshoTAiC5N/
uv865q9ZuaZkuqRyQRnc1XRTYIH59cKaZOyIMgSsB08ov6bK1G1NGOFrC08IXdqzZZXfQ2+gYzyN
8tBE4dExsuC5mbCd91YMrFh8nTmzV2tsTULAxDS5WGkZNmrqQYhKBrRdxgZDiVmvI/trUvvMbaLO
IwwIwwaa4G3bxPFN1T5Ba9QeY294aTpbvbT5LXLiB7WDq8MOUzFfV9/C1t6l4K6gpBFE9dh3uv2U
NsoxNvx2pUd6Bxh+M3ThsJVc0isjD9tLNvJP6kwwuXkEcdghF5wnTnRqI4oSQ/IowgTxUMAoqbOd
vS19/LforosAbbYt8fGpNNHcdADpXWeih0oRQ2RfftLb+5CaR+FROfZDzzuDh9+o8RA/UM3ZpDmJ
5QZ8/J1ISPr2W1gUlpptCjloez/WYbT13p2etN2eM8hjblNGH7SeDI4IISU2O2p9sWeuqmnkTEum
GkchdnzA7Q8+VP4V9guEHBFFFv6sQcszqt2mJwmeE71cgVePXBUq5Wpg0Evh5uNYadqhJR5lPdWq
v7EHhMVIgs9OoaUbWvWoiQC3eP1w9yQYfS1qo+socxrKnmNvjCH9NrUxCuIq4N9pmdfBbM+KxbdJ
0LD41YNBG3lN9rrmdgYKq0Gga0/VJt8M0JZTq/sRgUg7qX19TTtc+7ZETVO1IzIVpb2bPWcPhzfZ
Fan4rkVIAqqZoDtBjbM8YCcRupwbwMXPtTF9ySCrbqM4se9jhuuPudKhk/bNrLyPFRW9W5j3qIhS
TP4aJ0RkKlsFneu+jDF5UZT/DomMzrFAxgE6VAXVkB/yWp1OHLZwFhccGRhre8OCD5HU8TVUQGBG
xUSzLE5AxI72reBS2Q+F01wKl/mPt3Oy4Czz9ofUckktoY4uiYb6R0e0sA3oVl+9Eep1UmFjT9sK
35tMT7ozbihn0L7yeN46pUNxuO7Ti1fUlzYU6ko15XAXNSkUha6skUn1Wztsxgd0ouUqlUGxBe0H
rs6CKCb6FE/d2Npu5zEL86eDULX42ic/84QLbEiEs9fU8urwnbEh3uFfDZfR8LCFWqbthjrOkFXJ
CJwbMtIixbBPGAEIhaqcYV5VPQQzdYhsbcKWDZ3dSjv/VCWFv8ktEwITjbNBqsOrybvOiqpmlAYU
+QG+VOAhm4Cf3wAuMtUblXH1Nk4jzqGDlYFPCxt2Uh3BpGpTQ0fWUGRrkAD+tei8Y5Ob1jkN7C/I
DULISURTN4P9QOOohOIB7NKzFDRhcoLSgbdto1fODNlYJ53xefAk4oqo9np3aIg/E5z5m8VXYsBv
RprW/BBNNFydeSEKFXKmpCjE3E6cvMCLd8jjvo+p79+mpm8Oiu7dcumtlXIyIe7Vl6ry/Etow+pq
narba0H1SldRf7J90B4KxH0Ah4Lawwo0x+zEltnXcJq+j54ikAqk8Uqb9RNToRH+yJ0SQMdwwqwM
zAoXwkTPITU1Wm+UZZexjB+FD/WghFdPVFc/APfoFxhe/ViA0U0Mxncd1mtuBPYmqLv82AuUFLYn
bm0OARUTflIOwZMZmxvPQkTRGdNHKxhLPOi00bW2jN2yE/lzbz4UEdkscak9cJ8K3Bbgd63TZxBB
7dHNpyMDDW7d2DZv64ZqH3TKD7AetH8revo5Erbaac0XLMAvSjANZJKSwT6GaJmg/hBs9pcfmb3z
ejfos9lh5mIs9n2mRcXbS31JkV1+IyPngbsy/PjZKGNlclI3bx6Z5TVpLQSg15IeDGiM8k9cBjrQ
iy5qgfeX3dqWcM3fF5VzVGcFu8jmeLyBu+xGSP374i4y8ResbOE1bkwuATQgFsInlMNDDofYotsj
f0CIBzki6Ltup+vpIfLxF6dj9+VtdRCeA1uPd2RvtMdqXqSG1xyRatH+N60INCOCWiTsrmBKvw/x
76KbnWPilkWgGfVRUVk0SfDNTvtqayfgQWZUy0ZH0LTts+QFw/5Lhb5xJzuK5k5GWNviREpw/ayM
AECb0QGEFRkXy1R1NK6n8UlHyQCjIUVM1cOiGqxDN3M8FrrCsvjt5dSDvpyUElGlU0eb3izAB9XZ
KwS9jMEBYv5lsTA+3l9Wo2Luu5q+2EzaWHAbPIuL4/Jy+cnv5/j35XWEnLrSlHptAMyrBu0pSkwf
gjyPZJEIZddzs3f1AMpRoDtua8fobez8WTOpg3Z+W7sdnSk1jCpXkc0Ja7eyEdoPtQAM1AN3N/B3
MqfttHUsbeRA5VSuTbS39CNsddPQf6GLTE+wj/Jr4jzTvgu3vqANpejJl96pd1MfWivulWSddDGw
M/DjwsY+Cwt4DddpXNUjubd1EmYrbFXsKOoVx75Sf6Im+eLosRvSN1/7ATPcuEkOVURkbONDfI9N
F9nhRjDEOcsYAqSVBwdZ8uwHBFbuw+wL6ostQOgWoz2SsRpmDxHX3VkfkmWunqy1RHmyrTBGdNZQ
zvQLy0010QEYrE+UhpBOoONOFqF7OCv1F9sVj68DMan1blkVzc60Zbvlp2Xd+7Zv7/2vv37/C1ZA
cbDplGD9+2emi5D//WOKUg13zjic/vK3/wgEh4y5I+/3+JcM8+V9xTwq8oLyR1UX+rRZPjXn9gRT
p2s4Ihin3z7l/du/f97bPwY9FWN+39X8UXGtilZ6ks0RjVwhdHLRAUMIWMm8+Y4Oc6cMhgoBv59c
3fEAlr9HyE+IiddtBEiauBJu+GBK0ao160yT5Rpdlg6tFckbPEb1pNqxdGM0CCtq5RTDCv0bmTD2
IVQD65h1pXUk3GBO97AcdUu4x1MvEVkDi+XXy6JlHnSUAjy8XhZk52RGCDhl/jVPQes40v+uII7t
lu2WVctieZlamblXLMuFUfDH9lZCePOyRZHQ2+wIN3Hf38BIPuFJTOchLUa5txBTR1KhJRdjyrQq
TJkeQW40uCcSNdLJ2kcf/d57smZVD+UnEnDJxsMMM/+YYTaZ1nUxW8mWFcuit5HPbKLZL5QXs5a2
NBzXm62VywLn9x8/LS+DOSNaLDyj923kn1u/r1vet2z9258Z/BqqDMGb5bFXJ9NthU4RQZ8vidgE
rDuP2Z99yHTbN0/FYot4X2SLGeP99fin0WNZ99vLZd2bfyJFWbS89MdAjuv/+heWXzAc6FZCi0uU
8NQ63rZO09z540eg7VhC3j8M5n6zs3jkWGbLXR7Vh7cwnJY/9r7Z+4cqIfvx/eV/2m7phr2/9y//
8OU3v72lByO5mYyLYxS3ivJpg4Bl/icPrTA02Kbzbiq8qW6eFmOJl8Zpul/2TBF3GQQFVaDxFNZ+
OWbvR3R56TQ6E7AUJD0D0uXnZfX7pstPy4EO36y5y0Zdp6F7ywSaWSMK9x0wsnzfT06xqdvcLZmI
L76fasSZtVnOgGHSo/rjEvf+5u2xUUlvNHyKRMTVK/g+JDrMBKNsBhoti6omhGH1/tqzUNsrdWAh
OLSLjZgsZhicXMsfBfYAqEvXfOoSHlphuMWWUm1DFdXosleX41Ix8N3CPngumNUdFqayPh/gqQHy
0+C++pe36P3oLOv+cojePENve305Y5cfvbjgtAnbFlS0/00o5OVYVpifxhyI/NTKAhioyO7t4MGn
VHo3mayB9IQ4BrLOjEuVW6nUchtGBaBQzyMyaO5hQtaON0K0waZomnrXOYBycoaSK5wp1YUWxGUo
9fKDdVNsNB4yu3ua5R9iZzz4qi8wBcNwbwPt66TViApy9dnqSVDRwdTGanUiOOeOfUDfU2j5Gm7D
2hqvpoiTjcktmGceXaIauE+ul/YlbIPnqSIkUCTmc9SX0c4u5Vc4OAAmk0hdhX0HAyrkWT+Ezuey
yrRr3iIJHkzDO6ijQrxTQWnMVj87gbS3IDKmfSO1TxYSuM3Yg0XXYdrmflOAP0RyQqDm2lO9AdUa
E3o4/V/wwnzOlC4/LcExqsrkiQ6TztjAsbdVjWDTiAWAG0LeYWYN3yYawLit4bR7hHvd4CsHxLPM
wLzIH19BmYvDmInvmZeOW7Vunb1nwTIRqvNYZn74KOqp3BVd9NKlZrOhOZy42lj4rjHmchOlvfUF
4aqyNtDI7mo/PPRcDA8+skhg84jtyjC/OJH6wYJOxyPWc9YhoGyX3Q5+VsJrrbJvSqZml66AJZdk
0Z466I0bUnkyJzs4JGFyhWzckXwZ301HTZ/bzjcYFplfB31UX6tkT4xlfsoV3A+Yz7EJ6eOutaGZ
NFMXHYie2vRjzKMwKp0jbKByzfH4Ngnj2jkYt2DUrDJviKHzRj8JQabLrMJ8UmuYnhbM5dUxpQ90
TiGlvcqYuZjxPJAK9CXxQ2Xl6y3Robk/5yuti2Zoz7E9W+w1QrH0migPq9Z2Sa055zKHmQ2BiXG2
N22gAD10Y1vuAfBD5gALaiHJhQ0I9hg5PMdupEeZyvjkNyQAiiRioseDTpHiCq2b5MqIJiYsIw2y
9q5t7kBOSMHpTEkoTvHqd2Q14Go6lJ0HApQ0IMyChXQrD06QREh9GnrlM5Tq2LyPQ+yck4DoUzUN
ulOofVUUpV/jd7V4uvrjypwl5p5NSIFhWzuHtMXVpEsFbk9xdShib7xc1t9Txweo62iv9G8YwTJD
32pav+Hqzq9DyYk1krVlpFU20x6fAghM5/TLRMv5tXG+6sX4CJ3Yu2uh+dkozeHmD55FxMl4oYWX
Xi0B95+xCsq+fMBSn9ev1VBZT3qJXkmvSO5Th29ZRY0Kfq19AbjZu21PH8lRG3eiuf4slWTTqxGE
4jSu9uQzvcJILw7MTw+IIshCMYZzB130JMKORDKL+W9WIaOanI2uR3w7dvCq8kxlT67dS1Qk1TMI
fZSmwy02tr5NeJMEkk2YyFEJrYRSMV1RLREMkRJ9DdVw2FWhqeKxb4YZww7hWfHVswzsfJcn9A/K
bPRJNbPXmWUMlDXjVRVD8zWQnpyayfkwdHpCqOg0rTu9nVx1okY4qlPiGp5pnBh4DesMMtteK411
D1bI0wD7WWn0cQQ3NM/2FYwpzUclJ01NJwnioojsx9hkH4NCbNkk26Lu4+xW2+JUDm37iPTgCfsa
9QRegj0rDLotRAIL8ZVML5InC4kSPa4PqP0/qUNVXPEuhrja9DXoAdyJCU5I2q7fdBVM/VA/N/4o
t0CD9xigLlFafESLfLWtatipWAvITf2kElQDdCoeNxFoOdBEBqXvH2qE3s+pvmgfdXBSFyVQACQh
Nmu153D8DF7IOOQd4mu9tfdt1D02VvRz4cYMCX0TC9pXkgZux1z2uaZDPatTq0M6PmJXUDfdYNvr
BXjVd1QYDbhWcBXqnWDWmtiR8qLpKiiqs55E+nNgoCWjHXC2Sr1d0XkQ61RR/NUoO/U0+ipotmrb
WeOHySxxIvl1c7W6LMKzhBnREU9qb8IfzciyIpALAicpQqTqEd6nCH8XUY9a2UQIZMQoZWqiXCzC
A8BMP+m1pKRlFA9B26fg3rX2nE5f836s7pJyXav3TwzlCN6je4C7cvxooBQ2CKSpjSh4cpCe77Qg
gjtZVwUmlj54UQyvuwuVQthEQsE42e29G7+Full9VWp7zo2ZwlUTc9JSjcRqGPX6SohhXFed31MD
iov72PBMk0ldrBFo0ylJqCa0073DjnNc1niGX50Ahf2IIyfZ27NLZwQlpw7ZWZqWsp9qJN86wES3
9rhgipxAroLPMaMODXw0tNve6rkuWghzWhRHLyOMwsrHbTbKNHoAYY+GeUrpeDgViyF7GFIrOUKP
qDacE+vaxu5T82AAjli7RTN+t63mOuaatvLHEDZfBSgtm2/bcFo3YwY1vmJQydCrcraAuindj4ge
2ob4byW9CbvZHQ01J/6XhGAk7mVD/9RUnhLA3tI0f2Zj278WVnSMVQTpppeEjzV5Bzg9/J2ak3dG
4MoXQmrzS91lKuQuQz02d0XQBLRLcxtxo9/RdmEqb4pdOWY+9e6UZxhVUd0+dPBDXyitcPoqzbSq
LGOdG755lLY9j5X6LxTn1V0SMYWXuMwuZkR4qAYzzxnwylb93S8+8ZHToWcvbImT+BjYFbY7Fd1/
rHQ1nXtjXHsmJVOPPYPIVSB6x9+gKlaFVtrDhhXHH7CFeXT0cAMHvV5vK3ukNKfS2y28ACtbTegy
I9WPppm8dL3J4JUSq+PNBt2wtxkPDM+xlemIy7AD973/MFRUPyObLxEpBiw0mex7Y5Q7ysIUV8Cf
qvYXmnfaVRXtjh1ppGn/ychqbWNb/g+/ojOHety8D4PCsJKAROHcBr+zgcAmT7nPqdyFsnNrjds/
QxjOinF60KC1Hx3myn0joNrjdthAXXsNmTVTQZ7CZ89uL77vWeuSEMEdBnDAYSbh0873sBySndpx
uTYIiDaRqK9K3FQukDnQDab4oJo/GdUlewf+I/6IjNOlLX7QzHm0Wl39bighhWRItjy9ik08Clcj
8PpeJOIlmFII0b6N2zeaMs6PkjFjF0tCZVDrF3qp7ByhYem2+plGSdiKob6qZfZVwOx2wro/enhA
V6OJyznVvRZAe+CcCzt9gLbEuB71yCYkyWRfx8w0KsbSZ6birROLu1LPIy8vIZOiJaVPk/cJht4e
MG+4UydsArpW5NskKYttP9hu4JstZWHyjQLYhR0Q03jlxZH9yfFBwgRpurISuzz3Wuf2/eCf1Aag
eBz36r6JcZf0vnFDBy9vVtbvPEEFI+lJjxr9PaVs6irm9Kl0kMmX3Axq2jGu1lKGyw0g6WjbvGPZ
Go/R/7J3HsuNM9uWfpee4wSQSLhBT+g9KW8mCKmkgrcJ//T3A/8TffveiI6OnveEIUoqlSgCmbn3
XutbaGaWkM6bXaWRCUHmSbpnWMW/BiiSpRz2w9QEyOiJE6IE+sUSYW/8Ujqav2j0Jl03jo4QyXNv
JebWQyL0jyFLy1VqsKE4DFXzgYCP+Uyv2Ph2pTP8VJZxHcYNpFnWajDHxyrxbqhAr8Kg2QKMfU9q
cLJsMrUipNXBBVx8lAaGhbbUtroh1EIjVXgRM30jj4lfh2NVjCaiIdfayB7jUSPjyG2T1aC5fznw
mEeNWJhF7clpPwAutNnbrsL29nXVc6ro3JwW7vBlo0FdSa2NXiw9uWYSWsLgc2yy1bSJapx6Cf46
tzAtbnrZLJuU1IfQzDCafxKq7PzmJDzL4iMydeIxY/2atuZHgbT06njlG9Be49AIma1FqXB6z1b9
KrasnWa0xyLpyzU0FrUMcyM7zzlTJhsLcssuI1IFZuP8MzOrSZeELFee8Uzs087U/IxJ2+QemtBi
9KW7jwnrbzriTUwx7GCHQDuHuHAOmu3E1pADqcbF9Jfe+CMhLvyxCsJ9HWJR7NIed0A9P4reP3M8
UgfXJK04DqaLHqE2qIdbhzEsyD4q2Rs3EeKcMqqqXFl4WK8D78SiNGt/7QLihcewgIpK5MfY3MbG
bfF7+YdCPtlVKs9G01jLITCKswi7h5SMOIjUIEx9ku5KVFOb1CgPgWeES4yj4fYuzwyiVKCvD9MN
6yvp5EIx5ICDjj2BkLGwg+A4H8YTbbh8dybzmxYC+11ekmFId3XdufSj+mO4uDkZUJ86t9/priIP
2i7IjzSKkRHwlPOTo9X9Gkcmu0qCrNz3Uf8XGSLRDqRTMnxh2s+wZjEIxtVAAFmw5bFq098qwL6E
DEfncFQkBxv1qO1nsCEXwStuvBNTmuISDJ9aiVDTpRN5QxAdr+D3elgWeEgQu56rbHzrE6fdcfLL
TlNm7ci0pT4DCkO2Lkqk1G3IcAF1S3nzrLDtNcm7qiVSSc8IFuRl+xuJbmTd43lb3MdOhegOce+b
59ivXv/dGkjx+gWJdiz45JCc+L6OOOjkjEXDO+XUIxBySG5I2GyAJro/TPx3LAb4+VTyUCWJcQxi
W25IHTiOpsMbrlvaWXqwzPxK2CsSIB9lP/5SX6udNlrfYshJpyOJb9eHhbGgJjqmlvXOgI94xST0
EOTqP8VEnBQcam2jS0sd2xZLBvfNruyKhImYpubRio89rkGlK1v8qpK+UEEPXuKnX8p+Nud6WbWn
BSz2VcPTsMQYaxajftAcL2J3S4q1ynE8Qo/vt1TEIPi5uZa0bVKSf/WYpI7pZpNOu5qFNm3N7AZ2
RLEwvAEx0jpHfbVWXUtCSme+WcWPTiyuM2K3aqjG9pzD37hmCJQzHxu6Gg9J4mGeo0vT6HpGeoQ+
3EYR4mUOIb7CPV4QjCwfLE870l/ABB/n57Qx8c1l5s7WCRekJAw3U+lxRPDbbCnovB5ErEFwSBXn
eWRdm4Bs0BXBtG+KnuLZqnMf2EDTzA2uaJ2GjrcNRx0ftUuUoeZwzsQ2kh75YaPE+OeM1bizlY3a
rYb1Dwugx/ukfsqo889DGdxE0F3DyPdehzlWO81148i+C7u/dBXBePFJRxh4yKXBkZRMjZ2HUBB7
CFHa0mrXTH2rS5YSRt8kZgz+tszWmhkPKyJ9ba0Rj3KMf4ueGSuOu2Gb+FZ78rLEI+g5TZd5Y/zV
lG4SdJ6tp5b8g77v1comF2biKl0Otdvucpvx+T3bIvRT46Jlu0QV4QkCBOg/X4dnbpO+UThefwun
+GDTn9HC/tor+6UstbNtjtEGiGKzasHNIu4Yz03sYafOgvbsEHoBGkRf2nNBElRWfMmm9g1D2cbp
EvEDlmGRZR6eINmKl54lEcJo9NzVDYPfzrlUSlSfXtZtSN/7I4QXUI+Lp8rSol3io6IQngkHwGyz
h9bmRNJ0wcbHzbiG5aE4mYPsQHxyQ35p7v2auyElr4fDGEmO4MvX2HutJWqdeIWWci4ZSBICHOgo
Ag96pzuLoUIUVYi1A3R5V5e+pJfF4Lyv84krcqRanw8lsWHEB6LrWhBARBk0Zb2r4E0vpgixY2n2
z6Y18goZ8zMw8MV6ALiLPuvgD2RCCp/4byJ8t3FrtEwwsDCoRkbM7/Qvb07Xq2r+xkn53iWJdmhJ
NHo0TIYh5dqV9bi8WxJcl+JFl+CzwzLIV10QfEsL160XQyvmuBpq+d9sJCrTpCR3yURZqtCDONIh
uFRtzroPIXhZU+otmaNomw4jbBCrZOngTT2541Ubw5y6EX6xjfmcmOkXjYyNNXwAbc8I3kTNhNsW
XAPsw4KZvcqkA0eQ4E8Y92LTFBFJJ4HccEfnCCW5UWtmeb52FcSMJ10t10Gst0c9ceGTzBmQt6AZ
wj15TybZD1IuGycst0VXPREF6SICP5uM8HfovMmCyeXmn/6arh5jjxN1XXrjdZwoF3DEk4aU+29j
CVg5EC5O3rRUV7O/sRtFJ0057/cWTOrMcfShMHbJh1mkBtNcBEGYf7ndJjkwRCSiA+h6u9WI966J
KhiiXt7yrvuxMvsI/6Ffq1hHqZ/2pF4M1pOlcjLACwvZRDVyOii8h84jfyspa2pWc/DpkpZ/edkP
ZhW9ZCQtrhQt06VpYYnOS4vDEbyHZT9LOEJf/2yMOF65uNCQ3TZggE2SskWY21fR6odolJthqqNt
iYh7ZU/5tNFCn7hVp6D953CyNs0yfRRG+uJ2EVFwgdwHxJasZccBxIbnvNG9ghzezLoMymmP4E9y
/SILfzxYpfmLYzo/GcShDgY5e56HeiLScd6iv+2XMbDxRZCwwxHN2cL4gBdVtQYpe+58wOjQOKrS
Ot+zieLEv/a5vnGdwvrqy7OYQvdkZvSRshj3iRVPP4lWB8tMb7meagK+SffwOXMXv3cxvD+43zkE
jLcFvap4EcI62uq8yDW4BoULEHq+eLGGof87W7dHKibEcbLDbfjNgSu6Amqn71cPKbFrxe0O+k0L
CIRxgTw14W5e0m1eZn1bn4vePVmBkT/StxVLI7KdFaeplyauoi3jZtQDkQWmqLU/JClUxyrAI9E6
MlrXqS+AweO7HyuF4sEdGH3U9sn2bRAJGZqkmLjOrtWZbMN3drwgfB4ZSSDVRR+SF8Yyrmxrhaq4
3SndOE1pKc8+smg89b0cn8Y0LPcWjJ8NOGJreW89xgFpslpzE8lAl14bk41s4neoA8kptglO9Zm/
uGg+j0FSXlU0ixc9bSVMpqfknwSH3nssndg53h9SCMnbUGWPqeObKDflL3mKMcJh1HOLXsu/gKxz
Si5OMDuGtyRy0J2G69wIsTfkifdcSu8p5UY4Bspb28qb7+qEZtyQ0uJKwuaKEk5dBWZWz9dT1vi1
7tJ21TDZOF76t/IgDzrlxEamyrOZZPqRIUuzH6eaA0kRNgcLzb+RaKcKlMhLNMTJQ/0tVLXNoyJ5
YXc2TvlIpEpdbaUm4icdZT3ABVyXyEDHs2fUS21KFMHMcFo6VU/be2/BqB8pUbQdye3RFlLNogqZ
f+huHe30nyHUwmPVsdonpvaUNzwT+O7HxvDOY5YQdAnlqdLq6oAB7hO7rLsG5s4d5VYkGLh0eSOi
qHoOtY7Mhx0eB3pYoTCXCTEGNGyi3RhDQbFCw9+hEEEuNGb0ljLXXXY2jBSKEXul+dWTrsxh2xsh
4BNI87kzbs0GrV7hGpcsT0h9mxU0Xakec2gXeT8DCKjVjmVhufuYyL+FERXNsdLgPQxCJ5aqeOVP
UIKL4gg+msbNDHn5ORPKJeL2bFO5sb1sQaStTE7EWzS69cGlwxLCJPYqW5zGVPvW+s7eEsg0bZyi
zjdl9NoE2bAL/X5cNLlNVpsVnf2cwPAg7ZpT6uKC94c2u9TJt1fAhXZF9hWzmi5M5Cs4foJzmcyo
EmHGG8uIWY3sCDD6gIlDw279bnU0hyHcJEXqH1KlPZtlU15UwLrlSMPfVjWZGYM3PdRDl9/84W/O
UH7dhVQXtHzGGzSC+DokhE87+Xutl2T4YhlDmqcjo4mmDo1s3pzbvBTrzqJ+EAB9AMafMR1ZZ9tL
/mSkD+wLd8RZ3UxPXsrog3ZdfRl6sid8gkvq+ok9xyNkJHOOioAGgssWGi7NXec90vdOnjQS2sam
2DIz7JbkUBiPfZmQpxigndRTlDhBxNUGS+xkJ+aVRPPi6hlOdknVyz9PRMd1gSR7qUUI9myZO0fN
RLCq5b1cR1LyR6Y4eyaal4vECLqT2VgNgClSHvqacO+74UL0nKCEoqJkVFRsXR15Y2y7pwpCEblt
WnHqx/itJbvO1Q39VjCwUmELBX6otKVTGjWdKLG7V4q8BFS/sbZzVMP7G5NFR2YLAlvb2YpogvCm
j3AfiHkwhni4WQEVZwCIIDSITFOUZb47btJepGuIfcMaze+24M0iQyU3VqhDnbM9VV9TFneboUXC
UQWGvZF18hHM64mDoxqQg/YAoCRGnz4OO3SM2opjpLPrxmpNUf1wT/NibqBtq34IGXMwdiwV237v
odmT5T+BbSgV2x2SmHhRtmwONLvchYb/gti2hGOpKo7Ei9J8Yh+uYCiK0MnXsa+OlQWlUJXI5roO
vxmvCU1i023dloZcMBivRCIzHOn/0MBMdqMk18TvSQA3ytpZyAg5vyka81SCdin1Kb5SJ5eUApG1
dEOLWUReFphFAxqujWU809CfM2Lpse4spx+f5UxqCliygnFE1OKMT70iQq3UIxddmQGzbj6eRQaR
euJEcwGjEbGBMC5Gd+XXLbocLDSjEYpnx+SVIuElwRN7jUmbt3fLX3g9cq9xLr7kfUkWtFwlWmR/
mngUHRvQYGs2LEyteyQwmdAvR293Ou8bbIZlXY42hz+QrjCm6h14Cfp3Gcmf1CiJE1popGf7JGyY
E0OsQxFU8a2jn7G0B1q9qombQ4ncgpmmfQGpFq0mCq5TbYs33/4cArt55c16iXq3Z15Rg/YzW9QF
9kDdqYdyE0rx0pnFtxRVf/Hdrcg8Rf1MAVT6HucPO3ucQgzJQ022Y1t+CEdb91n0lIk+X2ut3dym
ItvLKl4W4POW98lcknKrl0bv7hpj5N0TUcCGI4yLkPHRGZ9biQB9LFKPBTIdr0U4INCy+w/LJXsk
9vyVKMydRqV0SuW3hhx3G7TBiqFExbbZOismmMFyTO3w2BQ6K4eR+K9Z2BDEjXskNxrGxNXUr6M6
ohsCtQflggxWajTLbZ7Rgm36Yzt2/e05QKwEAwQEfPzK0alaIWaO2ZBrIn3saef6JqMSgDR70KMv
SKWHoycH0jqYFA3KMg9tn1TnGsHK1nOnb8h5+VEXZna8f1RYZX6EkvsaVHW58U0CHAPJw/2jgciU
adBGekmpOhP9vCZVLto2Fk6V2vDHpRDIxtwItMXQFo899iEmybzNeTcDxmJPXxQOKTV6MhnPhGDW
AJ2wsdeBS5DmnNVYM76/28tyxqtPU/wHIda1kr79oahXQtKCysFpH800Ko9OD+Ow6Ut4wZpzNJPZ
VBDRDFTFdBZd0z+Y8SeyROupAbslR2LVIx1+e3YsStWujEIIcKh/iyh7Dzn5bxk/0NVFvc6mPDkb
cjfJ+Yo5f2XRIQqGd6kTMQRWYlh5rkkRmcVfd33EEBDM5fdRdZ5kHyxQSqMu73Mama5bbt2wew69
GJpSyEpJG+qL9NRljFZvgZrir9FYAEgtbuNat2e9SnPspHzNjOEReZ63CuLiD3HXGVBMqLDCMiDL
W2fpE86hGty7nmxXIOYoDN3uWDMuOnp+dipJIl31JTZeWXDqNpsWu4YHEMcyXwJ87weOSfaqYcpN
95TdoYER9I9EthaXqBzNTTQLl3PNLef052aZtplalvjo1ui73Y3K6J5EvamRyApO0CmfW0Cq68Bl
lch1H+M506llnBOSmLSQ29RAw5yUJdqKfeNjS0/itYJcxWivsB6iyE7Rp1r7+IwG0n8xVcUwntV+
6dkoUiInpTeaj19Iw6udTlq0ptlnWlkc+4W2jpQuXtyUAO0KXRT75jZj8pIRGIrq3SVWJ6anO1kW
+8BYQPZivtgjQchDGs9VtzN7Xd9p2TdGl4Jonuga0pCFFmmonVL2Wtn9Nmlj509PbHK97qe+fSxE
fXXDnlwZSyPdrKX/CVjCniOYzVWYeMQqsv9cKyJYY4ltOSveM1pqC+xEDusLpE9ROuDNfKo8B9HE
6OXVeuelDb4XG6LYEHhQWZ0sPQ95+2eIDfqSfrI3R+eFTNZyUzkJTEYZ4xZvsn7dlIRBMLfAIlgQ
1up6xpkC5aH2jfpQQoQB93URhcpujSU2ZtQHZ+Uat7EN4aMQKLViIRwPYYChXs915mHMn6j/Zs1j
f9Gko+/rST3e/QSNJNkytIp903AukjJ+Irat2025/drM2VBN6Yy4VLQfq2enyMKkWmujR8K832PT
Y+oEltQwT3nTfAV11RyjbpwFpNY/xuf/T0T5vxFR4G1invw/E1Gef4cv9V9gKP/8i3/DUDzzX9gY
yUGx5/xxiT//P2Eouv0vUCjCweYo5mATrJC4Z5rwf/4P0/6XxJPr4X8kXx0nJE7Xf+eqCOtf7gxV
wbqp43j3dPv/hYgyw1T+i2nWwl1hSYHqQUiWYVOK2fv3v5mV9UbTSDst9L2MMafYCjd5R0A2lQkT
D8fmGM/CLPzyMQMmhMp5POWttyJDHbYj3yJSIpj9iZqMNcxy60fTyr5qxUichveuLKZNqHfPngTb
Z3pgHCz3CbLxqYZNz0CJSK0OY2Q+yZdEswtUXEKdLLP+yvV2BSsPr2y1GsgvtA2W3Mg4GHHB/LOk
zeimG6dVb3jsrYUM81NSgtvyK+uhMtUFgYoLk7hHcu8NEQWFeUtb2jG5mraUmRviXilMm2AV0FOp
oWd7XrCxE+Fw5KfVCjNSEIaz6sGnpinGt8nZg+TTF05k0FHEUkAX8hXa+2Iykp4Xlm81LXpWHsDA
3gE2ATFqAVmKPgD17FYP5olTtnF99VmRqtzW8tQ6sFMHsmNsh78HyFmnO7C4FN3sIcHvcSx6wl56
wfEGXpk4Z9moH52Ys9j8DE+yON8/MmrOJKmun8n1MS7TyN85LyJvWyQBR1chFeBVYzgqnFor8IIG
VAVPI4e+CG7EGAc3gCVbHGPTCS1BTFOmYSu2Kv0WTEhf3Qw57P1pW/jVbZRQiCMP0dEYriMrks9O
pziHOp1cWFkXnrvCfwv8XLvqXgBeOuDQ5Wiuf70/1HMZWIoCxu135pElzomgEXQx7elCxnV7RAq1
LWXG5/SaVc7nXY4jLaabnJVgvWi3r9AMmsEmFkZIoLJjLh0u72WjJeRO5Qh+akB4oYZF2eoG5+T1
Rb1K+TmrKO3C21A70QVSA5IWdtZFg4B6WesCuUyf3zxbn/vHY/ukxigE8BjB23Ss5imvLflgEBrm
7UNp1C+6VvCgfwbm5D/dnwjisWRfdDeCRyl/YxvNpcvOqEXvesoIxNQ7RtxQpd+RfxHtiMEE2YH5
PsD9e/bNhrZT0X3HTE8XwyTlA8ZsAyBqPqxpaPbLoaXli0Hj4miB9lvRv+/dobx02LQXRL4Ua10P
8oOXt9YzNsKLZ8fNxdb7GW8kngatGH/cKtsHPecX0kD9GcwbMnzlFk9h1SeSo4Q72I9hn8Sfhm8A
asSb+DTGSB0C3Qk3qse/5ebdtE9jZmAV7/PD5MMEhmphfbqQDMsu8b87xmWEEV49oh1flFNMuzDE
1OcqU70nU7FOfVtcQaOjWOxrcztolr8i6z14BY4vN2VGfJgLBuc1S0yXZkKgb+5f9XqmyS0QR4IS
3V1StuObo4y3kdi8m5ImsH60s3sXbTWua9X9ZF+aUfqPyaSAXrsVppHOu6gBOTVVsLdNh8g9hYYA
JJqr8jlkrG/F/NeoPbV1BXQfjmutDnYnXjwhz7JMg69MmxG5gZxuhaGPNGiJzBaIQxYuN9uxKk3n
MACXYKHwhqdC64enXIhda3nEfyrGzPH8ebA507qJRmN9/w4HvdKu7hS2CiaunZOND0ntDA+WbADH
Mnf6z0/xXibbQEdsYdsokOjtvOmlmW0nF+fS/ekIyXVRhj6/VRYc675L3yyi1P0iUQ8WbtwXateF
nfSfaJ6nc8/Q5Vnl6SWC4XC9PxuCPqA8T4Ndwj0xjIP7zAoED5s0hNMI6e8tI3zcrS3reRz69lZb
3qtF0epwsHksDJE+AAzb5j1mEGmPFsnAaXYmJiY9a0mH5KkF7hYIBOblYEZHXzxLYfaHInKdTeH4
1lM5oy2BLVa/jGhbSOynrnI4dmkMpqY0yc85KjgUMR7a3a4LtwQA5Ts68a+B1NSThpDhiGsf+7UP
1B5lTbQrbfMa6F30Q84gPlhd+zNsWsPep04wvkEPsA6txyzn/nRF9pTEY1yJfY0a6D3lqkpDI3mT
nucdkenjj8oy972fh2U6lxdqcXSVjh0U7wB3TYeULzzaRyIZQGKXzd9O436CdHYt+6x7taF9b+Dq
wbLsfGvj4YtbyEDzH3LDKhaeogHvNw5d8w46fT0CL8dpA6o6Z+jeehlzKuySSPHC8tXBrLzMnCY6
DlF+8YvSg//BhDUMnODArxy/OFZaoqIZUV169caQAdW5XrQPbgfYUerhUzU7qC3m9zv0FOlJxM0p
ge5xk0mpcZvH7RsH8E0cFfnBnvUpqKbBVmMKBA0TRS9iFqdEUAk296+SB8O5mRNBNjEo0VsGX4BZ
bxbSRCOY2uM/n5uf5l1crMtMf/XLqTnTAm3wL/PQ5/w+tAzDdQNG8Tg4ojveP6JxECwTTK+rLPSH
tYkhjmqW5UmvlU0BBTwlEoJUUuwiCxDndCWNfuck6q+h6+RudG0JPYppN3ncbIN2ekCqHAB/Z3ow
8Ufg+nF3ZpB5Sy58Ex3ah2kj2EmiYBemervPCsJJGd/Bo0L6IWrHP5X+HBvUxBdBrGx9y7Qme9BY
ZXGrJsZGs3+NiQORZFPYZvo0Lghhq45dAonejvSn3gcjbcS+sZtM30YGhGKxSMq9aVYfgUcxGnTM
PGG876y+/mYRRhZWad41GAnXtYv2jRIlPndy+JLosWRb0ii02B/axGbWPj5FXVrjTKLPZTYUvDO4
yZGyOZjOH2eMnxHSs6Iyn9dCBo811F1rooisq78o0JZtW+uryqarqRrjpjUYcU3R/ZjDuE/rQdGm
Iqu10airCxlXOzfGomhJ9T7NaOi4pdugp7OXYag2fVTOlPqY4rj8A2Gdws/PX7XGmhDurD2L6N4x
yBC/ea8Mqf8YmXZuHB3tkQ8OXX64RDP0iNnagpIxTvtfp8W4WVUZpoPIfsHA+Zo4FkUd8dgVPhBe
+m9SKhv52hwYPbxZfvkH4SUpgFDsOWo4Zm+s9FFfNQPO9zB8CCZAZBYIN71b+53/WXhIPvKfNiJN
O5lTjRHc0mXyQe3UxrYRcjP2I3EJ9JChWAZ/xNwY0jPrgbZ1U6V/sJK+U3CtprTb5iOslj7KTr4B
y64vM2ikxlvR6E+0Mh+LFpw8NgUKwL899LB+fPVpeYKkBvxgAXLXDkHXXP1JO9SoDLma1hPnPxJy
BwzLbp3RCwq1x87UvpJePehoBVRCr0KzobcXu4SVeOGK4Rm+WgCWA91w0hYAMlsVkqSFPWWA6JMy
DemB0E3ZanKNcGXGFWB7fLqea/+h8RRuXMEtWcf7SlhwXmJ9OfQZd7Zpn6rEXAWyeimcBkIie715
iMrqylCvw26rTpyfki2rmhP642IwhovIe0yDEjFF3dG4tpC26n61DT3nqlAxmIS+5E7uH6H60Wji
2B3pLDBZ8E5MR07/ovtwsupYTPmfvNHLrdLGZ537cdXUfcyf0dxl5Cv2JfoDBADzDzeWFGLOMvfG
G9G5Or9+MoeP+DQheXvqsH0ak+yY6Th9c1evcb4idvVrY8OlDo7JtUNg30g0CyZ6DD0g85nErlrx
x1SZtFghKDcKp7EXxevJEwMHue4VvikyXX6OYVgfQZ1ezNZHH+4ms7D+t5LcI6ZW/enKqEdHgM3Z
fnEy79Nxje/Y/WEHuBHYwq9aYhyGRpsr96+bjd+SqZFgorfU8wzYS9TeEmURR56CYdDGr850X1EH
/nZ2/ztG1UmWv0qRp5gV2Unm4d5SvOUWhvDQih6aHrknXUjCG+zi5IC6cWzmGzp7UReVn3bMtcw+
sHWtYUf615kD8zuTnLegtR6VbV+QiDykYrwVBSrEMUP177bnolIHSTADRyOxKOrwByN6db8AM4kG
AuzCpmvjegboXOvEPrYT6jcLPY6+DpyUTCV1Y9jFTVnnXCSThUERvk2v9TfNiG9xKT8tPboF7L82
raVFMeCI6lR7Ane5qzozJGIlWhLCENfZret86HUTprEAozgRTNfAblmyQF7VCfrbNgxWVR8ShvIp
5+jPapp+W5fwljqpjspGzhOv8Qr6TEQiYgomO6GLBUchFc3WNrqbiy2oSOtP32v3mJYABXYGRA6l
NqQunNuqA2YI7nhrR3iGZaXvGKqvlVZ8Fbnd7qUzAG9AlY0k2tswcaLP1RaC0xL1MSnLc109hOi/
CWDCXnhzav85Kuq/cJBMbOQmTf9048Nz+hM8xk9uaz7ZXh49J4X55vts7YEqNTqs/aGzVLbhlKX2
lscllXvtsMNKc5VV82aEMj31tSCUIGLynfTrgTAMSrmdp/Vnouf0Ry19jnC6LoRVylUKlJOUiiuV
H87zkdUkABTOhCk6MJLxNgZsFlwxsYX/GSxFK+3XsImKteXmV+jP8Qa/n2JC6BwT3rWjxiuFHL0f
zS5g2oLgSevFqrJcxFau2gUI1+wYca0hoZ+UOipHl6V/aWrDp1077Z46kXF+SMy762a72ko+6BSL
Qw0xapUr/cdoUIQghcFX5wGrLE1S7Uh7R+XZVO8qqzdNjfOYwv+J5jMAON/+EqYJ97Vg7fu0NCEZ
H8nZ1kfdbPPmL9AFwEeMnAe6zEi8cndZ1e6jnc2zo9p8JTqb7bJOxUJD4xE07lVZ+cPos8A7qX5W
rYaQL/bdI7K7nu3VzTwGSzXg/rwctRdFZ1/rPOgzXvQ+y9A2tdVzHtL/hiPw67aJcuK2stlkKims
SZVQLUyE2u7KA/FJ8B3+8/n9kyYK9USQIHv//D2Z1VZMVf77992/DKHuQDVWbe//tCaOoYhoRvy3
H3n/og46ZYMU+3T/kfdP9QQ2DRUN7sllo8U0wrDDGZGLMddEILlVprXv6+ISk6bW5P1vmM0K0lF/
p+FxjvYKZ/hCYBYvVHOVDZwb2j7wXbpF3trvVtR9J+X068Tjb2XOMBBsdcoz92bf/8I6YiUowmc2
sSOj/8rDmtVknBXA8CHPluJ3HOfAtXBVl8YZijU5UT/TdB+lsQt0lnGqSsTXUY4XtTX1pQOjmnCS
0mDlbBrIeTx0Y/Lvj6bUR/zQI+sXLXLZFvzD/Yv3h7Bpss3UWy8QIbV1J6KvLEztA1J1Qo4kWboQ
QNKBmJdBNB6BAV4PqweylDHn4+FGGtiuXSge9+dMCNShbHdMVx4KCJ+EmmQVDauiZ0ZMhqIXhgfI
RPnatDidIdB5S+WEaNMx80M1kUmUh/EnfBhG17MwWe9M458H8b8+sun/cZQKuImHLDm65ArsR2Y9
mCifUlr9+Bcu6H1/hE0PTn9qRPCa9sFRweJsIgP8Z/0HtMuLE6FZYJpAgEtmo8/KTr2pr4WWH1Bn
AtKZzvCGC8gl4hRo1Rrf0AL11QoD9jYaMHe0qxSxtM+1QZGy9Phl/QKOGnOKdSYp9Z3oAWwaaRjt
urGRjXvaZ0WW8qJ38ks0eD/wBvYRKvv5iADgy8Dit0IR89AaFviSmhHEw4CossyrixYFGy+i6aFr
nw18H3p/HPGrtUUyVNWGn8akn82q4R6ZyI0m9IpuSt3QbNBxO3iY7NGH4JlnTnrxBkFPkySoKd1M
Sh67jWuDsCEV4kToyjYbauLkKoN9X1wFsokkGHATxy3+JywTHQX1grwLXqbDFZxX6XPR0rgsUhA1
0PfSZyKDKAyF/2Zo3dbXYuqL4eCJq3TqfqOnzTcSN/yFsQ+bs0xvIt6b+iz/NMu/CXoOL9UO7ugq
+JbtwbLpCLg5xc/gFZeShX8xcGqBIcn4chgXadmVe2VlIHfKtda0pyrzX4rSZogok2uMhHxZlNeR
cJNtLT9G338inypfsjVBeLy1FrahRuFXDC3c7HSxD1PbbDPigRaJwgdQZG+AGJlWM4aEQUmHNYyQ
O23bDKZkV1EF/Adj57HcOpAF2S9CBLzZkgBoJFGWchuELLwtoGC+fg74Zvp1vOjFbBQSJVoBhVv3
Zp6k4ODQF+TxdY8L5f7Gxb2/7Ww8wsKcz4nF4m3KLvaV9i2h7QB9IWLHtMH19WXWzpHpYxtkafaV
1ditaNzSmZxHXx9vzLwA6DQQ7iw4OKsY3OTY7Hs7IcqlMSNw0cn3PBvDKTWpHg0ij3IuY4XrvWS5
1W2iYXgit4etzLDQIxpfwXRus774GVHTIYvaZfny1QPh2gxKXoeW7rAyROOhXB7xtIIFVlEImJju
LFU5u07u+WZSH5OZIJ8OswTCqAKPGVP/2xg5YNXP9zJulIPWY78SDLpfBic9oi0KxqE9qIX5sE7Y
tqqjndAMpNuixVjsSuu3g2yoaCh42+y2bskPKaObIhKMfozZoIdyEoX8wRD4Fmd3hta+FDXwraqB
x6RWthGONiuahalMjsm1J6P4bWjqL81mIibgK2IViuJnlxPRkFQhroGmwMXoizrdjylFbE08tkJ9
Ma3sCrXRY4yIXwBHdIv8inCPrcAtXGbdwezrj7xllKumkbapDU/gIxjewEMnO4jgn1Fml0RQEUhe
WvVTkuSP5dL8JiwU+tL+NgqkuKi/L1TWHNRqk0DlUFefSzp9RiwKmlb+rpM57JbH2XHe56x5H/D+
sk75wqxqFOj0/qVWI0VGZ+nkhMOkqHje8DFke29ZMDZoj2QVmBGsK1c51+p4X7juewNDbCtSdFbj
4CFFo2vmTtPem89D2WOHnUGWrKVq1FS/vdLvVH3QNkZknDsuAUOs3QLjqjcqIXLaDHeNwfecshXM
FsaEihrSbbsvtAlT2JfOJawBl8AR/GZop4HqzZ6rU00mI2bG+0wuD7ZJUbbQKcYy5FrIVsf8zqzx
+qepcou25oj6AAG/eZNq6rRJDeexzWwCfeeDZYyIYSKX7rT2NqoeTpxmwzwZoTa1oRrrxKC1eofc
m7eLn3nl8mX0Q2Yq6AJ3HQXPUk/360c8lM2TV3jA01gRcjsJ9T75UtiX+XNTU+bwFpK3DFhm4YnK
72cNzFHmnfVJuxltfqi0JeiWjtUTFMyBZPI7l1gbiA03JmoWhvUKIabFm5HC5UrhzLhL/tzFxDSP
5xGpJ3dLby8nUl9w6De/FB/nEo4rciEMH73KHs29a20kaCMaa8yR6BAA27H/6BT8ktMLmEGgEBE1
u7KwWbSJRZI5kgYECrRGrxmP8Vhyg/+Mmc5otVudadcuGdTPKGl8LU/uUibcqKpZ5L32LtZ6znsx
BnNNbmCh8wHC7w3cdbuNyWWj1rF2bTdkTmlYM/jvH2RVpShQaIcoE2mpsUnbKOcNxq61n7l2bG2H
OLDIOlstWh2rpbujnaOEBoccf6lxn4fi0RpkHaarDgk6KTwH3lJkoB1k7MR1JXUVf5iSmDpyPkad
yaKQ578WGJ2gHd0wh1mACZh/7SCHsBmIaht1/bN0bYiT4zGbreiG4KrzWEzbUoAAXFoswIBYSKRU
r0DhLHir2Wh7ZPaWAzQCRu83UtB8Ut1NIjWGbqRBYWIJk0JndFjFOJV17W3RPsoxe54ZwRDiGdFn
WFfIVrwpk/ywDcAL7pgEdim1a7egDi1IOd1wqHREJCLvtoABTBHXVjlV9N11yMnLAkWrF1DrHG3L
2Cu0Bw0ZqwUbScItD1ZXAZ02t8RAnGi7NInvHCWx4UD1a+s1X11sbjgWjrZBNnjuBkyHouvCrvde
FhUR4Nh/DYTaoQcgJsu14lun8O6FTpe0Nx77dnppDO8kY2YZRau80rEF2DlspqSu9qVCi9Imy1Wv
uKCl6fyZJoTULW2Oa6z7XRCdQ5Nkz8qcbztPOo5thwvB6GUB/XXvEKWftO0dTqGFZjo2S0NHpUM3
hcvGN+DEwCwd/nEQoQNQhjLWnIeNjcItTMhkSnAr1T0vQCZAcwgqoIfkDShs6xgGp4vzhEOc6Fjm
gjJuQVWQpWhKK0Sd+0V5c4ZaR54iVtR4WCQ1yfxLXM3Xqs/tU4fa1UvxZ2g2G8goVCujPmn98Kx5
7J8GgZE74N975cT0k3Aq3Sp1YgC3YBAsBm9TdPnZWda0Fp9iaTBPjt1OV4B36NLGtXadlID6MwTS
z2pD/EY7xl7AhA3fgvjAP9VuYzmAUJU31WSmPgoQPrgEpfciQpZn9Owj+3RmUEeXMAJInE9q3mCr
Yc3zajZoBPQe8Hh9mDrjpITEj3KiiSV/XPzXzFVeci3TNyMRh9OYzyGMAbrwCZpauzlUOYmMNUgg
ABY/ldJaoSKM0KTPrzXPWs9c2k4Rqoxp+tlcTaKU6H7VndLsEiu7tcscjNvs/gzCpf/PXA+xML60
dQUoTUbQI0rvuYStCJZTyhKPIjbzrIlTinLvxZ74xLtYflSElQGYDhBlJ9veQHHFxD4QwrlnQ/uE
gPhDz12CuHoXu5rb73rVeOtKVM8RYWlb4IvvoqC/paVDhuDXzANtEFyctFuLQSHk1AYXAiufoeQ3
cJVDOSUmTfUsWLM7Aj3ikk7J3uwFcDFKNmT3aeHum0VQo1vk5UlFhLb9PZoqOxhHhRJpCD9SNeLR
bA3Sq8i+W0Zm5FVmT07BthnNZ4KThvBAmyYgz6wzDMCRo6Y4acW7FSXo4A0KYxUjEKTvdKt1yzMi
pYi1RydNkxCHrV25sz8AEYHUBXS51O+AWGdbd8JlBHOBxhi3Tg+9NSxQ85AZJLgHPLFvOo/AZRuH
IyhNfy4hqANOlSTZLrDk0RzitAcn3FZ9oLt26Y+puooKKCatl8gx7s0JOnGU0iWEz+p7TvVWE4Ph
Dc9DhiYsgcW1L7ASXBEWCp2uDfEtUds+OY3u+JIFhvTc4sTyQJjJTWmfooIzmcmTsc8cxSJLyVSR
CEojHCYuMo3dzVx/tJ+Uzd82mbjQehaZVjVLNiLvsjjk83ydjGLcowQuAvLJD6PHJS6rugO19D0p
ns0+G5MbxWDakBbTIc09ZnQFRrNCW/aLSxliYx5yAARMngBnh5/Zyow0rAQlgtlNoStJDBfpavS1
2ZAvQnmtO+dIqlceNo0vWqS+cYN1O6ahYnSuFuC3AxyMih2TOZ4nWXsinPv5E1zXgm5bkuldF75a
PqACXLat4tzgYscfg1eeoREmqiy/rqL0MRpGCg+XVzYjDG9Ny90wqt2nSR5ma1Z73w0P7GPDQVW9
QMuY1MrKKY5AcPEmHIWOqw1OENWrSxieWzyMMvZeYGvSw6kbS/mmOxcsvb0rVvPKzGWG5JLbSAc/
oGQy3fF8H7h+WTUl+G6nZByP6yA0ZPWpZolfizWyKnFYYxUDIwsdETPOTtASjlxC8YrAgHCq0reg
i3M1qWvi0qk3I9u0QWIPNNucL/Q/FSAhMK9jkmGH4Bpl1yjhSehj6EDHZ2QeGTvaZ6XEyKIb5bbN
u6vEcc7urDJzj4r8VsmIri7Chre0h5aSHNiWXJFuYjI/oB2CNOKQoy9GckRynUrq87BcI5gufIY7
G7UXd2WXM+qAYUMMk+Tq0KZbR4I8GXJ2TB0uryVPHg23IqM9roYdSlH13o1iRomKcW69+kEmZCwM
bcKWUxrnNGrDxVwQ0zF0PEhABNvOG4OFnj+wKnykMGHuCuVkKmAoOe6wrygnRAUoP6buhNCfvgR7
OMQ7aYs4U/lok+zsQsVRrwrlGXfPAbMtu/kYVqfucelRf4xRThQFxXNe4eWiF8TEYfhQ2XyR3Isq
ZMzvpcTB6eX8J6HkUbm6pR2YtsJ40BhfpO4yfquMcF6aFnHLss/mBsBKjMkx9io/L4kJNGrAHUXh
nkCvy1CoVHt6ldwQyOuAlHBwK1uIoIyc1trwlqIe2s1wvDnMIxoVN6qSvNEdZCfS492yUcrqpLSw
oyCvuksCJh/mqSA1fRy2XC7svVOSXF8yXMYhZ0P76HU62VxuryRDOpSj8tOuTQhBZlvBbn1lbccq
X2nfmgAuma30pdJQyVD1hpty50aAHTpy3JWKiO2c+jcn4d3DMkt1GMxDypaKpnxrVDoQj6by2dN5
Wy83o0DLWbEtwLedpPFt2R7X5yiaT0ZVkBQbl1dTo8kwH7CFITXZm474jbWMNlf+a9Zr/jz/EVfa
RmC36XFAEsN1IHQS8xO+yK1nKUddywICTfirVAIwQQJp0rZMxuwYLeN55t0gPX6H/9Jb8DvIq+4D
8Kh+YjtVaFZVEeC85lCX4/pvyh56o4Qngf5H04a7yPP8asWtmEb5mJtTD9cW+pasnXiLn+l7dSVs
VACxUTTtkU28DYzfNyJnIfJa8bFkyZ5KWnUwghSxZN5d178Mqp5B4LOU8/x0bTdRPDw72nQjZjcK
o5l23ShLdVvVJXnrxYc9G+CkQNt40EQimxy/idqf+tZ9whCUSMMO62y8m+cLd5tk2TTZI6wZgqis
mu1Y62Ln5uI718aczScVcKE67f3QkjHtWF5Q9nlIhi8OH01/7Pu9ZKrCoFDNuGhHLwymupBmBf+b
nqj3mjidXDTdtuTiadLR2KZT+W67Th/U62XJTYDWCe+YcR3fwsbbNaUUgcIV05rYTzY2fsK6FD+M
4mp2Hwiv4oohEn26avaKY4zrlswjEtMYdtHRNLe25IDjoVkZgK3suivbael0YH4Ds2AhvhDfSLvY
RBV433R77nezYRBpIECVWLqyq1OKTU17XlTlu4sn8yia+tCpXv7gXrtP2pRUVyJ2N2Od2fQ740fb
+LGLTNxB77mPB4A/depjIZ5OE3psJPYMS/IOvR251LO9zFu1vYmWUt7Uveh2rtGo29SNCemwe3wy
on6xoDq82sJ66Azrs7by17jEOWVmsxqyqknnwaLBujO8PLtCGtUyyaHgrKseA1TJApmbYO0NBj6q
I+ttjL1sal5InJj+4BtVq/2shWyPJeg9SC53fUPmCMoBI6wHGj5Np3Twfxs/jq1d0iORnAUs9bY1
N5VSgItX8oMm5/lWc7JrYrk7gDIdMbKLekvjgG42vNeu9rOWxVhNYNehNxbsS0ZYxnTotyJf3UWj
oMAeBdlBWfSdlIzYphZQju3tIDMWK4Gw8VV04UM7jT7Nkd1kRScgWlyzAApycpMBMNuPWh0ZD2ZR
H7yxM3dTrD2mzKL2k4rLewYCU1u2hu2iOoK2GI8aHArF0SEtTNpZo0NomXIJ80hVtqS2akfdcD+y
hrbjjKs9nEuL4SHYplqT7Fr6JdDMAeZ2CQUefVd+5anps7aIxI/c/kMUJjwCVprKJgl37uiQRUmP
KXESQJDhRbMRluAuPAIsPVdlKXkvkFRgaQULwey92zYpYyC+A6WXqneiLXN23Rph1cUHVjftVhsk
5pdPiBT5MxSe+7QwPiHooBwHBOkVxB8DKYGcA41hfCg4FFDUwhxSLrtfxY8c+7vv+hesbl6Q2lUY
OQmxDbVugVGiMGq6bzsuKUw9R7APbG7HXudKKY8jLNxAtsTPSUD0SZW8jJnC6msg7Ss9MsPXHed3
6vbVyUzTt6bmulzSrk6VqtoABjuWHNR7wzVRpWMbN1pq67EGFtcB4KJ8muPl3WAzPIGFtpuM+LOa
KUbav0Z6lwZe3r8JvYtW6BTDl6r/Gbum2OWiSsiv6YXvpTTtIFAywBpXJ6kTlgrH6zIOAtGtYOXq
eLF65W2x7ZFTWGWMIRwMtQxiCDGhO6y+qFT3viMl6czACNq1TQwWsfGHun8qU68Pe2GT1RIRmmIl
w7xxWJwklunjbGGDyURyrnQLiEVNPEqjG5K4ZaUKVeKSkHQmWCqM+aPry98+nxqEUs5djcljZ3uL
FRbMHbYIV57zlUA1LtUzlpmKJjv0vgKwilTX6Dcdx7nbjE+qJLGgBaHtzwXQAmQIwsq3jKgOiRdP
vFEzgVI6lUf1P2DWC9j2/+O2/0IMX+58obT+fZiGUgg8T9JDZsyq9g8G+PI3f/iul2egjw8h+O8z
/oG8Xn5OL6jhyx3+69u/j//nNxaLje4e/r7cf17Fnxf55xm53glYuTQd2CG2NmI/QrHxvLUQ86/s
zuD4WD+Jy7P/eSGXZ9NhKZYYUP4fuLZRckqIy5+Sw7GslFfu9efBL9/+fZTLd6ozrSm+HKQHT77H
EOuObinqA4FT+qHXppplhhiAy3dkitd/vvt7mws6DFXXf/4mQ2RFV+0/f3n5Ll6jAv7eJnDcTVFm
wtTj9j+PcPntnzv/fa6/9/vnYSxllfVouGE1mz56kA6k+zAQu/37QlpdYQJxeaz/+rbGMKPC7uR5
Lw9edVUc6pN1zi/QdpkD+3cH9ZazsCInjy/ZynFP1i//3Pb3x8t3Ve9cO3nlhf/cfrn/5bbLg/z9
caEKZe+D1/3y27+/+Ptkf2+7/ElBI4sO/Pqq/nmsy23/PMzlR69v240mLDDxA7OX/7yNP2/38vPl
oaphpbv/8zB//uh/PezlPvniHT0xNDubVMijqCjLNFOR7L740YlSxmjrl39+VKcevPA/vx7VMFvc
MPPWjova/d87Xe55+fLPbWoto40xmRahNf/vGf55mr/3/eep/tffaRfq/N/HQl/YHrvj8gdGv74d
sxmZAf7zoP/1+3+e5PLjv79WvLLBfj8E//Mj+F+v638+zOUP/77Wy99cbktQkAWjA0YjHcwtOl9k
hBojtE01Yup3tdLo+rsLf/3PcjEaz4olimi5SfTmfFkNalp4xySr64NpYJjlCk73AQ4aTBhaimzZ
bJhCXMTygBPuA/ROvWP62+HiZEttrd/RretMttgAuqWWQ84tm5Oe0zpT3fJJjTp17yXZLp/kUzuk
tBwVWppOhd9+Eqj/BjsOm0jeCq2+sRYuHNFAzSzK+W5u5LcJ/TfHvY0oDWxJzRyWHmC7ynVnX10B
CJUOAKzU1G+vmJ60xsvDpEUUUU414iKoibMWpYFeUiXF+U1Zk13VpWqNe6bB/I4K6ob8u21SG4Ip
SHkqNbQADLEt37MrBAGUwkzRQRjkfXTftMNhIhuYQKBFvScBDHP6yCuz2a5OzgulCVsbyK5I2Cl0
dFfEYdqvlRgzcAngYOAz9YEt0LHJbk1dg9mhzUqA15JZ7oq1xvuijsvZMItD1TQ3qHSbbSrMt3Zs
jyByipACiqAeru1UKNdJzESKTKbYZ8eODbM6EN55TVeCPUZGGxBCtMC3qW1UgylA1JsEXbR8dlZv
ALRPkqeYGeLS6CCQIxdwKBtz4c63uZx+hcMH40rvjZk641HpXcdznm1XB2ZUZeoR7+C0Y3Z2rUs1
QfSUsW/pkpdW/mYRBaSqUhFMi+XuomXjKE2/7+HJIPlxd6lp80mbtNMbAUqA2viZWnIKRavWF7iV
k96VMUN7dIHc16aVvDOUeX7QFQjVw6hQma8xhVH+LqSXBIzvy32jrEDLASatu2iww/oidNFoBLrJ
GyeMeN7n7j2Q8m7vCl70tKD5hOesHNWKfzR5cpC4tswgybONXXC4BedSr7OzT5TfPioXv5tu1iNI
z+z+pkiWH0bYlMmC8UBrvveKE51qffhqS33a6px+W2SAcjPNSOWSxGmIaM1M9lPONWOK0e/whphC
TH6BfMswc2W35Cp6535mKFIyW0T58hKlOWJ+m/yWCuHVXMJydXkuGyWZX4GN2Q6TnI/dYKGjU8Iy
FuSdaThoIbQ3RWVugMF/zFIJYT4r23EFVGrGDf2E5CqpsHJ5ybeyKl/rKaGvPS2vXjurqE/2mvLj
EPG50VMjPUCiLMmXUe+XHgqlAYEqwkU8ay7+NO96gIC5qRU6r2CWNq2SfxFrNITLSlGm8diEivsM
HqqirVpGuKTIWDFlRS8E8MPCKb0d+5GmuEYU0kR3omT6OqgfVmtS9syOBHr2KPL2jJi+2Hp0Km2v
edN6eWKGBlbK6GHXyueaFOKtKTI64ytPDD08+w1tWgmaNQTMmXFH5iR7y8T3KlsN8qP5rGQ0RbGt
FQV7JFG2ql9lzdFwtThQtWGvGQguMda/xJ78iHCfMzWuv7PlddFzIHioQ9U0YXaP27dNzhL3wVWV
9lo4XnlaqNrS+wCPDoIc+PGMGC/DvghuUP+tCvTUqv2WjdYJXeaLxMAPvQcikTbeGCr6u34xs0Ai
aekbsSaR97Sm5l2eEL8EADHZz5+23GFpfsqr4R1YKHOhfr4zMwXzL55Bm04iJgnWbpNBWEvUB2hs
Gqzd6MccEzC7B9Rx2YfkQ9p0DUIYbBaHZsKChU2r3fbsEROiehwHvw8kCqMJu9KK7lGj9MEYedl2
HSHbU+kbILexrNFxKIrXMR4A5cMpQdhHO0KI8qUhnn5r9bNfTHlKIDIpL3an0pABbKCisg+EUjzb
mX4vp7U5/SJtpr5tmmOlRBCR6t+1kn+Xqf4lWoMuR4fKXSUkCy8yjpmBcq2M8H1rCGncgqlWMsev
GiqFqUTXOc71o5q1sH/mbVnNeNBpdAoaVvrIC0700BNY79Re74JJselrqs0tc6tNWhP4ajgx+9Z4
OoBKSviPgCFqQvQitEd7m/xC7dAxVSfyCvNQQapjTmPLcA5ta3+ItAnqybxL3KL0TbXYJ5rTbuKo
h143Aqe33fEIeHAT25Xpt1x1g8GAf2OOMvdthdkN4r4ZfUM1+ZGhfLktA75ITjsjhUc+j2iUHHvH
1PvJBJPm9KW5q019Zy3jTZ5U52pSQ1MrEKInyEPmtnhLLQ4zpX71YDIfJeFIoJKa9gEN8BP46Od5
6Qvf7MRT0i1f9WS/6DW6GlrDpd2GUIJvFtd3chquEP5NMkPtG2gFW7cWTFJrhjK2KQ55hEIltXcj
EGPakLv0jan9O3DcJ7sZricbr7s6InAt9sIs3vLpkugDW2ygNjDkdbIgIprxuakdTa280e9SpfON
jvMzR05b7Nl1oz4smPWlo43EvibwIbbeIcu/x4KZoFMgCXUhnfcpE98y/xqd9Gy00xvZsD8ZQ1oZ
G7uF+IvBLJ+YrzKRU+uHBlfpkCpMx3ONL0byCEm4JzUulUGuGYNfYng1vfhDuOIQD9hy6G4GFYE8
GzjKPwI2PYA5BufEa6bbymT8pCK3UMwR6Ita+dHqEeqr+zwGrqEhjAgwRe0m2zu8lSJbG2TuoZ4Y
02NSIy51hs2SpFybFf0K6hT75QhBu+no+1VH3TZRtWmc/Kq3vtQS45E6vg68qIPavKQNMZjqXDx7
HZDKXD6mXUTW++Dw0ccnraFMsPRdn437qY5COAK0kAUfC4sEUokUy9VmZEz4nhDGsR2c5pS6q3qh
B5olZtufvOu8rh/h5KJm0CtMKpy9oxv9FAXMRnKVttXUvaAKuda9nhwL0keH8b7p43cL5hxzCNpQ
2Vi8OZ6H/gCz51YsNLUMk97wwrGRk1wOlIyyodNGKpopcA31mlNyZw7zcvBwJtflCW8AahvMQHhm
VlzUi01Q12Yp3GkD5P62yGiQ4PLh0zTRcxpl/FTbxQ8JFQjf+mJEej2cUxrx+y5hqoKgx8G1gMcA
3XkVyyukWwkonugdGwzsf4iCdtmGjpA3Rufd9HVDcl+Elr5I8XwxWofqC3tUvEBMxvoVO8rGWCya
/AYfssPH6Dg4CMidLf1Bd1bwj4sUFp+qXz6ip2445hAzoaHeWKJLH6Ds9JHdP3GBo5K8977VaRiu
NXAVRDxZAFT6J8Wc2c15wzuaX8hdUHW0cXjvBOlk0mWqkZLS6SGZK2jSdExFirpufWTznDwUYS2a
QKI9WtZPFUFqme/LRcJ1XYoXh6K+4Qo+yAYdOLXxPBK4VUsuhuk18eE7CBW3k5dxuLTpg8by4xP0
g/6U8EYkK9dxWv86IqU9rjEuz41zJNwTgpNPbUKVsnQgYTVMQhGIIMa9N0PcXtkUizFNNunFJ0qQ
DYy5G7J4nqm1n13baICjgqVc9OmLrhTDFldOJ9fjUmPPfu4OgDdSrub2vQJBclPbLdLtlrNj3Nod
vVtLlkyb7AKOkksNZhcraz79laFn9ldWrXUb5u4KgKjxbNVjoOnWRGEFEjl1ViLEcIcNlWGvkt8Z
9MaZuX7SEqt2jNluW3g4FLSJ3KHLNQTzbc2tziiIPtkpE6Oat8heNSb+DgeN8qtH+ge8uAOcPdRl
SX/VmKeyUYkXSxATFyWF6GLFCO5yd+thyslAqXSD91Qqww+jHcMzr9MpCpC8r6iVboPVKOhlfJeB
ZEFE0r5NXXYcquUBEuGxl817S7IwthtEY2qdnBsTyejURGd3REDbqjF1J6Z8tLIYwF20HCoIAcQp
jFeWvbTnTVpZH9lQkvU3zgT32XpoGvOTrmJeyjgDEz7h3EzjVXL2YyEo8UGEbNgjJpqNEmR6X6Yj
c59z4XCWwq1vIeLxOZmjCVS5vJmxMq+bJJ1yTNyI3HpRYAyY2MiQq8pXXVwpWmirE2MAS3k0YUVK
k+0YixRpSKQkqen87K7e3TEKmjxnYVOMKyMRbzIxPnVYwGGky8eV/zVDstzOMeQn4LcMgj2O/hry
R0BhEnOGQDmnxu9TJH11bvwajCsIohh+GGpf1s1N2lr6dtbV+xR1PdnUDtlyzO5JGcTnZukfluv+
pMyXsArWB0MfgX/pHpMH7aG1PKRT2hopZmCdAyez3iFIU6v3EWDtJxf0j6XPWw1RpKNJlzoga7aa
h4QHccdrprWHLuqvSJG6bWtEf6JozllR3SSqfZRdCx2F+nnsV1KyRkStXayWv8zf1GI50Qp4bczv
GUlSUy6Zz8AKn5gY7oGsvjli/EpLwh0Yatu69o6+0/JBx+ZbsHSg8jpsfcvIQICDpzEfZe7cDwxD
N0ADbySOJYUZ5abOvLfMQn+C/ukp6h8GU2UQytZ9QxhNwagPqFICINkyr02NyWce94G9TBg1VOe2
YdchAUv4CVMBzxzPulTOqgcWM07mBxxu0gdtcF8SjiJlFh3Yar263gN56gYikxLWIHPkbd9nFNgU
mLaDL4kgZ38erSOysY3shh0UV/RDuJ6Lc4sD9Khm0Z5jEjxYYkDF1diJkdS5wW8Adku36TwfQfoh
chf4/MCLB96A97RygrFVX5WiOLrdoO+iaYZlGIW1BJoXt86ApKr/Slrhz5ZxoL7AE06BQdKMRVXJ
7mu8VfMDlbR1UFbliUyhSdbS5mnsgHpfwffhvVatgQbPzb5nJ3lN+iSYZwzJihyMbebpiK7ml9pM
iyDSdwUYkk0FIWsjcLXYGaM9c3jNQbpuIqadPpRvJGZ2hxbGA+vXaVg4nT1/lq3iKzs/TxNXb6tG
0NqMlBzS7reeKxpYuEOFSMg7mvV3EznxJk+aUx8noZFbKaZX0nJz/RMQxD5KsoFNG3rktv9Kx/mc
o2ILlRqeTssZH3iKw97Q41SC/0zSVeiRcTjPaYzWs2+ZfMWMQuso3rZgp8hsgl9qMxiI6IWk6Xcd
FVCq0TSxBYNuG1kNbGOxT6a637jU2ZuuBuVsYOoozsQ7VDuEb+8OahZnmeifeCTIGc13zQwIPmTx
nRVYfUc5hq2enJYYoWrLF+LFmd+r4HsTb+/cTVxNORVPOJU/Uj0KdUv+gmQ5RR4+r5Q1SnO6oJTO
s6dNV3OnoORo2cXXRncrOxNdGdM/h+lV7uk7Yu2ZujfzdWGpfUBA6UBwNPs0hs2bphmfOUdRg2gN
IpfRtIMunnfcbwOpmmSwLDlohXrGg6r4KdO/Z1NHOzK20X2ffHvTS+saL+hnnpxyoNqEumKhs9iK
KEo3iDpQJK2Z5ewWKHg5N9HswvJuOzs03lRbx/9hPE/loPCBdg81Hx5NQeNeKfLZ703jVcL90OJR
+oSvIpEsvPgaC8FTvNh7bdW9mXEiKIUJkEUw4rKHxSWLv2swiCeucT1K/c5L4vvmh4U3ihHztcb1
tIYGmOzU7E5HtzO2SAjU16QT+mbW6xPg1qcJnUIIQvUuc6BGeujISKw6mYxhgQWTpYHNm4yRR+0D
KfWHg3NZqByYufXsJPajblc+/vybxFt2eY8FpZiPouNsibFOu9NeGOrr0FufioMkhPd1wFQV4sal
GZNx/XcWgpZUXR7a4ZS3NpQvpLlmWm67XnuL1s2rq8TXS4dWQ6uvc90GfCvFV9NOq1bguRjggdEh
HRn+UXirFmKRiKOFKga2rkfqIm4qiwlyHfWflSnvm2RY4AMQRNANj6ToXSGyEFuGFNRUSO1dJpa8
MAWQZJn9UABoDGX0nmCg+ispk31m5aT8JKGaW9+JCwSPGWPjm4UWh1O60+fmlNv5tO3AhTZywk+i
NkEL/DjXxLHTmcR6VhqQ5Q4Qvjc+k6i671Ir4CVcDcmtAw1BLAQwgf/b5DbSjRT8xWg8RD14ySj6
XSrlSV89azh2npT8XaJxsBZ9S5oXpLtRR9tZNr7Ra1/O0B90L32EiBMf6ir/7kF+8UEV77MmX3Jy
WzeVgdNYEOfgpuNpzsebOksfsVB8UEJ8qKvM2allaDXz+7DS4uCBAqQvSWVNltrcLrqDvJn4JzqV
025iyfSNmdasmupHVOt0E5J3D0vQOlO9JhTlChX0Q+mO5sZRlbclHgmA8Y6JV5FWPWCBdqHy1kgM
Rh1VTR+kY/pKmJK5/W2t5ssyis+oaSIK+Pq+VNoNEjYWFxt3TIT5w26vlmoMImyvNh29IteaK6Mo
HxFDbipiUfQK9cs8YmGCt/uSZahiLYIzOBqdq3QxDcbUiOmVOt7ZLTx/ddsvZNI4TpqHS+xcFXX1
YZvtO9LxW0n2S5BynHKGvOB2cABG+v+HvfNYkhvJ0vWrjPUeZdAOLGYTWqRkJjOTtYGRTCa01nj6
+7lHNYPF6Z6xuevZwNwBhATgfvycX/hFiTOjF+7NJlmLsQ+3QkNPN1nutECaDA/LvsaRzelR+mHK
07YIinsmTxcoyuHgDCDMJZ568qDYyR9VWf6nSZC8QaaJVTkRHXdxcWtlLyjIbKKsfGii7i0awL7K
W3CZaxMhTA9GhsuNQi7/Drrfnoz4Gw43d2Ru74M20FklmCOjk7F1kuqM98BTF5lf8sm1WehFhLUj
ioT+so3sjomxiJ9ALzAP6yRlSB5XB1ZjT92cv1Vd8p3V7/Podd1RwAexiiXYoCDw5lQ3qOZ/ITzo
j1FEiIIOdXOjefa2AUeFpZWTIsVkHhrNJq2XzBYhQx3e5LN2U4pKu2Ot+Trl5HaXXuyaKi42IC1G
1vQAcSDUkBm3s/RQNLdFiaVDxBugYaV9Z927mvvh2Y4D7zAt2l3FqvwY5ilJTC/EYn1k0YgJqTUj
nlslgO6r2dnPbW6ctAwsc73UIZUIwULNi/R9Hhj7efbro6N5wPFnH+MEw8o/aXMLpgZljr3qXvYF
+SHhuaR8sxFZnIIFrkzmqs5hGZ+X+yzyNmExvXl2fEvhp9+h4TdD9pyPpcBaTPfEny55ZAMC9UpY
qAXze3aYQq1Ebwdk+gx0DFv3Zcmadj8QoTcjc9jQkICMu6dqKr/2HRJQMfYoq0Ubj7Yx+HsRfAgx
I/aSURqqyRsvbY2qJIxNoK/ZF62fOyhMhPbuaPyADcxDQ4SdB8E3K8EojRSRh/Y9AFIo8pEOBKtx
GZa8+gRzRCbPNUCb3kEE4nvkm5Bf7FUyMwgHfXC0lvhGt8lYdb756qd3PVAEOMK3tfy4WFZgLNeo
AYj+OfreiyetzL3igIIoMPU5uVl091Ne4VSDDAPImqcihOEOkenYVDYpTXEPh3HVCO+9mRw0WEOU
vJzsMZGlA1/Dv2WZmrOthyMsCIsnwi/mba93p34A91iH9bQqZyBrAN14rK1jMdg/fB2rSB39FHDi
dRqRCXXRSjRE1XJnWZgVzhDvkJC6b5LhbcpbwqEpgdZo5R9jvLS3Haa1Ielt3WGlbIU+E+yMCAus
qq0f6W8xIsZ++AEKKjnrjeQisOCsYq9geEye8vElsKClDB5rtCgEHltC/Z66EpRwCTLDT1g7C2B5
aMjsk1g3XlM8Cry0Q6QuJcWCGhSmpvHZ7sm+uDgIssZ+dvX8tcUmdas1EAwGAwmKUEMrzDP3sYTC
JSAyuYghi3b9YJM5JEkFTpO0J8TfBbckrrFZafVp0dy7yUnTPcggXmWeLWphO91zkWR2N/lIqjIY
KK4MIa9qpcZbN7GG0ywUlvBCX6euK7WHh2cjw5VAt3BPHlD6WVkkrJzqPU3qh8YvxkM2S3ZRBmfE
tI9d3vVAdyhMtQvJJyHSrz1JPmabUoNsSsYswyw+TAYZQJtfHBf+K9nKEOfgqXnQkdJcjybwNll6
Cv6sybBI5Xhi1+4G4gCkQQiVYYaaHsHIY4DMCyJzJDt7HX/a4W7QpARN3qOnWzgNMT9lD3cYvWNf
k/FD0nqkXsYN41thigZHswE8h/hdk/aPdU4RqHVaLs2I3L+f3IYOugo9eZspA448ktYklqqOyQCF
htXUPkK5dk3xVb/tKLvDKGUQE6aAYxPfFrZ+71e2tbf1vt4Nc3lc6gSCRorMrYm27xIyOeCF055H
8u2pB6UhSacXt4AHqnefqZpx/YsFsTkyskHcJqesJK3OujWH+OqeG2vYFbrVrMe6iG86Qf20bkja
V9aknTGdp9SCYciCaPSaBcSb7xfbwpHxZ9k552U4OikjaRaXL4W7WAc4ZwlDWDmf7FbWhBpdW/VG
Dm9LpA1xbeasyp60mh1xW2ijbZ6pN+ZKlHQ7u85LnkEbE7jzooy/RgMeiOZYwZvlEW0rTz6S99nE
R6Qzj7CVYYJg2zYK2059A7/2tXP5bwOjc1HZS8HQ8Nhv8umlcfnFtcNHmikEM2SjGdYoybje8Or4
jgEUPL/xSEqew/JRJ4XCHUWhm6uyjdIWlUckEbYYwdwb1byzaoZQQ0ZZglrP1vVAgifhcLBZuK90
Lde2Zm8Xe4rFVuQUOx8YZhRh/dfXX3XX7j7hibcdkvkVOYabahADqglJCZ4SagXeBdDgERCY4oWT
tA871/gHnPBbZbn9Rnj9KaSGSuLQN/0GAQvS5m71bnYZf9GMcLZk6nqB95JFg3eApzTgj1VhoQQG
dWPW9aEvzk3BnewEsKZ4kFBmqW7tuWO4mQrzKEyYnYQVDvecXRnvU+h81c2PYVre+6J+9Ktk6zj1
AxLc+qmNIZbj2QZ2j1fbpguh+zlAWWozVQyZGRGPq43D3UiN2YU/lUTDto20L35je0AVMAZivANS
YGNimS3e9yi1qelQ9lqDjCXWWIhFZiJW1rV7s2SszKc53TBtHxMLbxIXKs4qZumDNwXBbFhOOw1/
u6yKnzot03eN92DaGoGhPr8MEwJVrU5WeGo+dwMVEXeEdxcWLTJAPvI6U7bw7cPbqO2+YKXTttaH
OcQPHqt9FsHMisMwvdomy4Eevtoq8jVi9kODJDj+0rASSouyAbHK2ILnLYcviEeA6Q5u0x5ne7t/
Hz0S+lVCCn4IteeOpEBpZj6mzYVL8sP6PAQsD5Osy7dgQb5qLN2bSMwoh8X2MU+SR82uEKFxULcR
CwYR2OKR4cQpaYVqHMn/qvihW+O3btCJWNzxYDD27NOiROsz+wajPOC1kEs0j5WxKfC68LDHQmUA
Rm3lZHtc+Lip6k2qJQcEmwtKtdZD3frJqQSXvLZq9JHgAs6Vf+Y+KtZGDdcm6sYRQfatZTcAWSZp
odN/nefynhk2IQq2VpBKYjRRC3Ag1W5OyhbledYdULCqB32p3nEZ2rFUSJ5M3Q/WUU3qNSodFPpq
EicQ6Pp7PHDjXPtOrn38UwsPVF+BsWv23dBSZlum4rsQ6IMKm6VR097VkpmTGPqyD1G1u4/lxiH7
ht+4wBOPHjyV74ND5qFKXX5t6z0jXDAdcgDiqxQIBAmiFNN3H2XBZpg3Vc04HFTGc9LHCfeB/tpW
0bgxTBPbE+uA46mzsRf/NYwjRGUactqoJ4/bJmAhk48LsdCqmcr6WE/t84Cryd6EgLQdEFOaUjuk
dkx1Di0QrErgKq1cD4pS58H9NajEEcIxxrqg7Fl54bxmNW1/N1TepwxHEL1Y4KtWRnPX+dgtpDGS
lLweALzWUd6ox+S+CWaS/KQZYRR+G3sDTVJBWR6nqRfLrZGXbv+s6gJrvgmCdYl0WSPucypiGyjs
wIlBzgcVblCUWI1MazclomUJpK3AHaCGl6e06addnteIhwV3iJJh88hahWUZONgKvVgtJR9jgIf2
q4ogZ/rBkIsYm/AeDKt5rPuUNIyLEsdM/dNmXsLOlZUA3MxgeEgCWOOxYw2bDseDnSZtDmrD+xDO
APeww0wNpJndEG6IGYRtCxUfP9l37BkPjYU6a/IhXG7QJc++1xNKGrroiP00UP/S2Xq0qs9NCpii
4+Yy2+cpbc9+A8JHGtmAM/9sYFsF/Nb+bg8NPHkLm97Wx60lMDFfxlcDY3guYugefSA/pyqZPhsL
FL6w0qi2l/wBwn5HN2DfR9iBknzdTYGXbMYke0YhgrqpgMkPjBwM3nw/YPlERiL4Ej2AQGFUWQfj
su3NbqMNzS3CY9keWMZxHoL7qqVALMhFpMYEVEfwntCgXvPC+dEs062NvAFR6iYKojOE5GLF3akB
CGp3qQ1PK5XRGXWUezeJoHSnLYTNwTrUTnc0UEzq8+lJmxfjtgcLZFbof5fxAV0Kh+Dd+mGmFnLG
aEVoJY6//ZIyGfC/4V6T14CeGg+jAmpp5Ny+mnbX3YD/ZLTH0EPrOn/ToqPs2xF3S/yY4Qa2Dhnr
y2bf2sbRHTKmcgSSt5lR/Zm5eOMFE3QlU/sROv3X1E6/dSgqc/eb+7Hmutj4lMGDSnfu0iJXSxIy
SXDF0xIqaBZ8PrNEEsSGxUaGgYqtw988gFkG+MQIe0q65DPX/5P41sCX3GCsy+d5JP1bH8/7kWUV
Xr5TO31qTfGjyrpXb26fqEKgQprgrq2Jjroz7LI6YDlgGxK9Qx1Vg3Pt2sgb6ZHvrfp8qVny61Sd
sVA6V7XxzQhGZJYKcGKymoXrNsCXzEMsrKiO2H6fh+Y0W/Ne8AQVoPdyBu7A1d6sPv5oTJjYaFlP
+xKh5jGAPd/8KET76lch2eiivMex2QiYORnTM/TrDrk93E4ISsCdHSmebHsvBlKn29UuJFCtK5Ft
HUlzYfB5F+YPCpreNlr82wlI2qYw7O9ZHj5CFo5OaAidJmdRhHJcsTVB4I6ROkKBaYEpajc7uJbn
5Mo6Ej994e6NcQpv8H+pd2Fbf4IHttWdksc/tU8Ni9Kwq/FG7pEeyH2MmLMQIlnyI0JxDdJCd7QK
jd+NnKLtksUhvGUR5oYIw49QICL/TGZjPbWFnAdjYzuJ4jmqmgertzYTog58jXgzwqPdeGTL1w05
PxfB3FVNuXwdz2joCUsaYtWPIVq3K3OqqFhNFDGmPCFZle2xj0GgpMImDJfGAttBWBPIq6UEZVV7
KHFvgrsSbuIC5Z1uKjDjWG5j9KvXQVQXW73qTqGXHINQT6F3g2BHgHGLfs1rzGIxm+C7DC0hQBei
A0fQjwDEe0hBr04QVvBDLd7gu/nV7ep7W+8OuZ/N284g3s062CHE1dq6yEq0tseHLrS+VfY5tBg1
MaITlMM+fDAOpe2gWDn4P8TcfSX5ZdfeCxWU/VSE1ErSMy5waKoSRkyheS+S6T4agVSPPWgP41iF
Wb4zSA+4ufswmZDhSE81+6rWT+jKIG3WmK/thN5NTcLUyZFZ6TDa8Qv3rlisp8BKPtmMKTsPb+wU
Ty2/Mk4BM7ntJeu+pEDmIpmUJGQjocDhArMy68naAKOk54UEOxW4mBY9Y73Lj3GJVPVg7ETXEZWQ
bPQL7HoqLbuxp+Yda6H3tKVWkSxY6H7K6r7noZmhwpRv4O7f48n50Q/lNkDpHNeCaq9rE/WyGSHD
mlW7G30jJUvBHgIZyTPtHtuS58gRL4mYDrppHSFl1hutM2/iUZPysmB0eiZEp4Vre/MBlnpb6xUT
RtusB9/eObX0Jx2/AVl/yNJvtiUFDtIjSd1HKGEm1698XQJ/0yB9ANXJ+OyXDWgk/0vUwzqn0nmj
IZOAOQlCgdhm3Ti59wTXigR37n3Wm+GmD8p7JeX/f64H/4PrgXAtHAf+vekBajBl8/W9/NX34PKa
v2wPDN38Q7ctz/cdMlOW6eE6MP5ou//8h2bo/h+6q+vC8hzTsaSBwT9tD2zjD92wXJdX6r7umbr1
0/bAcv/wfQObBFc4jiV4k/+N7QFf4x//UZXZHJbF8f0//+GQIAQ3gX6zQAvVsX0b74W/uR7kUaUH
2oI/cIMAt4AoeBpb7Fmcn63LPnKFPHhAwZCiUW111n85NgXoFTYQOFe/HJfvp7pqI0vdJ6w1R/R/
/AdkkGy8M8fsMRrwLSHxU5xSxY9ogdOuc2R6GMbYGSvOg9xUs1zAXE5qCnSoGKvZrc6Ck/zrqb+8
3fWc6zup1qTlcNT68cuAaAKlQskQ+fl+1+4IJBPSxs/D/+qcyzdrNQFkAruFzfWcwmhf9QTXaS3r
jpVohn0boNBWLGNz0m0XdZsxDah9qb1qI9z2b33QB81JHVkihCU0JzyqV6tdZKHzk/Gs2tcTVVdt
rmdeTpcf+8sH/KvDv+2jtuXt2tQFu8BA7+rIpskfkMl3Ui3LF7c4h7o7TNXLExXqGg9l2VSb5GdL
dc0p4LDdh38d7i1gY4uPlI36y65X8beLqrqFuv4IqS+b2RWMpW7FAoYMQXWa5a2GLw7SiKyDt0mE
uALrfG5q6lrAiQ1YrepEtU+1Lq9Tt7QJiX/HevNO3aez2qcOg/0611ZEzk5+SDa6xA4xmP9fXqua
5mg/uL0Yd6p3eTjkN1Ldy5vKroUGgqHdjTYEGTs2AYSrptqQIx+OcCuLOOlPJI9JTectxJVUbgpz
6hBUkDwWgWrHjH0fiFnkEimTR1hGymYns/MhvEgjQjMdTj1adB7SiGrTtxO+A1yzjRH08QFaHKa8
HIx/nqGnwd4swPWyVoLrJYldCZReOO8/+1ZTWtvMLb6YU1Od1IaU/18tK9OrEwXwv7rZMr8ucP+3
njzDCxNIhQXIGUc+TIGmsyXWBHbSiAv5DfBbcQpFhxzSL00rfpycmcdjRjcRE0eOIlKbn3LVhBJT
nMZ6Iq+YP7ghsiC1o9+qH1YsPh+hmp7TwzbIwDKtSz9ISBQKM7/XCPwEIMRDgomXvr1+fWEkgvQX
cE9X3ruV/PngtZBRkF21sX+20ry+9VhsAcKXJDtREaWYJMVA0cj/KM/tjipb+6j+hUTaX6mW+jTS
b/NhsgGVG810mv14OiUSUxkVmBBOoF/R4uin8RTGNU206hDJTgtgAhQPId2hX1fFFeJeSduBeJNf
CTCxBDDgWU3KyCfwkl9KXRNbQ0siaM2D2qUu3fVaBRifgy+HSMQgn2b5S9VCqrt0cU6tT+RjcGIL
SoBMIKnyOAiPZIrbUyCcF3+iBjbayzGpUa1bNNQ81THVsg0T/HqWIbqgNydN91n2y5Y/VYN0uWyb
Ux0R+wLUffe6EXRWFwmek1RDz5SsVo1QFZtiSZ4QCa52zoAcCGtR0rKqiS4oM5bcKSNCbqYQCrgJ
5RFCEr7SUlnFXQJJUWQDlxZNTtbW4HvCN7Qo2hMG5e1Jta5db/Gly2n0oXYRxn8Buehuo7LnlhCa
aE9gwoOdFS63vYFKqtoVhbCTY7c8IKb4WoG/2F5/rFfAAAVW/M8fP+nxxJpCqzbXX3j5meDguOva
uT6B5zePen7D+qM+XX+l6qrfW5HkO4G4201eE+zjzIDHbw+oBMlfrn6u0AZuQ0dt1Y6yRr1OjOYh
kX9RP4ET6k34zb/cr+rugNfibyxXZkpaOflfnmD5GEPd3ueRZaCSLR9quYG+cVdLQR6zofSTWEzx
1w0FHkC0TrwgccVH4nELlkcfHsBClAQGHXesnLZVNwHsmK1U38G2AcGEIdn6KiDoJWFSbXQPfwFA
msMui1FMcAfM7CoTcQAh73kXS7BTLlIy7PmARXlVTEgxsC8o5j9F2SUsX9BrVBuQpVizl3h4jFEO
VWBhdd8bzGlTWDYn1RJeyE0KMW46NuLJGGdSKoXnrkukBE4ISSJey7zXnny5GaYpRH0dDbBQN5i/
UzPhhpc3+KVv1yQGCjA21OuMjVtBGr/c4I28kGqz4EOPws8MC80kaboOF2EspGCRO7bkVe00HesG
yhk+PunMePx96uZWrWu3ayifIeTYbz0wcoJEzUltwtB4dQZSXkvJw67LoVNtRMx4et2nutRVWXGo
pjpHHb521T4rCSNwK2hOyLeymaHTlTrv0lR7f3mfS9MzwPd2jHuu5DM1bX2Dm2R7mmYeDrOdnKPe
PpamO2wAvtuoc5CkGiRVuHRIuoxYsG9UiRGdD4YGGYe0RsGoYcu646WpjjOo3EP1wqUga0iiyKll
lAzrJtT4lqqpdqpNJQ+rlkbUzKQhb7fra1R3eLR6J768iTqk9qo3ml05Z6E7PZAndbE3Un1Fur2+
EzbCNTQspxhlgBJeOMClimfUmb9Rhi/0XMVovlJ81YnX7oXcm6u4WZ2pXvTvKca/HP7t0xAM+Cct
2fGTct/11S+E6V++5eXEy0eIuiGPSUJs3aRM+pBlGG3akUlP9QPTHsiZde1lnzrQy6OqpTaLx+yk
Tlat62tVt1/q6EQBUHVs0oWobskX6I4Ldk6dTKGDvap52Xt9n+tHMSPquEln0VodVZ93/XjVup78
yzte3+u3r/jbS67nTTEjhRcfTPmwGvKxVZvlZ+u3rjWjL8QED3JPnmLKaayW0cZ1Yzt5sw2cGfE4
9ut43ANYkKHZ9ZTfuurAv92HbjhATUxDVuo8S8ULv73X5VP+5fF+cKg8u0ivXL7xzx+qvrvah7wr
g5RqXs9Rhxsr+eeR6+nqHMcIneNQH/xqtA5jjNiRfGO1UX/eqHVccmGM+U5L3aeqAgCKzuWwKVWQ
lw/DbRTmYtfKKM2RgZBQIZ/qXzeXnU1hgBOsEQP7/SRLvvLylupNVF+9/LJT9WHoTFujgD3kQReJ
PG1cV6OOD9XY+KeOEgVFXRzE6yZGFaZJwq3tNNayJZUqqEujbjeoaQ9hzfHJmNqNmNECGuCUbmSV
k/GKZ8mWYRsUHnnLq0g7ivj9XtMA+zd00lW9b598AIon1Yrq3Lm07HgQe5b6B5Q+GBpl6OSrqCop
3Aosu4ndRxbG+lo7GyaDdq4ivilmmRQVGSEXki/1Cdu8+qR2uhrV+sEEqFMK45MZ4aiU6eEEmCny
TpDg5/3Q469NVhg7KRsFirgDZhOS3gQW3DHa0kI86ZgkxAyNNALt5GYUwQLS0zK2Yel8s7F3Ow1y
SXTdqH0uEcLGMizgAF4LAxpA9rZsLdSy2iVaZ5rrUFzEU67xkPhS07EnZ2K1aRdnOJblq84QzBAh
/wlHxlXqj1EttVEHsioc1pSJCuqH7ni6bMwsOrQoGmDHztjYySkhWWT6YZSJgEtT7dWL+A4yho9H
TjScfBfu5CqL+b1hMx9+P9mQo7V6mTqiWhA2K4uLAbO0+2WT/72rjqp9MXBWSAyTsymKejgFPj69
EGERJ7eica32XQ+o1iT/KpSrcTiR0by6vqp13QzyHlDXXO1T3c6QSZ9r/9Ja+sdomXtkitRqQb6h
OqBerF4Xh+Kuc/GvxR83P/VydiU2LE7XrqamyEgt9lp5nIodE+/11CiG9Rzos7/+5aTMivdxjPIZ
bnt7RKaC9gAnF7VRkfHHmwLqAthsVr0u1oUsMKQTpSg3gwV9UW36GsZv1wNB0ycQeaFB0KE2+BCj
6Wvb3gZMRHUZwOtBOkdcxzBUCaZtNfQxLDdvPmUUukcLDUpLLtEMubl2+8WGi3Xtq5Y6R52tulUA
q/T/krVFF3fz/5SsFT7Zy/8uWVsUP7538fe++1u+Vr3sr3ytMP6QXrIA500LT1rPMH/ma4X1hzAd
AVRVeLYhfBeD2L9sam2SvI5jWKR+4ZgLy7Z/5mtt/Q/f88l/WI4jDPxljf9NvtaTNrm/5mttT1gW
6nim7RnC0XVT/3u+FoqD67tlPByaTAeVBgUDEt6NHQswEETrFFm6t077SBvrk6cPyQrj2W5b9BOM
pgTUVOFlIB9AMawHr3itSvte77xnb/DSE/CT4DzUH1Of3QweXmsCAF9MER/R+iPOgeh7kMBczzjV
U33y6Q6IWKOnDwJJJmldXHGL5XPs9wnz03JnRNpj5WtIt1niazuln4VvIvduScV17Ak0NEbFg751
ghE2VQW0oYaAjTklVkQ5Thoj2q/G18RA+G8u040+fYYcg5NNbD/68yd4N88NsCFtKZ4bFulR4965
TvKtH/17BPNuxya4mTqyXnpzlxpIK1QdVN+exOW6GrApi/C8DFDrDOovbdbsUUbftnoHTTgQL7YV
PfQi/RgavrzrVG9UoD/KsLNWU8nfLFzz0a2cc+MYrFr4n9KQ7xzifmjj7Ae038ohGQXtNhkLsBaA
nw2blTIIFD95Qw93Hxpg1Kkz6iB7360as9kGHw+dvy1oWdZZvARzC2ilfgC0JwfMkaXgXudbM4Xd
67pcVTs9eDaaehFoCr3mO8DBgQWRZAfdloqVIyLcroe7kHe0J/dPUNzfA9S2V/GwAEZIABmM+Tku
cmcdBTjOuOpO0XDhdJc/DZg8iQ0sPMX/b5VO4dGt3Xg9pPbjIpDpqCzzIN84wSh+pa52AILJrl7D
mf+hytB/rSfvNelNqX0/gV8us8c2ZOYlQ7fOURxxx2WFsib69yOjJ3Kl0K+pm7XjXY9MC+TbAoG9
pt1YlcuFX8LPZCKmVSAQYPDL4qO18DbIkuJQxuEdJufA3Ktw33mtQwWyNdZdKV4BZwxn5Au+Bxk8
pK7xnxPRFJsY0AlWiC3S7iICjdnCP15HebKg8QKp1xDzgzYY383mu5HG2iezDTZG5gMs6yt9Y0UQ
j90AHNzJXoATNAD8D/50Gr3GIkfCdx0dcRwCcYyGgqQiDwuim4gBA2JbagPKg/5RiQE90Nl6zAHt
YhboP9dT+BojOJnGXF+oXrnuPA5xYwKkDR/rroh36RzA6pey4HXBz6Qon4DGm4NqOprZ9wnKJaEw
QsKFiZM6hOLwE6t+EHG+wJqdbKdH6NNn/g9ks6M4/1SZFpHrDA1N/8A8cALSJx+8Oj1mEcmLHIkB
QHMfk59aK9PkX4H28+qMuEGiQWOnPAn6qyHTwgFcW8gIsHeaG3vkFkHYEeVAKh8wYRowiSMKDmXr
bboScyRiMn9NCfRtTFyI9UcqO1KmnkdM46GDNwPOALtAi9shtp6FD2RgqNID5OHTkn5LyS6mHkg0
/PFWkBg+dCP8sBsDGYadvcQYQ0w7xKEfkMCpkMLnoWkGYoAINfG0zI+1DUk4yoNzZ4l0m0Ucd73k
m2WIFnQeCAz4WW9Fg0J9zyUUtng2G+rnHjryHIGOjEsjRNIp3WDS3CEtHsSIL4zo7owZjLv2TUC1
I6tWWzg3TfuoBUjF6Jm6IlmP1UNRMQLlLY7XoMMw50rzbxoDGX4q9TGvGFgKfPDWJdGs2TrbKoT5
QE1wVemRu2sy41PvgRRJwro/IDZQrc1qTFZjA0TfN+Uz21Ohn2NxBxwDBFXTfDVL/8OcsnSttdmm
jWpY8Ag/lmkVQDXUzl6rTXswAQ9ptJwa1KG2Vs0P8qOXFvcztM5xZJtHi3I2gghFj+JQ3YIH8jt7
1yRxwWSQwiWBSEXlGaklzFxgWfmx9aTZ3XbqNAzEALKRtSk3epJ+WGUOVE8rMK2LnLtR4woONh6S
RQjAFjsIgdYHheveOZT4MK4hL9S3et6QIukT1lE55mm+KBnectbIFFW2WKAClUX8aA32HHkqxA4H
MMzr0faBikmi872Wcykgz9yYVfCdRDlRngHzpUqAIWVP1sjVSp03xGpQzscPZVeC7dnXc/WtSlGT
RAXoGVykuUZbh0cv89DwMMO1haKvGkvC1nycmxQ0ld99QjzmCamzd/ytPjcuLmjQWhgs3PBBoHci
7/LJP3QIvkCNHyhW7Ud7jLgbELKvRHmPJg/SJyPDbWFT5rfQQFATlhNxSRaNL1pqLWDSFlZ84IPi
TZz4mzVU9xOYDdEXH5Gd75Ol/0JeF4yCkb3rGs9ibnVIS5r5PrdNZxsP9jFo9QFOAGvPTI/OdeLX
qPQHe2dCaZPRHp3poxaiPBCY7h3EptsRZcUg0RmBgemvawznephmBEfMU4v+Q3e7F6AWCLVk8+Ni
gdZeILHH/QJOMGQygoLGUD4ZQJAk/GcZmobJKbvTWp/fVQA+FEn+FbmM16bSTwb0pXhingTCU+n6
D8eWAvbBhFkVwIYUKuHaDb8C2x7WQ3XjjF+iDtl0EDuIERj1Amayo4TqMtj4KSg7KX8PFqTYGW1x
CPMYEeyxXWsseilxG922r7gso9Ce22FhqPCwWwp68xGXFBD10wSDhgHSBfnBOp2ZWAcVss6Gcz0F
cE9BkQT41a1BSDImRyOYJBvhIePOElzXTO8A42fWSk2HPDzWqiTiyGT0RRV0NWnGHjTxAOdOe17m
7m3Cjuc0gRhZQ7teQQ94pCqGhJIe7fyemTKybp2ulPEbYYPmVE8akHrE72+tlhQGxTBUW/FpuGnl
OlqL7mToEkMiEm2rrYRp3M2L/qbuHN+SZD2sxjxtZqWvuVuBLzr57gwvxsJNt+mC20ijtffjEABC
yg/wPpG7ufPBQXEjsbh0JgEDJgoezAUTyS4RXH89AEFbRThuzOiwFT+80YDr4yCyU+vB1653nC0i
dtuoB0AsVmUtXjA5L7epRpjlSt2qALiqVHuvhmTXGfYn/vLiYLpud+7M6a9NPZedtPQG9zU3BSHT
1p0G/2QZSEJ3lXEgAv8S1cjOwVLfIFekguPx1DQQMEE0v2b6hPJXK9/tkxOJr6FwMOOuKhPof0Nu
PGzZXPp6u2QbfJpdacYQnKIyu08Se9pQpH7ypE2dcqhTXnW46QHnS6RuJR5JMnnhyDRGJYu315pu
Lw8EuzlsEUS0v+HB9Fe5yK2h4rgA1iknm2Awc+9e+obvVLHX9xpQTonhrjULuKnZeGAjpeIQCnXU
tqfWvjNybF30GN2VCDvAjW3XibFO0t7f52YBWLJDoVEVklXheMqzz07jZztUgzlQg7xYdzHqRUYd
dqelM8ITTnNxDVI2McKQJylY8JdDEqUHCxYVcDw7fVuYIbaQsxHeCLdDiCnq1w2O5QTtbXgDhOFG
K019b0WWS4Gsd08+TIvItaeDC/69KYqnwPnhTkXw1C4weVp/+F6WYJYioQ83y2MWuXdVDb3dykgm
8SkIcvxZeaEriZqrmErMMeuSjMQaN4zX6hM12UCDeS+bqTAJcdzsQ/XIWpBL6LEiMKgbJjKnoyqs
qoVgu1OI8CwAEJyTMu53kym+FNrSb2puVuSN3Tehu+2uNBHyxmYGNW/dwsD22jcBxW3dInrPu9k8
UcxDoOPStFN7jYo7sWPA52hNZZ4MLUDCKQOSmI8tOtwWBKR48pZ9mZs3VExhzSTkfUMHToDsmWPM
cspHV2o9eUO1GbxMO6tNKw9fumP1YsVY0LhlJ7YsVJCRyLvxDL7b2JojSRtduAMev9QDyXxNm7SI
xxs3iASe1g5EiSa8yxfdOSNA7ZzrvHAvrcBuxMbuEGpQ+9QpEJiohSwngxTTVu0B8+Sc3QK1ZdHg
eNG3+q1hObfBmAzAYLVzNenNl7QJCoyDdBdGB0I7GKEO57Ee3dtZ024S1IPFYo9Pcddqd13unIvR
BChrjdm5Fr3xrLX44ZqlG+5V11miOwu80laMxGakW83nLE6MGzTEpc58hiS4kVe7zPdCbBqt8U9I
JnsxifQxdUxYiOn0JUdt7KXqQXpnCDaASXUIz91ojVExGszCff4lv/BwgVH9B9IAD2VcdO1//sOQ
q/Ff0FVytW5j3QSUi5vFI7P699U64hBUVcumP3R5W+zh8Mi1aowPDmpr3nMPkGJloS4Vw9ACpszs
9f/z+baBsInrATTTf8sW+LNtzqD9ewxrps/OUt81gmCShSA0Gog6K7PF+Lh3o1OA/th//9kSOPZf
frpwDde0DZT8/h97Z9LctrZl6b/yIue4gb6pyKwBCfakRLWWNUHItoz2ADjogV9fH6B7r/wcrzKr
5m/CAElRtkjwYJ+91/qW+9s/TfGvmPGUt/jz2CfOG8YaGs6QjVAPge1PprpXozpcL//qv4WK/0Pv
y9D4lH/5gPy35u0f70vX7OZNvP/XfzzgkIv+4b8R2/r2a/frzxf+2f7y7D9ob2pcLD36Vabt8jv/
liuayBVN1zBB7Di6bf0iV7T+8EyToajn6poz978+21/6H6Zr6TadMU+zVY1X/e///D78r/C9+PP7
U/92/5++T4bz2zcKOaRm6SpuLjroumppzj9/ozy1zpsgIGw7UeLAL6OghOLmYkDVoTAMdXqoQ3i5
Sl2/uFaAGGIMjtDEXiahXDkREdlIdVwnbMJwGTtbvZtIEtkDaB8zk9oo7K8hqaxOPPkBy3FQoeCd
qG9GLOo+OTLZtohCEEmJuxs8fOAtvYGyEPe13b4YU70L0VahJcxvoiHfSemyHYHcqhZk/RmVBvOq
hY6neV9VlASeVzwl04QMbPjulgh+AO9vWzGezHw8UvruvTQ/W6nWrkTkXFJvNNaqnt4XDeU/CYrr
aZ+XWAOkWt+nFlc5XcbOhusxF3WLQAYukhlA7DOFCZPt2GePwX5bYb+QZeAAhlNcbPOSzkTdXgng
xaqc1TgLXLL3ip99xA/HpNusGtN8ansTGGX6jFaKrarB32wRQJn29R3O2YLRgLTn9Nrvk2aCa2JX
TMbOvczSo2tbD02PWcgoG7lKWvIMK/JnrQ5ReP4GvqBrYG6OyUFLqmqtG7Oss5g2Co47jf2Fr/Z+
M6FesFqU4zY2jja0iUpwQD4Nz8gpiYOWxBn14mIJ/tyUd6EGGIRLqrtyDSL4UmecQ09unxIFkZT3
TT4QKKK7a61Nz1PC6g+AClEOcZVyjLqVMsZzlnP6o8iuaWjdooJ9QKW4tee+Xjrvs5m9Vn6vq75u
lMkq7MJ0BezjBvKNWMfW8K0S6VlhswtHJ4O5M92Tclra39XBvnBFhhbJmzCSx3k/DjnJOl268b65
aXxSSsyNeI4frWG6EnwNriMugDCiaVMh3riDdA6aCYdYSWkYaqODEj16ao2eKV/VXAAtloQHdI8F
ndtNlEE8nax0i6SWd49wdoz7gJJqSDRjon0RGVJ626B3ELrp2YaFudVIejCHu5oB4N6qudASVoR5
PCCfqctfhFu+pFFKfqX6bDrplzIts3XaYbPXHe05zfPvY3dRZxaHwAyXMoKR5qSvaLNjARy2ZVMA
ErHvJwElMTKZX5aU5hjHoK612N6Dq23VN3p+47AD9bXYup8cDOyy2FsTAhQL1MqGIHRih2AmDqRP
GI1BC+Lvm9qOTZwx/IlitgaQ5ZHzhe7HF7BIxLthI3eb95bQC5SAmDIm0mPXoxRPJRFv8IEIq0Bb
ok2YbQyPLXrELiN3otyHuguoybgDSgvkXoUGEqvGD9lViZ+PAK6q6IAdKN8uM00j1qePmeZy9PmY
IjUKMyzRDP2WG/pXxcdRPR/Ni/FmMN2XP5+cpZESRw1du0Vz/HGsTKXli5au+cf9X36dmA2jJfmQ
pW62x6FvtD0n5sc9BgEN/b44GX1Dx/qE8ha9qRQO5CCLFoFZM6502/g7BQyDrVaV1b4OwSKPTD4F
aRbIfbw9KHENycFMUC+9AtvKhBB1OcIaRV5Pqm0/H1oeTyqdjOrY2X7+PD26P185ci3xJws3ijIT
/PVZ0FEa005Mjr6rYh1t3vKYOj+x/Mhyk2O+OoRkCs4v+nzl8lNwNXhVXIw5i5t2XB77+E1wRHlm
eaCLk3sAwCClUQIjHSwe6tYK6LzE5mMvlNM47soemC4mGodWHMuNa3ztiycYkhpigdjdycKRV61m
vwOtwCToptu1EohZ3xWP/ThWl1aP9L2t5TeLJqttZLhCgBYfEvpdHXmTUTi9QVS6j9M5PiOlB6TA
ABJ0EgeZ3EwiMM/D2BHvoRSbvCts2t7kUAJWcI+Vo8u9HhZP9Sw3oNo7K2VJNHhSYoaOk00TNad2
ehk0ZjOY0AJCo14qg3apBS/HwII8KfhsBrjMN2j7DqmuImud6jdZa85eyY16L8bimzkYREpaMtpH
decyzgnWwnbSfRPTLygVVxwUN/wqx/Y9j9r63laD4qp3ztpwOyxsTftIzRcjJMuvbUDT1QZHQXxj
uhFjdC+SKNgqtV1tyshONrWjvnRNBPYplO4x9bjg1lrrRz/ack4/i+4qzq5tL4g1KdBHIOccE3/M
WwBkISpYeg98jUtosqEImXPIaGfrwWnRDi5aQhhVEjrI/L1z6ZsZnXcYelcV+0VZvNxMcXDbdSi2
qSYEk2+V+TPuLwyV9H7pwM5KF7jefCMdp9MOWYKS0IMnsSiKpza2fWtg0l/Nupzl5l8qpsdS1Xcl
wQ0g0AgX/NRNNyzAaH44Q6vjIvgcINfZipIfFmHnovOsZmXgcrQ89nkXW/ezkg/KRp11Q4s2cMy5
uq9GWEYxtQLML6gEMVDw9fIs5mqmLzopr4L9EZpY+lf4W5nuzeP75YYhJxmDy+GHuNOwvjBxcjfj
rAywqAoQdOWHj47B3DZYNOefd7WoF+sgJDOHPF1kk8MsBP44jOY5+3IfhEMHw6r8boaAb/h7Eyxd
Rs4ZyduQBTlKrWx0kE1M7npRxJJx58Is6yyanyyYQClYHKP50CqJOJM2/av5U46SCROnXoJwRJ3x
+SkvotH6b/no8kQ2pu8W+I3NZ2DCkpqwnAjL0efNJFvyY8oh+vjclVk5udx86uZLAb6eVhIdKGDL
BGBzQnzosJdDMsvRbIVK/RLQXIZLgoFCjb9htmuOgRqYforBAiv53IiZ37LlpqHttmnzAI/5348t
7zeoVI3GbfOhp16k1L8pq397bLK/yiJpDr+Iq5fTbXl3U4E4Mg1cd72cZZ83n+fg54kI8eyg8sXa
dYvCK8zcW6ABE667v/TVi8b3F71xHxOdmsXyfVH6fnx2H9/RT6kv22uWNiB2nx+cs2g0/9VnaLQe
FbzT7pcPqFu+sx/f3I9j6FTfnUSvf7c2LJ/Yb3YHJ/cA6mYzpGj+xJZv74fAf9HELfeXZ3SFBriM
1OdPvXxT1bOSbZZq1cksTER2JQ6Ufat4UVEtX5nlq8SI5c/v1+djhN7snFqf48FQGtcB3YiW/qpT
D7t6FiCbs5B6ee7jB+bHGELTRLFax1/Exosy3ZnFTsvRb48plQx9hdp9BdZnmq+NTbyFMRUyG57z
hGLYAsvCMQsOlyN0yVBNvOr1Uzy/fKzLXUGKESLw+WMGrGXv64SJ2vwVXL6SRR1F6gZtMSullcLq
SLtwXy1yno919sbrJcjyWeVj2A7x5FMSQP1BD2TXAGm0Oovw2893FxHr8oOlod3liai2ywedL2FK
y7d1uQlcrvmrSgacvG3KDmT+Vnp43FKqivnw8z7IInh8mUrhiS/0T0fH8jGX86euLg+KrlEAECbb
xbKxrNGLDn65uxx9miaWxwJ4sEEuvf3ncvlhllhWzo9Dfv/X3AsZR6Q13J/5IiNA+RyR1RP35C5/
wmAMkDg/ntNDUpyWnxg06qP9crg8tciuP++Gukpwtm4r37qyjKJvQZOKXThLF7s57Gk5+rz5V4/l
5NaxJM0v+bgR81uzHP724wN7FZp+0c/l8Wx5HablEwbFeIcD9a+X/avX/vYYE0fbn2raz/Hf/7Ca
OW9Ob/Wb5WeLoVnbdVH6WtX80Pr5cpTPMm9zdnEtN93sofp8DCcHA25dVbZqpTu7ge4hzGWxM+xZ
mba8IhxnCdvykuXF/+rXLE/88hriKjaE/57z+Y+PKuOLFunuZvmpj1/38bNMmWdvBO+GRk93tzy/
3Njz//fj2Y5pqCo4UX7RFZeaqhJrFcn+gFp83BAsnFd7onYajM+YS2ZpZYz2dfepGx6Wi3u56Geb
QkuP00Mx1wbK7H6RS5VAiBgfYSBeMO9bxGPxNRgRCTHo6M9ylsUG88CDuAMmo6NCz3NR5C36w+Vm
uesuK+9yP/GAyw1RgpVx/qp/3CzL9nLI6JpTyB0bgnMYe/XYd4RZVptFs6vO6l1nXi+Wu+biQEny
J3qmhBmwwSM5hJWnU8Oct41QxPkvWB5a/qDlhqQbe9eJbNd41kDs9izgXLSb8XxpdGGdA27DSLTI
9xQuDGz1ZoMNSpgUTXU+riMXcQXYRmxK43wRXY7qRkTHlhNx9v1YmfrVgryC5mR2WM43y5EGwpie
LL3bxQ8y/+hyVNmkbmjBtMe9WB0XqWza65yC2rxiL/fJmKKpRBa32VhqsY/n8sqZbTKCvjurZPDS
dBNTH2XWcC/a3o8j8jCOkbLqhTFpm2SuhtzZOrIcSf4wwrXaSyKtCDvVJZi9NJ/iRZtJjE8WYDuP
X9Hb5ip/tzoXFAV7eZUBLlQotw0EwYBs4/pI2UZ0AHdT1pMzvSidRyW8Sgso0nLiwAvKyRyeHSDL
YdCQWb0yg7P0wumwqDhV+lm0cv/Wd5LbNBL+lOyZ3mC1mIuw5YjPiOvC54NqFyl+W5H0lM5/xOeN
cBNnN9UOU7y/HrfmM6gJCR9oYFDSpLDIZFSUu+W3LSrq5ejzhnDMOd2u/tIyfN8svyhbrl3LoT1A
2YH2ka6NqrNIAWUzdgq6sN1HSDmtWRy83MjlVLOAkoIf3n/oh5cn4DaxOWjkWzB/NMvZ5noCZ9dy
31pMXlFjtHy4xpve6XAhwpGafD75lpuYHqFKikn4k2af3Oi0OfFn6d48P48PcnYreWE/HFXVTNns
/31fhLLfp6XrB1XKKCtpepxUHQJTTSLrofTk0TiGeu1a+fdP6W8YIAz+TQ7852MJ7B+PWbLoz50+
Y0E6gQQrmEHl+oa6hkYRQb9z9PF2EuQgNLby0CHCO8Zq4GwjJrRMkwuCq3OygMqJjIVRneJNpbrT
VRP3o5o7e9Mr/ayUDyUq6lMyFI8T6V/7OoYn3Bj2V10bo3MvseYWk3ptWxC9WbgvA/dCuZ1c2lE1
TgPER8yYfCHCaNMTpLCJEVNlrnH16OY+u7GZHtKOpOaaENpkkHMXBk1NpzpHTNUONN4u2FfBdJcG
Y7yXtQO7v+/QAtvBvpdztdBb2zhkQDzZyqV12H6MdSL3M5N8rfQIFr2hNg5mTSpwAHxVgdWxMwmc
XSGMaw9N2+69EOBwKJFOhc50TmIMcqE6fulhIaM+BsCfM7PCtD0UW91StQP0k1s6W5KpnwF7dj5q
U/leGzBELFmXZwPWA0WuMNZo/ghYoM9JrBfuPtlW3ToneBWChWPBzg2gaGVmfJNlgsYnu/EtEruJ
2FdUC2axT7IohHha3Uydc8ty1j+CiHGh5WRijcgVKWGu9rsw68VtSnRYhH+PNkhY+1YCVrFyhi0s
j/asu7mK8gKzBQpYTLxFXPiK614Mghe3jgSgB/L9AJo/o1V4Z5XKY+YZzc5lUK01NFJBl363YuKH
PL3f0GrdtRmglQU8CWSH8KHB25Ae8IPMlbwYmedOfUlIh/FoEWB5CRio701rfBpUPdrIhByJxWxQ
RpO7Sdr2tQDzgSBby4C4OA9jon6za5q4efejDAFmlcj1NiMwZxB5a6B4l5zZ+Mozen1bGSqd4Cy5
l7ZWEYIXNWj9oSAyGVTvapOLZZ9n/qSSBi7GWm5drhTrFI4gqfCgOpgkdjTB14OECGsp+sZUdJh7
FsynQh2NbSqKiZy1sGVkzpAZr09/KCfoQYLp29THPzrCWUCQGenckFaSd3RtETwgepyqhjKqJtag
BgR7MQxgVK3kHy4tQ4GRrUU3eEehjhF9TTO6QGbXMsyIXfneWHO9aYCsSdlgAvEq/DaF1FnpIVfz
RgVjN4hdbBCRHebaLrCIBjeKTPcDIDkGOj1/mPE8ee3ekr91IighPUu32atZCZo9ld/KgWFJoRnN
x7zy39O7/2F657oGXJD/u3Ldf8/e+rfq/dfB3cdr/pKtW1BGPAOSs20hQ1DtX2TrFop2h4me7WmE
7+gIyv9UrRveH0ymkbR7zPQc1dB4UT2PCf/rPwyXOaCmMZgH3esaiA3/f8Z2pjNP5X4dBoPBtTXN
NVWkBMjr7d+GwWlCGJc2eXJPxgbkP9pVk9bxZbJdvJRRgNnGqjeMheMVCMDZ9qTQlMcClu+1rh98
IRn5hGgTV5YmSOxSyKFJZn6R1pIYkTryZGGqX21VJ2o2Zd2Epy6PNqoL3LWEYgbSUG9ORPWsszQ6
t3WhbJXw1bXL2m+IAFvXkD5PhJ2j8FOQ7nE9fSN/wd3VDroFawQvVOqolk3rBAIwj1RzZU1uuInH
4p1dHLlS9awl4k9kJOJBvq5fzAEGEH09oaEua7NX1O5ct82W7isUKyLCyYiJnOfRUMMNSZg3LgFZ
G6r1dFOxr9sEFbK/KQALlVu7AEXuQ5FkJ1Kg4ce2c+JDEE0newx3OYSg0onlpdIsolJctDoC82Gr
TphbGrk16/Sqh+Er4eXagxu3DOvcc8CW+igmVll1fGwLRPwKGkbGHhWCPYACVEe41AY5q/ZC9euk
QgkHhQ9D13roe71kVpGmDzT5vsaEyWWEKtnloW/qaFOZ2vvEpW6dEDylZbpG6J+3xp1T+zrYq1VV
x69tsYlDFsokrVLGItqwHuOGYJF+I1AqQHwTZBbCCbbVn2mPXs0okRlXSfOwqArtOX5oq+rNs9BD
1uUBzYQ1haeIWqRzwx+WkkZgyqBksV27qzr9zkrbeu15acQIkwlfTCD59jZK9Rvqpd5Xw/Qnti1G
vsepUyEoa4W4QG5cCdN+DIIchn1tE89QjSf0NdOWiuOHVljWypKM4EAUk2+UiGvEP0QukLqKnQZW
ONKSVtfvgIExOXbOQddeNACPK6bCDx1i2XUcqC4BBQ0oUaaIWZpDIQ5pybvhne6KczGKs6V+q0px
LSXiQPoi7OqCFB7WTFIbw1d06IexRCul4ONGuW0Yd+mYvkoLbYdDwFebio0DRvk5RR6OxHsOWyGy
JSK6Q6184Sj7VkU/HMeMR4Nbtqq3g0Hkg4PoLQ34y7sWXbHV6Ou6ZUMB/2QrOtIfFIl/oFXDFgMh
0GvoZ8RLr6sW3TfXw4IIDPT7ZTfQmutNsPrOvkVYu/ZIYTp0SElDgchZGwwSmPKsXDuymuWe4yFO
wkdbQ/qaNwyKI1X8TFzE7NGphoK6AV16G5gKu4AAMHDlIB9yH9qq7m/tSpyFau9ohT8QGtTcK4Ty
eR1UZq2Kno0y2wx9/BOsVyAEuuXeIiR1IgfKAppW2x4D2AdYZYBnB0ShZookJ7o4GfOJLA3WxVDF
uyZjwKB6IE1rkSCeSh1i0zHOJoIQAAcql0//iokjS01akUpXfiP3LrhaN0YWNUfPUG5wb0Tbcl7b
lHhSVqSmJH6gfRl7isFQ7e5F7DDgYWTaIYhdtaPuruYUZoPyrGIYb9MKMeEMbno4dKATh7NBGbPS
UXmtZDOiRqAG2+Rxae5EEVICjqxOXXbvSs/co3xdq+lYb4MUsZ3TNhgdItDQ3eRtSeYBj1iQGhU9
FJGckMXnDzUdCZIlxM8sgWLfTGG+HSPSIOKjIhBI9g9BndBdR4yNM08j+NDTrpR/me+N/U033umA
ypt8Dm0zIhsUdgBaT/2exF3ss/d9nvT8IQ4xz3U6wBOrDeyTbeYOGwOGKzlh9p0LvTMsodRAbG5P
pT6Jbc9/YEknjlu9QhkHq6JRph9diqIzAK08Ds+JZrkrWwOV2RFQa4RUNmMb3zlwGXceYT0+YTlc
N5zKPuk65KQSKh9KsGpe+HVtaIEXDCQ9ZjiKhQpMbyqgokPTWKdBMnuqZHomFROA8xgdMrfbzUl5
u9btoZe7rKNAW6bZmlKtc2KrVsKof+oOlpYyAKzFllI5AdW0AL3rVyW30Ll1MfpzJVfWUSbFiXG9
iryXfw5+eLLP++mmwfi0VyrqvmFUTwBuqPEm4fchUrdIeunZyY0vXjslO0Tp3mnsZLk3PPtSJEAk
E+ZktKxM248b0/74X7D/QZM338jpZ+QkznG5g15w2HOiffwv8ygdTmnbxDv4/QQm6MdulBayxuVQ
xjYDhGfLK6ZjaBuPhWroNJhJxkAEBvJIvxtmAyuGsW7RSzq1cVyO8llDaRJ/sGoSS8Wu3f0UFoYO
hnrQEJKXjpwdTnS4paACacSbKK5H8xrm5ly1T5dsFliGjLBI1sHv1jrDrlemixzwSPxbPvb/Yp2k
DFT/W/nYF5h1/3iOqxBW5T/rxz5e+Vcd6sweSYMqD47/Um/+rR9z9T9sy0ALCGTOxgf5K+5O/cM2
VE2lTvVsA7LdL4Wo84cG6w5Knu2ppj6bLn/Ti/13+jH9Qx/2ayVKxetQiFqOo2lUzBoqtl95d+Fo
9sB4w+gA6JWiTS/eRUekGHrbWxoDFahf0PdZCTkVSiTidebdpIukvQZJmaXQtA89YqRVHpKGgB0x
z5H5WhDX4U+E29J23iBn37aDmm8KmDOrOgxR7hP4ucuSCAd7GFxi+1SOdMFH9agblEdVSIQYK1u6
geP7pScpxio3U0sIVDvt3bbsfScs972KCaMqUkllRI3ZGP4kSZdzByLeTUUwOENeref9mxNG4my6
/Tax6ZlpwXDqwmw69xMGDYdMyTCSt8QHoPr2yBcgxieiYuqp1Q5eVEe7PMgvSqFJ30wowTX9oY1E
7LM97baAhS6ZakxX0oMU5vm2uZE15VTdJBWXndTDZFl6mwED49qCPrYz3ULCIlNUxn8pZYQ+PKSt
BSSLCLmOhWyk4bXW27cK8R3y12a8TTw19jPdQbyCiRQ39cYey0vVcz1w5sukLVNnbqOgvMrIIQtB
APE5kbMat8kW61cyO0m3GNOHR6Nz74Vbr2sQjofBQmimW/WFlRS9nyj1x7LpiBCKlEdN11Ct1c92
1N9ZJohOYmlpBoDzRu5ESF8Rf5l0ZnreuJGqcupL79YupkvXek+qU76ZKKC7ciRpzqi2TTpWkEDd
w/yskXE5ZsKKG65+7ROiN6ycPUYj0BipmnmD9p7Swm7qLbHDJ2MYAPJqkGGUSNunjX3sQwBCo9Ed
wSNkJ9y8F70jEqSo6RRQJfj6oBXbyABsA0xpFetK4MOSpq+RmtouwenpQ55sqTXsZpeYSNlZjIHJ
6R0XOoDwjSVqXHmOdWrjTL5MBgVpDpTZqTjhwsKXtPT9kqzbtdTFuhj1cIcoKV67w/eGRFZVR2ut
4WzgopRe9Ap2YqAa96Wmn9PAugNVf1ukNNBk/2qGmYNmLXmRZVTdYlxe0Yfp94qBMDhtUeKjhN+0
oiJTjgjUuNJsdAPs1GqLa2mG8q6nSwHweeKdhO/TLcFr3s4Y2xHYrh1RkSmws8NgI9r2i04n7BAG
RbJpSdhgJeBrNpRrlanKqsQWHFTKXadb0qf6vI2M/hLU1U6ru94vTIM9pSg2mXBcNFPRA0M7moET
M+Km1ujFQjQwQb05cbftmqZ/ih5Nvbwnio1UojnGDywbUVA/KKAQjhFyZ7nyJqBG8XKV7yIuV/pe
FYmidNIYgVSALNwmeumta0BeJF5SMpc7pmMEyDr7qCMhI31JaE1ZzJRbGmKdo8cbQ7NunCohhi2k
bTp+ybXhfVQgfkSddSPt4dBqlb51yP4uLHjaU6oVfjR0qLTwsrUFDoPOJZCsahU/6dEJZp7c2UF4
VzUYjtTgru5uA9Aam8qL+A3ZjZMXhJ2lxCvqJWx4zJEQ3CdroClJbJxntR5Rx4i56zdvnGBx1G/D
0ArfUR1/DNU3dZo/oBBUh6abWydod04XsZQldbhXXEK0CE393tID96Hkmbusmg6Snvg56ztiEI3g
fpBe8BSJ7CizBxHJYtPE+duIztUvjCikUrb5Y4rovSzVjeb1BoBiqpfMcG4RFnbHIeqf6YCIY2Q+
B2RKoEii1CaTJU4j966bNYFlJ9ZDNxFADznOJ2QevUIUWZCdm7NwsaskPxE/PWcTYkqBnt63Uv29
J76vFyqhKzYkYcVSHx0hqNLr7yHegxvDIkMGbxYJ9aLYGrqtYWL85uYEjovRjXzPYMFqDEK+UNy6
JSuTLBBnFR00tswM7+yd5rTVBUaWmPl+fLpVLGjVjb6N7gAhr0cYq1TPqUMcR0qTvGytU4QrrYrM
J1GSeWBEpfTr5DBCXwN9Rg4eLb4NHQ5sJlTuAocZPfyQ99hpL1KET1Ldk9KE96vfkcZB0kqSh37H
VTKoAv1OeNSoJuJabLr9sUbg4WsWyR6WXyueTkE/bAgeZDeeUknLdN7Fa7R6xvyBsOdxTRRhsptS
79X2nG4vfnpZ85K4Zrp2MnlXw9o8aERvYbV10/E2UwkPtG1WOJaXpkQSZs7BTY3h+jG54gAEaNXa
JUojT0Z+TDictAL1mrXeJrEMzp34mWuBXLPZTXdoSrUbYmUPoPmxmwt5NdLavRbMEAQ6Xdt08peB
UJyTHSmSa2R8aJucoQWYwHNsl5d6nxu2cmuSd5JEdkd0RMsVslNJivIe4loxjjhy0qvSqtzQRz8o
0CQj+N8WMwutaR8mRz4hS3hk/DCuwvRLVOTuanD7Lx6pYEdtkNsebRiBXhLJq23sRKiQCmJ4BxmX
ZPnWB9ZVRisKQ+FJ3ro9eYypywiDhE7pVAgrRh1Mnjs3evm5iq3d2HlYMpXxLsBHfzRHkljwkGM4
ku6Wr9prWfX3bTMqiOU5/z2iaUTJiUnN0e/jQG/W02gwZ13pdAvBtRe3FqiFAv+wj0E/8oueeBiz
fC8sFOtyKN6RR9lrW2Jr0ZhEVQB8trHVa+g2SGRNx1mKFX0Vg/FYtS6iZNO8DylA4izpUNB77YZt
HJB30vtUoR6CkawlEBCIfPMT9jREQSryHM3uLk73EuvxPpigChAjAHk83FsEvt2qFUD6WA9fpePU
2xgVyl7tJBTYKXrqisBaj0J/xVC76yePCzwYcq8evtgVGcy6FI9a6nyxCKfgF6/tY9Grwd4oNSYN
TY6Y02ta8r5moLumAVqM3yxl6pmwh9+LSMt3FSnAhm6cbNkTx+7yjqmKoWGx8p464n2d2LXPum3q
W6Z6IP8c1IyhpRNaRN1l29lbQkMe5jc0DMmYwJIFhj+FtsDYEE7ZTX4hicYtGvLhJnkYcRyfw2FG
Qjndk/ToWE0JK1dNegabPybrDr2QCxg2jO2ke5bf1EAaN3DyVxZ+PX+Ih+SI6/Qg4ugu1sBYpKX1
VgIc2GjVdBcr5YrR3NqewheiW1gR5atdKY9p0gBHjAIyNBjMkrdAJBZBtxf0yyS6Zfj2iGPHuZVY
d4Gr/RQCwKFp033VJvdQUT7NwXPJgTyKTeYmA9vxLzDfvW2lJ1uHz/lAtZKdXZqBVs5aF/dBtRW1
DDdIMcuNG2JoiNNu3Mpx4PyqMJ072XZyviEiBHXRg2zvwS0RbqsoMCY6DPJrRVeR1+mvJgayQ63E
txlX0ZMmPNNnOytXym2uskSz2S7JC8jvAylvwQEUmA2Se3KIZBHdgTsQm8aOKSkzNqW5B7NBm5Bg
4/l4dHrolLV5N+aV7qs4h0epGrAM1fti6CB/UPs4ESW6h3tc7VEqWPq8uCem3E3zrqG9t1TGPENR
3TmGdXZFcwkw4OIWHjBNKTaXl4COt4mXhavsRGTB0Cl7VqQWz8ZUfRWm/ELJS21XE8BmdIW2JnXg
2uYjzCFNQdpN0llpGvKRVNU5cDihC5l13ao2FJdvN++3Q34euUvX0BuGndm1TwMp1pTldOVil4jk
qcGO0inIP0x0xOlghIdmGnoSivX2mCk/WWMSavJWvILZog10DIz2uVLrrZI4FKmmftOhoKafbKKX
BlG/0sqKYBJSWgYP5kRtwQ50WVcdzaM2U+Bs1aNLmLfipLdJoE4U1q18leVgYTvBxTYFsBwNhTGw
LaRJG7x/hnyDRCa/jEB8iaEU/UtQJt+72aROotkt6vb31qiJvTBtkhmEdYXcZp6tlhWFfJ4BicDK
CGyNtEee4vwrArM+2D3STKM7Mcj2tilfAMwW+rcIb6uw+KeUIt4Cf/gyWuO7LtP7OiHXi4qVPN9B
P9ewbaxdLsmt1kz+T3VtMkyl2V0ryMrV6FuYEohAJfIq6urg2sB/pytchWPdlm/sou7sbnyGkrAF
uTP5un4SmXxtlJ6gwJxJeDx596ILd1YAHZURX6SSAkOeG0DPe7v07q0hfHNxQA5gZCqSYjJk3n4V
vgVKe/DwIFkQuUK2N47ZAxwBVxAgufY6kHdIzJFiHWIR0V7s7B0efJqb9h7H6DdPexomMpPZvXVD
+bWsk7Vme0+mQyuSzIrBewxG7zvV51enYw0xUWooJdP9i0cyGFQE0gL7vatm7A3y69Sw/DnBdQpR
R0Tlc6x0KMt7jDf11fQIGWsy595Cy5tFDImZgybAjKEJDCABYPfWIY4FflWSibvSxEVkG0dNIB4V
AeImXRluLTs6l311TSYdqgdD8L5fWx38bFhhtRJsMqs4qXl4U+B0WWkD0eusC9BCwNa5ttxi7L0D
Cfts4IXITIwPYWp9SzuMUcVlUhDSxzJ9xNd8ScrqdnSUq06kW21/bctio6TFOST8y6kVv6zMzYTH
5PyCLR6LjaE+Rrm6bxNWZe0QADhl8TZvh8p8lUX5qNb6JZTBTQuLl8weF1l/OKSvZM1R70nrWyu8
M/Uv7KBocMnLa78P4NZHShzM3+uSJixzaS4FFAJQXSSlnZ1gqdHbjaij7wio7rJgoCOAFUHVnSsT
Qwg73WMcQ3cQNA3mjyZnIEDq/VZUe49OMPgYzFHyISnC1Nd6VPCD4+HNgHaoIJcv9GPjGShnYK5Y
+hd3ahn9sLb3XJHm91zp3ccKQBQCyMegvHR9+eaouziHDBR0NnRqCxvI6F1bvX8OO1Jf6m4Dmrtk
CVrTBnmirHime5FRRrF7RoF7Te0O/E2crxCKWQ84q6LqRNpxC3YkZTIh0ms6KPHB6Kmn6LhclFRV
z7FVkz811YemY9GAA9/1yFTAksDq4GPKVPsQdt4qseuSjbIiZy/Djms/wXlGc0EZcju0dAC4cCWr
uhQXu1ce4kLfKlFc7ZXAvGIOZqiic+IXGamTAHtOeTicp9Rh3SUIsSrke0H6ELVNtzb4Dk2k897W
/4e989qOG8nW9KucBxj0AiIC7jZ90iatWLrBopHgPQLu6ecDS7VKojTS9P25aDZLJBMJJBCx979/
U7uffBQkB1x6V9FiijTqtuOWILZ+NuYrIHhMaIOD0ORhmWb03FDWxT3xYhnhW4xaLyRZLSBXlHGh
vGLor3fuleNdNjVlQRIJmvnoktrxxe3lC+mu7eKYlQzsFk7nJ0z4nCumH3o10qKtxiw+kBP3UsW9
d4TF168B+Ia1lQ+7yG9PmNJE685Ay+EkZMyhkMFP5KUxhunejK9rL8D2OCD/OujsexV6l2x9p14m
CEBMd+9Oxr3TG9fI1R5FCwRTtqBVZuUjuyBYxiaMUpc4T6U1E0gZKUwViA0r9YH7cicaiChVTr7M
UKSXsel5V3FoEVglCIDBdoLcyejMSLNdH6SYpdQDcBP3nW21eh9V4jOmFxTRiA16rJdHgueSMkOO
yZg1EdJcE5T2XAbQQ7Ehy2b3ggD48soM4+6+iNMjQZzbCIHdeQbiubFJOArnvTkQqxX3GOAAccMm
Tomek9U5jqI+bG4sSjJreMuTtlpnLoEwsK0PbcWyYQF1bvN0uJBDv6QRiXNh03KU4x05hxvKLaQ2
RffZ8gTpLhQ2Q4bUENz8aFvMn0K7O58iALZOB08huH69+JMNqbkr/LbdzI20DlYzXJUxiknDBpyM
Z+ZytfM173lAtVvTSdr9k9Ol9AvDXZYZcJaaRsMMT1jFfbqSIXMlQTWzsxOVcaMzQYJAKtJtJGj8
cht2rezSgxAB3d1sH9hTMT7xCPXq+5YugeLMT9hs4V9lx9S2D9PoYDCUNYvgbKtUYICjAG/k1tTf
jvqtlAz3h7Zs2LkH0Cp5WWvlHcnJHDY+OsZSaOoCIm5w+CDXqGqvhqQ5uWO5hzamVsPYj9va2KVW
/WoHQIGJk7zNIxmsKQ3dmkr01cVtIicadDdky+zQc5PzvjLvGr89mAbzf8Sdp84Mb2SMhhMbPCx2
3JxYTKaYdDnUgqNeI69nKhomSErVK34YycZL+ou4DC9nC/GYaJZHVOabxq2TdUnoFToK41iI+wAj
M2hXvHCGNnnKrjBOQnaXdGSayXttlIADk/G5MIRkJIsrag8x3q/xIwhN4xJFgAwQh8UmA2gnpm4z
cWGx8578un0TdI9lG4LHhqiyfPLMVNqvlZDIzHKQ0SIUZxoh6ND4b4YpHpwZRMpJQqJjbbJjAVQP
QZ8fMIZDgxdn08ptRnIXmPxUIaZLrpXXW0ypth08q3WEk9ksjnVwkaEY6pr6lQBusQ24lZeW6Ybk
KXHmLl/ClplRlGT2Dm3RSY4oEXFoWDSr1BalAyEvar991yxM92FA9+wHhoF9Phh6TK+zsT2wz/cv
eZQ5Z1gYOGdigge5ev/Hzo/hvUse9ZY180yHC60KwIqET1jiocbvZrFQKWv8xKvCjDZAMxiWLGzz
97wGGYbw1d+THP4WA5C6HKM/amg2EuvAnHZCdgt3u5r7w5DnE6NqiMxy4Sq/fzd0FDXedMwqNrDM
iY6aSHmrRoDXps15MPi0Iu9Hfxc8VSrAma30sZHy6Nj/TZB4/+5dfvDh36hCN2NSiUNr8yH2eV2u
Bt8NNkODHArzXQPJtyHOCkd8+xIVi5GG73ySC2N3tHFbjfLSn9bv37rvGoN6EV54i/wg7th/CmFf
1O/CmRZWS1/GyZ4nrzojXAqCdYUDjBXjDvPucfP+RfPUbAdhPv/7T8L2zqhyq30t0I+jueaCv3/5
1x7n/T+TKbc2U8fS/u8PhpIBBjNdYkkrlrcQPdG7FPbfL36zUMvf/3sxe60xoVsnPk+B1zL4zgUM
S1cbeJJg9wMTL0XfXt+5WZBfliH1cA/ZeRwAsGtM33K3MI8esuPM7OetpS1rY/a53DQdjCCde5so
PZYWRhg5VJGyoFlJfMNg4UmNPTvBTV6w8Q+TNm+zoLmKkb+sE/bS1ShmwX5KJK+bhDNTUkBeR6Tk
//bOl1kY3QFfviM9gX2hp3iPJ2G+rUCljPFOhHW3zqluQSEdDDG8+4HHcGMZoIpTnD+Q5jHAMWVm
z015nij5Ggs2ltEGgUin5B5nmQr5J1EglhttWaPJisFGemaAR585iG0Z6BP5E+25OUdbq5yaXVUU
u9mrA/YbmRxIT2ZXdcOzmbExVHmIAHNPWKKvTeSBqXkozEmflUH/V23kDxjlwtgBD4Kvrof8hj5R
riO7co8ZtmHO0CwGfo5kHrQ3Es2XkiJOhC/0vtmpMqx4BwOJtMeMzD81bJqiwsq8vG7Nq1CJQy1p
VQgzzFxwz9x+TK1uYVPIL0Qf3jU01VldnWfZlB0lPim9Qe61yhIokeIhrX34DvYqT72jo3TD8IRA
5bAf79vJPUvSe4jN4C1yuA60uvUbiEp+cmXGS1Br+QgYT7+PwoNWsniYFCvuTHh6r/vPUe6flsNW
HjbLuLfgYoYFZBQnb0UJfQEEn0Hc9BTU5jYPCPRBDXdnK/eTMpjgICjF68d8KjQrazk3b0MjnzrO
0CaRaNVBVZNatH9FExh2Ke6a7qJESroCqCQicmo/LWe3VsANlzCMiMabcXrrw5NvUJyXNu8yqs4G
6omuv0pCj85NQVuw76uA+mfm8cgQru+Dynyou3FPKjtdYqzf2qGjvKLPBQFnrxTHysQMsO3uRTIG
W9vMCQ7KvCM+EvtYNFtkPezyNQ6KQ5x/SZXKmJj0Jcp3fMzKhmDAht0SctaEgdZKWtN9JfxXJ7Tn
87YCg7L0UKzhnnTXxuSQyDfU1H0dyY9G1IA47G0NTO8ZkJhl6vUHSOzOqQDFLO05X5nMMrKyQHbU
dHpdzJxCwWRvuXQMiuRzncIVkcbnK6zEoo3AAB12i/1kOMMm7Jw7Syd7ppTqkrzmVYKwiyRWMG/Y
20tC92XjLBpnPo8GY58dQew+JPD20pq8T31jPrNWyk1Ryr96sljpZTnnGuu+rJ9e02YieSTbhqLB
cnSA66CC5t6BgR4yEKWwkddhQaLtMNTIFMCFV3GCBwdg3cFxS/MM86qXiehJS7Q3sdN+xXvQWM1z
uppyGEShjbCbDGK8FRhEmHyKEKPDVRHJz3Pl8fH4ZIIq/wKW1W2g5duQ9w2RYWCuZQuRqiMPR/HN
8qM4dvHhSNs30ZorTCEenZiHNIh7HsfysXGtawzDh52d9oQPKzKw60eaLB92NO4YYabIyB6a5Ohj
MNymtJR5bt8zUVfcpIC//uDSucFDdt16K5MUZ9m2p3TGZ6T+yySzYWPnpHcmMR+J15zbLhbshn2l
4hzO3kwu1/yp7eujUMM1tmM7srQ4siC9PY310Rhs69A70X0S2QtHtFnKVIZ3nqH2YThRGxOownVd
ane6LV/sJzh6DEA17fsBNPvJiGS4Czw28/PUtS6axvlcU4K1NgnTg5+SGOrdYuX64rlMbrhtCqm/
iHK+qeqTK8rtpIABSeAF8eMH6BsZBOMPutzwS7Csjon1UeFRQkkbF8feSKubNHU3xpQ8ExRwwKB5
x1ubN9oBi/MH8zQFIDEUC2JjT+NDhNskNm3GbZ5mpLm/GCFKLK/vENWYx6lO1NppQoiwFsND29tK
QkBnkgy2ooIlVrs+9mHGIXWmK3CqG6x3TjLrbgptrIrCIXVZXr8fdyLgfYV3SES3R+CuW95GrVmu
MIDAEI2SW5kxd6ez5NabpIwxut5plT240egzdQ1b2ATTF8Pv9qUnInaepUe0AdlsQS6nvm1dniU0
FrjmNMWlXwS3Dg6bchoanAKffXBcCIT2a8W6NSCqaZv6IamTfdtE53ZhXGG0gcaNVXH0Tx5okuwA
isJusbtU8rnNpjNjcj9jyvvVy17MEm01s7P7Au5DmyQblCUWVjFM3RvzwOKK6U4Dwjqah3loPgPj
0ix6mAl63b5goTWK+jkJ81vIFNcNkTpZpWZo99jq9rk7b6lBLoi1OzN9dW+bCltsrlnOCVBbHuPJ
Xdht7mcyFbFZBXmvoFJUjGGgzUZMz+AoGT0qWAjLOePOhXmps+oh6cezPr417e7VDKlxcCDrSAvO
eE7YaPdYilybbAZWxMhGTceqBCa2ZnBJr7LydW0xbW/gjybTYj+biH1jzkDMpbj04ng7meqpRpTA
9Co4L4NuU8BO0O6U0SUySzFtqInVX4nuP7Upxpgijq9l1ODmk8Q3Q1e8eR4IUqr0k5fV27ZrX+pJ
fc7r4rHIKAt0/FA7/V8YvcCnK8Ybao1iR//osgHE4zob0ueok7hT9jhhLoOGonmx+TwDbxQ8DChu
SmvrZRYm1dNdmBjdTVKaF9W4EWZd49gwyussQKvBTlPgTNvPa5tHqZSb2OUTrTDg3BYDDDkSD2vm
lNUTgP4Somsy8OqYS1rpc1fDCAjYKBiLyR0ZuJdmzrxYcWGgEyT4dg7Mb0X4V2s4O3OqzxGYM7zw
2CmhkJyDvJ5sw4TdGx2TUT0PfUry+nQPme8Z0Aym39DvDR9OA4y21+X5DsjUW7eQxYHYMDkWZK2N
UISVieNzBOE0dpjCDXK6sF0mbV6D258jUOiGWPGEbmdftzqlARXGa1nzKrbxWLBqmi3+RXjgEOjd
qE9QAw74cDZb07GmYwRk/F7uu90bUUj+qgsNLAENa9mar4s+oFCpWTIR2aEafTUU76I1rJe2wRvK
GDazn3P7FFsHIs9aNLYPrcNCKIVy0TirrfghFYXehWUKmdk7mWkSn2smJTjsUbLMTGRKBqRlcO/H
zpMZMRcIg/FySoPHzuzPndZLt1bdngc6wte0qL5MNeRJIWYU2/PejZGutXl6XtIOgSowCum8euVK
MvW0+yxbbJZSdCvumFgAScmWgN1DkVtbxYR/bZUhtkPAILhjyGFfGvaneo6HY93moHQW80k3/lSL
+VpTRO7JHkKhJdIbSiA4CpP7BPHm0Mzwjim3mjX5EZyRZMatp61lFvU201cT4Coc55Elw/mMp2m2
nUvWFT5ctSuM6Lauw3prBWWwGhL8FcPrMmqfxJxgJjpKrMAgJrU+/tieG+4tSbY60xNke0R3ML1Z
u0xcGQadVy1dRdnaV1bQu3usfR+4FXDJr0/CHhACZeWN4RIvbuIzBH0nXCOsr0kK77bJOJSoeqZ6
Q7FmUTVz5ixRR+wKVsEE7tO2GY8Kz8pqqlOKPBcTDaIB9A7P5vpQhccZdRHxwKR71ZLx/MC41OrU
AE7gnPwJYkhpx5cZuBX2GdLc91Z6a1fERIdpcmHaRz+9amiyb7Q1n49RKI+MzDoTT6ewQ5A/smHl
CR6WdujNR1XhelZBPJ2rBK4UaF6lc+rICMa/Pz50wEKDKG67chEhC2fNDP+xa0tUX/aTX706ndtu
jJaMbFPE0KHn2wJJAU0CoYZtONwG6Y1XhuczmIhrAIuVoPeOzoZdNhtfm3lmpBQP0FyJ5l6XAsMs
W38Vfu5ssmDaq8R8UMbnLHW+mGomQ1sU57KAOSP7+GK2wnmLcxm566bcxvj1Y7TziDf1eVD4FRMM
+ARzu8m9rNgZDmbcugoP2FhcIYQ3N2oSgIMkTgeRFW/BowlsI/V0NUsUE3oqNjCzq+VTo7ZJcD+c
lnkgxu1ZAGffx15YeWSEu3tvfASeASN0DHfndf1LIRjL5FVwN4zukyXGR+CIB10INrjab/ZG7lyN
qGxJw3yzGhDZTFPSNExtwmxxfta4E/nGca5MkrU9XO6tIbQ37KHcpll7Shz8FqISN3w37XcdNvy1
D1ZPEvnznNG16fxpyKA/BfpzG/m7omuYy1dBTUE1XDIQv5xGJgcoi50bZrOuLL44Re/BlGbqofWY
bNCIbMM5JzfHvfZiNMP53MORZss+OLPAU01RaAF12nIXtfG+H0S6qkbrZZiKbp1m1iYPkwN7X7gv
rQftqxxKMMUeiZTFThrRitzFU2Ljp13I/sYvxF3vvrVJvvF9L1pTrb9UnX5yknVQNfllZuNagWMs
RTatio9NB9kM84U0NW0u9perQijy88JDGmMD5s9g6a15oOszwP22A41YM26dMn+IY42DvJxXlWok
/hvzuOmidYABd12kuMho8vy82HlR01it0jxxtn1s3UbK7DAdIoG+nZwn/eKVAjO6mmkSEKN2LRM7
4wy4p6PlKqodaQwPaTo8eHZ9ib423nues+rmYtrY9UMctPUe86E7RxjpWczzS8GX4fskKrXRY9Qi
xtFiC0tmL7qOyRrqKdkNa+Zbd3MYCB7Wa7sBWbeC+NnxRHzsRX/dGoSuNyPKzoxYeyJ7x2kzK3vv
F6hpDXtaO455kRhy2EbAK9ApC+LZG73GrRu6YnZgmBNsMejpD7ZxECTj3GCcxwAx6WHo9cxww2or
zfHtf4na/z9EbShBaOd+oxSM266JX7v/Kb/+D/Qynb/8SNf+++//YWuTJY6QzfeU93fWDdrAb26f
LrxriyQcZIHyHyL3P7JBjwRyxcMEe9rzlOtAof5XNuiZuNzyQ8d2heBH/xVb+yfVoEm5DZ9RKFs6
cjnz77nak1WkVjRR1C8EM7rOPPwKuKDDcGcirmAytTKRbiUe0jrryzLKbfs7TVFnzm+C5qQ1g21M
+xzmyWEYTkN1YFLV1U8WAF8Xn767zN+sSr+3JhXex2Qe36S+cBxLSi6P8Bc71u/fbWkjBmPwzrsd
8bOPMLhv8+pkutBWA/U0+dVFi9sjCyNMnIORm7cuS2M1X00L+GF0LwKQqQcNm3OMdIZ0qzK44oRu
D9I5TjTeA1kFcYk4GFGaf+3KLy3q35S9NQqueZml/EqDYA38cFpebnKgxy3/xm+kDSkZdfm6/A5J
CQyXIEpzOOI0DwMGb+a8YO/eroOAVMkLjwnh8k/LrywvWVfWfnkHuIjslpcabByPPCwZGarx6v+8
qZromeU9LW/w/Q0T81qa9tZhorL8TszLhZQhweDQgfO7JYiM35CHicyM79nbYNEHjBAVh053bZhu
Y8+8Xn4nyh3YDPs64k/5sSpy1hX+ZPnVkH9LSKyosZrurlU6HtnD1pgZrGt8I5e/VrF/MPPgs9PW
WIfzGnFZbGpAtIAOq+Zva8Sk4bRnyABB0L9cXk4k57pvD0r2u+U30ni4qfltTO7T9XLYoTO/Co+0
lRTyjbqmZlDlruUv0oIX4Bjv74uD1xaRhN9OdTke4Rsr10dchcSg6A/Lj5QkZY7/Hw+o/tpE0xnp
7fsJ8DoKrnBgxPvl8iznvhx8OQdlJFu2nt3y/XIJg+V7fkZhhVPjBuzT5K3hXPuocGCFoE15nhFU
IHBQzBkQa/gjIX7bDt/35SlhXuXkGzPmdsDWDVN+9H/b5T+XX26tkULWO0xmszINUAjsA1AI7HSS
s+kX58u/B3Oz6vtgk8yfmZnvl9dtqTBoBdYpL7e8hOB7v2MGpuP18q4cQWHw7U8hJa/BPlbpgJ9+
TO4b3y8/q5eX3VZqUdkBfqMTWMVWd2dm/S7nz5d3sPzZkO0c/y9LGtsUX4e+nna9j0Yt6cvnnCYD
4claMRnEhofb/wJR7Nok0Oe5hzHR6PR2NOh0QqbSVMSf0zbfZrDQ8dw9BXn2OFROggMO5rceKq7W
RS3lXtaNtZ5RQnZ4ibiRuNRjjAGLh1PkVO+HDu4+4Tn3afEkWoAYbOVqNF40+ZM5vBYq3OQRvBYn
5IExrOhEMNYW7GgBwLZyYEJoQodw2i1zca4gqGKe/K9X9jfH6z+o7S0LYdp3q/tPXtm7rGzitx9k
Tt/+5tvG6Zn/Mdn8HFPaOFovkvpv26bnomQSDoYJqEbYCZf4tn+2Tes/RMchf0cw5Zg46xAf923b
FOo/NnFzvseMhPQwx7f/q20Tt+0fxfaOtBVKK+y3uKvNRdb//UYUDqMJGxj2hJ1mywCsia+NpExA
5evrDqHlxoHdvo9zI71Ah8wTJGrcHOp0k1QnWrmIZGx9ZXQwOz2IwuSjNvhQIwWus5CdRxfwaKz+
srVr74DJLSVpBO37u+v9i92Ua/H9KQA4Ko/wPYwHPJcLLD7spXTfaC6wi92bfFRokAnBMnKxMgLw
/0IIuG61gDrsvrmlkf3h2NZSVnwnEfv74L5Hup6r8K1yPhy8kUlvIbjs9k0Nw6Qv93VG2d9McFeF
Nax0EF5XDptPWhfrQMb6bwv7H0zPv68kfnl8Pjb/XanmKPlBojZbY1qxf3Z75EsnqYaFeQUTB6HD
KscVkSADmOEDKzVyA7x+4r81kP/v43+4f97PX3L2ittbwEb6cP5j3+k0w11yb9t0OEnT34YNW7qc
bIuCC+qLlB3yWS9+bcihWGN7y/iJ6B6yQVC+rmTVGH+4JL9+RyhZl4fL8u0PV6QjcCbAQrxjrgjv
xUrGaAu3sr74/U1nfajgOHFb8Li4VLWOkJhm/PjgtKBNTCVQqIwzmpnJQ0LUjE7yWAXDOnU6AOKw
CK7mFshb9NZBD8ZwcpsGRNStxUUlVbTPRsc5T2Ll/XdpCu9vjWrbFLh0cEuq5Qq9Pt/GRbjETvwf
G9xERogJ9m395gYMBxwjelXSX5Edfh8r01w7C2/u9xfk58tuC4HWxiYSQFmsWj8eNIiIHPJkqfeI
im2kzX62rky/3P7+KL+66oKC2fdcAHZbLj//7tRMrxWJlaacWgitf/Y4jaZ0iDSUSJh+f6jlzv3x
yeaEvjvUhw/YUWZYh3am995EnpvOiCbXyVsFixyrc4DsiYogjqbL3x9VfnA/ef/wPJeWCG2rzw38
YUGeopTUnoEHWrgmIILRFQc/N8+72M13KKsVuSjXUTLpy6oa7jtXJdup7g+eg4dTBRV6gz5abofE
2BuDIw4ppr68b7Hr8eXdeLpHgjRi0INh0QrZYb+lWPzK/GjeGwEucROE+KIJv7bkOh6m9NR4Jah0
aidINkV8Aa0q7G4sbXxWtR0f/nDmywX9cMGlqVzyVG2PzIiPt63Xho4oOx7cTHTpzhrjG8j+chWF
nJWBjqVb6ruhN7Zu79+3mYInrKbTAPQA293uide5y1qm1qbhWwtcwtylhCgGO2KDymrhtANY9b25
aht8S6D1XnnufMCod1XXGLnMQl7QXCaXY/sa58jtQ28wD8HT5BB7IhJ9YYjk0+9PGc7er86ZvWtZ
rGz+9+FRTfzMSWc7Y25WQ6DSej7H+fTLWEJdaIeHOUF0MGvPWA+2DeY9cTkM++vkt1cm/qzVnBgX
YfnGcMC4MM2/ROzA3q6sv6IAS8BYlsT02dbO0SgiZOfsQpm5974ODr75khhe9JCPcCcGl33SqDVd
DKtZ1+cTuBhSNLPLz3Mfjqk2+JlKIHL03o1fVg+dvrCYR6gCWMqT7qXoYCgX9pqcCLImADAjV6zi
oT5D/XwTViBU/XkKxXxd5jpGOHlHcwxqld01CbQ/3zFIQyzwJu8BBUs8AVKc5Bkzu4g2KrkpxcA+
quJHkCcPJ3avI3LNCx9kEpO82l83DimlMTJrbxpeJ1SHQLEF4H0IhXHGGsJN8Yw/oS90cuOARoAx
DK44g9Fdh0N8jmgz343VA3kYM41otgSwZWfKrLtVMneM2u0G567euLVKyMyl/xo19mvpMhFS9w5o
/Sqv7c/CYrgzqyd3kbIQs33M8V7CjF2Cx3m8SNPrBwfz7k1i4xJS5iTesV6ByDXddRZNf7irfl64
PNumamUpVr7jLgL579fIsQ1tbdNT7LXqdhAi916fAlDG430w4ixEIOI6yIriD+v/L48KaQVPqQXN
8T8c1W+4O/w5Zds1H1s53Ogy+6oJ2h1n46FR6afUd57+8PT8XHt5+FF5CD4s30cU9WHLaXHnL4xM
U3upHsoHU6RpTO4ao2u3zbPtQt/yzXOzowOt7Pn0+4P//OBizCuW8tz3F9jrw4Mbasxz8PHndN3y
qUJDm0zCOKo5NXZVJ86wBXGNN2Mg5uv3x7XkTysGB1YgrlhtScml/vHTzc3AwIeD66y0i5xP91uZ
57CIw2k8kk3wnNMzLPoFmtNovmpZPFfY5zw7/WNi027+4d38vOvzbjzcunAGs1xKoh/fDbm3s4WQ
pMWriirIXJaNsCKmJGyXeA3oL9nQWld49zMRVOU1ANGGLIpkm0fDfemQO4eh6ub370n86qOhHsbF
xbKlhY/Zj++prktCXnu33QtYImuYy9tqSZbv4/6xCqevfcv8p62Z1uFEErLvZZ9yWd5ObmBetJn1
Vzpa4eqA599ZRPQhmnNLLXwu0rE7sYH+e28l4rKDD3lFKdJjIQzQApOwXoKlVTBucRQN/nCZ38ua
H7dGz/bJSqIjJBrJ/ljThsowjCCS7d5Vs7+HZx3qK8sNclIfNJsy4anrPolhVktMCPEgTQ9zC3CZ
2cuDn9OttabzTIIENAscx9Zpuxmqqts4futvZ8iN7kBakWmTjZqGgTzCq0ayXyIpcaJ5M6qJJcy/
8Bl9HnB8Hfgoj6FkW0VaeAi5RmUc5X+ovhSedh+qAU7Zt0BIXRzn6KB//BQDq/HRPkOC6NMW62MS
JtyMCbwxHebauui7GvZCpI7RYCw8wQLEKfqaIIm3Iwr+XivjQHkOXBKMWPfWAp6dVIzb+kmsh6R8
ykeG6cnSzHaM6rrsxfCGB9jn3llWWCApw1L/OFCtq4bJrb1ML0Ul105PUFE4hNsqaEnbjKfnuc0J
SU3xgsjwgoS10N4NpfP2+3v6ver76Qb47mp8eM6GLhtUWE6ERmkrZSo4kYA0W9CE3HzYVIQdb1kX
qvUA9cWxyD/yRSvWrms/9El3/fv3Yv9qpacAZ5NmFbLcj0ufN/VqmCDkMV5y+/0AvflcifSTDvyt
U1sTChoSPqoYglUThiwImXWdj2V67frV0VfZYeaNXwQlhnV25Xe0qtO56y8hzOhYkMxT4zCVhjCR
vtgLSyuuy+fO0v3RD5FVBrXjbbgY97zsPYlbyWaGQwHrvMTNikDYbe7FX7Oim9aBK6477LV2du48
5RWcKs8ndFTOwbgnrZz63TxGgiXKk16OWsPzd6OvQajNT1IFz5ZbPjg6YW9nsOt29SfdtVBKovgi
rkEHm/DNs5Ls7A/X9ueb3jGx81DUwI4JpPHjTW9DEVhMpNo9YvfnMOjwTZ2ZURAJJv/QSP1ikXRo
YXG1US6vuhj6fF8ktMy4EbsRiFqFxdekqte5Wx1YOk9wlZgSwI8qcoLDVaHuf3+Kvyh5wcLw9BG+
AkPFq+fHI9cB+egoLVieC3uLPQ7jb29Ux7RrX4VE6Dl7qJeF7lZOkTqMIc0Y+xg6+YC6nrluualc
703ZOt7P1eisp6hJtmgs0WVGf1h2f3GjO/gIkTCATy0o3Idr1IVxLQg1bvdFRFDUUJ+XbfLcm9lp
NOx1HsdfWxcn1d9fnvei5cOTDuInfM8SQHM4av54efzeaEfGx+3e6vWVKWEOIO9z3Ri/YXcRC+LH
ivRsZyClA2W4FQEk3JZEd6iKwUqW6jTKpttEUdfvmoBCc46n+9gi6NP4Uwn0c7/GB2mzdbp8Lsr8
WH7FuuvtqGdNGryS+LXKdVgHYbk5ZhqvEZh9/f2V+eUdS4vkMS2zTZC+Hy+M4ydpmOuxRWJxOXTi
UimOKgrnisVZrnBhqdb+PGYb40837M8ducegjmJaLR+I8tSPB05aK8T/oWpJnOo+DZO6sVy6Q5JR
03U0Nte0K2srpP9Mx8ggeBpdaGK3m6g36MODEFl83jpraeKJ5GHDP+MC+fsL8wsoijfo0jyaPMwe
nhU/vkHEBqSdQrzdC0M9s6qgylZEU6RVe0nf+CWKqY575e0ctKuwWO8qBgqBQsruNswbWcW+yolL
+Pt3pX71eVEh80nR3WKi9eFddWEfCFmYzX7SITkZRDod8bM7Zu2MlHqieG0XCnHC9GcX4uu/oXA8
VgIQUSdefpryPbqT+A6noy+a3Ow7bYU3UdC2V2GBybCcz2svuppZabCYr/XGCexiH1NoXhXsC35i
XXYezoKxT/b1XLFNFD0lXGzCu44cH6pjfUmg4czMF4Tn2HbdczbaT7PG/8mAePYo6vBtruNt2lvR
fiii8TKz2NZkM1cXmCy2NTXA7y/YL66X5zuOw2KM35j70WwsMrx4sqF07fsQlvuMREirud8OhcZa
R9v3caRvHKP5mgx/BLF/UWv57Dqub0IigSXyYaFDdQXcjyINmlHmHhJTq0OMWTgZtBKKaYnifWia
s77HyyULwDelrO0zcgf/+56KXsrGeHiZRvy0M1RFNXeVh+VBGk/Xjcqx60pNc6FalQzNrOeRPL6r
qSwuEiXaP9yuvwDSsZmToLk0MS5Y/oenXMxYbZKrXu87d7JXOoz2witfkioMLzDTF9vY8It1CNcx
6cNdtXCzfv/x/2KVeffBUzjdWMr2PyxvVEpF58Nh32d6RnvpH2WwTpZEQqLVxaYx/3jGtEK/6CWp
KU3fd30XV+mPvaSXqlKHs8Ux+9x/KYWbrLExck4joA08++YuK3p0RhDJ7g3bg0KvgzfpRtG5Owb1
PhwD/5QYz0ViEseTT9Co45jUq0GGJy3wZbFqtQpLjY7TjXBqc6Xx4AXtupoae0WdTPZlOrqPLRAT
7IvqTkTZp3bqYb61TfIM1xu3zja7aTO4G1LiK8XTTttbjPFDgeJ1G1c4uuRilJ/Qm7ygAVhIvGPB
k669y9BaXkhZwXPqGhicIaIwzVvQHONeBZSRZMg8xn6aHIG/gssAW6BVWSrjZJt9czOj0V/pQd4w
2Kgfuq8YpiN8HXvnkycf9WwlX1CwrptBrBod37t0EDfEAhiXQxP0qI8Lem4vCvzbxEVwhArhPNLx
acZE+bEtcAqj9PSfILJibOsS2tcJpa4LP3v8v1yd127bTNu1j4gAe9lVobos2Y6deIdIJTksQw7b
kEf/XdID/C/w7wiS4iS2JQ3vsta1qGSGg8IddtU2gTnNYB37PvqiCSoujaXFmWQmE1ZMWH9obF2m
In6WgIoojqx+/pFRt8GB0T9dQFycHdjc+sXIV4VZTut5HuSbyIPfdtYsv82CrKSw/NGTHIi9z80h
Ygw5S+n+TzN30zobppL8j0pCAwBkTL9XIsBHfog6rlzUJsfZgra20v42H7ETlg4hZPgUzqzcPntM
XTvr8ej5VAB2Hzy1i4DTDPIrV/b82ktiIWfGJM+nrLDxjn1o78pH5Lh43EjTHf+793wugd7ajSrZ
wX6LRQEAhdGjf37e+9/NVKWs/idmcqHXVPEMXnkFhzgnZnzOL6mrmXWmhGikSSFPmTYNifKxlye4
SF/4f+helgQxQzoNaPy4R/oYdEeQGCvyqZYXQypExMisZdK+PJ9h8ze/ACZyiYkt9lL5555Mldv/
btoa6Ru1yjWoOryqHdpb/GPFvsNMSo3buN805P19H1RoAOB89FPiYuOnpTpGY/sx8wrEWRCk6Au8
5A1CYmzNtfVpZFKeOgiRjkGZbDaN8do3lvGqZXsfS6DSUtTGzVLMjqO83wHgcTYeWv/3NCtwbHYE
aT8fVpT4F4hfm6HTBzU+TLU6KKYbZYKa5tJ4OACGW0d4oilOdpcl95YMg4cmpTyMD1Wm1WJeEaYv
7q4cxZ0B07jVpOJultln/O6P2ckx8/GUoPVd904QfZSzKHeNRFCNODT58EVnrGu3r6itQKj7evmY
XSz/Ih2XS20kywcikKPhWhGCbaU+qq/y8SQ5pOVBDzUfBgBALe3LtzSJ5je/r1e4ldpv7QyLsSMm
jxm5g2BcPtDvtMQvfpc7L897lK4PiMgqCLs8tqaeGknMjjoH7RIQUlF8ERLjHYOHv/hpLUbhvnL7
RF4RgaQIznu186xsU/GzfHvMKJGrhAEhZ+kYi9qx3syqJi1kvIG7hnmy8GNHYwLlKcN2Y+oQhXfB
fzwS97PR1tRcjNlGPN2QvmufcOYXWJ2H5N6P4/CVavf7OEwna6nrF3+ynSsoIayZdqg3hgIF1E0k
wvtN9ifzq3lluynsdWm2sUy9ihQq9G+kYFRvSzXc51D7PyoR1ghI4KgZwJm+e/rD8yAcO7m7dRqD
wXEtRlDybfhjyI6tPftf7H91rNXS7zsjLb57Pov2x/O+Q5VbNhgcRs2x6oSy++a7BqZrZc/7AZlx
oxbxQW7kFwdJ+VUDDi+b4k3YUt1Cq/A/MhE7aV596GEa7k6YX7L5o3Fb6z1UkXyBUP8tHVTyzcuX
4ip64/fzUenmObkcKOEryCibqTZ4NZi93rnIrILUT96ix82MT4i50OKeSlagYEJttXfqocf6GlX7
hjyZb1Hiu5s8bxz2bXL+VrpesS0D85ee0PoQg9i9IZZ9kGnyV4Vg661/3FiPFDON1WmdpkW/lnDv
3lQdTUcU4+yoHg/F0Iu3HDScP5lfUaVghIQ62E9+9F07NXyYyeezaGOaMdxgb6UFEKG/vNDTfjSm
gYtP6N4SXIC30NuoElcAa7lqVesi3IVtz5piUu2WA88/e0bYbD3M2PC60vklDdv55XlvzChkZFGu
PbJC4lk77PMIPb/hScle/PIjahFHVqMXMRpL7ZM5OhYMbSY2mHeWjW/49tF/6CajNlr20VwFJ8AH
m6LJrsEcyFNqFc3JbRAgdp2IdtMs1kPh1TEr2u5u5wDcHe0Gp9YOm1Plu7xLgyV7eV7spMufZmKi
0QfcdH3e4LD5sIrI3Jl4Us5u1ELysuwDAUA/l7yHt9dXWwEZxRh/+4nFNYc5Gz/AKYJ5N5SZiumo
o40M9DaHvneyzDTdeDWWilpWIAGWvaKNWHluvjUeYmOn+ZMXxWtRJA673ZlE4vyvMaudavQKY6W7
JfWF74K6b9SwJYJwv9gLy9dEnLus++yBbSW2+gPbweU6TgOz1r37Y8z9V9NApM346045v6k1kpSg
QI0/jx5MKWpIo3LPgN8+7bm/LdNjq9y8YGZ+XHXZLCUuShIop+Rmh3aydxfvt21nOxftu7aPyRhx
rBn/YIJfobr+WXqtUbaDu0kTitYA1o7CAaLNHuJBz4aJBGCSdgfcYAa+OpohcbTk8gEr54Zra9lY
ZXMAroZXuryPgHJwlOdA7A9auHhhtRWTZb/rcmM7jzbJu/7GK1k5BvNfOs5747BfnQOF9adxmUBW
s8OvjZLV48dq8OEezOI0PtC5foNSHXKgL7xX4ZJlN3QuluSRgDHHY16bVMR75+Hv0CpxRwGVInYb
l2KET3DGH2ro2dp1uNzXOKcfQ8ZgTYQEH8/wpRRDuMW+0q9h5xz6rj5Wjk/CdW285Fr/zKGTeHLB
w69mfiDH+qob88qoZFyH4a42bUB59J5Rt/zJphzg/mgD/uH9xTWJrE+DWDSlFBFIRgsAyxQbFCES
jatzM5XhrDqvFOvRIsnI/m4P4XXuEP6M8IO3RVWCCyxEh4S0vU74H2NTWypmVYUph3g7iKj2FaJL
xsKdZPFutCGz+xwJbvDX6MdmI0PnH0HLJrQkCU9tia7FuNzNDtLqgAp6lfj+1rXJrS/qHkdCAm+U
wb+5TjNipMfcGLZgzrgIL+B18BvpLMvXi5Pu2kmebRxd/YJP2qu9I5PAfzWj5BSdbDdUf0Mh/jmd
LKCwYUUYqCxWATHYRcVr7I7dhz86X63VIDBQWNFe3ZfcYBmdRiNnHYgWTaYe/lqDX3BjImDwjHUj
+lMUYnPtmo05DeVlTNJ4sf2fqDiwuLeEzyufkK8WL72DlnJjiSlctbAdHYGTXJj6u2cZQBwmLJnN
iPePzefKaqfTILkuNWNwqOxc7UgDXjmpiS+jHX7XXABFM+f3flYvI9FWqyHPAtzZDdj6adan570u
NwGeRcOBENEL4xwX6mOKk1878pQHtLnMGT2rASkQYnwO5+wU1UA2WjNQ2yiP6o00mRmHosYdmqpT
OKQ4J22oY2vpMYJ/Pjk8cruaPj07egp37G7ak2VgI58as92Yjzwvm/4GyfrU2LvBHC7B4z9s3bk5
BX7A6Wlpj09pCIxBMRiXbrh+fu9ZpTG5BIJoZCIIRKrzk0/vvqoJItyMigRxfs8myKqiO3nIXpH3
PWQfSi/YTUJyvaHzpGTJdEn1a0ybehukgNMq0iWJBueXUAiWC+hicTwBhDtlHjHLkuiqjGU7UR7T
oQqJp9BcM1cGTeARIyNZDj6UrDAa9nODbGSagLs5gd2dnjfsBeOgsyMcO95Wd1V+UL2HH76tynpd
Zuz/WxUC8vSMT2UkU9w9Hj2fogU/53UgthAVT6Bf6tOCJvYU6uUr9CiWnAFhGYOoZjv42OJkssAL
EY/fctt1cmM1S33i26sPS8Jnvq+cA0BZ9DtmeepTVZ6Kxz1rynaLl/XIsnG7jsSj8Sg5Pm/kEvSx
W1u4XlOUz8oLVs/nRRlxVD7vTp7A4mQH+7ae09OMm/r0vBdluChzny6InJPOteCmNuMuUK0LoEIB
Zmw6Hf/30Mii8sRbali7jkf8WEaXRzpiaeTi9LyZceCctPwsZVr993TYu4DDfAH+aQECEPeuQyBb
R9ItgGvjqNriF5mUyZZlRnh0hrHkHB+vThHpYxZ0FwAOYY1ri2p6YuPJdQ1H9LApe2zjFq84ZJOc
cHA6uK09kcOxlMYGoX14KZlYXUrdFABQzCZujcbmQ14g2OgCFafZ3yW0EogRoAXLQqm1qg/Cb83Y
Szyaayck4DDCY1eEUBPYPRgtvWpZmL+nAa6BhR8dsXf0Z7b7WIcZnDQQARN25LWKrGxZP9OAw4qp
N/0IScBL7sru9EwC9p/Pos/GMvG/iOjh8VVea4mtkzCqMGbSi+Gk7Z/PO1lt8aF4cG9Mf8BHiuiF
L3/ePP/55z1zcly4Mnging//+3/+u33+VWlY9boaDIUh/PGNPb+qeX67z7v/PSaSZkMuCVzp/5c7
rp/f/POP//tO8Hl9evaC7fTxLf3vCzO8Alut3U+si6TTPf+0MDzoP5rLdNpALbQ1gTCPe+Xj3v8e
Pu89n/v/vg4pRxkjy//2fP55M6UKk////m6Qdl7cPozEj39zyUuA35X81T2od36YEOUTBe7m+fB/
N4ugkZYLPHIoddzlTB+ObqS9TViCQbaoxbO289awPpIN0LvzaBouBjpQzs3idTHpytVOV1ayaXQQ
YvdkF6jF7K4Rx/3DCkweUmp567zyf3MhIgWEw3lXqOyAC3vBvjw4t362upiMeH3xQzrxhiV3VT1y
oDssFW6D6n5CYGUX09/S1OZuySrWp+HC/J6oEra9ufkrpHV5yRh10Ge/VcEPKrZsozjIV221BOT8
OBizXc4evyj/drq/Ks++I1hB9qlh9CRZ8gmEBTWyv5A5vARfETBFYNpSt78SnZbHZMa+EdgW3X/S
fyvh3RoDuCB82DkZPTnO7sXfmZH3VgOJXdUL0efKvsFcjvMIE3tH1BP4AnvnWP0ZT3i/DgdzXkeo
/YishIzj6pUzsQTOZbRRI6kzY0C2GZjQX/nbNLb33MXs1zgO9VN6c6S+2UL+6wkErir8J1w//46j
leyynsYjJMRv7NyjWFq6CsEWQaOwoLFjWMSMhYmYokLqaUqBdFpShufKaX7o4WUwYeYW7bRTKQYs
hpHRLRjlr7EW2bYI2z9NOrwbfQuWAPgtxmZ9SkWGFSM2KhXwyj5kiYO7wZeitlULFV7W0QkmGC0P
tRE5CERU2VhLEwsS/jd8lO1rCk9q1eTJ2UCfcsIiP48SNZJjnqOob7ZFJEjWGmS+Mduq3gx5bnF5
vormj3RTve1ogWPLS9NV4clyveQYPEYTX3aUKmJ/yHQqQTzAryeTplMFYy2ruBqGSvddsvxF41hc
A/dBEVPhqRrhns7eON0dhGd51Xwa0OlOgYurdBAkC1vYrS5l3uy90YXpUcBWrKoP6E7iBIAVXWcy
sgYEmLBd3NKNZSAIRbWbn3S344YdjtylAeZMoEDmQMlXG6zlm6FP17UmnwFOHLv1GdqSVQU0hJLe
nREYoEmmA/xB/k5DM+9y1kQrwV6WgNs7OqaIyoTaAKnByVf+t9HGowbbZDZKJC7mRgwVrmEE9Xg7
a/dQ+XVzJleKK1HVUAcXjGwT9N0Lk0RUUdmPgISRdbk4xIMIpc4986EuRJnlVqFaN16KOn0Kv2ur
KY/hr0IO6qVNdiJRxJN69nVImTB0wDr3hQlw0UL9MXoWR3+W6bWYxyr2vS7aoX2N4HO5XxPwrnXn
AsfLcup9TGYpbcV6sfJPOHNFnNcDcEtJ4wReBeN5CsWhbMvYwPPM9CNvNgGhZIyx6nknm+Hm2aUC
7chMhjnXYRhIIzW7iXcN3ue5lnSQoX0tbdbCBUG8m9T3vXUCimBfmj8fGrAGGIMw+O3Q1zHRL5d/
Natk0MA/DNn8GybtHvHOw2TpU39Xwfn2wU7HKXBVPkb8/Uj39hbnz+8sT2Jde+2WkpukhjwKLtmE
u7l0clgANXJOT7GTZu53RucUwom0PS6dhPK6Ss97JckNEH2OBdyewP7I+c4JiBBmHKCjtHo45gVh
ERh0QR4vlX+AJw08NrROJLq/pH4rT9ZIAeaY9gdBMklc4WsBhzZ4lEBGtJ/H5NQOAq5SJLK3Xjt/
Eu8imyvQY5O+G+QCdYS4LdKKLpl0gJp51Gaq4qP9+BRNDgnnrbZeglTRxEVjxY4y2PnOjCyTQvnS
Pm7AxmYuo7m6D459ELk7o1XnLmqKy383Nmdj70T/kjajwGIJsTXhSuT0m8xSd0GbnWWNTAXyB+wF
fxuwAmQ4SGqeNxXDqUM4f6KhBEASsr+owO1IFHRgk8CG8TvuOnvnqRQ8MpMVO6/QIxjAMPt0goEY
7P25NmKVtweYaWql65+uBdOwcZqcNXlmbz66sfZjssNYC2s88FmYgdUA4CRtTmugQAyGomnvmsPP
uV6yQ5CAPuorsnujjsQKy97y7DYk5WHbDHa6hnCXr02YFKfcKST0J+hpedr9nqrxt21qSOgUO7WZ
08fqmrxcf/4rbecw+85uLmafWWi40spozqiccdd74mbBAhb0MqsB6SYOfwd1jVpg6aduDEz3c+nF
JUtYaqRTJXbscgzebhg9qkHuU6ZeMcorNb93CacssXYebjzIKmND/nAWod2xIQtoWHiLH4HjLXaR
snd1bz+yL/lkRvybDsfjC9nFqzl7oUyd4oYUwRVuKAFs7mGQFN8YeWM+iuKhdl6iJYxQ1kLeIfGE
vJRmuk6phAWNyGILZoceKwQRFJXGOjAGfcu6U0+UkrT78KWgAkxLQ92V0/zOC4AZkTsWF11034tW
5LuZ4UssyTMCV9psqZNT7KAI4yB7hXFbWJfMpQuRJN1McipOAct0gNGutUlTd4knNRJqpu3tzKR+
7aF+fukiLi7O+GotxCZrQexA87DEjA1puvMPLB3V68gCCUdm7a6Duq7XkpFXLF0EbGEfnzUa8cOY
Fn8mK23WjuW7BA4WLHhK51dZgreCxMUZy6wLvuuSbPsA8jwLtQNzGcBCgypOHWyvsW+SAyl92CVD
/cvwIufU9iI66yhK4xJNJWosm2WbjuB7ovu7MgogP6SEtzIk4ta69LDJbL9YkQQOZAxS3O5mrgG1
sF7dp54YM05bDP2er+09zi11I51lVE711pQQcEVq39Ao1G9o44s4JMlxYw0/1JA072CjhovO8h98
3Nr3Phwo672shvz5zx5F9T0fxvZkNoZem4+HKOOqTQ9JEeqm1IesZMbQBmk86cn6BybxFDY98TR6
AxU7+E4sMyEIrAbTLKBXnaV+Ia70kUgFWd5glOQlQsCsbadNYE3Li8OveeUJtzqUuDXXM//QLjLK
eG6zL0+Ph1KE4x2wdHplZ3rtdVO950B8GEFZyNHKf0TGAnEeVBq7FRml/Qtxe/W5nX4xkOguhcCm
1ZdIK7M6OooKiqY3OMATc30wH0jiWZnYN4xhPAmWWYQZprsKUQ+7LcpOIgRKzsiJJQnNS50mOUEU
Pkc7ZYrHG/do2r9znNceEH1UeCnAnDyhwU36L9uRV9+u5NWzGBcmBH4evG45gIMhsgKzEunesdFk
/m0UHmRJTOUsbfdjP716rtdfZ6HI4LPBSzYSklFacXVNvOCAdi/bOaYZncuWGnaqvys7w8jL8BJV
ZbQnSutX0JvOIRLORTuMERztbP1pUDsAkuOxZN+0crqMJj50z5VO/2KtYyAaBNO2EIu/LetpV8KG
PfQZLD5ivYCdDT4MndTlgpsAfVS9dveOjANib1fsUcQLAUIkjVjePc89EpeSKgCXItzYrpmIGKzA
EJrMWz93nbU5deQGqDI5IOU5LHD8N2VYIqvipJiUHzuMqjaeNJuDKjwSRZL5I2st7+TgWAAzipQ5
0xUUlJDYJt3lzZtVVtvOZ6QsUbfsGr8SgJEgyKboHV8ixuMru+3mTcDizTK7AyeSRvoBtrxTY/Ya
wl4xkVV3XvTXIvD8MDpMhjsHLOKcU/RNoiHoMeTyAqw2TkMuo2blGlub0BmrMOa4GlpoR7TLp4V2
FrlrwpLAy79AfFUHN4y+0ikZL8rbWpnIbinA0LgciK1g0V5RXARMVBq6OzpatTcRazu6rc/TfEQ4
TeMnOhDvmUe6Tp7vEGGiOPf1ISkU7s8umAnigp43FTch2uCqWn+N+ER/M7t1IpTxaWm2MoG6i7lN
YsPRv2dqxTM5WPjFzeAcimTZFshxdrwwyV65n4kktRhntPHlT3+SoPY/LfG7matkC1dyJsUOFLmC
32kjYeaiXmSXDPrm2nLrbzBZu0vSF9brOL03hY0BAlnCJRNhca16ThJG+bsCwcm9ygbGQ2XuX8by
6sGpv6chqmmCRoG/VF1/B8eT/JtLFVyNHEjS6CFe9R1UoyFct7JhvDB68I6CasFN9Ljp3LQHqLcE
K8rG6BqZd9ZeZwKO9ykJfXuQRO9N1oszK4r5VUEdMhaDXuPpVPcAt3VLeH/eMLbbC7KkGumwvCN8
ARFqkK+p3TEDpfP7kgh94XowvrqjSWRH9jUxJmZqPbKheaQVBEbUXZYhqegLDHLbIpNfq1PfpVNA
XQ6GidHwwI59KR1oIWifQTiEj6BVuOAqUTcbRqEXR2gXt27tzNvANyG9ZSTdOlkHVjZcTjWD4m1u
mw6oLGaepjGyziEixmu9DAx3Mt0LdCMTS8pW6PCMd1QDwkK8nTfT37ydWnZGC0mBTa2PHg2rzPNu
M5JjsCNzytoMRFDFFnEdE0j3Mm3eanA0LWopTEvnucT/4dRZrLwmgRPhUb8nWbTuYWWd87C+FZmT
7zMWDExAIdU4zXeW75wibp3HWsAE8h+pgo6c+zX7ERHb4Gq3oJOgl84sgyzvF1pU4+BlTbjTVn5E
b0AE5OPGUBN5hppfTCPz6l7NcgsnxXof+cQfxdiR9zeY43HOwx91kv41MG/eSGFGKlk3B8RUEiyq
M1Ey1oQ5FlW1mSdn2Ehlszlu/fRQ9aleq6pNd8EytHuvgdaV+Ezu5pm0EyN77Phzds9e3IukAzVK
ddjm4XeiXy4lUAAoU5M66SBvWIrU3zHG9rwlonybgYCbXeLU5rmcjnD+852wwnYj/OpuL4O6VmOu
X5JEnuaZYOS5cry45hTa1VNhkqVB6DcB6J8zKDkOybLbkhgG5ygUlEJiClYNEwkYTj8j+19LrsBn
JCd0fX75Qxr4Q7WrxQ/m6g30JaL/XP9AY+1zemP4mzKnRTJATGJWTe+VJdQF0OLiVflu8Ht/FXKO
HrDAMB3YFf2Y7/HYv9dE3GySyH5A5UlI8PrQh4fQDwcCQZCuRGZ7Jb23Cv6GA4TFrE0IyvXmd9ev
3MPQE4FkdogVbETIVV0/Eip7+o4QncCA4A2pTe+tyHZLWdcuf3wXFa5kOU73SECi3QFykEa/Zj+B
8B0zSJ/KJk5EqTAsBEjW6YqKvkCUgwiPuRZ0NOYVMHbVUG+K3PrZJtvOIjwRp8feJRtzVzYAN5JI
7ht3lggNsmHdoDPdlUD5RrixG90geidnawpTtp/Nznel+28yYZqBoGfS7yW5czPIoTomrbGXZrkt
SgZXtmb+4yfDRVXGD13p36nNLKQawFPUhGGCmXGtgzTmF3D00aUxCnW2ZB9uUFNVLDRZorZEfNcO
8YJc7x8fXdC9GtCbo78LCdiQvOC2rzjv3Xaj/LblUh8Q8RQJYocpp/KZKMOp1vvewSHvJzaSS0Yy
1BLo6whj6iXb3EoKoJMi+94OBpNaZvw0qeh5GjDXqICuRP/Nx+YZZzIHp9SLLatDO250kMogjPG6
Rj0ooNxe9bJ2dqTSVWxDyv4ovf4P83BzFzqAYTFKT9uJJVtJsgNrMn83pw5jLQNrDVUQ6N7MWeW+
eao8Enu0MySvLcOlWbOvHXAvnIyxh7RW969tkUEZKFLkEIPhvvX1z8B2S2LI2feRjGQ9EDLefnj0
9QaDtbHPnf2MvXdt5LgWPEbheG4FY/SWyrEKPjMDfi9QoHrXmpnetA3c3yrRQcxpeOLF0vgaFL0J
xL6XsbaO2O8eCHQTgtuMSFzBJFphhHLXWdY5Z0j1y6GaqlsUkFRX14SHq06paxBQc/q9PnMIA0FP
iuilzJmD5MzWctF6Kw3ymQpK8WZ1EMtk3cEhcWIDHHPN8jPdpr2KdotZIafQq7CVgG2rVl2HYHm3
2JQ9JlLB0bLLivQEOdNT84ubmpn23zcSRp7We1ss/ZETjug5v8B0M/0cJttaC0E2Qucw3su2bhJl
W7ulfEul9SsrQdT2bv2no2nf6aZO1ob8WxddRtSpFcaBJ/5M3mPUZaflXmC598IHIBEXYeyGyS/b
rl8S8ZzbMsiebfZkXYb5d+BdHRmmf7DqzFtrYrRAWkICTvsG8rUnKGSxFoJxqckcEdVf9rw0WRXl
C0lTXLdHhkWhIRgsNPri9F/MMNaCQuQzmA5zr4IjqHJrbXmCVyds2Ypm5CZg4D9Gi/NTBcIkvSEr
jrrxe4T81tbOx+HQ1oLMFcVRQh15r5N/VqDk3XS9GTVESJZ7I8TOT/lkBoQSMXOMaKgRqEbYRlLy
+hBJRoeinH70pcpPaT/fmzoAkdw25xJnwVr4kg0huTpMEpBhTXBroHwSLlsyDJoL93diMaJxi55X
efL2MpjGle/pclWMkUPygvGrxEhs4mmNGTlyPRjn8KQdfjxXh3Ch67YnaslVm5SVIxjpbO8ESLqY
0KYbt02cXcCyBaz9Ma1CsgtmSx5Cwy93grFfPLo/zNkIT63uIwyshNcE7lUyZHEMThzDuKeWB1PC
hkpl2B0f5FJ9OkEyHTH2yV2zmP5asn7Srs9C3wHQ7mcN577bR6fnTTl5fxpma8z+8jZmeJETgFnf
gDm750w5v6gpzd+lcu8ERmbXbCYR0cpykgWhDrU5sSyMhMa4Tuh/cJzxAndkO6nIhx1W5p+E+F6X
CehmyRBMNI/1WJ++98hZKZhKcbTr6tAWXXlMiag81Nq7OzVp5YBu7dVStKz31lwyMiKuCBMlR5dy
bVDhZ1IqivOJeA9dEIlZRYamDnC+iaDeV0P30ybz971hJLRjXYbCY3TaK9DYd4qq+aBNAF9LXX7U
1EgzYN7DGCkiEnS/TYKCNq3JOk6kieijgoEp6M8b65mZtCs7O5Ktw+ZOJ/SGrYfBnLTGI3RoWvdU
HFuABmckc/FDyL6tdRreu0yOa0M3ZjzP0VeAcG1t+inGcY33AOvWsC5lvwfL6pz0nHqriF6sF4zf
CrAIDBoIhVQOPc0izUu0WFwHg2ZXpexi5gKCKaOx4OJHxa6TEa0O/nJe4+T1WialH5OLZG9dQgZX
pIwwocnq5FKZem9qNzqW1NKHscRl7jcQzwO7vGZjaex1GvN90Jcb4nWWQY3eZs6uEZbBTOCfsFOr
3FXsKVlB6Q5mpkurbFyEJMUGNp3YONbSHPq6n+IQi9cmNBMIqPRtrfa/l3xWbmTZgDDrskONguql
aoxrNStSH/yiu0ZpCvqgycrLxOcyc7R19CqJ2EQngBDQwmXFNevdYd2VXk7+VsPLM/awnuuS06o2
CVl7HPwhdFdKfTKKZG/bB64d13ymVDTb5iZT8eLYDH0XF4KjIcYTLyaYK96X25RI3H1TDBem8u1a
tcp/S3yWE5my32RNjZJMiI/Ggs3QmFu/atHUtzzotqNs3R8hg5Y1ViC+Jfwd27qtnA9z3Pfj377p
3ffWMftbKPr3ukM/RT8MIo3Ejg+vzIi68se/UjLf8+ZoRTBRBhuSVjhf5vNo+M6hs3VxCW13t0Sa
MLmlqNEgAlMtfJkdB4eAxWiYg2tWoClJUvlI5x02qdWWB4NVepLb710evWbVwpvIpDufJQFHGKRn
JIuVc+0V149EAF0eCXFZZ4AIJKO8l/ZxM5sVeP1O6ZurJ5v5gOl+W1CNr7LpA59c9OhxwWpM5W1u
HL3vdPOvaop2HYqgJfDFRFAE4vM2RVZ6VaZZsW54rRM6X0Y3wcljzkk8kAtgwMnE2jbrbGukQ7Ch
tQa02imyycBl5ktD3Q8K3REUtejgJAyFnqbOngx8vGnxZXnWC+5kY4dt85GBhciN4/4rsBaPilz2
h1xO6abPiY1f7MLHQZUBq8Pr9FZUy7+G93cejvW7Gw3OvqWPJp48PC/maL5MmuOHfEY0q8uE/zEv
5KVSD2GLGw6sVpfkVKmGLcuSnzE0FlfbOqeK5TaZLRUCkujel6l8mXypjsXIuw7HUHcK/cS8jG7d
XcGdHcxWvjmewfgZZ84hVIqCpvfWdkDFZUWp803P0SvDfnDJZCG7WARWs0yTNzTCH+4UAnYs2uLU
Ehpytzs+8NKJ8k3g5EzImOZdIiEZ/tkYdHVmV2d2tPRYzbivIguIvejtu9RPU7C3aYfSP2s/7a6D
aV4szoxNN0h7Wz6uIkbJ6NZPc5R3aJsmFlheuUjmgkP/mhLPdI+yY+fvMFuVvwvGU2tfm92tG2+y
L8tzibmAxrOwviNMxMBtKRbprBk+6RdHYsUbN/zhiF6y/eGiaDH+oTokWHyGPcfMcvhJrAzSRb9x
j5XVfdERmCdbcU2IcmdrYgcPplmeevTkvCocTkU5Zv/H3HktR45lWfZf+h010Bcwm+4Hh0s4nVoE
+QIjI4LQGhfq62cBEVmszO5qq3oby0gYXNDpdHHFOXuvfQt++rF0WOuZoDGv1oNDgwrkhrxLmL9v
sUHcacRb2DBCfDNpURElWnzuJ1d4XY3fqLWGDVvWgU8th7Bjv02e7XDMpDz0faqBA7aS+wBhnK3W
O8G4CAGwn882BYzjZIcDJZncHxb4fUX+7HMTU3YN8za44l0vcDDWFKDNtHjLAhYiwDpiAnSkfmjp
jj7T20amd0dlj8yMGz1HcJd3fuWI6jmXy+4ZukDTHxVsQxczVJ8CGpqfpVEzBQqCSySVvr5VedTA
Ma7pCt2l8BpPThdMuwlK1LaU+XU59zHrJ7boJBarF5Va/0JpfOgQKPO6FvFLVFPeqR38YgPBOKY2
GexoicZkEdrnfXWpUpLXclSZ9KEIytMSK7htcvvdCe3yENn9g66EN02E4FamxXgIbEI30oBf05jZ
nTU5zpk+fUknmKRhq86CY5EB/unNqb8bcJcM+A6+2Q2FzzSN7zTchjRKCIPkO4nLIzjh/tvbrW7/
kPgU7GCXltSm1kNiaeLaDE31Ao1pG24JuR2/ZWbdnG3itzwtLdRvXQO+s88j52wMyPtkG4lDpvT5
pYqJeaugYz9FfLgp9qbPiKkISrGWLdUcCvJ5Q0iJg1t9TLSIplhTryLyHKHuuJavGzOwwxJGpNHS
qjdy47uDVOippYTDasCqPSHgYarVMN5Pk12elS74OVIOuo+DZF7ihxrPXetVBRrToooMejeUr+ym
za+c6VMIZRy3hoGyE6iM5kG4k6QwLq6DODGerHmIvFjvDb8NeuOp1tTfF+2K+Q5a3AT+uJdHtUQW
nhVjfpoASgNLCd8macRPWXXvVm753OtBeD8YA5qLJLlzh0i5AXxwqKLgkarOdNUaboQ8zxV3aRFE
z9rai5Bj5RMR5Ln4Ph/JO77qXEtQTkmnx5TcXQWT2bnJEGGwzTHOg8ASFbpN/W0mp3gJma18vJn9
oWmoObio2QALSJJlJVtoCxF2scjLZ6sZD21OSFg8ZMW1NeGDLAw6uRNS810PWHBPdxdFpdWW13qZ
f1JqcA61Tr6iqw/GiRU5XwkWG5uR1F4K2QrDDCtdT+3GeS9d9rKsraeLzYLfI92uZ32naEdXM7ub
fmbLW6Wh/jzRe+ikI+95Yp9T07hkabXmTqbRcCyQoW2aLg2ukH13O7qaNFiDxr5JURQ75Fv0Mjj3
IQvevJWfvJ0UCEPSi6dYGvsiJ6AOTZZxy07XvGVbKbH8WOdcscZdN5YAb18mK08f61BpHlm/hRtA
o9HBqlgfDQV77GHu5mtrpFDWTeJFgvB+QmLLFlfk0x2tHe16JqpHpiK5YOEggreb3hq704j74aD0
Gs0ePJDUL7hIm+zY1G5/cOL5zHuV+aj1tPvA8mMp07uqDYxzkI+MaRrbGlsYj7P20LmK/qJ9z1p5
7Yxu+BwpengDUeRltF0S44m5wd8WDTeyaYeb3JmvcMAGrg/yBkDpTN1gX0wsUWeMr7SJC3Xf1k27
Eg3OajozKxtt51lVrN9Kk2BwF+0lSXDGCzqpCJHdA/mlhFrZJOaURt9cora4ESa5mmwYEAFFPTWe
OWnOWqj4bcU7DzTlxZ41eTR7AUJR9K/sLLQTxjHjTMkuPI6jlu/dEc9MkxFW6KIDpXCSmvbIVjUS
Oz0M6m2Jdw63WfMcURX3aHa/Z6YePc3y1u6ifIfxf9jNrfzZV939RFDjdjTL4QKpwu9LwwIeFz6F
bq2eZd4RzjERbs884RwGnUCz1XD5f/7ELmxXpPR3QlmaOIy6v1z8r8PP8vo9/9n+3+Wn/n6vP//M
f11gE5Ytoqf/9V6PZc6/v97lT4/Lb//97BaK6J8u7Fae95382Uz3P1uZdX+gsJd7/qs3/mtEUx2m
HUbQf44Fv0mz96jM/4Q0/f1Dv5Gmrvk3EzupgPgIedKwXMyyv6Gm4FJBl9q2sISu6khDuOkPqKlY
bsHabDv/jQVu/M0Ga0OKML9o+Vnn34KaaupfzNRcgZsMTCAKVQZRft2fLfEN4OpitLXaV2JxzpYm
5TBVvhDImjIGauIRqdfP1GAI/9xK5SGlD429lTTFCIwUqZjDeXIpHxSKSZ16SrulorkhPdsk5UpR
fNWUrW+aPq6cxthJHQ5NQSSKcahUK6UfESBTbLqPsUa4MLflQDINal5n3poTo2jkpnuYrw55erkL
HTuEDIYhEWshqZeVbT1XjG0eKkWkiqpi+307CnbfnH0dFBNWfzz6kxpvoWQp4FW5nS0qy4v1FJ0/
FQkaV/tSSZ/dJXGzmsLfh5Bdsb8URbephWVqvUjjARXUzOL+687rDeshXn5iPVsfZT2bcHtsSG/a
aSNC8Lz5jNqBQhjdMm9Ws5wUDg6qJvMzUgT7aCX6juQb3XfZwPm/zkCc5EAjvGlmxA810Z0COXvJ
PNO4z10iqFyXbFnobPsyoMfHfN+3sNUcI0T8/fcDIKaY7IHU8cicYb1LdJm17d2o2yBHqM6xHV/V
AW7/9jq3rYH2pJ4cCGIgdKzJb/XB+W6ziiM3eyaqRc2+ZTPRYyjH3hyHHjV5TncBWbJbNbKpUeGd
OxNsYFP3F1vHUV6lgwDL6FkO1krqaYyQRxY+V4ZDssHQsJ0zx5qw7k7XLiP4CJBSXcDLFtrqPmmS
oxpN6Ulx8K1hG6D6LrXoSpk+jUIrLr2bpVTn8svQFkcpzHOTGPIqmOSOfctHOLBhjYGOIvBR9Qtu
FWzOTRdsDRwjl6qxZgyIGCnirH+YgBaMqTtd2aN0d43VKptQsaKL3jd8Ors5I/SWnNvBNI5tVeTX
ZoSLI1p8a8YQ9uZGS6m+W9hCD2atHEYTPZ6zRFLpVLMKEZhXBlXLchjZ3I2ldaXSQj0IZ35eb3Or
gVdPWdIPdUI5lzvYie2c9EY5aPzpF+pMxoVCo3Hp2ui5V3TWZ3G0X28jRN242HGOVIkE8EidQekl
zaEzOxicLCauaL5NV4Md83pYuCxJTRJMn/t5qjV/0OYEMYS82LLhO79GhCaJgYbIbv903dC8NhRY
4i6c6QVE+VnR6Y9OSoNOIOx8vIjIqvnl6KiW0/XKr0PB9KfkKJ0ZAJmU3bjyNZPfnHTTeb1Ez6Xy
U5U4xHEWzpb6JGiqONjVmM2t8GmMZ9zzpNeeSYgb0YP51siXpTbsW3QbOKfl5CNfJr34D+k+yA+S
9boG5Rz1QnKlC5o2zkiTU2eLlDj6rnfytygJ2H3pE7Hhrg1MXUcSXw5a7v86rVBtN8DDjtjvs9n7
jtih9005Dr6+HIbs3bR45wh3AK+3SL9Z0fJa9B0mtAwe5XIVK1csA5rZ7xqDtCmGhALBAIg1PA4R
YjYaPipehV1Tp+itXaoafqonjZ/Zyfd07PtdZBDFmywHln6/z9brRoLVE+DCh1ZTcCYFOCGBzR3z
zo6PVe/OO5gsxEQF7rvRuBkJAH/I3+c8fNfihtTs9ZWUg0kXb1S8frlYYCiK0W8f2ePWtIlmnLua
iZlnsfUgrYcrn0WUejpkv0ZYQtHCrMUbK/rfkb6dWtsnG0FlrM9+qxZEMSdGfjTiYa9a4TEGcp2x
gN6TRwpWPumeDNzQfk2K2l4vi0c74EWPe/iSuUJFRQ2gNSuTSku/lLyNCBe3Q2xTJQQSAAlhpoRY
EAYBXdqKlR+k2Lin2KI4WlhHrFVscDEI/IMHYTURfFkWhhoCsxNjdS9JMIPYNeb++gGYluTf9awt
y/tOlfQqNQKgYsfg8ayY6QqtKxVQuUxeGWtlNwDVlItuojHUDb7SpIMPHgrBDuVU0viMyaeV8l0X
Qt1ZMjD3xtzeiawP/HpojSMC06l9tTC5atACaOdP+AIUZlHh6TQU/cKFpzNqbPQix/6MnaTZrfek
cGLQ6USHtt6bXS9p7wHyviBBN5/TU3QGPT5aBiqLiXbJ5JzifIBUwHC4c6ZJAaFlvujZ/VCj1/rL
375e7GH5pVTFw8vURs6vl6FNeupxNFrXF2U9KMvLYY32VaZPH0PBBmFObMM3e+QYVkUKO2mqqq/n
sdgg6/MylU9HunxAUZCjJEYA0uguERP1TPkQD6oP5kEY5dFWtP3qmsCGczVYZQr/luAiCYtlJwHZ
kFdC7ntMYK3fIOXDlOYnWjP6qrqv2I37k8sqQO2jB7VjgJB5Fe7cZGg2uCbY4Fr9tq5nXvDlMI8N
A1hZkHsnqL3uXAyZQNmAOG3WXOk8wfuQxsExgwx4rJpqSwu69Nc87K/Del07yzvaFt1+Hd7WA2W3
yv+6qC5DHoAJCQEDGXpUhsytsjqu3/4QDTc9pGUgWA/UDFwvD2jaWWZ3lYQ0fysVfo89Lt2c5dBp
EsBRG/wag/KZIT1iH0qfnjh61O8KTsddZ6pv6+9dx9v1ufzl4hyoCgqERTDusCCkrRR0DqIlhHPM
/ygxZyd7aS0sXajdVH89tEqGuyXnFUHGhRBE1PVB76xPPIfjDqUYEHwTEWxRjUe9eFQCGxdmsXwy
IzPclV9OHReEQopRn4xSp4s7D1A2ozO9+VNl0d2OtL0+hK9Zne4SfjB2iERp2dvOXm2kOB1bOj6L
ZUjPcITl88Rjrafmcnm95etmjUQtKY3T123rXdc7JIFZncTitFR5BYbEOg4Q9NZLwD4rP5FZ7X9d
/HVm2OnJGBja0aNou/W6Mg1LRqzlRyrLLtEootMxC2EhCJs9stNGSooZeVC9mK8s6cKMUBysCvm0
i5viZ5z3mq8phubXFbkVIF7vprYr/SzUS389QyRa+kXcIF5eT9crv+7zP10n2nHwShAFFE15rK8D
mtrmqNX99uuqv/z8egPgj98/JUd6mIpimL++ehU2uAGLBd9CWiOFhr0HMAiVlcQbGdDlWO7rQM2O
+EYZFv8+hX5dXM/62YTSst68Xl6n2a+LuVFvc4pTfjc20IGRy+3WFHl9mXyafskT/ZUqv3yP4NXh
OW2HbLNmx68Hh+xtDMPUZAg1odFuVPJqPYxCQMBgRvZIfWu3lUa3HqELkgFSzlAmLerLYC6D9hj3
aYAIAgRmfTQnXg27CsfZW09Hd5kKM0XD2PKXm/7hXjGlTHU3kon6614Frp6yOs2C0YesTlYf7TJp
rWfrQebq0jRabqlSe0YVvpyya6nz43o6L18ULbLL/LieTsbI1/XrUfTWirxKjH12Dsso3ZY1ewHE
eQ3j+q8H/8drvh4yWDLu10dcrxtb3TnJJfiYq/9yr2iKHJiSyy2/Ttff/uuJrHddL8e14F7r5V+/
8euh1AVqqbsgSs5CTAwQy9+4/u6/PItfT/vr5q9H/xeuK3OUwrXa9Hs2Qnhdp6llPxqHpqfbW9Jb
K2M+qsP0iGdnxNU06MBH6mtyD+dtN8CE7ufiOaEZtC3d6jmtjJ7F7Izmq1HNgxYIYDBj9Y2t8CdL
9HewTvVujpCD1DP+dnwF7D+wT5GVZ5Hi1EZPowVSViZp4NvuvDEjOaFhsYxt29rTLovdbt+V3SOg
cmYahxr8zIyysfv+cR4c7DW1+kIuN844DeBDj8wHRxSZ7XhpdORZ6fJn0ojdTIPE5qcw8dli3w1T
uqtZnwJkQLrndF27TVqI4n1TgZ4pup+BjRPeGQmPitT+Ve/GeGfb32hPio0A749tvkda2UDM0N4M
mqGbfo+yXLLQXqWxinESEigMX5dj2qZ+pPC6Za15BmokFy3sa+R0xXUU/Rimj8zFxWQUwaZPUPGH
RfTS9STxCiM6mWTZ7opy9EPDOBhddaNVIfawsFYw9ckftLO2Fb4/IGxUJHBP7cOGnZtsuhdF2D9w
XTRYCqFNTcyt/Cjao+k+HYM9enqrWfjxVY4II4N3hzUgpTnmUpp47vMPFUqPZMl1M8nsPUetq9YN
sI5Yva0n/L5ljF2RM4C2cFX2BP9WXmi/zRBht8TMtyeQIj16ckKtE2NsPXbZB3zpvLO2km9DkYGg
MFGhON27OoM9GpvwuR3d5JwqkBIpnHTbiu0joRyk5hIwSgUaLzjNkH1cRaAUDec94ZPuJ8zUnmn2
816N4sd51J4gumIG1ZXLbLMAzVmtFpaNlq4L/EEtQqilo3EcQu3BGfDxG6D8UNiY9wRsPDhVdk0X
lt17CHKFGPEbid+lq0dEorqycylnbANe8kNsu4AN6moHaxJDWxL8UPr2iv/piacEUrVDg2ksZoDD
yI0YKGKYjFlbbWpStErSbC1EX9as3rhxo55S5FG+KghJ7acJ9YuSnnIlu64wFo0tn1eN1FjPrOxD
X9dbDbHRzhzwUTpyNvajLhCiuuCYyPimjUMsdkfw27LIclQxnobqRTEdhlWaR+RQNVskCp6Vh/j/
i866ODNSPJqAGBRpWJ9NmiGHuhf3Bfmik7pXMkydhZV+qw3rw2qte8Jt1G9VW75UDFEoC7A4OrVU
vWGcm4OO7fVCSzRuTahqI7tIk/4Y98qZDoxNEDTjNSlppi0h6wMXA7jU3k7FpzrHD1CL7TMj60Yd
scqIR3FV41i5b6ryVIcY3yZV+TFr2nOBtY2soSONF1p7oO+8PLS7A7FEuCdhJXlF3/4IosyCXek+
WKJuj/VZJq15gAQKkcFGzhdLgiYxJSIrxPIWArdY5LQs8zACKfAf8z6A8a0jNArkTxa5ixbFGJCM
zpsy7xExZ8khlkL18tb1c2zn+9JKrutA6+j8pm9lirU2wEsCf6rxjJKRT9QsQjvqPnpVwMjA7psH
8Jcbm6AvKztGg/pQCSXwM7xNkbDcXVeb51QV9Z0ympCOtSHd4wn8MXRQfwPGKE+dcrmLO/a45sgu
umuvi2S4DXuDRFn7MJTO4yBRIFDv7+imqz9iWz9bk0F8wxC/z0Pmmc5C+NfJX2r5fO1JAb6gb382
Gnq5k0qba+p5ofXnvs8+qxhQu+M24lj2m8JS+PhW75Qp+Jt6lVdHS1/dYDzOdvmIe46YxDL9IUsR
eiXuiENijt0mMjH15Lazd11362iavM0EjbHcRpeT3fcEM25D0zZ3Q0hwclfF5Z6kNFhM2HIi9DIQ
ON9lOLyNTg2/dXjq8ERTv6Ix1WYPbtw/Ee2O8lFP4UVE50kZMaHbOIdhdjPUxCIBlWYbS7jdhl4V
/QT1c4gqdTto/ScE0GMaweahQ0c7BQQEEmixoZQ5X2NzY/fgROkensOGHPtuAw8Rh4GWu4CMCPer
jELfwk6kKSfjD4CDTlYuafb9AZ8gsRi0YzYhW0+HqSo7ZK68ZIbq7Aw3pHMam7WnFtqPqQirTRJ/
M00SB61FBFC2/YdsUQKqbsX3IkVBG2ktfLtwq7/1oiacr0rFkTpUhXyqtaV5HbbxLlDxG6vT5Gwm
gWKT3G43tyG8KdGraV3mPLgeK3hg0VDGBzOQr6aR+iW74X0zWGe6iPY1ssZLoyIZDvG47dPMoTHI
25bg/mGLBspEUh5GnVvd1Rnpu31f79wOz59AYaAn80sZJRW6/Y6wWlsnsJhF42bo4ZbEQ3pnEzG7
aamxGxEEQlC124R3pG2z5yaakcAp+k+9vA3hXnomAbC0fSaGwmc71c/texUlT+asvHduXPsjxklP
m/v0xHb1mkR71HBhdGP02sWMNBIDqpu80G6dGcxx4eJW7RWM0W6Hergjs3wyGYwjEogljd+ujrCv
RMzLFBDuTcV4Ig+J1EBMwXeAryXiqcSgzKPcmyUeKkRkhBJW9NsgI6LVMXtaasg+I7BUc9fepg0X
BLb+Uc5XsZrfjiUso4S3LBe4n8KJ0QGH9k4T4qyQG30qaS0ezSZDB+65QQYDfVI7LxTiqUqbM7bk
WxHX7bnszQ8TC5FWNX4J2szDiKDvxoBaIB6VHUqGdBOQRn6Mu+C7Fo2PcuZ1VJKaGJvFnso8FlGX
bIk1rlnB9vo9yQi+FSbXM6kmumKQzRgJuataPPtagoimLz6ycij3Fj4txG1IDN2235Dv9R4kCCJc
nSWg4bY36oS+agSFsIj+8brtQqsMf7LnoIpvhtIF01LQKkckpJnxREm4ulVxRhQlzFyR+QjLWT5h
CNuluoFAdLhnl8tEzbeu0RRGOMuh7Ll0odFveLo2PbLZeyh12KADhsghI0VCwR5CutElWrYhc35v
sevcpmq/Bfc+XyajutNiVUNA0G+qAqFu0oEGaipSSQVZ0fNcV3du31BrdtCRh8aAgLfCTYGKmpI4
HoCU1a1gp6h8wwODhJq9F03NiZS7FGRyNhW3ITbrmwmTSFe6bwxHiPZZzO+rTnMRe4/aNbqeM/Iu
33WZwWMtHJlpi3Ens5gOzLADKItJWp/uEfKPt8KAYaUqWoPMiwRuGVcmzYCyOZp2AnNALkyeHSwm
PBdt+imsOQZcRBdBlcX3MjF/xAprrUxIZR+ytCLKUh2RaWGQGx4LloQHvazsHTHfp2pA9YDVeT4a
DA0MiHiPBqTeQCD1GxT1JxtZrpMN7o5lkoIkLm089rBebrXXqRk17L1wC5Q9BUpXYHFQ1CWAu4u3
RJY1p0FrcOraON26DHOzGEkKBI/S6bG9L+ncMHd8SBtZ8JwxKsd66yxQmquEbFcWWtFn3F6SQtvn
zK8sI4OjlVf3hv1A2Kn2GDTadgiHFlcDVG8jJdC6xkJM4Vx2+jNk04xnZNzlofVSAbuhgHdHAGPO
vq/odiPW2u3YugEp5vN9qSu9h85PwUnXbFfBvQYUaZNU8piN516imbCESjF5vJew+pCS4ycVoy8k
kjwz1287Gp1ep47frYI47N4ZYi+TXAUTiRD6Zn52SLfDFabjIyBfzwyAHg5K+yZxCy3coW4rKpUl
DH0xpDM5OEGvmJhthi57RK0BPjXOf6D8Jco8Bw0zak6LX1FRN5hLKNv91KO829dWQIR4ij9/chfS
KFBAQXcwBV9w1AJoHImosFu7hNBVGUGmMtnTW7xkNr85Ky3Q6G2yiIZvVNgFrLrSHdSOZPGdRMxO
8k0y9uNTjedDlNqvTZdIBjxnF5RYFLVGvttj95hK9w4w426sZ2oMWoPRBw5Mq8X4aEfc6mQu5rr7
0ucoh1ShbuYKDaScK7Zr0ZTzyR7Q0JlnSMTIR4qckj4FoNxBnt4oy1+J5MRKbgLEjr16GNq898tz
H8cfVgxZHusw3kf9GRvNZzMzK1mjtbfD/qc5zdfYhngD7erEe8a2zYQ0kTcYEN3yyamZP6bcfUln
7VCJ/qeEKKlH4akMAQf07XuQRtMpdFksF659r7bFJVLGxzQh0jZTOr+z5KEorWlbzHsrRT1tOXwh
y9GMt70xXspw8MuAtNZRvIOQhvQwhESqgFHcxCGN5jDPwWbgWriSKslUoKnGc2de0xpCJ4KUdRPN
+ZMKuV/OCQgFdFJbiBs37F2oBFnKmSijjlHYpVyjdvJ5hvV3zS5FB2C3aWdesgpTHTlS5h4x93f6
tp+RRBvSzhQeQ52Ptg1jlqyKmuYZ8iaUhX2IH75E39O5jNqB5WyZn0Oktj2TaOhsEzrrqJZpLbgw
7V2lfrZD2PXbRAmde+wqg0W+jzngcZwcGnpZ/EOdoxnDo/VKVlw74TjBiiG2bvwhGouiH5/JFnkP
vRU93pDLQ31kjreKRjGxbcrPaK6R5EfTMYqnDw0QgFeD2AiC5QmoPan0UQOaAodRrXzD9SLBU4lr
1ggvRmc8NHp/axQKlsr4xk14lwi+pZSaD98Nd0YPxvzERr6WBiCEOHoKRYBADLW4EaYOdRz8CnBB
2SFH4a2rl9ohgim2ZRfKCiCTGjqqHB5iZ1JhZlTDAYfO2qFSCtVZ01m9S4w/ZK4wRZpqtx2wFsEk
oneDU0DfqFMJNNoxtauUCgNIs5RRe3jHdfTqwMTOZ3txZ7SwO4bkedLeI117DfMk2XStVW2Kidm5
Mz1cBu21hvMmU2iUjPaFLAbrXIGjGE2ASMgpSBtVz1SfyCqr3eyYtbjc+mz0TCmfQFAGlwZquwMT
rdf1DwjnDWbEXu4VtvGcDahwxF7r4HP0afrpNvSnlVr1MdiG+9aIwl0kMtaaxjDxF8HXy7sl7nLC
0aaU5V5aUIeVJzl8uhFVb1t7GqwaXb/jvCnWkxA2sxzuTNZ84hhk7BbpE23EIt6ENUcvFcc3mK/i
FFXi2gKH581lqCH16rkTK1WgdawciJMYS+TuGhYPRe0QrDvtbaTQFKxTk+EhuXXx/YVS/dCgdRwm
noJXaYx8POcIJO2upmeusRxtXPWy7FFJnyb9KSAy0rb5k0Z1fJGyUTYomPeJoi9YV8w/lV0bqBlv
444IEgXqvnTDaqfN7hOK8E9k2J+LpgRHIv6rUtuwUwl4j9s6fo4GVOF67BDQnLE6V74ZcUSEZIug
TsTfzSy/xRqMwntuAIws4LHZANtbGxe1VZ7aSaNLDKpu2wcwS57zQHo4/YhqLOcCulL0XenDGPjE
cWR373V59cikeTGq+U6EfDzznbG8TyT0ud6A+cOzM17AvsbDNYd8WtRI3Sgi1ndhVLE2c+9hHLyW
YOzAiCOptE9VAmgjMsRDRAEade4ltZAYgNGCjR3dUo8bNpBSboVF+xSZRd0Oj/aUPMb9fD+O8V0Y
T6e4A4bQ5nscZlaqv5b8CQF51aL+XsEDCAfltrVmPl7K1YhBCaqV2C8b01mCWnFnFrShdmOk4TsB
BE+zLjGXzvIgk/ozicSS0F77fd45ewugvDsdKws1uXS1TRNjtiuDJX6ktt9IT0B16T4ZoOtGloOR
+eDgtq5xnR61V5oKRsYCkV2pJxIIQl3OJ6YxyRpwrAZ0uruL1eZtFuLNzmtKCNpF1fJPPNxvhpQf
RfExtIHYINa9IpPtiTYSke/E6ADTxDl7yObqE9z2AzGTjzhmZ4+KZQ6pSny4fJ4PbSpfCxbYxLMw
JCX1REpbV75nSXNqGvEAbsZzTKiE6ngypwJoSvVgWcm5adUXobUPMIX20UiruHSCOxiIVJb75jN1
0juEhoMpb/RWuYo6UEVq9r1S6So1QgEgKNFFkmKhhpG5b3oCEqEmwRDQ6hclvq3m+DXt2p95eG20
DVKmqtJ4eZxLiQ+1lNFNoCFYUAz8T9anpeXIVrEVEm9rXPdw1j16aFSRWGnDb+hE7AcdQUrtMQq/
NWOoYGKe7kjjYhBUUaDF93N8+PcFff+zCu9P4r5/Tc73z5SB/x8K+gjuWJId/rmg7/QDPd9//FYH
nn6QAfzrJ36r+TRN+5tqGvynmQbSvSWK7Q81nyb+BntUs9AMEkxC2u5vLZ/pouVTyehwyI4Ag7yk
PCFQ6KL//A9T+5tLt9aGVWNZKJtV49/R8glNX4Ji/iERSV0eYpEUkn2nmZR//5Lnl7K+lZYIKGBM
SQ+as/SGKA5PUp/RvVRxZlCDXFQv66GKCT6yw+jeVkTrZ1rcojlbTtdD0rK4ASQM7rK2Gn89UEFp
/XE5rBfLMWF7W2TRPlt0BUaj0AxdDnJRj1Ab/33x13XwQw7MOXCMll4ovIoaSTCH9UxvR64EAYfB
XbBG1JaOeJUI2njraVBj9x56AcmhfJnrZeGgNPmuXnikwnKOGJxuqXWOlGHq69Ed2JfjOdqQYQJ4
UEAzxFNNNdh2w2HfOTkS3wXtMNL5gqIErETSeylsFeeFOLVT+uEWdovave79aOljTkPU+yidtX2t
t7eKtQgMFqIjyasomcK6uscL3e8VwXOiIf8kJ/dEbi+BbGp5Moif26SthfhwaQCPs8vkvp62SPSp
DyzNZYMJhYhItrbL86RDT99wOUOaLk4Bu5osnP31oM11dFCH+GYkWeMYN9MxXKRLKTT1dAz9eoHb
jHq/ywgV2Gs2Jo73JE7PUUonomvFScc3TvJ2dQrDgSmL8jgV84c8j2tM97nfrTTPpeuoLQxPZUQV
Zyxt869DSG7jP1yclk77thiSu9HRJLorWtHrQS3oa65nYukVr2c6rqZjBpLfXSQ06zNfD2K5uF6n
zDa++9y06fNnkoIxdNEuSWgJpaQ2HbMHhBcsIVJINuUmTLz6zriiKMjCr37SrYdFGvMD5g4wx4Vc
1e2Rg1Pv6JU9eki4K3sAjR5ryspzaMvhqVQeajhbUt5z5sqDC2rtGb432K2Whax6A5R7w/46oDIv
zql2wdhZfEs/tS2ryZfyEsW7BOuY4bXpCRVXiWGvBYY0PpjwEa29A7fEpOKUSlaCmypiVeJHpGt4
9Zn2O45KkMgYTMDBneYP9Yl1BppOUPzxPaF/AsbWBj07WiJwxScma9XeuzrQyO2cXgkTK/oWXrVZ
7OyfrOxcIv9YG21omVBpp95cPBQPRrK3n21acuPystWgHqiEmp4cIUP72XBIWLfP1JfdY82Eg9mA
MtO4qYXXhNeV+1H9IBaBl++mf4zv7GfFpQCz6666hx7mNymTW2gvzOGUcEF6pDryROp6m/hc3mEf
bu+5HqrlRuze0xOE7TMuTpbb5qZ6leXOKDcZW6BF5rgFDkHvRt2lsxfyZcUethn7w8RU23qU+6af
0kYh+j3JPbKF+Z1oLEqWwN9VVo4dwEwC2zcd7nRQvq6nvlcSxd+mzpCx4pZAsj+yZdZ9+iPy3oBn
fas/GS/4SjSLMWQTJTS7tu2doVLd9aoHOMYn6CwozTDyp+He5rt5XzmIWjZLMhYSt3xLWyt7sOED
bLqX4kM8Fc9UuG4S2ilUseTZbV5R24gjxTGFdxEFVHCALkJxymFE6r8LpMPpk3OIL9nkqbcTe9il
Rrt1Ho0r5Rs0Rv4YPrbmu/lzfIxx859tH8PsyQFlyxJbx6a3zX6ULTR+UJSH5HsOQAD+Atpi9j2M
FEfzOT0P9QaAgrxLy4f+qn6GWPrm5MfmG5IJMCzLovbKqa55U+WnTZTz7AlUxC3Mmp2V7XXY82jD
xLmD6mN74Vtz3sUn1d79P7rOY7lVLQvDT0QVSYCmJKFkJStYE5XTIefM0/eHe9Cjru6619fnWJZg
s/da//pD/q7RnnInLILl2xAPBkdympMa2NM/FMNWh1kE2QaObsUb7R850O/Ktv5Vf8BZP8Of5Yl9
Z6wd7UI0aAFQYabT9QUdpDPlnn57WxxrhUmlJd1JwGXSsUHA36eWtjTJ/vFe6+4wZk7BcaCZ42Si
4v5McydPPKYiU+oWWLX8lDWGcmZh/3T7VrG7fYEc8Y5QHQuc1O32S1tz5NTGg4XAlsR8PUKC6BzU
xMAOulluG7t6L/fNtA2R8c4kVc/4B6gx3sBOgM2U5lErH+wdqL2hhQzaD5E9iX5eYL+Q2tVOjNby
5zhZ+SbkkeLI5eUGjGsmp/qQCGLxop/GX2nI9E2ycM5Eo3DN68/pHUzzK/9FwITBmoEmEGc2fr9X
Vlb0GK+LHR6rbIv9ynfUde8y8hohHVzDD4ra3s3hUpr9swPOWhfHqPEkdHMvWEZOUEMDfBPFdfH+
2syzzMZLjsI3kDj3txdAQDc8e9n7AAmVJzGkpzOHXXt7TesBMjJOpnibC67B58iB8cyaEPRhu2ix
A/YyDjr2HWmTvEcsSswLBMf/ZOpJFwfHlZmC0qzECNN9RzvxeJ/SffQFXLj89s8MoxcIbdhAlF9D
jl15YQY6zsWPvLtG5T6WVsuLUNqD4PIy+N6ggh+FnS48awIKJAaO9a76li7N47Wno9HHI6arjIYo
60X8gG8LiC1FBQSIsy8466qRbvgzieKpHg66CPrDxyfi22LzCFPnpaL1A6T5TeGZg+jDdT0Nj4KR
H9p3nP0u0+XVPeX6t2aT5ektcejQXYVHiOTmeklsDInB6ZHXUP0lA1wcuVw2i1nNiZMZGCZWkUuz
JgasQVfxDLo7Et802lDm5/+SNf9jguISiswHY/8XV9Rmm+DbHy3JfBcc9eQnj1jdy2805xDipn2/
tl6PisQdkBPWLBb+xBAhFB38b6JOIsTY6Zq5Z9i6GZcWOpAIqRb7smOOC1PoSM2+61e8PQAjfNVw
OZPyfYxT+4E3K7XrxibQwDevZbaGsBWxjaEnPunxwOhly6hzo2yis7YdPfVNOUyH19XYsKLp27bC
Q29ga7O4cWoWrQIbQreeTVQOQgj/Ajuct6JOMDZ0pJdHOkcmX+SljU0pluCvc+L07wxbbMWFx5pg
MALXwcmItG/e4mHXk8KE2/k2c2L3hm09d3Dxg9mrGrgv2RsEEwPfHBMO2CwV5VcPJRh0Ndxq59nX
tN6C2ZdfDcYKAukiBUWkN2BEm3tRtAKuNSDpl6s+ep9muGYvdV6nAvvvNUwzMkuG6ZCcstjxMakS
4DiYxZmN6Dq/FMTfQ4A+l+rWXK6LXzDJ6iocyciTECVy9Groxk1Az+g3jE9yhJEgg1Sgq1UDviwT
GWX1JVxgG8m5oNpx6ZTMT5XtMr7pSCplhhOoDE0QkXuxX36kmAef+O5IkMM22A7Cm0GlYRn3srB5
S2d5203muBtWxhcG6La4S85jbY/zdtr8E3S7evOXa81FGtDa3YrR7Yo4kmdzElbdaXL8oyBt2nV9
6LfKR+mdNGxRf6vn8AYVxTgQgMu/g63qZSsNY93Wjvo94piH6IWvdygfIoy/LdcIG70RxwjBDC/w
LuqXLVOuLukV1pkBgnZTjjC7Gc7iPpHhYoUWZyV+LT/Ee1vfu96priR/dKfURddRX8YttRLvAicP
tG4YW61wbUk2yT7DOeaEP95pvPf36sr155eF7bY44Q1XvXFwdINj5ev6HewFlux2LGxEjw2cruQt
2+g36Tr9YpqP4Vma7adrtaEN6AsmCLiiOv53eyw+QQAgTICAMvOtbVE2QaH12AvO7dq/CO/6Dwun
WklXsbkvAVRuEuDxjEJbNBGaeDcmFI4Wlgbdp0Q/c0t4McbDjVd1Z2IUFvkKX7ZyqyswO604dgGs
dxhP45aOfB/gOXtGp0Y1cc+pWyfxWizRW0eMz6HmMGHXwLBTtweVwXXxcw7nw+b706nLQ/7DOb0k
vjl1lRs0+WCV/0yOsGre2gaw2ZJfV7qq8tBcxa8UZ9qHga2OG2cudtH6YNX1Hq4UFiZpT3V77M7V
uZL3EgDZWclXy3gdf4T4fQWs+vKIShrlbXmJv/nwJXGuB34BlsE+86dwUx7lzmoGDB6xJcRW/U0W
bSHctIZZH5hB81dzzSkkLzurzRq7vixxoFCx4KPniAniW3x43XlHLY5WE+wW/9Dlqy6zo8albVr+
wwL/JcAnx90R4fqqCi968TWkXvtTwrXrHzBQYsVucaxxqSakQ7/mmqeFqe76iaFY1uCwYQaQys1K
meAvV7WxWfxlQPRjuSkwRcslY/P3D322HxWwVDGM6vlSIIR2wbLdTC2s0L+v/r7394+/KMClqFJh
GEwfk4bUhaIl37Z5RTbGED0mWXFJtU+7vEFCRcc3f9VL8Mj/vkpxv4LPO/9JosLBgky2HZZiKDp/
fzxA5M+8//vTalG09kIjebFZeHpkWGUsPMqK4D85o1JE7VzYQk6f2c6/UDbmZlPhUi9D4nulcUOe
ZUOo0mjXr6zaoPng2P/7Uilo8bEQ7C35qLHdNnaT3/3f/DeUtzGP/54WrWZ7hKBnNYSNVRjRWHln
w/ZnojbwW3mSAaxVs//FNHFbeYq67vSNAZT/hSzd2NHxRI0pvEG+DzHt/cB184XJxS6XMTTGQ8Sk
mdx3jP0GJvvuUlvxoqr21u7Bwi35ol2QSUluDgMS4FMHtIaK4KS/2X08Ck5DLQq+yO+g/rwbzFh3
geXv2w/5gwZp2vLp3yKUECZhnJ5mQrUO7NZVP9p9+aTr9CG3qAyCSHY0U4NRGgM6s7uX2Dp8+Bvx
KD21S/MljLb/25A4qJjqR77Se5eMSe79WJrJgrAjU/7tfiKsUvD9Oy++GPieBhqtCQ7OefFGAM/w
lbnZmsJDSqxi1+BKRpVk1ZBJreYRe+Mvkq9nRN33oZ9UW+PSwXZ5w81rbp7NXrNeH/Vv/ix9S6gt
bLQwK5AY+NvlL8VlwI/5M+t3bqbkW3XpXqjpIQXaObvrTvmSOf9ORKsXJkzPcp86jAeQ+bnc7qIx
x+OIjs5bnJqNv++xr38bsaiPMPU2EbIj3BJ/+shsIV5Bfjs0kUdGAWkREVuevczRPbn8EC81nUke
fLzc4oX/gd3IukkWF1qiaDR719+xKslCzL7IIqOn6u5IFLFs6+6C8z1YA/tYuHu961ZoxWttPWHp
sH+ha3FqN9woHpMwha5+BQ2QW/DDqxJFPzFQ88hXgon5hcO3cGkCB/ZK7PGNs3AumRLvVaL5dM73
M/2zsgVHkbYSG8slOsCG6TCzmOy8dxBdqB8185mziCZpnunxSwovuVcvOnxqKrSPaDbchIP8Shyi
ZKsbf6s6Pr5kzN6p4cszUkjSrFhGBqKrks9oQW6tTDbb5V5co5IZvPYaHZDE6PdyI6EWXCWH/Blc
YlgVDJZ+dEs5vTqHKFr/2rxYmRb3Zel0XwP2M9zl+9jTWmqhI/+oNN90VAKCPaBokzFcSkl9kdeV
N9y5G+Vq6RYH5qPGhwzp51pg2LWne2nnItALn2rhLmkEYvbgHAvatXSmOD8VWPb6Nre9yG3c37AX
fXlxCLZlZrGHqxNfNLU7YP+rnlvgJw5OcHS6B+lEbM/rkgdO9IktP2blxj/oiIqwX1RrZDDLb4o/
2lNtVaxnsAwDGSabgbOgQyn/EAMwAsZhN/Gfka66HX2k6Fv9c9q9us/gBdGOIaaV4dwjrbTSyilL
OUprt/1cfKWenloToAfoZOTqsvPyL1nyvri74m1YY/sJzIRhtuRBFAogx5ENgUcrzzg42D37YB7n
T6s2hnFsT6UzfEmFLW1Rw8x4S23Vz3kVPY1fUATopRcWBixaHkMAIG54ewIVEB4034svFknwIFgM
uV35VCZ78VWPpxR/rchNACQeKP8JBfsoShun6jyhVtt2x/pNkKmp7O5eyBj2sUnyvgAn1tqp12xQ
rujYP5e4fIim5lvgWOPiHuOjyPildMRfshnq51i4WNLselgl5sTx7VuQa4x/NfhX4urwiJ7GBj6M
mq4EYB8fktKeZA1bt+uvl+Ey2Ff3SmumN0xuV9EBt21896Z7+lyexwUEA6dvbVjoSXJK4vcXO9Md
Ol4QW1218vt9PcwwC1uoFjGb5uwFHPJ3L8GVL+LCQiB5hqE6Nw6ADuAEyLnK3XTHGmjTecRU2g23
E4HbCVgL2rrD3a1+4hMPia9csEbAz3lSPMVw03GVBptliHrchEV/lR26F5A0D+7reE1PsDnKfdHf
QL04iciixSKfB5sjp/rSHf0NBC3cKnee3UY0x31x0I7jMV+aWmBiXYPOkGIhN7WN4iromQhMMAmI
gZcz2QQzjNd5p2A0eOHO88gJdxiPxilkZM0Oiytv8cWpQZRIBE9QkawRC9t4m19JbDjqTzQySwvr
d/EXg+45+STeCl+kcGBYhAf/GGygChkgodCsdBPN4bA8vqhidJO9CxwxF37/rjc3hjwHLJMs0fiw
RdGCfZ6a+WJLn/1aFQdMWRe4Fw4Wm88SQj9FSO6lhDXLDnblmlrb5bgRxxUQlvHLUWv0VjiuhOSh
EbDFVagZY7khjhQSrabZvPdn+bfhNl943LBiSXsHSBzsLhJsWXZnA9ne4Reqqi3pJjRiJsCxTJKs
Gbzl64neXzPRNcAgyD5R/hRMAh4wbtPH+Oz3PGls2Jjko2RUOjOU9kl0FRdb/JcxMl9DkiW7QWc5
5Ws6VK4V/EWqhV53oHTdMwHbspUqnLt5o1fob3nvXG/1UuO+UjpavsOSu9gqTzxTdGaIqVNMa4bz
RIiWg2ukh5bV+BM6tMdQW1zJJ7TQ0SSGuQ5aqXHBuedUzE0ha66xWuYzs7MQOsq9208mSwz1R+ot
vhLqFJzC8ZHv9kHh+foxRpVIFG9NV8mxHc+FkfCyQqjuPUmJTqhZ80JRgVNg8Z7w1Kxn0XC/59gg
1TSkT35ZCB6Wb2y/JpL8W8euRQ0lb5lS89z1v8xACRSsO7rLN/HKoQgoSDZz95Ofarg9q8gNF0du
inJXr/7Jv6o/GMjqb922a4A2B7MmgdL0vSUBBmC/tvQdHf1tPVhdjgfximcUdgcLL1+Bi5CkJl5z
HkyyaFgS9/6X2qsszYbhkNWA+pyRvFQHnJQ77NvM6WvgUlDOnZr3RW4aN+RuqAwISzrVbCQzHB3T
LeZr3Nvd/lxf0ZJ8xmfR0Z5oCDTiQAhf+AP0234t3Rcu3IpqpgNLbmAx1skI7f0ucq9e+Z7xyfar
siyvHJKwoiCbZ+arnZ/d+pdaHCY6uQaQytNiL3xypMeb2lI3xr54SMx2/2k63bY7GdemIXJKgb+5
ArGJuYfWa0M8YMa31BlYhZmxxCLrX/pGz//EdZlnBUZva1ekLbR2f+0d/5byBFDg9Rx8bgpzZ2Gl
W9hX2r+AHXhpQuYU4Qg74MDgmNgByZthJ/9j1yXHAMUg3kpbVllzyX6IX33BarLhI2AotRtPje68
fiHWsYNrhVWAA0WbieFH/wthakMgxZnkJaf65k1C/a2bHWBpUSDyMMvNa61Suq0W8V6mbX8aNwRP
zrDF7NLNWqhS5hzPBZXPav9xLONLnbzLV0qvBeN3h3HCTjospiPcXv6UMEOb4vzMHlUpnoxfPgOy
HFP9ucx4SVvf2AUFfY8787vzHa1d97X84uGErNLdWSzyjwwhUDfNet/fXpvswNNbX4c7wS88UDaX
7+eZvGNqcKmvbIoR+An4zXtImeCQhvsxfS3vU70arzEyqyfn0kI9JC3epN8cNJT/r53yxIYn0LbG
N9WJANkwW1XROjinlA/vixN0POMSo/taQAy0tZ38Dr0+uXceggj6nk1yIP7kJD4WJIKuSYFPd9lW
1SEjMztBG0RchdkQ+0mxvy6c5d7HnMkMvMFRD3lGBb5wopvsKg7Pzi50FI80hONyO3jDuX9IK2OH
vgvnauFtbObKoTkAiTOoCFzuRoUikULKoboIDFP6IlOou7BH1vO+YSZf0iw48SjffcicM+ZslCil
LBoSGEl64VTlihUO+S/cLVbLFTBB/z5TMAdbhBVq2ApOjZNrgPC2Vj5ssZgQiAFbpcY6T1zjgkB9
thQxyaniF8QYjuGRubShyloG3hsbLFYLNtYYLAq0YdNSIsteIjkUiIXTf0ubatM8e3zBXJzn5cdg
aVghzxVzK7sLmsMDXR+F6ZnYI+m5cLR1fqXj2zIQIHfD1K8lO9EebVCwTkT0I1hhzq1G/YEMw2fT
91FoOKwd4fPl9Y/h30xvgpO7Lx9C47bfze0l48bmJacS1RAOc9h034yt+AVwBY9PvQubCn7becD7
xlk0LtBF/gP5yuBdgeZrNGQihtwbbXIRgcPUA4gHH8pDp4DEGWAPiqDM5IXhTsu7RqTBB055orsU
d+A+42Wcdoqjr4xL+ZhVBIygKMb1kRg5CH1Wc1bjZ8cnCtf9I+wvCxUViIVKDWtreQeS/u3VmBGf
mjO3rXyZVpcAvJkw3AzJHoHI2UY8hPPCT2Pp/5QbQ4+XT/413h5MAL3wqEx7KbFrloWFj3lpXElP
IUx9YuXTBifY8nlYouqQ22JbWKleHyPPMJPMHhmtrozvwpQs/5GAj6loKhwV0QEptpVNptJwlkY7
QC1IVfui7aTFGw/JW4PBJw/M0fjusXjnkeCBGuHpOfGeXTuh26Hf+xldlYea2eKxfPO32KCTCuyi
i+fhoVTmIPH3JCS5+Wd7W3yhfO9M7P/9Tyz5MY5n+43/5Sjr/jUfxjAfVMz60NVs6m2wZ8bq/1Pe
o9Xyvd70VkfDPz7VfwQBMOyAYUnHHGAc5i0MlyetW8fnl3CcaPvLecY5vTaVeJymN14xIB348cq2
AwbmGg+TyWYNARjVkoGGZLIW6k4F7sHACDIxEs/JZbAZzmfWVfpCAJEZnrRcMbQkXfil2/Cn0XlP
9UMl2HVi6GYxJiILCyKtv5LnOoKZqGFBycIgpzyrFOWL+bcuH0q3YWqa4liGxEpwOBbqwTY+KY5f
bxpG+6SbrbElcTTmhTR+dscD8J19pGBrAtxuPCROi8UqxFjWqy64fY8GBYwZfZMeNB9ZduylnwRh
+JVJVEvMNDg5MOCAAB8RkJN6NC6lg+hCf4vcOVBy7z9l9jGqe0eumXBx96iA4xPxaZM0v4OJ1KuT
7HBxJBmzHJfjzGn3wSFa7OtuTUoUByJZSyAxK7bsNz4ulXH0oFpOSctDuYqElBpt+alfUwIYb/GP
rzks9XQXW0vH+AAJ0Enco/UCZkpPuLS/MT5t3jGnMGDYLlfdOz08A8XlR4XTHYBJdC8xsQGEyvkE
jvDbfxM50eKChOOoJXY4f27SJ+RHjm9OuFSz2Vy7S/+m/qYnElqGtf6da2bpxIE7yrBw8S5kwS0e
CvbidIIOdH8JIRtTnZEQPaep7Gx0WbTzXs3Np+x9t8vKZZrMvEy3dMlsvjlAFSv6Ga+5gbqKwp9L
msa2eOud4UCItCMzmZqobcreXCpOhH0xIbL0YTxprGvBDK7kY2PRZYqSQ5SxkXnBMyEx4lhc89zT
BY/hAhMHKQKzc5fdWoqOY3+Dd4xrCWyhl0+xwVtx268YnGelAe/YjAVZ66pT78d9tiZEwwM6Yi1Q
2RV2dwWXHUO7oGC6kNfJXnqQNxyP6k1xK7e+EzBUkKhQW91VliyEEF22CwGNY2Cpzplt0C/+bbpI
UISVZ2hA5LUbxhCMsjxiFBnMIe2MyC7Fl4VJla6t/cCdKqeHkBI8tTfNqTGLxxLUqh4hZIPoCpNe
dcLPIbEwK+b/ZAeoq248MjBnYNS3rqbbQJaUG5D/HXXH8HS6gVw4jLEeLWPKq3SEgnco35Mzhzre
TtpWsBFw/DAwiuhHKxOziG0SWuzFF1E9RJv+oEGUfVnJ7+su3kd6XwrvdfmRrbAutycHVEf5BOxu
nuD/BXJ9Cx9OeVs9MwcV3bq5hhc+jop9CWk1vHqAL4sN5MbnDvb+YdhnKxkGL6DSPKELMejkGCoo
vqp3Hs3hnUXGhieX7uKiPAw27sNM/l4vG0uRd13+gYReuWmAMRidY8ORucnATNbSG5txd/GbKVvs
jg0wIWZlHNFce8odbDFgmtNfoVmO3fHloHias75iwsk3kbHWi73k24G+bosVnk4trtMDswwXFhlp
h+jtmCIQRMz8YZBXBkRnfBDjO67dYIrbTniT9hwsFU44NRo9U/+bx5EmiwtcjBkjXdJH9Rte0q8h
s7JfBsInXp4VM98E7KVMzDZzGqV7va1+K5ElwpFu6jvy7lTTOBvi/OmU7m+yBLRVmowAMSjrQP3e
uTt8xjndjDLsLm9bG3P0AzQhS9wa59n9uHL0HxKq7Rc4RGXpDApxWIy22rb7HL9jXKZoRP8x51gT
YjuYTYn2bdX3N7yFJcXBVzmInezkP7rSzEF29b2+EpmNiNS2KoPO1dTahNZQbmBdZzR0s+b4hQm+
wlRwVSEDZ6LD8MRpNwueUyg9X8YWpV1wKq4E94SusGZ3EF3cVat8tyR5u/cIx5McHoPShogtv6tH
8sDOmITX36RPNBa0iGvyiykwwSG8pnzn93Uunx3Mal/fRU+5MlIU7PwifGjn4cOH9ruWF6vGkr9r
SpQfUq6xIDcXV8FfN9ZyxWzxqo/IPaz6Um2CwVTv/oVNQRNnItpCJXFxblLejH3vMWcocNSKMI+y
Sjc8Sqv+Oz42DN+EYyuarPjiqnyoDHnCC+4xxdX4GjFQA/zZtu8MT6Zyvp4VjqLm+M5rNKfqJH4h
DT4s+ayVRWY5FR58lOE2PYnY8udRaw3QAC56YciMUQ5ev7BLHrKdXsh6AgK9iIDNlnFg5FMghdh9
ftJWxyAM3rCKqcF+dZzeriWgkBXwi3iP4UVlw7tE1+kCNyCjqmUHJ0WyXaOaGnk6v5b8zHL3L+GC
kuq28gnOs5GeBcxGL+nLZqzM4BbelJP8jhfNDU71dq6QBw5eiAAmFJIrgOW2eUsP2ptACArTr4IH
axu61Rll3npxjO3yOKzUL4WBYW9CC9nK3uJoIJV+hHce3WAT2tkJ/b7NdHEctrDx4b0Ay1N2nmxp
neG5bcmuAKVD9+DhAbMAzJ8VNo9i/hDtvXl2bxqflvHtzwzZ+txqppSTHWyFhTlynWnXUQNfVS85
a76zW/wrgy3Pl+aRIEqYJ/f5BywGNYRAPuzChN4B0Y3lC/EG1IEhor6ZToq81lB4mnH5vtwQGcP2
ydFT7liXxSa5kjWsf2pffK+F0P7LFsFCkT4QmCZU9vdqT04dFVtIRWSX8rFvnIhJzQg7Hj6dxZbN
J1T9lUJnW1rAzn0wLxHxvTrB+xQYudFRp6Dln1TvhfLeUSRNjiSvkAAsCb77Lne8EmRZgxiG1qpu
/UWD+cKDkM2TYGOrbomHW3y27+l7tGV9MrxGwSKAbEPEvDR7YRO/t2tYVNrflJ+u8SzvgtHu11Tq
BVsfb5ETkwYx8Iw7I2yEPdle+gDX/R2oqnb+LdvNFDHfNobna1wvD+VngPoLpRjsQzghzG0Kq2vN
ZDc7ckKfc4rl4QUjFj7crXrUtOC9jX8b+/bwKJnugk5t/BuMDmGnnUAFyAN8PTnp3uN4Y5wglp2g
uZ6aj/Iu2hV1dOIWn+zYxJpGKFpZPsqBE4STRtvAGlJJFSabb7IoNKVy75fWeKLK1o/SiHc8gaFm
W53G9/qyOPbbapXE65CMTirbW7Vigzm0qitsl++Jv9beRAgknMyzePlbCFF7QYrZRoPFzoenBhJC
aHAsvQBT0NW4Ipp7ZTwq3R5uzLqrW3RbXmlKG+ydOWyuPm0Q5Zfj2+3mkbz2WWDr1LUgxnx3aVKf
MFId/4VLa/mI3mkYGm6kj4+YqTnlsXqLqDloa0rrVeNHRaXspD/NJ51qiMPe2/L5ulSU2kiWqnVD
tojolTSXRIz126x4i0RP+9a+Y9lk0wm4iDtdtxexxxg9fNBTtQ91ZBziaAyuxANWnn5qxcf+R2y8
/BJ52RvaFjo4/VM4ctKRe5j6HyUcFoXFpdJP9Z447preW2bnMDn1iod9ccmolcL0F/e6ERGBHXK+
PslUT0GbwFau/vcQO5iBBPAkaHN4ggwnzb2e2DPJGuJVW93R1tGrczSVwGkSbFmPVVbloMvMXQGv
mDX5+Baa8h7b/JWVPHmtkbKK77O1dFjCbPSPVHKKVf8VZsSnggJo24VmBeQJdfgyMUqYN+RJmCsa
DA5TDmssF3zTv4xe8zus5G3IE9TNs4XFe32Poaj6XpDvjBfm8Xag2rni5ck+hJnhk9EOe8cl8g5I
rg0s6XvcBLsCLGOaS1i6G3BL36pLB+kiayg7EfBKkTs0B31N5gOsHkWBhrrjnGYs7WIijmNzP579
yVYG3AfdEHPY1qUi4Q2nyUN6QRktTAFFX0QACSnMHCoMI6it5fnyl7ITH4oejf62G05Nfg5nB/59
SoQXseekVNIDCTehX/fdMRs3BtMuZpA5gwmSqPZK8oXnIZEpBdI2A7gm8yhLqMuohSgSVG4vYAgl
O2W37Bihy17J7UCR2g+7pbB6QaobLXn0Xp2tkUECePhQz8sj9CQcRuLGahhY554gmBRGWeFK+aev
ruthtyCeNb6xMYfaurtqX8gD58F+O0/7/zfn//tPSWFX11JJ+C8X4O/vBYY/oyMVfDh+gCQING1p
9epXCzlY/31vJIvA1Rv92L3mLIFZAkm6qxnVPAlEpTF1Il8VoVRPQOb8lV7AqCfWCLVXtTMElV7x
71t/fyhPGYTNBmj773vShDmluZx/4u+/EeO5ZOAu8TqFYp9GxAGKQ0h62cy1//teNf9BGUO1//vH
WCM9+Pvqf3/w9/f++yOG2iIME0iosDuV8dbfX0oTA3XS35d/f5XYOhqTSI433SKpDn63Hgq6cXxf
2rF9eQpvVtJCY1X1dU7eSrMa4QDJUYP0sddGW8uc8Bq3477yx9PwqhvbN7hrOcmBBy0LD0kSfC6V
9Kyowqcsdo2LX4JqLRlvkFS9DoXIqXhe29dhyAZlFeRSBNr7eOH9b+pRMpBNjBTU74bZj8F30yif
NcqBtcwYNSbQYkclEm1dkGhpDJ02uYUnmigRaZ3xI+3yft2F1KcoTjj6NM5NrQ0ZXNXt4KUak+2w
/8zFXN6qL2hRte+NhupwV9ZRxjVaoIOtJWPBGgQa7Y9pI0vb5YLpA4qJH0NkFm/gcoBNCn41tlGN
T1QhtZlMFBxtp2FLDCWNgBcb1SwjyxB+5wK2Rd2VvjO20BrrnoMwrgGbe4RfSR48ukje5LBTZyHJ
i/FAuywKTB2x2g2j1uWCZBaGDLgmLbC2S5clit8QktekRpDpum7va/JvLUJn1jBZyGrJnSbm5QW2
NJY86T9RuvjEQBGP4XDxsvIFSnsdZsJgwH2pgG/wVbZUndFep0iSLQkOG54gFgay2R65XnVIA8h2
EALH7McYssjB0TQcwjNy5aaGLVYRFcQwDD0+qkFU/POPB0uyyoNbWHXZ+ZXHEJ4C+SSJHBwLZTHu
9CDPVllK2p1YJ1jFLb7IrV9kwmYS2APHPAptLrlTD1DcpZAAtzBtH8RzFesi/SdGMB9eFYR1fcAE
aIoXON3uyg7RQyiBOVRNiN1AQ9BFM+81SfYZlqgtpLeoKCEp5AakhQn7Iz3Wn4GuN5hvaV/LAJsJ
OQGUMiSYx+LCHUPotTGfyFfBNuVAG97SRQmrJcfHIDAoennU1rpClFA3DF4zTrC5gyV4MDNFRctv
JSvRkXoJHLJco4iCHBmzmUUkRld9UG0Lg/TFCUzECEc26Izn49Xj6rOYVIY8CbWr/mQLLP6pqf8T
aRXQWsLZRjg6wwKWbAOGJpdCt5uMcaNPCk9JRDVAwsuHYHAW4JVplQ0DokrVyAtuNTYDOflclClQ
VxU9kIdSyL3gOuvFRcRlAKkJUueWsCeKBPHoEwTPvGh5aVUf2K+I8SNgK4uKdHFAJCjIPdEy+Ixg
hQSUiqq8LHzYuQns7+xfL8TtTorZuVVZIeGipCIPyfXUloy6cTaB+o+DBvZqsVVCus1lFZ6hSNJf
k2DDYr0WHKh5l+TuuNC2GhegK0EPUxwM7A4bBuSlgeoZMhT/qYp2+Gv4ZlpT9WVFfOr9z7AeMGeG
9yVCMmCL9UlCwjdcZQwRxv1PSi4Iul3/EeSMlHM9kcgRjFejUrcWAUrTSm7VzK2NkccEpqrfZYD/
1aSGNMDxnTjfmxofh4LRVMMMcYhHyM8tKzioDDMRALFyBp/hUsD2fBRPupo2h5xo5TAevjFN+BgG
7nW+WI6OgI8dtOyvOqe337wCLAXwBD4YKpCjoN4yDXOj4I8CNDJwichV7tMMDu6iOg+poH7EwI2y
wqxSBwv2AzyfVGHTU0SgIufAqY2GRKbwSeBz5CCi25K7rcOKnJhadwxIBx9ZwguWCOlhp6WEO1Ib
kadFgKcTlVQOjaSQAFvmlZsRFSo3o4Oxv2/Hxou2p1IuSZtkkN/BDPUh1ykZQnJFpgr5jR4cMsmX
30S5JR+8veYVz0k75QR7kCMk6+ATgV8Hb2lBA7pgaD8tcBMRY8B2ujm9Lwpel/1NFl5nsn2ZU+C7
voGLWDaLbbCgvogI5tKXOxyC3dx4iDEw5SvFFl5DoSBFY+PhEkqWUnJdDrNcQWufjRG81qJOOdxr
X4mW/o4NRnCLoe8sTQSDT51A02U7fkEtkeU0IHdbkg44YUEZkPLYNlT6pbYH0pJ9bTX57WmW9jvL
YHlTCV4FaQan4DGDKVfPmmqSAHxWOUw/q/bR9zBx7rNIWyeG2/nwDTOMKCxOo5vYnse+vtV4NPMW
keUHLKpAE1bKiIQ9Uhask+QWLpX/kHcey5Er63Z+FYXGNxVwCRMh3UF5xyLZ9D1BNNvAe4+n15fg
2ZutPvuGQmMNiAAKVSAKlUhkrn+ZcBfmUj8ZETWaGvcAyjhwPHTimTZuy61ICEK7I+CLcgSFj94W
pDvhudPopFnNYeDv+l7eJj6jUUdaxdar5yNO9OXWbtL7LMumQ06ZZ3CbvYPlAFb4M8QG3MYoV0w+
RPsUjBGfm12WNAhEOMjIDKeLN3pW3+YBTd6Jm34zKZi6YSBuRfymntZmyBLgrgiUxnYNuEwEm4sd
NtiX4WsUIVr5kmqABhl5ZC2GzlYFe6IYGpJg3flQln18Ksby5Msg3eJ2xXSbTBx0T6D8pfSJUfLJ
xlUWUomIIipoTGEgngxQFgIX1NCcauzX6ntTL8U2lBpFwpGJfWyBeuC8Rc2WJ+zKUY7NDkLz0Uip
YQq42DBHqqnvcZ1ryn2QQ+FzbHmdRjDj4uRNPbXYjvo+Eeprg65/F9YIZRJRNBgkyvgQUWjXRxwP
fQjydWi86C7osqB9b1sAtSLGbQjh5BN+Qu7GdzOKnANK+9bKHow8fhZVcNCV90TQNQM4PJMRDa+y
LkD0kjcxuiUeJlntvDQJlimZdZ0wf+NBXh5EB4A5aQmKrbb4wRVnyu56L7Yrh9epc7/j0fAwGkTn
ZF3fnIfgaI7UAww7Gs7SCGCae0zq+wwUqvbci5dn36Tv462pUcUv4rsxdJ0TWv2niRZIY2VYw+iu
HJo9ylagVyqN2Dpi4MDYCx7XjPaG+lNmW69ZRiFLQGKLSZLftREYlqmlKWw0/YeZyOeCwB1swPGV
HaZL5EP6xH6l3Mi+xSZTt0hzgLoQNl/Q6x8jGzPFCFIDwva9W+GqmWGVtDFxsTSboWL21WI+OgJi
ifxaSuyl6hnBGMWDMjOIgNXFbcf5b1oZ1Ndiqq8+JmvT6IYHG6+VeTPFmXVPAt8hwDZXed7Me9Kt
t30N/0drqGyTqL0fxwYbk2g+Wc1wV6W4shGWvA8j0Cs9hMVfxBUypIjUdULdt66o023IWICQIm4O
7xoM+oTPKOhLHRebBL/wnVZSpE/DeJNbN1htxms7oLwqbYSMmv5LDu13V2t5W3AHDXo6M77jgpVP
fja7x+pCzKn1MBs2uls8UDIkaTODk/38HGLntEMBPpPudCI9C2CC9BKD7MDLEEqKKRiS6g5cIceo
sZ4HpccnF1eJ+a4MMgS3E1LSRq4dtyX+tsxILJodeFfDzejxlBio/TSVra+9CTbk0D2bphkfUyww
ICKMRo3gEkJ9pfNTR+1IlJ0g0xa176p3KizVnOpsjVbwBV/WDVnMa3wJ4PaZlr2zqvar45XDJfM8
slqYrniy3Pfj11zeGGWEzWMJL99xKQFNhPFFJCrr8qFNx2zdca5cphg2YeYnDCCTxylw3yPZy4OJ
7f6uIc9ZxxH9kll0ZfmUvMlE/ExaLqgEJ8UY5xjK8q2uoBiLrHnFCJy6hlZcI7+SkIDH08Cdu8ls
THLalquA+wuTkhRJk/mgZdqmjPrboATb0/dV4Go7F6c/r1X2CuRZDDL84QyZj8rx3U9AdvxkklsG
Y7u8Laer6ejXLBTWSrSwFHYWFlNfqhJQrWPWS+fvVff4a4IER0WzLxWzN666o+dUYh2Y8L8QbMq5
B8QIGHs2KEQqOT1bY4ZY0Y1axMeNvvVkda6wKSsa960weA4PqdgnOthRkScwhRrAN6z172qkBY8a
RbMhat6yMW7wDRngTQ6Js8f2hFhGuzeYQhv92TZ5frShgcgkz1ib4M5pgVlvnAh+mjTrbRRB1agj
Mm3779o8x2uBjW4W3rcVGugBSVmoT1j8SsShQx9BU5yCeOfj4gKJPHnwQzvapB21Wn4N4vRksu1T
rdli5wgmXlXg+W6yiZh2HE1h32HiDt7V7HD0PAl4EyNRq8CSeOAxS4XCnBEWA0GNifyRO9n70pQX
bPzCqVOIG1xBbh44TiWOe+FwxAl0H/o1ZWVcmO7BFJ6wV0W3kYmD6fMDYvYGBjJ2X5MuT9a2hbHW
EJJu3WpkuVCt1WQGCxK4cYIsLe17m9nQSZf3g0ZBLJ6e46A7YOIKdBDq6S4LMDyU3OyGu42HF6kT
BRRiDwidTullm2fE3ePZKOFb3Vr4459lMR+qlGQ0O5Lh3rTH+77XmXmTUr/yzRgotHKvpg32Gojg
ZvbVYFmncTIuhZDT3NDOs40beNR3vXeXEGLQqPisi/4uDowbvvi8chsmbORZoGHvq6ujxV8TMyGZ
V3KFuozOr8hhCTrJF2OEPd6bLdSSieurqd/dh09q6v7Z8L30RbN9YEbRnmO8Qlcujq3rdErzFRZ1
+7SV1Po06i6jBzbNT2m1FDZkUqc3RC1BWCFRtw7fu1Ge6qlNzp7b0Dpci7JOHaDygdLqMq0IJpOi
9YzadjCdYxh/KUhroLLRfg81OBU14AC2rip76K0mEWSjOWj784GrWwLOEBQNYaeNKHiLgsmFXaHa
mqaxPvAUQABdm/B04SPalT3chIWzKz05KCgDjbcBKS4y/G5rjyaE1dnIjwTTIOC25pzZNqlRJmxy
4ljcfQfHhRjQFaahNqKq+tdE1ys9gjyzjkyAeCJevGtgHw2e9DeW7w/XJgkPfT/fzJqRnHMX3h9J
y2evwwK7rH24g360lbF/n9SQr8VsnE1V3pGEBKysrHm2U4cSnLaxh5c5CLQThiDPvWVC5uobZ8VJ
2St+z/BgCSx6xpGSey6zs5l3CKVauNPTRLvOxM6U6BqmZzO1kaJq87gmK/js4jSzCmj1A3HOuzEn
f5NZ8AvUjFKrje9z9RAaWD6qXt/hB0Vgum6iqxFFaIPN6L6A2FEaMAzLqTrg7r2pdOE/aDUKkZm6
MF8s1dOX1DZ3/Xw0G7QVwozODAvvQUxmyBbDPteMX3SUP3AcI34yZ3aXd4POHZBt/AZj1ro1Ka8Z
6Rqjv2JrRx4TWtd7JHeQm9CmoToUCwfm8LcGnQ3iLOf7HEVwQiC+d43GbMce3lBQYQlm1vVlknzZ
EEZ1VebjTlQxdQ7RhveT/e4GX5A4lGBSeLFi6u0MxletpZgyqOrR9OoMzFxSu/lqaEzriH73rVe/
QFuKBOuktfA80i781mqAQjGeAfhOY7A4MKyKKVI2VfXKLQfA5OvoRTTrrTa7YaWbEE81OzeguWvv
pj08ECmMlYR9TeoCKkDjQufTIZANyY/QifK7Gaq+UVAqK9Q8VjKF0xnDlUNwEQgn3AEIZEz1iz9H
7gPBUGeACyBCwK/AjPSrU5DMKZFRNT1UzaQc84fZ1N7dUg/fmdv8kD63tG4/5p4E1TRxdtbrt0xZ
T8s2YJR1W1RdfQDOlGMw7oIqerM0C17WsRt4oEYWYt6mA1aja7iQGLuacnT7rUG0T1btZcAgxsGr
oTaHHY8uShNWQdRF6q5xHX/3jbhcGzDFC5/RyUQMGqrrnrSOVN+NLt1bjh1b6ntP+RyjX0mXzori
k0+U9pi+ufiQ7Wc7ay7VaLnUu4S+sSONhByv+tYP1l5NM9YF8Vvbybbms+f1UDkYtxRzne963b+h
o4vPruFZq6DEyF5z9cfSq5gbZqOA6okoTnavPLyi+2Rsp7V0vQfXwVcQ2zJY/1Xz5OIOZk+VtRmL
CllqYT5YLf1fTpDRJg1wUBSknMBRNUrkT76bZjznwHhG+r581GpcR3p7l9XWqSbI7ODAPDBxFN37
gkGoi5LT9HN6oUxDj8AoScOz2WXonvUhPYrbWkdhdQQBB+U6yWPvYDK2OAWF9T3KhHcbxeXdrCHq
JO993HkZs73ZRfGS5QzkLaxJY7nzK23XT2SIWV7eXs13jF7XBB9LYpeyCm5vssmchqqD/0Lexdad
TUj6PfWMMP6Gb7hz5wJHM2uYVnbvPHuQ7zKkfmherGkrS/GLVKL9YLuE5M7i1unqHwHA27ao4UoM
pTnvPZgYMwmm2J0y7FaofaFlxS5wzGQ1hIFDIMpEaOeIs7lDjVT6EwM54oPQqMAo9gUchMmgx9DB
r4K5NqCyjmLtdN1bEIjnmPThTWozSw7L/NWY5uxgyOTs+0RzTAPyQ7NTJMu23WQTOn4x0JEWOmCz
2dzVwsWKAdfIlROEcoeLqOhw/ZqoJs0Dog78VlFZdlhvhQLjUx0tj5bPzUZGObX9GTgC/9BiHes4
AcaG5mwrg6sqRu27jVWf2eDS6Ak4Vm5cfo3t8ZvWiqtR2xeetXcDv+xzSajpqBHoG+YNjJWGezBL
sdvMX0dmxQe8Dp97AZshvyQDQn6CaqjJ0vm3yLJ4kIw4TvY8n+3qexpgoxjpLvTiQjnv/PNqONX3
Q6sEVSrjY/RkEd8ubw8qhygNDcB7xXhm2jDxJ+VmeZNafG5mS9jHsv2xunz8H/d/fnzua87rc9tx
qTAOe10Mv/iXIRoJYrCWLKxlbVksAVA1IWKnz81lbXlt2fv55j9e+2NzeZ+P20zZf9drfzslSIWX
cK6PJKIlnetjdXl12Z6X1BOR4fZheMUD85PitCxoXShuP7fFTMjUx7aldLboaKJXB8fBQ0JihCc0
Ih4toMxTmrQz31K0R8vPVmk5uQd/NHHLcameZn0lT6EW4qEf+u7GcxnSLJttNf9rR6Le4tgWlQdh
Hj4/sLxt2RSAQnt7CM/LS5EkMnM0XJRsnZZY6Jfx7Vnet+xZFkVW88+ZdH6JIxPhtp0j6IrVaSy7
W0NKvJS/k5UnIQx7PepWch83ES5iZwYOuGwptyKnopjvpzyLq5LqrxW3D21Mgaavp3ptF6TYLQtj
bCFEhEU9w2+cYYjgOuMU7Y9RwLXIXQn6qfLQye1mtEzFLGwayoVCrBPMxg44MeenWBlF5UsDV5vL
a1k2QN3unJrY4KDdFHqPvGHZ0wf4MW/9Mv+ZDqDyn59Ll2yoqbNPPuZo+2Q5wnLsMhDKeUT0Z75O
tP/8fx//ZTnsx3uWXWNLJQVzVVShf59U8veZLe9edvx27P9y9+cRSjdu9l5Hrvzfh/rtfxaRe4gw
NE91BsB4ZtH9uRlGCtLDdDjwHgYL4qKho7NzpvaSAD1jJ4V7Ru/mFMNEBHT5LbH06uBUPlWBIjw6
yZQf7TCuLwLb4KFJqOO3waEPe5Iv06MI4K1UBVZeWKwQ3yC+9bX2yyZc6YSrocRXlKE+ISjo3ELJ
LBunAmHbYGLULA28ZTdebo44wOBB1KvcBWofwgYKaNoa4M17ZABWXJOBLs2rNKizmrYNiLLeYHRe
IVaiWN/nNcRPl7mIRfbpqsHDI89+YswpcGCGA8VYgHTp6a4Dotsgl4ddZBePrU0BoQpxBtFhUvSg
ZLhmO9S7W/SKkYpUqUb9wXDyW4a3zXpMNYgIUXxIeQQfeluvV22OB4/OvEzzI+hULnqugsQFveBh
FvndddQpLHVUMHWTMl2n2OBp4BGuPBKblyDaiknEBQAoZ24tTHEcuMr4fkwQJd1S1Hd42JKsdxv6
c4pFrQeFRm9/SOxyt3NcORvD089FOHTQT33I6MSxBS4CEM3BYBlaZUsdZBMEEQqiDkZP3gDei29d
l6S7Om/eNYfYgbSl0Cip6CfJXVMx2Y5lCYc6RK/rwwY1KK6dLfnVkeY3I+kQzzaAaSo2V9pwx8MC
YkBx2yfQDZ20ekFlkK08F5+Tug2CVeWCk+oJCYmxTqZUn9A/CKsYj5XD3CGgBpu0UX12BnGlTlD3
7WOlMS7WmZm2OR4mEzkjFIOvhJhcBhJc4Y918bZ1ixvRmtVukP6tMKz3vFK4LacjaMKAI4ZYibjD
MpBEFXw08l9OGp1Tf0A4HlTiJszB0Hic4SkUCa5JalwDXEZMra/XdQMcUEGBmcrAwDpZf9Va86ed
iAMBApiW5tUNcAA3TDjfESn50Nv1eAf2aAQM1hIJA8wm/vfg4EdTAYachKVNqKaS5Igl+rDNPXF2
/IfE6uV9mxq/pIGKP0qfAgYoKOpzeLvWW99o2KW080t4EIHONGE24oOVKF6v3X6nGKgmfoPYYqbd
3bUFIj6zS7dlTK9m4l9LcYUxKzGITQQFtskdbUMZy9gWifM96OvwuQDe8n2cRsMB49oB4zYfXHfn
Z/5JS6IjYOaTUVn+seIKCc8UQJ2FfNKL9pJmHhw4l07UygZkdZY89GboHtrSv2nCqD5ZVk4/UpBo
OiIwR4Q1Nv1bldZftZIzyEpIsJl/Xxb6XROOTP243r3Y9pKhoNlNP/TEFjd1hE7AaIDwREiIaggP
K4mggcfSfw0jSNVzruGpE2YMOtEAt6F/U8w2WC/3B+4R4jvTNRgV2jH3EPgG3dmCYTcg7GlqLJXo
znfmgBtfKbIATm1WvWc2sEGDQ+KGWD39xoLfpgPtQX5Jmp0zW8ND1tawDGOIMlxbCMxtKK6M6THw
0yHdTvkZg9Xgzul4JgeUhSwrCnajqX91Y0+DDUP4QG0kT5MVdVjNMg0nvEVe+9D/3gKhdbrEEsOA
3jV2nFfVxXcY9ipLahP1rN9xdxPMCi1mWnk9yJQMIE31g7+T82hsS6cdHkkFpWw5PFZNo8EtDX8a
ZmeuK8CCXSvh/I66gZ+9w0GpEsNx6ZQScfC8dY1mOm2yFr8TAm5Ff8spGhtyHVsYo0Af5HlV+xyP
Ssr4MGHHqTjnwdBinQebFCLHfhZCbocYUQVuQFkC09huZHY0TIyFpAhvcRYl0WJUTghU7wjecNtj
G2i31QwvjGLVUzeniJr6+6FpcOV1wT7IoUdeSLTjaXC77zFOqQBt+Y8xxpJwqMmkKnvtWWgEdbRO
jQZJ4pRZkeyrSRdhW+eQ8toB4RcmAI/pKBtQ8gG1anwYWwM+uBWBFpMPaZTzuYVck8ogu1EkM1qu
U/TRJSln8nGz7AJOeiu0hYAeWdsixrR7qpx637Xw/wliSk4q5n7nzc3VCiLMacreB0YY35wEDkg6
jrcJuP1pKCmsZC4yrjE2EQ0X3lEbk7cBwqszjm+EAuR7zY5vOqKVIZUitbANJExaba4DCRV+6qdL
V8fpqdpNQ3afljp9au59K/MGML9F4mvXz4mrRXBmygebohaO7riI2jyZM+H8II5WXxMRg0dZRjoz
NxCYHaO9eXz3MScftKnENIdvH6N41zUk2W6GBLkKH3WvkTpUXa86wsvJKogIuIByOHIybcztKDMj
g1KvLTtmF2+8yrEei6YNzl4oX6MUZ8O41rpTpxxsBrUgYgkxRZA/kdQZnsKs9k6TNb6GAqOKJie2
Vme0B72ERS1ksJUZdIIYHtQ5qXL9WHnzxlDood8Y+1GFwGoOk4OKeaTb4BmPKzQvqYXx99qy+XGK
6gNNFFGY2y4v9EsI86jO3B30R5GkmPw4g7Zx0ZbDi3zJxvZc5lO+Z/hIWitxdu3JNVxWKaST42vn
5kb3BAYktbfP8UTM6jczgPuve/A8lyH9srBcmoKhFstmKFwQdCZsG6utu1Pifw0Inpw/TspsCG7f
tlNzj792jLUcz4M2TuaVzd3C5JJJRGVgXYIT9L/W/nitdz2emzYCo5qooHWspk9ClGBEgdnBvkzk
Nei6v7IRlyDDz1zDLpLBWqPivLYqip0HXTmzLhapQRIwZ8m1/ajSPHu1iB2p8mLUaqRMWecKNMZL
zYO95DQTh0aoqXJmzeovfevqR9vBz8hVizmFyCta0jIGbVBOVZjFnroS1VldyJvQIXoXEphxmrrC
PC1rtSaMUznYBWAGUGygPGIr01RjMcmUg63lHJY1m6nuxragcIXRpZREGreNq5/gsfeh7R9lhZuJ
kUD6DcoQEXyqk4AUml8oixByqrvVPoxdTNmat5lolRVzvWxN2aDiJyy0jR8IJDtOY55KQzdPjUkc
fcczdNXasA8cg65SWSfjdek5OW4BON6kPm4KJYTSkmrd1FjG2uyZy1DHvCt9P9rrmUNz8pjybttI
4GXPPGZZdGpNH3zI9LMJMPSXTa6TR+6mTgFE6trNz3mvI18SPNBw9So9iLhxBMOZBfjqsWjJ2xhV
rOisFsv1XzZNIMU0A8zhcgcY6KnfgJHbvxbeiIeKC1dgPXsCBm7KhMgITUilw77oYLxUDHg9ZST8
2QCXzSlGU15Ms7/pGvfBNIe3krgLnhGKKxnPcbMLtfHdRB5Pv+8ch7E8/0dm9U1otWK8GpgRzt4R
cAfzTRIkCMeMMZ9M9kWyTbYO6jDt6/wjZAIRAxNuoVfj57j1Hqt38VicKU1pkFRhaquxIJ7LMQPi
NYom5xI+zW/Yi/0Yb6lY+E/hYwbXY+9MOJyus1+YKKqbctwDe1JBLNElUQqYVqa1pQiCuzUpJLAE
2tdcGY5hQbKjU58f8JOuB4xed522x9Ux7A/al/m2/V6wOUEbXFmQIbA4ogb4ZnD76huIOe0r/8qm
Fgf9q15pXxCjUSTMUINDvLEv0bvOLAZ5qseHZugM6I3FGe1UG28ZOdcjYSlrw9qF8jtkGOxtS4xG
H/W3ewysttEdxv1ktCjZbPIoQErFDtl5rIym3Mv0PbgzLrDTMC7Yoo/FkSCl9Pqj5HGWru0Hwiyv
xoP4ap78B/B4xnoNciwT792VH14YM9CtGG/xy3Tr/xjRhr8MeGC3++CiR0cLAX+3Hui0bSaSO6va
CKpY0MkvmM/OJZPuVfFKO0ABP1OdoGp0Sc/xO4rLcp37W90iVRNFAYpY+BYIezF46MSqiihhraHH
YRQ13DESo9+AEu/dX2Bb7Mf3oFrJLz9VeukEVf4yofN2Kx6GB6s6eM6DSD+c7bGlx0Hs7sPr/L/l
XXZXRHnb/K//brj4uTMunIIiV37tEE80qTGckI4LNVWX0mb/929fIqgz2Ln/R0lQZZyaOkJN7VQK
KCvb5Jc4E0D63p2CL7icpvAWdpp/FzmbKdsDKzoX92b+TgthXAtHL1XeLpO90Xe1z7DpKFLlkxoH
+9A9+vkdnp1DiYfqxhR74RnU2Bk37A0of684msAMfJ5/4e63y3bZGy4cN2hAD+Vzfx9/yR7L5xbE
YW1s6p/xCcfa1/SbhcBl31/TE89+eJgaDRZh/cHcT1Qk9s49nRlcgwO0GeTU0KfR7ZsIm6a9Mayt
DXfHGps3mKWzhTqqfXZusGEeQbMvNpE03e5n3f+wH7MLdrzhL4QJCBqcXyigCO2wz8zSNhimvcXv
kCG1H+DW0F+HBwoLjxU/OlIbvIrZw12NX4OA1g+V7Ihg1r/Ie5psS/nxC2Sz6gWKhXstdleEEmh1
wYZTrt8JStSbEzHIPqTvcPV34t58xgVz522Dn/M78Rlbcx89psqn0Xh1zW106Y7aIdxbV3Sh1tem
XCOf2iK9b++xAYTwnL0UOIugeoHZtIXujDiS+9RBDfAeb9fRMZfYta64w6ZbZQHwaGrrnxiTRc6W
0cGGyNjNATNLzD6pYIcICM+dEl6c0Slgp77Vv1Cs1ENGOhcgctzFlXsDzRYa35VUo72zEdUBR4Yj
XzHYmXf6jyw7VofxG1NwTpUH+F6eqrfp7L0xr9wzctsxNj8IFEMbZbRwfZNfYRLCEN2e4r27/S2o
4J9avjL3/7eGbxuabtmO7XmG9X82fIzsGxhdxnAlke6KZonsOvoYmteT470aimFK0NIm/4psBmYT
QqMnFEmNcvxWXOX/y8kQhPBvJ6NbFoxnzSL74M+7UMbtaNdeP1wjA6yQv1Y7hvl24hJh0YbChufH
Bp1djDsGdbDbsr0NKOAis3xCPxLdLqejEiY+u4XmP//n7+kVf2z+5/+PeReGqZkkUfzXeRfXn/23
H99+D7z410f+Dryw/odmmjQo3XIsZhM0qr8CLwwa4F8ZFwYZF65pexYEYE1zXJrDvzIuTMkuafOq
axmGK3X7/yXjAjKV80fLskmtchhbeqbp2ca/taywtUYQxdIk5bAnIqCWWDAh5SGXrGeCj39FBOF+
HfM8LkPwNMgxbRLKS10NDphA/eQTfbfqmajvbKG8sI16q9zxBKTw1tYpBtTQ5QsDnZ/Qx286bOAQ
dGrbddwkAwnbFOyKYy/mA7FXdDyj81Rn/rT1YOutPT3HiquQe9091UnQ3PQTlMBCOpu5LoGZ54hy
mjYzKAWYqUHazW6sLrW0Hl0zgODUkfSg11jZaWRdbGOjP1J10k56ia5a78bmuQ3qR2i7z3WqFS+m
N+BxNF4912+OXjfA24POstZEXJxg2d6GhEDj/0bdTgb6d0fg3A9NGdH04Ohn38CvR+NBK8AzHT3E
4tvoXOJPq2ylxek9edOrNsmo8Bo48jrOLtapz5LTW/hB+VYUzV2kTTdzGWLJB6ucu3g4uQSco48P
mu2ozTixvkkfISlNotlWMwjfMOtfiFKDwKs+YQcMb1zbU9BCjuBTdozAwxRf+YZegf4DLnBM4cdP
7kh2LPdtkTGQ2umEe+hZauyKyuJil7+6DkOZAp1m2DZgSmg0Z2LEd571w2beum4QkaWMi89D4vlX
+E62fp6nRt4OVFDRh99Cj1NmxdO4sbzhl9MMb6PMqgN8abI8GCR4+YCL9uhs4jgKN0z2cYbL04bI
eEvl3DHAyZUzgcMcUILehYNhraEQ4WmrMSiySKDA3ctoXQxiO6ibkcOYyGy1cBPPAKu90OH3DckN
BNt469beDUGaKnYqMbfA0XLd9ycfFYEgKSDBX11dm2KOxWMLxp5imzAX2MGlQ8994E7dnnFSglef
kaZ3ZaWdfYgFF+cB7D84BE2hVDy/ZN37NwgB3nMYZHvoGP3OiAEPUzeEiVpqL4GFoTmsX7ylEv88
a15xLAccaATWkX3fm1cmwVDog/psmhX+E4OJxyCDZcrBUU39doRoljqeeY5Npjy5b80b3cIXFOjt
ybMhinuVSbNtQfX8TLsa4QjrtTEwYddRxEFNgiTXeTBAUXf3IiEvszLTA6XWoz1AhgYsdO8464Nr
G9zzA46qlLwZcyT5C2Kf5uIWGCw15qOZht1b1eUPFFifNE30G8QQ8uBFY7OZx/PYD8GZcNXyOAFk
7obIR9ygD/OzDfdtBaMVHzAzutGHhtRiDY/+UqcPcf3+AAxyTCxTu9aKlerPwtm5UfZiOBl+HcxC
oTbDeHaoGOxTPzSvLqTs0DKyg+qucqKvoMgEwSzetFS/aTW3+1l1ZXFxNB8ZCnQ5CGwMrRBf4nrN
NZiMEI07rNubSECHDv3izZClf4brMW6HEWcn2SS4d7ktQ0eIFOgNx/TW95LmYIOkHMlNTREaJrg1
55DGA4DdjWyJMZRNQ0W+x066skNj49c5tKae6r2mS31f9ySDkhBIGpnvP7etFT/ClsEukDSI3kAm
m5BljeZK7CHmz3d8z3YyuRLGhOdNjyymiLMLKeT2xyKN45tc+sfGwcsaS5e9sPVmpVPSRsg//qQE
Jx+SIKJEGreYKE39uctHPERbJHua/XUSpbV3g+xM30/Z3vLrtQDcAW7LGqzjWYASNoBZDVT7z+1l
LTftHnKo2/21f5q8muvF9rL/c/PjncuLTu1xpGXXb6vLrlHa064Z9bvlEMtbltf/OGJnAnuYifHk
flv8lRenZW+eYaeFamL+sbqYMC/bn3bMn57My1ri0CIgvfMZVyFkKJfQyS+7Pj/z+drnDgKULFzu
UKxNAAQYx6lD/PMZiOW8ljd8/Lvf/vOy+vGx5b98rKIKPXO7p/vPk//t0J8n9o/f9eOdy4E/T3z5
zFj7xXoE0iOghLP9PM7yvqbuHyYZYHn4eR2Xt3x8wc+v/seh/3z7svu3L7oc47cz/fz4xyd/O/xy
Hk7QQMr5PEMEFgaxvUAKtSG40svnl4VlV422XY7/20ksuz6/W+lZxzLFK5su8C2QPYC/+qk+3jVa
NqUy+PMtWmI7aTEnqCGr3MREFq+LIKC2G6qi1ljeZ0KHvjUB6sVlCmpPCifNZXn1c1eLgm1vY5n+
x+vLplQfXo7wuffjKE1A5DRWuH8f0Q+rVVyaZIJVSXUmESfWYoK/eheF77JK/jIpX8v2FEHQDxUu
9tuLuZ/gtlW8fLxl2bF8zg/x7x614ZaAQo9+QNjVKci8Qt9S06XrD5Fhut75n5S8FFfwbWxT5FF4
MRTzNfL8cf95i5ZLV1AaV6MFv+z04owWgcdVwm/GGDg/wr6kbt3/dJqf9ORopvPpa7rgs7oCs2e1
mBRUvSxsZdn+T5uf71s+xq9RrpKeAonjdIcRTG1U4JoFyhaBtuWhV+/qWsWBeTPVYQtUzs/sh8Ln
MR/ZABKlwpNthYAu7JVls8IS0IIIiLx9byroz1UgoKbgQE8Bg76CCLsFulWLRi0g9YIlZgpWtBRl
UUGOnoJ8NbW2bJYKkOzdAhDKxvZDLYYi8QAdeJrD2APL5AmcnxsFcDJ0c4GFQD6XBQrKFQx059Ar
aHT8e9GBm1IcQYhZlApL9U1UjKN9hzYaoNWcybIQI9nApG/bCxwLLiskTF/L8hx80wQEk04BuP0C
5SpQt1LwrqOAXqEg32xAzhyaRnWKa8w9qCoCA/fVm17aNzUjEh5n/FTx+CVb4OQFWYZlhwhBwc2D
Ap41cyunWT95FDcRPp4dBVE7CqyOFYANhZuFWhvAtGsFbodqi7Q1sih0DZKKwsSzoDN4YgGHL2ue
HTLIAjXvFXy+/Aa0bDD1oANeZwAwkdDN9XfUYlAwfJV+cRUsry0A/YLV+6D2VNVQwKhzmBSknyzo
/qBWl+1Ugf8hw7xO8U4M9YvIjxqBKhdEEb44raK5LCypz0UwhdQaTJRPgyBkHEUbfJyFoSUnl6q1
ZuAkGeODs/CjPhvgsvbHa1NLHks4ojpwVW/oOQUlQJWNG9Ouzd4qKd9Qc/ht23bIT2N+Fq3ySHUu
aP3/+jrqi6bLFVcL5CtY5MwDRvWqTS1fb2lw2TxROvn4HdQeFw/T0NGOmqK+LV94WftcLK+1iSCE
3DVffVWIClWAHvNHCjFLycn9+8WxLtEMtU21We66pQl9sseWteUaLGs8TRiuxtZBejydTbUIKjrx
ZfG5OaXa2xAQjJFP2l0bDUBxrsSc4GPVtIC/e1dauKp1lDRUXSNeWrVa/LGJQHaXmYG/b5eMRn0g
qPHvxbQENarNwKBmQrM4uYM5UnQdMGrWJtRDJrYLyyIMmxLjUn4vONH+AarAPmi6X2WUwJJW7Wm5
fr1qP8va8trnZptSuTNq/ehLy8b1x8brhyQWMZtYqPxv9s6jt3E27dL/ZfZsMIfFbEiRypZsWbZL
G8JBxZwzf/13UdWN6m4MBpj9AN16XbYsSwxPuO9zrjMY9V7v0FCMJT6/eJBhKgaaBOaPOe/xgVR2
gxq6TkLVenQgDZtAG9trukKBIXNn1eMOH68XI9ntRflk+oZKnq6hE/G+0Ccn4LpJKKb7UYkPQRS/
DkNL/Q7OhCvVKnlVywfoEpNGAgQExGqyDhiAy+PPXSBgzs17hOIzCIahCoJ9Z+DHDyZh87g6WiVL
vDFMXx9SxD9nemna/b0YjEqJd+olH/Pcqf0ATceyN1LTz1GiPWbVubY3lgeBzaBQwcjWigYE6mNW
s4ZoB6EvDywLoV2FOkwMvT7s3rqSMjX5lsGqSkH7Vn1YExUoadDzwLfN4RATj553a6Mpn4n2qB11
NgTuc1KgNGypq6nqkO2IOGoRxaWYxApUJzORXSHdaKlstkosd2wIkOQny2DRqgxlqi8uWO7l35Jf
gGlJmGotvQO/m4sADmi+OZbJsllc1trjsoo2ZGwPaSe8KfAGcplSNs0i12issxmDszDr+nXQ1wrb
XufPq6sF304ThJKPv4PJATmEiDSdMEGjruwMgJDUtqx0EP5kjQjlJwHb0QxEgoZSIXhRKx1KhGaz
8/je46dzTBG3btrXsGOsmefg6vup7z160436Nau0rOUmkPZoI4yIlxtxZ+2iqr9qQoMRPoOi3KWU
ncVkbtzHG8sXIV+X0I+xilNNXcAVZyQLwu+woeEdVv0HSuTJNaFP+cEge72poym2kJkss/TjIX8k
uDTiXW3CZmdi4Zsb8WL6VbSpyZNp2126PDy+6pbutY99fKernb41+pNhjrEbh2HnAJ4gBKsGgPnn
Cdy920T/NPq689p4QJon+iTFoS0U/Wb489nCcokvXuI7K30ZdJeHHh/WrqfIgv2LYWaa3/FsvgVC
O7PZBtQ5G7S2DD2hTUGQ2YQ8y1GMaDrGbY7ftzQcs2V2eBwdLCyMu2pEXMQsFJbzUB482vaPr0wz
QjX895sPJYLQTPtMEMP14/sPDcDjq78Pj6fpf3/3r4AhifJwXUqcwEXi8G/Pe3wpyjp8Z13//ed3
H9/LYnBbuYiOX/tOxAznfJpWRM+3wUqdVMSpWnzJs2Q+WrOUvEy1P2/i4SWuLcFVsHPZtbGU0IQJ
LxCxJgEB3xqmrmAg+KCcZHdOB3PVjT0BMDMdwplUWmfUy3fkfICSgR0rqYphGYZnnYP5rRQckEE9
7ocsrb/9EZj2UFq3IvPhHEzUlPye0E21wX9CIbXGXZTgjexn4WWWw28pXo94OW8Nmb/QjQYfelRQ
H30JSmieRNOnUUeHGQPyVab2BX616jyp1/pbIhBJxs8HJQUGKw3prsfEcamk7qqP8/iphg04ycw3
nqqgbJ7ypssfJZfPUC5ecpzlhyAt6HU2kbZt50Fzl3rMJzw8aeySz8ZCrtjNermNAyO/1uH89HhV
jhqXOirkoxUhf9KoC9uPH7Sm8CuM8WYPZS3vNBUhaTaVYM3ppJ8LIk+j0Zp/VdJo0BXVOsIarPlt
APT8+BBTOwgOmnXlUDaVdGb3ww3Bev1s6jgKSQWMbF+s/WcDjc2+G2lvPN7tTE1htvTkIxPqeW2M
rbSWcAV9aD4Fx+UgdBNs5TDW5f1gENOgJaAG/xwdjG6k7UXKuQ8m6YACBnDGcgAmQ930oya/TXkM
vGsqCG1s2uFXFsJAXF4yLGBFtI2CAAGd0KXDbfv4vgg+xs4CfzzJU6YcZ72ljbf8ghQWTyYG/iuV
QdLKxjrzJEEPPrXhzwlWsSW6Ud0AaxrE7jVK5pfHCw6lRrCYZrZP4VTqT0VBXuHjLWpmfpXFsGFb
mJCDirIUn2Q8/jmBYoMGSCYwRcffm8iKv5Fp4hAgnx4erzqHpDo8LrHO1/3T47J7vKpaid9Uo+UX
VZyifWgmJPctbx9MhUOCT/EWgf+XMnH0pqpUtyhFrGcYA0S6TEr+nXfqTgVi846op/LYKAdEANfj
czAKiJWWZ3QBiFldiD+ESI09daqrXcmA9NwIGv1urCff0aiufS2aProot9xQqWbWb1RHpULfWOhQ
/7xONnXeqKaY0VNRduNAMXeS5TfnqTUpbS6vo0W0EAeh/5VqVMLAEmWsH/IQo26A2Hd5RpCRKiL2
JClZMNOTMhv2bAykE2ViIIPLu61HkPTQIm7BJHO6fZmJ3syqk+iHBLgtr6EbSO9azbzNlWFhMpfi
Q15Qh07Duf/zjK7HFzfPzafZaBDzU7U9ZFMkPmmLCebxV0bGACs2P9MC5HM+Csqh0cPyyWggFTz+
iNVv9EZJD48niCUyagN19rFtDevIFEE00PJW8C+W8WR89Z2OFxeFzBFJIA5IHRrw0Dfpd/rPN1SQ
SDqqg3JU1KE4pvytVVIP0hd1zT/vp4JJ3QlCiNu/9g9RRPu5UtT0CwLa4y9JM/qMnKntqURsfuh8
vDeopOXPHkzo8lZw6UxOLVY0eqWpPKgNeOU2aMWnouP09D1laqGsf1iSU4ocWvEFiw89cH9uNtmc
9y+zSeJiL+nVT5Mij9Y79bNSMtKNIl6j4vrc57xHt48jwGtt8PLn1azwUpqF9oZ3C4EuetK9gSH4
iYvJ4lo3/U+Tk/V4aqK00Pu6qHrBUtpvisRPgbkV2kuh09B4PCWHa4FNsv4EgBGvyqSihy2pwz7R
GsWV+7J6F9Pq/Hgqd89rJ9btG6WVxGu5JXbVbIanobBUVj6ovRWIOuryiRU2tbBXdOFZmiZ5w+JJ
wD+nxBcjoCSds8qn50wt2OqFWyyo+SpYpUITPIXGCDk0MEcs+txe6qw+PQ6PLptvvVhHb2rTVh7+
wAV7ktensRFQbajlsjJ6fzxz7vATdL0kgSLrLXh4WK3avkb3WnWXwUC5/njatNBDVGu6CXGJqwrq
yHEQg/AwdhjIO5grH3OXHB+fxSqtD7HvaD/jyPDmfKHoiKJ4kgxhQMPDBSf10Bn41BU7OWCSc/3c
NwOoyLBfcjED7RL1aPkeT/H1wDNpV93gVwE6l63haMhCgVtRArMZNe2HlEn7x1Op1H1GS2p2mw0F
iu40w6w0Fls9t8xnfc7gtpaK+t1ltStbtfAr6RTorKTzHaDChE9anEQYsdP2KzOfpy7TvkchZVK0
DOGkZCIit2pJGy367r0eJmJceK2wFX8LcQBQsk+NdTPCSOtmpm4jQIvAu9a++8jajJMvfVgQBdxZ
D8d9PBNkiM2CYJ7HaywPj392gUWgp8jFJC1D0+PXlt9/PE0Jdv+/N563UTu9TuX9f/+vz58syldc
AHX03f57o1tSTdH8v/XGQWtEeRE1/4df+md33DT+oVq6ohimJeoyjfZ/tsYt6R+aqNP0tkT6l5Iq
okH62ynnR3xflXSDd7C0t//VKdf/wahrmPwKt+Xyiv8vnXLNlP5LCYVqVTYUCzWUpWIBQc74n4KQ
SGcKTaUmJBTr2hSWtZ38JRCsoSX+Mak1WJlMlfHjIrBGOs1iFdQMxgXR9NQk+tHH8vdctcIGHlcF
aAgOX0CLe4is89T0GbXGxkJuDV5IQCVcqmiM5IYc3KhjHA72zHTam4gHVvoOlMG4jJV2oC1FmIFm
zC9DM7PszRA/odL3z1pHEWwkoDSr0tbTK3Ky6nrCYT23vac0gMXSj6EoK8SIaP96+TCmibhsiNbS
EL9bkwVvygzIt01LJJ6aWrmBiE+JMjd6ngj4QKlphyZO38wpmPeisjXyXGY43Awt83YOHuNj0HdC
h3JtyvP6LGe5M2mKBb913mY+0iwc0WD3FZRNwUiuQtotyR6NcmZj5BNEQhvWh3WkTT2FExDJiRXX
7+IIurMYscLDsxHXSokLt9MUNO5kfswG3V6gZU+Ph1aXt5A3JjdhsKbn5FipPHgT5elNgq9jKSsp
bhYjOSOlFLR1JLyo8KqeNP5eU5fzWpOGfVmTkxFNaKOl2XctXStg0gWNrcJzI1Oiw0dPQsqUz9Im
Uac7o9dWtJTBTRtkcmZarPViPKmLjTol+x0ExXiu096wWSU5Y19gEOwFVO0xpPcERheKeWs3432I
AiwUBN+UZfOa0SFNhJEgnBwTbkS33AsZeIG2Fv5utk7IfOU6VwgNwvacFfgLVE3fxEUGIKqdTc4g
ylEtzt6jMDiZaUjLNqBWLhgfIplBydCoz8JAhAJi1MXM4itnXaYzkhvmzdfCgXBpgdCatCS63Yjc
qkAGksF/pBqHMkLXS2pKk8DKh0pXC8djlQPCbMeITL2uJb8H0cGfBz6aNoXppY9STAeIxZuarm5Q
ngI5/4U/eVWMPlmGckWOmTkBRPTLTVaZ0caMMA0rIbrAXO5QNPaI5IwGXJZGIk0DQXNMkuoYiNKL
odcAEef2ZJIQKClydEyA1DSBIoEZxHPXCphGjCl4wsa6FZKE0BSlML8SpId6Hh+yUm9epgYvDDCT
AI3bisXDFmFFfNfN8Jj70pcaFtBwfPb0AoTLU1XDe65ga2B6mVazSAoDLXiIDHrkr8QRkJJu7fIs
eqauEbsjUhBKn9K3mQXElLAYFRMNO8+YbgTLAkYjdKjcLLjrMyEKAf0Mp1ALNDJ+2gOYJDGc2Ttx
5xa3ixrXXjLp2sGUkhambkgaLZKWKUhwT8MWsah895E7z/K3VievRdcK5E0StT2zSMR0Yr7HPQrG
qvATJ1TNrRmHxBdVlC9iKSfHCGXqVBZncSBwKkeSMBYs6YoEoX+xqMgnw1gDYKJQ71bAqqQoI2g9
cnQ147wnwinU8YWX03Dti5ydfA0eW2j4iHpEjrg84PlQkFRIw5esFG8yJg8QK+0G3To9ZRU2s06P
BCNN1TzRiHhSiB+p0l0IgUvVyFgaEh3DXqFkTmh+1eEvdFajd9cz8rsH+SeHkgH301bPbZuf0rEc
nKSpPiZzjt3U7MFfz0nhQXEobb8IR7tvcqTFOO20HJubmKe/q2C4YHqpIAassormSoW02/RH4ny7
EWMGgt5OCb9S8CwcvOSrTqttUNLkl9vhN868aCUmxXebEhAK+gQ0DOVWiCrBSgGwY/cVlKE5yted
RXk7z0h/K1Bxx6EEksG/ZEH6G0UIv6VO6PwlSmBzUZ/zeV4LQ3VOrdfQROYTavO7pQrgtFIftJ28
qbjepqZ70svmGqXVLR+jc5P6cNp0IcCgQJmpnFGh0FG/Ia+KdiUJD6Ym06roQdz0bF9cU0bLRFkx
GnMqJ+EsrvJ+1xLymqGw6eryJ7+HQ3BOw5T68SQ+6a3GjTwiS8nMo2yM2zCDk6VCEopDTSbonX2H
XEKgNUSMZLqpvMt+ektTP3KMYPopI3GRwfyaSrxfVa98BElJuHIVvY+i9ESZDtnXRykOiUvKsryC
Axw6WQSjrooMItL05j0iktjv/AEVNpy8SoTaozTzhR3Nb2hUFag2R/H9Z00SQVbJIFHk38UcFg52
MHNTtnFxsprAcPV0xnQQGjbERjnV40Nh4OfkXrcoUxO0BGfpJFpPZgsUXZfhZwlT7vass8H7sGmJ
45qtasMA2LmRDBSoj8zPKIqOvURxVPLhvzG2XIW6ucgDM6sft3dVq/dmHWMFNQRvtIJToO38Ck9M
mTNyxyBx9yGSuCGviRKQTZ+wN3E/C0TwxNwfZZLR5p14k9HvqNE+1W7R8kfqtaIJ6yRF42ZWL2+b
DJOn9RGL6ssUVOqxC4mw7CcaQkJ0YegxG1690SvC4pk34JPtc2u+TkYBKB+qejPpJ2swP1kzv+k0
43xFvZvMQJ6ckkmKbwZfJEShCaS6IrBjm+qVIEvbVGeP0WAIZBlRbLv43YhQWle4x1DqGAmMc/lX
5vflE2+PpCNloq/FxIGB/mAosIeBNZR2u4zhQzddqW7AM63IEsx+uFXnrRAOzMUqsTOc4ilje5dW
xtqqh3wzklzBammP9xtVfJ/fKdJtrQrhdxf1II908aPxtRd8nwTKlep3NT77laKvZh02NZsK4Kis
ooJGC+lY0O2cdeNQdnNga7UjhadpVpdaoUiEkcLQFUv3LmMqLXXJRpymSKFbRlir1c5wwir7kq30
1GrKEVDQl9xqt6B5G3tIU5G0zknJhXpHprP56icbjOLXHkCt2y1JqLqBiJKwb5FCEuuPOcmONDt2
8VB/0pmhnzSerVR9kargSD/9R670bUOwqNxi+Jli6GPluzQh/ta5xMQKmEAlbLgavVKcwzW0xH6N
CzEHEG9+5d3vNiStrGjQDGcD/RCKk9+jv5uSb0ghdD8pUUiB8dHk/rEJtB9ApMT3+cY9Ii1u6IVj
O1NtKWK8Ealm/cJ75a8UkSOG1bKsS20zaEKAwzs/T2lrOIJv3KK83CMKwkLdtceg1HAvJpbpcJQK
HETyKQQJ3rD044J15P5rJkIXw+uzUQdfQd9e9VjYmcu6UqyUHWmNCshBics6arDjhajOKTXymeDM
AHScY6SDUiNsC0bwQiBqSQi9KPsQyoT8sY4WCcBgc1P000oiENUH8DkO8x7VyQWpGbG5gXiloEIp
LWNoGTPxtZvqLXKtbTIsgQrj+5yR8sXi1N+YkKtRqMmYdfGqzLpGFGxrrXHGkVlmoaCtEouzyk6A
0Bid9a0pYqYnsdIPpfe0FkCc9RS5LZV8gX7dqvLNStpjHAhflFJeNAlNRS7ppHsuxqUZzMES8l4C
0WwKczMnFzmhhKPo2qtU56UzxC369OYoN7G0blNOP+btTa4SgZ4w0KkR2VkRtB0d/CiJYPFAUBIm
gLgJ1lwylH3zZZJZ1CcPrUhYDcQ0PL7UTGSlC7PvjyLFDATaj4+fPJQmUVWFK7MDKfr43t8fyBx7
ci6XHt3fh8ev/P2nIVMIkKZo81/f/7c//3jy443913OSJN4rMr0CLLCt5D6exwwLUfDxJeM+3OW/
f6rSpI2pDCGLdX+nFd2lMEjffbzw40GyRHJ4lgPw9wG76b//s6uVEF2CA4YUuXJnfmaPv/F4lvqf
T/3zPXUnsk5lm0w3sFm6g93yMGcdJapoCUB5NAsf33w85/Gg1QgSRr3OnEZ/LcKZ/OP//P2//+wT
tA9dC4SjSllHEK74rz9ELTdZVxyhB6DmwZ4JKWMj60Ns8vie0Y+JM6RwyJIx8r0GP+aoLGyXcGm+
hfQQURstX3ZCcM6J6si6dTWEB+HYqJRW97NG82Qfx1fAgDoxCbbvMlPvCGcYfw3PyoVy16lwKkLV
9qxcsKBfszXS6fJ9fmdFisy5+Ia1An/TYSW9i14lkqtpa5gHeMMxbjx2QQ5hOff4ZD2Rkze/d8ex
NJ7TV/OsjLP9jYdHJnhuOtDCyBxc56Ldk5M0eN2d+5e9Cn0jmRSPG1yWaA9YVkBb+zkw8GSumK31
dYZpktpStm6/c81JKFdOiCIRuN5IXsQkFDK1rJSv5oiYjiL1WnlnKIHM56X4wBwg6W/la7Knvkqx
lxhC2LL024ULgq6OKe2YrmkMSK9AaELMidAmVVfHVpIFzjk9mWd6hVFlJ+u280TEvgGb2fCU7YqX
oPWKlyWrjWAacFCHHDYgdPatLH+QtDvCYDAnEs+PPEpoaYnhusMWn3X8erxMP27Z99DXX2drjG+N
sMHSxpYVzjBJVXWyYxxtyTsHFinDuGZZ14nIGZzIUV992tOv40ssXoXPM/AShFPzRmscZZ9eshsD
dHqObGlTOOklv1TPoUOf3PNhm5srHJa2zCLXxuX3aXkfhnUixoZoDJ9EQbIdAUl2VMx3rehEuFQS
GQoL8XHodoAYg777RFSwqd3pQz2V7jcb0+BgHdthNX3kIJpvKC4OdAC153cCQU8E+B4wFo24owBi
qMqK7aGd+s6ZTL96Y67OiEj4tq2CfuYzxivBQef+Y257bEQgsYg6NLck3a71c3TUt/pP/sV/B661
+h0q9ld0Revk/wh0ht9VVHCxjXzcxbdgs/ziABA023BdhWCjdxKg79VdPOfvVNzPzIrFYOtbwYWr
zmZ0Fd38X9/W1Twjt0YsDIDIHdWtH6CVWeElk7UzRSQDTKlHiyC111gMMZIFbnGt7smtFRxPTFbK
6lY8nYKXDw3gFqZYh6q7LZ2MglDdaqVtdALIsXP5NlIOk1wnZ3Ro4K+llwkvwRWn2dNdeXmJ+q3g
3FuiQL9K0uKKVXyKSJhyaFN119d4ReQ3sn4sH5gWnOh5DNcpML9Vxr2UO1RzmoGYyKRncyTcg+f8
NLntoTzB6J83yXWgmbCPGHHW8z4aOVJ0PVbjHtoOybMtxaQb5I5/fZeChhfsCKPoyVjIX7qCO8BD
ALIiOcgOdjMB8FdeNz5V6+oOB5Nr2Wk3YFawEYxO+dYc2KHI1pu6ps5CrceZv7nYvo/xYfTQt3iy
ZkdP3bE+wWFSGEKmk3mkG+NEb9EGOIsTend1W2/IeSNyNyIh2f1zpdwTZ205KXtU25hW9ft3sq43
ePZeqfkwf+fwN2LeSkYPfzWRonAUnmBhCjZWV6p2y+3MyeQq2wNaD3bLwWzuW4kfD1ecvfhB81OZ
H/1ga1DjQI25F3faN3bO0Um28zPgW3/TEcWrb8ZqGz2F54BsVMMpjqMd3CiS4Nt7R5Rj4x69RW6y
g68T7djnFM8smDhyxRoIT589e0NlG18xqxRXPM7bMNx7hU6rcJU93YryLD93v3PiBaZTLXgdQU0b
MrJ1mBAWRw0ZQvXZPEUvWJNB/FLVr2/yD7J3UXpjpUspq+rdaE19EkNCST4p+bL6epwPdNEt9bP/
0eAztMcK4Ou4suwb8Ha0Wb8j8RQr9hf9R52eCYnMWuUlV5Ro7+R5kwq8EtD/afkWmDOVqNYOT4Qy
F1T1V9m9WNeCw9oKcN8917YzqaeYyE07cgl0PXKxFGuOihvsgAlN1/Cjex7WvXHi6Mx7wlydhPCf
L3NFY4q9kYwcw/SgAvH6XOnwTdX+V3GUOEWkaX4k/SonXBCQpZ3tuAth9RH3NB+4RyJXzF+UDXqW
q7RCxKWahxaJ8UtMvYawdHQroNTh063JFhg59cMdTqZNNLydX5QvJkumQNSZeyilDA7AzosbIQ1k
WQQux6BaB88RE703fk2sVNE/lSvKPwzQznLuKdUUn9lutscNOi/xRyHCgwvliM5poy7XXom5s3vL
1r2/nPaIJV4sv1C4TF9vDbPgZ/CcXkhcPL3wFsV7feEDLx/6yNAz4m4IN9xv2xhn6bYh/XlFUu+G
7NfH/4NhO39heNwHrtdcRxHOvA2W3E2eYCI5/nN+Jlv6GpCuqG5A4nAkcpzphUOixKiv02+RrGvz
PqsnjcXuOvZ4B3CpgNmwAG8KByRyZPeJEwtrcm+Ha3ZnZmAYeSe+QCI9BqYmBt0T1znTm7+rbNGF
j7Xhsop/zN86AdgoQ2rmKCRfdsO9Uq2ZoDxmUj7gaGfP0hcJGipHRfqS77A8GM5T69sg7FB2fOpz
WIbjCyjzWTtFO8Sydu4BjrI1UlFTe6dX61XW2kRd0Ng0nuLAbZFT+c/zNrprHYlgqP4K46lE1gS3
JXy1cNdzDTwlr2y8v9p38cqNeg9XAqP6TtlXt3hVOQyejBkQ7iAefxn7geTXwPZQzX3qu3LLbfAR
fPo3YQ9Bex94hEpyBJ3eY4rd4RojbZ6qfHqWP4M9ZuORCogD/f4xMK0YnFZIP6Ctpm9ncjSAVdrA
pzGSPnFymiupMhxCojGXk4gojs8br16Xy7Ra0wMn42pvLiA6xDf2wkm0W0z+n6DDZsa6gGPTrE2a
tZID2GEPxcdh0yAsyfQsh+biBo2ABc/CJMg2U3ZW+3SvMn8JCQq5le4fyDGWMaBlG6O7GOa6HC4w
GcljBRIgbgNOrR5vNXUfY3l+ITnJua9xygib/UpcY+chqc+y7Kn2oAKQFUzAEKdcQeJnd7f6FHqx
dS43hrv2PapZK98D1+Nwlb8oK1q/YDWex5M/nILqKwVf+10Jr2gDnfFHYTcpK9ZRAIUi7kDwCBH9
/+AsdSXEj8yFsjkXT7rDtZxtzM8gbgAlwCjYtMZnanJxdNsSbhuwzvlVRTIpbun1Ml1RphqNCyVO
zacxSqZugt89/5Zf68lpdbS4ngx6CAsWte+jv7H6m4qZnBso2DHsSJvUy0/xalY3yhdjG/MJC2nJ
IKdktLn9O85c9gySuLY8livVFQR2NVIY27JQ5cY7MfKEEEZ3WKOc6oq1Dko4OgRwpwzs+DV7Bo+X
Rl1pLxXMWsZtjdh5VpDu97zvfdoxyKjsJllJ2rpvnIRSsnwlfoqVdeLq3GOrNn+WiYlz6stcbkpP
vat3odwQRntHTG+yjPhVnrjPjXf64FuxsQlLDl0ZhxjvZ7aprtjZi0RwDAil1qVIXJNlJq2Tmgq0
PVKCDsDOMlagV/IiRjHueHLrYDggyWe9I5MSQS+CShAqlHwrc7fK425UT5RU5hTOlie8+PFTMDo0
K27Gh68SnPI09qh57P4HjO6f48HYByClS1yV97xmTiiLLUc7PQlsPPbEKpQXli6UH8VhW2HeA63V
OzAzEsHl9u+SN6J8Y4/7eSI9gc9S2a/qsNGCg4bT39GP0050+84FC10k53GP7ypczlhb7bIUUOVd
UA9x5Gb56haJ2LHcRXQhuz5qQjuBGe3MH1gGuqf6PF2JcUIkKRYvfeVW5A6i7yQD99pEG6GFvgdx
gUXaVtGPSnOZhDd//GVGmFuWwSVF+n1rRZsV4XtLhZkleAgp1ZFheYzAJjzD8mCls8CY1kF3YoE6
7yE7cM1rJwqNxq5jFhBZYsQr/GvV0V+OHpdScU0vQvJKU2c3VQTLbLUvvHThcE69CZ9bwvVjoy1m
YyZt+nJTZ896uBvJ9fNf05iIAbZwTr4aabqRb89oJldABylwfC08LvTIBrst5dxJJ5YzzI8Y2Rjs
hrt5H4iJoyRbr+LJs4x1pXoJCSpp8RoSHBIKXqnB23XE0lU5NCeatAFxOwZjmzMUtkK6QULM7sbI
9lWwyuLV2P1mn0CagHmhFgKAnVIjlnt6dArMc43i9yqPV2K5ThPPt9xJOJA1NKLsNlbkzJ+Wy29j
nYhFyTFdEkmZrbTvMnyJt7mxkTxd2pXxAU/fsghjHtFWdHqm56Dy0vBAOTq32LceEtT7KJbg+r9k
CQkLbEgEoi8QDbNG5H9YiluamVdOwPzFajCycakkCfNylZwzUqOIGA7pJdMu2aP1MVTUOOcagpu4
Y8qWZDICvoabSm3rq4TMyl7mzqwka85dJmqvID5lI541V6f5dSCoitEr4FTtqHxPdwYbES107A2K
xzRN61hM12q0mVgvC1fNazMvtDY6iXLvteRm4Y8P2OTOlATbpthG4ytvmjEHkYqCpJ9aCFMRCybG
ujl9HgltfWV6YH6y2xP3jblTaGF7J4kfb8OKerjHuqO9EKjNiF7Z1VPwmXy2h1u5Lexb+aNsxvdv
aCo6vGGn/SlVRnBbYlMafUYMTNORk/BusKbhEn2jLNDY9Zm97CY6Zs8xuZTU2KnMsr37FC5xsBov
OgfpU1n1p1F342+WXYajMI0Zh9fSK4UVEMfqam7rr/6dsTRfVc8R157ERTzW66Zna0Q3iS4yq1Qe
81N2THZ8ILu9aHje7WZdD94y8VJ1/4oFj+GGnV6yy095uRlexp+udljSRIs1V9xE8BApRnBVV27W
3EauypIcQs+SqXuY7ggRkSuzWQ4oVQn+BUlG3UbmIaGfeybddzguE8l44d7iL7FzX1dXhrHiuVtz
w8HVPxGJYDJmHfILNy93ZOrRK6dewJg+MgbZMsunYRM6NU3wrXRAasVVNt0h2/1AGYSLYbiGv4KT
nCwbWaf6LV6lZ253/gpaof7cQif9gdqR3aPn7NnYF2vDZXmnHx/vJ+hP8bfozgcLFgAbRxb5ZbnB
fdud8vjXbOCL8PhQUEd4ObIh4qeCEgLL4qVh2l0VFlTWe/zBntxAsWtrG/lOgUn4Slw/+zbKVfcs
u6x0GCBzj1QOzkM+nrm02hM7Vemd5aXutL8IGIMGq3gnccsZN9b1iVoJ4nsqT5GXV67IipaDE9GQ
cqRvCkdR07AWpVhNRz/12bjANTc93BEMs9FN/9WUHncNpmp4ncmRRZNmvd4N0lJd+ToOHpv2XiFG
akXoyVpawWkqtmwzxMRVklOtn6LsN+Ev7/zxdsCJTyWdBfAiC8Hau3CYAld8FTykTyzhSc9pz4Fh
dy8DskhP3vp1aLOaVZUzIYHiL53ah34m9qu5cwFt/TWfQSbxwGHI6shm3Par5LM+1LJdvhLaIXz7
hBAoToZwoXdBAJ57mjiq41N5qVbBQc+99+pbWw+H4TXc++/1dWDCZNMJlgBYuGmHzw45SJfaeIcm
RpLu54ijzKacaGfeqkBTzBJiBUMwQRXpVZD7Pv3f/aWwDrBTpZL0VjuJLkOC7B51MRC618hCj0nV
/lD2H8Mn8xl/5patNdZC7a/38nfW0vyg3sSeTcUl19BUdZJbenktHCU4NM+sRrqbznRdOLK8XwKL
MzsvNiguKDO2rGOpDjT3qbFDWC42VNcZ1eRd2a+tF9bm+8xlh0lfdNVRw5R/gfvxOJFi8hQ8TcO2
k71J3oMMiucDUhHZYzPB9JxfWAtkN3lavxp0w7hSK4cKCAUMKj2M03ZE9dlbih33mHxnL101xylZ
811R3gtcQ+NWoKHRHMWZWrMbH5qk4eLOjGvpu4N6JloHqTzUVEJFGHhYh5rNPnsz29NYv3DWj2jB
y26f9HzUk1X/D3vnsdw8kmXhV5kXQAe82ZIAAdCKEmU3CFl47/H080HVM1XdPTFmPxEVf8lQJEwi
M++5x7ATyD5KFoIaDC4JKwjph9w4ivMLCF2B5tE4BgWmmx/8ByJjQcFZ/3dWggNxqjDtHy3jOrUH
fd2H6vEd4TVeVXo3TLDN6CvLYXUf+IwexN8NfooLo/4TbMRS3clrB980nAaBBbgeNf6Kj6As9AKC
gplYsWEovfbeCA544CpUV1jhv4LTsYUnQfiZHS/VEoBltReCLX5ztHs29WPQAZ9vu+fumf+tiJun
PVv3dXFPljOmDVv9tRc8Cq8z475js+IO+DI63fPA9LNUqEJ4upILlYZZvGMWgmhmaxacgD1lJ2ZU
Pgb4mqqNhzliVmf7S4q8l+xQYMV4Oo9PvNkHxSX2P1B4+ktIvQ6gKx804ompNjfTs3BmGSptJlUd
xgmNHzZRlSOHXg5q48rpmTDUZthN3npB3jgiFDIGXGMK3WStolkRYYdhuIEj8u8MmJ+Ybh+o1asH
Um1tPTlPH1yt4Xn1FFi3+0xX0Tr6mPTYlwav/WP0SenCvhgslwky3jEtGZ6cHCgsDt9E0wWvsfrA
FjMB9KMn1NJ//GB2m15yFKy8Ridh6YDdXXuq8Kx9ANTg0Tqza8/8NjyRwtKPnsQq/SzhN/sh0cQm
ohNoJpB2qetT2m+mGK6IK6r28CxC1acKO6SGtUlu+NzGqSPEl9Z0hDMXOa63CVihilGg05/GR9WZ
93W9YV+94yFTProHuGRHAI8atIYNqPnK7j4DF5a2oP+UQmwpJDAr9gg69+AppFaE1eGwGZEUT0ou
PaypDUnaP5m1Y0eV6lsgd5xYR4dUm9plWwIzglCyAVTpe9SekUPAtAr3if8iPICJMmW4abQHUuKw
uEGqO4zfIXDOz5roWWMpVu5KPALCzZgQtcYxMCC4XnuKpOB1Hk/Kc3FJHda2Vy6bmDwH7LOov00Q
mpQEB1sQP6aN+RoT5uszNaxRRI/TB+/EtEK6FrgUK/zYXzLYUzedonZrEpdRHpUPVT7ITHBv0QOO
UdM6AtOnIKFIcIJTkl4MfDQKOFgErJ5lrgy1xYPiDQ/5E51kknDr7fhEmvobr6/CI2km3QdJFdYD
2U48xHTZHXh2JwY4SJPJ4lNWIIoOF4S5C/cUwB4K9bUcgbsxOpa5IRaznV0xfdKa53x2abXRDKV+
TW+8FmCnZnOBqYtGWqHL3Rg0mkvOBCREWV3DxbqD8c4X/N1IxqY9QSGH1GWPXKbG5a2swg8BR7Vn
ujOmX1ivpfDTwY4hqRKEKd6DtU/6W2Ht9NBDRsHOuVUOufYsMPVzzEJgF407h17WuJM4r4MnXisP
pmxKa8gvUCQYlQW9X4f7oG7F7rIMlG1OJJBmZLO0Zw9sTIikUH792Th6jpV35gtFYjyDp3N3awDS
er02nG+nPPKBzGRcj4opZbrx27zZthqqPwc0ka8pucpHcUIneEu0bAt1nsZ6yeMdfVXTFxe1RyIz
u3zOWq4QlLAhpop9lnLgsnJGnFfFdmfgjtjEJHBIEv16WmD8eoFes/ZzjOGOtZArzvVSsf62dgmO
sNjZUV+RrmcbJDT1gD3UxRV3EYjyjdHJexLmxbqH1WcpvnDWGWBjnT4B+/MNhw+y3q3bEY1fyeDW
zJSsfJTUEtmJdDM1mxIF9yAcuenL4UaeX1EvsXPkprLOc1Xx1xcANHBc44mn4w21hfxV3PkIr5Ad
xhYe1ziqcPQcI7eIWYGhFGjMcFehfcAO063fLKQlu+Qz2sFPGEpPFH5UYPuTGXoSGBrWMKkLVNmb
qPMc00TS9cJY4VsgV1lb3/uPT+YTcKTnEFTKaphuG86MMUl5UimkwDrM1Rwo5zrDCOooht2p8rn8
fDwLf/EwL3suK39PZ3y9oeGWP+Lc0XhyGzkdBr3icFQ8RPyGl3A7RneKaA2vp83ZygTnrQ7WCO3W
S8AxIn3i/BfizcItZ84fcbwMgvUmETPU2wXMNtzfN6u1zEaI1vaNOLfHYE+xgfCAyYjTZDiYvT2f
xjc+eHigSyBQMe34XE6H/5b2gTdED0jMKLcHXDilalbVBwPPJxMii88jnyuHTvN7ugIaibk0gUUb
/hs3kTdbH4x4y4Naa3Zf06y7GQeV+sfccWN5QPgMXsht5ww5zTUgxx50t76GskfgRb04S37FbZgX
iQs0UHa/NqGUOidteXm1XYIdxg3sCqWbnh0AT4QUMOGBMc+HB7CeBaiczmzcJd02E21CfDifkaHE
ftAzliO3gdfitbyORYgpwM/EeFCcQn0FcWe7w1iF1vk4fmMoAm+Uq8xR8DpuA85k3IYFSAGrUuMU
wZhUHvmDSDyO1pF+HeODWznhu5W7teTySfTco4wN9z4ReNRpAlqHcX36DMo+jorDXo40Nngs0mrb
9QcGWXfX39MgDVEl8yxiwXZbzQ0mrjHRnWxbYOm4tNjIebZ2YWEr0TtG2xwdz7EWOewcp36HcaNo
bascIVrho4CymU6s/jp0rwk0sRZ/Zzy01ROUNlHekWDUyiienGjZYQhdYgCQu5biwBhLJSfUdqL2
zD3mMIfgxrNntA98y+muDK4Krb3HvjyQPGPYNHgKDYxb2lzrhcUtG4qO7FA8wXBcKv/38m9yBwSH
zGfGpFk/qpP/xxWGsC10HpxKrg+B7dTCabMdCWZ6mny4bpzZLJBFsD6LXB+NpBAMstau07a5U5/A
8LgapDGUqSfJNqMQTgFhyrLgcMGK1ovyHbeOC0XXWsEac9llED65sMxAfI+71FpIFU7FcSfQxEmd
2nNNScvjUf7jgWxJ5tvswOS+OD/uK8MyoG+nrvjkmB2sj/oacE4UTgzGeM+FpczjkDj/lRBkQC7a
RroTAOZvwnKtTeFHxuRj5Y/LcuDj10EwAGXiXLY1yW1G7h64KignVdmGzoVcOJOFZTeQGoKjeTNa
9dZl9tySbpyTrDjex/oLD6N1iD5hqeb363glkZMi1fSJRU+KtzWYkyVvlYtuVKq2crzhT6JOR3Ei
GFR4FuF4/j52prrTh/VKk3/CTAbKh0k7JjtkMLRQ4eyKMVb4seZipZ9LznrBdVulI2VttaeI2oG5
HHoXHUbYUzai1mA+DMoVSn99A2eDyWGZxDsWUKNAiK5GFrg8Buvzg7ILqxvZrqDf3eEiXvZHfsCt
rutDQy7fYFs0zuGwnIMnrqgon2B2JSD3uAhFTskcIm8s/Ls09A9eY36s41q5ci8BWkUaorQ9a4xR
AeohvQjZjierb3cQLkFymYEKYFLoXDmuLQZ6AnPPPIynIrM/JT6xk/D7MeiwtqSk5YOnqW7e2Wno
MD2X6p5hyFkQ2kgBLbBR5wFtnISi5I1yt058KzojooYJGoo8PE6HODnEItyGkWkmfjm+C58wVpjG
1O+ayFBvMu/z0sFXR2N7Y72QIl21NhzEdSQRTiduSXzD8EI8YefVcnmWgxKe6eyF9WGIDnNBdvEL
+SNr1wsoIXLwDFF4Qps9c5UM5NStCw3PYipu1XdgBIs2jVvVHgOTW8GQhfEPJFXE7nzmCdTA+thk
GQS44rvwyGJEDhijnSbeaB74FVP7uueI/PYqfPC9GRFPTI7YTecUKp+7xkpeiKz2eyG9RxyWz+tZ
8Mqy2q7f6jaa5gZiJGlOkK0NbAFIIdmuz70A9/MVRISPN1qbJ493puPEup2xnG5LmdFI039eJ5B1
zcbPUvaZSSAoL/gr4HsFGKRdeSwhpwftU81E3+6qYS/zVgv+5CTzfDLg6YEEypVHt8NaEbnC4hDe
OXFCkB14KohEW2pbJ1u726Mt2Szo2Jkilv6gaF44esjeEbxHoV1h2ksjhgyT4UDwMUAOl1sorgE7
LiaW38mIh7W6y14ZMzxSHBkz0ULWKEfwO50zGTFzcItCXLczn5vGzJNDWtGJT6G9BFHLbt8hhDBB
sd4Jms/Le+JLN2RvcgFyOGsYD0kXprE+PjUmPGP25mhzt2wb+DA+lbUPsIxvuYZsznhaxIka9Y4O
jmYB269NBm4rf5WHCHPgjJ8sicUOSU4yEaKoohNV6Geu+z3eii1I6jKF4AmCvgOCcJKCDg+M/nAk
ac3nmQFPy5T3ezgBtGTYiXH2xieT/B3YKMU69eq6fMM8Af6EWURW5koz6FpYfz5MC8BkFucGhIlg
5KXZdoJk7syJEMBti/0Kie9MHr9GMuHqIaPU3cTFXD1lhKZY/Tw0PeHtmWDremn3fVPLsIQTdkj6
eF7MDIPhojOQ2AM2Kclg5ylMznkUY7fS1WtcTcqe8CPcSTCCxPATElWh5j6CtbekQ0aRd7O8TwXG
lFinvjhGNLoFRC2x3hSO0OCdQTj5sA/7ADepUZZ5kkZF3A6YFDHYAc4azAb2ZMZfqlgXdtLCHWlH
9XHUR2TGQWsgrJjW6DVVwfT/VqsmhdRq9PPrfGQs2leTh+9jwCJTKazO0ZK7PZao7GvC0MS3H9L0
Zuwsgn0M6QFvhJL8JLyDfv880LHnC1Lz8vujJlVyNjniw+/v8jydvQnkplhlQYU8dfu8JeRsrGMu
WT8cYxkSZfqf/8jhAhHz9/suMiCDyhURNDUPbqNWuJKl0X/8o7SupuH92o5zzXZDvP/zBYmefJqz
3jtkNNIEWv9phhm/7T+///1qIF4S76Hcn1dbp/jX4en3S+xeITSSoZuQ+LIchBpmp5A2MzrtCV2w
YfCMxPD97S5Q/360pgAjtKnTLoNmx5e/p/DHH65/DbOT3/z5wyoN/KGhButIhN02BkzI30/+/efX
deoPw6k/Dag0NM6WSCdxUlArhblIjJfKSkcw+t//Gddv/+lnv7/9/ZncR56S6LGrGESTGySKFkNY
Q3WpK2ckGA37AYEZoH5qRLkl5i4yCNpAXhBixykOmraVdVjm1rFPTN3RMqN0W+IWR5CZBbIYPsXA
2wnIQDH9ECDUUPkFH8RSZOwI6n0ZWJ0z1hqNkQVOWwKElhgDBIIBUW4hQJRR8PqVqlVIhzeSnVX4
OcxGi7KJ3NaZKCzSZ/s1E2a8qzoW5EHUtn2ByZuiz5RE2bmZVjWhqaZ2O5gkxk/mR94+NBqAoNZI
xU2kFUKe+kaM83FHNFjianJFIwSQRG306yxLd2RdlS6GUGDJY4AjLtuTGc6hqzUYr5H/oFMSgM+V
WJRERN7GKksauuT7Fl5lBWqF709wqvLeJ4VdjCWFJlxT27jC0TU0qbVIZ/fabASHqlQHSTkSw4kr
Hc5YoJO52RDOYzfGMQ0JVJ/T+mtC9M/nsQ3SQdvCimZ6IqR061mE0B4aW7oKkS0lVIUCXZklq3Cf
wF64GgbTHjG12lqisqtGGCE5Tq9b0q6fMMn14dPHOtHoZUL9XBpG7EsLHCQMnWMTgFAfyZMLkv5t
KLloTT2qIK9PikXtUEzsNkW8axEr2kOOom16Qx9I8IUxwPhXNpESvdQzIQtRH+Fj2peqm5WkGoAA
aVKqeZMisHhlbB6jggZMD1ilB/SjFrAdMV5GOG1JiKSpL055LT/Ia9WFFMI3gRCheqGgNWAeWWRW
EIHXDILhitH4WvYcsSCkkAIF89h3k3YWWbuMPtoX2KOxsYfsWUXpq9GxGxW1DyuxtGPYs8DlGkLT
Kg6fJZ3KEB5z7wvyfOijYbLxCigOloIqXxQb6GxaaWfSur2XysAJxyI7IQcby3EgwWBQToVcXZex
hyFFoxcJynKQDO2llhWoBIPgVn2MnR0mNrXpZnIYXscCow/dwo0RCFFzrFExD/lE2HZcdn5faXhQ
VuVBE5qTYWijl9bdm46R124ca7gqPLzbWjCuvRSz7sUzEfOhGa+DiDonNgbQHOOrqJaRzHu0bYmq
ftUC27mQ2CwMD1pYdNhnrdY/DgnbhH3H4gEXEs0nFQmr5JlUWmNEvJf0r2mMc3e+dCmm1Ky/s/pl
hMbojQ3CPmQfZ2VIZXxXF5J2M3b/c/CuKTpyjnQ8tUOI6eEtr43doErWsanqI3qa7oBuhRg66UeZ
WwQ0FcAZSwC9BghJnXbQNBx4hGSQeVydLpfqvbjcdzri2Zbksn0BOQKZn28OBiw2eaZIqhLsqwmm
3qOQ6okg1L5E8vfcvNSx+MxYCZr2cWyKtxGba2XoJXdRsvM60lHqWqKjCZl8NKL5w0yr2JbjyDEj
JG8jEpUa67RpNTGyPEGRvDEmLEvUkdoUFlyPZhnJlmEdsbohtpcAsTcGVWSiaTU0EKNGAVtrhi/0
7Lc0uRR3cmjs82pgYTGC2U77qN4iGvYlUVj8USnmqxpFXlJpB4ZI/pEF8sksIK935fQo5dRxmOds
9ZHO2tgCG0bNq9pOnmp2wmGJoWkQKYgAbFoITDDbx1nMJh/T+mPNrQFyhP0d4i0498q3NlLfoLgi
BsNiVyRJ83mivzsSfkaOlbZcNFV5bixc4lYXVb8hvhpoESCK+HpqQkRYekWildAMk19Kq+16RBeZ
dBWSq+1SQaYj1vrDjP51P4fq6MYB4bWzXKyWnsNez8pjH1fKta+TWyBZ9Y7JOPXl5FEPS/HcBdXR
ChflINPP0tNYvnXzQFMHKlbbEI4xGm+YoX0R2xN7+Rj/zFG+gaIePeIgg+TUL803IV6Go1WVp6Ce
M5d8hBj1gPhOxBjVfEA/y6yao1hVhJxJ0VOhD9R5dDJmHKIljPR2lTmMOyE1IkfKqydG6baqhYrM
vo7yfCAVS8Cd3YlbgS4g1hmq0DjZoukOktLvZAqOSSsr0GnzbLtUbDvLMSYzkGo3S2m71CptIDOV
9EMfDLcukVs/RKFD42GFSNAOh00Sn+K03qlG/tMaEvoA6TNApI4IdBz9VolX/y35ucvD0YlUbXLH
oSI42xj8WptZalVZ32kj5ZHR4FkoZk/SoMDRaOerYIQ0xZRhcXITY5rVuzuSre4oT/jC1UwtvTrI
u1GU+6Nc5Xdks71OZXdp8haMIJ0U4tiGIy6ModvhHAIGPT5gTtReEmPLxStdQc5jPHhCwzZ0rQDq
nKG4CArKaDnw5WnIKC2EZt9pCJJaHVCh7uTshvznMs7TEfvNs5DoJM8vOSoINvR1RWiThlhyIxFN
EiVC8VUkpZMlmsP+XX0PRLTPDPb7QpWAyg3Tj9mhe3kIrUOP+iOZ2PcSMuSwaCxaJmYBgdsWyjbx
qqHFH11iaic5cyORT7BZQvMzXthtlmYPVUYHp2rk0NdFIM20MDDlGp0Z86mJ4lAaoJp0EUzTsgOb
M2ueGVHqXdUoYZknwwnV45QWPwj3Nz3X4r1aXupmNQSPiZgvBs5fR/GyLFZ8mqOLqeVwG/pXEuAg
s85UA/JhXnAdrJvp2BCUDW/4K9R0NuYh5jaRcD9q8NFTq63JEhy+MGcMHiw6S2IZ99gJmOYpDIfP
sDUCV/AVrfLqitat3E3AAEvp1zlb+lTKDxgdqphwtZ9SN7gN/qNAKYDgjbm8xAFEjBqVcDXPPMZv
Rts6arh0jiYNtJulgCVoSc/SdJqVODr2FS1UM1F2o2StsQcUOZThJAtS8K4hrKTE4TUYGa9NbPmj
3L+y4NzrmOUTAIGjROWOPKcOGWDasbLwl5SWDrX5ijGJ5cOEt5mPs+lhziZOUkbgqwHQK5ZKe7BV
0D/rJJ/WRy2Wlwuho/UJYwJgfaK6LRACMxpaR5qqiyIRKpVatF4nhDhphMH/mCw4dssplktBcmyC
HnZQkrq6rgG5ThoOD6NYeqNhY9pOjaQdpImwVGOWnnE1uiz9qJ+krHlCts46acLeTBCkyzJTDmYy
SJYK6y7VuZUYRcBqkhWc7SL6nOJY2bp0BTHrspwUlq7OsQkoToXaJiDgeCKNeqURS9DuCWaon1po
i7uK/jruDve63gBfqBW3LGNDN4h06WupABpu1ALxHjHcCeZyLeGFNoounzBL2Vcti2RbDCl7wmvW
zTfImdEON0rTym2RYUMH5tvczDonS7W3mZQbO1Kbw4jIGNBSemvU+pKX5EliuNOR7YDpbzoTEUkI
haTp6srJZUsq5LtCn+YdgX4aemy2EQIzU9aTWlmCgwSJihPf1DoY/HznDXmLWPQSi0Gk5SEma9ni
Ia3kkGlMYYAHtGuzscftdMjNrVISxq4zTRYjSgvFRCsbtDdFzMxTPYDslnLplfEqQ4DwWUiadJiC
5SyKg+TJmEN41NPKuKy7AqjraShiW7ZAZ4QQRkG9l9ImvfaxlbhRT3M9XWWRZWkQwKXPylEMUlfK
Bx3ULA62ljb5+oj8yDR6ij7cEPZZNkSsVymY1OrWKC0K2xPXVLIZ6fccPpmku26XlAjspJRewpfM
QIKfsKm3MS5Ljy15sojgCtY8WQzOs5GuegHaJ4GWPYrias6kStJdZSKGVdnabNQwX5ypNVHKK3hB
qEa4gwaYuFWwFF7UlQd0jN/1bMSY0JcxyEn71uMeuAjkH+ddNu6WUtoHDcxty2ixWAVGK0JOVjTD
S6dwc9uF+VlcKAw1IrFGU4RGhnWjLSSitiuL9kUQiIdTZCyskipp/GaGjk4VAeQUw/rvlm6/oH9p
u7MgD+HJFJOLrI7CjXJXYe38XJq2xoXxMOgxiI1Jr7EX7svCIPmLQsHo6WqKAct31tFFL4wzxZBd
pMrnmEZ4tKexuMHdsKDtQHR53r0MwfQE7KBRPpnMclrrlavF6Rha1THolZGGROanFPd7o2qYW+po
39LpFxoxcNM6HdBEcjuRNLvCkhebbtTWKlTEqBuXsToN6Rn2bJ2LDGaopKA+kcbcN/CJv1PHwR+A
R4YwiE/RLEBtt+r6zPhkOk2UBUtrHLvYp7Hd1oUvGWXBwZTilylmWcU2MF9HCw80W1jkQ1Oxa6Ry
10J7bSWm0VkP8b0MVZMXNK+lMipEYjZv4qgRnBHHPKJVRSdneZFi8TFKaBUuA2150yIaV85o9Qfz
vNCgrt+imEBqZQppUsI1byvo/1FN9yOKhjXaJD1PsfIgGOPgitaMoSmxfubHGEK/nqMKqoZAUHWn
kHHTRNdsmZ+WZUZCZgEA92WOn2X7uESFJ2Rh+JBpz+0wfE6JBYk2opSsgDmI7IyrjQx2K7fivp1y
1CEwSKRygq9g7gczPUXNUZHEt2bBkiFXrIOB28DG0nQT7u1w31r5cE3F8VvB1BknZ1QhmHVpm9ZI
0wctzl708QnLc+1rwSE4Tq/51BDZWiy0gZJpbTrTCWot4NZUPU0sSOS9dj9DjadfZ9HLw7dmYKVf
LBcHJWK7JBiN+Le8CwudBYnY6mFGeybA4XOk9JkJa9j1SQBTsmB+r4b4My6zrwpDUFDd+q6Rgv5Y
wKUcWFWNxfyyWlFy9NUaJO6Wp/felKaz2AuOhds+yLlYujXmkLXskBMv30nN4BlpTk0zEmvDDL4l
oOA4DKHiy6HChj86LTnJa9Zg0LqoFm/CXWM7zTOygx7jiFj3c3nFXFZh4tgAYsxdBSDe18SxLWym
5OqCxpfWRc2zG9XqS2FZ3zj7lbukbz8KnTsux0Hlzot+UTIJRDoxdq3ArsigtqtMpDSqgBqwJ2SF
EnlOJkztGgvdFnedx0eN7HYy4HqkGlDBEMlM2EgFhHQOzoNVfcW0Kbsu/9ECghJ7HQ0qnr0CM01g
ie9CDp1ICklHnDP6yDHNOIFkBqttPgoJFVRg7ua2Lv1GLZleVUq5YIie+7Z9mYZluWTanZWjNCap
PXPx/CjgLmKqhEUwVSRYusV7CFl77dIm2kVj22/+3+jtf2P0RqKZhfXZfxeCNv6b955Xawr691/d
3v7+l393ezPEv+mSZEo6fm5/MXsz5L9pmqljtCbroAiSiancf5i9aX9TRF3SLMtQCMPTlD9j0VT5
b7pFRiUpZmAYpiwq/yezt3+xejOIU1J0E0c50TRFnWP4a+ilKuhTWGNf6Vlh66YxIoocxACF7GN9
zDwG/CLvamMfkDQPSnvr3tXP8NY9qSXzBFwBN5h3tBcM4bmrqABdymepcNcmKKIQ0bPQTdD6x2b/
kfFbF34V3GcuGdO74p3oNfy/sZjKAzt6lL7qA2xX37K15I/h+w8Rfn9N9pT+Kd9QNddztEwum6YY
/E/+x3NsAnmWZLK6Uc8ZT70k3UdYftSmcpeMuDk2/Y8gUMFUafyqxdL9XwbEfxGuqFrrFfxLuuLv
p6vcKdzjREPUlH/6dHyapxob2cUzH63xIP6U981FjbbiW7fLf6Jgs/qH/xgP6n2JqvYAppE+CDvz
ZD2Yxna5AGmrV6k5SUc8/N/z8+Kn17S30apiHXbtq23rxOf5HckSnD8NNw93SezSmz7Lp+io3ImI
Y78ptXRHwA85/U5HR79TXzHMJ+qyxLFqo53Y90FOJW8BsnD9mD+iehIUH75YDk/YAuYGzSYmebPU
UAM27TEnoVX8Qk2koASDnW3jvy5AGbebh/ospVvpgFhuT3v4rXxkwxt9JjdOZzc9Fz94O93DJ42R
fTEjpvJmeA9pyh37C+10c5d8z15uE0nKLBhAB9j8yIe63bKcbRLBR4DYfoAC9rRl7fyjpTmKgtZv
3sCIc9aZRwBjQotkGBfw5G9rWMhj0LpZcp3vFmMbnkD8GvNWXtNvuJYTPKFTeUP2eo+aHh37eGO2
Rg3D5QiPCPDf9d2YQmTYaD80Awyajv4g7Wl1A2KFoTeYwJdcEPRaGwXugkqA1gukYwVvZvYjGYkz
4lUVseLbGNfmbTzoH+VdcOlKcniBl1EbQtKCVBqBRdwjLT4Tv34O98PihXf6AV+YmTwTssi21Tsh
8dC+UC9dS1v5SaCmyz0EOsSGm/GD7OCUpEGswHQb7d2L3JKUchffuuhkHtTZXktX9JpO5xSHxcUB
zKGxZ4H5FxvtVfoC5pdRJCwvgJeWnV+CbfYWneSTEnJpaV/AUFhwLcNUCB2taxwnaVMk7nwwn6m5
C3JkQZK/m2s2bUh4RkJ0EV9lFP/3qL0bBFQrC6LErgyZ9G3gSlCnsxk2joAzspe8936zzS/yPcJd
8zH80M99e+iETfwcPJpXbBUY2tV2QEdBpejr5/wykmvo5MrRuLaqI9Bb9ooPvPvg7Xu1l73AjEo2
+J322+Rk3VlPeMmUBB1U28npthBikOJ8D2eVq3mQkxtoS33B3vXSoiTXUPrg+Ec/YD++yOtNU6Ea
4HWGStEmUPld9wCmwTNo62wX+JpbaOJXjUbmJmIDsWU3qY3+ygTZ6J8kr60nqO8IpPcHMiYXLiSJ
ZW5ymj0M/+i3wAM850jc/OiUJvBsmAMpEWc6oYODW2av2wPqbuzSv7JHzFs85TVFS+ASxOtNd7Rx
dRf4VPOTx+5ttr3Zix5VhHT0msNteDE6O6R/fQve2x9h7fFu5NMw+PMzVnYOKIN17YGL4R662Pxg
rTHBw4C9tjEvSv9oXYdT9xrtE5ojr/O9+CzaOfty8qylSzP+D5MzXqf/ODviNaqppmWAy7LM/XPc
q5wtpjbqMrwWMqlx5XLl3Hg2EaL+99Pwv0zC68dolmzQJwKG0dcl4i/Zzrghzz0+kLWnSeNt/Qhr
nvw5nL6XFg3TnFO5LDVL/H/uBf6LqV9mA/qvZ6fKokl2CSgVcbZr2O1fPlbB20mfrLYl9y9/phsd
ONpUANdNaHcLXRHepNVYDjFNUD0loaXakvlOTVRA78Bk1RB0cp7mWxmQHLiYtOyyrFxgiFLPxYp4
THsizzEOBOVq2p2kzBocn1gFTJRNaMpShcyiHDdp3Z67iSkjWzJQUvVAHmJyKRalhlM+QwdLjH2q
74K6bZ/kqoetY0B4HkR4NllRkmlg0rHIc7xyKhb6cPZk6sXZxOBCM/qHUIM+Z2XFoU6qlSxgCPS3
w8q3uvY4EWcP2ZiFLBCrV2so/VC7ZGFu7DINw/ZxWxcAW40u1PQuaFLnu7Lu9mKeSq4iLr5BsbPT
U6Rq6krx1QNSyAl3I94k3o4jW2ypGO4weMLlwGJaEGBGFBaNw0YSCBfMV4WG9SxX0PJI6qpsqYl/
+qaDCD42WG6U4kOqB+opxqhwUyw6ALAsV5tSE/apOWPS2Fz1LE5R6ufUH3W0UTWYQkJp/sg3EhaZ
UwsMpRlyAWZiXWkTlQqpSFhUV60JgJ/EYifI9DGURDROXWucEnUpbENEbZka6mVulNnVBbSJ1qQS
aemomYwVRm9k3jBAPhc7rfVXV6dpTO6UUvi0ZI6s0JabhgKe4wXYzb+aUg08DWIGjDL5kgzdKYLp
DVAJ/UuO9aee/gddMRaKYCZqSmeTMLTs0Zo1j1bXH7QlfBCrBhmEdBZNyC6zdidNX/Wk3S8V6eRq
OD9PevVUTdl7dOnFCPbi1N5PUfGQBOFNjtuvxATlXRjAi9pD1mmf16/V0SFuFQ55LCQ7LVfscFqQ
HouoD4JU9QaWhAJ1j4ZFOc4YEBZlYjbyBPVVk2BKXmmPYJ8nQSCcVbW40yYWAEmJjjyDud2UkMoG
2HtKSsO16cenooIIZ+K+gPeOuROm75mhLgrZbarkr8CY9+NckNZrQQ4WU1dI+3mjh33DQqHfiYaJ
YIKVoTsP3AFgTnYRoJvLCYd5u6pCuOcPlQo3EYoPCC8MrYwckMgtkIau90ykSTxl31YW7gy1h1YE
55Y4zGbJUFXVnnqnk9WWaxZ9V/LISrpkaW2b9PY0KYCBidqs8XuESrR/toH0piEyNBrcidh4Fdp3
Er0v08MyaLYyDY9mOx4tJUJXJO5UMmrX7Nh2mTctW7SBKhltU6NDggtVN87zyxxpSUmjBWjRNNZF
o+mVYyD0Zo/z0nkhNaCkx6R1KnZGlTbYcyHVvqwXs5fkvdemAQ4xGoEduOI390JJXhTRbyhFU4i0
pRZJe+I7Efky80G2MVvbHFD5zATPSn2LeDLAUaqq4LBKYkzWXbwzWkHe//5D21HeZ3HDno2WTeTW
nXkXdJS2BLa1diIRXAcCAJ8jEomFVcd0b+jvSRqwaf39UWw+F4TS7MsYHP33J1pkpX98NcifPBEJ
Vl0YXBmhJG7zmmShsFHQ4nUZ0+dkZcE+6uXvOpSFnSxjIXsXb7N5I/47Zee14zyaZdlXGcw9a+gN
0FMXEo1EuVAo/A0Rlt57Pn0vRtVUZiV6Bj1AQhnmDxmaz5yz99qX5R7iD8tFlgAVUKX2VF6tHBbP
YGxZMgav8uOywwlHRrvdnLLTdJLeM6y1B/LQdcu27hYqjGADXucb9359JJJo+mk8yVmloEflbL7i
QIXCIr4KKFAv0Xt7VN3p1BNOey4/8gNLdpCfePpfOEf6i3lob9FOtWN0+Abj/MWoyG0im3mbS3au
cqBwaNijaq88pbN4B/1UYnmKDBFrG3AifFMUdI29dEVTGm7AiTSvUkum55EuFH8G8MdYQVnaB6wm
7JL1dzy8RouNAIHKjtrzh8NPrTja03iUiROaN4JFrAirnm3a2dmZNu5T+cBCPrzDhvRkeMgYLjEa
XaTX2NhYaCg/2dtCj3hrfixvybLBtN46pcxKG1EZy2ZbIsHh0O1gT5EEPBzkyS9DP8MehoYb0yvE
pkbzdDqlqRNiORwRhboKqyv8Ju1BUvf4zmbutu5gYXw/NQP9awdpPo5UXC2YUFD6Vij5AaM6ow5D
cTULp9fV34LBcXRi042E1cOpA3shhavYwmCApxpWTvicdR4eDhanZ6qHBprefQVg/EWuPAXR0Yib
fWsSSaWhLd1oF9k34z0P6Cc2yM9owmko8zD82uMLxxjKzkw8AZUhZQeQx9TJPnBlCGX4Qwe89ZvV
9ObE15KjxeryG3+f0hyaDyxunJ56005YQTYYJbILSLEU6hmumuKecu1kvQpnhjDrrGm+/opRethx
WeTCnkMMWCsPb8ZZ/Ro6Rj+HLRk8gQbfLvbAhTWj+WCcCwrkydmMD/qX5gjX5Sm4sH9qXxuspsV9
9wDaldcOgX8tL8Wx2g9f7MkK8jK/FTc+66f8HY+piAHgeXzEhoVKzjpz20DAKHfmuNVxGD5inbrh
50b8Yr5yBygf2AHlxEbyiPEIuWXOBf5YY2W1tXP6qLFURdtNNEPiWDi/AVOBYUJgWvH+fd6v2J9g
2nBPsoRCSgZwQ9w8NFjUceSuXm+sznO452Py1MNwR5eiBLpgorg8hgCHUwfFDgfRYCN5RmqvHQHz
GIfAp5Xcm+xrOFMuz4GpkBNU2GKAhf4pXLx8LQJ6WX8QPtTCie9DicgGBJYeQuH6DAAOzh6Ij+k0
7Ycj3tUydLlyCdMFDeA1h55IOJ9AC4iXNiub7AthYvIiWscMI+qOva0eIKjcIC6HBoEjkt3cZm1O
Q8V64bqaSWbFXdhvqYEKO5kxo/9IHHVXIAA7RrtiwgVjpy+Z12FrOq0bMOxlTxSq00vnAR4XRjsF
cTNgksETjER1O5pcIttQd8YjxJyhsMm14qphi0pdwMneGpr5I/D9bXRdpaygFx4Gj1We9WCiIH4u
WeEgGNsq+3YrvUiu7OmPmUcx5xWC+sL0sc9Osas8FtQVHON4IIp1uY25MyFS28B5vrKfeUWHsY+R
0J9ShjGkw7bFwP2F+hXP6Bmy6cvwQoTzG5/hyk7XpCPkD94AuQDj1hETLlbhfVna0yWUtnOzFQmB
gq52Du473DdIfzdsAWndZZvuvr0Ir/VBu9Ho6l7MK8XqN+Tah4BCCsuEazDhOmazDbf+BmPD9Gin
BXvLtT7wqT0xhXZ3+E0lkGslNujmc8EbAKDoBGrXumCJV1luPVYfva2dGGHVB+UcP8Kq2KmyHyq+
OjvBvJHnzSzusvRYdftKvNOv6sm4lU85CYYwiArQGnbAVUeH74utAX3mQ7OXXozWpy3/EJyZYVYW
E7rND2hAHSKX0AGWiFTL6MmP3wILqEB97jku6kt9wMyJSK95kRRHQel+Mc8anhECOwWwWbtI2E0A
hWCEY8qGGphexelYquhX6MGhFd4GvVucKKuMkPPKI7tK6autP1hVWAS4d0f1Gj0I1MKhEplX2bNu
UCHrDPM6DIct7XCUh7HToGnf03FW+s10hD/BisA612fc+qJ6xrMqcVf+ADVR9lx24fPymZ9/hznV
Cf38jeoKEZ7SW45VQNxAIbkD0eKn1zD2FekD421iXsPxFL9hRsKHsqDIiDZJhyymZ8V7YvDvZ+S2
h2B86AmbCoWfzVB7OLPL5I7xxwJQAm089YmHdghMexYsmx0B+IhXKhDKi3ShADIoG+mS7Re3vkqQ
j1jPXcM35iUGA0V5t2idnMB+3sPr0T47l55U/iyKdK0Qym8tDsAIauPMh+tw4zEP65KTPU7VY2iy
Ckfdj+FogxCZSUVitHtN3jpjm15k1qXX6SUIbghAVnPMXuGKTVB3N3bvLP0meIOMDROpkJzqA3jg
Wxkc1acqvk/uzOpgaTttl7yuC0+iD98nrGyovxHWYTDyk8uC/oWJ4llaGUZev51zSODbeid63X5F
SyHaWT2neDX7bxMjXkH2JpokJN+b/tW8iZCxbgXYKTy94BU3QEHlBzCJa2BrQ0DjJjyLTv5oiNvg
rrzi6LqvjkjU03edPuyP4vZvFfWNn9nP32XlCpkBLgNEsPE0HMaRSxqfKXNefEXjdTeAwYr3YJKc
+Q1bGBwPBh3sTzwrtbFzemhuA6nmNd5880mnTJlvCIx4DN8VV/zmG1BO8KHwgkeUWCdMPMganEza
Bg8y1cuDdl9RLKF1kl3zbxqc5uDk35qxKdLrYh1SySX0qXAVerYIDe4GHc4E+wTxTaXckqkfwyKy
OcEMGL4sBGQ1KROU6kBvKrn1Yja2o8pIN2LqRDWQsQSqMWDEomNUyIaSgLKaJG/UE7lj2QtCxuDU
KD9t89lEdnPHZ8J6ROcVT8s3a5jiQrM3vsKjQo2RsUrwjc5pGgffQ/Wa9KxxN+o3hgJyS7FNAHXA
ywcyL95ED8Nx+DI+xzckQVicl4/6m12jhcEDN8hPq7sTE83Intmnlqw9o6xizhLxJ3mGv5xmOz+i
QWR1ic18M55TlhkNyZKqR6ymNNjVAQNRfSaJAdiS5KpfYM2ALXoNpLSDeqp3FPwYXnC5n7NXhKEe
oZvtR185BmXNhxpc7xYgHTPFxfRwXJsH0Zu+h2/zzFUpYMx4WE4kU3xaD3TzT8Dm1Q9rHz81R7Q7
1M/rJxQac/EjLXeztikQqmXbGQgRjcjGnT5X4hptCoutzCaEw5XT+J7iXNkOZojPdZohzssqx5lG
KQQodrGRZoiHMaRPOP3+QhK705B3gie2pN92GbNtv/729+H33/1+9ftnxgiAsEjTlkG5lw7WFEv4
qtd/XRpL5QfzXRZ2uzFPoistVDvUJtqaJuCLiHGmqyGTmSIec0PmeFVKOOEz1yUb8jhreXNraMkl
jCZu7Bx3WV5JsU1M4DW2ooOumbw3C4GnoOaiS/KLtlsMkSiEolbtLq1gsgxpTv2IDEoisV0MC6yo
BKNzg1l0WsMESdKIFKMsjTpngN29S7pXKdUjWI3teJNybBx5kbm1TIVdtFhwdzS26F8mEzvh5tYS
WGaXgfkuRyoTl4CvZgYflOHwIo8WN6JlNM6YNRTN5SDHFDtFTxC7tVpFzpsYkhuHXQMfJgCPQgOc
pSdTYVmX3X3N6shUIoxnuHKbiaA9UinYrrXjQe2Z16t0oZBijocoya5CgD9kEKXgFLXKq64uCAIY
H5I+JQ5yppJJp/e+KkffrAzydRlHI/xikHCkBURmXbNCJnTmmsXBm6qkrd8BjR+IL0FKxfjXLpoL
DmsMy4ZU6nKfhgf213ddJYJlUxdK4jIUgjnO2YnMLCpysEThaD1GObzqJO7daDD91giPQTW96GlB
9MpI5znv9LsgeUdZ1Kxhrt8Q9diWDQSzDXOSeGKAf5oCSNKr2atqslkJ0sHaLmZF7M3SNY4QTPdL
eM1Jv3zJ+5dWgJEzid1r0SPklUY7ToKHWvuRiE3bKGH2NEQZ82qdgs5rrB8UKQeJ7MiNIARUTgre
Qz4DroT1hWCKFJ98eRY6E2nBBFq2FqMftCmUkdgNmWhJonGIdgG1vLpfHmtDNZFlwditkdDBPh3p
MITj87y+mIy/dKV3y1aAVmrKtE2zWI4eQU6VcNLFiQy9OZJ3YkV5OlYsEoNU7MFF1EERO/TL84hL
cyiis84cOlgK1cahfCYBBc7t+rd5ov2I5j6VKgZrJOot9bTYgLQ2ZeYFySyw2ll86EQEAlO661dr
+naNwxNrZp15sZ4YlaNNjz9drIxPKWifS20EC86GuCpYoipl91jUAhncKt4VY7Q+molcmOBD1Vka
x0N/MEoWzHgnNga0E0t9tTLppempOKYqDawuHrfpOB9xW7hhxZZBjmihJCR9OHFGKhX6s/19pNFU
Kmd2dJiEvFKCzBxh75Br44qU5UlICA4cjIb1tPiaVuNHMjHTmEVAMDb1oLzbI6f0GxnRnJWQB6Em
jzjBsKIpDCmZyG4ZRHxpE9yLIl2B2jXLHZ7lGkVCEev+IDEBGOFDP6mRZ6D7Yl+adKiKJUG8IlR2
29ZCfRA/BFHyrhGjR/UJ7T2pIXs5U6AitBXzooxHVBmoWwihUuzbmopeTAeRIdJR5traoE20RYV+
W9hXF9MqrvHYAKCe1zLZDECslTaR1N1bY9tyvY2PuUrGcizr7GSMGZF2S9tilZyNJe1k0YB2MVOC
xTFWSeVV4dBydcrAtVWWtFqjgmFM++ekzFiPZPRiGMPzo1VjnGaLJgHcMjrc2moSzGe1AAsTmg/D
mKDwx2opqym0HNFDPgfsBe0HInthtpN0li8VfUBBLIFEWBDLMgOsvEUshJpOt8SsKSlk1nu9ZmGV
EUgTQv3igXOlWAoak6nDTJvW54oyQ9cF35EONHTon6sySbbtrGLuzJLEITOYXro6+e3gm638Fk0s
ZKvuVdQPoVSd6WvsKgPLkNm139ZE4z5vAaPVLPCLUzkra0Z1eNrel6a2z+v6JlrmeYLDMYw6nbYO
vmPeNF9V5luz+I5Sn+m06AVkb8R2CG1GscnIXpHDtynd30aLTlmJm4FeAgsetjjz67s+I03ViKaO
WzwAJKKzOhPkY9dTFWmEda9qYs02CxYeSXwVUXtqmZbvlJq271TCeiytGzLxHMI8LKo+rXZtu+w7
ffADnBSHshHAR4rZ/YSDf6gSQHj5wvIE/wGSTXWTF8O1FIT3Cd7kHCmXcCgghYNsIG6Gs9HjyUnY
SgIqNQVjcrM20rcqMfIbPZebXZCKXmSwJy5ClJ/EEht2aeWP5TTyo4qyWjMOhywKH0VjsttyIGRJ
AyY7ZhmtVaSeIrLIltGM2B9Yod2gnKVFfsqGWfdQ8kARynxNK5b3RYsPSICEfSJK19xcqYAdprMJ
B1Gvd7eJfAoQDrhguE4xpjDAyxYWLkCkhEywb6LXGqpsqzDveG1QuWkNQSoGKUm0W1xR6FMyC1yz
VOwVQswGM74JfP6nmOJ5WqYvqZFGzMQQRxsmMqlQkJ1ao7hXidsRLYj7sgJgYkgUxqlGjd2oYmNP
UCwbzABHeCz0SJYT9h0kOm3FEH5UsCaDpVPpD4lpgHkKoVzJlh0tcKEV+jo4ztgAxzJbQ31+V8kO
2Y6kaWzLCuy3KO3y0tyrCVFCpiAJm6hPcWKXkM+WCWUy4Emco1BQZSIIRM6/Hix41diXSYhYcMwL
d7Pa5XutQhDWmEjb+rx069IovGSUf8Yaed2Ywcx8GAQReT2O4XpO2Dq0/amVsQ33yFsXtdjNZndr
c5O6Ztfsg97cZUZMDaLRrmPOlFsthBpM1jnlEG3jgJgcPUAMjwk8oWlFDuStnlvumFZ7lifgm2Ka
v6aBiEEnmj1NhyMcW8+GGFLoGyZXU0aCp6w23w+h/qIiINu2oDE0SVmtSwW0StVwOd2jW0rySzeg
4tN1agLmWrPW5Ox+EQQYl8utSelAMLBrqiNV3Ma5Oj4gpSXV15S++rxvTioR9NTxqw2Cytodgg4s
9r7MjA9ynUQYojog9vknASkIAWOAgM0RKlXV6Sfqa7gaQkrOcJr1dkZry11t1J9GXTOz6VwSURsQ
/DC1up26Ug4KTUZ/jUJeegzEPjwOPRsFFXVEGfS47ZP4luYJeQ8mrS/LRBVU08pOByQQC/JusrQn
OhrzSF0j7IwTmdIoMKTqZIioJXvrSmgeZISZYLC4GC6D4gqmTF8+6hVvaQrVb/NR9X+/+su3U1bO
+6hk41qnH9g8TEdSas0fzejPD78/M5vZcmIR4k8SgEBfH+qBO4ABC65nxaotkORXcfU9t3rxqZVi
C9iJjKtBhFkn1mHna9FAhS8K2ZRKbGSJCILwOiDWjHVqmhk7t7DqfFxkJeJ1LFRZvxZxs38+9HN1
FXLFcBcLvGmbzCQiyVpp+HKkYHVYH4oC/Un3akmT4Qv/eoiRF6iLVu+T1YycrQ/56k3W6r5zDczE
+WhSFVO04k4MRtkbevKnMjLfvN9u9//6N5lV+/f/4PvPsppJsYq6v3z794cy57//WP/mX//m3//i
76f4synb8qf7f/4r77s8v+ff7V//0b89M6/+z3dnv3fv//aN8yvvu/bfzXz/3fZZ9/suwu9y/Zf/
3V/+j+//jkhQUk0TSde/hAHrK/zzL9eP8L//5774it+L9z/LA//5N/8nDFb9m2GpimawJMImr686
wH/mwZrm30RLNFRVlEwNFcGfJYLS3wzNMkQRy6SEvsBU/8iDNf5m8AuLhFnLpC1smP8/EkFsJjzV
v4s0JEUyeToL9RrqCfkvIsFeRgC5RBPthIBBs/cynZqckMTIhWbqsaTWbjNcBuc2wSiiJ2wjVJZw
2izBTFGpVykkr3MHjLCC4pCRltGnH9EBYpHFBffetTnhian8oRss4tRCuja6rPpDGr/XRhS54xih
IkJxfihLHMhZ3gOdzMGdjTrwIUS8zlKiU6rRbO+76aVbr3AR2H7VK8NhHkM/NmVKUnkd0GNgqlDy
8ohigYLPTFGENTNw6RFxjSmeNBJ2ga9AN6zr5IN1MQG2KrzVdlqFeij8q66/J7scljVLSiPGQRHk
9JR61q2dopjbQKa3HFFnmjXjrRSmyJ3p1IVVkx0wraIOM1nQh6MnhKwA+kEC199SwCn9KlGLL2aM
1yTLt7jyyY1fqp/hGVGJq6ltduhLLKUsKSxbjvDYJrnhIc5PtqgnGqpBKod4gu0ySDg9G+qLuHCd
QKMiV1b5Xhzeo976Timc1bJxzDO4kIV0EcNM9mokxIs61k9aXdDvZleUIR4LpKk7q0l/bHpWcHEc
3eWNCkmrVD9CNeoukcrsZqR6vStD8Sbc8kjCstESW8lCAvJa0ftmJDn4JOkEBZN4rfufpLtYshw+
j0SI2fkISFsx5M9eNQx/ZB8GqgJttRUvZ5XQpXwx7ucYBMicq/qlzq5pwgsOZM7raYbweQFV3xK2
tqcucy8oTEB1mX7pNc3TYQGfZGnggRJhDL3YyO/LgQ5KJEkLiKUEPzuZibZkKNfWhDNJFCJa+ir7
DEor8xN6rATlMQ2OI2mMhtDuYlN4jMlQs4pGuUYR67F+yAkWm8MCwwdvuoCc0z6VU6mzB5rvMSVK
tlKO7T4w8J2yazlKE1W6NsD4z7p3MwHmkrV5PMziGJ7x31pkoM89KQv6bUzL6pmNwryu/bKwt6us
VPFYobEcQhUJQZd19hKBA8OtgyN7Zp/Zj7tOiJ/Sqry1S0XrdSK/Qm5bV8gMcOeipu90a5a3UlrU
LjJ5UVPhoypCz9aWUg2pqGddezNGdXroWUtaAe2lJZTnfSLQP+4FkaqG4LU4AcjerS+InYbtVKyl
9Xzdw6Lok8rUJU+OJVCejfYo5tExFtv3eNERsiNrE8aE2Lv+TU7wBs7An8wY+nTaVfeCGWrMSFdj
TMxzmkQ9tXJa6togrrvc7zSMk/2YD3awsNRmhUSuQhd+CBB/0xYZhrXkn4TcniNFmL1ianYy5xtm
YsRIQyigojVI++AEoEJO04osJAlOiyIlOpY2FVP+OGNNRwcyFyJ5IGqpUevp0H5Sju4M6vN195LM
9SHpkcdkwMN6c/ksMpOefK+fwqSCqDhV4BrD7tpr/XcqhtZWkDuwUTHNdU2YSKnAhtfRTsl0Q72v
TwqHS+0ILhoKlHmLwr4K06rcnpEq0PyZz109hKimAQnkpAwZARi1kkRco1otRtq6jkHMPHTJSVDI
IVX0CoHg0PuSSH+f7S9Uu1w0tv14lLg69lMx7SDfwk2nFGMnBRFWhTFT/MQh1NNBJVn6pGYM7fFa
TulwvQ2Sck/541Ujc5TdY34YhedM7mPSrNJnQZWpD6yG2RlVDR4wgpUtdrqdQhh2SsCDNUGjELuC
MUIHTC9aL9E4aU4hgcNf5MH08LG8h7V8HuIIF0paEq5dGYCtNMGOUrbsY/wtleV4tayClNXFfMgH
IXBV6k+3MsY3DPfCU8rwLlj6e+q4tAF1Ujulpht9i3FcwsMBxzbBwLF0LDh/Quozfin3j1W3+kPj
b7ObOk/P0XyPWu0kwqR5idq/LOik2kV/wYJ/Ktlv4lS978T6SzV/9+0566nRPAYZU148950/TxeJ
dSDqFgjMaPq2slANsBUnInx6L1xEMAMwEyrxPLZxdekl47GIpOVkSu1MaxSik1K/FqKK7V4Sjgp7
DDctl3fk4pW3SBGtiHI6JgZl7ZB8LmtfCDPCIV3ZzxXq4kTqr4aSUetfLkqQLPdqwBgqpwFr+F7m
KCTzrllI0K7bmKygUbskFnsGzZinjZhRbV8akpFblLUhqqWJyI6QXG9ZEMWL3gU0dTU8pVmPBLin
zxGhjzy25vIeqEXiU0t+0pGyna1K24cVslmtmqr7fMJPk5og8qm6uOAwoDKE2qmpi+sos+vOWzQp
PVb2TdEg3m3F6ruyCvHYpGhLlFgOsFMRBtPojT8j6zBzOTkBzCGIzJR7T+vp2WboWxNCaF1dU+at
FFjlQRHHj0UBlJHUwpOiN06vWh8D3nCnq03NMxIZZEdONaUoiztB030pZL6NreUrHWiez70KAZdw
k7or5gODko9an3k8jw6Fqd3mxJpsAf2irYK92PYLtdS5qx/ElCUOxh7EzgpptlJMShmYH1suloe6
WmMyuuyuypkLhZnuCsAEgmSkh6iygFrNDGddNSWnhrZJoqPznJqcdlvCnrdKWxXTNcmDk/QjT03l
mZV+MjpxF+K9tmdUhtFCwy3NmaDrnbVI8y5VEFMWlc7qSxENisRMpGGUkobTmUBpCkgf80vbhOza
aL8lcZieNIArOeunA67AO8r0MPGXQT135LPujUF+Rw5Kn9LojVM4iIgfW0Hy6DRYW1HtviS6Fsca
wZqtZTQFND5J8lDWFj6BsvmaoKWwgy0fdbV+6yoFgkfLNBKqik5/AiFYl93irqEzoN6bEkXaCnUs
dj4VTClBuXMGIXxAAzGJE2N2NQkOssoPikvlVkqKc1NqyEs01CtSrD7JnSS7chWzfnMHq3mq2OYI
HtpIOGfko9rEdamu2aHxT4bM6UN07GK5fEYjdAiZlR7hGT3MP5InKiNnhK8Kf0SgR8cIwUu+SK9C
37Us4hoGtjQEgZZBXp4xg1vxvOVGqdHsMa5JVE9LoQKkPYiEcRNxUdIUZ4ro94NGzVdHuzH1KPZD
gTVIuSRPplITD5Yj2LRucdphbI+7ARf17KhUlzZLe8gTc/G7OYZHvSCtnXCeWfgUGegnMluBZY2u
maGZkuhqF0Iiuw0cHLDIrAINstQ6yF77jiZImVfnVBVxTBJrObPK32g5qLtE1eP5EERa7U2C6KdG
cZMNutBTYdJ7URpAUsYMGcuSRRLJ0fER/UHERS5IJdSLBrFlHzxQJXiIA5yG89AMgFtS2q2m2pQI
f0i5MIO49/X1QSvZmFIphev0+/3vA2tsaZ8298po0TZuVLMiS4HBlL/F5QDECrltDH9DUycYdyNF
8d9fF1QtXa0XL3WvVj6zSO3/fvVffftf/WwaZAMABCC937/NmgxRca5X2//rs/z+u6CWCOPRJ0pb
rIgww66v/vugpXTFNn9837GGtyMzg1H3x2/+9OXvv/x9zlBH5Yl8G7bKv55NIMEbbRe2CdFkMfWP
5/3vfkopRFqlVSPVHDN/m2u6JH+82j8+we9TpRWBILmyah3+dRDLhhJtYKQmIDnyWi2YF3VXKjvt
91Jo6Bptfn9RrlfA71dthtEfKBsC1PUvfn8BzwlD2HqVZSqCI6nrVnf9wiWFQDPhNMvUDH8fgqQg
oDSl65Fx0teh7k8Pvz+zlCkCd4G+MC+Sxev6bCevWa+9QIM7zRB9dRHkiNbAR7AVizpyszx7lNcT
GuVcoV1LZJ2VT7kvalr+j6/+8jOVZpWYDL03G6xbDnKtFZ5qEXQ3Z6wAtYrMqiHkgl/vHVlbg2LF
ht1vVJAgE+WrZTcmKaQMB6CUvM4fD/P6iiWm9z/9rNQx6MOow7OPdlUoh8IPF9QZwZgeYwpG/h8/
H4bJcudSJnaEYlRvVOy4scBuf//IivT7SELjZGmImrlYakz6v79RjN5W5KHZ/b7haj3Wv1/95Vt5
po+zqAeu6OMvG3B9BxndKe8X9PYH3e0PAlxUUfY3IxC8FAVrv1mZdr+gut9v//EzrjvAwhsv3d/N
7uLfkVd1lzRcaJ0vqO4zvWgvo2beRvf0gd30WGyM0/PkU6Hbzy6ySxuoN3nsxm7EwaO5d4v/PLoe
BIeNDtDGqTKE2kcrcCDvBzdvSP38mJlbL7g1jnYl9dg9UiDfErxEvXDjLX5rQ9tzXtcXOzI4k092
lzb2c2Juj2v65DPOtWdTcPXL/MkPepsXJIzoplHmKL8kItDSGze2lx+fg1uXUT5A0NETorgluXfP
KvjKeyMvgBf3eG6u7R8s9YSFSP6C3gzd4WgDrSgbu7Ju+YKugGOBr5lPN77E9UktLhwWAIXtcldq
nxyemYihZdlb2kvGOho00IUqPSp6yMCyj3C2CxygbSLdmH47wFOeL/VypwMZIF1x2YuyziLnzGsH
p6wLnYyV+ng3upwSifAMqDjJMUt30CiHHwJmqVkYBAjjRSSIZXzmfaTH3vR4G+SxNqiisg2BLUwK
UO74WJgFsaP11sYMHb7gW0t1q2VPKikq5zjedLmDohnC5nigIZSXG04CSwLdOqFl7j/BfSC2pgok
6zvpbQgcfqpV22oEGI9q5jYi1qtR0LV+nLlGcWbxv77YdJbAXyApe1lUl/GD9givXraOoNvxXg+h
q9P7sFFuM6+dYN1YMWkJLDdWubKjw5fC1E5rx7yZl3pv0gUO7pixHP6nPpeO7DHeyVcESxo4j8xe
Oi99mmdSU5ULBHOaMls0v+p9cZKl7XCKfIFP6mMhIwSG9h6YQPNDJO0RFC5UCS/6EO8y+qWjPXzX
0bZ44+jk81Nwz6i4sWRyat6RbrnIcZCgbuePXfsgug4tmfZIYFRz6lYH/XdVQm7e51uFNMDso8hP
yQgSKX0Cp9egzEnrk3hPLd2ObQRxPwHJwbbG+Vq25+oUyYfuXDxm1VHY/+BKRHr0ikSYFC15ZxAh
uNcYMaqAlMGJK3rAw1IHq6dOQTNOVdpXfqYfhXe+KY/IEbipNMEVjT1QBztx+htRzl8YD5onKdmb
nYeKppodzlPypFdXayVeVg9S7oX1tS1e+fOuoS20Hg/10lqbsKGdhR4L/p0zQdzL7Gq+cD1yyvrt
8+KLnx6/7F+olbxJyW7Y0r4WM3puaIBhqu6KHwv6N4zUe9plOcGyM2RPLkg7++H006HnJuRfUkJU
qxMXVxjZkbG+JAiVxbwVyIie+HA8JTdExIk12vuODjiRZnRuFRjbRGuTOw25ZtisGSDIiRr4owdV
AKF1m+UfAY9n179zJbfNXpZsSzhG4YmLksahArpCdflhj8+mKg5m62e/RwnFfGo+1tWDVX32yhf9
FPDdTt3sS+x3KAUobDUuTxknR6H5IKhd5Qk086Y0bi4fBxb3A43YQvKkcd5J/bsS3A0KS0ByQepr
OpMENb3VxasoAtAr7+TqZN7wZdSQgOngwuAtN9zfEur9JNkP7MWJ5uYpovLrGYl++dS2CMdYiNnc
e9QC0WRwT9Lz3nDee2RSW/XTlDazm2JUWe6sN/PCGaZ3ynEdtu/x1rx0m3Mc3Wve/MkdrEsbhidu
E4aFsdmtyu5dbl1G1XlXrvCVIU1DTiTbeskZPfmK02F4gz9gkuhtxthXLiVew5P8/pNxdWJTtKIT
GHWLH41vHN7KsXiizjQDBdnC3OWThtZ7hab5Jnw3FOreuFVaMJqfols5qISbHU38rDxD8rnpF/D1
v0NT3Hs04hnoFZ+LkHcy+fML+WxnjgF1N6oY3qK+9JJNCye4zC5KlvCBkTM+cuIQBXG0jP6Rt6Dy
jzVjOzhAx17MyZ1dzCTzJ6MPQ+nEvdZDhWJaDHaSL3nrzKGGNpHC22odNYsnBkuak+uFSpUvgQjD
ZzA8Mz7qFzNlJuWqFx7Vzit+hLeSyV1wB5+TRRlHvqAOU0Mn3xOazN/nydurehNO38CmxE8OXW/z
LmbJ5k7idlyfPnmmksKwi6YSSil3ML9lqP59eSX3BGNbHhFMvxtvDkdfeDSu3WZ8IRfizbgy/XEe
DY8DFL2Pn3zhASRr1lkETDBUJwAizMNM7FjPf2dC1WZ0kHwB0SZnimtDKe4qmSsSzhqpWO5yXTij
XFq8VwIRt7hk5vVyaEhxnXxgwx5LyXS/fuSt+PnOlcd0gaMQF0B9ZP4yL5wl68pdvzATty4aU+zB
Oc/HfOA9G29sw44VTxyNNMBxc2wVPCrCSXiUfE4S/z0nT9P2k4Og39bAClyWTCQccb7k8/OxuPiZ
Qgd/vU+1Q+VEGR9SujK9aJiuy6fsSb5xGssj03Nww+1HTOBWYYzy/pO981hunNmy9at03DlOwJvB
nZAEQU+KFEVJE4RcIeG9ffr+oGP+7hP3RvQD9ERVqpIFgcyde6/1LSdiyeJaWUd2P+OJp4wgH4T/
HyLbq7x+SzVwpXHDd5w8tjJCNsiV8HqHe4abhTMpn8lSSZ91zSpav77xydQoKbe0k+5ZKoNtNm3C
Ay88i0/ywjKo7HjymJcc+M1YA17Z3I3jG7+F9s5vAxOJPZQry2jaraU138p6f6vqQ8iG+s4bOp6Y
WhDsIZZepXhkXTQJEjd0gW6HF0jDQv6RGfuafXKLa5EsiflmZebDD4D/J1ml1Uoj5HH+rGG+Sc1h
zW2W/OHHYvPnW3AUnza47wr/Un/xWPuWx6uSTbNkdATTBpCedfUIQj7cUkVJBz5zNPH93Oa7VEe5
6+HO4j6RyX8FonoaKBb0Nembf+jFI4Lsg6uF6hXYy3CjfzAbH9s7+2bDmlpiaMBQY/QXLkF+CC/R
SHyox6CaqTzKWGzyfrude/rc9Q3ZESqv5KIg3MpCstMepSv8y3CDOA3/3q5wcLlGx45eiahRKhVV
u9Y7E8FIuJnwJ6Xbxloz1CrlZVFfMK825nPB+CBRSQ5Rlsbxw75xSMd8Rwq6MsyLnEr+HUqJU2Dd
L2P5mqUeShvE7bzwMt0A9Ouo+Gc1goEFq9la/nSYL76Cb4ASbR32t0eS0llcUzYVLtuqjanqpioH
Mz2zRFm0JfqvYYcGzwnnJkCxZCLyxnba82X6EN1/NEdZHASpRP46d45F/mIcTWdH/lrCQETxfH+d
ZScHJ3k33wZ2fiyIquI73QNUW5NNptV6ROZqL+WeaKgjptGCilgnE1km+4/Fn8qV1+caHA1yIOD2
pT82Z/0XtlbrHnGi5AYOcCt4Mlm4IDCOYr7BDqjG+Oa3L+7ZmYi24H0r3QzOqr+AhqzfunHpU/mj
S5S9xFiXr2O7lbdkprCYt5sIn52+Zg8EhSvsU8O7T4N9UmT0eIsOpb7mep7HItdgdbxXSFARcb+y
XnEHDIDk6WkP69Y5ppRDqCOKox6uHDf2cuyCrAIsK7ASaYCh5zTJjpmrlWEpf9tgqmVXkp+REfED
c+Lg3vIE+GXOO2yv1G4LbMf284yV4GhAAUxUZrtRTsnscVok1CkUwj0b1FI7DrivYTAf6q+h/pNm
DP+emO7B6cOibezUZ+W9XPFQWp6PdiHhvLEHG2RTGrMgE8+Ar9Wny57IuG/oSMP83lifTqVw4Bdv
pUrq5wcyHuAuSejckohs+ZfY4xMDjqjrML1O1Z5LYW/Td+KCkSHoxiqqXAECAbzCMsR8EZ/DJ8ml
tnQNbq4NhW3lcgM2VcLh6SBTkGjH+q3hcU89NlKq1uZqbhhZJAQZkOyzKE7E+nzxyOWRy0OMQpnp
MtELxFfxPDJmoJBziDPY0vkaFs6DftNIP548KrpDX80ftilr72SItOF7sJjw4grda+LjLDWUNqj+
02OPxH7FsLN+ksPllL4z3C13TFqYnoi1TAOR0iWVluj45A7ImQvutXJNRmI97Vpzi1Wv7YlkHnA5
pic4MvIbyhhuoYFHOcWc9W07YnEpJQKX1ums2f22xYX8wax96Zl0G7tIeoWbD7x/0I5SiVF1N3Ly
fsGsb5zGbO1rK52VH5P68DoY5K80SyR9LUEYP8ASkdy1xlIpvAhqPf/D9CiCIL7Gfqe3T404Q5xi
oM6vAiK9yDYB1bO5snLXlNeQ1J6vzrJei9NvYYKykMPRu3PiwbGuDoaWn+A+XtjwHHBp4V6X9xGd
XbhfMcgTUPDsuilulDY7RBpliEcg6ndAk/7a6qt4n7ENLrKH1K7RfvnP/oZDNybHVmj5KjeTnRxZ
RJQ2PcOeJ+Na0xjGwkqASsOT1CD8Ld8t1p/yvQPW1wScnARBx9SwCweD3tV/ArKhfYOsS1+QZqMu
xE5ekbl2g8eHQOrqtIh+PwH6dpCGSq9nGEmK9ULrkPQdlXf/4GAIU5Z5Y8fclt0minp2xVmu2W1D
z1YPPh6527Bj/eFWgG1DqSotEm1TWgejOVUM2qv92D2FxiXon6fkFVdxjtBLiDeNH4CO7gJyQqpj
RDERHRwU1IPnBI/Yqn3K3vr3MuEov2IHZpXcE1KxCg/javQXzq4+sCtjCsWiWX3ypzgnZ/XeXBjE
kH7ya1tfmN2ZOHtkD76+IrhzYL2IXOmYqquwcUs6bQgPPlgxasxG8hyiWNKirZFluaQG4tmEGLKb
cX9YMfz3aT0cjINgdXObQ6CwEoIjpDz4sL1jsJmeydHrOVuKzA24It0Wd1lgvqNeIIbGDa0dkERq
Zc57ywkPs2Rjo+eZKrb6Mn931tgAed2XHKxeAntlH807TRYXrzwSC93ghLHDukmGJalq+GiZtNO4
Y47qrDEXFZyvNmKNJwzDjom+G1cIHts1LjoKekx2+/2YbhljmE/BvvSCu9puSoIrPSTamHbEmdVU
f4uPwx4XsLZBi69tgBFdHRkgzQFFM5ZjlK1746ys6HizKsR8GKY3jCQ4hhaQGLGhV6/ZljCziKDI
0pNLOgDeDNjbFZ5+wBVNV/Zy80+kXx2ss0RLYWGdczffy+NiuAEllVxBFaoe0j8Dx7tzOayG59Al
QQBk0PRqvgXv7R1+nyx2EXYmnSu+4Scm+WM6kLg7uxDmSODioVwNlOAEpJ5ydZ/bbkXG65LbCk8t
Qm8QFIssXDPa6mcqAkoMii0vP/a4hlgTyaZhzT9hblK3llu/Rg9WUWJxKzfwUO422jaMWL/3ObJj
a1F2hBO/F+GzGc4MJOVa6hf0g4oFLXVrK3+ouuxqQ40gV4DdSbHh8I/Fk26ovHjj6MT2R4UgdfMh
Js0RfVREODESnv/MjYYrnvA0H2wXbrYbkIsH+wcd46DuxbBI6KvwswTb1ETuCDcf9+qyPfSvFhIE
alr7kR5CLzVszJyjhxWYqzKr6rB5LAK3QBWJGx6JJAPEtYqnlRxqlMRPOkbeo0ryB4MZxKgmhiac
wtus3ajDHLPTgzZCHU+5yQl9fI2JysGhifPftXDyK0+0+uVtNp/ZUZK4Id8Eg5u0ppshHcf1B3cB
FlrK3tRjbDNG70jhgT644iQ2/TejP05NhPpazE0WwR1Pu36ziGLFvY3EYhG+tBYZZhv9mMMVmFfv
4E7aL+vVeniN/4SP9jOmC0P7faV8GXRPVs4mHgEKwsDcyvUhHt9J9ERrj60yYh13jhK/DtHpT8Ef
2JuscagLqDgwNq8YizOAUusD7QCVNgqOnkWyZcyEPoj2AQogKgRWeRQdBH1Hr8WN/MXaQ8dobJDp
cjKaStI8idTizojA1XzkT9g3Sc4x4z36J5pDzkmcyShVsk3ysNmrepCWpCks/O8If2K8Te32UGuG
tuQyZsTN7sI3sIV0irT59CJeOsVrsTZOy+iKN5l4r9Ep34oXWqpfTfREpSV5qX5pIRuBS8l3ChiT
gQipfNqwdMQ7p8NhHS27bX9SHjYhuAuv9DjeE/XLBe1uzcN8gyWB3SRb5wGRG/ighk0QXeIW9RoY
ME7uP1wBToF/0pOK/Z6w10Y/aNeBeuJuYfLtjvGHyrk3mL2XDLHxK/EM+pXLkACcQfYoPovP/Ms5
GruKkz19jTNyAdQCWnlLeKDbYUksrEup8hNBlQ6pti8kDe+5O8INfFjbM85D8YRFLcQhLit//EPz
Gd6LBygCqrKz/5xpm6A5Y0Ly8aMOsHb9HwxjPC3zYsCWlJDZrd7tsFn8NIBnlsDE9rQGLFe1XMnV
WdwWVAAswJvQ6z6x5JFTy4lH2wiGbvth02wGtAh4sZbdhpUkeKK8PWLVLRckwOen2Hol59BeE2oL
hnKBeON2dU7BO/MqYTFXfZNv9NhePhgAmfNq+yIelFBARiEBLAE5lHf7QvYGQAM8sCz73cM6EUVB
X/yssZLHmHupGyK00m5NdKXxGL5VGr/v2jW/+9sWBsYj3A3P3Ik/ZXTpQHWW0Yse7Kzrs46XYfFV
LrHKLKwTqcHEKEnYFEkWYEfmVvAvyQpUfel1BDzPMdpIFhfnWMCicVX5lcTfpbmjOKO7EatPTe9v
4n7bOM/YeQ6NFFyCeQAUEKtBZ3n+a6/Ns6BqpIaULbII+1wDxdGRyzbPfcZWshB4dYw+eiZAv//m
lOG+QMfjxfMIS4xTxih0VnWpFS3JaOrRu//rf9L5b3+9qweEZESzcQlzSjPP2n4///fN74c2Ouxl
Vn1DoLYsWQf+++fHaqXgQtuFcoQ9WjLLv78J5nd//80vekp0YRsfDpohFxpSOoeO/PWh//aZv/9h
5OQB/fUheeXnWOPqG9hLxH+VcBnUbvySadHvm6Ccv8fvXw0G9or7+1fANFCOLBJKvHogV/1fH979
68f869+cQCr/8SV+//H3Y9KkCiEXBSCs/vmtfv/9r3f//jeRCvBq81f9639iXWBLrdma/voPW2v4
Jr/v5z11mVIUzur3U/7Lt//9tVGEkjIrjTxWdUAByTOdFg4wj56ds5x7uOCp1l1BzkxVptuoA0Bm
WGLNZF/2VK08Bnh1jDCidzVpz0oMhlLrbzVpn23B8S/W9K0E6nsF+HVREfXeNGztprCvYSAR8NEc
a119d6zGGzN0lI1MG00iu6/VHkKr+qXGyMKR8JYLfc7wknTS0dQa/4ZD/mMY2V6XKgod405fd1DF
5QpZQexbzga1OEty/Ej6iKjVmrAAOHF9Kj8Xv1qfuCPhTR/umqPMwOPoRrTCPvUpz+TSzTqsUQpZ
244LHfiA9v4Spa9BQJ1Cl6Pn8GbYzlaqSeTLI9DW+EHXTgWkQIRn6NH4AC3WLi24TB+yre+sFmuT
EUk7Pa3uRSh9yOb0lBnx2g8++05jFpRxbmbBcdQz+n+y1GIg8lKOydVsm6PVAsc1J5o6vvU+IBdd
DnZ2QWoGoboqSKyLUUdyAmD6yi5CdG4QINYrdBo6xOFIR5Gcet/6GZsBrj8wKZQkRzmwXoMYCasK
R3SIvxQ4SH3ylfXYwkGeUwSIGv1q+0dk9idj5Gzfylrn5fIkPIHftZA2U4k00TA4TjcqMt0me1gj
Ns1GIXhr3CEm2aYpc5bJPwyheiWU5zKS04JFDnVUthtjJkIYBIQMQ7QhVLA3qcVY7v0KVaOu3lvH
6+xnnK8RqUiq2xoTZFZ7H9DzbIx3LtNnjehPcZKzokafOtVWMjjDYlICUmmXPYZjpC/ZXouUnyJq
P+tABhc46VR77PGgn1qu2Ghah8ZSsIxiCtuLCQ9Jg3NwRDoLG0IjyXB4KoNC/5pgY1S+cSUZ7jUt
KvqgTks3VUvQGWU/SgA0X7TSvq8BeOh5RjyQ5Q0pbTCj5Uylz3NqCssokjBzlNF3ni511ZJXQdrf
C5vddWyMOWKvhrcSR4cBPdCqNvBqSVWxIC+kOIW1/DYVkLtKrKyrTuM8maovQ6vk2zqd3gk0YElR
FbQydbVCBiCt0Aa+cdZn+kT0boLyMqzmuFv9hzvJVZTmxe/tj2Y0zz5T6clCqjHJw30Yun2XQHsw
gcbYXRqsFPk4WsB3RLZLFQ0CrkP7Q+vV6/BSpTR0EqdTtxGzzEJtMMaG+l1r7WFRgngrv2QNX26c
dts453INZccmO+5VqGHrvuSLA65g8+r8fWMQvCSVA0mNxk4hsWeS/TUKX/+E+HXvRM2P0mNV8Tk8
JIV5R01eIcREfTuWwXHqjA8zQ74w5NTRTMSm1CkJ6iPq0Brz7wiczehr7TmWcxs/1gnx81kp8csp
WGbWeuD/8TWMkn37aigsc6U87IzENLHaMN0WowLetXKyZZL+qYghaJyeXdy2nyofxhIB3nLW/dHr
6YbaGdpLwLHQ9wEIRXm0N8nFCFtOF6nawwxC0cvEmmFHYpNtX7wkSkqUtzGdCkl6ETybXF3jNTQd
sr8lOjKhvLWDkVkl+c5tG72PvfLoBPIvtWoCT5Y4MYfCwJwwarSHgGn6db/VavNo2ECHQrXmRCOf
UpFQqfbBJf/pquLbb5jzGAwg050mJhlQSGgtBfwcS/Xx8Vm1q3YEzluGOpeETFz8kcQCuyV4lumn
IdH2lFh7iHnDu4pc8iKS8t0o6nuZ9Seu+Wmq1E1JQTu0EVNTSX4ENk2v2Hn2gbCneKCkoriEOsma
UsbGUFkAF/w0/KMPNy0f9EWgmZgjcnFRsa4jDU7oyMvkPDsKnlkUpkvJ6FB0mUDGdFCscpd8gTQU
iKubP7o5QxwSckf1+DNm8cbeLz7tagLOgxJnb/kc+Vm/kxI2VBETAcSaNFoY6NrwT0MsxEUhRbSa
AtTqOgwhpNU8gVOcr1O7gwOTtKR31eVrPBT9sm6ys3bR6IRIgAkCgBsp3vBvU2dcUIq3pPk0iW5c
6rLaY4WeQRQERCDU36kpBv/qFAxgLVFXz6pSGupKPnKy8fFz9gnTmiZ9kUT7aagaYezqPOqae3V6
RdRbkiz7PMOqNfb30JyID2M2iexTxQNHgBpzz2JEwK7CkyQyc7AgmuU6Y+BYggpAx7wA6geiAYwT
nF0tY/aFFDdb6H7/kAdnXIS6va1yHzfjAIsXoP9DrrCd+3LGXds2NEKq+Fme1K8cC2Jetzt4skNA
s7YwqJ6SmfGgxCgIRtM4aBGd9IbTp6Aj5uYpxNrOT7ptppOR0QNA1HZSe7A0n3GTzJgh8B20JkOy
IaHOPwa0HJ0U0aeljV9OQndKrmkZpSkt2o6Gfmyf0hbqtOhaoG4Dc5IsG0YqHYVGe5Fd27qs150O
zcqsaQHY6k72SXZQwmFYhT6cuwrWXIg4zK3b4gtOxOZ/LWX/E0sZyHcFQO3/31J2yxHw/sfyo8op
Hv6bs+wfn/pP8Lz9N/z3smWapqwYpgp895/GMu1vGM5sU9eIoLFV6Lj/Ys9rxt9U2VBAy8OF13/d
Y/9Rz9/w//4fTf2brNuyYRkGcHpVwyj2T2PdP3i4f3cEYrT7f/FxNdX5N2OZgwHRkHWAELKpEQn2
b1jeNlTjrCIlkOYVa7Lid9YhLNvnVKeHYw0PrNf1tavLclkNXQeDWDEO0bjvJkzqLTEa3tkibWKt
2356skgftySfjDcgwggRdzgEiN0SPiPZ8TRWBbHhsvOFtQQh3USv0BzAyJIngbk5rElWMQci1052
mkQ3BxWWXGXaffQTG+GtNufQtizKJmjBMWa/kIMZ+Goz5akIPNcrugG1QhCZbIFpMTIYv2rOSbdA
w2dlgQGLCQYGfeFYVRRX4QddVI3IiaAr4LzNYekDz1Qlw9/RqsDxsiJ041F31n4T0JXszVOtd3AX
iuRGgloFL1AzN2XMMV7qOFaHSrGX0eBqZc9sJhwNTxXD3REM1bIkqg6S4bUD3fxiIEBlBKnwJmnD
gChC84IocjAJhfrJbyJ69twvO7PPvqt4pLeYN+Oqy1XFq+PWWGA6pdw3qaz1sH5NcrrXnSReQCnQ
ScdUpIWl5jmls1W5q/CrWQzYe+2zqlE62TX0fwUqeKgYzw5NCzcPy22mMrjLUpEegsHftL4a7BSd
ky6qhHwYP6YO2rx2N7By7TUJclzk91dNjrLNlOhiYc5RSRYdjM5iFGemV7+Zh6JSrRPARiZx7aBY
jYWvL/0Ano9BkRmbY7ITcROeoo4BpuwUd/xbzVprsVaQQoIRqchnA5+btJ1/oCAkuopuAuyZfo3Z
uHoiZ+hBGGV5kCvrZcitBmstQP6RVONrPzMxO2azftmOW5NAuaXTdgTv9EjBzCZfTqFvvPgtgyzV
J/mkCq76GGrrMsHsUOLiKdPZpWv6e80ko31QQXCNwpz2I17AxdAYT5WlxVcuKJl95mbq6/65kBww
8X/nHwuwtR0c+AnyCWYnJpNSHGjroPpW+HUXqmVaFz0mzyTX3opUKT7GpYYi0O8yNgRBg1SGKVSp
nYkaHxdhNBqbrJCzVW4lZ8sk+omdO5gpG7ioyvGYCku61N2zGcgFTdz0ajNrCNvmpjvqRISzcG0R
iH2hmAecbxo50L3BKEWznkgt3BQqqBMlCzatXlYH9hTOvoQ6b8WkbKOkxAtHXgUDDARklvHLhZ+e
yryLN5MTMzL7jqR82ll4zLiB0puJGULFcfUEpPY7bYE4ckaQeV0hPtYB0zFRwmiIUjNcKOHs/+uR
degq1g4iaTaSIit71d8r0rs1Os8AusozQaxpVBoeL5ToZyJkZB8kp+7dXKnBY7Q1G2gV3+UUdhFB
HocRizdNjGJnUy0P6pCcMy84WZa5z80h2g8aGJ0wkGUXR+yuxW/rOlLdeY4o+rWR5zt/KFov7iIB
YVmtzv00LJ2m5NSRiedKfckqKh28RatMVsJTEFgKRR1TFkWyLn5uPrMEWZe+59BZa8wOMasuwzxl
6JeO5kHOgIB2hQbbsEUIgwnZi8oKBmlMZqJilieIStYhbxzfS2yJlKYQ+FALwOOo2+01Lcp+F4Wm
QCWK46sPWs2VIvgTY+GEXB/1XcHCvMRU7hBi237XZrwOyOTG5IraFKQEuBW9+rHaMYFmHSM2kiXh
4vZLL6uxi+19X0n3JPLVdahRk6ZFTl69qYTUfXTDRSBdJhFxzhpE5wrN/qM7/gsts3RZwLFYEOTE
bOYxSi1pATZAPLydPj/3cObSom0Y02uZ/aRJ096rVllQJK8i3TE2MuZWF9bLQolTmgL9sgmibluR
FAJLCXJhb8gkA3ckG/RsAsJm8GyNPz4aQ68uLcYHCsnkTV0+IoPQi7CrzJXMxzhZ9lrFVQl1N8Cb
RZcks+R8BezFWtSGz8itBn4tZ1+TXe7aXGlIBui/UoWJiBqTlltFnWuNIiIfK3E1hSFwyuRFkcna
azW4QyGNZF+ZB+GkLavjnE0m5JdiZHiUazHBx+QTcgpQyzU/OuIIsS3tGL+hLg2MdUHd9hNmI1NG
Ug7fIJsAp2uVUbkYRtEhU/XjBU7RYEsPPWQUXOPoNgoHz5lTo8LrP40hpSWk2YPnmIAstKl8I+n8
0xaJ/1RVWxKhQG8gyaUV+YTbPaRxqqDmabqa+Qvh3GPOL1HrIeMDcErDyKNZpaRNtJPkZiRZaT5y
jS6jparEjG0qjXY01rhdojTg6nSndqeEebEsH+2ObNfGiuj/FJm8sbPoc5qMYNUrBn1cHfF25NB0
sYGZ0lMJaiM7pbpeLmHZYxnMotRNTSDUOMLRe2WEcI5ibHbmhOzF0seNE9Mum7TqoTWm2KhNqDDb
AF0Z9dnHiN5haJxoO00xQipzmt28A3cJN1hSqiywVg2RtLiYIMPuaAk2KWqaSQTTpp7079GyyLuK
6DwmmsHi0/wZU1t5zuqNnKevxKRhpeuCR17iNNWQdk8N90xKMLKRG/WZKU1CQEsUeo4vSTulrd5s
MwaxlwT9yil6nLIGvnCrtkzPsab0pqjNNvbpeoSs3+vS8NWLzy+gVbby5HBUjzIpfB3jbTTU/gb7
f8y4QIEvTl7lzjCD5hF3+s0OBxS9injtaCpmBoMvOkPGs+1Ld5YldGuieVhK8C108mMIDqxPJFci
46WCWQZNLtPWMWn1Y+G46SEwUTupGmRRrHlyqTHJhCnyOpjjuzo2zUkJwd040cEMVP2jk5kh91ZP
o8NUTjYH+70QDKdrs7E+DGG/+oX/gT+RbBA91Z+zFvRXHiTWQVST/txZTAt1gKmNEnRrGybT1TA5
nFYk2m4mcl7dJpT0ZWEN8Y6J0FVPu+5IUna2UjmZbsxgE0y++CmlEnGGWUW32E9aumsKKY6thqmy
53oYem7SxFTFRivFtoh7/U8eRCyNyaFXxx9hy0QyW8V2RqksiFZdE1UfeL2IafmHiu9Vo4IdRJl4
8tvmYGbXOAUZWjKVcUanenYabmKD/O4vDObLwiyhKdXysvRlYuUx7iZ5fuNSyUuaKMW2bbQW8+WE
QA7y3t4uo48wsMgrKO2WF8XAj8BE0BhC8WxGl7nO6tIJHa1vejSqmNml5Z29l3NqEG8BS7WrVjau
Lfo1td/6eWW/2z6jpFqZnNtk1Rqcwyk7EtoKGCYAaZVM+lIP/R+VzX+JzxleTgZVU5pvnLiyyavJ
A2khWanFY0eeTQ23VTS6uUkz+WJj8pvqh04e4LfWOm8+1r5XWfg2E8GCDS5CZjIZPSwg3HdB/jLY
EZaLAEyALBmhW3NEJiR0Em/+JdPIGbL64ScgfFzoYnoba41EQOOzdrL8mmkEoujtkfWIFYRkSy/R
y4PZ2yGu3gLVbttjEu5fjR4pQmpQlTJPL9x8Uqofv+F1tOoQdW6n7yeRSq4s/dH8VuxLYESraE7y
JVqrJ9LSJE/UivU17XcIl7SyUDr64QXWVxqE0ovd6jvqOLHq7UI+574ktkoffxfQpFZ1j7cz94dH
SYuwLCQke/Rf3uKuIguaHz+yLJnx8LAYMEL6NmIgSwZ+lDbMGjO7gQcstzsClkmi6PJvDTh0bKrA
/GucPHLBKFdVw5du9khx9Jh9kR0+gvlzfj+x1zHrCR2bdJ7ysVToiIZBZ0557CCuzKNk2tcyidNy
bi31bvi2jbB1IzWH/lbiA+9t/8Wc8TgUHt2uDRg//b5hfd4KGdxNo5ImnUzRToQEGnDHqZF5ypWu
8yjAjiSWILouaGHr7dDvft/0Tkg3ruvflHwO5AgxPmqyQWPN0clsRtJjQnWMA5Pkkk4l1jeY+kU2
kr4jW/NIp5o9S34fZbTyC8Y+RfRQxilet015kmorxHswoL2JYfiEKvPbvm73gdUinxHQPlqjNIl2
BCas2gmsaGpLxIvYmYh9+2xKbKppG2EsTMCtAlx6LgfkI/AlONMRYh6oqPDT0cL4O4qn0rBItQ5a
e0t5MpUWfIrWtcSnGXfxofkWnUNUcx6dUwOpF8xAZv5KvYdBGWx9ydAPA0GeWSh7+O0dDNi6OCoS
BOcsjjaTYUdn8iFQ2c4uyhQFnW1byGmn5CUXzF6HWA+vcY/tDvQyrR8KZBFHVwWgSGGUP44s5JsU
+ajdGCm6SYZeMfajcUUM+ZvUS2jxpgwlWWC/Zipyp7zp9Vmi3c7ArjqqkbRAyG56rblNERBAKbDf
wLxtRpDzGzlLXtvEetMj02sK5WD14lMY9IfjVH9I1ZGpEj5shsA0obqlCkSSSzmd22Z8a2JnPZH3
IfdJwPFDIlPEhNY+r2yCGb8jd1sOJvsYe7qenJIQRW1KbCzYUd2QR6/nVFyJrttkg9Mj0IHaNtr+
Dj4HpfFE6FzLGXBRxZEJFRIptUBwHgzymX4k8XcGpNkeMU1bfnTR1KJCMa5SDZbamb2xhp/G+1C8
xEwFzEG78OxeMlAJvlaYO6dJMezKJx0z9YrC/vcL5dOgkGIdb0q/QiNdsHEUGgNRpuaGNT3UIFX3
fs5zLCqbY2HX+DQtyUE15tuvjdOeUxDtA0G2tO84KkRiEg/SdPTGVNskM1Wq6p3Ei2Pp3PUDmthM
3+I6h3CfziJwld+pJo4EPKGKEckhukMe2xsLzxMdd2qclCIy9dVw1VUcR1xyhv1Fn57Bz1T7APj3
eMa9rmyLWpPgLgfBvjICfys131LLobdyrHaZEjDLIbA62cNor8MYfN6IZR3nDxcSE3HLqcd+5mRl
7PQZyxVRvNELhepl8PWKgohYPUAVIZOdNCc0IfZs+5s+pW+J2ZyhUSAQ6vtxlUvUUdQyz0qZp5vM
sUing7QF1DX4ohpCcs3scaELw5NVA+Ae4kqnk66Zv4SgcFVsBalb08NWgRoy2clJnhr0SROKb7bX
F9kkN0cyxTGwkm/SpJWFjTUdI7MnydTK5FjDd07IKrf0uNiRyOTpXYHOSPbvVo/SpVXGnz57q8sh
vakq8yPnhbY/CW4xMuyO6XHcaghERlv1EnFOGRwjYbL61SDl2zYBPikGZR9ZzadSKsh2KJkm1fIa
1b5EgfKOcKnOWmOrt/JbQw9wl9to3MfJwqLURhv0pJNfB3AFNFyhyodDRwKbG7TJejRces6cYsZy
WAbqTyGVzvEExsh5x9jT2cBb27Rd93TGAjvYm7XNVK8emQ+ozTo3RnL9xgAkYQPbONb6czOgUkYj
oK4NH8JHmEYHlVJ/2VR1gBuiZdWui12uuwb+Hn2EgzMayjf4QxgF1XwGoDPCfWnufQmsI7NplJWa
Up57Pioy8rtcEHQ3mUzVU2MiihXWXc8YepkoDtIWPRBnq07xp2p9vOpatcW/xDA+zlFlkOuMgJQT
cMltzeSFXPYpuQDCARaV/5ScdTEqBZvQItBeSoZzcRdM1PuhRH5avTiSDlpAJJfaScBlhO+qkPKF
bECoYbThGal1Fw0LWk4rZFJPPNfraCx2eIF/iobbgSn/Xkc8sDSqHq8/k3MCtVG9jaupY2ShF9nH
TMQsS/NWyhGSbeA+sc/US9XlgSFN+zHCb+k0djlHq08qe8kinRNLTMOVmulo4UiBO0TNgpMc4DTz
h287Et/0DR0R3YaAYKVY03iBqtfYjN96c24Rb/WKV04pQb9bkDV840kwUFlWXfKRC+XYDTBfM3RJ
iU9ehJC2VuNvAjn7tokgHvIhcxPk5j4BIHKERFSnUmbUimika0BKNn5x4FC1l6E0FmBu6Pac4Xs+
h11xswUgGlb4dUR9Q3F05RlpguIpC7sfU4XsXSvmI+iGE3LhhU6LooqKKw2mXahKn6GvkRSe4DqN
o51stzDXWeYDoPo+/GqlTNcsaqQR6NqlakjhcQZW3E4XVK2PySGsodd/oqmGJWu6E3yQyO5fat/c
ONnw9Z/sncdy7Mq2Xf9FbeEGTCZMQ53yjt5skh0EuTcJ7zLhv14DdU7c8+6LUITUVwdR5DYsFoDE
yrXmHDMJSWVipnljJM6XMTZP81DAw0z+9Kb16M3Dxgz6I4Hn7z2DRyZs9I9kVm66Lv8cDZiJxC3/
sch/DmHp9j7ngY3KrbBpm7JNOAKHBfkXWS+OK8G3ZMcoIUFBI1+u2/eqkc8Du4ChSnc5i3leZQik
BYp2CIlQYorCw8VY0XWVhxjKhMMJBWia1YxfDNNBXB5s6I7Oq9aDaQB35FW6yB3TUD967ELMvuGP
fKOB0a03k19/0Qa+j4+i+FM1JJopdYNYhAeriVweFRI3lZhuqrb5am1xDuV0rAZUqOlYvo4ywp5j
BUBCqctaArCmKv+eBGiakCs8X3Y3fnGYxH60/D8qHN5FLwEPW9SPVelvScLCsFyfDec+R3hsNK8l
v3uVtfcB1xTCt6JJmD8xKJ8HTmwW2isJ+Sey+QUc+rh2j5NTJ87W9XDhjAIJV6P0kgFGbR1L46mM
2QWFqXjNnBdINDAM6H9U/POZHnRbGhbN0PGnFhnbqCx4UYaYViTDkkcDrluGznx0UpM0NLotwRD/
6NK5baUHA5OuNqlZW7vt0o0Tl+ZNU31P9MHckihxJ3b2ZecbhJo+NnMhjnA+YnocuBYycB7Dcka6
Rx2M+Tr3+xBZGXy1TMfsynNS+cISp1NyV/QhhSnNnBJvxi4xWHotydjWKYe96k3naMVIBuZw/Iqy
+KNsoKwl8dmLk2LNLhxHa4HkclIng+bpGfNNHh9E3ZCTYoaAHDCTgYzHZaBoS4mau84ghds2U0yu
AU88X7PHVPFCOpo6WlVhNV3A3mztvAE7V+Czyi251l4tsAIDFR6LbiH/kL1Tpp9uDG5sNJtsXQTJ
2uDSX8kxwyniIaK0E0nUEVzoEW+ZbQDfkgUNfu9UJD41EOksXS9fIgxJzQCFzPos899N2DsvfsyE
QGnwCqGZnvWEVmn2CNmEWlru8giPnYF2yOqwCoYJkYcJESeGI7bgrbpNCct2p+3kcU67ina5INWi
ofnZJD079QiBdhiDJ5b1QfWqu5V3c/fbrB3UL3Pl85QDREjAGaZc8NxD3z9PNr54g/ja2mn4GGhJ
IPuLtzEyiqwMlsEOaVY5kLmkzlBOto1AY9wZG9Fmmjgb/JROWL5OdOFUFD3XAeRzWAq/ssUZIwdx
17NoBVZj71Ew3JuNeLZiNNy2Hyc3riJuPInQ7re9fKw1eXFQ7Nm2ZP2XiqPn1sXtg2KJdSeir1rZ
amtq/eQD/2E1CLyNx8i+XLGZRMcFP8mnA7RKa54QwIjmnZq5O8E/olsSCGQdJw7uRal3BL+1RChh
KOI6uBChSIQaHvIMTBLvy/8p04D0BdYqd7bKbd+4h7hZ8svTX2oy6nsRLTmDXIZtSSJ6ju/PLJBG
k2ybBOYrBS4T+Zq0VZueCBVI/rurDHKz7Jco85pjFrAJk0HhwCicP7QsEGfmTnXb4y0r8ualCD29
cySDbznBsioHOFVF+Fl3BP8NFvEEvYMiuJ5ITM35b7Oe/XbTv9Lt7zZD953q6TQ6xR9EPhttV5jR
DPcdhPvdHEVbt6r3zeKvTnvSrjTSOTcon0aPN2U++B7iB5LgqXgH6uEP2xue/JIWRmANUHIkDYUI
wRPMpWbHrgI5BZLA0cUHPPBRR8CsANDjLE52AB8Z1I/6YBF0uckMAxvzhM0aKLB6CmnpJCMLt5ey
gTNtbDdDiPDBe9JOeEdZQOsfcD5tzAyFLSgl7vFAkybmzBA6goyGAnOIx0mJbBN49NK1SYIjfxkK
/U8x/ZGTArAbYuerGfs5Sf1oJ1srSCm+xb6Y0tu6UB9qaLli83dJueuO4yWJQXeP9N2NeqIZ5iGQ
dvr7bNkbwMCinCFL+pc7MjmMMxTogdl8z3nPNqVgl0K7y9lnZvdgj8MvpovbQoMcsGHZBt3PzEfS
S/HtjzlJYzX/yxAdCq69xMHsjqomK/7A0Ryj4KGa3HFt2ajuAzLpTJfp68Iv6N0HRUrNTA5fEKHY
cnElJfpDQ6YHSPtKlSd2SeffdqN3Y7i4PhS71pVp5eQSt2+1DE/L/6VkdlMuEan0+FrnrcF3xMSC
zRaGSZ6tiRj2IXq+qLhrvPItQPIymC6+I71pw7079282dE3OZDAQBjGVe5mGiNE86hRWH2dLvuLe
Zokk+aDbwLHa5ixSyJEoiU14GtXMVqeebpyapTIprCd/mp8TXb6NNDpah9gMr78AKjo7Q/WSi2c+
NeDR4zExgZ4xD1FjcCeH7m45X51BQ7dI7/iRtwiAzMp9CFv9MdR0tea0X+gG7LXHAa8GrkAjRDgz
HIioTVd2jnBOFTwZBb312lENbfrmwc27X5CK+Lg1TwD7EVIsVi65Sl0IJLgAFegoxtnvqXQW817z
oIOH0nJvmyk+Kn/auXG+LymLCZ2Qr0ln71xpnsKuvGlUR9JJZjyPpYLXNzykKZ0qwwsY1sQq3ed5
+joa4x+misjIdIsCJ7p3uuzRXJDydd4fxladRc7cQBvkKJNaSU6PuGvsaJd28Z8qZ+AaN1gbxuSV
3nPMSkhMoGcjuXNN/PO3ofigsXXOp94G5kjTuk8PZhDty8E+ENpCob8ZWB5Fdx+547blGjGs6SYR
1j5J42OXxs92SuFtOLu5nfaZrg8hmaAyI1nHZeoCUoysD6ZK1ib0l3hR2T2FNIFbIiBZdveoHpnb
BObFrpJtkZRPy4XfGulnldP14JlW9bdQKglGaTawh97yLD6j873NM7nVrf/CoP0NaCiJYeOZHTbL
VWP+gqsGOmP6KR3sNGOhHyZu+ZXlRpwcAkeI5C7PlB6XphdH21T7QltAu0lEovtQU79UhX07Jslt
mdafjK/f9egfrBQDdmwXe2/4XRKaUTL2FMa8URQuBiuq3xpfs6UhkIuXyfZfdEzfnWbEnxLb85S5
W9BWR7dtXpljfszUil34YcrwQcz6J2vil7LMdpnMHpg5ozbGyI/7zkdfEZTpndnvjap5dmNICvh4
kyD/sk3mwK7zVEbEJsruN22Yw0yGdpd9KsN8VLl+L7jrjbK+dHFKauMi6oRuAIhu02feISuK+5kR
rFMx+45sHL/4G5mZrv0iOMUe3i9PH4laebEd677inDi+/4f3ClElXsda7avixWSS5vL8bKziPh2f
mS99h5N/S67orc6zj5wshMhLDwQIXJJ5vPURIzrkMsyOOCunJm0T9W7Wn6XRvTncVC6UNBdu8iZh
ZpqZD7lO3suCpFSyLJhe2zQh6Zo7+pc05EUmycak2Uj6wwq22228KLd7hilmO9w5c3032MjzZ+fW
KCzazzwv/eikQyA/1vBMc+lJ8UxZzUxEKgtXw0QcSMWlzeopicCZfG7Pwr7vavZPj6UcYIOuEd0G
a3TVZ7dadl9KbTF1zt6dnLDO9BLxS0DCDrhk/wBB8T6M7i3CfOIaUWtC/4p1xliYKwrTf0nTCqlw
WDiLBxJ7CeCwVXQn+vwQtOWzJfxtv5AgKklsWtXgD63vclgtnffkpITWTg7iBDr8kf0mp9LZFyMt
IG968tylGzPgfZLqDqThTTrZ94HRfMESO0TgFONivoRMUfU83xaZ/ii65BGweQC1eQWa9dfkf4QB
2FQ5/oboxyTFsm9bnT2Ga38eXwar+Ry6XQ8yYdD6LRbTOxrzbZEFr7HPLQe3MBe6/U1ox42gC85Y
ZF+byPUMm3LKUfimWxybaEAzz8O00zLZQBcDbv08BPTiCobRWXUDkXcf4tpYs2IAdeQ0DRgjvdEF
WmeQQNJZ5a6hzFqX4snC+7DpPeuF6dZNgM8LdcCJPc4hEfmr6Lnthznif5/PJu2H2tGH0lJcfjSe
pLin5v2e+PPQ8rdBQE6Wdec2cN5ztY+ch3FOfulBPblS7gLKCKYDtMvjdVVjhEnrnWHENKhlsHUt
8bP83GxyH0wnOMdNfBNb9IWVjVRn+YGFsJ68QmKAjYPLGHWPuEsJNOFKiZMXu7B3bV+9ekQTzjfS
gq0UjoJ9SNzj5ffPRsz8eflLY9H86ryI7V7ybeuY2M/CxaBcP3TxjoAlZ9jkVfnkIykRHUGvBcGN
OsSQ68hHc555kgebmQ3cKqwAk4uR2Ex3fnXmbp9KjTJf73Xir11BU8RQNLkpdlokwzSYdWbc4OXB
ITHxOBiHg/Iw5JIDHpriGA76bjK8mylyjoDz9+nsHMVb39HEnp57TL9jMh18v7sTyXu0tDKH6jsd
/C+6rUe3ZAYa49iNvK8meGFEc4jC/DsU/k0Yh6TbumCrQCnPofsYFul26Mh/LungoAvlB+BA1Plm
mlki6yLb08Jbd5P3UTJN20gm5GTGn6xs4KPMOoH/WFhk83rGhlQKf522qKB7ZANMoMo1kmFq28J+
X5bMSBNPVTQktxbEuRr6zvVbh0Ahszll1SHAOBuimriRU3xoqSdOSGqvmsb/nyjwPNXkAnz+4VEO
7qRVye/2P9MBAt+7flTkKPydWfCfiQLV8B+iT0tc/8Hfos/A/JclPY/1EXHnP4rPwP0Xak7Xcpnd
B57tSvffik/h/EuaruV7wvGDJUngnygBYf6LBLdAos/0fUFP0f1/UXxa5Br8p+LTDLjR4LyiHQ1M
aKKOw5///nxMykj/r/9h/U/6+IR8e4l/apzsF14N+GAxVQyBx10TECEcAkZF1XLxDX3RCRDUuJag
CSb700idZGs07OjCugK8PfeX2v+IkXEfyTFnl/aSzACt6/wHtmFymKYAEC0wD8OiNgTAhFbx4GWJ
/eyY83asfedcm+jOekT+3fDCAAWLapkp0t7zZ9s0nYfJA6GmkbzXQ3lKItQqbmkMoOFDlF+D/yRq
HwNgC488g4YVKXKFFXZX1Y9HWWcR2jO6ojIU5IGqpYhjta8tLzmWmadhDLm/Ym6mu4pFDRlIvq3T
aL6VHlF/LoLDsBbOQ1O63+ju4DXE/XciW/ABSl6SoB2PwsczMDJX9HIaJESm0AGoHOMsUK4wuH4f
Ese4RYCx6SEvr+UQ7sPSGl8yrJ0s+De26IovJ0CbppNDVM3TwxiW5tHq2iOTcOJeimzehJWNhmHy
T1bbm7uop+WmpHf0mzrf5PQEEIkjU9uWiUjXDTmHmx7BqTMRdKRqjxjNwaacqqf5rDLnIPLj1BId
31h6T3xhEOOVcJIYEEydbPx4+nKN3L5MXUAw5pAt/OnyVrCA7kc3h7RRfrDvoKhkwtyFAJvzGM91
KP80JdwZnbuaEpvuOWoLgCGMcvbTkLnHKrtvtUJu5xKDbM2PXWFhHq22KfHzNNd8NheJd3birW2T
bxaMg7/1wH2uaiF+HAcDVDi059JQl3Q0ggumn537Sv8j2rMhvMlHask5j7/E0PTsZM2T6DP71Eby
Vsiq2JUyGQ9J9c3yDNskwjGQoQTa03F7L70BEtKMt6ZvySUuQ4lmlojzhsKX3lK+TR1a33hNAf1L
TcQ23r++9/4Q8QMVRWCJMJE5Wm7Clm3BRTOMTTZZgkKotZiL1Yb3IEsUC/0Ce5CRJJzX7T8A3I+H
XLQ3WTRXGOJAf1dDeywYNZH3FhCC6W4Jw/WrKvxVMeGLdPTgppSUAXgvkNkZF9i+scjnrv03aTjo
UpWPb9IOjwUPYKV656bHNXdJrR9BzBTjji7cyhLXpTJCiDfEZtaeUGfXGjDkYXeBPmBSF9TdsQ5Q
3LQtpndo9mv6swJbTYFysfptjJTaQV+8R1OLlgusLmNUJz4BxiBQEu63HV4UziWwQU24SBSBcRT+
Pm+JrcZsczcUwuPWxkK04ENjEye6Sf6TAO0pypvComj1XXdgdOju3JpBP+VkthY+5CYrCgEFA/dr
Jy0PEjnm6MFjdHtBAHhOChSzaBhf2VtLQnLo9bhSJNiLjwR+zk6TOIAG+1ENLFzWNLmU2ox10GFL
jXuiCblq0vLDIhkMrS14qriAU2Hb+das9ENuzz8iNDd+VpyjBDZDgL4skeY3GxKkAYZc2+ieNuHU
HMa0+M379iFZeEfEkyCOGg12B3GkpFsFXmZeV/T1N1Wn432bvI9AFrJQG8hlek7g7G9HM34pWLRX
7kRFIHMmh8STJSul8bY/qgrp+hx22Ua6Y3ZrPEYNLPyyTI6oJO6EHsg/lu7vPo5R/1gpsg23KXey
w+85ZZ191Lj0121OVw7BkdIw04M8q2mMs8VuodMtXAfS6HwYTXduoEj1y+DJkdhhrrswQz9txLug
IS2rLd7qWWU7HlRM51I2SYvsXTTzRduwxfJqnsGp/UGhzHApY8hoR9GOTgbqXVd9oBEeVmLkt2xa
+rF69n4V36gBmJOXaj4qKJrQpyksaX0HCZVkl5S/qzG4mECRb7MOy2ZrtcbG7Om3AglLYt4ym2n4
MaoCz1/YUDRsWe8643vGY7Uj3xR9xGgCRBu+M4+t0zQyO2GAEb3yzN21GMBmFbCLay0F6Wa6pGg2
9kQTfgnXeDFMFMkDCPNIYsGJbNhWRv+rGbutYQbUyWnIvtDytmUAQyPX0VNQ9I9NX8rdPDpq6wiZ
bfuuAScR94hAIPyjUievoAK14Wk6H8BF+9fJQQbRpThjtc2MfpgYsuramvahFsUtwhkSXexaboVG
chZ5UMBpGN2HmWpREzcXIjK5fCT4ijn1pvuMCpmLnYlmAsukrWi9IL4PCBVmk4xeugXaIJ2NHYBo
9hrDWouAnnfM0EzM9aFKuiObmYJhm49XX9PZL+Mly0WnRGdh33fRfN46bt1sehfwTQ27PQkHngk+
ysbAyF/8yWcs0DcvpgnQz490vPXwTq70NPbo2ADiurYBO3Dmc1MzLQ8ScvJbUU0svmG7G1x1k3Qk
VbuRODtKKTrT+uJqbhM5oscZiGp0I+d2roPhZCOGIhkJ7FFSRFs7OfShB6nYaK3tGLC15cnenMYB
nnQNNoWqBTg76QEjMFeeyDNY7Cp+SEwPEBXNlMxomrPXFsSjEXIxJpjlfOUFe6tjaJPjVQlK7LVk
Q7RHGfMATmhUjAhi18rHHhnb/k1XC/ugnowEg3HsoAKfkug59GJieKu52bth3a+HGCmO6qC04JzN
pWtdZMhsgDGGvBF0zTj1O5Rm46WQJODkvTx2GX1Kd4Duzrss7nRCGRBkcmNAbIhyA2FoHB3N1sdW
Y7hEBtCBv3QaJQqyEOIBiH5pxgak5MJBuLKsIein3VML/cpDt4e80rOI680VoNhokpuwXjI3Y3Zd
ivHVqVP+H7ud8O3aR+Zezen63esrsXCoPaIjPHOZSOueHn04n/yOhAuiAAENL1lqte3aCLhSZlNc
Zie3dj5I7lSEuLMZdpCBKRaxgwmp4CquuR7mnC09aO1PlDawUWX/25hDcA9XFLhZLGc7J39ULCAI
9AjdIZSYhkeCAEQcATNNAvqcXVYSLODXqC18MBaNaB3sKEt4aSaxQxqL/TIypq3Vtl8tNTjzTgQT
1zc54iXndnRbIvQScRo7iUewz+AZ6RdVuHjftQmUTb2EWUvISJc3J1/69YnJ7CWtJlAEy1dR7V8I
dYBXgxwcwljXnK6vbAiIf726fnk9FIKSq04AD1iDwp7AQf/71WQ7Bh2KrerDBHYeTPEqeHSWoRxS
++xI0jREFx8ZLPqzdZkCS60kLcSW+nVniZo2EG93gDy4R1vHuIhQAewBfx+cAVz+6p+v3Sj2gE65
v8aFkCEWjkVfR3iMwuW2HxNat4q9DM9WhQJSlWqvFxq86BXfu77EK5WsMzMf19frzbR+Wb3FHnph
rvc93ZL19WUuNVH0M+PN62nNFv66L0nqXv11vH7DEtX9jNFoXdrje4SEmTqTw/XVPwcnSOrTlWkv
zGLj2jODdCbpa9sjd9rpyQmQy+H6pZqyb7PWzfafb2U1XHARdNRZi4Hk+lnI68dy/ay0Ta/PTsKd
/UyHfD7FUolTOAt35c9oGXHRxefrQS+vtP/TdGW6iodq4nkmSAqJ2KNUZdOfRhQzPsUOegmPdNV/
HwKVDScz96od6bUvhVEbpzqODexbyzWXcH82KPFmo4MPvBx8VNVb09XfObJrcz0PzbyPwbZf4fEh
KQ+n6+EKj//rVSlQ2eN6FdvRaN/bRYh5PXhWyXLpu82OwpG1D88pqzrwubThN3WT7jZUKqJFPneI
ArV6RN817a5/2C83u4Oket02Iznu0QzcqFtCAVDRU5Avq8dfWPrlp11fWagf/paB9m30mvgDSqzl
HF3PxfVE9ZlT7NxymbOlhC+EKUtOA7Yf45q7v56Z/3b96oFkK4ayuCL+fWF72IQpm49218DCuV7I
I6sGipap0QdFQeBfPxCe439/VNdPieSkHk4iQ4sj24m/PoLrb3n9fclSnU///OYs2+XOV/GxmPpN
3ROqHqMFqRAYrOKxFAevtR4sdsSewAwlbUXtvYxEzVm864ghMDavbdumkDqrF6NkMp76pQUcaqY7
5bffJmfFR1ox5sOEoSVjgfUjaFJljvJEBYzuJqCK/xzGQNFYspKzlogxRd5t0bqBW6oOpleR+41g
sseQCAz4Bi39rR2F98pl72bEPOhFR+Ym3UXDdo9Ci8eqrZ6Ig+GJCWhJzDZBcxTvRI3u5qC8Gfub
tCx/W571akZWv8oN3NPDkPwqzNcUTf0q9+u3qC/fbI/2XOpwC1hFeqti5q2VGB9MYIJVk+6GEahY
NDCgxV1DaeGQVMbOU1G9M07Xu85jlmLOsEaivDsM4UTp4/XPaW3X50i1N60z+Icoj18aa/IQnKVb
U2QWGbCJd7RMnq+RiaHHJ5MWwQR4vvE+KPzn1ClMICXJ2f8y6BMQEI9gpvOHR4nJbJj8/qSFuMnV
79F+8OfHmpDZXRgTWd0U2SWW4xcbEpp2hnFrdBEKAYFoilg4Rkv40hlpAIgJPfTGyuCMqac0kndl
fj/52R9YBPNi1GABzaNP3VGsGBOcB7PLLj72lTXjxYNEb+WrI1Fg+8ZmqGz5bsXH1d5nXkGdMKIy
E0W+DYfipqtIsmOWeGOOr6EHtaWN3JuJIqNVilvCAosDaSKmZt54df2CaHprOQRVAB1SWM+gT7eE
d6NOFdmnlv2zdv2Png9hjgFOdQPyt8CVTyrPTn5hPjY5ijVgDdtazb8zmz11nzKUSwf9IEKPMSQ6
ZYV8ahXlkNVGh/BVGwMvOuYowIFWyG+lHAKMnebY2bEHIK67L2ocZdVuFuMZN8+eG/5HJy1MdBQ6
G1LMMnuUlyYlqkpWUE9isbaWpPYUje6qNjXOOIMOP6wbbPE4v79mO3skZcuhhe/e5LgLoLCVF7gJ
B6ecTm0xnTN4Jmi8o1Uvxt9lZ92SU/IyK+8ps4L3wO3CNaQmErFneTSXbmzdgMyqYaWagGiyAYmO
Unvldm9VVTzyLldWH0zE5ab+vgRMFoo8341OOW8mkC10ShYWHzt3L8GAwWmIhvsxFxSO2dY8YFim
X9O7HtBgCMJMCjCygAh2iuA+GfXbPIUgrxF2hQw6VMR4ZNAwn22UdVh+yO1WSDXbkfEVOvBkX87G
uyrJpwytikfBsWPT41Xa24W+y+a26T9NUI3KNLqttKHNtDPLgdsRxO3l7X2ncVOTrRxnC4cqolbG
lXx2S+tZ+2WPPZaJegwbOLXRlDhodvjxzL0YUa5V0Q/nTutpAyvjMEmsAVq041oNZrP3e9I50/In
b2Sy7t36DdcnoRN9gI/T+m6xtRGu19/WlFgruCkaSDqG2q6Gph71gPMEqvYseZyyeDp3RQ+khIFh
NtIjKuLgYGYutA/POKVDY1xMO7rEJur3aDDT+7rD3hPgsUYAwKyDmRfB6T0wBqCb+eghE3V/qCwA
HXc9sen5vWdH1mksXnHxPLAvni+WADQf4JMx3O4HNwyc/4aGhHI+R6lM0o/N9zJJKxJDxLnzsNeQ
gLYafVKvOuePyJW3ndN53Pr4wog+XI8Cvrrj30gmSWOICQ7wjw09slkFKf83U1dkpWH5kiTTvS7p
xhaZ0+/NVlgnCthXnhqYIEIagVN5IQqSrZo3XJgDPoKT+nJNp7yxYZ+h0TLc2zaXd2aA+is3EIMl
BXOgtj8waQDxGNMWaAsH0ov/gx8fVLC7SMsMnEapl+TrQlqQbOo3Tcf6wrK2SUbOpozUD22PaafG
euOgtj6YYfjUsAadyqD5iXMcnIAwVkWhvmO6KExpf/wU9ZZRXnwzb7eRyB+ILcw2iIHQXBXmpVUM
ZJr8D4+Yi2Yh2xXXpJ/2rev9bx7p/doZmWYGUpyswjym6Z9MutN2mIlWdAeejSk1WSecta1R0Lft
LtWCUpZHGjeSZtydMW7zIAwQ6weKsTeiUxFuKj+4t/oON5/BKkNVC5rdHGyWQR9p7Gx8eR1Klnry
AcotiX4qeVSZLG7dckC1UbiAZroBxw0PxNxDR4n+r/Vr9E9iYK4ttgoJUohERogPNXoldWY3MKrG
8Tp/K59bvrCCXVDh63GgQTHURHjSwlu06Z8DFelOTRW/VyaTH4bpQUPMUT/Aapn19BDK0F1FRTJv
nTEiqSZBpyKcOyZtWF4ahNgZjNcKUc2ut91HndYeLiA8KY08OE4zXAzX/4oDiQCn5oErCrhNGPay
GZxoykA+qVjQoq6/R/237lR9GBLmX3Yx3k4Rg1yHqzqZB+Qrw3QRDgpRY7K7XXzKIMAhJs7PCasE
vitcw1YOL2muol+J3Bathj3eMWzF1iWk9Rhx6eek1OfeTiJlyJzsuSIXnri/Vc8kYZN3cYAzxmbP
FBCNWMx04Fx7haVqD/ckuZ969K2zeaJNRggEEIG1KSVpLMp9SBL7Pi6mbpOLXxn97ZVe0qOuB68n
hD4r4byX9bNgYYMyA2Jp5bXwnVOaQ3UXVVt6wck+hag/JRkPf8RaY1ifw0GYey+0GdR17rIYjgfD
yW94zK2zuAtuwcy4q3wsn9L+K2nPod3IbUtJBKEzlOvQcV4U9lmvBjLWetlnEML9ZBahDlPev8/W
+EXdtLWi/MPMhtUAd/AhxEiHmMBeq+QBH2G41d7wZ4zFkU7lxSh8gYJz4WaJTynRu7ekD7JRPs4m
26ukzb87gampgRLZ6nYjnfSrtsXXTMdjU7cG7lnBVrPjqvN948YmxBztAVl6YwffmHPCMpxBOvQi
9vtYSjidsQAaWa0HiFIrWqaPDuFxa9UUGAqcLZLkY4j3Cxdj2uzmeWklDcUrZu4KvYDGkAbs1nUK
BO2yO08jAdSxK+48KybP1k8NVB+Bu9FIFO7anDjoDCkCuwGGyz1JbqPKmkvsIvI0ixpRSKx3ifws
+77cmObvpm6hjnAeizq2d50Lxb82g8+hxkaTIn9BjmGT2sstjspyaZhjCbl4zS0G/xIASPVc5J5i
fzURLGU5+tROuZmv6iUs/vr1NVzeXnZdr7lGHqKufYQiSbu/0t6v37wekjpmuZCs9EbpncYJRHhs
DQ7KazPe4I/XJ9TiGt7jsmfzud4A/5+uqfTlWD4wExl3FDz8hOVn/3PoofuR0eBjSV9+aDrKXB96
xs8nk9hH/Dg+rYxtnQckPns5m8ypYxrclmgeSn+W6zTpea5UzNIpEBcTIFMH3HMceAMXmHPl/vp9
031PbTEdk8IdcFrh+fM7CsEZo8hmiCp1gvjUMXBjMnL90nNb3GUVbhuaZc0pWZocsdkU9QHXzypq
iA1m3IXruUS97y0NEbkc6Nz810PemslmtmfI9MvGXiw7eTxCj1abU6kl+bNERbOTYzicroemLsfT
jGwHIIJxCJeNc5qSPBsvh+urf75XmcM97jjGZh5w7nLZgUfhBH/LBb3319f/fLNUJIXJHAxjOnBq
53arMrc+4PbrTvNYxzzdQ4ZFSqbdqlJte8qXdlZT+oCrmhT2dZ5CZumYbhkp/841PH2qm1mfrq/E
8uX11fI3GttvD04ACltDZli18b3veAvuvwPJ5nSpfzJtoAapq8Sags0+XZ3y9fKqTxsoLkw+e+1b
pxCrc4F+mehaT2V31++lESvn9ZUFi3Bldi4NzrL7thxn3OIcp5owYuskwp7wx+br+sX126ItMapz
xqCcEnWxHNS/X/23Lyl49Targf5f359RjQ6X7MbS/MJmVzl/Ha7fxlAeYlp56PQsixXbhIzMofTW
whLGerC82es7zigS1h6YIkBcvEcxzRZSLA7XL68Ht2nBdavHrOZJTMw1Rtnyr5//X97E8iG5vvQw
rS3v4/onpHyTOUbJHA9o9kL/WTQKmPtUr7u4jthzrSoke0XEZmX2MKomMVlcmCYRN3uYyUYHX36E
eKgWt+D5gDNWtLQxVNOuDduLZROWixH6MxvzL2qgde5MAxmlhbuxquRbyvKlarlKEN2u48pqyGw2
OyY9KLjmjI9rLKszZT57CYPhYZ/oYmvRqNg5kzi37GjasZT7rOe/U0a8+TGR4Yp5P4cYHEDYnGn6
Kr5zVIn1gnv3G/8BXfDe16soXax7oJOZlHLl9t4pWvJnvd58Mgwg7I0LJ/n/i0b+b5hhVmD7aCn+
z8wwCvFEJ5//iQv7+1/9rRzx/X/5/5uyM1uOG8my7b/UO67B3QEH8NAvMY+cxEl6gVGihHme8fW9
QFVbZbKqM/uayWiSGAwiIgD48XP2Xht9iOdZ6rfWAyjYYgb7r39gj1jIX5I/njD/iRLLucssUDD1
/0zp4n7QLtoSj5HrP/6HFyZ5Qg+2F3oT6SGZ8MT/l3rE5PeXRToFRX58/69/2EIAjWQIibzFJufd
lou45A/ikWiqh66IBNFbdt8gI2s8kPTTY4WFmzRm9BlSAxEJwdBMQOdRqi8FgUvuYw9pvyL7LZG7
ySH0wNN0PIRNXnx1HdvOBkeZPYl4obcMYlNYLil8abuU9K6L3ASXVD7SaBOkBFrtvuqK7qRl/RVg
AJazmsEcI5dq09X0s+oX97YJK2JT6oZqLSPbp3hNdTTv8lj1a7b8YIANb82gmAwR37nMHnJC4Kpr
FzfNJqlogOBs27t5geOv5iCq7K1Kre6grfqxrhoSIpj2rwuT1a+3iKhAjL0PenxmFcWFyI3uZ8sV
duyCEtkpXXungzMCPGAXZ/RoaIK9lRlPUJdYIKop202L8GYaq/Es3HrFGlh67nAL2fpgigICE62g
LZ77Q6zH98b9Goq6xFIAQBcTt7F2C6mILed+REmikRXDcgn6kBagxqkhemedQ3kj9pjI+k4T+hg4
zSp2rW8AYtRvYOBvGdR/IMot1LpPJ4hlaWnZnCWcc2rROP3xBIknt+6LviyPtDofGaqSGLZ8SV2g
x7amDgwQmKDZ6G7NjoOyGHHNkfPPN/MPV9d/OJZPaDvOVcvylKks3P8uuBT3z4ciQUpBdUzK42DU
QIoQxrOyWPWBluZdILMnw8t/os/8u3fgk75q+bUOWGfHFa7tCak+vQMz9efchDo9sp2+YMjC3vYk
FmpjiES/bWW9nwwMIjGK0FVZk2uBiz3fI3M58TI0Xrn5+a/fByn+/TNxLM8xFzAc9wITSdqfPhNT
NkOWN+nRCnkjYM1Y4MpYjiaMCCP+3JXR1fFKW6ne6jg5D3k60/pJKKjw2Y9IyQDbez/7sUR4jNNo
7xXkyy9Ppf1kOyqgoY0ff/nrg1bLQf35TsP9xYKJbAkXY7776dMLuAKiPIs5aK8Gld1MaBzdadv2
hrOqYyC0Js42pvrVVy1MoqADrsPIN3GnemaxreV7pXF/KK8lKsgoyK3xkRVUT6mvtswqJowNGxhT
YCqq+HtbQN3FmpmcekLXcX5P3xmD3FT28kbI6B3vQ7vzbSQZdojtwq3IR0u9x795xcuJ8ekVI5bh
lTrK9CzUg3/+mMaERnaWmMjTWgR1BnqWuopIZxieQneWF+WhDs5JGmEzEwPpm801S7hP5ihEtXKg
4Vwq3OR9nyHOoAFn1jZ2G0XrBrGSHL3HvkL6Hvs3CDr6rS65CXhlVxLs6r95pcDW2VXJyU7gDuV2
91YV43yoDVqBBZEdle+ATrO2Vu//3fXC4vTpZdum6TqOhVuPr86n6yUVjTNlnYqPbe09FhAGeMvn
29pPv6Nd6vbVr5wOUi6FAcllahikg8qqt04TzDuvoeAc9bltAtBswrZu/uYj+U/HJuBsSqa1iDLl
JzpmXcFsbWsdH6vpYNaJc5rT4rVwa5aERj8i8kJzYdjbj+UA/Zq9Qr20ygOcVwp64XroF4M4l3kn
sUEhU5unZEuL/p7Tkg5hX7kkIVE5irn+ZVumS0LI4+xNJ5vgUte+qwJRHwyJqa2I6wxeU3bXxL21
MYKI3n6ZnaI4+hZZvr7+9csW/34Ls01HCwGSWHuONj+t8kkQD1GgS+BaGtEY25o7ANEevbAWXeJM
axTynJXj0G/V2YODQ2YL+HhRhQ9xZkGAQDnxW4n8f15XwMFxGB6lD6UM3odFIPvHe5gFuVD0IcHC
oe9xrZrzrUn/YF9nhASljnUMSZQ6BL15lp6LCc2pbyIHj02Tib87kuUy/MNl+nEktpCcDiBc6FV9
Ol/jrNUG5pbo2EY+Tcb3JhwJCmYXA89/GNbIDdCnh8FpRvUZlPB1irA8tDgQT9PAyES1zlPqSjLl
uhkAjbS3BY2tv/4A1XJe/tsxKo2WmJWPu8mySv+hTOt02tS6GLmVNPaNR2+GHk6ysQiaNaTbfMPF
NAdmdnaQ6x3K8LvTA7dkl23e2BFxap71zh4QOmNJt9WDYCA0ketE9C28QGmkwQazLzAmz8q37pz1
aCyMp67DRFpMskGVSbXnMg01nPJv3/1Py8Ly7gvPZU0XGgm1+fmK7CeRRJXdRpDGsCZVbbthrDGd
I0xKm7ZB8qPQ9ueS7LmWQREIP0Q8vpqyk90Uxgqr6GnIESHHxt9cM/anamM5MMkqq7VyFbW4++kE
7SHfFLOPuHiAeee0ExwFEOqs9dOjbTKfHmPy5qJkfnB9hQsNncAq5OvOqndwljKKUEY5tZPboDV8
g4joaFOUitRnOQlgq6Sq5mINlyTFh5VVO1qZOE4iF8qBoQ/MS7tHNZpi1c2x8VZk5dFWfbNOp/Yd
2BBCv1l0pJaR50Q/YCjs7L6jx0y6PUInLEfGupJMWbxiqC+h27778MjOSdfd5DIRt3nP59gm9JDL
9g3BA2CoE2/1tmhDnEIkp3Ze4O0NgASbtiAIx4/8DHVEbNz/9WntLKftp9Pa5mT2PIcdkmfqT7dj
ylV/YLZhHCzKj8OAxiStkF3PMy88Rf94p7L+3vfoz7sQVXdV5aa7OQOxoQUNRgEPE98TXIFktI9I
8Td2mMXMZU0YmEUJMjz/WSir2mkrePFTrzlwPbvrwGMWICkzV4M3gMlqLei4ie/tQOfdMvW3vpb+
o4PJlJ3ThfZRip3be42DkAzKWjJZyH3/OGFmPs2NRdmBrCClQ0vttNwfxjMCD/rOw6+hcWjTDjZp
gBZtIW16JkZNwqy5lt/CZrqd0QEgNWO/oBCABbB1D3gTCbwzQAkGfr2g79qDcOm9l5oUsCH1vtmB
Ie9zpMQcMUyHmkmrUYBnmseTW9re763//36X/rRechG4Jue/yc6NWlV//oBML2+LJuVdoo2BZDdv
YLgChixHAognBI2x3W6LgZicym0pZMb8UacJ7Qi3uA9t2AGpI68kq8JST1AB503Tbv/6FPq4O//5
FHJN1nHqDeny9fOmIDIkJ5HRRL9r4Wrov2Q+hvPCZG2HdotPCwkG47fd4BfzDkkctryq+DZFlMnO
tPhq6RZZszOtnJkN2N8cHf2CTye4azqOK9k62J7ruZ9O8Mlt7MYaY84yPFv7KEJkGnTDtzR2SFuR
ZbAux2E6G7jUz3kWqbUdH7IZbv7vRS+sgs1fH5D6vaP/9IYpZTpMCtlKcWifqlKcyIbs0SEcRgXI
y1bY8LJx6fO5x7zPjVe+tWvDKL9gzwj3WfnTS2X5poqvIoYQWShV/+igCONSyw4D8+azVfyknOnO
gAEx5/g63YWRumMYOm6HsHJ3NrdFVLFcFb2YiT5Pn4MOuVofttueqe9d7SCvRmRRHvkorxAz34uy
iK86LspD06KLlQXXedAzOeed3IUBJqvZ69WeVtf3Og7Dy7iwM5OiRgQdUwXbpMGp2LnrqDBOIVb5
Q08ISWO5P/CcSdqxwMUBZI3eocqDc5fyVLFXQGewmH7HZvDg6dk9FiGLf8aEE1ZGFp1KQNlrBWRs
H/bNLz5ucE5xr3Zyct/pIqLlSdHz90TGtC46xjyc+4OpTEZtLjQhiK0bJ7TiR+l+5c0OrxBIHnC5
+TtwbTPMpyTBON2RBQo966LLlpYm7FE0IOmOMTyksbzeROhk5caVZX1mQf1GA3C+V6O9shxaEjbg
zXU2hDZaNzoXwQTMVOB2doQxnsmJwKK9jIzZNhEW2Ftfs9yCoe7jcYBmgVVcX+fRxezsIiqrWH3R
jZFaWCD+QnHvh3uSqPTrLPeJJRfoG9yLTP6C9CcfujR+c+ZpoA80GXu3weWOwYQ1BJq8HpS1eeUm
eJMJg8DQ2D42Q+vfpLNLHGneE003DnySbr+TXiwPuG7KTR1CHyhhERAsCEEJFFJ4V8oMs7CFZFHi
EWd3I/et5Kqe8844zlbM/Br7DLoD5zkQJjEaZX7TDKOBz4PQtsqE5Wva+qvbzuk6DvLiYw65AU35
I7TScod7JLnQAwJdXC0w+HisH9k2I1vrEoefnAgnJ9Rj5yPXXIdA3I+6Ht4Hp+/2gaEF/I+ypoLG
NNow8KJ5cbVsKGGR05zVmCDCIxnDmhcNznJN67nb9JVoITPBru+lY29IkTlD4qUtNDQ0hRtnL636
Cr0qvCYa0ZeMgZNgltoIQTpRYGv2xWU2HnRk3UvVL96BkTq1GydGtDBS4hGMU+pnAeqH6m7ull9B
upCTFua9WYlz2LNtbOX2d9Fd5/4u9jB34rmG+AUKCAILiHonlMcCrQxBN2IbGDOdt9qmRnQ6uYWb
PjI/TYDEWOmLL3LyMHFCr5Pei+5SYFbkxbF8Kfe56KvovoamiH6XGbFfmP3VE5N4Ru+6mN+fpBGM
z7JBYGCRHrSSFEwbIwwh4vSB3BW62Sd+4F86UnJ16eoduRvsa8cvfT7pKzUQvA3/4BlEMunRukWh
HFzN7EdvDvhDLN/Gt+AFUL046Kjxbhnxu0vTPl01DvwbzS55l6gZd0SIId0Lie8ux32lwuBGTj80
jIypqsQ16WdwIjFZSbWF/sKIcxsIOFCoshPBPpr7RyuTh7CI40s/gswxDZZyyI+HtoHYkmvz0ovx
6uuh3Ur8O/cGvAqxvPACz/he9ISsg88en92yTbZ+PD8lQl6oHxGeZ3l960oOLgki/wUd97Mxg85x
DE9cYV4zA4HU2KEH3GfDrJ4XfQRTvLA/94pdLqthFCLn47LalSCbL5pABATVifWSywD+porz8yQD
tS4MYp0q7HWrONHQ2WZrz9ad98mlPyGs5hDBINkKARNFjO6PYiAGOA/ICTRiclFo+jzUgfC+aMOi
1THF8izs+FuZkkNBpdZSSt5MTrSl0GDrX82vFlDDTYVwPk0FrQn/JxkMMfsA710WxKRUtuqOqjH6
22heoDeZd98nSEBcZwTZtSRU2Qvq3huJGp2AUIf5wXbCx4zQ9VuzKNqNFRFkVrSq3CfD1fFv+ShT
SLD1d8cbbbq9ojymHfeh3ujVDW2SV0Ehk9ltcxrCKLxmeXpOI7mf0+reDrkGi1oZG+XZI/f6heof
Nw1y3rFbR4Ri1sMblJPnFg75NUHPuEE8Xe1KiylqQgIvnfGbj2cdG/KYzQgLejIO9dYkBoF8tm/W
WHOvGmzGSSk5dhPa0j43y+vcyKNSmbVpAUSh5cwQ30PutjihcZ4TSYrva1eG5zmO6/tqcouV26jT
LHyxZ/IIjkADQAvgK2VerXeTiEdgs/qhnGpxG9IOd0BwIVy10hPuiRktU41l0YMtHQTgxQ1z2BpD
SvmtPWZgOj1PEQM2m6arX1i4ovNqug5F/ZRi/vGRNr2m3Vub0bxhx4INwE1uxpDcuxgH+iFCpDlk
NsbnemFMcctFXEjsbQuKoqjtSw7Z+zIg3qNcGySJ3RZPk4SsaiyCVVaoL+EvykhxNrxpCwinPpJX
sB3yzL00MEiFcg5WBRuPM/bIIPd1BtJzCSHFo+c4Ybqpthhp5p3yWKNLr2jZRnYtoLrkXLqgCtg9
eMDKM6NBTBax3JqmBsUSk6TKFtTZ9mUv0fF19dnUpMRHiEH9kEi1fCrVQTTEbw6JI3be7D4lo/dO
1GN+9azwNGc0ubq4hHAKygoA23SeB+x3BgINE6UJu3Bbs4/p1oUOxlsMdN7eI4go6381LZq3ZDYe
UovkhyZjhoJoDugcKrjS6ZNT3RCCko0zaPJ4PlqpV+wdZjjEcWLddzMgTMIcyqMX189uNEBkeRkz
jdAu0rSIgYO5vv0lWQYe3MeJRVQgcjwqQ7v2n8iTqgVCL8c5NIrHysASF0D+rht9iTrajFxyDYvu
EimAu4ixzrxXQ7nXSftmRsVpZCUep+zWoP+9YudH26neAYaudhOMGbrQDEga/RzABttWDYoaMfv3
ToUPOEM2qFugZv6IsnUaA+gI5Y1y8D3V1E67Wljr2LK/UFJvZKSHS4fILogydzf1c0cbJv1O4nDe
fS8xD6NPpC/eqK+BA3509NODayWPNa2RFarJ124AsQ3nQRxJJEBBir+CkjgHpz8hyTR8yjaZnGvI
zptsdvZJNCNMmpH31ROEsjHBjMlUACmWJPbeEVtzRAzWm6jHX4a+JB6P7samTFmao0A+DvOr7Nps
mwRI1SwFokYkSN1GB4rXUBGsNijCKIC74PB4jocalzH8+C2Aj53hUk74XbubkgIRsvk1Cgk5SZph
m9bNPo6gutJhJR4Z2Hcox4vpjQYmAuMVWjgf9/TG3l6w88Ev0rDdTkd4B0ifwiRJN10u8VLhgwnZ
wFFW4BWhbO9JXdkEYfldaHV2NFg6tM49DZjw2ue07MANowNv100VZts69pAMQvAqGNzBiGbSbtwi
cPfm0lkb2PkAc2AgcXBrIo22EYD5d4Pvrdq+jddxm6KmnEW4iun8g+ciuxZ/AsbvCRPHyMapC51L
ujSDvFK+YSa7wukgFTopcKmmP2Q+nb3gMmnEmPmEZUWYOZVCl9y0aMpZrmtzHfrf0bs/aCf7Uur6
oPvyqaXfgAWTJgcpd+3Kym/qBCtDnpkHL+DGhz+WjLGUy2Wo4h8JiJEMbdo8d9BJi2hFL1Fs0F6z
NTG8o04CsfnWFFl+n7neIeRWQI4zKYPx0g00Uanu6zL8UtZoAibfrq+MALkkQFzDmai/LahpPHY2
+cOh96Th8cMpzCFOYcP5MOB8IMXdHOVwlOWUKgth/OMbHw/5+OfvL4vDJ3Jonq76j78Ofr9tyaD9
eJyGNcM3lh8md/V/HvPx76kySeFgG/fxr98PFJ6JrHE0L7//+YdftTz1kLgBLhbioA7CWCKAh3hf
VhkfxZ+fWbalBGW2/NJ/Pu3UyA2NeIR+y39+HOfH337/5O8H/eFZAk9+yec43RWyj+b1x2GYdgRU
MogxZC/H8vHjn47vD0/56TGf3rjPb83v51meNujyJ6+hGTUF18Bmu261Zna0m6a/ZSp8gGX6lg/O
+OZhZqBW7fajAWOvdMP5ZNRQYKeezv5sFqjAuaN9aFnX2CuGO+VS4MfZ8JqFqC2T6K1PcgwKtEGb
0jbXWbuDMochpA2fh5ZAvjbp3K3Z4vWMqqDdirF/CcLcuzpZSuLD4OMHDnOWNgxMgCUzovXKZiUg
yZlzUlNaGdmx9sNTAzjrshBKNSAG7QJrUt5x1G6yhWlFlrqHt9MNfbHS0vzVhF7wEJvf6wHeqEwg
S+Y1wivfs8ade5zhgq6McX7D23GfjOE2GPo1lP9xpaMlpMUzN8rlbooY+Zra0IVS8gRX6MfPca3u
62mZQ/hFs3bHSws1soxSE+Pv7KzBUbCVcttur516H1r60edcuZpAVB0bZTZWtHDvGncQiUF6hSCz
FA6foXQYkKtDYAOUDLY1O7Z1UFg+KkDHYdrFm4ZDnOlmh3vSSu9S80tEq3tTz84PF10qQmdvrRb4
jR6OmlMHmNl7Ss0GqIrViKgqYZfVNnawqCMaI5uhViRUGtF+zDvI+pwJLbTRTZEZNwSTeLeGe6yy
4Upf480US1Jth5ccZlPWsA8KBxw9TvsUK9+9hF62i2rePeVNX0vh3dlMk/Z1DP2yzYxdP7REuw9w
ofwujujRAvNSqJrACziH0Z/uLKBlvKTgHMpi1+v6Zsjt9Jj7A3Ms9SJ7go5x14enykkKjpZ2uoqb
S82O+tZF3xlUN1ALo4s1KXsFuz9fjYVLuHdmjSS8YPqep5ifxXnFDXQXlaO/JsXzCVkypr/ZiA5z
VuxCAKtH5jcdAdvTStB78KGl7fOaGGY91Ue3o+URMsmcvHzj4GdcwTKPFgUluVcmAKuPelEbmtTV
ScDykIQo2nMQHUoRvScjvqwMK5YPbGA/ToM4iFa7NyF5nDgu2JsTnLCRTuQjECvveGnNNWOaQBCe
vjFik4aG87NJEbgYZFmiyu5Q/tl2d4Bhtk2HbQ60c+MbHe9MVR0JYzzngJQ2bhXEXxwoeWZjHvkh
EPxjlmwIeNxOhf7W99Vwrp3v8fylnuf0UM0Y/yPVXCcXM0RUw0PG92LJ+c22qCTzaLhNc/+RKIR3
pkgWOaPwGKZjYhsnvLkcZJb6h94h0yq0AGiXAXIvz7cV4RaEZLDYvY5dzqmvoCm1ufYXUvitijHr
0jmCdJAkF2wi27BeFIK2w0Jco2ubqvosybbcYihwFz5RLrYKhi4eXUIsMCi+yKYBkLWw/hjTPTZN
cr+MB6ZuGFm1dbRTUfNIFvfFtr+bCscKXZ67ekbXEmakkTgqRws8wegyzbHdRkF/CyVuWqcSb5Nr
ljD5K/tb3jncNCyipISNaJUcG0gTAxxtVbavAvgescfjvlPzuxmP5OVOX2Q57KNfnR+I9TjqE6EK
zVY74hcn4LAGck4NAZNYgKb3qfP3fmtlWxLiJ9K9ZIcRZjqQosUJiBQlJJ+U0B9vxzYZuvGEKy6X
abZNv1NjjKAiz0VqnWadkibWeqje2b/ArnuAkQe7qZueUxsDYxI9eyZURYmdtAGqA6hQXAtn3Pez
PEnLo4tq9TDUokcjMuo1M8Vg41RQKVzDyvb1ux0NYFCR/CJTmgk4lcSZZMrZ4oB5jGlbqCr+lRnu
vduanGi+RSIuiUvRQ5NV1S6tGq6RKb3PyKmebGluGRYoR7y3SkmIhe0FwOELcQQQVgPUAN2QPZZ4
b/Bfxe7GGOiBExtEkvVc7gbHSHdOMVPP4J6uLZoJot1qwa9Jpqa4Q7EWXA3zBvT8c1kSH67U8OYj
mwBjiYJ16iZG13PwHCfWT1lNPlQO6tt51qRUUFI0qXQeVAs6DLPFOGDKJZ/u0nAFhLXxvYm5PwzO
q1HnbFhqWVz7FhOabT87AvVz9W0yTdI9pI/KPZuOQWPcmVWE50iYpznxac2h5kQ6zews9Otub+Tu
M5z16FyZ2VdNoVe1psRB4lDC+7TLhlE/4hs+iIVz3nCFJnOF6gVmTxEVAFG8gf1sxpy0iEdkwv1G
py2JYB3xRxYAsURhsenSAoKB/Q2zGpHVhGYgwNzTFH3tRRudE0/+1COP7VSIy4xNYuSDFypjRKGL
Yt2NODNxaExbV+bwp4UqD0DXdM5+w40mczd0Tb5DyNliP4VFHRYbyvwK+8kqiZLpMvjzsBJDgROt
akGE0tOorPSx6XaGNohp4O7JVjXqaLHXxzSGeVOHyxavaeSpLdrHEhQ12XrJiAPL7rdK9+Y+sqj4
WapOJgTtVRxhoDdq4P5x7mwMAozhsgS/fGc+IlRx9pQi3JYHJttzU7OJaK1ubdJNXC0dqsHyM6wv
LJwmdi64KYci6I8lLgULwz43Tp12epMnCPHsJHryaWQuxm8X++p4hzb9Mc8hIjQqGnaFSTeP2/cA
9d6o0IM7gToZDVS8fiEsaI+o0Izc4KQPN/1ykZqeD9cHr6cfZ3vmrRH9NrJjXECAcZjxxgJb7QTB
eC6Uo60J9GOb2XRAaFbUjGFWOWO6SxX8zCHZbvC+uUTtEBNKT+gh7nJ33wkCgJ3xy1yo/J2+eFrB
3UFmUZ5mBrQvQRK8dAuQMI5B7uWiOhsjY/S8PPoz5saqTokB8MDFtdx1EIoTxCDf7SJwmYsk6jTl
2DErJW+MIQu3foD5An/layCinXsKYJ4f2O3QqGvKb1kzjltZlIspJb6pHH2s4wC9NAPMXUMuzVGD
JHHjQ1v28Ql8UKE3+DudM0i56xRm3mEyp4fR36Oeg1CD3RG6bM92JmSR+CYjkJXZNioJsMhEV4LD
ZyTUQk6sVUdsS2k9V97wMBXNc0WY1aYK9UtXjnJnzLed5asFpXwlT6rAxdpekfCdzUDdGQ0OjHrA
rdSGt5rLH8+XvontHm27vUCFln5n07z4HU7GArOvNYLR405CAjj7Mc4RgY2VAHa7QbSGp70/ieBS
jO0jcwKyPQ0v29D3f5jFXVvjerIEiidSECDHTP6mX8J2utI5zJCm0Ada237EGeN481KKVze+WYZX
OxseoP3R+yzoRzJ5F8bt2HpfssUTgguwO9G6pSmdR+AX4pJuyu//7HrG6zXiIOkUDJbShfhrGCVL
bKmeAsmMqgsAFjdNTMTcQPxIOxcwBayiYAPLZv6gwTEUs2eePr44gTEiv6N0WvwOH1+IGivIJ8AY
/K/sKJjaJ2c21QGyW04sxeJXBWJZ5o48DalBsdiW5EAOTXQe9FMbhcwJjJSELick3KBzCLAGuQw2
BQWaKi4f7viPL/9yzLNcabYOFqEdi4se35I9VvEpkXH9Gy0QLX/DMsEQVQxBuy/InbIWZMgHPARb
Bq/wX/9WHSkLU4DNPMgc1ZEWG/skV7WKzk9bEAvIFDCP2D+sfgMrWjd4If3F39ISmuISqP9CGchV
CITg468fvz6i+9ZkvneIF1MLLWtg214+Q5mbjS/W4nFpvjJork/h8v2PB40jirdRGigLlM8Num0M
OI0J7iFNOBt0rIUoa5bbVNSM0XNQlrVFN6Lup2kFjBOAe5Sv84qgtDziZMzNvl1POWUFZwCkA5gP
5NQ0WXqab9zlRUH+gL9BnBAiVT86er5DWFJfHn5/c9m/80EyKBy/z64qmYHZSXGqWgXNoM14JQy7
738TDpZNaMxSsRlpW60+KCMf0JEMdwpq35tYZ2hQCXLZUMWJFcY4PD3LFyJ7kcwwLm8PdTxvsnaS
J1II+tVguPJrYs/t0Y2SA1pu++QkwVulK2OryGcO2jbbdVPSnj6+0M/eiM6hVB4gzkwpAKi4wCnz
8c2Pv6XLP2u3ZJKCeRo1NkPP0JhYxJfeGqSg5yYtGeWQeiOWDo4Moeh0T4WGREsw0FfWODKwsh85
5kkN7S7s4fgz7UcukGDT7c1fQcF/z/1wn7rnxDefrSWpmL4GXV7zeWZfu0KyeidH9SKkeAYE06xb
v197GXBPogmmeSRvSHZHauKfZNlugm+B3b1WGeNQlfLUhEvfOsZwjwLzuekBBRHAOGoqEAd/dY9/
chYVmaLVdyJZ3xBf3o81xnivxOePZgn2WX42aPKv3YGWuZQqO6t2IUupxdjfMOrLKBm5K8F4caZL
Es5s6pb/+teXhn4UQwcgFfm0xDnxzdSpqr0Rs2dfvvfpoRHpOQv5gqf8+LbZtc62Hq2XT4/rvR59
/cd/fjxubkBkmZV1LRKAO8hx80MwqXTNqOFXZQ9XrO602r3o1WeIB4N6Ijl2Mp4cKgCgsB7AqBp8
mnHOYt89152B7DQ1rxif9Zq54L3RuLc+NhtEFnLVVKpdDQEfSIZpMur9B0stkzCbELDEYw9rcndT
fKtxGW30UcXYuC2dL1xywvzV9UV7W47rKCfxzy7qq+DmcdHOyRqidOMmuO9Aij+orMDzMlHckJoQ
nz5SgRvMrXbIZUUuEQ33FESeUbbfK2Se+wLJZyUz7EGFPCzwa7b9DjVdtbdti9tda+4kGuUNnNF5
qzvxRcTVeLC6gKLbZy12qTEmluu90jeq9g7QyJq7cU73VWNiLvTlsbZDZ2O7Xr2P3fEQsmWhVERx
HSIy39OJZK/fil+OM3KNWtOmSZgkxSp+LceCFo1FXiVr/jS8mAJsBRa/NxGl7U5q/aNZorl1c0/s
3p1ug3fLzs2zGRqbILiULOVPQyL3ZtLYxxif82BS/E7NvrXd/sh29imrsbXNBYM6QVhB0bjPlVTB
rloGAU3h3HB1PEVeiN5ABO0qU+7ObcPvcTO8crfnJRZHS0n2EmH4aHnjnWMjcmLeP6fjvM4SrrN2
KHd9gSU5dGD/Ivn6abyzzxousasfoaQPW0SoJGd06hHHSXuy8YOtjZa4KjC9v8oCoGYzX5cEJI9J
24k5ZuYZ6IJrH+77/MVis5LZBKeL7EVp6wewvIBLl9kHc7Vpu2ihYV+sRofjUX60aKnKaN0xRCJ2
vNxHNWTyeEOVy+YcPOVgyEPXdJd8nIudbUAYMKx+bZnRnaHEN0eFd0PQ38WIAeyUDSXQAigMfgD4
2atoXcPtM0xSspad5rZK9Hkq9e2sGF4lKEkkGHYaSONjIBgCY0N8B+0o6S4YZziCCJO6K5m/Xy3c
r6tQDXdJ4dzXml5FC1J56F/CtH/Nw/Dq2OMhpmdvx6W3iqfsm+ugP5v7cqUMLgtrKC5Fnr/x6cNu
sgICBcIf1Fp45fPwKKfkwo3eZK70rpviQozcz1FYPztG8tyg38YUQVtjD8xOurs5z+q1wFi8xh5w
cbLpewb1qERoXiIk8Ora5OoUd6p5RwPzvRf6m3xsuyamvcONcq6KH5OpeffDnyMYEuZJ9rAOxhgW
h/qazEsrQDKzaGDjeRJ8QhQjFnADLlHyUCrlrBC4f+W8jLYx8DZOU4U/3XxuXRKyY3TC9OHNXbU8
D3qRmqI+iJkMJWcFjkXgIWequnAsDUCLfgPmxx8WGaBDrQeD1ITfzZAdZb2cL8pRDOk58KQh6sG0
hse4aktIGzmj/uocdqCUUjNn9P8SETqI+xNvoMho9vW+d66hIiVkObSGfQu4pdqLHCKrgct6REMu
8sHbDGK8Ub2mCwbNe+qSfV+TgToy2GBzfRsGEjfvbbnYhqzqCYzrRgf2pZ3oXTnLPUvamPz88Gji
ztbMpGitWT8GyFtIQCqipkS4kUFH7Wt2j24TPwzNsKrovGJnXRHLwwTEoPWLk4e7FSdgLChgeWEH
o3YPXKWLTvi4AF5Ivn7zPfeBd3iiEmFt7++m/2bvTJbjRrZs+yvPao40OBoHfPAm0TfsSZGSJjBR
KaHve3z9Ww5lJvPmu2VlVeMaJDIYDJKhiIDj+Dl7rw3EaM4reI9y10fBxei7+z4NLmXonkqLztdo
7YEcvNJgsj3zJ+LnoldMCLz0qSznZ2iCb5VmqiuRXYY4v2kyBiAGbw85JDspaGCJ+DvCkDSzH+0U
i4rXqXfhmuSqDz38/5F4IRI4Q8MdtoSCt8fCLlG5tkhJvoVo6eA9BF+X0Rz2guehYwIj4wHYHi7y
BUEN88refqc1AZ4Ti5ITVN+7bnpz6OskVSvZZfwAIAI5VZLLm3ju0eja1yiWn5ha0ETr6SDH2fgD
Mj7XTOE/mnF47OsvgQn6gV3WnZkbt4lYvvuxeiUEbu8zKUQQtw86YJLAfl+NhqttqarvYZTQCqwC
LjwNqeF+IA4tjf3trNieOu1nhkmkIiV+dcKqgM1rGNC1WSbVwzSDrR1+Dzr2L2m/AHQyde5iboIO
xmE+FT9N2qJcXIfHsIEXPKEmmDHos01+WdrvRoztqE/Jr7W67ioGcjuY3NM/yp9zuJYUsYjayijr
sTJQAufDtzn04ttYNW9hATZGtqa6D+mmbpglvwuGAifcT2RB5GV+jlhLHINBBMKEfEegG4F7Bq9n
EhCUNgtaoItl35QLfVbTm+FJRuad0jJ6swouoe8SWymd53p+tocUpV6JvEKgxnODLmFOIff8K9H9
6PZS78nvAUXNtV7gDME5NEAUQ6now5pUz5IsmhQORGaHAgYk8vVSsr80TVMwfib3QoynTCF7imE3
oS+yqp2HlnGzNEirij7vLnHnO4fJr+qtK9RL4GfVc5fApCVmYDhSbsZwOHsa0B1MqcKdH2vmeTfk
XXk3Mq7JY/SpGkXtljciV6AghXWrrOw9JP7zJsBHcZ6YiY3Kq296ffDLuNtPgrcX7568WNp3Mk8Z
GYO0yM1qKa6xzQYxTXVnCbXkpcl6ddA2zDnLxYn+2b1MUM+tB78nWsbKd3ntqmPqevMlbm00QbT1
Qwm/Y8aTfStAcyBHaOmPcSm5Ww9iRrlnKJTmsEZ9BvcSZL52JSL63IgOFnMWoBWRE87CJI9OA6pf
qy6dm4mL4bYKSH9wSLaGJ9Gaz9Sqw7N3rsgIf/YJ7cPA4VpX2Zd4ojumX0M+Ni+dmPIDrgiqxCSx
jn7CRy7sXOPRLj+Ffek9rF9IYspIHONJlKRADo47OpwGSAocC0V32rbLXbREXFcl1UwFwQmUFC+P
tArnJhqKH63TxUfbauRNtuCsEk18kkzotrJul60ZIf7xAvtOEUaO9DYw9jLFFpHRCd463gi9f7S6
I6Roeq7JQsLy0DiUluTO1HnHbxsYDC8lU/7ZpOfSqbvJP452NT/zW3ZW0p1mLur3aVKLnTOIEhke
PEA5Sn4nsUaxuAlnLnGtlSJmtIyKN3kycOb1bBmi5bxgGD9BZjkbCotRRDmRJSK59tPABUueQAg9
dUQr0AgUh0j7LDHRMcRYjNupcXuAo9Tuskd5hzym23GaASQhVtKYkoUPaT0jGN13NVemuOWHbTM8
SF6yYyVpxBsVfcW27SCkDagvEA9gogSCGCOobO2WWhFveeY8lENyFjT+qKCMFvfSK6Z+Vjlt6O0r
/Opm2BLwxs5PpzcfbS6ge4dEcuGEOuWwuSUE07uNkik7Ll1zXy3OzdLmBdTnhtRt43fljA5aUtie
oZa3lIDi2pwXAr0OW9cgvWbwrxhMB6A+JlaYpX935vluGYrnshhSZp5TsClbwuMiajhyZ/BrYWqJ
PWPvNqTY+PlMPNDg/EyDsTl1dPOQOE13XhJc9X8LKO+bxBu3Qa3qtwiRGGPNqBmzqx9YL9Ucz/f+
aLD7ZP23dd7RHH0xsvKpbI0NEVIBQpYUhRexo1xcAcYzO9vFMUu1UzrWDgHU1pjhFTpd7+zIknvP
khZBrQ3bJJ7L5TaJv2eFq87s82mgSuCASzNXR6iwxNMFWIoN6d6mJDpuvAZLdqhogjXphcYrEA47
6XSvWbCCmszI5BsumeShC8fPdUD5EfX9qQjZsC1jcqMSEARD7kBq6bVlWk0YjseNJF/zFKZ2SDXT
RSd7Ymed5CZ2yDw8WPUYXGxJyPYA7OnJFhY06d+DVEXU4CiuQRDQ00yih94djHPATLoLQSEw08en
FIlrm0w+aCYQM2k25PucHqH+jJv73qY1DMqwvs6dONQFF4x58s9RXzVnE/NVAuppL4flMRPZQ1Tn
EpB4C6wBFuJN4VbGJp28e66Hn8yp+sIpZJ4jA60n2CV11uHTiDuNe8sqXy2mUEfZd+9FkkBJceMn
VMXabTLdzIlzK/vYZxdMfdEW42uTNptFkhMwM/OYJM1ZGYKuBuS0lQkTkmX5WpNrSFvRvWlN7AOk
FaDU7zm/mSIHWCmTC5+vmF5e9eA2y3aqe8w/XoX7nKzofkFKEz4WFTwpr3evfmVsXUTLTCXctwxF
hO2CRKYvi6G7cN7FIgzCx3166Ewk9jGErkB176s1fn3FwK8P+zS+J5qnDch9i5dPFUAqTRuqfI9s
xw5dZFO2uxKa+CYTFcHIVFYozHF/ohChD0yTwneSm1a5jwNhDtvVA7ya/cyxc6/Qd3HGuFO/8Ug9
Obko+u8q52l9FMwYFJoKTyuYAsTeBTXIELUooKJa8aYHxFV2CBEsn2QrSVLdUlAVJP4dPJ4SBBbY
ZadIyMtjblJLhCMpsFuFOO62VC2QdVazCDb8as0E6fsezvkLe31mZktE0kFwTUVKsYmbpkzfozEE
vSdpBreL2Kdu/F44iFiRtMD41V57MTiHcWSAW+RImALOgCpGXSWXrjhGe1aHCPQ5KAEM4Jg0kekZ
Dmi77Ktdjdi8kY3uyxnIYsCAE6In00HvS0YzbssO8yVx+JWZDaMxrIMzgYrtDl3UJcdoBatRvfQS
zSzQG6ee+NMpVmN6JsSIDg+9TcWVtfx4FKCWDJpq36oAnpZ+pJeyoV2X1NQFeBQ6wZdkCF7CDvI6
ECPiDg12u/1MNqMyftrDoEh6he80LExoUgzUDdYQdFbbBYmRUVu/s55qC1v6ICp6cdYIyh4QJaKs
GsxphBRitMpdnAw3sWt/82DIUlU3d2VERQ1bdxdarPMR82PkjJwL7r0xOrxJlvtU8yGZeVZ+S95c
hqe8SoiW79mLyYqpjxHzZjtEukdzQmFkoDJrgXzzyjCMJOnTp7hrJ2DcEwoPMMpHD3GhnWea6hS9
r9eTpfbOWVic5+RhsNzvUcXWoVL8yNq+a2w0QTx0opaciuFzBP1/K0rDwKlZYIdGhAJ+Pr2zkntH
2MVRVlN+TVQiTg0GgrbvpkMescn1Lcp5PxuNTzLqpssonFNtmndLK9vbpu6725KZe87M9OylxXTW
NbDMxvohs1k049n50oej8zBQRpqT1WD4y4hOtQhz7PSEZ9kxayt24zglp6KXX9qwya7rwRj6r5CB
wwvZU8QXlvGNEfZmsKUzN+wEm5BrsXhv0WggnyUU7HaezPgULDjBWUefGLYPx8Uynyq3kwfWEvdq
98EVMQr10NTuKrb4p9qvv6pMWNu6FY8E0oLhmI39KLlI6g+VqYkOUe98NjyGiUmnXz/aaxfIgLbn
BJfFoQnKv/JmUmeGPQruObvZqYP4ObCd7PwThB11pMkvN2gRGNzV5i4bTUJVUxxPq+xW9ADohAUd
oefdozAYNooyYdQ7Nauxwj3sI5yLjP44EcNzacafkwElaOrhZqB+fATCdedNIZYy0vFw97S5h9q0
ifksjcZdSSWDxIGiKZPps9O5BTIcojJHfydtBNiC3frGQzvEcyN/oWzqfT3K167yG7ZBlEsh6p6i
rV8bKuNtPbEGrQsR7ZUSuIKtNlXL5TjISInI7Pel0LvR3mPvT8xwV3P2e8wlmN1T3NabeiL0EWXE
OfeY+tNZG/Zefp+bIEtg3tYnE0oElSJ6EZK8jkyBqfcUq3HfDm/CwHAdUJY5cGEo9RkZdxVRD80F
1wtq24GL6vo6SfnZGNGmOQLPvIVjaH3C1TItm5BqyxzDTwuF4I7SlWs9DBQBfDlmiH6I+AggTBE/
5jmadpyTZF07uLF6xBL+GFC0TjQycdXRUeBcjU0Xe2KR0DNgwbLAo7JoYJfuhp6qh6FDVDEz9YiG
YYwHMe3SeNG7Nv93bfaek9mihbSIvYVBgKe2nfvDcyi615mPFR4lSCp/fATNhqF3guc7dPoXQaAg
KxbRYNQrh6ao71I1c330z7GIPuOib3fFiBENKgRlCQ8qO+845y5b36BR5J2YP0wM7HTLyBVuWPKD
u3yZWZPleEvrmhg8cDDbGOWnGyIyQR/QbnTbe+tjdRH5E/v4OyPEIOgJBHN6vRraw4AoAs0+63M7
s+FLeThBFT4jS1Yxz0reVTvfri11bCQ2ufToMVLgsKVMZmiSEkqdXnI1uyaoNOUizR8qr7+NWWQ2
Rv7eiZ7gwYB/TWXm+6VwmPUvpzxoo51L+5wIT97HX2tiP14MQsgOakzeIbpH29rGLJOJXWwN9jVL
EFAAEdtmE2e7P9+zJ4nuaqZQQPX6+W0Yohq3SBkeMi+c33I8h+bo63ZG/yOmoXOqCaB48EvzxzQ9
h6q0vtKoQPFcLMtN7BBh49qkDYSY1XcGDarSNLNLWZfn2LX6W3sazvnA5k8Jx7odqHHybEFnXc7B
URH8i5sXQkqBfBNtPx/nCuTBpvbIrwhB0sZNWzPfLd7dQgDw0DkN+hPSiP57p+ZPllXcwhS4G0tw
IEEzJEgig7PZOGd632xyerLkaSjvRv3pcc2aRYoq0dQrwaRSLrMsKnZmkPycccY5of916eeLl+Fz
lk76ptdDzhNUB94emN575AWkqdePxeJ87ubod1KmTtFYsKolbr+hq0GkJi38VHrPNeW1PdIhtGPd
2c8odx19EtUTf6gtaewtrrZC5tV9SCIPVl8+3hVlB77bDigfzTeTFZkcj3iXeaf1gh2wtzWtK6Y5
kNShm+0SBh59ch2uVuO/V6Z/Th2FO9A6R8QUbaqu+k56CJ9ZPlxm775MPnNyB+xjQLRoDjGvZome
EQEvBRdff+Cj7TBI4eKXvEvM1JtwUSd97lpJuxxyns5k+C9Tx3LXmGQdG0Z315vUir0uJ6CoHZwa
t7Jf3gcVJ4NZ4JZuaXWTeXxXosMjBY/HNQMu7UTO97VvPPeDYzCOx/5GFVEt6s7S3mCwcCggPeyb
nWKRi/BaTd5dnfLxX0FU6+kSJoooyOLWQDtNb5H3N8SE0PdJsnUrlqUAcTyGjVep7+Z8mDZDY+8w
lrA64K/d5YA/SkFmzOzcGXXGq+B4DQuYGfyMnaU46vvNGakVpau/ywakQkiGmqDmnSTt3J9vnTHo
CWvib+nHtixw4JE2Jakb23W7U3kmEfA2Z1If3+KI0l16LjoRmdcb3wZ+btEOKQymJWQ9M0HhQ+Hj
acokOb1US3rjRQprbl+a1Mc+pjlZZPKcMo+OYhBqgZ3kn72oZIZyfnV9+FSR3tvnxnJLqsh3t2Kn
EuRcnyNa0ASVqGNmmHJP5fM6qGBvNGzu+PTDZMYysFpz/S5ggK5jXBT4zACQdt2yFc8zSgTPVzsP
+BHDHQwZxmg/1xYEYuRtkqt4o9sVEQI3tgL6ssmHo8STvhyxaBj7pcZ9luLaKOqvJe/cPknVpxZj
jYiNx7gFoBTniqmpQ9oYurtt0ABkFTAmd8Cxn52xf+30Lgvm8rUb7BkHBZdp32RcHo0PCd7uXbbE
76PFSd848tgrMPsypaytcXFgQGpOIRJ/NJYLkpJF0TLWn8dx5SOVg8Oz/bmu3XjpaDQIFOxTeRqI
Yqdu5C2bbPuZXLbkzpudH1n+DsZs+swY1Jy9G1x0CPEzNL04mc82MWGXWjQp7mdH7VwvqbbIGtL7
hN7DNiMWfs+7DbooV8zAS/+Zcc62GCMyS5lqYBRGHoT7TnAGnR3I6KOaPqX9HO3IkECEMxM81Zkd
qG1PjjskPXtzFMGtsbBiWd784ttoojj5cWsMjFZqtZyGtn0QPMdr4iFkm93mTEhzfWjm+5aO14Ju
yU+CV9JvmnOFLQcdjjwOIa7BpYKnATNCxHGK1VQ1h87uucaGFECYG8jxjYrlMNXdA9gjTC1zmj0J
G+VNyfKNkWZA1Gf1yW3LDn5r08QrDLN4mNgtPi0IOHv0JL+QPv8baflfRVpKxAx/M//vvnXf/iXS
8vqtaL+1/5KC+etH/gy1dH5jDO15rumzBClLAED5A00oTOs3E+IbfDLHB7rmgjX4A01IeiV9dNP0
pEXRy3d4Dm3Zr9RC+ZtSkCJ8oh0k1EPnv4kmXKlEfyMVEGwJ7c3zbTBnts+E+x/wBMKj/Aw0srwK
gBt2kpmIDXvzxutGcLHgUkMzlkfsd0cx9/VwjXVmj9NOaJA8Fypt7/mRAKhdUvLFbNr0fal+zHpr
iAHcfnxJZuR26Br3tH6zCL5yKgOa0/obofNy1ltsN4tL0xMwO9Snj7s/vrfelwH5x4P01091ZQse
1cZG5lkZmm9Q04fYCdHFZvvciL8MeSkOGeVRUGNld938kpoEGdmyybd+G/G7em2Twa6F+SUpo/0i
6+rU0HbBKGK+FOE0nVhvdwzDomuGrHIPyOPn0PVspRmdOjdN3p78nr72kpMPvx5aFLTEUWdvQNid
zWxPMERNXu9zhWl9fY2C4mB0vnEUE7AESwN++XvEIf3rlxPRT0sLt7xdpnu8EVyRI9SO2dLfrvxk
0QaXSpJPuTJ+10PmapsWcYL6knqTBR69TeWqLaq+5rIetB6Z2an+mugokIv8m8s8JMJqiElb+etp
rM9l0U9ovbUeeB7doTXHR6XRw7VFsNLHYb2P8R52iqw70bIKTkTibFydOZXgyJBlRqbRVrpZtHcM
ADG272N/Xhm/68EkwU6UyXCayNpCq8XKvnSZcWAJf55UPF3KyY0vi3mAqDkRtYN8jWpzRpxxCYK4
2Vg1Er1+IZqUEGgSUdwhPfoETK184ji30Wbb5Wm6D41BXYjnSza2SKgXeibkdollxmyHddp5ieuI
fXXsbTAHmBenYmNd1qqAdU641SiITKxq8a5KH/UFIUxBOfxxAE1kntiBbde74hKogY85g2kc2u0w
AfSzHlbkz3qrnN3hLLKnYHHevJnUMMlZFS8Rsr5aSP9syzOc6gO2ofhUsLk+qaTfK6w9FHzZrC0e
+Knx2yKMYJ6z4rIjX5MTLfVT1QzWk5h8r3zRWOBfj65yhiZ4jwFrO+2Pqf0SEHXeonwcEt2MMPtH
hxiOg/A8k86e9d1o7ZmPaEMao/Bw3GkZZS0FDV82fLuqQgCUVxAi8gDmVaRfDgnaFOua5sivLwOQ
vOpgVtXTP/7tXPN5PcCTH7ugYTo1QkrvtCePPlVxWW+t5yYSJ0rq9WbgGlgcC/fUe9tcBxZBOvu9
GeroYOSk3i34kztA4WOrmk0dEZ3d1hPM9xmF4oJnZouSkz7bUGNE6iOi2/rqBVUToAs9OvSa4VNm
yPmQ9irSpptjmsanppxATgU5tJRRh4KR4SSzY2vW8mzp8KtF6xOloaVgVlhaW39uGRsha8FHgYHT
L2pcXXOgDUaYneIkanb14I4nj+CtBr/8BZCeAcKAlYIAUPoQ+SSoPsNvufUn2txqVHYwppA+LR/Q
clDLPusk8X24xtIhBgTvkixpDK177LLpKHRcmq0PK2J8vbXe54+CprZMvq9nv18j46zrlNWA3AHm
F1I39yvk34ELGBI5CRE+tsBFL5xh72v25q+nlGbTqR663boGrXd5CjWaY5AJOWTfhFaJrjh0LE3D
Jd2kTpIvCLfbkk6Wi/Go4O1cPwu/bjo6ba+Xw0npwDORll9VEdvIaoPukqqHeQ4t+AsLUguyL/Hq
u+DXLC23RaV9F1WsEJbJJlN7REkLeVCisvbrS4mubmAuex0xzTL7DT9J63HJoYDQS2F9QXNkZg3Q
mr/WPMgR14n996912Y/g/gfkCjIeYpdgiso4puH4aAAyQROkzbzVbVyKln5372zzIE63lATz1m7K
dGcucbhrJq/euUlzY1iSJGbGfxfCxoDx6lt2IuiTGN0p7xUS65K3QygTaS15Q5f1y8Dqf6/NEtt1
VFXbWf8ppMcse579Y05tiu44z65jZOKyP5SkMVzckAvvlGii9XpzPXj6zl+3rBbAm2TZbCBDbidE
pZsI6gByRzDcDCSpt7XEcjGz/DqLPr/2o6z2zI4JJKLjsZdFF2IDZvFg/pKcg5x5GymISGuDCCMb
0Wp2ri6myQob8ik6OGn+VKDSrDsbJ7rvPxIUeGqWzDoyU+14Cdry7FHcQovmWrDeR56nNrCaKDdG
1nlCVeajMEGQoei/uPWgxLbjjD8GqiIoavTOscxuh8mcTrR/lwu6yc2IaIMrvhMgwZohrNluuPdT
cfYtApADJ4SIbMDhq6zhqui71NMen8kOlU9wkCT5UJLr9ydvzD/eqfXLiELoaHvTBTRD3hHr0Yb9
0zTrldi56+IBWkbtRGQGEJt4Ubjsas6D9VD4VXKwq+K1d5Aix7rsyXQBsx4Kfcuv2DyjlEXaZYLJ
+PUNJVkWiJDNfjTTeE9DdryxBPLbqAu3KY0a2mbiKSlHZoVoaS1UanTesLZlw1sclt/mluLNHpt0
Oxo9PoLZJJWOkLTZe84rhdJvtE3al94lDqp9MI0YsSIUH+yAt+n4xt6j3SO0wwNeDZsqIp6XuGmU
z6wvkW2cGrd+ywf5kgZIGiKjXY46E9vNmLKgURo5Gem5xLdd4GZHC/9KT4zRMWMwtHUR+OTMGrsR
G5m07UM12z/JjrwrZ0Kk+sDaT4Nf7giGXl4bhVoydIaDvRAe6zX1qxxil83hq4db8I5cr9zWVsSY
boObRPQEF++uTc0bIAnDIQ6jr16JAWphf2xTP+2HBRUIytxT4i24kVCu64rxlNVY0DIPPGI5Zbuy
LfV14FvF4HtrVLV77tBnEdq3F6cp7awHPBqfcvKx+MteRL+J/itcrE5ffRSXlmVA5x9MCIoAIB4o
V3sUNUxhvXGMNpOTv8SWSndVPLLXWybx2nJN8lFiSwc8j8qM751py8OQ1TtiyeQmWOg1LAHV3wS7
gI0kGInuRRAYs+n6AfoLrmBgT+Swa+yTmtD65IiKYLQcoYxw0onwOuGaAYpKeoAkUsnMv9KC/zxj
9Xwcohz9icX2nB2ntDC6ztNXxDfR1XJJVZvjkTWtLQlm9u6tlqa7M868vCr45pfuxekIC/I8Wldl
jnLYfiAhL3lK45xOtg35CY/C2fZhZ9HvRKUj4Sa7/qaagCJKYuCIQK8Ohgtshqj1T1ZdA4ybYUi1
GF43nZ+cuaoeCgdTQVlI+5BNzi5avPgYR8WXgcStOE645CXRvvCwTjUeHbw8MrOdYwxf/b5zDioy
X0dXpzPKp9Gt8pNT+l9SALpsYpy7IlL0nm+lNfRbhznG3pvK8baXNTomcq8q+tmm7XcHsagvmT/e
GopnOrz04SM95mskuxJZFDiwJmrQ7M3RJwdpcFa15gnBAarsuHzobEx9Jb31jTPy8Alb5c6N268e
/41JhdOh2btVNOkw4k94NqpdtSQ3nZtRkrYV2TN46ezRXlAIDo+zVr550LIgJbqbyVW/M+JiIXQA
Zjqllx7lEJhHw5zkrhxxL8v7ISkVZzFurCzXxhPSAjuP6LOqn+CYqHQbCPeYzSX8Y2wUu4iQw3Ck
qw5TYsyHZ0KYfsd7cwSww0i09UkgSvb0q9/CqXgPIyy9ywjhhgwoBUoT9azFbALXpom4v/+C4TV7
F538NtQDoygf1ZXoP2ObZQ/lwfHtCsIcQ9fbCZVFc5WfRUmhrfIJDE8t2TPNers2TElycLhssMVy
qyA4rA/4OKwP+viSFiw/uYb3rnf+49v/w/vyGKaEUcUIVHAeUB2Feldj6yuumHTQ7vr1eoj1dz6+
HO30z29LasYDY6fbJijQpy8Ue+utTprVOTTDDfkpt0bOnmG9ez3k+lEfD/24b73F8Jvq7T/99sev
SUr3jz+Gtmqg7P74RabhhucZh+V618cD//YHPn7PABeTctGRCBPXp7Z+q6RyPgZZdyaSTO2Xqn5L
9DUu1mV8H7RQ8Gg+MovXu+31zvXw8ZiP+8pZ7+4/vv7HY1AJ4y42ui8Z/MK/Pewfv48QZCrMf/xs
pJ/Sx31FXyXL9tcj/+0z65XNLMkvpj8etP4obJjukI7JY+UwGAfO6T0I0uoOhSDLZ2hpf3wcpK66
1i/rea6x1BAHHq+11oAdgY3vX9//9fW//57z16PWx6dNRHraVLKXdeDG4WpMc2liADFJL1q3whnJ
ZOP9epP+O5uKqTa2k7aEudo9td76OADO+ft9JizijMX09PGI9VZhhCAUW8zh6b/+wPrz/+4+zhis
Zx+//uMxpsKfUsGKMvEC4CMbODTFD0PmM5o3wz+ufbn/bWH+ly1MRwNR//OAleuPouu/p/O/NjHX
H/ozX0X8hpFEWC5Uc3jNwKX/aGH66jfXs2Ceu7YrdQeTPuWf6SrqN8aOmjxOkSItYdL4/GhhOmBa
YbgJeNQ6leW/k65i/xNvjKeB8BdEQ7at6L1a/2hg2tKOGjx/4WWc9kmhdzzp2gCSaNzKKrgNVMhG
aWkwezkvOaC8zcIg92ROj7GRXRJjnIgO0EKJhlRE0wP4iyp7gopJuSDBQ7El0mS4CrBaxhg1SpPn
FAvJnhTebAfcfZcFJk0LFQfnsR5/NBZ9qX759re35OFXP/b/oIp+KOOia//vf1iO+f//O3ml6COb
lrQcmsf/QMpO5BO7qUXWRdAsYlu63WFCen0iegG3qHaSxr7NrkMxlVU6yRpIIIfSdxBjtIz5UY4X
wnwtAsh1rsnFvHHRB6ZJDCuG3R8RJ42y+0uvxCfZee1W9OUzg4V39jLOw3rI8oi5JqiifaAYSYLS
xqd3jg1dM6Py5jpe7HNJpxU3YDpeUXAiuTT6E/mM9X72pobqwhqvqk1DnrvzLbUJRm/SWe15vi++
DteS+kD6RH0BfPIRp7X2XIByeefFePy4W3nMx5Y8JLGus3etspaTrcOm10MUsz8KhCJpUPda18Pa
j7aD4HFiv042RUe/RFCBHsrA/lKeKs/6MZQR+AWHhOI1rCyc68/IZJir6dSyqOc1KxRz3lCa5qUy
wvBYSGIMy5RN29Tj87R7kieZIS/fhcNK1pWPWTqll2WMYHjmwLEyGLtVmQcXR9rVHlMq3mf95dKZ
6m+H9T6j8nagXr1ThZ/1CPbkYdKPavn46SDTkzXhTAP2wHA0s8m3Bmm498g4QGKQzuE5Bc0W9Mq5
1NngXtZbs24Btm+pUTMdpUVDiyroDqGGsWX1qQoXOo6/WqlqJtGZ02E3Giil/TiWFMcIDIKu/mal
PSJEIEm/ov5mWzyaHXctYCE01P9GgRXaWNFQ7ddDJfFg2WEZXwfDja9oo4jsq/rX9a71EIbgJeCn
GweQyo8Ljjvk7n1PlLs+VP5PobPRMySq7AO/Vmhd0T3fSJcPFdxZFDHL4l7wI0I1Qu2ECBPjeLOg
+Vf9nvk7zLQGuBmlt4ytr778YhKZvQcoQYP+r4DBioYy2gzjtTSoPqqRBIuOZIocPiWBxiTx4IO7
NMN1HUWERDoQjIug0m3Vq5JJfgiKxLy09C/wF8tzm3TRFVitRD0dv4QAmbZMg/vt9NCz7b0wurzN
+jw+1ircRTjjT5bCJsa5cfIIm9kYON7zDVx3TZYz1C6duhkvTXaTmYBPoGfZIB7nEQTR197pxWEJ
fKa3utdNNdr86vtNJhgYUVsMaqfy0dDN+kplpGEbktq7fOPnteavt+CyTEya3X7aRzVtvW5mPxW5
ziVhOL7LBxoCZlnT/63pYycODKtpG8j2mtZlvLOq7rWJu29yyYzLBKNr8cU58HGL9t5A4yjKjmTI
PIfVPFxde4c0l83eWHyqc8b+VYVDte0I85NUMk7u711iczBlVV/sEfoegJsL3cL2GIRRg+UZoiFE
CBTqQh0tW7Diibp4JXUYNXGaLech/F7OOFhrfcjUE81aTf9Zqq3KAGGtCyXXvvrk5AOsD7c+LlP+
2Hq9t8uJz2Rc0of7vHhB8VejT3E9/I4IMVK/aqi3IJoipTNo4mT3a0O8RM94VuGnqCLHb0qLq+zS
nyoktGCm5k1xQqTW8CMpAZAsYXJAAHLTipE2daY+R54DJ0iIgxlmr3Y5ludoBPEyBzXcBjJSVpeK
HxsMoBP5rWsxZfQIWS5RbVgkJqcvI8ppv7Y/4f+8LDNjJKZRd2Vf65jr4Af9HScsvgYdiy8Dp/Vj
Pmd0m5D+HKWffy1MJAt1Fi6XUDlkqxdk3Xlhy0e4QfQmF56lNQDjcjo+D1hdqGEDHGsUisjELUu2
h7C1XgM4PCfWiSfPfm0FOB60RC2sEnqJfCCehtTnsZ57XSzc6jyZfUWqJ3MJSB9Mrc+q6U9kuCKe
C0xvtyDmvhMRwv5c0MgoAFqivZ14c0Y3dU8xuZCAUXutrcAWpxZSXmfrVHtNd3bQVl8L+4nmAHhH
ad7mkf3FOaqEeOQ2rn7IObrDTiF2YZvAfp7qsxKFeytdGqp5j6C+QxGbotXZVPyEPXceKmqoJjbO
4F2QLgsCygYThNnubYtBhj95sBNTqz6as3qfkvIQs61+XELE6yZal51yBxyI4dU203NNn/rApAaA
OLU3dNHi1FrFqQGY31UzkAWQQkIF91mQpbsyrt8sETEyUzR57FltGti8l2iAqdsgA7JDdBrGZFQM
NhO0Khl6ANDip4TgNHyuIHBMNvJF1ItTGSyYWBCopXXaAELctTbBZnbVTnv26qxHmKqDjuFtqLDx
Zqqmy9M7h2GBwFVqTzqaXkRMhvEoW/19SF9lbl0sPJS+ke0M+R23Lv+vcIa1FhtzyeNRUoKiHOKZ
Nj+aRbhi+8y12q2nWLc8P9uOdfElNqnMxieixkImgqBzIx9YpbTqZ1llt47X7zsCzbeN75BbZBsH
vZQd7K68n8DzfipQs1jpm1SKak8SahlbrtwPTfOwlHjiSlK4lsGEbRDeIn/ejZ4AXTP1j6YJLsbo
q//H3pksR65s2fVXZBoLMsDh6KbRtwxGkEEyOYGxRd93Dny9FvKVSe9VyVQm01SDy8HNTJKBxv34
OXuvXRy7/t1qrZcoBR8QSBgIoA5D/DSJtkKom8KunbYFRuQm6gZwcNz+MorNddTaHV4KikLYn3ji
m+RUUbG9psXFCm9+2w6XIXD/VHlTr5oJ9NY4e5Xh2nnOW+rR55G5VmN3NSX4Yabrjuu8xcIDOwRH
H9aXbTwyNxKPWThsZeG/hRBXt2U5PFcDMAoTh00KerMYo+aUuDo4cSoyZuzdClZauEwBIOOFyO19
zHhv1fwScEvCOhbuuPW3ACqNfdCZ6zyHuTlFsvgoGhOvdTvL++wYoz2ThYWV+NU2SJsEuRMlcOeX
BJQG7cnxKraQZykAcKM5PxmqOruCCxPFs4Kr2TNW2hmMZpaNHgwgppBxueOLi6fRVbBhEKuvanzT
u9jCR2qXztGhQ0LP5xtg4jJrpvyNUS29wARpoSzObWrgMtIaRnaRWxzcxARI7IT2B4EvFTDdKaAZ
JpnYN6jmkgryUjGeShi7W8o/hXxvdrLzBXdodsbAWbXdGwblTwIkwqVL7R4339z0p8Lsr4kVwpog
KUqCL0lTnFONiIlS8BD1lcYd7jB1XhDvYGiv1Ji3vArj50QXGbZsuM0tjGwE3NuBvDqTuEy5Y+yy
XDeWkICYeyncnn6+KyYT9a+KOTC4PsJYjHqMSX9UuTaqwL6SDIAhOBdnjRajayeAfFuI3G3obYTf
vavUpZZK3kb4s5oTf9htM8A7QCWhtZuWX3mV2EjkgwxRUuHneA8CaPQuLT+91Lst4Th5h4m3iAQS
sjrEPZ52yUrUxWs7fo85ercgBx1eefW2z4nZibsKFah6Ucp5y0v/qcDmgymw/2wZ0m+cCeWXp14A
42wdJd2dieo0CjXy0PEYExu/dOp9S9zbEjw4YzojW5kNvca5C4bNn+YvhT6OV7LnUdujUDcU8axN
+9ATFBJwlze5m+abZMITUXn4UuHFW1ZzNKf0parQqJsSmBPdT3hT01r2kBVzOHkqF/nRILU69Nyf
ovsYGnFnv5lVYfbKtrpfRj37alI8rxFepmaa6j0156/TpTAasxxlKfHymu2dvSI4askV2cVwgwVE
WVhja42mmyGiGy10Hw1+QIyS9TXlf8quzZClUQb1AhIChWlglbcwZhib6vfMT+h6uTmq/jTgbsSv
FVgjRPg4wwJ32udxT48T6lrYZgB2dISdVbUgDIt7a0xH9v3y6icPUICqIInJrTA/ByO51bapbzM8
MdvSis7+6I4QHOxH0UoYEICOKYxMXHbUT+RmR4jf9irOq91koyMYsCDAE0gg8NMCXiQWFnLfQODJ
bAIKEJ7UhHnYmFZItl1yr0wSNVdRgMe097C1zCI2pVNIBm58r9LialrDsK+NxyGhHq/5zFZtOhjs
nAevljT7C+uoleJ7qlBEwL5hJth3B1UyEbeJP3GQ/qOmXytlTismPAaa4ObNKYKLinn2oY2DkanW
dciHVpnc6OD/V60+pah4vXdpluLMhAYAHZjuwpsg3V9yVb2IDANmb2kYXgKLlZzWADvmT6dhJ50H
L7nvbbu+X+RliytKlyRgedot9HWypYC8Y+Ots83kpHDMavmcVPMlZS20cSg0fjkyYmmhbDbEqyc4
27XcvhQavUKFuWTVNfUDIR81Rl4y3kQkPgI8q2vTEJd8YvViCnmsNOue2kBXa/fLZ56MotFZ2imr
hExFuk6Sr9ggUYJB1x9LQj7XoU9SWI3AbRHcYO7EOoS0fsph54GYgUVQlTopb9IuNpzNiJ2XPeLZ
xRRQOQYG3qGofUhzk1JwJGpd/XZj9GeIsLIFEH2gT8zwhEMXDl9lm5Z7bdx5pozApFs+QRXBct3G
UXH0h7koQc+2SIb0q2vCE4rLr2LmA3UcEYu0wCne7buBYYSnMcnxWP6EAd2aObFR/A5wK581jZqD
qG4ss3szaKm4M7veQjL4smBaoE0YHzVbRz2uW2uo77h2LbNi/mJvbTXNJiKFBVsA/Z6xfXUXkYTg
uyHGqoi5dRTPUQ0Khq5BVKplqqWbUMI7GQoMEzzeOpmSbduGEBMUJi3bq6+EWdzzGflJRM26SZJb
mZc/pt39CM4iMquJ8NhIZ3zvFdyLJnZ46ckX6tyniHlTr822p57fIa1JIS+A+Gv2u0MFrw/Im3Ll
gMfwtTdMaLtGcnBInRxDQ/XEN6ZsilnAGjd508GMlwk6WyRWaqW7FHlkjIUbTOf2sQDhlA5YXYLx
YIyaQJ6GzwmYjqYHJzuBvgu12qEoCh46znLLeCi7RZ4WqzJE8xDHNqp3DOZF1eLIZnXX+pnLlZK3
pgVDjogdnI7HgFfYbszwEwvMNJXPesBoxs7EOkSHT+R3Rw3oTw/zfxl6pIhpjyKIKszLZNNaf+gg
8rgqEDEjFpOOgmTsoBvq4RtIevZXrTimbuUu8PWnZYrnUhUJFQOvA2UBOFHi2FZlBuC9nC9kUopX
99RjtQF0YFfYCTiBC5+ImQTIvNUolgCsUJon3uWE6sZPcDUPRXnwBr3iW3i/aZg8ldGmDNMfjV4A
ZguA6lAvV6G0HolMKxZ537qMIrGki0zHDtW8xIWzdS3/7pn2uFaeCzkxCZZm7c8mVf+qVWxkEPOX
FseiJW/4BSDtt6/ByZ5uHoL1LiZcfiwoNwYA/HoMfzJPGp8hxWxQJlJi0e500WN3ovHI5vgVGRFA
Y4H2TDpVx/lfcJZnn0BwqHbkPEFlGdAEJYULo8P3l8OI7UGJihM5kFaIX7a1waYWbWRsOnjXwmDr
N966NDOduOjy0xN8YC2Mbv78RjIJztZeGR9DZEjb0Q9pnwg2JCCkgXxJeyPZKq+CdKR9DQMyZr99
j4hOioD8YdE915bEiXFmDek77QmsA6T5KHseg0tpy7XKcCHg7uGvDTvR+Q+18mnYAY9NXPM9Sahf
N1MyDr+UFqFW3ay4g85pgRJidGaSRACeN0EL32gm55BjzWB8NLmAVPl3ZYBil3D/3RlPihuQUS73
rg7MdNWyiE7I2RcRJ4G0SnAXFaOxGvxf6qr+IffGW9X6wS5N/OSQoQartPrQ1c2u8YqTkFTzadEr
ZEfT3azUE5OqC+gKco7s8KeUcmujLUVLYt2stHqRobzGyK6t7qWw5KVhCNhhrFfUFA64CekkT63J
29JT9YeZuGX1KvGdYp1D08NcAC4S7wq+5SyP2RhS/4/P6UbrIlpV6mjl0HHD9seoB04tes5Km+27
oiN3p73o87tmFj9Vnb8WDmeJiTm41bdfU6EZUP1Fu+RU/ggwqFz3SAPqXNx940kjmA9VkUbQxXh2
iV/iWUSmxNOjVilOy0VQq69kKnfO5AB6B6iDSOxDabhlnEbD6JWZnxRsyyFC0NE1wRvmqv3YRQ6H
6E4nXCB6RNhjx/av6JMHYFr0yozgIzS9R58TZ0RUk53LX03LYAnwmbWhvdtFDOGZhXxO8TIcA5AZ
d4p8DYl6LkVNmrtn4S0MBRK8ly1RDWqPiLV4KPWzCiKBULncJ5Spy7x2fXxrnrFxyK1ecg7eoC4Z
NgrqLdXXgRMI0GXkoeg8mhE0Txq702GkkqyAVFvGuBZR29PVb7V9oHlPEWcFs9LZpeMXDeTKDsVj
hqEPWUEF7o7hVLdX9YR4oSk3gZ7olyAvMQ1kCDQktHX4skushsuZUeqklMwuUrGFymr+vGubTToZ
f4pRR5FWJggLyxxcHRwQosbppuvN0bchbVNi08Kchq+sxX7Qd8kakUVOR5KzuZ25NS0CBCHwkbft
wyCrl2RjoKjh4G2IjR7JF9eiogHqRwJImWLvwQxmatNnWirgDzxGzAlzCYYcZYaLVy3CPEykSvLa
YPxbac2t8lOISVmYPin9wEKEdaZBUTR3n3ZVUbwXbXb36gIi+Vh8S2rdpXZN7fBslMhAxhxnVdj2
6uSG9XcbBtgEI2lsi1FhwTAT5+xT5FNrTR8q8xSClFQ+QAWkRHXHx2yS09EbgpWWifhclgSY1Tgc
xMgewgqate4lDMmAxPKC4gRl+7Yo7WgNpWZY+pMx7updmqn2IZpaemmGuQjB3KzcFjnuIM+iSxCy
p79mWGQrr8X5l440KltKSz43ItumxaEy61L8kXYz2UzIN4tnocOpmUj63hhahLevJ/9Sw+eDV+h5
CJH2FQbWZrrjmILsfs0a5y6qnH9XDsMqyH2Iw/AFVyoGCEFS3ZMnsvAY4UYJ4/hQYoY5UiWzfI2d
JA6s/owy9V3SljkQbHpwSkD6uREvepBkm9LXra1j2wPpVc4n6qt147j+S+6aD8j7PhW9nyNhMIgP
bbPZKKga3mw489G2sNybeNDqJj7j/1naQrEKFs1HnIwQQ4Xq8HP706lxs594tFKSe+hKCZcTgfRx
4Gllem00A6ADQ39J+3qTxAaiLp7eFkf6bah5uZVt7iOQ7Q+6Fr6Aho6QtKmPNq6qU438beEGZQmE
1spWIFQWpqbrl3AY96Oam5V4lHDagnVs1roI0arUVHEmBuXFOJqXqHKwMwrMaZbhqF3nAMdAu7mW
A3D2OJYj8NyL1hPNEutld41yfa3XYs82gfQSeAVRfPu8/q0DbThx877JGym3cTExzPCQEBnaydH7
6Oi4byYzkW2TUOI7WjWdu8a6D8IsLnhVc1OsJAdn1CdbXWeckM0g8KFg1OSGTXlQfc0bigMvbQ8z
6oeC0z7Rmm02posdGLnwt9ONt2CMSYcKz+1kv+nsHons3hJNWdtq4I46nEG9VrVbO/qp2kxeS9FB
yYn8g+/+9uTDpciHFlYZVRTA1UJBozgE2gzMj1COaVN3k0XwSOto2LIULiwsBk85BtGNNbnkPOBi
FUUxXJsh+omSfNdyRlp5I1v8kBQvQxTS8OKVNLzmI09MdztPC1fRoKw1yZpvkV08G23eXnwFAg39
MUjuMXgLfE4ceiKv00AoBKc6SA2wEUi1jV5LpgQb/K/BlBwJi/EXU+n86Qzz1sThCu2VRm03+uuh
I5mSCqIjsptmBALaKK+usakPnIGyeZ/odwRMj/t+wJ5CH5PEC40cEFBGod8AWE3CdS1Q5jhGeCbx
c2dZUKDdEqNrVEwJnnZ/tmejoUqsTdkSEVinA9kTgFvd6sE6aNIDzu1XNY/gnHDlOKeSXEBH3hrp
LDB3UzHPp8kwId4rKCUgCzLusrD5kRq/Z4iGDYyPvyKS+1wbdEN7d/rK0MwRKwL1xS8IPKje5EAA
FCzouMvsDRBoizWxCXeysx+tYSwYLklSFozYZpBnwFRLqMrDfPY1Lie0umiQyfHESukXRrZ2mNkZ
nRzp1yUP/pR9cbgKCSoKNo7tfahSmExnCPaURbeKgyjeO/VPOvSETGM94wDmtbyDEiyl/1hnpjzp
VX5LCDLHEA71mFfv4nrdO4jBZd8Q6TFq7msFzozUzvCUMO1eeTHTTuggIAycU59VNXMPAD5aizOW
3tIl4dg8J0+hCrXJKkE01JvtiB+ugHfTU/0NUj071ju81ocok6TPmFp3MCyZLdhKCE+ApOWNmH11
y94BOKbwappZAz/s26nMSXQsnkgsfCm7YefJUS5oLKarvmQRyGjPxN3ct5/1kGh75CbxGdfbKk9W
fwpa1a9hL/nXTbeuESqvI3A8D5leDse2lXjgiVQLB5udHrw+ntdTZuCGx+nU7EOc6KRiDTf0rfY+
eW7TZFrHVYheANE05gS1aXVCxyyDHOER0Slm4HsC92ynIvK0IKboJHAUWyEwdLPzfVE2TKvWJdNF
OOY1qXx4ALSbF5FBBVL2sFJiJ7slZDxtfcurQEF1NWN9JOlIzL8DCag/b7Vbm7YO18UJHp2ExA23
N2g2xggTU/TuEnRmhIMWzsXNytgNvGh6kBwIWbS7ZS8d5yAdASGYQl0plLe+EMFr0l7q7tenNr9O
IvceGm0ixgZFPoE7izFBONuJjsftitwP5BzYhdanLTfg6b90uvGZjSNcnUS7NB3qSir+k2awPffg
2s9VmexswCHwIUFCANQ0AgThQ052dppsa0EcFa5NUix+kvBjcJJ9pvM2lbIy1wGoE6eQu2CgBuyM
QW5HkdeYrTDIunHmIE621qFMPCgOMZQH2cCa0o1N9xpP5W9ed5TIRBCktfnHs4r82yTzzyLbYqyL
cxw68QIozNYBSbytwWSFJRiRiYzKUlPhZrIcDkWA63qo41wpKPssFxkKmiUuV3vVF7OPO9IW6TDc
Cp/lp4WeFViko44NOonIDD6dEUJ/2xsCdAieYjjuHDC8ZAOk4mTZQbiJVXbquqRbuBwcGG8oGOiB
tk/Lrj8aybTtOis5deqthsK916mNlq0WoawN9VOSFcEyy+jrlXgB8P277XHoNdgFg8OdGrV3Wsb4
l7Lpag/JuOqH6ZNqQ4Mo/EGMAILMYZ4K5fYB7x9AqDQfVkJJQmljNr/RyK7mXN/YLXqOpo7W5RA7
DzbtcuwtHLB7M70of4Kq0bfbSq5FYu+YrX3FdVus0efGoAzJlI84fhg+/mTPFQeYIftBMgnmxzeb
Mk9vWJcfpz7pL0AkYo7G3M64mj4ZV8JrTeOfydH3nPHYzIL1GPIpKHCaG6iN08zRKS2LyJgGEQAx
A3ty8YIHC9oFOQFqPjICkU/MjU6r6MyuAbZkai94rbl9Bq90Up1ryCJSsFY0uruiSWBheemKRxHS
OnEijcjtysV345c7pu4MjQVd7RxCM30eWDxG/seL84uFlXfViJrhS3xKlZE8ORgDI5We/n7RtDg7
WQ45UHSNV2HJs0BAAzJvAymyRWKc9OgQ/IXh1wWH+SgjXqFr3OIIB2spUqffOKX9HhUOs9twMh9J
a2TVZK6IaoBJRFPpx1ZZb+TjHBHW9qs4DC65FWevWcq9bhm+5zZWP/iA6EjmSafBvEr0trjDJTfH
S82I8AA+hkaw5yaszEDVaJrkx45cXC+qnkksJI4WRtCKTh3mFWIkaHq5lthWlg0cGbr0MhrA+Kc9
MmYnUY+JABusWuIBCnWx3bTYJg3GPs8cAMWMe4q4H+AXzC3pYw5dR5CGx/TALgMM/LZVrEvyC0Ec
UaDUdIikMRzRpUxbLwe3L/r4gVC0G7hfutZTr1EmezTuWuDEIxrtXal6PKHz5JBguaZMkBnaYu81
fvXw94vuxOsosta9ZUZ7WZKwXJihvi0Vyyw9ObCBRDy+hlRU9gjfT/fp4lR4DQix8ME1NOajSjtx
Cmd7hEnL1exDzqeA/BcuIR+TZXonM+MokOf1Y0BaL+vuobCpnVTLBGQMdm6ei42BnmAMpmMbpy9B
ZVknEUJIZdKeLpC0f2AzrqAGkHoItnZc+ZB+V2KIXwsGm2Oa6OuqFyelWJiKstprL7FEu1FqWb+h
7zzsoobNXZg+Lxl2ym1K/EPWlKi9FZV3AK6UMXQ/3cy0dcmKNE8BycxPXgaOFRCPkC+lSVkLU03P
oRaPdped4tY9dHBVXBOCYGRn2UFGzmPAGaEWbrX2zKwiZyTVdpYqSRaNvsEWuZsKDB/p07VcW9Ho
0EGB4xdORbmdeJoKYX0SRIvQJovpYiI/0zVwADVSlDxw9m5i/8mjiO5S651xHwZPUKaMGCwXZTEr
Y3qvjGZ4QPwlSDITVnBhEsKJLndhdlMP4Hudx7DregqILyvnZmExbgpAvssmi3el4KY3nBZmoCHb
T80/AZu4EQpAwxQ8dgzIaN+NjbZtKuSBOQYGdrGHesCfEXbNMZjIVaVZuOjgX67qkB5K2aJap92d
YsHeaiNRq6JT/KYA2gQBPIwBGVZTHmhMdjd1cSOBeNp4USR3et4REDrmf2z32TQYDel9cipSqCh+
TneDvrqHY8jMs/csBT+GPICibrxx5CfZgYBt7icCh9oXwEXr+ua4kGTjZk+3JVgZ8cA1E9ZhKDxa
8YwjOCOTc5zo42UKMUvH6bVock5KKjyEyPm2noTeZQ5NzxSUQ6+N3o+0tck2QM7H+rgy0vaPnbja
DpgRrspIuwC8B61rse5OGW0z3bXXhSzD594enKVbTlepmmhtmj4qzKLXFrA6KN0m75h1kb+bW96q
JOgsauW3N3K2T7181w+Fsc1ljT89HclDMl4Sssmg8+JQhWs3sg7xRc5mwNYOsbtMet/ADmZgagDr
+itB/vvlrxoDaQIJ6SmUQ2p5NEa1GYOmEaiUDpw4GPhEBQVryHkKdVgOFx4IVcVciD/6++d/vzSq
Cjat5t751Rn5/rUDA/qg9Wk0j3/dsH//V0A7GufasItnVRv+9DsEnGIjgYjxcwlag+vVbqg6Sefw
VizKYMznL2gKEYDEls45DNa5ImPiQIe7+8eXl7Tl87qz+izX4menJtoo7u3pH//L8zC8/n8tNU6c
dvzPtNQebd9/Eu7+BxzE+SPKf/5FSP2Pf/FvQmobeAPNA4SdyFFc0/Lk/5RSO8Z/R9oL18EA+mCj
cfxfUmrp/Hf6q45wHQ/Vryl0QBH/JqWWJgiJmS7h6PTa0Vs7/zdSasP+r/+l/CcWhCTyBBgE38hz
Zy21za9Xfn3cojxAkmz8t9aJda1V2rTrxoW1mDFhBkbqld4txJdxqN+7Z5qkKwzz1h5n0D9dqP+N
wtngA/67Hw7OwrJcw/P4NGjD//WHF7lVVLYOV8VU1BkkerZHjueIicH80hxU9FXtH+Ia/x9/LOr2
f/7MZCtZfR3xY+s3VGBhRsG5XXfpcgSy3BytknbOf/IjZ6H2v17lf/2g8134p6ucMHD0XczbOzJ6
uulqOHis1wGpitGqjV/+zx+PfIv/8ONcw3A5vXGYdMhnEv/uujapVmKQrv6CevxDCCPHkeYcwcTE
NncrqGj0Tcz5zGLjslyNGODOXjYw1nMQO+N4JP+UnI5Y89kDUVwt8xGewFBxxp7qzFoZrkl4d6N3
rIn6q+/0xqIgYngzYv5DK/rdoyRQ3Hj2DSeHlTsnrppZu6V9z8yuop6Lh4sPPBNw1ADNiU5nNDXx
ivNSvrL/ZiT39O7p4LWFvpeFuCFwlQS+Kg5fIymkEzQ6zm8PCNlCSAP1iq3hNUFlDjZQ3U23JOgM
MaRyUv/p3M3aIOIWdsMwoWN39GAVcLw2oKru7PqjGRlfTiY4H2S8RT7eMS8vh7xDuJVaB+JdnCVs
1bMzcFK3rAMiu/0g2i+Gvg/CRw7k5eYPh+tzVFbvYCnvw1iumqY5a9bwOgq2PLgqALEY7C8bQJeJ
gSRu4IRpNwwvJpLjUvuzi5oS4J7JltnLilS54a6auFyWZf2uBxU3hlTDPNI2cCJAqhYOM2zlqhVQ
iyr5Iivhh54ORiOTOyFIxrYF30oESbl03Wxp5NO1MIptOaTjuu4Gf81l22nV+JZrB5vImnVLV3JF
JhkkQ4LXI2M+R0ZrKYt3B8pwHAGG78afZFL30CbPPWCMWav7SOOQ6XCJeshGUeJMP6aZ3YPyO8+a
j66pUmIVZthW3Giol5djEtO+Gsp3nzRszcEQl0OLN+3+jj3zRx+KWRuUrubvk5nqro/WZSwe7QrQ
WtJIAIPozkoLTQMwLNcObwwhykXJ4By1In+lKNZSNBy06L0T3zusOgy8i2zmrqcmxM+s4aq5GMwH
mwxewWfc0/JI0I/IH82hSCN0EBEqc5pEe8S0YBCYHf02My4sawCAgwQ4YbzH/WbSjwWL8RabCEji
ovn2CiT0WugopI+MGxP+tjaZP3rK5CAF4uKLyV6iFyeksChJh+cXqaTtcy6YsqXeE4Kmx+KckjtL
XFSyDCt+Z6fJr55R3+TEY5IaxqmIPWZ1GvRTU8dAkGrhnkCNNXluMHgrnh94DmA4kOgwbEKaxJQy
TKqaR4Z/0FeMNLnRnsuiU+Hg9dxHvlcA3JE13udiDKLelkCk+entygiHM+i16whL7e/jm899Q580
ErqUVIJueqWfzXwiaKZFKzmBEZI+y2DKpa8ZJN1NCcIvayKR1E7283ODhO4Zy93DSHEOXrZ9Nyo7
YCLe41YmwEE6Hvp3j0ZnL0h5VyQJ5lb3k2p05HAo7vqO2MFhOmJNivfopWAxm6g/k/qRICNj23TN
2S3bu5bXFm1WLt/fJ0+nr8W6myO6Kt+F4DVMoyrbxrG/jmofUtD8xhUOHS1nq0MS8XoiQonBJSxZ
injXg+fsREmsfIAbop0L2tlkUGv6T2a0T5zBHhjdL0nL482Zv5jkmS6bjjVe1vXGs4d773CNG6vG
9QugzfE6EpptWnveuHXzAMmXRkpI/+L36E06a3BALWQlwGMll6yfc3dsoqjO9vPj5BZavxoR6HF+
j/AoR/fUfKkrgTrKZWhmZfbVwhkd27yQIU3msRjhsHJo83XuPPDLzV+66t/7yVltbObQUZIFUVcj
M09pXmY+Hwq1l86giLxT+dM2LFT9yB1JXRZ/Naxy4d+o4fljbqqcxA8NddZiz9tNpn0LTdD4/GKt
4n/mXnGNZHSt+2Hb1fldEwgca7yOdBLokMwPxYQW0ClePTHcq368197MNfYvnBTLpR4RnhLE6j4j
0wnTeOqmas2iSlrgQEBqwe9JdhprTJ2915F1r/J1H5R07Wvzp4jhWVo8jaxlkM/N6yDTq6Fn18yr
fr3JWfWWQAI1v8fMMheT4nI1WrKRPao4HbT90qoyTpPwJ6SWHfypOXc6lwKDMrGmCPpDLitOKGeJ
JntROi6x0Yw9EdLGJWdqpCsR+w9KdXWuU41d00NXDI33B3w+a2ccPafthfFcNUFrTXaqZ/3UPD4a
6jqOLdq4B2PzPl+SsWKLERK5LsmVi4wU6GXST38/oKER6FZ14eHvA2+V7TthtgesSuUWTEzDz1yO
BvtoVDA+bNo/7Mg0CQUTk5gb7tG6W+tNdnVkc2Zrfw/N4K1OaB1EDvoHZ0pOKEMXndOsDYxuW0+F
yC6Eue7q9HMy7HIZz6saiPwZ35MQdVFPFYAqWoTREK2RniyLYUiu7lCPu6IkOKItfTKlnOYajznc
SK+GSFHbc9uW0Gwm6kZYj0tjyK51zksh1PAoi/ABF/G5yoH/zOGI6bzzhW16BtF/lRp4FHAFT+zR
R24hyI++gO/IGN4d7qVyso20xLRI4oJWqfJ+2yDfZjU7AIEo5crgAN64fATEj4RCWsTzTPPMkzf2
4AKKWNrteEd9vIztSF+zymqosjOBpC6E5UU8L4qCenie4OfoTnJpBUaI1K6mlavct7qiLdaBeluE
uJIqp19nBmnqzlgjlQqadK1bfCs21e/GmtYl/Y6YhFk2QHVK+K9oSfQb/ZbORC9eAZCtXCvbpj1l
jR93xyFuu2Nsk7JSWZueTIPTpNmAXDrOoXQQGBZYf2yHR7kqBn6UEu8D1KamICE2LBsgzVO37+0K
E3PgXaZaXQkC0VhjSeHzmYYnMMGX/dD4yzTF44YadCIEwuVypnhuYi957qcCTSjQAhII0k+tmJvW
NuYoB/ITDRFNZ9Gepx4S2VaB3kRNgTzQhOsW/dDu4yo3EQoOM+/92tn+p6SNtUSO8a61YkaKjFyN
sd9FwIECrC0qG9wFC99N69197YFwjpk3uE1J+DdzFyemgOOjAKKqac/r3eTuNFmfxFRdzMHOj82U
vAQai0+vBGGMU7xmkqesXt+5npFtbAP0Qh6RNYW4gLIMKlYFAmxhwDvf9e7wNTloNmKzButqGfQK
3eXY9s9u20lkiXNMHM2hNtRdunXuYTTZ02s5wOlsvlnthqONLiIwAei3CgeMO3SER3UFMk7/o6jY
gP7xS8zgsX60dnK8CG06eSp6JwQnYnIEKl+aKY0MVBDLsMDSZEYeXAxGfrGmv2qBT8+1LXe2qcBP
IORE2VrOyHamaXFLNh+H0EUSyufRjG5m6MyD+D441MigVnVrGHRc/Rz8GuUPCW71lvnGg4QrC4np
ULP3gnODPxwDo7acvSqcT9+V6MxRa2AoXRmT+u4dXio/NGAixSn+HgwWbYvH0G2BsYX023atKG5M
eKiSquar4dUEGvpN+BHztj78kkz9kOs4I+0nHZ0/kzGPincVj62/JqAhsdQ3DR1jrfKUxOSwYN1m
uhvNS26lMcJNIcD+44lioYgcN+J98QE02fHKUxsfSAHgGEqx8WQMJcq/LoeVLLHjcCWIerYzjBho
Y5Zx4EcnpfmPqfUdpNzsBtnSGjrPmaS8dE0KKkJgsnNVYUXr0fUrvELRZ9L2gOeyiBNITA6VZ8Ma
tibQ4wj1ltKFvOHnrYn42q43uK3Y6Q1yJTSh3yMG4V0gGFRz+sKuVjnbZLA+MoQoFFt7wuD7xwxX
TSksEtgCf+uzhW/ihuarObS/qJIo3FTyyamIqDIBo7WsJLVwVm81E3ptWQbs6MQB8hijnwZExNHH
2uS6eLGEYEoFTXFVIxBDB/LgMLNbmiG4YFqRgLLRXpd6C3IEcnNSdOHWM1Ar1mRFLURTFZs+Zj1q
xdILE1ZFFDKrwjJPMiI3Ih9y9rZ950B/7GYctJLyAUn4d8eBlSkmUPvaEnPoA5u+dL6zQPzmSDoP
tUVpWxbISirBfbVl422VXe1tC3NKoyNXh3z7mtr9zSkdcp9QUrEFhfvARXOdCr+91iHjLccY1oz0
4Ix3vxaSREArDQfbMb6bejqb3NCuU6M+WGCVRWqTk+aaxcYQfXVsKC0IT9F0cD5KQYahpkTIVTbG
Mm46DhsMbEK7AzejJ5v/wdN5LDeOLFH0ixABb7YgCNB7iZI2CFl47/H176An4i2mo6eNmiILVZWZ
956r48rxAsN3lXokrKIx39pE0pxaFe7oJ29y2etUE1nj4TkiA4lZHBkm3Jrx3JAexCV2KrE5xhur
R8+vaP7dPxJbo92apMD56JPGSTwzQpeVKsLs8okLBwIE0qZAJE7UbL7l/76MuQ0dCRXcYBGBEhC6
6RAJwW7Te4r6JNmoJZLQuusY3LbcrODCj7pPtk1ITCG+ZpBP2oGLcIY2mufaGqzzYly0I1oGYTdM
wB/qHKi2aTLhlh8oPM6COX6pNRBCZHx8vsEpJjAbpQ237VQfvKwcv0xNs9gUec4kMl3Wg59Tu0Pd
dHh3We4t8xwkyo6hBta2HVAd4foCUa2PVHFNexjb5XGL62Gjk3I+Z0wp5AVxT7XJ8rQIhR2DGk+D
Jnj9sKy0FPEmiXeeUslr/m13CKkYawQtFMUR3g9qDJEp3q4be/Sp3PVDpGcuH1WIeJ0OxCY3RSKL
DdPtG/oNebIW+oK9JsYNmovzhnHYvhhKLEopNgB98jApMBdkKBOqOJDF0EVcKTp6rrznUrmupT4h
rCv9MoTwY4jJk/muxXmncquxS636LFD3s5NIJA6psNP8QyeDpTdHT+irxWOYXcW5+k2maatyBK+s
mplYSLud/Z/1S79wozf5uwgWCD6StJ2K8lpEwmeJXoJoA4qvTKw4TnCb9hJnGtccu9GxxobAqM4S
IyhWbP0jDhiv8nLJQMyl3DMimtzJom3rkLYWxa3TqGT9tljUQ8lXrDCTE3MVo6uKG5B/5p6rdA4T
YF6+v+5NkzDCTpEOvkGILRacXnsVRhRcM9Q5uuLZSTZpgUW49UJYMlhumbwR8Vh0UPvVsvtlLHXr
s/Bu5KjbFoi9nuKKgYwMdCdlUzUEnJUIl7JQrQHiF8+y1WQM4pgffJxS9KNsxFSozo1kBeZ73pdI
jNOAV8C7exhr5dpE6hH+a7qqMZR4cYk6IFXGraryalLd3KiaerBmMnngah9xhEdoQhhRY9C4lGR+
u2RvLfz0zK4nQfVUKhTHSDL879ULU5tyNRIa5C8hYaTPqk5QZhd9icaQ6Catp5Lyru1zy+m42KMb
YRP0S3LTqv7SKmNNd2jBv4s6oLMB8hS64KxeNB/ohMjjFLfRRRDJDZzCdrSZkv3pIbiq2PsXt5CX
vF1yE3BHWpIM0hkNNcQmj+IIXn0l+buUkB2cfeh/0X/pRWGs6D6/lFNkuUt9l2hVvZ5wodLBIJaJ
0Mic7S2OTc/H7LoiRr1dY8LqDB7HcErDQxpz/ZlUYVeI8i0dMO/krYhWgNzYPptOiVFbbCjdAu3X
vclIZhdzudNJUr4amgZ+acQWBtt0lTAFI3ohsfVk7I8jjmuqthAaKy3BzZRNgztJxbgRlHpFvtfg
FmmpPLvYOHRkLrqzUOeeSpTcvkgwuMezZStiKWx7Lb4RAJ9tmSxelUpR9jmXIAzsqygRjZ3oF0iK
4oZnDpwQWQQS4z06v0oQZKtKCLSNIjI3mmblK2zqx9CUZwBXhqMsERjWNJGwONQuejGVx9k6Iqyo
8b+k216Wz2mF92mcEU4EFXK8jNM1Q0lV9yENJ5JQSf3876zWOwtnLGVaHFI1WRYHttaEXHV9A4eR
IYbOMFfPYs68rMN8Y4bs7DjtOfaW2A18G9zkDP9iKQUJoo0CtJgHqZRT8kHpZI7zdB6H4ekjeLR1
WWReN4XAAJDLFIZSb6vh374Yv4BgqHFGk0mmM+Vr6iLwCAFvV70MZK9WabVW2tNfrIzy6K9qvf4p
M+E9ReJGyvKIminhVEg1C9AXb+DCjpOIVOZCabolHPogmVQHVorl5UZcrxZiqxT6mtvkFqrlRrA1
lfcUxwTQQTQHi9Y5HtVdOtV7XcuuIZqJdWNxYg5jwY0lcWI6bbwzufsvZ4dVg6w5gXew5FupoqAj
sZ3cCW2Ioy7rq8Up4YmqOdmEqwGBZ+WkAurMqfnWfZV2nSa/kqZ5jNIcwkYUgqwKKI3edRCth8Ch
4h69sa63RSaJuxaUG2hgMLsTmuJ/AQhJGHeupi2kga4l/UtizbO4xz0d3x+tgzDZpbwyREXHVBHg
siEXHcdDnktLhpScXNRS+EKfFgWJ4chi+WkhTUNNVacbjiJpF3zowp88EzgABxoUBgFk+FJCi/Bi
UA9Kz1DBsCmBYCyihTlKdbYhhDqCS8afodt7xY55EFQKCGuWtFVlJT/5Yl2YrCr28pdiHtcAJv1V
r4k4Q4wKhcOSq5H4JnQTbVwpEh6XxkC4YoW05zTWnynoJ82oiFCQc+Gx2FrBrw4a3q0QijaieCSL
AElqnU6QVSwbUDDQpWX0vXxlsTUfjTkBBUSPmcgJtpPRgZOXXaPpc26s2KOLctQFLJghmRLLKRoJ
FkIbkuyhTUo2NgILrebSBMTQaBdDdR5klMYUe+2K7JWXoVUFPA6MA3yJU0IiOclKZd2tJf08CDSg
WxEvE0rePnsIP5pPXOHcghVOZ2M1hdq1YiTflgo+M0F1tT50q7Lcdmr1CRByqjEHhRUleaP5X+BB
XZ/0NS5XroVvfbYY0xuRRCCBbj6VUdnraQO/HxRp3koHQaeNXTVuhvgLk51lm0X9mdSL9xYTvk1v
FDsQSpf+ByoqDC0pPeko37Uk4OIeN9O6uI36QdEXWjQCnnWrZVwRDc68ljTvUm8OQekTJtBJD6EU
2eEb4AxLkRFCQRC18BqQX63VhURnANW0mChPnxAntao+TRnqwNgJV26onwv2eiLNJg7MA3OCK5QH
Vx6AskQAW2e5/hyTqVwNZbHRYZra9Vh80hh8RqPymAX1McBujFqoicwc7UTBsR8snGhW/Cch2ndV
yN/Vml9IhBo0UCc6kwa6VbDKtS6UtxT31qrhsExmDfMCgSb0sd7+pbaUkXXAos5VXim+kZKTbFWz
n9UKP0ygRaUPXJy8Laq8ZqpJlbgkoBgFOzmikVXFIF/LAeT8O3fqiBo4RVJMfSWSLuupVUyiT4ZL
LhjD4xLqIVHWIq9FwU+Yz0pTb4WuWnekkEAAKQJJX0LsUxEWjJnPq0vu3BpjFj2u9VXf4lUkp4tH
EoWY3yMdrxEBm5lBjFs8XIu+2hjG+CGjHqbQPjf0l9axCrqp1BFNWTHyKY28Kjz9kawfk4ZQy6kx
nrOGfBwSqiNnXJ3CsBjWan4KWwI5/uUH9jGVuxh0XDoXHEdCSRguySb/irwUx4Sk9lzpxNgNheir
Tqbx1Ghs+5GAOjiDk4qepl/NE/yo1jBKHJXFXeoVk5gwOnoTumAkZFO5leWycnW/ta4Dsvjsd+it
LxwJF4H4WCgW1fvYs1u0RHr35kOocfWGMeQmTPSMkuFx0GdRwfOK6eIyYtUr8URPeSlsW2Wj+Sg4
JB6rVMHOYWRXtPV8hDEb5BguXACynqyOa4khGY9eCm7EyNFA7YfQmUrIWPxORZ6KLQ19uteEa5PH
tSNUxgU7dHEgqaS86uK2V8TXbJAit6lFfaeN0TPuqoDwp7RxEUO7QiGG+4JZnS3W+otWDeqG2Fba
ApFX+7q/z7i7qIyYMKfLmzpLbr3RVyfd7LYFqWLejO7KUyUPAZJAhIzyCKfxpxEI7RNo+u+57NWw
cUJcuZnl5Ehk0QHCMBhnTpOm4NAN+CBkf6HA856ZRkHiTF8/au2FcINgSzhJsBGeFSJRska3c23u
CDvETrfcU/+dhYHAF4jlGwoAToNRPwUaR7bZJScE13zYNFWhdBwrxcQtqOXYgErj8S8Nqx5hI2gk
kEcY4zikGCOKfHj/NnoUC+CHB//aagQdVWH09W/pAiulxBdTTbSTarmBhrT9BuEPogMXIXRwYmZe
RNIPnSzpseoE5ACTymMQ+4PYr/9YQokg4dJQWPKPqFf+lJrPnfSkOpLoK1flXxeEa9Pny1pNiKK0
LBS0cKH3bzX0qfWwltdYLNetKlmk1bQucCFwI6KPWMVF4RR5wUxsohFKKo5eMu5FuIE+mzAcq+Q0
Q86/ZEzObkeA4yqSNHknx9anNTAmJbYCg6kJuCXhBhBj4IJDgD2gUOLcAcOa8+H41069KzQWd0YB
p6bA0E0tC62FaGm6wyFSqLU1cyrPTcfoG/WYyzsUoynG4IsRNs9nRwepu46VDB8kvmBdpt6QZ6JV
W+BY1hJBQ+2lACIQ1uYo/kVSKa2t0DJ2vbGTWv1nbkJrpxAcYaMKUJwQVvLp389IwJMcFqrEQH+M
XMuH2duZZPClXAUikSOiDfphoypk0A/cjlclWUuo0MoXwrqTrZRsjPEqCzyzcZtpdoDzBfnrVOwm
k906kJ5y5O+ZV6Y7qUf9hjWC79kSpXMpKqQODj2qXxhqYRxQ9XA+bmphvGimaNCwyDBfiulvqnLK
jHrd0VIgXdCX07cqVrxatDwlVd8xRo/XWZsoJaNLSGfGDeb4JxcNxqSyydRGUhzyCz7IzDUY9yvm
qsw+piFA6D6A2ImNYx46xBxbwB7a+ETkCkELc08EKPCdHLrp2qSYEnZiRDQf7uc37NMBzyShYBri
8VUZWA70vTzi0D4UGp0FuVLIlarKyDMK/RtXnq3JKc9siahfMwM3H+L03SiqCzysFQmSZ6WsRQ68
GNg+Ros1YzBYdNH017UgyVvyqNFFXHrqCNA0zXtODAGt/x+/jI5Cmy9SQpHWW0hOVAb3DsImSXFG
4D+DVhA+Fm2wgnw5nh9F1Xf2aDS/FnN5TG60Oun3li18Ngb0JBTGPRdkRquOGkcoHDFjyAtDTwTi
wYui3Ec4epYiTMForZkR9s0W4f4pKysZO1aFqD9pEAczwJL8/hOwV/4Y8fVytUw9+lovZMcU2yEi
sIsbK4FPibISLeafkSLuEMdjgi37k5FMS9pdMHncbpYu+NgfkOCGa+g7Ocl1LzLlGeQwzRb88CGp
tQ96EYCKlU/q1ue/os4xEY47HywHvbUY7jwe0klCRVRm0mfaEpE1gm/xBlajk7J4cSXjvEc9XXuZ
sCD/8uSgJNMf2DgSp/pp3sn0ljw1yd9yNL1kQo00h5jyu+Ho9r4+7Mnq2zZB4Xu61nI7kmVvjAUW
3zyjYSTmhIktFpdYIH58GHDclcGinZAIKzNolE75cC/FqYBLwhHKxQbaEbM+tMLVzVDXYVcRt1VY
l0Gm0akjEGTqQkazoOC1x5iTqIO0K+fMRK8pr/PZp5lCPYRk2HSl1FjQUxJlh4V68N8PcJGanSLl
IeyAfP7/T2WRBSYR7y7SH1Z1F3LR6b+/yvyQ3/r3Z6u2npW3f18hEh+xL9spYgUqCxJzWrUnqozP
kX48XzbO2shVYv9FDEptO+fHRx6Z9TkdFPSmeaB4VDbZyu9lCwXKbF0tngCAVBKC5bC0NpLlJgKs
iTEOzlaID/mmzwXsjsbyTxPEajuXv/LW+E2AYAvSNmrTDG68fy6bYZ+E1nzhe4h2+P9Y19raMKPO
LsXeOosywQmWiVcgkKNrHjE9TrswQQDzq2nsYwT0QB/DbAUcoqjvEgf6TIqeP0CsSa0DMbzbXGsL
Ny7L9wSzMJ2E4T1GaJ6Nfn8UCXz3BlPNUAdEuMkt5RjUautOKZ+hQmb0iHXXZa6PD7eLkn2WjZ6F
DcTJStLK5Ezrj1UR5yhaxk2Jknsjc2XK4tyNLGVfRz42mSi5AQmrXSEpXkYZYcYSIjOj+2JvJtoE
6f4T0xooiPI+YSdZ4wa/6HXS2oM+oDlp6j09Kcw6Mymp7UKDFGRQR6GUqFsF3d9KE8elwsKWBdcg
MYo/Wotc0rX0aWGVJQPHBQNS8vECgyJwu67sQor3YrY86SryPEsZo1uuFKd+MAw7pHO4loLG2jHF
31bi4u6TC7etAUrlmHsBnjFyF3UkfROnMMF49hANpgs0owFgwQ0qgAWkiDLYrtmqlzYa8fSM1eg+
aN0LKp2Ywntyw0gutzQACegWrc2Qrloq0l0hTL9TbiZPBBX4Z6RdHwbIi5cgE4jx5IHmhCBPGr08
rB0wbSy5c5OcxY5ay67SrNqDNWH0VSbBWvd1oPgCz39Slj9zqBhuGZq3shzoTJRMcauJ0XS8yJD6
UIv3eFvdFLf3boJTBt5k+JPjASQQkmJczStjLv5iRXvF6vfdhUAcjEjFBKLtmb05NIZoRkoLb8ev
n8jywnXQ5Q8WsXbCdwOzvU7rTRvO6l2/4HTqrl0kUnYHNCxFrF6KOOdOU/igjiTAjnmmM8DOsnXK
dGtXo0flUemxX1vq4GlGStOMgnxTt5m5J44+2oYNho++961thSVxN2h8Gyz/bBtYurIvxKKhBrHk
g975szcmsnKM/dJ0E6XXToXPhD0Oj02l+if0UDJWzFi8GJJPXFKl5JuZaQ8KFwzmRHUFN4k+pKNJ
Wn+jA9s5g6AJN4X00F7gOm8G2XhvVUbrtdBGj0oVCBKsK/HRWRX4G9XIXpDs1KvKKLgAhzpDTgbl
W8mnoFJ5wlZ67tc4WSkEszipF7YNK5wEqtfA5246Eh302lYMkcpRT18l04R1NjAXFusST9jQxK/N
8kWhqYav9EIRzUlJ8ApgBeY2l9SXMUdEkMaW+cLGREO+KY0X5FXFigj0+uIneAmnQqbDjTzKhDyK
QoD/jcNZxmlZiOsxeutSTDTlwGzdtwRGi5VwQd+tEWKCdcFfyD1tG+FOzUvl0IXMMZdfb6uhXZcW
Zg7sP9qxkdp9HRs4QHXztU3Ml3ZAF5lj9B8HEETJMl4gvRaNfvAezy2ZymHN+DhoDEcfVYl3KR7d
YojqddNBhDN7PggBBpyD1u2beeXkRnVNln0P26MqmI3WojQdZe4lNEYSknna7FOY5oMoSsUl1uPB
m8vTMCiFB4TDuMy8YiHWD4DTdvhE01umsR0zAcbv7FvsZ32OLorX78Op3SeD7HMQMRFUS5QSag5V
AJFjuyrCmgY4do0o1NEFGP1RU3umJ4Nv7hDtkDxad7c2iPdtXcxe1QxMa7TkUkfRpquHeDcumi9y
tQAp9MyTRyU9+IU5rNp551eGjrUTkxvAA5FDoAWKWcwbhmzNOpvqH9OPabiB91l27QDji61nXQ2l
LaM+At4T+Utdy5RkNSAHZXNnE8n75lDVHA16WDH10z1su4KLEAz3uwzUwgwVaMJRotuk2HNhT3uR
VWXOB0XTdcyH6F+Bb7mmMnV7ScXcnNMCPhtFfGDytW/qel78+IVbmnAw2BDGDctP44Vhfh8rRKzE
XxPhdhyNaYnoaZCCGDO3tDQkLkvXqelHLJcT9xAYiVQOMYNFNX5pdKm6BNNIggVNMbbt2SNkm8hN
Be1o9DpDuyO4q0wJV0bbkivwGxtswCulxoBpASVGErfKCwUcfZiylQQ1jIbKcKaRngDf5LxNw3a+
4KmU6dQdTVFKTo1JLgpQi0Ma9dzzDMPcqb0e2V1Efk4qTl4fgJ3QNfnMVBChqqI8hbj8ndL6JUTI
zMoicrlkWD5qkrJkdWZO2ED0ApmWbtIAytxY0Kvt6vgg+g1NgRivEYTCM0KL0WA7tkR8n5z9/nrS
QzBIU/8sRuYjk2jhPu9wlKqjOuxVn9JDNs6t2uHoCxnYdKWc7YQQxmQfdgc8NAW5tQDdYrOoDtzM
TsHs97DcSqoAMmMUMcQ1P0USaiN9X4/WuGtHFXNO3TdeqXZrxrFQ2dBE7DQDQOQwocQrgndBxOwL
Zajxpq66TGPG0VBL6oYz9E2WKYNCxVyaP5vaqE+WLABmaNLYzeEPeD7Rx0TEIa5q9WDXmVgIq7K+
4jE0Vj0XAgAsoB2EPFSceRyZxfrigZvNxGLsD4bRusOY1vux0c//CkfeSbvOdMELq3ljpBkZ8RoK
gl4DrAm9UNBrgu87sBEd34+bysZRM5DjpnmvrxOROroSZZThQnCaM7k8NDPlhaBM2TrTVdo6PtFm
qPAhGGXoxvs4hg3tp0Re5Ng3ZX1v6e1hirV2o8bxRSsmuiSE2KyUSu22xL9TC7VBKu2DopP2BO8I
63I5/P/92r8f+uV3/dlClqbVE83qrNGcTDeUTa03m0AzxD0yNlNYEbnrqn6VbZVxEvfR8hv/fibn
jPlzzMJ0xFvfMY8mka7XvvU0GWO+swQ57CKYrQyvr/3bgNz9ETjVNnKkS/5mfvTf1kFiXBgSPe9C
d6GxS2T0K+WCeoU4IKnr4Urysf8JoqOFzVB5FlpCARgtN4xVo7ohOJz3oHdhVmzETerla/2bXzgX
d52/ioweaCkx79mrTOzvaX5fPMzkunDuXXIIsrSvX4xD5M5HQXSFzWsNMpxgcC745wxQ24MRofhl
bDmllJVyT750wwVnMxP34o1OlTj5T/kArGRVR6M8Y2vTr8GrShhe9dWXRzYEkMAK5wijTACMzXpK
bUgZGMNTeA5HlNEZRKuchp1jmV5UUjGkbnzwUw8pjHyrvgrR7jZZejQN2HDffOuI81wFI+oKaQ89
puGn2iIsgV4WfgIRGE8qMq16Ve5KDxBydufWreYYgtcickX2jisekm6bvwLx+UBKQCsJ28O68Dpt
rbyqX6m8l0UbMtwc/rZH5cXaxSzVTZehPd4EDBPtfl8d0LcRrhR/9J9ZbyvX0DEvfHPTSv0eveFZ
jrv+LXx0r5IL2hup7RGmYjnb051TDQmRR8UprZGL9CfwEUAEU1QYdv4C0xg1ifCIBRvm9thjRHf8
9jSfm8GJDxZ0bjSUOBLgn2grkF1YwO6k+DAadxn2CPGa6dbeCIFo2NMuP2Sv0ll75MNK1a+djGPO
9o8qQY12D2GROcRdvBoPGX80C0fYiqzrynnrdngDZnrD8Uo4ZHvzSOOYQvIRb9NxWQEBFce0CZ4L
MMzNf+tj9S5cx12KQt/LtgA39y8IJ9fhEYdz9SSLDEEN3eTvhivvZ+3Q+ztJPyPtfltzKmwO55oz
7gM7xJMNOFO2BczTyMO1jxKj5VA9WdsQ8TWM4O0E9FzZxi8YFTsq2XFn0GTmUXW6R+XmJ+pwtATT
ShB34Wu66KodPhEgjAHA3YNsx7vgPr4IXnzSvGhrvNT5RYu2RBX4gfOUrvLF33I3TSo7f7atnfzW
+2zFNtjQLKG36ga4fFGCvjdO8VbvfdqAz85VHeEGGQQuUwu9LQxd1CThafxMd/XRuJTe5xiumoPi
lWtUucC7nfGZfGAIuRtXNC7Fm2oX9KKDtYq/P1iHMF3/4j9yKBBPABlHhHgSlUu7kfY0fYYPtjLl
iznfIqhHAe7R/U6R5Z1AnYsoNTf53frSkhVx3y/CipFJ6amPdm8OyB020lfzISZrBq1kKhyrrQiX
EnXvCgTiG6GrdylcDd+6XTi1152z++LoQYo72+ImuafDRnjQK4pbPlLaQeJDdeXv5i3+9BlTrQ1P
u86gd5/wNcw7deL8ByqsTTfZQbwrV+saxnipbX8700A+8Q5RrMc76N/Nl0B8hsd1I18zJtJ34a44
62+Da3yQKrcHrLsp/xo39FfxF9mSU0f0095gesIXB/aAi9b2MW9/+PvOuKXXlF6Xi1E0faFv/wYj
MjkvWVpcmnDabDI2IMwzqIH+AvGootcl0oupzw86zmnCAHMakNZgV2cHeuBZqDhrWDQycjC7JNsg
dzTunhlRgVveebt8DT8FsgLFVfNNxTqu2wkUps0wFjf2utlIlxD1sRcnjr7vDhFgrjcWEzSO5Wha
tA+2eS6vkNQWnAZHVrQXBs8A+thAKlvp62bnv0C2VaeVWN8QRI7zRbgTTjjd4hf03AKtYDvNPEB8
0nHaYLxTN8xM2xW77ndwMo+wrXtHXLcH4T5erMN8FhiicmM4WhBoj/7vANHyANyIDjAT0QcnosTd
7U17GBfjPbhzJLwTzPYjHJoNz19MUU/DANwZ4YKb+pXIFDJhUYquxLO1xsywCt/1v2CPTDxg+GrL
78AcVHzgLFVmpBvpZAU2gQaBY+2aAJ3CCgGwqDiWtTbvNTGnf2KwFnbxh8hHepO20rnqPuND9vRZ
2tzB0StDn11RtSGTgTc78HLOoFDRQGwq9kNx8NRtUznBNpvc+M9qX2Hjm442cGSqRyA1DHpJSoB7
zJMFSc50uvds25QbRkpoKgzW+VYgMtlGZT05CmIZBiCb+Rpi5pftfB04LUhloDq2cVUmW3bbV+so
QQDYY4LUDLvyxoPuWTwm0ll4S9bthqu7fIl+A5J9HfNH7Lc6e+qFvDi0C51jZB46YS5B6jeUpT0z
zoxvsXrpWyI2VqQyjHtkvsQunwBGvHFHlw4VUYIGgAxH+KTPjxzX/9FOyWDLl2RhnM7oWez2yxLR
6SEwJkGMbcGBzn4P+qtOYPc+dRqvwdW+qrzqCP72K3/Kj+kNj7r5Resn3Jn7/JSp6+Y9fC2ndfPN
I0fea7tXvoQb764LvjJ0eMOMgahpZKqrCBbNIwk3xDXFg91JW5kxWktbk0+JZ9pWnmK00831uIVI
Ag11I3kzIo23dkPQlQU+ByzOjw+nfXSalS7ufdExjv0fRDaf3pdML8jLXxsEg6v+RXifeacBalGM
nU2QiMyb1vl0S/dpvvc3FrW/XR3CjfqlWtfujDCxGKfV5Dbf/lYRVlbkdrdY24CcbF4g5uJfbIkz
xbPFm7fHoDhB+2P8vBnOWnfQQw83hnww/grWdmRrwJWOzOS1a8dxL9wn7hvRSnutrwMy+a8czeVa
wOlxEdwASQ3KWgNlMmjFNQ9m7pWeucnaTT2fWWHNJSu3Uu6E4oqBFfKHbk+MgIkVKd/JN/68QVol
boN+Pd3Gfm8k7qKtBFeLZxLMVOgquUuYDDV7pF+5KcTFi64eCaZswAAAAO8gOdrlb31rrXsbb3yu
oR8xyXlXNijkT3L0QlMwvzXn6JzjqdyBMAru3XNBDjJ40dijMA45sBS4uJTforEKOfRftfOo4FMB
HrVGGQBwqQAeCGEdEjTx4XZ0Cj7ND/nIJpH+xtf+w6B3twHS8VEcqm246/btu3orAVEwEUZTelfI
IYB6hgcqnDdh5pTrythYH23mmSiKsn2hgIs654aDBTBcmf45mO/FT/lRhjg3oDfaBBsH2m+grbF7
5H94uzL1F2/Z9IZ3ERtWqtuo5BAOLoLv0m5d40wCo7ijTfrIvajbN3emnf5TEOz5OP8VB/1evMWA
VDfmI+D6tctf8aCulBZOop0eS80p+bCwjuiglLGj2gaL7QoEu0aBskpfuMe1+WcQ2gWtURBjq+7J
68QcinmA4wvsB6Yw27wxcfPLp9ZfhUt2xykzqjbXcabXMVLRL8Se8y8HW4UxYk8+6sI03YtPdCt3
aMjjTlBgu9n+ydw0CKbpK84r7aod0dHHr5MLZEb9YuELu5542V2M4Qcqxir/gAZX/3aHhvzaNYYR
lM8TgvxX4P/Czt9wb3Gya7JXiIFwi13qmtvoaB5KvGAmt+CVcQzP3ByCD56ZdN8TFIMFRvVa0S7v
kAQIrl38tgkK9nVtPXysMaw2baedDNine/rq9CnUjY+Dr3QTngh4E3fGv8GHxIa1MJMdjCX5PjG9
9NWXnLn4eRc+yvFDLK596oBFa1fgjXyXG1TkIVFASM31bKwfo1p55g1ekx9wrW9zxm4r3jnrhw+D
UzXhGk9Bs5Vt4Zg9xhfwpv2HBZt0B7uDLvvPpNnaA0ML00lJdeZLzcjPrZ7iho/Rv/lIigbOu33I
xU+GykFEyyZ84QEtUI676i67Bh4iW5P9c5du00Px2Zt2sE8fwQl8OZCG6tkh2PmlEXBTv5jPUIhy
YTXX2GSsA4rlwE4Qi++iS37jZUsX8UO8Kg+aGfyzuKOoEd7x+vQokpGz7wuHD1fYpx/07igU0t/G
3yMgWabsjwB+OpkMOxRV7cl8Ytj9iv/qDVQNc1uu1W//YGLW9Kn5uCPbxdG64WWkr1cehl3WrDSn
WYc/WcwMi3po09qoZN7qXbzmjGK9dG+0CjivuzdaH21F8saKosEJzupNeM9c8VucXLCdDY/qJWE/
RPjJW95+krCgftd/nFpD5bTzqmicYQttSFn73/6+eQb1PkbMu5UPgmPs4I5VIcHndmduRbd6t4jI
JUroyZv9h4Re0Gxrhw8Edrzk+KOreda1vrYviDmfJsQR/I8IP3lWUYS60yH85FYd/7H7SamjR076
NdHgC+zfHpYHp4K6Rp/NKd8+u2uoHNIf7Y3VeYs+fS/bWL4zRo61J+cFf+EPs4UFGT6/hjQw1wYx
2OzGH8JB3MB1U9Ykt0YOu7++Z3TihEeW1dis422zIz9eukj3ZbNZRGLUcMZWupRLEWsyYfDo5wWn
6UV6e6skxvIObR+GtnjOORirjxQt+2p01RMLhw8pvMr78Bf7q3lLCX76ix/9N4eAcJfc/D1/TBkY
1ZV+9b1xa9zZo3gojB+mbgflAAkFozCptraWruY7X2x8bwMHAveSf06cEFj0LTdi/xflOOU62tv4
FzRwxs1IXXP2AGQD0HJjlw/sEbvFMcYD8yhOxSdydOuw9DcFpj5r/xbcQ54n23+mv6zh/o0r9LRD
jyleozPbkcyWg+WMRKFV82ye2nvzZHsMb+IeI8Glcocntat6zA9Ae/fb5ArK7Y3IeJcIjboAqrts
lto7d+uX/mPYMI15li8I1AQHwEyx67lKu9MbBTshoA2JH87/SDuz5baVdEu/SsW+RzVmZJ44uy4o
DhAl0aZESbZvELQlYZ5nPH1/UFX3sSmG2BEdUeWwtwYQQCKR+f9rfUsn12at0vKj2fckt4ymn9We
tEvgYjGisGzZH8S3cbiRy27n/eqHZxhjSrqx1E1usrdcoOp3nV1M6Z/HBocPm7geG+NC/T4/QMOu
7G+KN+iZujuZa9icQwtf3/U3fGO+sW7GXfGFWRDNodyOfFhA9vfWdthwBdRbY1XTEHzEYxwsYupB
2dNA9gN1IV6UNLd28/IZL+HPjGVZsBpW6kspgGKtmMCfFSbyWbiwgM18Vxzrb9gpdDae2l55JP3a
twAX0903Nw4i6F4m3lahNbN9/1s82B0O1AKa9qSSFlzxSCPex9D0w48BlNPX7CcKDeDHb/DKztHx
4ft/jxFhpXFTMlRkfFNrnVhFFe9xPE8egH0MU2RwfFMS6LJOY3Hedq3oW9XK+KsvYqA21M7KCHdJ
yNoLlTIK0b79GqtRuUkyPk9QdFidRx6Gfv4jQnZz1dLZwOM9Gcjg6ltTG1guDfl//hhEddeahb2J
7SDZDj3gr8ZkQZlUxPrJV/ma17K7lUorWvjvOUVY9AmrtFDYqbz/YU+PiaP4G5oLFDERGBerpoJ8
lgTiGZFl5QYFC3N0j1gQKTybeE9RclCiHacX1YoOSvzVp2LRF1CgvFjD+lyBXdZf9FitF1nEZs4W
e4/z3YYw5tEytcu8ZM/lKey/Je7u0h9fjTmKEjYiS1i/xTz2LbL1mkeF1CsMlIvW1F30yil47InX
47B36jbeTFgtqMzQOPOKJ7N+Hk3Uq/PfQzGUqEXqFyWKDjIpHqqhvm+UidimySTtLTn2dkEJdXwe
C8XYNKbqUllfa6PzNYY0Vij6zmDjKTvvPtPMB8djc+To1oLkBXYsleFCJt97NHdWfSOeinay1rGP
GsgbpseeiBtuBwuY3PSoExUvAuwuiU/tslKHX0K3lK30Ahx9gesZ1W2dDfV1i8uKeSZJriuHpSsA
314lkatSMJ1gxhg3XtluOtUPr0Jz7mLWzp1I5HDTZSwyZUcxsEwpBykTkV5S/zVSNF4J3QGNiDhj
6Wse/tHnqbXezL4yEInw1MVtsrYSlgut2m4xsO+iMmA3DKvqr/+JSz1HrpkTRv8AugjES45lSxN3
Jgc9AbrYQ6KD1xWV25vwIXIJpqDjfaF74XWdNguySzaVGW0LQ+dlXI2Pnx/+I99lPrrUDBUEnm2b
J3wXZ7CGxiJ62QUD/OaBhFdrn9JBRBVDmQVKXmVT7VLxSn9+XA3s0IfT1nTDkRD9EEmcBpKqtV0M
+qAB5fJBVFY4xSp7Ezr919HGCz+pqOnT6g4b3p0t0XPSTmZnmxvXcA23Fz7KfI6nd0DTHd0wTSn5
RCd3QIstdUQeWrmeChYhKhWwEMprkAtUkV+CL35Bf3IGwjB8B7pn3aM1h3VLVsKdP14YDs6Zz6Jr
aFENYVq6PP0sVuhpupKH9MrLDENVxAt+xgokY3EM8KJ5ijAv3Anj3ADUsXg4WExU27RPomFjOnZT
UZDDZ2eU+5w+fXQMC50kK612ahBvcvkdrflRFB7AmGxT40QtB5b2yAFwmSRb49+o6ggkMBuYWGet
b1r8kBevsd3iuKqqJ4EGpBhRpjYpt7doaYGXkCPYECEOW4Wi2X9+U8/dU90wHCyyYqZenYzr0QcT
p8Z+7YqUF6ENHmZhl/2Fh+d9kJ6OHEPn2bFU+FuOo3M3f4MxDTidx0bqldtV1gE2zb5LnZveofjd
8MQUlGCdPttPBRFNvuQvvSBGybrD/zFgX0/2dsCISuria3/rmeKWe78phPkqm5lZUvxIyupuGgFo
FHa5UWvvq9oGb6SQVevPL5b+gZ7FHGTotqWrUmhSM09SkKVlDpqvG2wHJEtT38mhFYDtb2m1jCn3
dKrC1E0d43qA9qTOZWWxzioQkzPUOIghjNjDqy/1VxFXj/XMXDB8aAVT73/1UlFdeEbOzh2GSeNu
Zo7p9vvXf7vsRi3t3An5uIysq1aDaoPh6mqasVNa2j3GtNRnT/+PwbqJDGqXPgI4ajKLOXj90mc5
9/QYTNyqiaIeYejJEPARlmgKGFc3tuieOCUw2Zk2MgbUhEryHX2L5wlIOuAY2hh9kL58fu/OPr6k
YeumCufNZiD+OQYlfpN/j8EBQdGy0nSKzF2ISHR8JG115nVCjp+fPHxZMUCQ+eZ0+kMkqCvNOJkB
mxw29uGV7CTuNGL/qybSXhsnpuDq3xVJAbsnYZctG+z946ELvJ9wIm6wUVIwjbrtTFlqZgzV5yem
nb+ywnZ4G+um+DAvoUFlAKnkg+Y3FvF8C9vAFYhqbU1UDKh3tMTkuF6TSIoiN3/+/Ojn3ouMsJl4
pgLcM07eCebgma2Z8k4YZ06PQmmiJwuShzbaaL7zGFkZBZK+uXDO52YtU4WYZML3gWR3gpOLhzbr
xqSv3GngXiK4+WGL/MfnZ3bpGCdnFlqNjk+UAYvI724iOMsU6YXJ9+yY5GHQDMlzQZP7dEzKCFaL
3vBQlNra6GkBkOm9kAMDDF72fnjHBJnhyirbO/wye0xNNOPRDyckFHvlTVh1d52KP1SAPe3HhC6V
Q8UgGIMfYQEqs0YB3BmMZPjOpOfybh5nYJTv3Beh93MGjgkPlcbnF06bH+U/Z3tDVS1hCOYeiWT/
5J1iWkVrKMCCXB9x+qLhNb4wk3SlI4KCOspj5tTJI+5uWg7gbnylpGtSsPQtCNv6/KPIc5/EEZLF
qqVrzumkU9qOKsbCKN0ye1N8mu2BTv3aIbfFtMf9UDXejQGwIjBuPj/ux9UJqkmBsM6xiSYW71fo
t4lX+lozVTGxAdMULB2dZ7LmYl/lRYcfjUm38i6th+YRf3LNOT+yEDDOW4Z5ujqWNYTmcRS4w0wB
PwJlNkvZb0UVPX1+ZmePY+qqxg1mNjfnM//tzIgkxVxWObkrqN1MHpxdcm/D0ruw1hQfl72G5vx2
nJPFlmIkNikvHAckRaNIkgJwtq1qksgGZAFabtJXvE/C/Dqvo4F5u/hukrtQRgdOn1pD13ZrRc6a
KyNdGeixNCDT64iV0GIKUj5xNgq+BvmgR8FWmgBuWp+aEZHb2O8LNdvAD1VWg6Wi6IXu0xJnSniy
/+Cn+MB0j21+ZFxbZe2vp26dp0F625t06LTOya/ggiOAz5tVkE+/8Jkr1z0bSjyTPfJIevlF+6ub
E2ScOCAzqsQvBlAE9P6S7SmtNn9o0KuJ75qDUgLsY4G5qW+WBFcz0g74GLfCD773qa0iXIWuYw3m
3i+CN6jhghQsOtiOJahhTpqzrizrm7rWo+krm+Zy41FhzSUN8M7GbhORmboQQ/BErPvBD798PlK0
My8mFpSOxWSgogyzTldLSTIpkMXbnORlgAB60D90SbY3ev1BVPIn1YhuoY7xHjvPs0yjr7UMTCBN
PVb/2zy0tmNmPmBe/2Zp5UoLisdJSX5otgE12GhIkCfEYBoDCjulvQxV/6nq7Iyb67VXmBI3g6e+
VDX+aifeY2ujS2UGT3lH61QBCGrIn8QGPFiN3E1N+0As1KLuvLUZEQGipHJXlcHKxEbYmPxAlITg
1Ntl0OPljPapbt7iJdnrTfeAZc6vXqIxuzYM7WX0NRJgnR08GLjklX5sM21TDLQeQy67R3ijGYaE
HqerspoQV+BZuJo/p2728bJ22ofA1l7ef66zb+u83qO+XdYdhAodOV+TyO1geK5FW7Ct1GMdda43
MKdp5jdDz67xWZA6nt1Ngf7VJzPNj2FDBNWjMuV3uF1g7gTBY9DH36ugmG4bIo11zyfNIqvvzNZ5
kZZNNV9Uzzl2xK9xJ/FuZV+xxuX37EEZUx6Gqwsj5MyLQpfQUik+WagynZPJxEuhlurViDoaDBk5
0JCkIZde2ZI6ZFpZ6zCVLyECdiQZFXIWldse1wNNUM/o3QufZX6dn0yghu6Y4CYkLA95ukWhytJ1
fZHmLjgQ5OnbmPTM2aiWrgR6udbWui3Ce5WApv44OM0vLVcfgKVbGEKFucq7gm6iUPzrvhkuvMS0
j7sOgx2aatu6JqBins7tlT+SK9HapI9iGaDeVQiksjReEJf7N95QfffSCTqhoydExMPZCpT+um1V
78JLbYYjn14i+La8z4Sw+P/pXrEZY9F7YwteVjxCBEg3+P9SZfXODcHUsRiiYbzJEsSJRn5dzTSN
Zvacm6S+VGES4Wi0f1npTYKdgLL88BXe33SXe8qcl4jPx4yvdIly1qua5WQrX40u4VzCRoc4B1vL
zKe119qkvFExv3DzPy6hDfZHBkgGi9qGrp+sw+q4KZIYTxWE1nbX6JLWe3WEQbXokupAxuQhaUek
P8YELCY/fn7wjytoc36bag5IaEda1sk6M+4K3E2Q1Uldot2EXwnq+3igWrcO7fK219P7SUE89PlB
z4wpVu3grh2HhZGh2idnXNR53vpdmxDThOQTLSGhqMfJboF+RF8sAsqMDI/ccEwjZ4+K+uXzw78v
Af982kzV4LR1zdRs2zpdmPlhUmQmUcHuZDUmvcWO0WHrSO/UK0qrX6LE3neYA2hvEwuRKaAteqoT
JfGvgyqeq9Y4tPOXRRh/GWu8/MUgqJjkx3G8N9o7MH7bKMei71SX7tbHaYIPzqaDRbtl8fHnKe23
9U9pUbe225QPjuk+MHADT+IlwoQPgvLC7uDcwDAo+tlcJlZC1smhAqTCnmhk7MYxXAMHh4fvbFKr
vXPQeWMZY0fZyOfPb8zHBTOnBzHdAHI+Tzanyy6zAKypiBglEL9eFkciPg8gGZZqoT2+X/LYS1em
7lwYjx+XlabKltxQ58U6Bz55CKyaIkbjObGrtO12TDrXNOMvoa3efn562rlraqmUuwwBWVA/LeOy
7BrCkN/t+pm1tzv28DkPGgU3XpX591IxbmNTX0eqtRawBcyaWbYycFq1I4F7bgakyoIDNznPindp
ZJ1ZLnENNJX1u9BVmx3hn0NrUPQhiyJsvxU+oCkMHgxrYA7wbmHq37Tdd80jrMuOYERpl4aaNb9p
T5/HeepzLCBhvGlOjs0LpJFQjmJXWsAlTIx+VEBgLahOzryekwMG022BQRNcAySSjBhszgBVcep/
CTDBL/rOm66AD969A2+FhhFQ8FAbGt7jIY0h1vAm8MMFjz0FM02vljjjEIUUbbb26uw+MTGRDzNB
5h061hQmBnrcJPjEktnRdnhnGSilWFk98KL3bweIJ2EnAX3CRE6pFRxc3/9oamtbdSAZppxYoSTw
14EwyivYxyA5wp/U9VC+kY14peSdC4hLXulaeQTwvC7mbcCFATc/pB8urJBzaUYT0jwdcFMEwzUw
mejGXvnhRejlyFiyx21aoUYrAaJ4VrvNM0gkmKZecOesjKL++vmHOPtwETlA+0LqzofdaGqWLB78
PHHxdCKp4rTVWDsIp7mwaTtTb2QES5t9L5M6cSQnowi3m5EVZZa4vUHTCW2iaEF2ME/XZUd8jXaA
eYAenHvTGNY+IMan8rrbnqjYz0/47NvNZmEpdEHxk6v/56M0RSo2YtCsrlbDvWj5YzlUm9o/xun4
jaxyPlGd/KxKazcb4VPx8/Pjn7vgXAWTF7opVPW0IsdjYHdxwGw2xt7LfL0r9GVp5V2YrPWPm2SK
YMyM9Bko3+unT+1Qx5k25cwYdkyLQcL5XxD5jTrL2cejBuWBOSsyGjfsbLnoG0Y5QPJFh8ZEr6CI
xxge2Dm4k2TJO7fvQlM+pzBzdI+wgQF5YK0hcLo8DZ+bbUhnMNnhyzNlGWFXAoRfF6PsbLckFW+V
ojhyKa8yXb8d1Yuz/tnrpBuw7sBeiA+dm4SL5NhUv9xx+KJoLUjkuDi2lE1BQgqUNUn4s01+moBf
egVcVc+K1C63YYYA5vOB4cxPwOl0wI2iyWtqBuEkJ+850p0APPll7GIyxqUD6F8AfoBAWUKtDNF+
YZLKG8JsWE2wJNhLUW9U8d0R5iFFW5O/Dj7WlTDt3JrlUsQLEtQ08UkTf3RSQ9k+WHeW9O7GRj+I
gWJGwWBQjeJoNvGTNJqHtMiPclBvCUbG8Y1y0qy+V8Jalb6Cupb1EqVqSpDyMGnlvQGtqSCEbKHb
r2FOsz0QqbHKdfsWj/F9Z4CAKZzqJmgN8Bbqmg7/0nMcgKf2cxayzWXYqyhOB/Jn58wuhsMitkJY
Oz/e/+7Y6er9KhclFZUg/xmpl96q5tl771BhZf7D23e6tK+8ei4ppLzZymqbAVsScbftaXIu5wei
6nv0QQEpplpbsYH5aXOlI6kdCKY8Rn71qw3q60k1D0rIKrPpmbDLqnyAxfF1MqueZam8iqvgV/RT
kyBH2gBRgj1+xeHl5rDI4pkz5SQ2ymjFfukYXKIgeqkz0D3Oc7Hh8CUVAj54qQK3ToeTIPfvm5p+
lqNceA2cW2Boqsk2EoO3nLdxf86KidMOUQhAxFUabaEN2b0/eFs1Wml++ZhX41Et0Op4yV7m44U9
jn5mRtSYDOdFM81a43S9r2s81SQk5u7kaS/g2r4B+38iQXZVyuwhKn60muEa7vhqz8YyC+FO8E3N
ndvcM46iax4ywpbnIIlNUcyVqk09IKDQvWxNvQdLlWwegiq5/vxZPTe7UtPSbNb7rMc+bLs7aKtD
5ee520co2pzsumyp76T9QxVn11MRb9XeWRsBDi1UmmPGh0NHsujV9iFpUEc4AdaZ4EviTL+iwfyW
CvVlggUXiUctHY9xrV7YU529vZpGW5JeDHu607evqcgorESdu9jpdqXdV4iGnvymuFHVcO+z2MqS
YTVG/mYU1sVcoTMLa449V551zZLM1X+OLaa8vqnNkrFFeMqVzmjWBvOWp2ZDRpmlRA8467fBpL4U
ifpCnXoNsW2T9d7O0tsHrPmLuBHImIFPG2p29/mdPLcc4MOxnTFYg7FzO5l1U68yAc5zJ6cm/wZu
bD1O1rfIYrr0A2fB/vRWzagt+Za1s325NQf/6cInOLOv4s6o0hA2GyxxugwsHDNs0ozqUjl2D/P9
6W3p+jUQ8+abKbsHVY2f8tS+HWKxC/GTofPII+NbVE8vjePvlcz8lgHZV0xcs4524ek88zrWDFQ1
0jB5J33oznfwLbOJOjRK6JZ9df5qWeUhqRlAoV/uRZtdagafGywGMVu6pek6272TwcLI8HK9njKX
6sCapNCrCp7JAvLqsrCDhygY+Y/Dhcd5vscnb1769aplGHSgTV3OM9RvG/di6odK9She4Vh+ntAx
DnjDnebOz7NLhW/n3N3+/Vgn400qURyZ5lwok/Cx6tDDYKpB6mKHo4XHcsgBsAlkjaaxCdRyNxW5
gwlH3IhR8tDaSyzrh5nom5rO2qefVxUj6bPmM6D6lE4+6STglpJpU2htCIZHva6V4oAlNgChbzQU
a6FI3Dg3RVsd3snHSDRT2o+w+YpXM9Pc0WBdaHVgV6Lpug606zJzVgQDfhnDF193VrLOUNI5W4EH
m5KLPuRuk48btZQ3RdXtZAr0RRk31VTvlL48xAB8WgWrKQbQpLtLu/HaaHGple1bFDWHruZT+tlu
yCCYpN70YCV0SnRJpFGOSfsqdEDYJMO0KH6K6yBme5abpPymnvqNKJvvcW27FcgyZTTGK0Daclh2
KiE5BkSadYkf7Z1wKTmVtYlKEjeeubXRBDmRX67TAaW0mh4LpFlUFmtysJqbyR8TWKgZ7xG7JMkn
ZwSCF9iYBsmPQvrhlicYJyitlk3k9wg3mx42HaCofowIiGjj+zZlkWhIEzBIoib8ipm6jywRVoK1
CwYn2EAWQjJOBXtBCMM3r0RnHUljkxELJJRiD0YPjw6jfhLZHtT50ihYjznqcF1nvAotqHExfuGO
7CAZv0rsQU5YH4QnbixRvXZhvverbK/UDVoKD82TiaU9/1UL7VlP8C1mZMxHwzUsw4Vjg7ulcfDs
AEfyCkzeQIpl4AYWvyv27lRCrVrAAUZgrRvleh4Sg13u5ejcCHvERMqHnOcBIOkb9K0bI4Z76AW3
fdh+yx1/WGbtuPl8ujz7/GiOozE5GMhW5k31b8+qXdZlM9pMSHrtLSubGTnov44FiReohMzRXrWT
vOEUL8yD5xYp1D/YvSKmQKt0clgrGGGo+CMuMto/mip3WZxSz88uzERnX0cWK0w6nJScAd/8eXom
4iDg9URsEkbttj0J5iSNdCluXaopOXK6RREGe1npdyGxOKV2eaVwbsbnperYXGOqsKcbR1mkZVr0
Fh0FPBxJieK0Rf/eK/Yt/3mHUIBNn1h4/nTP5L8KQhSvIBFv1QpAsqD42BLI0zQVScNEagn7xkt1
OlgWsGSPIJoecuYi1TIewdpz/SR7yf3mvg38LVzxGzl2wBRIm+qsCodCRjXfJyjEx0Cc9u1yzO2D
0YKBi5ku23HuESbKlV5BKw3G2emkjkcjm9xsInAncK406ezSQEXI/6LXxExPHQZ8cr0WjhHel8W+
EjkadhPTgNpMx/lu5pDB8H8N8VJE9hNbqTi1gTaM4LOiPcnZN5B7WYn88JQe4cLcsQuYNww4ekvN
DynUdNGdYJFKVgF5qCFVqDp1mqUeEfY6VGAcNRDCiRduiPwghQCBepMUrxipAJOqsLmHDiw/woje
N4k0aMxDMfTlekTz7xSND95B4tDW4FDQe3Q6e1urmCiTyl+0Ax7bLnqa4gL6RjqLxPF8hh4HmLGC
nz+D596XtsEWXaJ3Y6jOz+hvz2Co1laaxV0G/ZAek/6Y2snN2KubWCOu5v/rUKdbtK6AN5yDfHQD
B5JiBl84o8YOJvGqb5QLp3V2lWyzr0KXghyN7dyf56WWepGXZsV5xW4dkKbnZ6tgyNfzuj3Sxu+a
T7wYTnZwwxdO89yqhyoNJSmWWuzDTlY9doWsIEuYXgbavhDQ0xTLS9PsnEDeaAX3l39/fmHPH9Gi
kj8Hm36oNgCnRt0Cx9CtogoDWHWAKnPUvPE5T6rXhncIVKfV54d8nzpO11mzPpZaJ2pl51T8M9UF
VH8SFNxoSIIrk5DDDo0jZktJ0KhaLabGfqhhM5EF1ycPQhzKGIpjNbJGqPq51ZfjMW/2Ci+qGrMr
PtO0YUU654+PSBssJYc6QfKIk1o3MaI3Cl0eprjp2i4c+2qqpo3vFc2VI3jeelxpZA1Q277p4Ogu
eVZuwhC+FM3b+krzHqoEY1wDEy6Vhpun+uMgy6+Zko0Lj0osguZl0BAvLkkbXurkJ1CbJWc8nt3n
ZQ00CQEgIWH5FbvP7AqO//dIQJ2wgON9flXPjlrGrEEriNY0GtQ/R21PrLICeS91+7J4TcYnCW0k
9qZr8HU73Vw17TLC7zhdKmSeG0DwgChkUtA1P+wM6k4Zg0K3UxdC9Ws0cfvkVB/HpDmmswZjqIo9
3J/D5yd77u1P5wnFuzr/8b66/m3mUWUVI0iGfBjzCsnB1VxJdFrzq7/KrW0ktC9JXh7m9cnnxz03
4/123NP9czSZSZdbaoqxediIhDEWiXrX69pzlXe7z48lNW7Y6WNCCRSRGNtSZoWTUnnTCwI9CGVy
jSy6H4auX4bI1n2qsXqVNMS4FG8WYW50n6bNqAZ42QXMDOqGGjfa82pnYdWu4b8kOfQj2x6+RL6x
h1U5pB6AUyNB5KdoLwSQ77zaBJbnWd8jNJIrXUeWNxC7V8MYDCLAOdb02LQgTab4gbkRdi/kqXWQ
XbOmxRaN26TGrU1y2/O7ucQWkUrsE7Y7uYtz3Eilwn5DA3+9YOdFwThnra9kB2I2aiwh1J09beN3
Fhl3TU2aHsGQSKlWmdV/7yazJwSObY/WWBvkXjvP9iE598AvyTThFdzAmIivfB2GcGwMezMJtvO6
uayMZ8GKeKgZG0QqrPxgeDb9iRis5hDl7Y64h2LlxMrNEFurHvxsqARvylSNKytotmTMNjurCkiL
wvxKQu+FV8y5h0bOAdQ0HnhaT0WdSVLU6C4L6uoFu6vceO7AUTSq+WwV1g0N3+eGiLILM71+bvBK
NBm4IRxaxafjif2lT24hE4SdODsd4D2yW09favVVCQk3nNOhtLkFV4fStb2ISMPU2w1hFLl+lD5U
LW3NQqftm5LaoUdvmVd8Q29PuFU3zWiJ+AYWL7yEFqA62KxV0mEB1ixoEJ8/F2ecAiYeC3QeOtMN
tcqT58JXxgRNZQLzyEvX6KdwuKtUvIdK25kpZ0X+VrEIMfUpI/z1WAkI25MSYfaYUyH3MSIqstl0
LbNwkz2Qqod+C6vThtQCnLjw24n0SJ46Y+3ZBvD4AuJloxBAkahzNLRK7mvYBe7nJ/Ux8Rv0I6IB
bV5MCco/84j5bUaT9ijSRjcSd9CjVUlRHZSaODS53V1V+rDWpFcs8xR0eKprhwC+Anv4DHuvTzZI
k8WbMGYbALVSBOLCPHROiIFom9bRvEpwPhRm/cGaCq9jsi1EcNuGyVFJyn2QY4y2TIzIDRknFRzv
2hoOwB+/BENzZ9H6WnQeO8+mdp76dRpkr03MjYJSj8wtfR1JK3B6fkWbiRtCa1D7mMrbhWuqnplB
0UYgFUDgRmPnVImhRp5vUzZK0WdXBCnF+P3akWnDU7ckP6MR4eoOUx5e98FW9qAH8iie7qQKu6EP
XtSx1L/QQKO7nUAMMrw5n7MtUb1p49GfeFzG5Cf5kNmqz5ov0FHhnpCsKAtqHJnN02KFnbKM4KqS
28nDNkIdt0R4z2QFoDLLHTeJpUnabsZeShjbXCchxwioC8+dL7gpwRaAGpC+hAJF181cU+8Vn+L9
c10aAVpDqazUskB5qhj3wgqfM2RIC6M1tUVfsFYSiriN5S+nZwq2o/bFt9SlZ7GayToXIduytH9A
LH31PX87+LCf/Mha+ka+n98nnfNIDOaPeVHYJMZzXVUHrW1fdHp99M2fu1DX6P7ziw21OQSs+fu+
u5ZFQ4M8uIFa3y39sH+781RjJ3kb+GYUb6gWYkmvSiJTpLMnDpntI0RAptgO5lfRuFMyc0dH9UeW
j78ujIVzQwFBmqEiWmFTe9pVG2kmJHVjpO4Q5QlYSGMB3vc+9ethw36O6xPKfWcqhHjO8xc+mzjV
LihLzixaMAgKdObW/EY/LfASd12W6bxAkzm3r0+KJ9sBMdzJkmuDnNSVY7ma8JEuQljLl57iM7M/
pRJ6OpRxWSGeVt8zeuxtn4aZG7eESBZZ5Jo5DDMH0P3SKLFX5ZiRboX1YPEMrFMvAB5au16Rk/sc
NGKjZ9HOa0v92hjnCMBOAiEkl0u1rrt28O6gZS4JTDqEguBQ1hYbVjWsCavq32+x//Vr+C//Nf/6
7/VP/a//5t+/8oLgVT9oTv75rzti2fI6f2v+e/6x//ttf/7Qvw55yv8+/ZbNa747pq/16Tf98Ws5
+n8+3fLYHP/4xypDVzPu29dqvH+t26R5/wicx/yd/69f/Mfr+285jMXr338dX7gF0IixPf9q/vrP
l65f/v5rlh0av435+Qj/+fJ8Cn//dXes6+OvoK1fm6Y+85Ovx7r5+y/Flv9kty7Y7mEAoNdJgat/
ff+KY/zTQtZjUPPBI4QUhVdQlldN8Pdfpv5Pnh1W+Ui+2ROjjPrrH3Xevn9J+ydtQjardE7s2e5m
//V/LsIfN/N/bu4/sjb9modZU//918ei06xxpAmrWXhe1NOylzRGIK+FUrhq1e9ywgNpy9AlKyit
ihyLsVAvrYrOHVGnsUjrF2/ShzpikplsDAcNEtGq9oyOWmvxSO+6Nyl9917QXli8fHwKqVnac6eZ
Lhg2t5MWg98o3lQVceFqCbm9ODcVZ3wqpvhIRPHTb7f/P9f292t55lD4a/BczdOd+mGX3TmJJskU
Ltyxjt/iJH7zlPAtxKwd+z8/P9LHoqjGkSxBJYgx8OGuNVgv68AaCpdymCTMvixRDYBtjofw0vU7
ox+i8qoxfaGDRad02qfzCzUlf5qzMmic0yVXnwRhKwUFRmDSpNWVKmt2ca1VDRFUY7l2OmdnkBw2
6Zdahh+ncz4JvSlqRAZCldMqkdOlQmlkX7hs/dcqVXK7He8pITxpyvg0FMN9bTqvXuhfGEFnVooc
Fz8KqZcUhtHc/7lSVDQrNxwtZwgp8XWkNte604Gl6u/LZrivWgU0v38bZdMThQYPziscSLNCv9jz
/Ji89wZhHyI7vrAjP/+xzNlr974oP3107Spv9STICrcx65JkSMvl7TaruDCqqaIhY/aurUr+QwQ3
SiUSrMmT/RjPWJy2exDWSNQw5F3bv1CxP3ubKKUzPbHPYnr583IRFNKOSPQLZKNl5RYdAcZV27Ea
Y+fcmzwRDpUgvflOZ/6SlOdMFZ9b9dux50XJb4t6wZq0U9qkcAfL+NKrvNlbHzSVPxAfUw1Pg0rS
oBpBYLDtn2H4mFVkRn/+aJ6bBH7/BKdFoTgN8i7jE2D5ILHeGZ7sITpOuQJRhinh84Nh8fp4tRFP
CcG4dCS7tFORLkt7Xvt5QSSFWqyd0rmx8/itV3EsjmqnrUGSbEpYxUn4SB/fIo8crngi+nsL0kUj
URVRu78R/MyYjDfSY+wYoPCHXq6LWn0itwPAfLfz1fbeNNr7PFoPBI6yRn+TYXS0tdrApDM8Tcla
EilV+JvWTsnzy/k98/e39jgTeK70PgffYzyMo3dV5Pp0VYtbP5tuSpsBGsd8k9VAuzTaXTYRsOBY
MA8J0su9rn5/oKjF3JumTa4ksYZa4CZamC4Cg82EKrM7JwhRjpoaRNbx2NcDviqo+b6x9fLh+j0D
KiNwYYqzr40z06WCOVM0ZVVmB/F1Wvru6BnrOpog4wMLqV/iNjom0I9jgyZkR/yTSZpE0XcrXUZv
qZW85ezG5/GkS4awRoMKFsfesOpfYp6K5ysDkUK/CvR6XfQEeQ/6L8Whbah2AXGlIUBt566ua2/R
c17aYLv90B0IallZVr2suJ7vk0djQ0mku7dQqkK5Gsb0qHFMVnhIv5jxelnxCxDXayFZmWoLNpGT
E0S4EHe+aLsmWMA2QfzSSKqi2kDUlcNtyYdsNab5tvWYwObL71nRWx/HWEGVg9WQ+6nk6VuV1gge
gjeEDneAMHBJjalCQCcQww7AE7Uvc+BUlZ6px5rUJ7Dru0i+DoLyhCV6UFK8J/SJ7ShcqaiQ2zIg
A4kUsYVHq23hiWk/GKRe8BKWoruXJDqlFI+DuOPnZf2/qTuv5caRbF0/EWbDJoBbgqCXo0xV6Qah
MoL3SLinP1+ye2J6uiem97ncF82Q1FUlEkBmrvWv3/jhE1FvnC5N/OEzwtqQL4eH6M92nM+2Xnyo
X1Gt0zWZ1IOWyp36fSTqvqtQIV8rPqxVJ66IK0Xxcz83gpgd/U2biq1G15vX+YeRlR+ji5DBmt9a
kizo9TZeHT9ZxJtsls64ZgRw2vrAMxU7QxDF8ikvsa7yLazpFuToGxs0JCzqy4hx/gb87GyT0wvV
bnlbeUdBlQzkJaZa0LfZB07zWsDp+CDi8ZenoCbT4mZ12IPs2/y+/lUaofHouPgGDZU4sa4ut3fv
5ny+2Riv6tzNWkKr0w+z8TCnbD8m/JimhaBeSGtwGAC7ATxwvtDf1KPM6ISlrIt7TRoA/FF5yAzu
TUqhurfbmES18c0ifHBH0Gl/zDNsutKqu9gz700WieSFaV/+KaKu2ZHMPPN8WCSXoES5PY6tE39m
auGuJc9BpxXo3eInd6jMIHJV3662Ei8tPicxv/kFa6U+sN2S2zm93VpuQ2MvhmJI3hpxJmQJ0RP6
WFyP1BE2OXF8l++X5blfqQlv29aojno4i8E08wg1sR3MMz6I2bC8GepGoVbTf2AUOqawK1f4xNKV
10DmySeEeVi4Olvf0MVM9PJXt8s/yKA7tOnw7qSncWENjDwuRpx/QAUYIABiYyU5svyJEnj2DGye
kSLsb3/Al/uYQAp+wfjmqQ86aLytWfDWLTgDG4PfEnEOEeJhYfWPIZe3nOdluGCSXeM31KF5263d
fNa7VNvmUEN1ybXxV03uJ/3g+GM4d65J1kA67yZwYsxd43QH3f/Ow02AZAHzTRRqdQlMB9WOKQa5
BE7DSmfaWQadMcBvGQziOHBsr9uo2EZ3qxM7l1zjwjSeRxbOyANvT6fG7PH/T6YT7fLRHdhF+0Yd
k/UcbSCOpTtS1l5YW+k+Exp5WZoXmEN/1y744BJKTXBYYz8nKrxAmxs/LJrsdY5HpkKVjXlawYUr
DD3MCJvn4eRaiWl50xXwcHsgb8ULyYyf6jjQy+LTiQV8NS4NW9ww4A2H/uhnG+lQkKpg1I2nKfLP
i8x2xaT80AR+mr/domX4Iv1yP5fx6fbwQweBPHuyJE7zmgq3qzIMWwBc8YvHs75f8NEDvwkQQiGi
GOuwXuQvGSGMc2rx3Fb+cpyi7Gj4GJKm5aorHxuUbjLqd1bcvbaSKxL36c5ry8vgawztW+O7kJjr
R2uO3yHBLCCFZkuMdGtudWXOZMXavhV1yg0kudhBJ+y5BPmljTKNnIXStcQnF2EyIzXWoR0NW9z7
rY3MVhTKWG+iwzhkK34Yuk52dGt4A5oj/5hW6JWToSWh000CFrJJPnF9V8HcQvFB2e4tv1pvQKHI
vrVwZm6i8ZfQyyosWy7SmGMfV5DBKL2Z6GKHXzaymZM6hxVJOoZOzgDtdu/qgjU0rsNnZb/1nXyY
cZHZDmVHIrRvfuQJAu6cfHmMO9utCY07SApuO4SHD/4iQ7E+3Vcu8Xo28NetJrLN+YefOTRJfuZv
Fw3HqxxT0qZQPpQOUmwnob/AmHBrl8ydpaplI0nuofw16yXDaE8Fv2N8ZtfXahBv1cwSQG/8vFbT
k6n2ckfcr7qDm23PEo0nSwV0D+huuR2OhJuVGRiBNhFr2QxSzramd95m1/tVzCxbCJ2vwHk6qb0Z
uQYrYbIMv5Smha+4K8V28OZLS3uwsxuGNw333LJjM8jjaTdIeYnxBNsOcfUyiCYN3YihoMjKLrQ5
F7frIqA/xpce/iYrnMJAspa3FZyliyT8e1M9m4M3wrQV7O11f2eu3o+lnJ4M15u+E0pLAJo4xfEi
3uOQkKFdP2gTwxb7Mo5Wc6D5Jrh9Sr96/aifSz+bLprHgDYtIgJOMkLcxn2rUvXidta3vkgxTzFj
ewsOis1KUv9Iwcc4akASK4DP1HjzcV8VRKUH5ly8phylWz3dufPaHpeWWAWiBOGjETDGA41DwKzI
XKVXQ+jXdEwqW3xZTbJ7c3HsEutO783nahJ4Hr7fenIM3jZThbe0dPdeHxk7opC6oLAuFejcpnPM
R2fuKnwQ64dcDOne0bxDQ1IX3BXYAgRtEj3kvZEjWB8HxUDLseSMS/moGyN/2MVkkmD4MwOLM8kZ
7Q7pC8EVwzKGFeloOOcNP7VJ3MN9gQlgDrvUIqp7bsozyryWRZFffcgvTvnmTTG+hKpk6GZOVJzw
tKCJsOxNahGWESHQBmWe4/4YZo4PXU7GbphyqBP1Q2cZl8i1iTvTOhDpbKuT9wQV3/5qaxh6Lxjy
bLQYf/QspjEhVpGlL1j/i28fxjL3UH0le9fiF/otqclr40hy3DkCRhPWP/xFjC3RRWfM1Hyg33Uh
csJdUqIsiNWMu1zfyqGe6Pnwb+wQ1GF9jl+8u+D1axAetsSSE2neyaUf957fPeTTmAcOqOG2Guyt
AR8v7F1MlvRx/MbQioiKdcJMEFb2xvLICEH6ufcZl7peg9W1m+ALN2Zhr+Nb20947sUd0QfSOdRa
hOElJwyxFtGyFY2u0mAZR5KbFhpa9H3scx4nLmpgq98uhmE/OATtOSIhENU9sQaL/e2kQ/9Nk4kw
bRC9EURzbJMBu+b7GJyA7QylW1VdzdbGmKBMTqkXWwfpkwjKqbCf8YyPZzO582H8W1H8in1LuVvG
/nvRajhtxqRKQ6J6r4vBDy1iODEZwyds3OVGT1E0pPHexmvbGwTCrTzd0b0JUjnHO7H0eKlktcqM
bDcQWuqtG81b3aQ2WKV38OaYArGiTDdwiK4MHoJVlZTIxEbmZEidaR9gPeJhbObRxlso0zXKZId4
8c3SFB/qwPwNXUIvg2IlT6l/sprHh7Vub5hrjqS2Er0VU0Jzn7A5GjfGqp1rreV8N6mzhE5nhi2J
PuVsgiok/Va2QoODY0HchtF/KQYyGiO6mWwcml1XTo+zLzBKdf09Ob28U4sbNGmbnBoPv1GuyWp5
L8TLPrInfYEzd38rdQclXvFMIkD6NHszPYq3HO6Zselq89ew8Lk7vf0gzUFVynVkvlW4kdpmg5yx
0sd9qhMPmmrfHPYONsFoM0fQg1ZiodV/eBXgiNtln2snI4r4DDP7InrQcLjc4HNBFTThwFG2cmdS
2nUVhUbp5Fuj9dKDtrW8rrskHr4S8FabtAsym0SLkVii1aK68CT9XRlpYYSXSOQqB2B8LwqN25ip
ZksqrEWqq5B4xLvJ1H2N+uw7Isc3J+tQLFn5h2lz/ae1p+OkTwMuzk4td2zIyIcp6EjA+bm4dfHo
jvP96jrPpUcoCMhho2Z92RCOXkvGnFpizvrmcE4HDYbXNSG9AdFIz45qQ/AqeYHJ1KKVL4qd4fUk
6OI8ZY1E3rt2uYtbbw6jtPq22JD76S8h9xuohm9oaKwYrdCbKfdyXn4rqQaMjTL2uYrmayHGcNP0
UeCvHKiqLRWD/24OB83GhzZl/HV7QmOJlxEaJCL1CMpoyJ3oIPTd3rb0BLM+Iw5Gg25h1BHWW/qD
wG94yzSxCIhP19Ezuc+wBA95w0mNF9rVKv0JApZxiK3pak0L1koUx9LlwlPZ06DtyjT91Bg1h5kc
r3lL3VMW8Sku6ztRSzrTfjyvpvl2uwcyJUhLsRRhAfMe1L5a1aq3UP2xnixfbLF8yBLb8aZLF0yY
fDIKLTQtty7ZKtbD7Gr32L2q3GHA6pV1aIxE9N7ehNnXW1+1tpUo8R3DzgWUFsNymtUmW8/SeSWZ
tdtoNck1COqQzec4mC2Y9VZETi3nIh8ekPjtyG09QfApg7ziT6h/WgGKTjx+n+pXWxD8I5dim/GM
VFby6APp4Y13qKX33owOUl5jvqCs48hw0w9LtehkTuY6xsAKfru9eUOdOY3N82qWABUZPzdS83MQ
uAXX/E18ScF5fXkEeVb9LnknPQ98nor7qATvMeazVxpPsObxwLfmOyvjxNQcMtjKLVf+VW0YsoKq
QFSDzm7jzobYYHjHQ8rl0VoaHa/oLxQaFMH0etKjsmqfb2hyG7PTdc675gnAM5P2MrcXkkPEvTnE
m2ElkGdkTaumfqwp2aXBtIJI8AvEN04AQpKGCGOnNsarXYXNDXTCPMH8jdhKwzLeG/oc3FbtqtAx
5vc/mwGW7e2Z96z23Py20HYeDvmyf89nGhC10TZo58afXTte1Vai7mqyyoOonQ8YdR+Z8QOXmiDu
RR4URcU2oz0slnmH+8+yXVM+toIgxp7VE8/z1XFfcpn8wF5srUBVOmHGnOpHZrM4N6trQoQ2dp1f
1ccUmsKU2RSbQdw7HmCmq7TeCriUPeEtVK0cJK8mq6MljDeYENKHMzTG7W02YA2tS849lrlRhOBa
M9a3Vus/56a4InTerdNMkAPLH0U0zT0Mo7mttUANMOBdxqTbmqdMB/Qaq68LmcrMyOk7FODjxMnn
YoNqoGnSIONqR0Y9e4Mi0VWP9u0lZYpnQFQv8TVvyZPe4HsLF0bczzOPYN8yYGJgEYppfnQFuQY3
YCF5KUgFhuvnQZOZePDilAZ88HH1bnjAjWVXmwUmFFQCUho4tDng7DmoR1mQSKAQD8svP0hGvB+x
tR/BToSjemueSnMmUEbDqbUHnJtv8Fm2J2gWA3Avupswrlx6dnWfi5ORG6U+4txN3wEPw7abwkKS
1iINCr/SKL8Oo3F3Ww9DZHMLySasUxqqBV8MUYqfzopuPW8XfnM+7OA5ksn3BdLHwRtIn2JAwPLr
3ReLPODtrdWOUHSS0HgywBjHmp5tmQuCOHmgVXvPeT+28aeI2bidYiUcmrZIePmxm+S1gBu3NKYV
YqNEfWDYcZCMqEBVRe2Awt46rVhBZcXMzlA1GMAhsN566nxk4IL9FOu61Dh1U0C3yrlMGu1RlrAb
iJjqrYI1MTYx4FTCDXEKHsmWqNqETdcvlbdd2pDeC0gZGRMxunOyb+VID+oPPhlu6TOSDn+fHVGg
Vzss2LStQYOsw3xIBNVkNRBqFPX3Jik8jnLeGrPXIa7JJ+rZYgqn+Fl1o3F/6z2rVYRphu9X0XOJ
BuJQu2G5TNnEKRVJkioG4icZuH64RknFcB9b9r09l583lEbT+NBdkW7bBv270D1v76R64EAlDyqg
ydthR6mYhy0RTqlDa4x3JZGVGeXp4v50E6/ndnIdywhn+STzfnk5LW9X4l7dJAQyKUCsaUCjO4tr
l/uIlQtq5E3lP9ZZ6WKBm34uahbQ+MyQEqP6Ys/iUyIJ9j2fUAVQhNRKPrPmsVw4QrIVRGmtv/br
8NBotN5RjUXnUjhsqBxv6CI0eIXp+dYzV5h4BbezLReU0YMrfrW9RpIQYPWqoCnTYWFWVu5SMT6A
MmwYVisTc+iEsb/TiE/kj2ScWbL86HDh9EgZ1jysTW5nFX5XG8x2H27V3O2DKpuobePY7M00eSCz
pa9uujXwj9oaCZbkTccIlnuv+e4zYCQb9Q7N6bfIodxuGAJEcfHupo23tRIrAnIgmE1dG2FTSU7t
sa7iIlBP/Zxf25zwKc0rWJUtLr7V8g2ja4o7N71f/aeJxG9uQESWT0EfOgizOsk7jEMBA6POPKRV
ecr4aKgIj7rX0BR0y8/IwjHErpod7fkeM3Q2N3+RQeuXX5t2OMUNGXhY/M8ej5ZTFbuS/OSk/dEU
mtglzkM01kdNb76tsYdjqkuvGw39pbfj5ljlrrZhuxy3zlKcJ0Ll72Z9lM+LXr6W+YibmTMfMN13
Gs3frc58bfxEC13guyDVUWnKBQsrWWvdW7/uVgRMddR72Jtb7QUWafYQ1TYh3cVWzqR26GN7P+bY
t2rFSMSDOXo7IbHla2KJsrUt+l1hUDZkcn7oU0u/mDgoJWOy7nSPyVwTRSNsw+mlk5Y4lsRfwQcn
vEd+VJMKNPVeHZhYTonIoW+09wEHSTDSOINH6flho+dfSrji+0mqBKRoMve2Uz1WkwdhH9/hq2jl
sKvMeSCGQwwnZGPDyUGmccxGsiHM2T3dXiKDr+S3uhqNE88C2cu3F7y9T0O2UP7rvgbQURFBPS7N
Ex5F4nR7gWIjTg4rZ4rjmkT6hn++qB6KVJDLMmph7ll8GGMCP0jAiwkrZ8G08QBCyG5HXLG5FdDO
d31R/Oh1zTzJUv9WNQwUiiw1Qlh0JN5MRnm6vRAT8M3vFj80rZaYAy/548vtZxlG+WHS5t9T3LGw
9UQi2FX2Cd9o+3T76k/fWqj0cdntTmndVmfkiRgq+RgXa1Wmn/71QloyQec+7jdjGwHhtHPaHzMy
WuuoCR1tlAeLdHRWfzu1iOzYBaz0ksfWczkl3m7y5W62ZhIWkvRSDot5ur0QAm+dOuwqyFQqkvBf
/4No6ywschANQ7OM0+0FuN/87SvMXaD84yJogFQqbBJHH1Zr2j76hLByCujXPjf0a91mMdniQINJ
JI5JVbmXnHAmS3TExKJTonGEJ6gVekxUnnWtUdmUs94866JTMqb5XhiSjN28yI5k6CIzSyvSrT1C
p72qs54cQyPuM9GbUGRJGvp+RdiJ4fQ77DMwJ7wuvjIZ8QYeKPUtQHv7OPE7bt/Nk0NeJrnv28mv
vL2UvJ2YCPTrapXNdbHRInk1OMXtZ66iXPpSPNraw5yT2rOiDm0zsqLW9Jut18VDCusZDjUuiMkI
ur/auc1BxHXupSJi3750quQnZs9mKNzeogUwLGwQ+WpUd+EPP9NFvxtj+6s3EU2UTxEB4ab7TdNJ
pZ39vD3bFf5yJREsfkoKp3q5fTWPyTPA2brB05Tqq9fnUyyKz4xBe5gzNjzdfnR70XMyeG9fNd1A
0BPuJCj+y+JoMmcwwSRPTvLOG3zKR55ysx5I8i3s++UJxj9hE+rFW5YfHEfYkrtrRFrYvp66Z0cb
cNyvlwMGwaGpFrCrVuewEFsp7ezSln3M4xeFnlYNOxD3i7MY/MSMCV5uHbL85ntXdvnZQfJJuLLf
BSlbzTZpVX3ahctgxKdOLfE+7WBPYkcE0Vw3jnb6VKaZPI258HTouuw2hdpo6qiGpSv9vWW3GcGE
OfFujYnHok5PuS9m8z7xyDzxJpMUsV3j5mRcWP2ZPyso6ODb5eqfEjoagKz0HmQ2JOcc35IgXVEL
j6umU0RUP9qW373sbWXWMtqdPOEsKdnXcmqM25fww5GGeXEWAkWQFB2l9snFv+J0++r2Etnd79+m
TmPuSt/j5JTHxW0WokMw6kmEzS+Zkt+/uv3MiV+nGL0J6LHPOTcDj6MKxBi7SWuMGLwhNDXHhv7f
vy8GlzV1OaKX8bFJ0q9FghLWmjsySbrlYMTDq5m73Hn8pJZFD3MeZoCHKb5EKVnjkrxYrMCaS+M7
gHQiPtq0PFVB+mPa6N8jz95n7rnP9AMs5Xe/bd6wkPuSz1SMxmIdJupSOl8zOy0mJXy8WK9ONjGf
SyGjrhrxWxUYRq9p4B72u24S1T6OPXEw0d3QFXJfxGYTflpkAqeGw5qdPOeYLCYGsi40MgPNoHAh
a+cRUhi3/5o55fdeeN9pTDaO4UILlvH3uY0+FrsLZre/VjHOLDWiYFDTXawlR/UBdHPaU5d5LIk5
sfZrTq2XLRS3EtcxqmT3ZUimLSBLgDU+aaYFCOrM3tb6gWG598rTKu/Ee1pY37qVf6Rbk09v5pib
JJqNBKjRcMovcUPQlJN4L0itv1vu8N3CjrRvlZ0fZvoxFRy6U2KVy+7rpOWX1TqtrckwzmTeK/DO
d9aKZhYjmUtZp1/Zhe5yPemOmsF4ym2bvSnlo9k2eNTOkthMolZLnOJCi9hr8GEOOMjXAbO4cdM9
zQg+QqrZ7rIKEHBGUZ+ZOc6/oTy2RrharZ/Vx0hUI1AQyOSSyAohkYq6uM3rIn8wCbY4YObwZJAB
KV3apxuil/nxp4KC5ltDhRlIgGV7MJgE9Yx5GWTO9Nb5ZHs5KGUy6Bb6ENFAWoFDo2Nq9C12huSw
d5GztlNoifwj9QlbpVgEO6RnhruPRr3aeCO4AORfqkaoBBJYqIAvb7aetjnYrf83kq8bY/jfFEK+
TlcArclnKmgZ9p/4Rf26xrbsga+s2jlUC71KY+jokld0V8xI3Kb8TqUX0cYUHGcl+ISCmnwGatIs
N36SOWFP1Q1AkRqbUnUGt0sZAzPa+KJZ0zE2aWcpeRQs3N/PmWDK7NBcyoh+u3FgjCyfwuIhkBk1
oe4e8Bpq8BtIP+pMGLu+/Yaw6WN2CKnEBgDooNitbNeU/Bmx59pFQGP57yQkQxG6/nJR4JDiHIUH
o3m7aH8gXbmxGS8ekMihK403CZ2oy2lZ1VtKZ+8ObdA6HWK/286z/DsrN/M//G6k0gS+22iKIcX+
ScXR26NTAvUXh0ZNvMuI/otfZCRvDjCDZjr3tblcBWyRZTbeEGQe/Wk6qS6MsSgReDE+DvgFUEcw
Uh7uusI/zjaQz3+/QuIvpDC0errrKC0QPjt/cYGpurnKbZHz2Hi8ywSBROD1/bRhG6aZXBS8Vhl5
0AhkUbEPrwrKWDvln4rMkWLkjUSL6YgsvF1NRwzX4MNSvZxXwP50a0yRuvKjACrkmdjZJkVZnCXv
dZ9S3D7eKIixrvp2BQcOrX3ffs0W1yUujqbwxtOgTfhkECy2bpFszJFG3sxhlKNfOsXrfM7Vu/Ss
xAz6kVHc3BVEztoo5YlbK53xupTJL9RMD2TaFVfVsIHzfIhuuhZdj6xi/mIqkDEV7dEhux2SR70y
euys5bmYk8N/v9aG9RdyLBcbDxN8pVz8ef9CWG3wByZoRuaHVOROgOg3hKNK96v4Jp3ayexesaJI
KQWjGQk1Xsot3qbmvTHaOzHrNccBiLLnplTG6MbOsMmnA7LLPfpxm0MYPGctC7c8JTH4SeePVzti
ANwY9WXt/XI36utnuaKNd2Cl7ES77G5gc5yAWCC7DcrkI+41iHAGeHXKrVMDxSoFJMsm9v6OHkWH
o7KxSqouE0DUysxD44K+ATPUHXCb4AgNs+FxShhM5caEhUddfEXzws5D814ip8Z+TAbNws7TRe57
QSIGKcD8/6Tg5TZvldqvIpuaHZiDZgxNmFXDD5wx1JShJCIDACIsphQzlOpDEmUUlJa+R6jFyEsv
sT0lADizXDUaSePdVOmvFHrgVSA+NtBcbnYXDZALDgOf2vGH6w1rb7SaSPj8mDTar9rk8amq2NjW
CCGNkXIvslcGIzkNlg6vrI97iCxoj6t+2muliSFA1jY7xiVkgGbNsfkwrWw5TdCmgrxw3hz+JxOC
U1xP3+0pwbUFG0tb3uGacmwUSUCknBOdLw5Wp73HJetcvdX2GNfJL/SlV5kruxVBMKEhdcgAcn6z
IgeyBmEI+TQQCl33r3/zuCpp+582T1TvwsCRUDg+Fs7/zliNJRwTW8MGz1IfWZ0GLj+jhvN/asO5
cjOaVpLZYOSQZ1Wr4Z0amGEUzNGhOAztUPwNf/evjG/f8jkk8BxlFbG3/ukt4fJBghrpeIfCib81
mMBTPh8V9F1MBF92yzFSjLN6Gt8U9ar0io9Ib79YnvM31+Y/bO7kiICwIZFAte7+mXouUzlGoqrT
w5AgFZslqwpntqwnYKiBzwxT/EdHqzauzg/RMX9BqXvXK3xDKP4YfIqgX0hUKyPvRZfpi2knSwgS
FgVpM/8NE9e3/nIf8W62FEMery8ct9QR8IdDkALbZgw+JYc5VxnWTNFhVmz1scdEOTLVMJu2fi2E
i9y1Q8+pn/ESnk6ubnch6mJQ5/Sy5OkUSlyIQvgTbmAqNCotcVS27HQLzkp6aQ8xr5b+26ZnJBnq
U0nzWNUaklC/P075/FouWb3VV1ixZol9QYThvK85/ptPL2TqV7N71vKiC2+YeKylnD7dejBzawvS
54fjBLBWfGkcXGeLtpJhI9OEVFuS12FWvorS3Ams+EWyoNrDcyRdmFto1rSNicU7ZR3LxmobZPeG
se5SX/vSNX1BptAIuOrrX5cCsq5mHRTmeKOKVmBqnq+9JAxwdc6IxEweR8GGvFbVs5/AjYqtctmW
lnb0deexkjEKbF3uhXWIsqI71L0HoF3P2a4VXRKItb20ftNccXSgOc3ZrcplmLH6TEn5SevtbfH+
f0mj/heip/+deur/kjQK2zSe7//5p+7or9Ko9Ae7/kf1b6qo3/7S76ooz/yHbSg/a/TYylrZopL+
XRbl6//AQdXwHRupBSIsAeX9n7Io7x+YxSGmE2i58cRWO8K/ZFHCVy7SShTD9kX80D/f3u/Snd9E
bf9ZFmWoX/LHfRn1Au2GjScJ4j0be7g/red21uYB8NQ4a5HxPHRtfRetI0isRXLe5H+fjbk76bIm
SaYY9LA20/Wha5fk7K9MKtR30qi9U1n4T0vR2Zh6lF/xS5zOt++cuQBMN5JyZzTxD7vUf1Vm/1Rr
GikWgFvBajTFNgcZOJkTxkqMg89xLhwse2kUNMVcX5zSOFht1Sqfgm8Y5YuzK8Zr3/XxA9Jb6zXK
GDNps96fcB+GBT+VD1zrRxhi85VgSVidImLE4usdrENZRucBWYQDY/3BNpk0RvoeYCZ+MpybdINc
x9TpIQGuE5Xd0B5KljQ+i6PO6WhUz22ODfYSeWaYzpV9hNXD3Mu17CdM3dLAjcTjGJnac5k5VK69
/jQDlJxTR+NNtz9EHU/PbmlP+zUrMM0oGYS05vIe6zqcIcke5WbOuLFL0VHdzufBxAamAOLBOFEf
n8u4OcBv8C+enBNoivhDRaO2Hrh9zLkIcbj3llHFQ6vsPyNLLsAxDw3z4q4alqMxaON9DQ7Q2HH1
C4Ne9yKn3n/2VhFI06z348jApM8z/aE2I7GdFL02HeHLx2k/XgTOKUJPor1plxkFvEGoe40Qy1W+
gcPCBpV6FyQJpyqxwPQd0PmaP36fkX2qxd0jg/dqNTRUFpntYL9t9QGfjiFFLB7Fym1JnPjJm/T8
rnTH6xrp7tWZhv0izOEeGvccEsoDg3pynCeotvvRybK7ZNDei2VFST/47TlaPOZ+7VuMZcvZGNc1
ADS9Tq1P8I2L2cIy5h6eDK4DqY/+aPRU7iC53F5mknm+6MZjT/ZVAJELLlkVcWBYPNvN3wZZ/ukA
NekQkecpbwZKD4fC498PUK+XEJ27tTtPgqpyjOhGINNdrAFbHiz17nryA4+OlT4POAocq7T/ZkcZ
AX52Bn+BGM6/6WpJDVC/8Q+lGe/I1rEHsB2kkYLMQFW6/eFI14ByGk3W8dmPk+lY5GW2cxjZBEUz
USqW9lEHymBN9nngSfFeGrqGa5xz7kZj0/qWSm2BuBm1RjgUpffYFjhjwEGJ3yd7ugha+NIup28u
923TW1n84v8AXlu2eIYu51EyiMOU3t7YRi72ZGlGYdY7+G+MWjBiFUtWRHLHLH3b1v4C1ZS/GIsG
FbgPyyQ2++lowQ7c2C6N4+DI9cFdsrtR4imwLO6xHaEpVs2DUdjinIxwI3RjQKHUxfO9rR8HKyq/
a9RVW53snL3QkrvOXrOXWKpcisQ9k5rrBZ4+Ai7nBrmmhrjLNSO+o84lMKSBpCubZLjDUP3ZXLT3
iUb76nVW6HT6W25m9qW2+pMwNftx7aJ9EhlJACLo7Xx/3A5ZY77oOA/nKBqyWT8a8XSdGzM70O3g
DpoVNgnN89FADX8Yp88ysoY9GOyr0QkWd6rsNSyyUIkuul+U8Ee6OC8ys7qILIPHV34ryyEO06ly
Qrvwhy0j4w88nVEaMV3e51J+cQXI6DIQ0sdgeduUfnHUMA7buMoLDPehrVb2a7is5dnu0RJ5MRzE
LrfGp8qVIRXokbdUH7BG60IGxMyPyVN02mm+zKs0w4hhIRq8Vh4y19iYxvjT9ac6SDOYF0OyBoYR
2yFubEuga+4lcbL6TGl58Ny+RyDjkT7k5EdDTWqZW2BDbeh7TYBFF7EQe5sJ8HYYVi1wtBy8kjEi
pDbWSOdoh1WHdtDjNTUmKYqXJdsNSPCh6i5+DSvWLxlkmBEsCKhpPlz+gcE9bYZtn5kLvPCZHlY3
erbBxsPMhufYG+K+WJFwFHI27gsbXENCrVcuQtTsA0ijb6c7M4L2aZhvY7tA0mF1BPoSuTuXSEnB
BCIwa384J7p+qD2LsPXIhRaQEb86QczAdcTdtJGPXMxJHzrD1zaD99oykDhifpdRGkcfjr/AxMdQ
sWuMZE83jDNN9KxJWuwicds7PCKwlvPzq1MFiYAoWfm1v/fnsUFg0RmBlN64n+02rJv+pR+M+eoR
w+5qnAA4PC13C8h9Zc/VUbMZXM+N82zNhv2AeLIxVuvYW6i7cOnB2ILPmafRC+3BW+1gd6lZ1R74
NQ3brK4vC7JZYw6Mvp0fyUqAvpdX9w08wW1k6n4YVekb3hYozkTDckA+uM2yZQ7dBLiiXxBGNUhx
aiXqSDCF3WhjWu2V5GfxqLgHj8RazOGSoOeUaufOeY47KmTYPiiPiidqkj6ssKLeYh3OcBQnuxBf
4td4XL7bjewOthU/ZmCymwGqzl5Rd2YmbvvWLt5B5UeeNXaedu3eEx3LojHRFFTdvY2V/9pLh7Fq
syK+qIglmdR1qDvnrEOS3OY1tmPFiudw9OLKr8AlWeAYj4Ou+ZRAM2QEGQ8wX6DL+GIIyQbHflFP
L3WCOCspNGc/NfaPJmUEZf0oiQWnZii3sp3+H2VntuM2sm3bLyJAMiLYvIpUL2UqG3f5QtiVNvu+
59efQdXFPbvSG2UcbECQc7ucasiIFWvNOeZOKuPXCMyThTFA3k/sNnqRrbvejEUQ3CKLmMgigb46
0MbgHOPd17gqldwMkiKjtcWlmobuPHecdSfk/rmh6pMcmzcoT8lByz2rwrHQ6OQH52XtN45EDFcX
ziYZzH0602MlclYck/XONeXMeMNattWIB41gLqbmzwqRwa7XW3vDGP+hGwuChNc7MhexRyBk+WDb
zalqKagaet2HAdVSuZTV09AEa9JGc6nmCjlbB6eCjcNCi9j9zFFGPeR9vzPsXjsEZvUQNIZzQ6zn
3hxnRiEYju1Gkse3AQZ/mXu/5rVtgmU9K4IgiWfIJkRMps/WrJ1lNbfnLKSELePo2LnV7NkrBK/W
0HJQNr8G0BIPBWIIFJD2hQYE2hjTtxMt8YuwMK/BjDoGkxZzmUhjQOYkx9zBfVeko9rNvf1rHLn/
iDFZfOJE9PNQiJ/WqiBIUVZsJdxhDxiqvSPAdfGpSgIvCVRxykJHeaIP3wHZFk+AgoDIlOU3PSBO
vBH9U2mntEdYTB6aTJnnuF8IdMXxdOH0cMzIEjl2OhrXlgZZESKwXTWEZfGAOyU5tgweRJ6d2gyg
3Cjn8tyBJ94x8/quLf0MshbjS7/Y4c0O3SsEIgqyzGov6zCHBnPHZvRI9vrsR63p+LOOEajuJZHB
qEu9Ip+xEhnVw6hH9RXKA8CZcPzed9L0kYy326Fb07NCdI0kR18s1rSdQzQrfql09PRhHnctShI/
dyI2CElWNfYS3pvGzSi1Wh3tpsnIqaMvWAQMUUHgPhG6bfv3P40piC9pV/GerYaJOFvsS2ZGB7Us
+qFWOCHAHW6GPCTDuQlSGhSs5QZg54Qe3xMNN6Xre2BJwZe8Qpo+DwjiO6ICiBNE8ZoghlqUgzmW
mTH0vn7bzBxLhharRRHKT3PzVjET2pbrAhuvS20fJkzoFwWfjFvpaPTzV5Ev0cV0ggHLjLEbWxPh
YdKmPloRtvgG70kUPXed8xP+U3lOTc14bdGF9C5VU0ZJS93SvBukBDGoMR4qYbzycpJDkcY/p1Dv
6B+oo0gjvsHJyvchHP22MhD9yW7tRQfdfqyRRw/r1x6jzXlAA/k5HfvKZynSacCgD3cfOoLUV7+m
FOmvWMdME0WwlrlW6X4yOYsi1Jwpm8Fi/MWcHb2+A4Q3MrcaNxk3oc8Lheu+frhzglXNLrRnti4U
xgbaTf2ms+we5EJvJJ8wfjRRZh+Vm3+zSc0+rwkNS1QXzxXQPbIge6Ls8r6m7oSypdzpOdbNdmvQ
bXkQGRODVINZ5ITNjpmi+ISZaOuSghC7ZXfDQYOECdbOLloFJveHvtDfyyThr2sRBzCS7M5R54fp
kJ+T3lXs/mhKzYVpXlc3ngYXfNU1DO5hwpe0J76WZpClysvfB8gmtpdn1FFxrHA99ezLVbxAoFvw
IcdUgz6z3ZYmk5CriH46REuwMvzM8ACt6jFrUARWY9f5NLyrjVkBL8tnCzJRnv0MAsv1NMBJ/FVU
U1YYySPwAAYQZke7rK++3a/KHLPBbRijS6qrR7eqq1tUr/LSSVU7U00/Ik5IXtI15a5sdBM1DJV3
JeeKiX/9xeR0h4ogYdbbqurkxKXhDYUlv/PKeHldRWuLmt7vrTTfJ8OMbjSbI3wOtO7Wpb8D007i
5zrAMVO85qPFMbTyCWUK2LdEeS4Lsfh2UXV7AD/rlb4cXC3/Eehu+4DesQcw+dA4x1lP661IKc0Z
sTwLLU6QSWTnUHP/mnpTP8km/ok48wdHXMlQtbYPhsm5YXCcbVIxKZ2aJPNHjBg7NxLp27gkXjYr
B06fbrPJcSvzcwtWNI4OK+gNdIDoe2pFzy+EMDQMxmXozR8GqZlaKF1PzKa57Stcjwx2FqYTeGbs
GBP2EElcDDq1lXKimGANi270YCIhiZynQNohOw8uzJbozot6w2c6PoyF8Ux3+6QZSOmyoAh3OsCQ
DKroZ1XGkxcUK4K0sQV2QlwFED2fys5yDnPeL/sSmQZKEKbiGvwN2SBvzWva/JQf7BXi9JdtTPpD
NoTEyrqkjhYEjgqzX46xTnENvPBbTYj7S9qZLwQfIvWps0s4j/ZF8GFBXixN7PIhEfernMoOE6bx
Uv7iW4lPdZUafr6io8LmKBdj3JU9E1+zbcujivKnvk4+B3FpeeaAhDyx1rvAtZARGiwAbl7/CNJW
XFSPhaCV9tnAZP3QHYaicK7ZmDHKiQCc6o3WXpgQXMs+SIH52t+DabGfVGDmuAHXmaap9KtOzb1L
a2rrUN66MoWe2DbRVtXc3iKP5Weq3JcMMLxtNsep6B6oAVLYUsCS4/ZxJmgXyWI633QaOYZNkiZe
F+FFBbIYrk3O/9lV5U11HpWb+rk7nVUt1dUgWO3vaq4wA1RlSXjNAlvfKYuTAw62btNRu29zXcR7
e27di451bQQGCtSLhyXeNqjRH4MI/2+TmKiWu9Jz7FI/WAWH2sQc31OTOwnnNUwEaqtJRdrzSDrt
GXLZsDK6ymtcrY2vxc2oFWjekHOMd70xjjgphnNTElAUOGnJOmVF55gslfP9WW2QejPE2cmVnbVa
ZzU03mV9oUJzDsIwHuNYT57pTxaPTMw4obEQeGGCd8DkZ3gW+u8iSNIb90p6m5BY+KLn8AiOcce8
u3qskWZdArODhTgYE7Uo0MMzpX56LtA9eo2TwLLVl+DUAAXyRgzTDiV68tdiJbJC3pc/0wA1Dsbc
G1uz00LGKSQ2oxCWRfAN8DeW4mi9swrL9WWfOKdecYwY7HryZGNqr2NKPm9Y9iuGEFV6jlqWS9LL
3DLYQh2YH418aVYnVIxQqc7PKb2HUCCk1cpyxlSZEmvukh5XuMbZicz8cVybXtokHgZg/kACrXAf
92H8GqISOeGsRV8a69Erq/RymcvwHWBTbL/otW2/RAQ2UcoXqPxm1XiN3Zl7tvEE4lzqxaYYznqZ
cVJpWBvnxF8VeG+IWUlIUmqgZzaUe6SA5q13gpeBEzsCPjc5wCDAiDCV2jFNneP9TSci3ZUhCsC5
Ma9Yt4zr/VrpDAMmcY4x3KxuFdbhzb0JWZlWel5oZfgyMN8DawBmbDjZoQ6GxyXYznox3jh9wQpO
25ORTCRrjM5MvWwnPs1AyuBWv0b1p8VulktDN+DaaNYzeYijVwNbBOam74zalZf62nWAeKPyEo8s
S4CYsW1rJhtvkyf7htLLVxCOz6UKGtARx1654RWgw4YuYXqxzQTznJMG3tRPlR86SGqqkLdkxNO0
cUu+qdZpXzEtM8eYyDBqm+UBwSA25ywYr4zEAk+adfygtZjMMlTgV6Enla/DHfBhZORyEyPrXYbg
OWe2RJaibA4ZCzq7LYyDaDF+Frlbndsxy/wo5piUDYa2D3rhF4lLMuzUEcJszsRYMUU+3x9kaXb7
ZRxf1GDa52HU0eznU3+4FyCO1pyWsMn9tp1QXxodv3wxjox7Q68t9AwMYsl6YdKJSQwfDczPyi2e
J7s+j4UmPFbU76FgmhfTG9+a7FA7t3N6HNWHlqbHRg7COWqK3g8gH5ure4h3UqiagdADBrQW2ET9
qamAH5ED9anIryaqX3RgSfiQF4ZxVRpGzUmzD2wZJrJ+VtA6bZ3b0pGGOw/OU29jzXYhp1zcJUJb
FAvgttVjE6nyPNXtV1EZ3N/ueL2Pk++OUyWXk1Tla5Cnu/tBsmxzzo09LhGHhk7bcrjVCJpxZFeg
Q+TttzOd1NIqv8ft8rPEPbhz2y8aeRsLGKqjEPE1CHUA9LhFNjk5HF6SWMt+KTXLm7M+Oizl6W6W
vcMlxDQcK00nikwbnroiiq8qLL5GsTZSebrf1XrEyzMvW0vpqRiwO8U5E4Vk21iBH7DLn4pzSyAX
AgTO6rI26TcFXLR5aHkceWnmMarZsdCgJWcZh2rVYaSOGd/byqz3nONMojmxdYyZtu2plD8lCPuQ
UYIYL4X+GioktG1VMM6vSn17//4p3WYsSouL3L/6og1dsYcXw1EoG5IdgnXqZvEZYUn3OOfZw0AX
9OLaDqf70LwsGeOFeY7ltspacZ0LZ2f0o9xrbiE5VNDIbFJFzwRHKiIEbGjslY/MfscUJBOfI7HV
jT7d2oIbXWsq3ABW5+fW/Gs0rfrasjK1PWlIBp1OXAwo9yJ9VKcccI508uRALykBBspC2PQ2S6Vw
yP4uGp8gRbwgzmB5Q0CjsorFqzVynJkqu/DJZgZr39u1BxIA102055hAfDHeEU+lSXOIZ17cXKKn
dodTGxR8CiFdTCqd+LQVwJyP4yC+Oqm+PDTSei7ytKGfF35WkVJ8tS4OZo3uXoeQGoZR8J5iP+A8
vIr084bQ7Br7pqqnTVDQ5trQbNe8NLHZdy3aSw6d4V92YdQXLQu1l57hjlUidL83U/qg/srY47ma
0mG7DATBolzbQDHAo2QVySn/jNNRHkM+pY1oKK2kVb6LJj7NM17pXnC6KDTNPqm6y31C4w8u4te1
C4pcNAyQpZXGba7dCN+UQ/kfS7S5JCHaFm0bS9Lfof/eQ6qIWr+vSH7RrLd0RDrdlqw7qKOLp4Gs
hrBSJyovCVY7Gbb6kI/4zWkFJYaEF1uT91N+j7phfHM79VqyciwFg6gkuAr4AfBiQh/XBCbbtHY5
ZhrVN8ccMRe6xbgtwE3Bgw0ppszXrjLcYyi7+Dz1KDaCcbFOXKdfJ9pZMV3Qe+decF3bsq4fRBc/
txYHbXeB0dhxzHVLM/KiOHA/D67z0KQLZ4c1rHVoRu3cly307PVo2gvWcDuh2nISZIJmNmKmZ/4V
hl+SmPQdW08QBmC1ujggrREMufFhkCI4wfS6OCxf9LjIbUJe42wECSocY0Kg5KKPXtpZEnZEbN5W
EQl7ttcHxMFXpPgdBkmKlsicnuyy1XbummZucul0hoOD3Ak6vMRGm/C6nfqcgLRYewJYvlwrPSr+
qLlmfnHXh8LSPlslIUpdE4Ukgoz6Q1m7uz5iqe461OVGGvmt+AXTTxwKe3gDquLQzZCcnmp72Y6d
OW+yNrTPtElvwSiL05RW9aVFB6TPVQhQ2HrTtbDel2WV0D2Ygqd2jL+w//8o6859SVm5mJfUti+p
KA/pIlugTFP2ikrA07AxeUtSrO0jl5Q45qabitw4qpdBfImW7q90DS6hKjJOZkL0hMTLvJ/Sfty6
U7EhRNXZ5J3Rso+TlyibufaTCT7qouen2nTyY6fh5+umnvlvwIg1rUr1iRLoMOCj2Y7DEGwX8NbX
pG/oz5jxiX9ZeL3rLK+tQ9GfuIwN8IgdUDc5ty7J35pqJDRXN19r+d6S2u7boa3flqS+uGOc7Woz
zhFqiNKTI10wsXSfLFUEO9FUNDuMUZwNs/ykO1zOrliYaPaBgxl1+ZrVVrsV6isxpBZb6lgxriVL
imxvzNQzBYo75PucYeBJR3iT0NckmQ9hYcc4kintZXHlLbT4qLNMn74gOf0VpAvHQbpuF2eYdjpL
6deiMp/DhN5NWlTRdhnZWPiKtH1cxe1tQB5P++DC3WFckxjhcRB0Kbh7qtoldvpNtpJbish5nkLX
8txBD3fIs6sd0fbzJkmir1o346BFeegbWYaOshXaacjshmYcq6TbUWFaRezspqCuvlXoKCHdLaN/
/3/ZM5mL6h5tzOJiaWXqlwwfvWrhPCH7zeiI+bHPOaQlfbmv1XwDPzMcUY2b1wG1ZGLN4437MN5z
q4O+woEAhLT/FETfa21GpGQEEkEhTRPORMjt6bBepSIuyXWp5fsiwlkFM+CLKt/nKEyYtZU0wQM5
skbU0Tnso5q9P5/O08iJkazlJ45vNGEZAS4EdGytfJHXwurAIUGQRxWscTfaug2UPb/MyJIY2SAc
ipeEgqRu2kdyN8VFN36ZLgykdaydJlT4btq/Bl3cvDjjF/S2Nwu3/KZlGfHn2PlryEgRauLF2aBd
6l6IonLPNHNu2ry8j33RPYdiSwPf9ZWsEYAvJi1GI/mFS8nym1p8L0z91QotF0Wkm+78SSJ4nF3A
73M4h143iUfIQLsOues+TsLHRPUv0hyOCYePLX5vZP1c5palvQdhK/1IM1JGwhwlasWZXGuvHWdb
Pst2Z2gHhHb2aWq5fSLdOHO+ifnYsIuU+NicIm/38IdIOH6y06RDAgDjYB7yd0M3QmYP3jpKsYxl
3BkFEVxGrr91GqU5w3fHmxLyHvJ4YHygAcMvKiDqHEjirHrTqtjklqF0kamXVMrdWGN90XMgpVFk
udf7szDULmk7ukcICr3ui4zEN/QdX8fQwchBl0CJgJFYHYWM9nm4P7s/aEurnwZTOxSEXz6ERY7M
rIveayHw0bZZHT1UwUiswTAjUFl/1q8/G9sBbIpkn2Daio6QdGgcKHYFZ5EK/OH+gKYt3PXocf7+
WbDMhP91TEhsOSUPeugkD5T+yzEM8xtm+OThf39+f2boQG+WobGwD+wgP9FO6SsnOSmrvEhiH69j
Wf9kI2eJre15rSFTr9MKKO3DpO/4920vHHqE0TSE/RoeMD2WVD9hF30z5zUF3EhrT0dbPmgp2e9E
KvnmUjdbY2UE6vG8bOEU4+VCS/eS0pq8DHHlG7r7bFkE7M0yTg4mK0LQ0e+jF38jdzvyNBbB1ske
4oIOmQist5GT16Yq409ANH8VY/xZIOTj5H+in9wxlJg5PNe0crpZIFuOab838mxMjFaIXMEq1p3s
Mmc8Pb4XxTfLGr4bDP/6sDGIhtmbBu7LzP6SGYqxWtSSo2hdCHY3ISEJqjaLkNuoCJ9b5qipsnsU
4HXiLXTONganONtF8YcLYNZcHMMq8spU/w7mqt1Eb73xw2ZexElK4lCcyAusdaY2Qwh4LUkfhFk4
nhxALBV9BgE1IWDdTUxA8sNBynJ6lA2+EWl9W4yMCEvSDxcjR1Lh2E+ZlTHirZoHtQw7jq0oMaG0
0FuTQc442tWOQVCtwV90oiPVPwW0xImaD7DIZv2DdphQdn8RqrLRrVAfJBSN+MXo43XZxY74B9Ew
fCtwnehz0bLs1ls2DY/WsYJgw7+pZ+upsD2kZE+A6fiRDQrIl4IXMixF52uBBeloy+tQvjDSaWPP
sGl+pJOb43SI1kKafBKipgxvdFPaNjumVtTDuZ35Zt9y9F3fRSPelzGAnSAXVO/qxa2wXy/x+2Rg
bFvvC6LVPNA48UZW9l8LVFHsFGm2jxyk7RXYxjx4YnZMtGpn4mdPp3pnNcHZFKD7+tDdttKZPeQ3
M35y9eowJnLtjhYPhlTPjtRPNwU1ajM1bcO1oSews/SIRsHPHfJQzL4Iir2FKd2bSW/b6n134m+/
jAPWLdi6ZzOZCTIs2oZzl3yJsBlvDKvVt1Uy0AIFqTSp5gvxt/tJjeQ3avVPZesHyvadmergDLv0
yApPMz7aIZrlGyhIVsiXGpGoIqVxUTsH0epeaPaTa49MFEJcVgPoz3AIqy3nTAyN4tY3dB9lUPgC
4uVWVx3Cq/invUJhWqhTDCvBfE6JT4Ja6HeBjondbvamKh5xR3rCmiym9Lmz61L9jaHkNz7XuHoU
k8YFjvSZPCdYhXrHgL7Xtkyt2WNK2ihVK1e/FFW9xvcTIInY9qTsTGbaHgHcHzhzFkzZFEOYiqZ9
OpiQ8kbIUxhiSIy8taBF2f+U4VW16/p00NhwzJVbK9rmxTIpm9thVyQSAE9cMjeUrV+0sBeXHGES
oM9mDBsG9FayqSa2itCuL+CtQAdArsOFHROR5+W1Zfho6rYx8qZt4lQeCOmn0kmkF0Bx8BYN/0bM
WGfuNclCWDArK+hvuYZ4YByKlc9YcNKgxt6Mrv6jy1IccDWlfdpkDITxomnVO4Jf4eUVTfsFXjwR
nZ9K1zxkOb2UBhClz8D9BR9SsQGXU8q/8jBjujJ/R9n0PWVF29iqDjcRghqQCtZuDPS3eqblQwdj
U0/iM/wy4rJf897A9oCgHn7Twba7a5kzqg0sGnGgYTErkSi81ptyVN0xtgacpBTxujOm+6F6a5C8
eGMHaale2pd5jMONKFBSlsAaVcyXaunWTrbpkYPdlyRJfxgRIAnFYlw089aNx2ivO+7rPJ1rEXwz
WYl8mCYTmBb5rNOujxyay9Lh5BunX3GXRDCszL+qMvy8UhoTEiI2STpRqJfLW+7mP+2hrfZVCczW
OYZV8y23+tAH+cSoYbmUDbAamkM0IxpiOPNO7QZtuBktUJVEC2KwLvqPPEg6P5PMzaukhNZnvaMO
eAvLYTxanfNrWNyfcA6MbZ1pu7Fx9D9Yiu7a93+K02xb8L+77UngLPqnOK0uc+EkWRWc8GP7gO++
VBYJa2hGYVGNodibsDZoS5iStT/YphnGvFS7phz0fWzC8VYCiUAsaUX7kOroP8S+/09N+58gfOMD
498k6sBWZG6YFiJfAuQ/QLBlsER2xCzhhEdNHJu1/WW5cbezI7mlRU8/P3OvrujjtaMF48GJ7N0S
e7nFYFYzqMvGhQDFlkCQrkeJas7Pf3iBq0/v46dn2bw83AUshfoHad8Aqq9v3TA4SY55IaYaqokC
ofsSA+jkhQO0GSdAY0wc76jSzPLwA/4pIuQ3jTEfk63r2EMRG4Mm//AdGlgJtRDp4Qk1DUOKJQUu
aRE6pN5Ki6IzW7/MCgZmUGbZH+SN6z/9zw8AK5rDN+MInYyhj0z7OnTtCnUwpIV1JN0yLkzi2Nmq
EQ/PPRUmtJDjtzbstH//6M31u//wmw3F+smVq1tSfUx0M5wyKYssV4yg4voR2depGzXfDVrj0IXx
fh5Xem07vRaL8wtWbuM78oaZn2ovxz64WvfyKUv9GfvBpSng2SB0INCoGa5Kld9ziyIercOf5Kkf
XWVc0nxSju7YppBcMh/lqXNOy4coMwlPtqG/oi2ncW3TlAwd/FTI4SaIqESacUCgJyF1eIG5ZHBh
GaEH9TDvUCUmo1leoDuebQ0CadO38wGb1FPVVd25B2TQN+j3bKHtmRsjIl/e89GBB9wmDBwYTWxy
BBcXDOxo5WzLoxWdoJ5IzD2j6SuFt/H679/U71enoywOZI5OxiBDxg8c/7KQtc4nbZ16+sablht4
o4t6Ww/911ZQCcYNDWDDTr40Vqrv/v13/y695XfbhnI5kygTSfA/V7csMEfU7611MmAvFcvU7hBp
4kaxA99e26b//tt+X64cZRN5rpSF3eg3D5bVCbNGLWmdYlP7OZbVJzTef5vFUiOHlRX8/PffZ67L
y4d7AGqo0PFEcVnRE/jn20vrvKbzQXBiGgT2NtYSkLXN3mgl2Yr92uxYRwRxSds/1J6rimDUwBTs
tqVDE3Adj9YQpI8irJ7votG8chOvEJyqRqxHROnuUhaspQvVY9jWJ2po9w/Lh/n7AuoQpkeyCiex
NVbvwxcEDC2Yx8ySpyjRbIjxtO+TtrkZvUO2le1OB8PQvgoGYZbLy0VQ1W/cfKLHtsoRRweFSAXG
JyA0K5MELi+ldQW7/dmMq/B1KT4Fql72//6h/5fL2SWk0zD42NnvP37mrgkrYqmUeaLVQINfMe1Q
DnHWKACPRlAafrFmVNAKD3P9DyGWxn9Z87iS7TW61yFA7+N+aNO85Xfn5umOLK2LZd4YDsqdAdqF
IZjmB80wX43OqfC9d8y6Vk1tM+nTBo3fn5J9P/q116UMg4x0yA5SmA7F+mr/Q9c+6DHoQNciD9ki
oOOuHlpWzc+N6y/aL9UnTuXccNSHmq2Vf7iz70a4f177Li4dghgloWPMwj9c++usy9GLSD9Vuv6N
nmCFckTMX5Wzz0X2vMSMoIXKaYEG6whHT0AOZ6vjP7Le7BhSR6YZPxrDPix9qR4HcaJzDyekqfyG
hDkvhLq0ixlcPk7SuIGOj/dVIE+h2xtneCbDSSm89Oag7ztVWBuMhUTco6l9CONwK+izbDCMqF0O
7w3NrQU/vcxcP5H58yC6Q1+7xZmhxOojVbMJpY4V7CCxtsGlw9lrRWDjspYy3W0M9jKjeEv08Bls
c0vQfCiPoxEcQlgIXCh+TE77JUxMaz+uBtOw0qA7DfPbNIqDBsZ31PL0uVkxoxS1l3YYF+Zi5BDK
lhNV0usLyIDBuRR29tKF6a1vI4PTWWH8YXH8Lxs2HmmOrOTumBwg7ovZf1wuBRy0eNYCdQpH6ZyX
VO1RGvxIotZ5Gjr97ITIMNIZzQA8d7zsqltB669ElKmjvjQMl2nBhjW6YrPP9lBu6ROgZWRYUjXH
vlafQFrA6egX8w8vXP1+xxOSxSqLndV1BKGE/7zOw2xAtkINeLrLRBUak0Wbf/VhqH7kefPmaPMp
y5R9TZclwPqUMZMu+lvnStBUFdspEhpAmQzyUD5cAuDPdJ8F6sFmgk+uiWMaYry0ks8h06rtwJRv
j9kZy1HFrKFlrGW4X0UC5WhjaLmETMYk30KmfjKm6navrDrO/Zf8hmOKhdGdzG1mxvSQmS2DqRZP
k8YsJGv+IjO0PPtTRpYEsNf+UNPBa4ip32lvjqgwpeSx8NFh8f6o7gWf8GMeTBCecYMdyg6dlzLH
b/++mn40CbOIAFtQuONYULmJ797d/7gq9LqNlsFhC8ucg0uz56G1u3qLnA1/kbsSCDp8m8aqGk1L
WULrsg1vihBFpC4pMU36h9Xd+G1LJeNrXV+xELG2yY+vp45bBpfNvIBDV+PRbpFU2PZ2KvXmgXh4
ZP9PaUceu12hewQztYsWlOqFzeANOnNLyqYR/aHS/X3V5yXhahI4u112y48rnbOYaLJpHp7MKBbI
TGEZ0q8IiC2AqGDQnjGR19mWPl/p989Hi4jhXB/MM6AN8YdUIuO3en99LWiNDZ04UTbsD2t+jjsH
gK8+n1RorCweVRzbrt7HjAEB1PClBaaJ9JW5p99ZmuHbPa9NG6vHMM0gmdX5jbl+wH/TS7/mtMth
Mk7Oy7S8/eG6+n13sigo1kMJ5iYOCB+PZpBz48mq7PGkNZAp8U7qxzzUL6hj4VQydjzQgAWoiOb/
MQjcg+bu65Jb243z6KLFz2LBhDLa6lMUNs0RjGG/aRonv2TzeI12E0Lf56qe8tU8/gD4t3phhcjP
TCwxHI3V1uxZhsu0rfxZps12Kd1vQdH9JE8pXwOMgp2mdzk6q6pw/ahAEK4SSXNxFVZHNem4g6NQ
FlrtXqDUl62tjqoWgJDn3N52Zk2gL2ahs4pobaNM2wG/tfd9C3t1MOziQLNAIA+yoAKWRewTMDA/
ck+TX7iMJ3qjAfJG4jdKIHvnSTAWvj9U3dzthrmU+/sBpGSgh/pVdJcFtyTukMJ6XAAU+sM2723z
kzFTzidp+AlMxLes5YgbxtlWk51xxMH5q9HRgwxicWAzNNcwgilr9b37eF9EE5qGZ90ZXua6/6aX
C94IbTuitLrEhvbcmmD5wwkthS3Da1h9YeCf4Dlw3ZMFZep+ko6D5tdUoGBPXLKdKnYCr1hC48HI
Yva4PDi0Uk1/qDl+v/iVwUkfv7GrBByWDxtBXOCQQc3VnuJUcFoDPbfW0NW4dfAA7yCiMxeZ/+93
vzK47aVNsiM37Md6swt1sxumqDk5KcAQrZTXrB/cc6IVGfRDK/YXR+y7DsjIqsrKMfP8rVdQveX8
IQfV/HDAgUZAqWWyE2IGU/pv91SB9cOoGyUZTWuvte0UF24itmBFwxbZ7x77hjxaUXDVZD/7q19j
waZ/hL/ofk5SbRc1I6MyZ7zGcfGDQoTGsUnoAULHScupnVxG+Uv0JBj/+SXKbALAQFWl7bacJvNP
K73zsb0keS+WsCzBewG5QAX7z41dZkwqJaLtUzTVse9okXFacqWfcghkOSm8/BnLonG6P0uLzGur
OT6OdrCcEvIPaH2vT50AydMmc/JsNwvtM3Dq5XR/iKnikbhPFJ6NglrEzxWZWEyfSiqDultOJmHt
dd11YKCQovd6Lfw0xUDx2M+AMhaGKYklTrFKALZE1fT/n+ooUzQQYKRClOKURM68VVb7K3dnDQLk
MrG/t71H9laggCGWEaEEA7KlTBDsqtJDolXMtRMZnDLk2oFT8bYnEP7d+nTGLMRA4lSsD/dnLmh2
0JmFziPuZIpVoT8VqsMs0yQvYItxSwekn3EWJQXbknvT0ZHZTNFL3bNpsYqhmKtf8y5HaKyxC0Tm
srejT1Eeqr1dY2djloBeXLPijdlEr3dn5t/2K/SCWO4IOVATfqB+ZixTZbK+gTI34KgEIoehKEHx
Ecs67QQ2LdAWZQhIDCzqhJbEZLjxnBiD8VpEvd+iZdlOQcqogGBomHKyORPiG+8zVmlvzh3nYudE
xIwKir8ExbOuo/NY3WQCp60KIftlsosOHUax+6tkBn4tmL0fQdDFnm4X6oW07Nh3U64Gji9M5pEI
+RapNRdNlP0lQfzE4aJCcm8CqWk6ek1dMdyCoNZfk1B39yHa4Ua6wQuefy+tuYd0rf4f9s5jR3Zk
u9rvojkbJIN2oEl6X1nm1DEToo6jd0ETDD69Pmbf/m9fQRAg4J8IELqRqCyTWSeLGRF777W+JdiX
usbYJOB3UPs5V7LPi6c2QzBbw0FeQ1rxjg+7DtuWsYoVoytDjogpiAHDpIddHrfWgWswBjCWIF4V
RrVPJkm90FFOh25c77ruB97ZA+xn6005EMLzNjbwgNKS17VbEk1pLWon9+LmKM+g9yV7UJHZHucW
kRs99VPYwhLLI+8NwZi9zVDX7OsSP2QODL8PUoP5T/xOj+gJqxVtKMs5BEViHe3SOcQU+2jUZ3sL
qPqkU7Vm9JFXrfWlKt13pyq/BF2MsHRI8JXiij/ag9wZJK8dRGxh5QPb6plY/JsEV58c7c8IZzk7
V4WzVdJJD12yVTxpNsjpzq+56j3s8X92KM0c2WEgIY2iUsdI9vIwpupFlju14ZuNvoshDEFTLke/
SzUNT7UFFKkyyIgIFPIqUhE/o4Rt92PAZfRwF0cobO8O/O21kXqkIicfZjx7+7Czir1K0Pdps4C4
DhobWyvlOi4DrtfZfp5RxrwpNOKA8pcc8eVu0Q5XjDwWq63poRuhu+APgI1nsPn3VHLqFyPELnIh
skPXmpfQNaqDGPE9w6NCs4fhb+sQBoALOxIv6AV4+lnC2yz8jQkwMyOvYe14QbHK2HnXQc7Isz46
2mteITPE60a2A8MTp1iLmQlrVSz6I6y3pK6QhoblFAFBcXDiOkQ0FC9br44R25pIIGVyoVmSwHlk
FepM3hCVGIydFHm36VGNbEYGWFfPhhcMN/AcQvy9cimM/AIChR7OgrPa6/wXgUjxGW1fczHTdFGm
YDgpEFZeQgITLdVfaPUWWxqQ4br1M7EjkcxfF0YdH4Ox45Tpxe0b59p1HVTOMycmLCthd636wbqF
wsjwRLxg3ClXmKFYY7oOKvLYhzRUnEmd+fcn4HGAbJnBdM/cSt9RUCVcAXChld/uXCcJ7kbcWU8N
b6aWcnYdI8Y8pfjglwauOo2tcclgDkYxQ7LB/FI3Ez25Sr3ldhixU2q96Zv4CQFx8JrnP9gYmLB2
IgD5S9VDJdnGNrZNxLzOvsdkMUYjQqh7OFkdmTGutTNbDTc8qYrTVMTncjoBAfKxlvQfMGzkPi1F
vI6bHEY3sqRzXQcvsF0hAIcfyRAfQ3wypzxEBKcRv+9Sxtorr7BAIspxYU1/GjqxnnBbnVPU5Idx
bE5MGbOz4bLFydCN8IA06Bp9h2Nlw5LyYuTxroEaTuBt+FT3hEpN0pT7KM+enYpWX9/wxq+bytkY
Jp60AYX5Ee69eYx1+Yktn4UKjSqv9hKLFHYDhiT0bWvOxCEWpGncFAyD9/FAkhqcrsc0NWtQETlB
d27w4KYrgK1GS5ov3Sui7MXvPPY2WhDngi4Al7Q7udsU1VQVM+9GOFufdclxuY02XuV8i1ptr6Ah
2Ls+cDk3F/kTqnv+DBmJRB2kBybACueXsY8LjAK4xeYbI0kabTCTNqSKhrsE2/IWV0y5j+YWr0QI
O1WaV3swxY2yBa0afJonJQVOfmStaJMg75N7We+nXm4IZAguCOiGbe3WyQ7plklKHC99X5Bc0ObT
0RUtnvPloRkKp2trobUg3QGV5k+vD6KbzxIasAa9tnacgYwbJsQTd8cV7mvLUlkSRHOfdV3t1dir
9Sw9DCdjjsUnGgIiFU1ryysJ2dZ38VISaYBlJL0AsUOVN0MWNMN3L7+RUel/9eBtdMAq8WvVziqb
1PiKSm390P7WecqYJXE/St9DVZgVyTE0+m0bGc61rBy9laO8U1L+tNP2EAC5PFrmxuEoRWE0/UTO
gfuw7J7hehH8UFvuwRnApObxzabH/WR3mjCaJtoUcXGxOzM82LI017NAagurkoC3WFl7jmjbIZ29
Q4d5YuXTuqQXR9WREPjkadoMfTcC1DO9Y5m3gORa5/Uxlhl6kR89Q5KbllXfhImCox+9C3GCZ2cR
W0+xAGaTX+rMkUc7HxgnRzFG67F3EOap6SB4Fqts1Bm61j6NE+vijt55DoqfbZ+FtwhZkKDBs+9n
eW8nkfPPiDR5tfNwSq1ok8znSofNDX0ZkmKnMY5MnoG8mBJeHy9HCqSBVhAEAZ291ISHXl3sE5a2
gksrvU1AshHcPvXxcJb3KRqjtky2cu4uxPgFJKRCkAl7cpSXYUjfCGM1jPmmbS1rMyFt3U5geTlw
hPaWeT6aVlMR8dkkm6C0nhu6I9nww3R3LWIER0bkB6IpWSURzEHXxHDvVFjvvQbru1osjDhE8QlL
waAu+Y60eDo0vbijaK02OpMNIoAhOlHkoZPHGr222kCCDR6afWq7H2kkxNWdu8WolB1ts/gSTcrZ
MQ+1VkmJ597H65OaVX+WvvcaFs06dzLjFC2pol5NBZo36rUSnXkenHjDEFWve+1UNIu7g4Xt1+Zo
/kJv763UtnkuZvQqKsqPUGBdxtvjuIVQltyQk+zUjL0ZQIl/sYYe44ka0xP9R4ssPlZf2oIlBbN7
94z0nWVcnhTNoydCg3kDevVRBAkLSJ/fhtkNn2ideCkCypSJIAJLxn5tN36j+9c8e88PwEmc+9P9
cQ5FNL0rQpFcOO8LlnEk3Ubby63BOx9Q3Ayy2o/RFA5cnDPpe04/HBF5dJtYBOOzEaqjia/52g9G
hxLehTLkeiTyJf5TZjpyb5QkQkUzwjuYBQhVuvS7P+bzcVIDjtWwfJFWzoZWGq8mkLZ9JrqQ5R6Y
5OwqzOBpdAyntnmpSOwTFvmL7JzxIWp4rmnMP4+ie21LQqwtFb3QLUIP1eT204jJmvYQgBmddYj5
8qA8dDlVC94mrHnjfE47c36yB8AD5IYZ37QonnAiDZ7h/44S6Mhoqz6oh42NtPtLKpmOtjNd0D63
jjKvON84XBvFYqrCAdY1OI9Gr1MXgT/04LXBd+gANs6xc9szJZsjXZ7yum22jhsKjBvQnf4UAXfA
CRCPMk7FXLSCxalOcHw+ta69TcKGjCt46cc0CSZGAcNzIEr/Q/EGC2dsQUPRVacYceRLswQQspoc
0zjAfjwNGQb1aNkzKLWmMjllzhevNTgPVh2S5KZrrE2PZO3UNW16TEp9j9u53jnOHH3xEtQ2k7dS
dTbe45EcETfrxM2f2ZUl0m+dJvY9Es5T6IK1s5QoLuS0Q+0owjcYrOcUed91aB36F1o+u13TPY8j
isixmeGhUz88rluFJnytJAyXbkD5O/hiepmUtG7ZIMJ3dp9w62r08Bh9droBSDCij91If5CbUOnj
bFDnUWG/O6FyzkZpYrA07WrPX+YzIYwuM7oF25kB/A9Rh1ayjJ8XpEwD6Xal88kB0CSm17IHWqDy
kdAfjN20DYPXIvgazS4AFCt8VeBX/uSK8LaW624mIugxLhhsbE9cbZgX64gxYgW4pXMWRGkuVzTO
0FxV07E0e/ZJ6YCoGcFWL5m29cB5oGjJrAqKfN6HCyCXtFfnwlaj4UPYCJCa6jetjHDLVAWgrSwJ
r7InghosXBHR5IpdhkjvSn7LDjFPfi4ZNh17v7/YU9KeJoYsgSvvPBzi30wjYc7zZt+HSDUmszf2
Uut+X0fma8UM4KxpSD/aW3OX/KhGZrghztdVOUTZBYs1S7PtvTGCf1OVvkkDV5fDCU5XXYbjEa6z
0SVADiVeT2tPVEJH4g1MhC5zwQLjwWm7ottGi6sJq3731LRjt6/iEJ+VFZAm0Y97/NXBzqb5tUmH
7sPuBwGSbJyZJqDcWY3xsoZV2vhkIl+OXSoDT5ubIrBvDMumr4WLBUXvyqLwONqSTREp5O1xQ1KY
U3U31ff5Ce7yqeyL+hwQexH3LZjceMLR4TAFqwXzsAciqUc/u0W2RSxaTsoJLagbTJxd5XbyWWQc
JKNMftdJqDlqo8sidRbCZYn302bu4qUTUcoMGM5j3ItTmbo0zGoX0n4dpBe3JLVrjq9Tm6gdJoBw
JRmVIAEHc+IxZHUTXsMKePSavgV2s0kdB196hzSabjGCy8Nk2799qd1raQYXHeCL6Bw8Ka3O1CFB
lrkxDfHNQXG89agoKJrGeT3y+h18+a4ClgZbsK0PSr08QFCcjUze+OHKgsz2wEwgNbdukU5XY5vI
q+EOb4RsAerpJaTPwCO+qiUGa4ytgkSpXaTq6aLc6RRQQ5waEGADyrotit8cqpYnz35mP1kq6F6o
z7k8F4Nsmd7GoDwFeeg84cs910MxIbp14jv9+yXMt936cWxueh9ZpTaS9iLbhkhS2T5ZBMp9HnZo
yleNGcunDiE6oNS1P84deQzuOR4T/vLgIXaRW39Tkm98WA9dBVt1GqqnHKvQxopRX7a4KlZ50L+3
g3gbsSFjM9LATpy1n0VgwmAQrVn5v5dGggetsNur4jlhcrvvRh1+46yyap2g2GOr5ZhLU2NfyAoD
TZFd2w5++lJlykr/2SgtGk8cK8DLncXodXbZu8yla0k06K21Ew68Q/EaiV8WMC7s4aTPBrN7IJHO
/hxEH1AUv8cTnhnHV9E2scnaKizK/skWwRabpbWJuj7e4Ww7xLhj8ll0W2eEHZOEyRXn4E8I01g3
aAysPKt1yVjDEYRgGrea/ZYLWmKWNXg/ZzIsvxmziK91UlHtBNZbSGZ5F3tfxeiOT3ZaHKXpF+es
LV9iSeHlCAfuSzQ9k+1uoMAySMQl2GLdpU1wTHv73A2x3nZKuB+jlbpbQ7tHL6/EE7XohUu+9rrp
iBrF3hjE/aweJ7ia1dVKmV6kqI75J4WbwgPC6I8VmpI+3s+m/zux6EfhysToPSALUJr3KslN68Sn
fq0Vy07YiS8d1/oqiXV/FPM44awyqm1o6i3LRLpLe3W2NSPQ0Wpvf4IgFwEZ8Kdpk0UmgcuCrsSU
OcXGd+m8RyQZjuOAzriqsbOQRGOW2WtIRCZkHYSDqH33QUvKMPq3Zi2MiFj2NPIwzGRXXGOE6UVz
BXoHi9A8T798DzjfbGYhHcEpWbyCy4Le/WyyVB5giWA9H+fvxh4uD46f8KbsQZ08Zav1JJJx88B3
QRWAnTQh24/tvjkpm2btQzTJoDg/eTQvV7kL0MWNp73jS7qwlHVB1XR7R3HsDgvKKbYgb0TPW2Es
X/VjvrXjujqNff4x9F565SjfrqQn2Ls4Nx2Tun9WfSiOovPZUrT5aJrSyVs+Z0p9sUor3gi3Gnex
Gr8qR/Y71RcVYWOkDcJxl9swUBR602JR6RVCm6QzD48df+ghSdT1uJNUW63AF8Y1iQ0VqN1UlOqL
19nH1MH17Js3TLSmOxFeRSQfSwR4MawawE2nOxJPf+VLJqWm3E6DTVIhiyyRnt15Ns3nOcitm5IA
QsgvxLGtFO8dCtFgKXaKPvouFdSEQA5czS2QjcDt6pUZquzkgP5az4G3L5Zhook3jzJKIaev2z3z
E3FssAetZogZh2jGWGVF7Te+hvnFHrZ9mlqXTrU3W03e0dAYwOml38NT/bSG2OLRLSIhVeF0OWa5
2W06qyFyz+tem8LuXgqZOcfS6WklGuVd3jzlOs9uHl9kUP8wgyLYNqPT7gPECTQqgmFHx9d6a9mq
jhVTj1rW98KF5aZS3HwRGwIG8yOSZv2SFuAtSIVb9BvpNXspWgKbvKGwNiwfd9/T4AJUG6/tjCV6
TrR34SQ66id6yBshYXhk0E6f0awypGs9TdCh6ng35vpJ4HLDOEx6Hz5I8WwELLaO3QWHCMgMuaA4
GqmVXUYRy5XbQoXB6jvsgZ8C6HKrmEF456xrtlx82IrEp8n2iTIe2NcMm3Z1mHpflf4ZJLizDILB
bhkx3zcTQH0UVt8Gl6aJLt660rY/2eOM2xT9I1iP5my7409q/mSDaapkZjEnT+xWG4cYtksHqGQn
cG2vaGvDVIidF+m625mF87VmMdJJcHI5NBEI5HxvCAt8R2/wJbAawl1C+cul3xnnn4IqEJdhMJOr
w4JsoSm72APjg4B2y8Gt5l/AnROsDUTYoeJ23qPoKxXRW0nH6KWOoVunSf7UD4XJJCPVuzlJMJiq
lIyAGDxrRTvdyCL9KhuTt0+vXTze7UBkpiJCbaYnlXhx94zH693mCHQVzcWwU3NvkQBCKk+SD0yD
2vfcHTpix2X7NVisCJFqpqe2rc1nZVVf8NM1d113v6sBGpmtsmKfK8P/PGt7IdTNxq3WeD9yNTs7
m9Lr0A1hxgHK6G7xdB+gINV7v4g2ws+WlJocV7uKWKtIYMoxJrX5RaKePkXpTAOQ6KkZiwx+HmSy
5Og5NLpCQpUTu3pV2fQ5qo1pl4DQvRDYeBZLa8TT48hpm2KurKW+oaPTN5ulbGNME13dQX/Kh9i5
j5oHXjn8am2rOO0WPUPooR1fEyybB280eXMsd3UTDa9meHS8wnwqSC2v/dr6FCdq69tm+VUyXdkX
YCp2srb6T35bHjn4b0YPt/tqG+FV5nqEUAMq0viwGv1VAT15T0Js4EEYbEmadYs+v5QzMrKwdI9+
D32KKj7w+jOZvsCHeW4cIMQ+MJLO8DuArxu87f6F/379uo8rUvjWOf+xX2/RWu7hVp0JBLoHb8Vn
7yfdYLtZkdChCDirILkwNtr0nCDSTboGxu5uQ1Zh6AD6AN5YXlTwlKpXdOwNrGK5QTW7dzbb7W17
+3rDWbb6IFJgTYrVdtraO/fUHtN7eh/fgy/iN9gbTr2NB1iQds4ajyh3s5e23w4uo49tXu6C7xPj
qoN5LM76ru72W/cVtDvDyBxPFDkeck3jOiLvvSYBdDeoPb183KsoQXCQmLdEl5qsweQtGZpdBxAN
txSDyqEJmgMgxHEfZYODFV+GJDpo4xio6obtrr4FQ/JV1eXEG9XbMrcW33MOAiuOswZo0Nw/xFV9
KfJRfdQNMIBhMuqrRnJ3H5T5PsfVrlNj8ZkPMpRJdcwZMy0+00leuxIJQu4mLd5yx/ksRo+OWcZx
M6vOAsNHxS/x+hlK/QqPjd7de7XBkXm654Crote7/4yvsm2Ut3E73Z4eN63TtKcW3Oefd/0ko4/Y
4PrJ7EyefKhtp6jt5Olx9/FR3nFpDGV5sRinnZh8XYzkUtK53bX2VJ/CxquZl/PRf7ormY4cZnfc
ZIQLnurSh+SRxC23FvOy3VQEL4+vzJHnrlNX0iG2yuoUZeLiMyDcPb4Y1WN1ase4JnGwvChlG3/7
fFP5NOHw4FSK6MHHTZxFJW9ubv75ucdHYG2WZZ89u8C1bC3P2VXs19EctfP68au7aUNdyUx3HVsN
NpyhOUVdXO91Tz7L2WzsYV+Dd5td9x+P3nVp9efz/KfPZS0AJ0sWcs2c9NNctclO+jZGpi5J+w0b
GkQoo61OVD4V4XcFnJls3qNjtFl67ASHEINquzD/fvP4XOzLgpZefTaWV/1xwzyW3mka5txO3gTu
xkAiIUxWfYKuoWzJvj7lyxMpxvt/agf/j+z/pptf//5vHz/LlOEHBWb6o/9XSD9l/98UW/8F2b+q
fnV1T6bIL3JvAKT//Pd/swnC4qf+QvuHfyBqRyXrOsitUXAht/kL7e//QfmE7yPwTDBP2ED+ifYP
/xABnB5w2/aiz/YR8fyF9hd/OGEI9AnpdkD/7n+G9udpkIf8TYFshhaKe6j3DBXhptgPBdrfpIsi
ycOyd0jgqEyjTlpicny62+fagZ+x1R0u1jNeKvELT+sMIYZwsYDEZmz//lub2WX827eEcn9yJdbG
JyeiG/muGtl3v2PtFPXH7IvR+DlC7JYE+LLkzGIGZzI1I7ObNggoF1dsf/BT68Yrulfp+poMaKQf
76lN6Ds42yYZoC2yqS+rslXvQqg40Q83GaZ4TVJRbJ+bZCyeciMQzSZSBvapsTbI3XVMAIGXAbYA
ndGKE/LKDBKNim/AW70n2ca1iYhDu89AzI7JJxmK6huJZ1jAep+IgY0kW7hek9kQOisQDg6nHDQQ
1i9bT8yaO3DIEzLOuGxWSTv1C+kGExMNmqHzLoCJ8jF5GipkZ6jC+iLsOp4t0yaWzNjFEl1mhZta
HyUI1OSYWDmDObMrTAjPKs/Jh05KxagxcV4chcEkE3NLPVv7Vr/wCBvGz3WUf4dtTgCC4YRFcu3j
sQRUUPgRo23TcQpQFXMCNwvZUBh9xe4PV8CMupnN3BUlQNPU0icGPCLbjBwcFvezr8P7gGFNfRIq
aMXrNHtW8iNz8ErGoSp+mKgcu32Xt8BbMikbQAUus7i1dkX/zePwF20FKMJbGbI42nYk3ioLm3Zq
ceQG/IzZjs4nxEN4hZN9yh3bea68QmABoBfRrhurJjq+ayP/0+Bj499VY9NPz+EA35E1L8uyjW2D
4T9JyT+VIbRAarSxOpt+qDP3XnPHHuOm29TTbPey7ZplXGoTDw1WouZcPSRzp1epMVZ30FhG8Nv1
lehWRjgrkJsT/Th4JjXujJWfSp+z/5jGqXEG/oQFmdQlSnanaeYAWrY3ErWEkVcRuoPvL9hngaL3
0RRgmreR2ZXACWgn2QcQNUtUDOWWeWua0XrFS25ntIJd1V4LdM/x1ZjiyX+vXIgxB+g/QXCKWFGE
w+DPG+Z8m5oNfxW1os2iKM9IxrU1Q00Pa+0pn2PjS+OU+nX0hXixoLdsMWay9QF3vpu+ji+8A5iU
9K5Lg8ukZTX1RfqzINv7zZDESakKAhOy6PR7O4K6mwzbPdP+a+iOOhEFdVnt7Wbqtz4a7C0lat2s
ZrOS26ToxdmRVntN0bSjqqHxYuQzBrbUmN4K6dl7lQb1ufRb/zIlZr4nYK3cxBbhmlHrlEfpxurV
a+NoQ0Wp1yDQskM8CPtoRrH7buo2SlZJmLp48sQvp1T6A3movDnG6DwT+hQ9q5F0VEBm1XNTjTGv
R5fQ9h+756COh+9jYTXHwUzFa0LRixJn8JNrUEx8I6CXPWmM1pey6lKyQzImpJq3CjixfCfCFERO
kJUdbJsKKUga52hrOYsBvYsvcU0O6AqhJPUsK+QTXovqWzU52bYdwvjueRIZq8yire8SVAs3PNjO
epKw6uyOuS+DlhAFAJaHXl4Fl+J+hFa3czAT3EcnMj7sFNB5O9TNO/yG/h4MGRV3ZWj4ZRm0PlRc
Ry8zC9YGcp9cN3XuGM1t6GyJU95y/ASbJMvM36WZVa9yKLubRTozEA4sMB6yjdI+EvpmfEbaCixk
9AsaA1pjUjaTHFysKHC4j7ReoaLHG5shELO3ELnsyPwkqxF80Q2h/ycIPICiwNscM/T0MnvtsPMi
jH8epRgGB1jdhyi2g7XN3GGfl6RwB50LGr2kcbBi3o6pg4bCj8GyM64QTMySUItXJv3eTU5uByAp
qbcRf58DRij3CE5uOtpNb0AVyYwdCfPi1KbWkh2uXGa59nQ1Mrtgt9LQ03pwzFEZLiBo1/8hlUP8
9dymF1MsLXzZIGqwRbNXAckaIg1bSJyevAWyZ3Kom+RT1BX6mgxoEm3bJFBpnqZ9D+Z7G+I1PrlL
4mZiFLRyJ/ThZZHSAEsdqFGlDt5RMmRw4DL3jKOGBkeOwQb5zPQclQjweQ18luQqy6h563ofmssc
HygzfQ2EYyG5MXst6SnV9tzs6AGmm0o6yc6IrerY2jVGAi/qb75u8GwVejiR8bIk2UF/6Vk3t1Ps
06SvR+swe2ME+C8ekXTiaGJDCKArONjS4znat01DR9AhTKWHIPmTXhN8i6xjiOVDl6iCutwjD0rX
TZ4hbynBKQaBmo5GDmkumwcmWBkGSOEP/MW1Ho8JE9BDVQ4gkYSgfDB9tOpIwD77CN0+5TKwn4zI
J+oqif29CjMy5HscpJGBZZu3N4toryNaZOwWaK30rnVE8DtxzPhspWa+M2ZDvkCJo6/tggnNFOwb
FJEoB8oZwekcEDGqPaZJ8OhOw4xVNhsH9QQ3uNkaQzneLFaO/QzGdFv4XrSepzHeZw7JvhXRqWBb
STBwDaiutBnSiVaIGNdpFWcnzPHddUmcw8MihgUKWWymMBIbUZMqEw7Y1ogyU/M5rj2O7XMC0w8Z
IAi9cWGKefNxyGiqezNpBz5YxQ0zfjqHFu+M0qk0acqy20xVyDWcSrnrswzoTqUAN2XmsE9UuWwg
CmEP+x2DBdMFoWdxlZZZvCmmCL1UNuNGhTSQbbPRZA+VZnFJ9TC8GAZQfrecq8Ns1d6x17jODZe4
ZqohtJ+SZaYToXGgce9ukVFM27Tyhv2ceyPBhTrvPmrZwPIyR2df1ZMAMjENCodj2yTPxDg2xyII
ElwcQSc/g/Kfd0LNzc0hSbHYgda0/U0WU87turzrouuUIqvfmKQFD7vE8gL3QHCUmi8BLxIDw5Y0
urfJmRvqqGiQPZSxRl3Z1It6LaylTe05mpYgcIoh3WVOaLX2CiG+dqNmJePB0OZlIBHrezyPjs04
5nG0//9dBf2vSi5DMv7f1zecCPm/adJ/rXAeP/dXhRP8QVCGZWHT8y2PtDGcZ39VONYfnsPpz7Kp
Ov6RWibcP5ibCMyyLo+CCRV5/j9KG2H+QRvTt/CX4MX3fDf4n6SW2VBI/rW2weXghgQQBlhoRIhC
jn/s372dqZ+2bt4A0ihGchND1X8bHO9GvYPEs5qiU8D7KESfsS8nrDRZWh3jCUqv2yfmQdo24ahN
RvaJvueAvrDFzE9h1CPRNZqPYqqRQFvDr6mMWKpjhtV5SQCSitXvsV5avRQa7NeYrOJ83jEjAzQF
UjXWe+3LYZsY401kX0xd73K42xuOrQQYS38R1jpLUtdvSSthN7nx2VElTP07gy4QIk33rWwRyNBX
9Hca/QLSnVUy/IgTkaz7wHn1qmlcyxT9Aumq+SaaIbyY0XygzNhPQ8MRbAk5Y1RsHLxF1ZjlqAVm
o6p2Gcjk0IiKW264+Z0deFg7MzP0FP0UKxx2KauMfxjSCpnL9+Kt70V6YMv5mogsvYX1mNz8iDKq
t9jQ/CnSF477CmHcaAIKK4+4+KA2V11jw782jG0X4jdDS20SfkEEIux8fjmcdFtXJIcA4NQq1UV/
tTH06xBurpuPV80ifqjRGJRRqu5FMr+Sdr7AnPL8NTC/T2N9xPU5/pJo5uYuYkA0oCgKMRMYVkT3
H/HLplWbFsHATtUkkaAIKDe5Z79XxJ5vbEu/WU2l92EneaC6JflD+yjZxmhD6to5UGq6zz5/0EYk
el9PeX1ctIvubBQX1iM8WTywCAyBVVZ+iKQGg8B36z65ufUcnqf0pYyKcxA5LY0dI1iZPGBWti4D
ImDjCps/MIesXonGCA9a5qcotOUe2zwxuMI66YJWph/EhMz26Y+ROCTOGNyYifrHDc0nTEn/7+7j
q4/ve3zuv7r7+ELkZCZoJOfyuGfglF6XIzuFzIZF9v6vz/F4vObxlceHc0knr429l38+7+PXcLKg
JyNm+NyKroTr8S+/6OMxCaMnjKXHMvLf/3qPn338BJJ+4thMXOuPn/jnFx534yxm6vv48G+/35/f
aczvrod/L45zEsD/+Y1/+/DxjY+nmQFTYvMlx8gu6zW0dPPyuOksG9LNHOADU+w3iqQIBDfMkEed
9ycybakeYngd5QWRQP63GwNzBnhrZJbwvep1XDhLb5vPIQC0diLa+636+viZx2eHAFs8+eJ4aWPn
5AICYlevt61t0wQWWdsd9HhJDCqvqa6YmXEpWWZpXCL4IZfHRwKO1JaMPInXeOrPKI1PKlTzkSGV
2hJrtKryulyZ1gFoorhQcoqLsdyEbmpfmNfGnI83tC0/w8nCubF8ye5tWKsE/UW+oc+V4fJS04DZ
jY1yLnHsOZfHR8xjI/zi+mVRwHfU9pHBhTVDXLvElTGuI8xgsEv++pwPz1YMtKSn5Tu0jH7IMGFQ
nosDqifv3JQVsWyKSZ+V5OjGltd9nhLoZ1mDuDIh+iXMdkhmSLLoXPRvRWBeHt/1uDGRgP95F9Vi
tm9U/gVDVc3iWXyoqC33gjSsVRTq6jT7ULuD0D13FMAdUTaHkuSU3oqZzjvVD/gUALHarNxVptXA
csvfibIgR6JVJVnzdA50XdqgyZANiBndiu/500WjdNyHZf1WVnq61MvNlNm4/SwmwnA/post79Sx
4kzoY3lSbnJL7qlyPLhucC3NsXaPpHiDk69QTS4345TB+yXcypwQbBZojINOkLnh84BjynHUS/P6
KqpvOEuLC0d9U+GukMziiaY25ouhrfliEi946bIyP85wk5KZTz0+D460XZlOQKbB8m3ZcuU/Pvre
gnsJA5K7iqMywKRR87NOLfrWKlRDzxyWICDHhL7dl97ahOJtpeiRR+LaLlHIbxLPRnZgCIHr6pXI
y1XOunHREzh0XaqDQ8xFsyFyQWwr1HwAnDFWNcJ9f1xYUjCk8xKCIpAFFtfWqcvr3GGaxKYhqRW4
S3B0t9O4zlejqcsrgJp68x/Unddy3EqXpZ8IPfAmomMuqoByZNGToniDoEQJ3rsEnn4+JP8+xaM5
3R0dMTdzIQoog3IwmXuv9a3JIUicGsfW7sJoA07zHnzCXTvkxPI4QBarbCT0PIIfD2E4Pw4ZMkBg
aytlMNJuHQufK66Qbwn9ngMRCLfg07WDvtbZBX42Wh1WVp0EuconJlflaQ7B00TtNO4WtDxB0xs4
rtL1MVNHgV4ufd54WZdPTNUq/tcj/3i4XNX5eXYgom7lSzt67wDUTqD+rZu+POHLpj8XSxoTXajH
BKX99U7k68mXXwrwZ5jnw3ob2Qlk1cub+PL4tuy0rY5VaxupxCJulIYqrvzjrn2kyyotihaX4d9u
k/cOoxnvTZMWq7uHnkOoewjgrIycG2NokOzkIkA9yQFn/6DK+gPxeeOrJIbYi/NGO2o8Dyl4sYwA
C5qXrxaYMcGnOeYCIoVlgiVYwVY+Spo97tMRnmnm+LWweYaOUrM380AsCc2+PJ+PRa19o5JztKmX
QJuHTgTbTo+1iPzP+mG0y0Nczg+9BvAKbzqfWYlvFdrvA9HRGYGbpGdoYCpHRAFAoQI7KrQtVkhS
A7WFrK8cX1kS9gfCVjsnrHxNO3lph7ODYuoRYQdKXtp7Xc/mK0TDtoNK14r016kkqJrZp7PDGl2g
/T87eoMLqO+e8MYDMvsWj4PYcF3uD1DksaWajaCi4d6kmEuzLIaQWyhvRV2MOGgR9kXCPTRxpmPz
0AofkDbWUOzf1wPOQEg8XD1VOM5apY387Ee0tsOmHDuP9vjYbSHdJlurCo8ZkDqGKBRUw0YcMe6j
1EhiqJENM2gDXAcDSeMYW+NMsV0VgdZ0ygbiHDDurhebBjE1jZcJ2icjsHDViGSGc6/wO7RJlx6g
niebIotUjpEOrW4c8yVM+Xs9dsdstvZDhLUlMz6S1TxSqI+2BjoR3fZ5VgxKKkX3ihIBq0tojkEy
Z+iFMFeHedEeCYsiaVtR1sik7KnWsWyJhQZ7v9hvTA8jqFFtt5vYPRmL2XczsSfXyGnfyhdnIEZ0
ySkNKVWHmQK+kySWC+fH5CD50YmlyGgl7WubKo5HL4MO8eTrk8KgQgBeJruIT1+/UTaKfe/suNNd
TSk7CAeCMzUyk6g0H9DS1ts8RQvo9t8gbvyKB++AcrDxHWb0OCLso7cYZM7T627LSGzUKw3Y/Lln
d+wTT0Xe7jFpoJTJ3KPa5KQ1mZXaPgNUjT3q4n3126EwCy1tUK/wzE1T+V4BkfI7tTq0BI3QBu+v
vdS+prAcnwmi2FPe5Opmiy1mS5AtAEJHlJxXRjIiVUTX2WjGm1jm+d6mXt7GWXtOJvYlFJvUD4jX
s3p2ULdWb1tlfCyGE74dDUumzfB5scD5hljEbHM9J3vPXqwMQUMuHTTnEJC6ke8T1CqGwQNVy602
cVooa6Je5GeRuM4mx4At7e1ji/89Ag706FlrnBczbTmkwugwtqpxGCb9EA92An+WskfpnKO5bHxP
PaGqz4NKq4h95T1ayElKKwI6RMxdEaXDYTCmgwYy0wgZZRNG6RvqYUQC8+JZ/TPatHdhww0B/xVR
1dGNPVDXxjDtjdJzWrHw0VMuiyOoI6Q+YFN1AuIcn0VnYBfvSD+pc3Kl2ibbo2izU77bpQSCq097
qzRwKxCRtwoRzKs0u7XJt900cezi0iM+ryZPVWDAZHJEhI4XvYaodo5TJ14nuiX4NvubGPnwNcTe
725Peg/QNvJ1yWTVIMYfbOEp7yJu812JayaETu8XM+87xQ6wtZoiCQqCjwvY0Dsryl6snKxhPa6S
rV7HZDh6fD/DPAezkSqox1uaR2pc+4kb6QE5Zud1iEPZcGtbeb6HvNNvYPrDDUNUV0XRKgGfF4SH
yhkZVhJy2s+Ucaf1FXbcKXpAg+gizR2JrXDYHxVUnZRygKlrToWfDSsiI/lSONlWvLtRWW6APXgH
i3MIZV4SMUtSJYhUmzeljmAhbL2jq/4mmSk8JE6BUCKKMHpnDZ99SG81HGdMwvlqdW1fdjnVbQfh
tsKvkVpTtDWS+iOyrtP+h2tAbzdxXftlIt6YsdIJAt+NfpFzlRsjzWRoFx6W2kP7ElbswcZ4bh2C
W2kX+Ipps9VONc7aUGwIjh9JkVwQnmbTQ7w437EYIIMwXfh16xmvWzUPfZO+amXbB3mIZofx0xI1
2ZogGK8cioITe74l83XNCwYrjZbyIxpO7hKGj2gbyMC6K4hPJtk6cjdzZP4milEKfYYD+jyaIfaJ
M9UUb7zvxsoAyUnro4/zpitteprx+6Aj49TcfG9LLkpm3/+uE6zqBV807pdR9+N1OhrrAEMUdKFL
njyRacTMoijujDWpMVGLn6HGFdBDYKu1ZGo1FrkgE5D3ikC2Vb8XQUg20J2ZoL9Q4A1+tYLIiQIr
t0WHf0EraYzlpJC55LIn7gPVz3OkPkTTcFbRZkJrVfCJRC0ZlzmnE9X8Hun5C/52StxauvEEBfSc
8I9lJBzanmioEBfIzLOxiNcrrbryIevDkYMUhRsGIEqYBnNpv5nF0G9XtUeqdatS9KdOMq0/mFOP
CTy5Cp2m3KqdR9xFtW0yA7GIfUeW23ZQSEVpU9ehSKrVu7varWhuNPZj6ar3WblGIsfxBN6/+8jL
6ID7BL+rsH7aFIcfTOWXW4yHAdzRg2isZLMwG7IJEzQa7VBb42ubMrBw0TbpESP/Inov8advlawZ
N0UcMURewACv8YAYxyqsAbNOvNBSJ7+mxvxu99RNOIkIrElhRiAFDw/Dq3xNn8ojnR+RsB/PRbbG
hbH07ZHTbr3a9wtXbOGAgkZO4+9OgtceN9TGEBS2dKN8ikuKNtFzXSwf8VJnQWbOww44x+sCBuBQ
xWv26nJbVfyucQR5jGkDch/x1qNko4k24+lGDhMT19j0Wy0qf9rl4rcpiuaarSoHAqjesEtkvtWv
sUcjiT5pi4w/TRCZY9EoMpPGuDkvN2PYwl7MqjdYz8hPs4d5QlRu4X5LekA149zuaWhYVOKiZ1p4
5EavQy4dU9bGbLlAaymz03yd+y6WR3ie556cJtqDuUBhZJ1pddHlb0C9eda4a2y72XlRsvMyIMBE
823JoEqCtlu+kY9db0abKZDAikI4onc7uzMwV8u4Gh3ElPT4cJJ74aZpvWUviMEB3RDSdha38/Tb
Mvp2JwqlhAScmTt3oZ1L1Oy3AWEhlW/zsRzUlzlujb0bM4VPhzPWHeMqMk7oxqfjW5YtCPtsYqOT
FoMXMDJdTIBwdPzfs9m8eg4X1cJyfil99Ssi+nHFE3ubOk5opHdVGsSFXhEPc1MRJUqsEKUOxQsx
u5rMPmM3OZru0axd9+BGuJhDcleAJUz9dXufdovqJwlxVblbLagFTAJCCdl1GpL+KqIirmgPPB8M
tXqr7SBacuOoTOldYkag6YnT2xaop0sPVRdh7Sb2n9Xm2PUh4+vwQCM9up0MOjr1uO2K1n5MBvO3
DgpqI5LIQsEIXI1T8Qi7Xe2uGddVmfYjZtA0QCuAidlau7Rx3E3OpHRHOJNYzgOe7oaj/4Tkl7oD
H31OxX4anG9ZiLIj04vRH7A9B5lxrUFTLWBjnqqlFUFZTMkRLs5ZVaLnsmoQ7S9uu2lRW/iOXXxX
rPmxH2kg26JBTeu13ymG20eQQyk4o0z/OVCZ8S19SY69ob9Mc3PVokL1tdZwCZe9zdESkeFYctUd
rrx04KKoROg4agJVR1wnMLw2RGmZgVE3pMSixE3Diow2z5+FHeGam+kB4mXdjM3dqMcPqmcWvouq
b1uK/kmNrm2tHGE8AnroxBIUOj2oQlcsfKZkLkQFhGxTrBxZsBWUSr91IVGqPdzMzGKGg4T8xumo
BMLAubULlCkLveIssu4QO11ZRX/WYt4Og6oz3xPxQOGtHgOAsnv324wMwxdV91J700NWmy+NMTDi
7b3RL5XsIdeIi4jr2QryQEsAgcVvOX17vFD56GcpMTYoViht7GcxgfUM3UOtxGfVbZyrZUhtf4Pe
IT11LlQFfacaXYmLSZ92BiDJjd1ax0YbCUAbypu8w6m1ni3qmnCNyAiNQ0eVP95No/4KKiDdokiI
g9rQb0QJYnKMM4OhdOQGnqJ/1Dg0r5gEAfqn+F8jy/MWq4IvfmwFm3Pi+or2pQupBckqfqqXkdr1
Nzvu65Mw3AUp4gZPSPlh5I9Dk8GwjyJ337vZQ6ITDzS3ZHihAjX9OvpFwvB03UQDrdeB1motfNUh
ecatXSZfeLgCdNMlv2JZ7KBhHUTBRZEoW0ZFawmrP7jUyQNmPfY2Y0xsFiQwNzbpw4OoDmFHccHm
1AF8N9uOsU72b3gbOeY5S91xx55Me11MTzomzNbt3G04Q2HNPeXJ8aIOHDlN8qw7VshhvGVgdNQf
p7Q4oNe/cisQ+KgWCi6taxaZ7WDTMwdyc1vUqZNuMcynRIpT1NkzrTwSlvY7VMf8kGBr5UyO3LsE
fwCnisHH4p2aYcFxhXR6P3ItpL2aiW3jYYAcqv4p7Tr91MVMeojg0a6KscVlD2DJVNGPRdidgB3s
cKo9abYBQKrpH4QDyTIaV3rzYFOLw8W+WcFkWO78LuTyPjincejKnZPMDILXDIacHUoj4xj+YUP6
hIWdJzGLAIAOl8A6xeMIKAKDPxJfrpYNQT8bOFO/HFVPcKFG35P04CIj4mJnpuiNrDfsgJw/yHzQ
shAjp+O8z1Gdb918YBxM/sqAwtyj3ryN8OduZ5Q6qgk1h2+MqY1hb+ZlOozCfmpDmLbaAG2z7onu
tTj1I+b5HmHcugpL9yUK24HvuKRas6bJGAOTZ7VEZEUgL9SF+L7WFhweGFOFSpt4ad4MStZa99Lm
2MtRrlXnJVFmfqLXbI6ZzbbKj5YihaYK47rTGpgpC8jAaOcWjfOg5BBJqb6f+lLUlAHnkDKE+ctb
ope5I9qsiGEEcQxBQzJWSXRXrCyJl6W5AXOKcS0uqzuAFM1uYWwelO1LSd4Y1xMKOY6S73oTIEkO
75jUG9TRRer6zaKG+3EqnowoHALRMyzV1fJbZ1ADXuBFLtlCJA7KXV0NSppG9Zzfx/xi1LhTrvN3
xsQQulepQQhBWIdn35tN+ht77u1YjE+4zZzAsWl5aD0hURyVKROuMTDeO/CRQDhsHNMIAvzFsNut
OSdPOTOzI6i1B2idp9IR+8TVz60apnv6f6QnY/FKE3wQRrGjOflCVRTki9k/9OtBSj3Sn5kvotM3
TxOs7ytkZNkPwmPWXc3EMDfNtOmM0NsluPHSQUE4F5tos5aDi6ANaTEJMl7PnunRUt2rzrSbUvNl
siNCq62OWVm8/F7QtgW9gsqiwTHU/AyjcW/E0+MapzJE4sNaBrGP4W21bgOKAM0MJhl478YahxR6
v0HkiV3dWG+LkWsHLptI6PNu3tI8uWW36INixk6B8hv2T4HvsFuvju6sIEgCO+M1P4gsw0RUPxnA
KnZJCFpkgBrVdtm9qppPUy7WVPquoGbvfGv0jCYkkohNoQUOaTjbZPmhmfDoRNNexa2HK85iqhi1
pr4h7iHITTu9RmIPnkUw05mqWyKaQ45rD2rOBNipNvLX1jDqIK41A0ej2W00naotNRZl25SedygG
0BAqjLDImY9G6zC0VtEsmB+IdJ7afLjN0cJBpxLvJWFIG212m8A2MHD23ZnypA8uJz8oxePY/Uhx
3BLIYLzh8wY5Qu9VSwagZWqnHm3xwRgzfXRsuo3WMMLOqI4oR6gC1h6T8ikY4zTILItJW4KgJqIK
tsEz361d0V/LuOb/mRgyHEbkTddReSnvQO54mxgikg+QjrfGGbsGgQsJqNIOVsrHz1XjI4sQ5CBS
/+ihaB/Q98IMxxnmz0NI44rh5cbh5LkRCmTlnBOar/QKdcmohCBckaGGlVi155aMSMaH+Gz3tRvt
OYA2WjoNJ1QxyRG+0c5NoFNlOR7XtJmf5x60GP16WHKkefdJg7ttTEmBNulBVW6zjwfecWUt1mYs
teTaVM4dpGKG18WtmXbXc0nxsHUyTD6Ujk8oiNkdjW8VDqSABF76D2i1EoavFpQgc8Bd2CsTODXN
OXDEUDXoMySjKdfMqW3xIvdA0wpl16Ta6ij1sKRr3l2fq99tSx23Gviqcay8a8N+zhP8Jnm3To9S
MAilOvicn/aFWr4zszov6lFfFPd2arwbgavH94Ty1tfUwkYqBfvZRVRr5N1ZgWuwFaAWgtkiq7oi
fGtjlTdj+ZHga9pY0xGhYs9nIhhxBHE+eubPxB4KP64ejfxuGmbM8CijgjqM+qBWgLcqpRluG2sm
5YQqg6I8uMYBDRTzUIRNDAILnyIQdXP1zqVaui+J/2SHmhjU58Y5Me0nvJF7y+2HfTvnrV+PiwNI
H3seKFNm0Nd2SLkT+2nlG7V2X7rzlZUitqnxxR6TXJx18OB+DQeX+N4Ka2xNNRqTVCeSwEjK+yXT
3+lN6RuH3JhZILHDyqNlCVXoCX5Kov5oYy964NxMPklIEcWj0b8GTe9yJkoBEdYJ0vK7pABxgRcf
UBaQsiEi+1MpjtqStQfdGO/o/Hd0cRBPp6nGqAFX127OKVSPTcaxWJItJsZvJN73wdJnfMHZgD+q
J1Wn6eMXRiKGr7NT4yfcxk2eHJeOkuqsvIUgvsPOHF+d2d4r6jjdJR2gMNNGbTirZEQjFoNFDBFi
X7kxaQfEwm9pDwx7ruKrfEq8IwR8oyFx6NV4ZP/o0DuYebS19WsLFN0mmqvnYe0TSUvIsHpKrII0
pk+LiFyX97SrY+TyGPkUN1LcbCMfI9cvj77cltDFxvadqBwKbKFEGLxsiwWVneLqj1828/mq/7hJ
Nyd0SZ073f98kNw6V8M1q3x9w1+2snqTgEemjNLgXMRheBgzN2LAu37Ey/v73E6Jm4iUGA828/qJ
5d1tO5AfrCbwXv++Zbn++UD5STrXeo8xlQZy0zGlJ7bw16tcXkp+cXI1LsqYIHcIRHL18o2qllbu
E0O7SlrlOSQkiW4jtcokrd+AwUFqUm2yBNFBUrwb482YK8xcRq6YQteZSWZcdHWYQsXIpJgx8/0N
XE7Vd4XuHVODsEIVjnnUUwkDUfKcc4ZLUZOaWvSTKT+YkyptcM8OE8l6M6f5IifGiPY9zEwlHFJf
zCiU7bJ89obmMBvoWSz0xSMiZjy21oLg1BqyG1VdWyYzBMVZcYjIiq7xXV6NTfpzbWG0MwEy6VCf
a2N5JwGOyM/Gup50c++hJYH0Sb7RjsC5G6PAx5gvhBkZKPR8svHSNad3MxXhnWpwQk0dFAIGSd3M
j4CYLbWDrYkBoHcLtZua67hiTSGvpd4JrlwRJIbZbxN7P9CL35SYEUSyjFvbRkIN6v9q6osfoLkq
v6LFZdROEKmwUTyje+5LMNhRRrvGYafdGLk4cmE7KLW7p5AGFsme3w1qefOkvKLTUbaRLq6R5myJ
hWbe6xIsZSXtvkYYH8SxscP/9h1ZDjOHfocukcQnwHim6MIgmVpa5mb9UuT2RzUZwh+b+WNyCriv
mcmJ26jGTRpxDQSJVATj8hpH+lOVM7ytOZNhzq+Jw/w2qFRBBWHY5BmhDU62uDStw7Q6H0oN4qHb
0kBPk6VGd+TuGxUfK8y0MEw0v52pDJgGDNah52w65kw3BkfTjv1keptFGV6biew0x8yeppBxhV2n
W5o93xeQyBTSHNpRcEH8aMh/zFzUIAuuUWGgfLTEnvDT6X5iQkWjxNkQjQjphK486s8bTmMAjBAv
WL2ibNPC4s03HmEB4T0cbIseGWZJ0dkvE4mpMFRtoIB5s+vnHffSZiIHCtNrddsv3gvukRMIyfdC
JGDX6FqaMfBjgZ3U0nITLY9DetGqebJrp9t8UR/efbqSvkYp/Unfp49r67AQTLxRDJXQ9f1d0BeH
CECTgeIU2RTGphgV7+RkdBYSLb/LVdQdiRk+WfjBA6UoyTPv43AHkt/eF0OlbRXjiASfMHe8JBCu
hiutULx7U8wbETvFbcaOUDndI6eC6L9549JF9cVlJd+4rbI7EHJi2NT9//7Gl6Rs7Zka7ZFGcHZU
bAu5BuW8jYAsSFYAWbBd6tLTz+NbK40JizbICfyvv7w/Cezre6D+wb9VCukyyvv7e0iaJLVFXMD+
Hfr5FuP/MdPS+MjIT9t6II4PFXhQgCuPLqjWczKoJ1DZEBH/G1j+n+FB8n0AgvawyalIe+1VtfnF
cZZV82y2mRPhuQ1x5MAsOq4u8E7lJDh16eu4YMescvtJc6PmDE8BNTbFlrHGlRx2ynn0+uaaAf1G
QpgjBDNcr3Ku6BqGajPiNI0iVDuHhDWHpgU4ZkK/rXQ6wnb64WRINH6JPTSoMF/Z7jgeBISFzKuc
a/knWZf6fHn9r7/+f9h3V4udqYH4W5OTnD/EqIPauyRux9HR1nSg7KC2gtQjDVGLnF2NYTs2Fwga
zcTcEp6ApddHMtbp7+cLw3ZxXRYRUePqZB40qxiP8Ioh6ETYOto6HPewwfTDoE+PQwiqSb7z/9fC
5zMA2Kqrfvf/vm75Z1XPLSjA/n//+9/W/r+SRzsuWub/JT9B9Kv6v+2fVdm/l3+YP+Vz/iWNRhf9
b0C5bcdUNU03VBOt87+k0Zpm/xvjDQ3tHEJ1XVN5pX8ppE1vVUhj+9CRwFsQa7+YP81/M5joUbvX
VYu4GlP7HymkyUrgWPtyXlItW7U1Tkh01t01Csf8+7FYLxUU5HCOb+25uw8pS6+dlfJQ4nfZFIp6
XMrK2aU52rTBTYN8TN4oD/YnQ9gas+KYJnJMWhc0Fm2BCTCUv13qLTlOs++62z9AAEqZ4BA1Po9A
SDUGJ07vlQe0yy+dVd0Xk3XrxTpQmYpyyVM29z8W0rIrJ12oClOCQnf9Pc7EzxLamo3o+DYHCXO/
1tRLEi8zJaPOD10FLMhy4OojGOubBpQfzTeyu2ZZXhSr+IaLP9lXv6OpCoDE7VuXwoo2mCUgd6ho
DZaGbRTm+4inoTCk4JUm0WueM8JJnPlDmAD6+Pa2nKcoLkEmVU0mXDNJFtH4LhY1uy/6Khg8IATd
0qZoPJ0rZYzNw7CEOnPqmZLRxGQo8ZKPZnCvyjFfe0uw2Udf0zt1r7qc7gRErmQlOpD7CE+rEjju
6BxZ5HCpMdb8mNzujamZvuXyyU0xQOFOgHlb9g5tQkLCY+H6wwReh9mfn+rAfel8U1+5bcrC1+vM
8ntzLakY3qMCuJ68bPWuH1E4DwqZqksWwwerHzv2AViMxALpZv6KlRAjmp6/a4ON6CmJI9plmINi
EIAks7g7I+2+4+TRN/ZiVAEdq5PuVdN1jRUedUWQag6l2rytdolNbTLiG8jp+06BQNiVjw/2gsKA
vrm6JfRlhvKqk+66LMgH3Pm2meL2KnHz3zD3lY0okGeTCxKTSIP0lW0wJ3yhh4+P1kF+G+f6e1RZ
4mBQNRYpoeQ5HGEfzWyIiqZZf1hxoxgNcieyzkWyKjlLqJ+lcLU9goEdR8q5WLwfGoIQQuSct3Lp
y22FVXczzoCOIEdQwdlORv2OXzqlTgLZWe3Sm0ZrM9+m7bWjTGro9gmm/UTkUTqB3WuSba7/9pBN
AD4cXtUkX4JWQE9mmBCICm+XgTgFjnd01dtwXX9mGJdPaQnEzo5h2pqGNV+rqsMsJdbv6T3i7Wvp
bsfxS0iyzJXZIM7rE2vi/dB1TguN6ZWG8grgmUgeRLeFMocv0fxpNVAyKYSo7a2jkFsP/cBFtIa6
gOPb0XzLcUFoIAeLWzM7zm71zTNWChqzJBBz4baF1UfhwXkv2vCj5wS2VRdN2bazvksWyjOzACs7
UwcvxdlQS7adEh8LOGagcTexq68k77HTym2d4GfUSEYavbo+IIYGzI6MoURVpBmnWEtfG8sVR4c5
zF07YcolU91vxyYKTBTNbUIdMIwr4kgwm/lgFfjVAOoLJ9qrcP82rqu+JQAYKqZHs2vsOAMTsmt9
8I2XkOTpG2TTXY+NoyV1BdOZM2KtI/G+NI+CfbaNEHraiFTVSr/Kkukdi/mu6qAOW0MCUMemWomf
n1FbUtBSH6vpmOrxK+THG2zNZNq7lCjR7DabJIOybOZYNFx63R6NVRRfVUBxLNqRQiD2wFqILsbk
7CleR5jya4SllDgOYYDxCm+ZgOF4Doa2m4+CiklumrBXxn6nm8o7cM6HLI/frTK5LQvDulWcdYIH
po0Z7HyfDrgXn5MkyHNt9gkR7bdCxd4R9SR6dtVOtRO0mEyvegqBhxaOLHweXxmOg5W3t3GqZ6fe
7j16UeSRb8pkXin8y9QSzGC1pxyoFkLltR0WqVeXm+QjOmqzenP6fM7nfesTv6zrcYw+Z6GClLrK
iH+5mk5yCb7n3aLYH0YW7tPY0PaSjoEElCnH32EZWWuTw4DapR+XCbKH04n93Hm3WFwpnGYVQfBo
o8FyTdFtt3TIPWlCjeGEpDJGis6J2rdjPJGu7ig3MaU4daESmMAGIW4YPonb69QZ5KL80yEo3C58
DdRYAIPIP5I4gnsK3fhft+GEJTsPsTqMvcW5R/bIpJsWWryeCdOlfTCS6lQXIfgyfXmC474xssq9
WSwGeV2SH2ZzuAWwqJ3knxppKFyw+Dh0BcqWFnZtY12xX2Wn2LLv7Cj61ofFPdkHPaZqgfQyOkNE
9o6Go1JAbuuoOLQZYQTa+stZWgO4K3oUkIQpE623dc36a7bzdJz654IqxYm+mJuRxRkVNLX1MtoJ
4b73CV8qbs8rnLa/Gb7D2XPtdJ863S3qEgTQ3UofifTqpDo3ZVnT5iOZoToQpF2fHP2nN64iQWRu
kR0tPqU4axNpXnuSf7xVMYxLmTcsF7We02MbVcC1jdk5KIQ7Nz2p7Y7wuIBnBdJns+KMeymKyToR
IIDsZN7TR3w01WI8FdUpRly/QY2GU1pTyRpFjMXB+aZqarUrevi1U1PsVBobRTnq22LqqO2YEcC+
MMNiIvcAA4TEtjdHyOSrvlu+0uXPH7fpEcDYDpDepqDeoQbJ+o0Qw4K/qqarJ7+lFrMdPd/ml/xu
Ln8WZ6xPl9XPJayhO8dSHxDLDyf5Z+lnavdJS6FiqZR5a1Lq3KS0WmsgEQJblDdtxvXXSFZluPxj
gAIIHE1/LTORy91hUTh8I5O+SKPqv/WZdjBhqnRUwv3kQtz9EefxT0UQyLJt1t1brLu3u+J2LqtF
NpbFQd4jHNEugbyLiG+0ozSxqE85Mxqbz0fI+1rF3JljF6fbbjYPly2NJQArVJUkDK+vY6yHn1z6
3MznS6z3yKUvLyPXh2J4BrvAfvrXQ+SS3Mzn27m81OUx8rYqtAJzVmhoFKnz9sed/+mqvOOPbX6+
1c+Xk/d/3iC/sy8f48uifFToDgsjEJGho2wVkk3Wz3DZ9JeH/+Mn+ef7//Ghf2xZrjqFSesMmp+Z
MzDHohVfwTCIr6pZE9GuUQHOtwss7/WOEJ0bRfR1sYhwl9CZZFGuW8UzBwmHfGw9Oh1lo2gR/Qlo
oM5F/R8Xu5ohntKkK7kBiqXm5ZNviJ7+r1PZ/UnRcwfE2PpUuS7/aLj6UPZDdNdGrT3Uudv7dScQ
IzRX5bR+CIzD+H901Ve5jEInHb1mk9MfsFfg0wyQD1knFyI/Supbp2jIamWHrlamlLvucnJVkGBC
6Olf6/JGZd3z5dIfT6mmvCfKgGHRyq+Sf9pV0CmX9CyFCJoyDgAmUpzkRirIIjNZKmxvDOMVkb++
fCFvlYtfbp1c47UkFS6wV6oXwnYUhlXz3dYWTsZxR+EwVfJjP9bAy1PXUwKR6c/4bd6J2GAetB63
8k+/LqUMhlcFdgo2JP9RQsTzUtrSwFyuMlgkm84bDtLKogFl6UePTmLd04yKgnD9Loz+o5jow8gN
MjHl7a9bBbKG49Q52sn0sUzeXVNAC5afg3CixxCMza6UJwR5m/waOPc6R553eX/6esUkr60ih+8/
vsVaYsSylShWuIXlh1aB72eljzFSeh2J9QvqxaORKx9irj9wS6u3FpoVqG3eLchPOAeqlHroyTkk
uRkPArEhQwLh9/hmQO+Ig7TtgIZB1ZBoq4je0TV6lPxYXtbfEO5i7OT25fsKwS4fe/12Mcqe0Ztx
//nAv35auVoOw0+gcclGVBUF+irNlq18lWHtyUALZC/pYqYecj1bZha14lBX2Zre0E1qoKHlpX3f
l9N5UB3zkA95c3LXsc9ESsKJfeF3HRcUp9fvX/4Sndz0X6vyjsQ1fuWrJ2P2Wt+C8MRRQorip7/H
HcMGUW+F5il/lb+M3K0jdUQTzvQiJPtCfhp5n/wzrz/5ZVXe+7lDr/vvP63KB8uH/NebIjVKMPY4
y0NO7mvyzcjVosoZg13W5dLnjUuC7luNnPzz94qUwT6odJPlQ+TLMtfkSJaLBNdzqH0uyuNbvjlG
fv9xAGbyhS5vOapL4LGMExVveJJ2KWmxipVQWQJ5mFA2qYijns03cOT13ovHDFZODPpBPvxzEYJP
caJ/gseV4dN6YpB7qly6/LncNmOH281ETtUa8UV/PwfJD9aPGpd8uejJ0Ylc/Hz39SKoHJ9Fhc59
ZLmrZkrwwisYHOcdnnXzhyvfiNmedFdXj/LLxrTNYby+1OW7v9yGd46ZeQSz5fJg+ZKX1ctz5dLl
Z7zccdneH89NyuchUzrOYXw18sQ5ODHp3nJdHnl841l/Jdc/3/wCH2qTKJMK4YaTqPxNv+yXy3uk
KOVR7q6JDvmIQ4nfIB7guGzljvjPi3ITn6cqAfL44NYre5fBW7r+kecSuSqX5G2XVXmbvY6C/0eP
kw+ewp8TivmjfH35/ka5g16OmdBdd+PPnVne6unlsASXJ8ilz0fJxT/Xv2z1y6P+fIE/n0UaR0Lo
35MGQHorTzPyMiKX5HP/6bbLQ+S9uhwFysXLH/l7XFblknzef7rVmhDxDFMQv6P8Ix/4x0v9021/
bPWPV4rWE75Qg3YgUE8esz2VBGMkaP3iqZRLC1S5hXL9f9g3L3dfbsMLwSEu1z99l58PknZKufHL
Q7/cIxdDMxo3mqFzSl73aHsp6ZBfDpQv65+L8rj6cqtcl4+Xx9m/nokAShB5MWSLRkmPwXHzUwVs
rKvmXQ7dhclTj9ixJrGnofjmTc+ZAJqsdoP6zOlEoAepnXvqwoh7l6F5prl6NBvsHYtmz99LsyR0
xFCedS30kB1Xja+H4yMy5GRXtcIL1DSLj3SOhWpbD6XAJagZIUW9Lq+vlxkWoxP1eCVNImaArAXK
/2HvPJYj17Is+yv9A0iDFlN3wDW1jgmMDJLQ6kJcAF/fC4iXFS+js7os5zVxg1M46Q7ginP2Xps6
CX60Ntq6Q9HspUO1Dr3jTlnHuD/f8K/hZEYl1i+bKjIfYT8tsoJ1el0n1t8PiEz+Odv+bcpdD//d
j//xtXXqXr/26y/8u9/79Rdk5l2IucUexdZvWdKty8r13v393FvWfSOlc8pi67y5PJfLhf3ri//2
+3/8um3B3cVWDqK5Wwa19dcL1ynTm/UnB8B8O31s7tZvTOst+O8PofDgec2rn1pCMBRGkpEankQ3
12GYRqu/TWX80ykvvVJzoqtnxIUOot1XWKfmLmlJMS9b5yRVIwePYZ0GtzOf2zq51YR9cUfv2iiH
d6L86h8LDENvC+vN6q37cFR/1jot52V4DhKW/gepuRXCQQeRdVJKtP2E/fQa+UJKpECQbiEqYijK
/SJdHKXUGfed0p/FD5IbrZ0esTIE49fxJ26jXCWsBztFkE+V2CQzuVQyhkqU5O3BC0FbaVZ21phn
D0zxi5oAnWflWL6ihM92379F8Yi+IC8QwBCNO1Jno8oHCqmkEL4ha4oKfEgghOfg+nDG0aBSMF3T
0qNKYRsAxtWi2oUZUYMItoOp5sgCzmhGckZ/26Ybsw3BTZnVp6J5NyZeMbbK3d6ule9CGaegQC0b
1Lg9iGt6zoEdoQRgC15Xzi3ywPd4GqKDMxtbigNBW4Uvvd3cuUWK4B/zdm7zqZLhuNU/DK/srvup
m5FAI2pOrZ0jQjvIi/KT7N+jpQz1poILiVy+6IMpK2/hcpNvN2k/HZyZJxVrPGZU2CU69WtN5iYA
nbiGf0+dt6x3jUl5bbbTnR6WBVafvKVykwds26ictzFkvNI+kFV9UtLB3hWjCncAWk6q0kQA3lns
tBobIWKUcnCVfRZRttCgYRgLlEIpjQdZNe7ZmhoTSQg6xKZ98mZ4W44TkVPjeg/p2E3bBeh3l1r9
a0zbPytG5bHykDHPZEooeAO3NGPNDQNUeu618KqcRbmDpUhB25DbKU7gnQprDspBI6ZJmnvXa94x
weAUQ8mGe9zETId45eJo8BFtpXzr3etyQvqqA2wkMBqMBTW9p2LS3tl9sqs0c21XtjSTQ0KECC2h
6FxSZuoV7ALa8GHLHOalWZ1QFdmXxsCr4NQZ8THDJib/lcILWqGx3Ob457opJ5O4j/axqfVoQzB7
EYiggrBT6uSNRKqRpMdT2fTigF6ygwaU2/QqPE28EczxWXhWG+Sa/WjCXZ/b8tOptfhjMtQPXAUQ
AQcyHUurwnRWaT6XnHbdEYgNdTQGIyzP3py4DxJmBlEgcDHMelfJ6ELOEeB9i3mlosPW61W0n/qv
yEnK20xmn64mDwkBGQERhDTnOvt6Qmyj2/JB79WPmdjJK0aKjApCL1Ftm2/ZiHUFE4QIRNO8Lk7o
IPEEaDHMCwOBP9bExZb18fsC9UQolJ+8Kk8DEZqvhI1WEh+K3f6wJa2EdHqNpDNt5k6/EGDxQ3GJ
1ayUhPrtEKjt/VT/LBsrviMOWWxqspJ2USsoNmFxxeEsLg7Uv61myzfdsblIqBFPSUKarOL81EAs
4rgsMOYuIkbbEIFTaaRvqM4jXstiIY8iJAjHfKvg7PZaRgw06RjbEHwOSy8xrwuIbLX3WVBqK0a5
R/MwX/KYsK2GJMUuGgPHOWY2e00tf/ESZsNh45ZE4k6KUB7ciL/hgTzSqXuWFiBsI7vTXUJTRHLN
9GdbZEDZjXOMOI/B1DxgAtd/RuWmHqoXWcahbxLVtpN5uG1zPkhFy88yhfgk+HN+ND3r1vDiScSx
OUZftGiclLK/LYgRksBQA4MUJihYRXxwzc7eaA13bW8aBv+0hdmlUk9NiH+d9lHuBEbRPiN6hKfg
ORK7sX52BY4+Mw3v9DAJKhGmO7fvyKed67PIlyK5qvAhVNqV2ycHcG/jtTkqISqmlhliYl4qiArb
0gCYLqxnSCQUEOJN+9Agz+tgE84hMrHBAAGRIHrqzLk8dgJ7YCF7WIkmO0JbN9FJadzlEaJfzB2T
3Hec1KmR8iqsO7z6NJnJwKT679XikIAMJl93QcsmAAIRKtPPprALbRf53uyYNGVHs/Nd763u6Jnq
glZQpEbfStT9hCwwbzvjbpCGc0RNBplC6LvRzMjTHQvOXxxdGbP+ZKk1+p8py844SU/G9A6nVrnO
9ZnLJc6vpKLgaSnS4UhTDpn0YC8xMYspcU+hoNw4xYADBdbvpgNZ7kaOtQE5k78wPp5t3P+AOrhQ
y4msJIPBStcAWBhOdk813seEkOxVPjE/M7x0b2Txj1SrrlMXYzMSOvSoopohouhXujLczl169sgo
8vvQ/mDHvG8birVeQvAE1TsLIeOGth6N0DC60m293vaNex2qeBUMgUIOZRHdKnu8sxILNX6OL4jk
x4NRlt75pNX0gkdux7OqPOVYNAiw0dSNF9rm1khe1Fa6Qf4eksAXKHOf78YlvRprMmKg50G16+2g
3DV5lpx0y74bJ2NPYy6LQfVQPDI2rj5dPMkt3rikviF+BPjY/6C7zQ0a8kKVWWBZRQhmFdoTdpfu
DvsMcWqVjt9SHvucT6hkcBHemJ5hE3uINANRX+TYevdREsmjMDdVUsyBbqPIdJBTygLzcOjJQwoq
jaACK0eCluKWm2wYCp0kF5MZ6qSDRt5K4ssCFKhBqaOmxhoyBggEGfrm5KEH7buZCpvV9Bo0XqK3
1BSgvroCcqJtmqdQu3VmOG1yQF7xw/Bmom8MAog6HSAnXphAtcel8GNZ9KJwB1rJtFy2ytK07M/W
QNRanZ1N5XWSmbOPDGJy9FwRhFW3bzOZBo0w5scRG0fSNnwM5ZKsoJGpyNy1x20P5c613iaUGmNR
n6WSAyECmrMxxgJf1yABoMYHzSmbY5eKcWujBmSSO2KnVujsx/3RsyektxEL5iQmsUG5jXty21k3
1cRmGlo93xN+TGU4jxVzM0cqhnXiyUKJFRcsSKCjm9oIZKETDuXBij/rcr6MhhMG9Gv5JBJtFx8r
J5o5QfByC9WvjQdUEkSZJZbijx0TKpHSqE4hbzb1fGJWohPcN9yCCbQquCID6gs/sqAqWMPRQ6MJ
mtv1PS/+LqbsDaUJrhHqEhdRdvc6Yr0dDBTrQDbOR1xkjxbJ7QGCGCi4jtsBnhlZJmnWQ+y8FOx/
aEe7IB2I7AqIILgU1pWj/HCiuNknPXuHSTkrcpYXufSqJsXetRXrlohMa43RFD52fJ8M7dmpZucI
cI+ufdyBP2FQbvQm9yfNoesr8TX0mywvbnXDACYu+2d3cr9FY2vbusDC4hFyOsTT1YAMgJSWeGu7
3bSHTiDjGfkCprFjotyCacTwZjMXuzrZsM7i2sSLBOmE7PLWQ1tsWewZoM5Y4WnkVB3wBJs75bWU
Ogv1yqvOOsnEZUG0k22ZDwmjg+MeGdGfitn1bcpUZ1XcZiPqcDKYfs6YfcMSa0qCBAgHeAoj9arL
49Sf6+GQKoOHi6Py7R5HSGV501GSzKO2QKWi5ohdNg8S+p1z0pPmmTYCqhxBaFGiQrowlhGIwc9o
5W0/jiePdRCrqnwPELwDuwKFpvEki/BM3SsjdhijUw9jWph3xewjeqERGh88JX4rpwXiG4nrrpyQ
ksRCuckjbSfqEkBVXV93bKCRAJbXWTLuACqwNSHGKZ3cH0Wh0yDEdbetbVwwoA6eYrvxJ1YAY1jf
pw5IQQ2K0dDlfm8AmomhlpNOJi95OQcRbUk/BVU4NdqnM5MjX1spmwUnzBEQGsU2L9I924bXpiIK
skdzgH+uBRwAsdWFQbDR5ubgEaM99igJPEjB/P8nHa26RLRwKtPbXjWWFTqaeLcs3hEcX5yEAhA2
eax8EyqLXrMGfOYVqRPRMe+5CiXhlNdeXjyMvfvTci35WrneS0MqBu6W/DNJFZv8Kw21jUO2oMH1
lZvXIrP051w4Ly3KHhqkWtBFdn6aS2gTJc5NpWvlDoF4B6g2OmhlinnOLB7AJll+kRegfBA7pYny
VC5Ba60K26SaikDFwMBebX6xY5IJ1TFHXMq5tK2UK6ciQlZA0AzHPt7ZrAfEVNW+izBtW1G702J/
UIxraWAVbQzwPzURQOBH8GADf5Dg5/eR400He06JQkW7LmwAHyCfWc6OoyQpXXV9B64lvL47Yt8A
FjuSPkzOlJuh+dKsjUp5E7EKLrYZZh4Rzj3TGcGpY9O6mwgUyIZQhSyQVEPzxd0s5ISsvO649fEM
TR3F59y9ZGoDuarvrJeC7VIa0cqvUKVtLSHAhCBhm4cGEYzaFXgMQPoL2mKjkFgL0nbwiwj1GOvg
my6FOZGz+WAky7P2ROyCtYM0gum6mMCxzzInj2u2NzYoXX9w232B3D4viukwteldYTsV1MHxyE2N
jjVM+Fc656YMCwTXI+46mxhupxbDXYrr0VrYmrFj0jkRqNNUz0p9dufccFyBUOIY/aPS0k4xwcBL
Dt6zmhoM80xa4EtAzzgw/lpAwydRkdvaPrvJfWx2z7DHMfBGWbWF7EGQu33kbIioJbYXXoYXcfJM
d8a5PCKw6htuaDBCRoVjABz6c1xjaKDvfQdMyN6jKCv3DumplpZmZLdhrNJmTbtBq4ucjhAv0CY6
1OUomJz4O+ez3IIG9fZ1kn0l0v6gf79f/sVjavc/LKpcm9DOn8QoqYZN3cEiV9Ar0gLWUSl82b/q
YYsL2bsk3i6ywEpnTWedvxsIGKcwjHgHjnuvswXZQNmqAXYXrI7AGGCZU9Fk4ZpiFo4w9V73lTNv
rBF7HYVhNHiwZeEjP816/0pUng7ewQEZNYtrFUcGHYHKoQpStkFG2MXOE8YD0Rz0YG0HGli31CCm
m76BKdaSP+InDeaH0tCiwOlTsKVa90uU/r/a4v8pWkZ3F07yf68tvv76EO9t9q/i4l+/9Je42LP+
YWgmeOVFUK+iE+b1/ikuXnTHFgp/w3E1B0ooCuJ/iosNxMWG7qq24dmLj+Jv4mL1PxETk3PIH/wX
MbFrWkiaMVA6qsF9b/4hJs6NXlGnMB4u5WB24xRvm1BcrSqpf5fV9J9/bY198taq6vqq/+1Lc/cq
O7ho3Ma+ZhTAQZdSa7X2otdfGkwiCAZ8/VNNCEWY34U5hPUcuAF1I7mHaYkDUYrHWD5XbqUfy1k6
wWBQuXU17Y063ZHXqkFH5f2pLMVLcTKxvaR1023M9x5FbcAmarQSG6BaP5CxCbOEWDuw9/Vj6KIW
7AFPCdg0wG6euj4Gg9T0t1a9ROtUkOylqKZTWA5XeUouWimOOWEaV94i9Om81DrVEpulIZRdHCqo
Hioax9hF8e6RahsVz0C636WEVmKGY+j3tJTryXZOlioJytOVt8JmAQ0FWztCPttMvfGpsbkvJBMe
f4ddIxGVbMSBH0XVFWhZBtjKZJJ1HdRpwJB3XTKraH4pGGEJ30JPsvx256Ruv00zxtCuLp/1NDrA
DumPhHV8SzM2/UiWD5maAijsvd4PWZvuEIGSNk61wsifI05U4LhkwoS6X5E+cxjJ//G1AyF4taUg
1SWJDfE0vnKQHsC5YI5Nn2Esvd3g4pYxUzPfzVZ0gSv+7ME2AWeEW3sQj6Vtf3aRR1izqnZXUwIC
QFb5rYibeI9LbC5KKNWG9zKk2sNsVxZaknrfOsXdXLtvSKTxbJFqQicUEJXoB9ojgmq1AqRwzJQr
N6U419BjNzzj55A0UyBHrgMKEj/Yp0Dghp5CdfZZxVwFuoMIDlMVHb4v5uTYqbDrISZ2KNmUxCIL
9cJugcWNORebrPZQMjQA/qNlo4xay3sfYCDCR4115skKhR/YHE39WQ1D6afWO0Hl7S5XCyBttrdh
FdJc3CEvCNvk9JEwVLJ2yTh7VX1TF57tl26qcEnHDYE55s08lvaJyLezY1BVB/F97BP0t4N0qyCy
q2e8ADUmk7rZLQmMuzpXjnZhBOwRA7OBpKLP1v04wdOMsOfpeWyim5+4BUZxqhuBbNaBEjRBVt32
VdhsC1tNA1WPr4sI1rGWKwfNhljGvwq+rnE+clF8YFj3KxPy1WA692mXf6nq0gK3jn3J7sm2pvqk
mO8lu+GNw+YuGNZtv3Vsp/mTMhdhRN2dORg6zLjKHwlIu9PYzOpR/iOLs0DVxo85H95I6RAHCx3q
pu7Kd7ee0KgRE6oYxpNbU1bvJedK0RsrSLuz4n2MWv2wjK+gDkyPk0YMyFBeeY0cD11vb90QI6Mi
TXUPZL4+d2HybWfFPcMjSZ8ReIg+qnAjwqa0CXCRsV5tMC4REg024lEA+zwopDysHfBfDw6GtMJ8
SYqpZ9mr36bCvss6xWNhEjdbqyWWVetd/Fr6Pg2V5NbJhj2OQvputnqesRVsBRDpseKecNKRZPsS
5XPZX6VG9tgVaFa4u0wFIjqbHku7V2DmGn0BKUgzz40SGHPyYs10P+YO3GXayBx9TX7OUfb7ySli
qbHD48wCN5Uw32e55718ztFgXhnFeI3WnktDbw59Y26jbrxt8oiCSdQ6B6cwkq2TPU1KXW8ipyaZ
1LOuIsf9wH0qL4IdtZulByKrHPCP7n2FHWAX5ToFiMYJrH7GSm9AjBvdDZ0GdkgZeS2KRSiyyabu
jlJEeRM21lZFK6YCe7H19M300IbW7JYiZUJDgj817SYL9xWi/cIF8uUua735qy6sg82qcN+OxIPo
pvmjDsdt21+RAsTO0vBrM6v9mjhuJPTWLcSOXqN+nQgN9IFk+9hmVnFtiORes/ttgxJ9S5/AYmWt
fPSmC/aNFI+tbmL6zcMk8fUB42nterdl6IeDEp1yCFSbbtHgOyYbSmWyA4qIhK1DgNlQ09XnuPMN
irHbKQ13y601ziCEiCybgiz9BJl1DC3zJGY9proNja+vlK9GDq8MSHwV3oLXa5cqrj7rSt4wGVwE
rZwN1onMJ4LgDmJzF0QVkNCJYoX8TnQEfWUhvmIyszddKJkqu+8pJIGmzeJHiBj1gRqKX2nRvEM8
/k2bBlaj6yISc8xLYtXo2bQgc2hMd0rSg8tkF0agIfW90P2eu4LNG8pgmbG3bDt2+4WFB6kBhQKS
nIHLuiHR3L426JhupzGurmiPfJAidk9g7oUuSH+Mh6kkhHrXsTLeeCACtc7UTmVmDPuu9Bhqk+mW
BfhTo+KZDcmBp4TJin9G4T+FBVmxLKonGV51gK1pZnAjI0zMLPDE3egQJ/TlJWXLUl1h7aCTxjqb
Zy/jXi7d8a2T1A1CYbyHTbg1e147cvpvJP4OVhpwlZ09oztP7qbi2dUj7cQE5JhLyqmaR0E22d9W
Pjo7jIuU7vXBD6F2bjvLueclcQNkDHpSBaKmllydegQStVEuQx+f1RrueFPE3sHMcJlTv+SH2e01
DXCm7l7WrDKqVvikN+Efzr0cdkNIN7PHBJxUA31Cr/VrTftqBtJfTWq40q5fSSRItkNafnuYQxGm
EUHNkg7xO5tPr4O32rYTTI1BEkuTbMmtACAkBpIwdeFSpqK63NJfcBu2STYDG2rycxJVyi7JCEQH
J8yuytsa2XDLOrJl+xInvldi+DIYjoM2kYfOHd/DLoQoW7VALw35FZ0UrXJAt2aeX83Km56mCXFG
Tn9mrWBDSyGbbBCex5sxMEGMZrUFL/ShsVM6Crc7hIqdkUpUnCsiu6aOoPMZ8rvfRyrYH0KcekIM
fBNS3xQV3YFaJpGgardtOVkUuekYuWbtqxPl1NzAMMDnlyK8bL56gtk2eMfZ/if0khnLANhQT7hu
LIMLpcGKgxo+3XdOUV11cb0hrYwmiq1yAWFU2gxG8eXg96fD0TMWHVSZfJacyWbW0XdPhTw6U9LT
wvG6jbukakiHhoVrRdR1FZ3bSNFp/EBLljMzax05YDWIGM35u+D+AflPbbMDGwAKWpa5TyGFytmo
3imtUaMLjLudsDWxH9L4vsTlcLGUejG8sGAw7f6Ka4A1SH5sMLoFBLVxeZbDp9Nmn3OqfrTCeQhJ
Kt/W5siSue9/NPHsBlPvWieRlt1mYn4PLGt6onOZHuyyGK8EmYCk7dV+RcOZwD+qA8OniWwEB9MC
x5lbyAs8iAlouEdWgZ1U59Lof+pdhF3QoZTnGWvX/LEo3PrOwiMfWke30QA8lrR5I8+9aqqEeACN
iXyO6sE3XMoksxH1lxagkZ2Cv2pah2jihmy/fJq3MTXMG6tUYfI6dsogQBaKmFnTw6wfHhVsdJUQ
1xhuKEcZZnWAEowsgHlNDasdHWjK12GXAOOmeTFXOoA9JdZOtlIMW7XWuHkrkjWp08a+YccoMdHe
MCgn9UUFpbRDtfFF/EdzbheTxXqEl/fGsFTtqCsjy0ZCCvGKE2wvQSDTypIvylQoRAhOFxNdxXXs
cGNbSXeY0qk/SqZNvDV5uSe6SUHjnl6PRWYcHXdZtjseJKulHKfDpdkqUXg1af3op0Nt7aSVblJz
CqG2DBfROuRGhFNyaMP5bkqH8DBmobORqnManc7YZGQ2IRd2wFQA0/VAZBzDtFGfyXq7TWnIjdrU
BZkexZTsnWDSqDhPqnHu6zG9akL3qmAg6bXq0lazejtSgza0Kb70hv2GpS3aqCZckWysHhu4Uuei
bh4sr/ZntXQOenHfqu58O6tzEjRz0eyoWBJV6OGZS3QbMr4aOjvpzmSB2cqDCp9wG7Kz2JUDQLJc
1V46PYAkahLEXshrqZfVTSkvUUhjeXZZnFZlwzpheZjhEv56+ONrbpb/JDF9IuvRGU61OzAtYqOg
VKOITJ7Wr6q1Q4Q449nSdz7ZYyhPag6cbO1D/3pOHy/Bn7TsH3TMS0MxAVoro+9UpRWzBQrREl/O
Q1VEU74xBv0cNcZ70hk9MWEm7qyVse95cDQ3ioqr5tfzrnmPcND9ko9rmQKT3VxUz3TifLEkQ6+6
8vUhMRpfAWZz6M0xHs4M5BYAqWzrjAXeqlXqWJghycPr4VAAR+y19mVVwq7ytt8PctHJrU8nhfac
SeRE34YqVTryA1aV5Poa64PKwM4GhOjzRWX5+2EQDUjgIaZTsyim11cLl07xZj38/UUP5lSlq9P+
txqatRaq3lXsJ7xoPkba5W8y4r+pZldZWbNU6KdYuVklpmw8KLF27WjvR+oHWYsXwevDgo9Lmdmi
ojvfavht2PGr7DeaqO5OSJ/wUCwiwngxNK0PyvJ27EuG5kAH0c+KMaS7saYjEG8kTuvRWBizFiQK
/i9cV6u2ndRJFmaLyr1WLRrJ5ui89ozggbFkRNuLCLyqqfEdJsiSEYkaB+YFfAyIB09ZmXOC1+fg
K5oT6xP6rJB0x6gSEKaxea1HgBf6g0UKX7/av5aH9SgXnRmQE/M2LD8aqn7XFfEp0Yy/Lr71KHEX
p+dA22Cr4Sige794uFjraMH6xjlJ4uR5NQ10B6ZTsuRBdMul1nvWWB+IsdrHYJv2URY3p/XBGkzY
3UtYuWxDxGRRuV+/NM9O5eOCZw9cPqFXyrjwFy8Z1OvqBAezPq1PSwzmwWj0nxb17p03dXf/j/zy
l95yMUNNMW5bwo5xBS6SeW/1j63q+fX5+rA+nRUiRCxReojfCrbhqOnR2s89YT5Ut9cLR2HLEMRh
gfjIxrsqlnewvqH1vYz30Eaw6hkpjB+gWHTP9MXexTBRE7le4mXv7VPTzC1R7E57wtJKqpVrpgwl
+r1lSg1uzwSbMa26jn0ADxk3io8EQdsQVwreaXngnv7raIK4ihniv56v31bXL9LlkgGY3fffv2er
mYryaXmJrtcL8frHq82tURxb9WusR95bY3Ld/To0Gw9Zm9azNlm+mA5E/xUiYZz//ZMDDiD8gDys
R+sPDiPzMNUbItdVLgk97YPashHhLc8AIXARLUeeIV6bvlvYQDwTGaW2QI3UcoNcxPJrpYTyXdHp
M1jO/voNazn64ynE271nM6pgZcOn//vlDaNVfNwuCz6Kz3b9WD2Xj399uj7I5Ru/n/7xIygJrcNQ
MqKvZlTKTFyGlRaqgRIJcpEoeLLNNoubKmbwHNHKUD+LsB2tlHdnVd+vh82kXyVOau+88baaaDC7
qwz/t+X0l/eQMm7jz81iaK3ulPVsrkCrvx2uxlNXsJNO4mGPfZJBkimcx8orzUMGw5I6f3My7MEF
I6e+MPX95aVd//31abL8xHq0PsR1gwigR7S5jEdr+vzAkMU1/F/PQyKY9m6v7H+9nUW/vx4RLhSM
g54cKBMLX7fU/td7X79pteAOQeWVNFEmdngTtb9lfOEGisVhPRwV+EPUtLttvgy+RLpyDyxH69Mx
EuxAC9zjpy6HCaYNx9/GSINZn7FpMUpKTbkm3eXPi3C5Jm2iv0/rNWlRf9tp0rz92/W9HhLzbm8y
SRrB+pSct2yfa9r5bz+3Xtlqp11rlmLs/nbxrz/z+280hC1vy6Kmt778XfAJ3E8kGhBPjSrr1z+4
/kprL0CFcZH1uqqc/XSVLafL7JcsN3W8HP3xdP0G5mFn+7+0l5KTNv1PHRlDW+go/7+OjPw/py/R
fk3/koX569f+6sk4xj88sC0OyRgQVTzDIffyr56MY/3DIifedHVTx7LwOxDT1GC6QAVydcvTHcdY
2ib/DMR0/4HAwlGhpaKJ1FTN/g87NEsH5m+4F+iMFiRlVyOtTXcg2qv/invRGwEroLfEASr2VsQT
0RwdqRiRN8Zb0tzlto3geJfCwHxdxI+KsENfSYri1Bad32dh8xh53X0fNUBSuzS7lC0ivkR2hH9h
u9uMbutt07xKd+3Ixs7tbSIWRrIpEvVaVKO1Q3sNhNqywTa32bHx7HpvvKayEGcPJcimYpnJw0Jg
64Zix8qi8A19IuEhMaaH5j3U0g/hVulda+pZYLaYzQuEMpXInnEh0KZXPDzqLWGNLeGS0BYUOiRS
Mfcg5m/dsuuuqYY/uvV8xajb7kkDgAUOvURR1WcipJQAq1yCVG/6htflk/7UN0x2ej2ydgWi25kt
gZB92O6jsbgZEi987EvzJ3D7Hw28rn2lusMtSeI+faDqCL7VRW+5mZlQoJSVoHX0JN1eCRrilW6k
VyngOPJ40CC5bIDYTMFbnapIQVlWPqaz5iC0hultGQIVbgNBIkqLvYjk09SL4lDKPeUpgtklr1zb
udxQZCnxhsMoqNBlUkJ8jWqWL63wHoUNwTB2HqsmpTgh0RzFrLeQSytlnCBAFwiVzYUHqmH9rOaO
IGE4aprTUsYmoarsiTmBVcPGRu2CmG37wDIvKPkQfTGYME6ickCqr/9Awg9vGQlHT+IDVDsOmi7d
tF3XA7xuCZeQaKLGYufUvHgeZud82e15fbknCqeSXXVfIYvZsHE2tq2ADD1ErPsLdaI4x29Im4ga
atyU3lMNXTAIgk0xou3orBaox3RQdT4O4bG9bkdkiIMJfUc84wTlpMTHCb+hv9ZqRs88zP38XMY1
BSmkbGxEjM1MNutDR7VRJuGVNjtYGbLuIqVG7OCkSx/0d7QxNAyyGTs8PaN0SXWYSBM+3qF4Imbq
3hPCRpJcG/A/TpPrLVs2DRyp5NYg12rPSvrCfgVqKnvbuQHaQ9ZAPD/rI5eaMPM91/C403M93IZo
zGb31OF8IEahOUJu3qYjUMEIW9+O2uFUslIklZfqMUUt3+kFqZSGcjMl2WtJGofpOmdKHGvuNHVT
MrgsKuly1EjV8thkNTLhmh/kh22/1qk2PPTKi0WO2XJS5xNgXU4q+gtkWO5l7PiQsjl+7dtUOZHz
PFOhiWxID2RJECXB0l6vnhsn21HaZwcFohiwGqfAbkrrWGnigTmwu7ihWlOPJ8KJwEZkwaSzCgC7
dtHdVaIHzoeVaDOamCXgMs5XeQ7iKYayKYRSU15VkIKPWy3Jsn0F6Yy8WBtyCRcPLagBWbOia/NB
FPVlWcPHAzlKuTEi6GaZGtCaIb3NO1Bj9G1X/6F11p2g1RkkIn+Y5Bxd+FecbXRLZaXHAV22D64R
wTEQ1GqcISfBC4SFyyn1cUp92RWBHqmrLtHb/BgFRWuXKYRUhU6N2FQ+5lFOiXVERhTmMelNSD3a
sTU2ZK6VezYKdxR0MKGVNIKGIv/Au43eeUo/qyhLMQY0jxl2EUIYcvBMi/owFUgzOQu9T/nNgn43
KvRdkMFq/cH8jgihA96XXxuuNx+mUSPNknaxxd7iAnLGgH4XZzv4Fw8gYaDc42qjXGoafl65z4ot
uURdbSa9JpBS+crU7ImunOtrynA0yA7Gct6CVUct2lRfLoiwOiyts64qgRsnH8oSRwBo49ARAkn8
BS5Nvco+RKvQ54roKyUkhaGk4oKGMGTV3EBCz26qDn+JGYfcp2NRUftzd+zIzyjDisBefghBZcEn
VB6ime6A2+TePrM0eDqLgBRHUkCeZLspf+iGTr5P3FMkwzZCnaJ4dBHA7aSBCtjgUiirQDmWIcrb
hrUXbOmmv8o079olTHkjZZj6ZlWHu750EkSjkoZt1aJTT6KvVKHn2S+DavIZxcNVVMOQUmAE+5Sj
g9alwlUqBYF8NuXbdiToZ8CoAXabYUspw21ZRdeZatBcQL4PjMD9ThwFo0KlD/u5tN/aWsUPgo8A
/SMl3dEIVVpmzd4wizYQBbYi5JfaJUzotvfGkO8KvWtu9SnZgndVDpGo7zLHBGkwKMmlzJGstwVO
PR0QEFDHu7EnUAolqXIBpngqYFXdibamncasolRKszcjJbwbOiIIjLQ5W06CaT9xP1mKnyJFpzbY
xSMNCP171lPrEpILtSt1QoP0pGmvmrYUpzljaOq4PUvdLLngEoSobn9uq/FNhRULQ9xaLoNDEf9f
9s5jOXJk27K/0j+Aa4BDOaahEJIqqJITWIpKh1YO/fVvgfe+wetBW/e8B0UrQVYyIgD4EXuv3ZkI
2ekZhxLny3pu9RINUqofnHnq1rhdg0k2zzr/bBgx933lPcReD36NwAKYT7847Vd+F982FcN9an8O
EMMZzi/wtAaEbIvZZIe+naytXyUvAQjos+pvENggXwcOLziJ33TTxtBfCqBvpjFuv2/GBU77UGPA
IQtzP2GNgrKm9nXmLEdnmBilTsvWm6wfGAGC0MsDcq4n4Pvtu9CGvx0Dk7W2Krar+ZGWz2R2hPlk
SaaHnkkRW+3oN1FzBO7OEmH8KKNNOWrSwTDUBbyfAMxS82gPyUtnIIm1+7s/+aHj5WLbjUm3plv+
XIR85RgiPKVbFRvIOXc9Ita9dErEbdlAaEpj9LsG2e1eausvBzOR7fND2s8G8/3+oUgthHsgNpKu
Yy9ctD9su+PC4GmbRfVVW9l8cGQL32i2fiFf/qiYvV9xbX4fZXZcdmeBRdBYY89ctq/Ecumtb+Vg
e00RlrYXna0Yyt3YlbtoDmhkErY96Q+dmIwz08k6IHN5DRz9gGqb9BWGNVuHN3ebrTqGlWWzy2vn
ozaGdEPyosvUxSX9Sj62S9feKstlTidA4ZExwEOO2gQxOw8GNIii3+f1iSR3z1kZzrO5LniSbeop
SEG1V13ZnPKB9uMECw0yLA6y8cSh2G5QA1ePrRbEQRHK8zLL7rdcSFAHqPlkuemh1al8Kcp71c1M
zEWiLxlZNZeRAVfQu9eKs7ngbHwpFxtdYdYFRzKa7RBvLarZgE7VT55qp+kZDS08UfG3Om29E140
vrbSDpgQ2n/SqFzuGaG6kzbv/US7q4bX7y/IRt5mJicPo6+HVwdtBpJVGKCko+Z7WLMLu4nIDEEs
VsDhiAUjUeveOXX5bBgc9JWDisZzLZ6BCW9EUyLAh8sIlcLk0HajV47E6oEJu3lQAwKQ2J18EoME
ZiSHiBGZYqoBgYePJRIuG9HlBxllwR7aNMnt/Wi9rFiJoCjcV9Od3dcoyw5maWm4GOu/CoAmlqNZ
XuaZNVXcOa/kOFKTNdVAWFhpsotqRMiMeGa62YtDH3fTm2Vw+1o5LiEXPyR1ONS6mRyFeOTDFZ3B
q/it68DdiUmUZFYCSFS1R/R8Ic4EfqWDv1yRsibLmHG7Zsl2NJFykoeRgIfHnQn9qVr2Bp/b5trI
WL5YFlJ3wmbe8jz3Qdq089aurcMknGcI249+P0ZbYzGQWyFEL/GMHzXbdQI8u1c7cHFXav3uTYmP
m+rklbjNxh6G9gLXdheVyXuu5vboCEw1rLFjIns4oUecdexdrY+RYG4nHpsQ9DipVH316WW4Q401
2zUexLETYbswUlJMTdKeQKTgUuITnDi1TlZQvo0bYwozQqBUHR/dHsQxlGcMj25+LFvRP9BwPJf4
lgrL59Aj1GzXc9ixJmWtIod9Wvf+IU6kQ+LGtOIp/Fdws/lhTBAxLB1EXLdQByaT87kR1q+cBwVw
LPKoC1uDSvGcS89907H5Rrq71AdE2w4Gx4aVPgTH9DPpCQxrq55EJUxWeyT4MBwZqsxT3+3QiWDp
n4Y/6Zf2luKZWsTHS8tMKWvB5b96boC/wUcl3K0VymDU11b4r2URNI/Nwow4dhHcet3eWVB1eVN/
zoLxl85q+5nHzaVtULBnYrRXTwOUcUu1V7qpCTUMdY+wj4MBaLJgzxf42d8iZuczedwCXpPdzVSE
wp0Zya3WsMClObblP6SYvqI8Mg6FntijNvVRGvJgFOMzxCAgV4JbFxlbEhN27nwqF+WLSnQ4eBDP
O2LqLEUSZksVt3PL9O7G1qes+USKLPP2AwoBWyrQ2YPCp4qRKBrye1QNV6ONvqTHYjmZ9H0oI7wD
c/dHce4iR5TbrigxQfniUzY0qFntqf0ysXyGQ0L63OB/zfVAFzsJPKSDWohKVk8etvEdcv2R3NnM
A9hOF2Hm5KULCglenUIZwHz2CrwdvZ7hn7Q85ErZL2w71mNQsBqV1LIq+VsrjJh6GcImiepNk2Od
jf/4/uiGBB6xe5diOqaeMxx9fuOd5XF0R+QUoysrzc12QqqPTJP2tvL9PcH0wAn76C1T0t8OWXua
iHqhgxqDSzsRxNOzNxccEq/DIsMIKykGPN86RrjRxjqoL4GqyToDEDtWzg8pbKJ6YvHgVAgGsko9
YiY1Tlp3t8jsVyr97O+cVerQBXC/x8V7bBBrcqFUPykPfmc++E2L/iFgqjthWPPxK5q+flWrv4gS
DgW3g+4yz4iPVC62wsUx3t3SZSHLzYWgn8dFImJO/AJsv9N6VC2NtU8zi4ekzsUaG0PCJ9rx0Mqw
YHsW6+bU7/zbIsSNrGa28O0vz++7C3T1m90QXZf2lA3Cix9KAfyU6rA5BQnPh75Z5KkfWeAyWkKT
E1FSywaYt6DKy7qbZzQ37M5YXRRuqSQGjG34mKmJqcMYLVEdovpCtMA92gdvqHuZObvGP2Va/1qM
CRJozHUiuGN38UAVNnYJwVcpOMgiMF/d5jdY3BSvZ18ei6bZeQvxgwae15PJmqPSHsKCnkUljYyz
GNxMi/lDlFZwngKIT+5oi0MWc5RD3edkjhz7UjoY+QUZOHhIfmDXQblKiHdbVQfyqoV8mXvtHR0T
+0G+hlbXSGtjM2aoX+H6G5Y1ZdKhzl4UGy+yZRtc9LO+5BmPcqowy2RMqGJsmzvUYchEHBq8XAfh
EsSKOqVEQaOtG7Gx1vPDyhqgcX3n5Po7IPTCFRU8NzZz5pTJNoNp7H6K0BZ7ZE4FNh9+K5SubgSp
YZjOvWgjIuIcSvLFjAnlmj7y2DRRnE6hZTFBa7uSgmH5xxGk/CZe8sXu/EJcXADNe/45dOSxkCZX
757TKvpyB+JMZMly2c5pJlwteWoszu+BPrxP+3ZvezWw1/iXY7HhEnIydnik9FZWU763dXJYOkpD
Wr89e2QC0PpHtoB3zJ4XL5/SI/wH9BKOJtHJcp9Ar3G3Z0Ag4iZ9TzS9TE9pgKcoi85EzbBe8L8W
0rB/ZI+lg1YxqtoYn9IqpjV+xx1jKa2+EEooLO/8Q2mQhD7Wah+AdPVx/RMtjQBuoHv1hEdzoNLl
QL4MbQnjrH07B/tych3sVLwCa6FosoE3jJNh7FWe/lrQ/K7KC7Uiti4lnNJtwZ52na8xRquj19lF
9zInxcd3F5c2vdzh7Yk4zMJFoaF0u13u8D5/txKSaAiVUzHGzVvXmtMBi0SAC2c6x8vziMltix7S
wD6NJRsZaKHZgaoUNSHVRBuuruh6rfvhsHEVNdGF9szFvMjtiwDbXmdo5gJXu2BUU/hlfcR/kmwI
9x0Rzo7WxivAUqI2/ZUaA+39aJ6dmB65FASUyuLk53fDcj8RwxC649MSlw2pPJ7YqXVUCeAjBrOi
AFMX3j3oMjZc42qGy8mSVU7zCv1MXfq0eIpmNG05oTdc36s8uI4ecxqn21DNZYi15PeY9zFEt/zu
9HN+QVz13OE7IwdFoAMhELij8SaZjMutnBi6BFk8vyDf/OgR5zIjn0larC8aKeaFFNmYGLtmPPRW
j5uFrLu4IGnEqad7gjpo5BrRKdtV4rk3rbTcy//fYPzfbTA8y/o/bjCqtov/1/ZnW+XJ/4atZwPB
j/73FsP9l+Oyd3Ck5/pCeGtSxH+2GBIAvbA8hPKW4/3HPvIfZ4nt/cuV0iLggmQ7wY/xU/+9x7D/
hdPEkoGgLDaRa9r/L3sM2xJrVsL/2GNYDrZVImI9IaH9+fb/3GP4CI8KFg5E/mKMCb2pfnPlHIWY
C9DGi/45tf34WaXjueS2C81OAYSvTful7Ml/zIqlP7sFobNj6b3URhPsFy1KMNZGeR1nujtEF+7T
QDA92rEnr1cHssTTe2VAZSA+sbjqvq4/7PYWWNk2S8zlK+oBlRA42zyIrqwv2VIC7Ur1vOnIJHtu
goURpBsVdz/D6aU8tZ0tkIRSGPMBILW4uFWCdX8gvdJqWLmImEdIPRXpBhrZ9LsLjFssLYPf3AP5
XXr5cZmiIhysefw023YXcd/9SCR4h6Zz93Wbd2FaeNXHPAuQObHPCC+H0luo/m2aaRliY65vfbd0
b7rgDK3oC5Ee15j9TCt+K3GWFm4e5ogfLnqqHmbEX1HsnAbZ/Az8AKcB41erwV8JGVxeU4wgYdsb
9Db7umItavNYQAUC2cKLd4izhmtQXAeZzReNtSPizXo3O8R3tWef0gAM8uoiMFyKVc9z/jHw/VcV
f5wJuHnHiJwyJp9wZTL8iOl18OK89BliVV/cRxDOCRyOQ2la+mA4ugqN6prqPng3L+kzRsPySfUT
kudiPBT4HfdzkWIRb/vqyChxRHunRxZggcWwehqsJ2caXsp2sB6KPp14NudxGPAShHc1ZO6yvm72
XYUxhoOiOM6dFGftJ8Gmd9r0nSCCnZMs5ZMhW552jVUda+cP91FzzLARIxDwzEeWRvmOyfWrzhhR
7329x1asH6UoxNZ3o/oUMPfctC7u6Vp008Hlwzl0AVJIcx4OHmKJUz7ho1cgaCgv5xzoe9Mzd61i
6i43vlij8bfS5i+2/Vg1kYo9mwZJBZHNiKQMrm4f1KeJ/+kW1TnFiumpsy3IqZUJ3nGOZeNgoIwO
O09i7BkC+8mGhghJpdDbyM6/WtvMrvX6xV+6S5QNhAqWPeVxlnPdk68UaPvM/Kg6+8ELqY7iJom4
urEtLXY6dzLYHuk9S+pDwpV1lhEj5jGdzxJ92VOy+kYbCc3BRpoP8ZV/1JSzbdFiSKjLfB+YCYd1
o8kcY2T4lEJ/2hWk4505O/n4GeoZVeLvYgRzu66a3yGdGruBt3zrJ0uDOWL9TKEdpFG6hKIA3WHP
5PNha8eJn/ab13EqySVr41921OWntsES4uLRQH2T70CrkAIBhIPBenuclxeGc5emqf0n3yxIsrfW
lz+jPCjtqj1OBiu7zpFdyHguIMivS/Due85OW8Snz8SlXZIx+zBjp30KKnH3VHZOItu+CSXfAR9i
Rxtj9pgLZDNPVZ9FZYV+q8ttyRP4xr3zgac04clFZ2vlyzMJqPOJ5S8Xd0JRFNXxAf1XvCdnNWf6
FRHNxXB+l6Yx4mOTRElzzkl+zjNuNIfHRFvV3o5ATvFgJ0mDNSRm71N+OTh7dnjg0jOaWT29ESe4
75ykv1UCMdLcku9I0iJJCHZ3JjV85TqwVJtKBtIIsEk3MpGPTwP6qeBTBgRZLKVPep9b/LCiiAEV
ksxGGhWpuTZiYf/QN3Z9U/SIDx42r5c6sfC1+3V89WfMyExt6KfwPCJ9dElXN4r+sfNb8exk5qNo
uvJRjv7zsmQEE1TrVFh5w0MTMHImOfrXOMT7pnJPqk7f1UhHLIta7stdNaTpaSbqCgtHlpwG39do
2ykCc/KJwyQmaScRBiby2vjlptV4TyPxWOV4ZmK7v3mmty6922rPOVRdvZa5y9x/mHAYnq1/iG4Q
jzVX/z422YKDTGAwJv2VoDCsiRjECKseTUxChvKZWSREb/8nnVrwbkdz9OC0FkooG8xAHZEUnBrd
ZkwL0hrxIJJM6AZ0OinEE3N6WmJZfaXu6Dz6sPlWnS3p6f1b5e+ZcMJssny5Exa2D7Pr/6aYgg6G
Cao801V8dcuGwwMt7bHInPnSyOwzT6y7SibjIiOs8Vmevbbz73qIHvtYyDc2658F0vu69kEzZF6M
qnEENRMTZilc3tqiQMzCw7tFilOc1cyYeRnnL8S7X7PHdw5k3TOqb4KTcqF1KTWzHE665Bhwxe+6
KGifA+NkO/YfVWHWblTjHhdTPeEAgjKTyfieEv29HWdCLsyMbIuWv8rUuBWxvSvYouysOkDLqkV8
TJryM4rdZgs9HnFlRs74IJcinBZk+UNU9wevZezjEaGkifd+7cls2Ja6mELPqoJHaQ9HEwEHFDVG
ae7gmtegwZZfGZ0M5eKNexbaSE1Rj+8knhT2oqV6QItAvHblfZH9Q/iFJ97YIk/08dbTQlbutnU8
94VO1VHjeIDENZy7COtQ7wo35KRmTpxj8GJKCqB9/ln0mfU+WxdzKIP3OR9fKIx+LmVcbptZQ0XL
9JsaAoYkndnr64Jpq87kz9gB8FAZ42etMU/Ywc4DJrdFGpHdhGNd/n2Q+HN6iqXkVEx9uNlNax5b
zZnY94wg86KzduBBiNB1dPEU4EPdLOKnaEz3ORuRp+dmY19FZieHtOGkjgHSg7kr5bHteuADZKu+
VivLI5Ac6z20pE1RMRXNmSJeWlQQJ9pRFJnZfDajXB653TdlNP728pc8WqJLMxGn3FlEk7RNZpF4
oXZ+NwQXu6nCYWyDs3aRsPr2o+od8wWBx6RrImGt5AzeoTrVGSp1fE8XrIDLgQwYvCa61s86iC4B
D6ArQ4N+G9PRhrrV3nUo47PX4PpIQVAzGMj/aZaGqgCZxLYfnxucivta6elFmTTP2nBfWyzxeQfs
oKSlP0hs/oZfddci/cpJQTnBVPnTmi4WoSBCObHmrQBFvE0QSjYMBmt+n0whIDCx3A0yjzDvrG4T
VXyNjicPwly2ZIrLrZcJ8yHJufarGkRuPE/mgU8aJrj6ISHp8Giseo3b0VCncUktROzBbqhk/zhg
4ohlOl7pABmYjXTNunXJ0pENe9BBxFfPrf5haRYdKrY0ZNcjWHSc8qRH2T7ZhvExVgTxOM29843q
nobfZURmVt52sV7SorQOZkP6KgGI5efQ7Jn4KkKqWaBkv/2UssMRQHac2r9J6kKS7us2jBdsRH7w
o3RfjNgZHxn8/HSZdIXFcjQxDW1J7NZwGbwNrB7/IvP8wNiFEFHW7E5eXmBb/7WZjVy7iCVPqRYO
BT+BaZN0akM6bHbprHrXJ9FMJCPyu65NuyfWqdPkAHBQaf9EzVpcC95FTKnTsnGIfTjGREhsTQMX
0mDDc8l9770QGtFLtpjHgrTirfDZu0+D2V0yN98OdsX2Oq8Uguz5zdE9bBkRvUKhSY6gDJPQTcdH
8oooCNrlVNZ9xGCde75bBYHCeEXHKCLZfvqMkymD6iFtHmun3NtqfA5Yr56y+mz1KWYTjAu7wJrN
syvO1VphN6lHVsXYM1QGOwNqYpheCpItY1wpWe/WJ0iqnJ2AlDKLSFeitG5VAvNOTShOFaIcGEkn
ltX2ycB4E5CCt7MNivB2rMBS6cw8xHn5pyw5ciPDTq5ZifWA6OJqE3e+89DJgaHl5C0hXRdjCnKV
aDMM/4B5EpfdeqLobPgo2tQ5fRdD/L641CdJPld910lfr10AMHVVEy+6BFc/A7uCSCsJW1Gz/mRw
Bg0rPTRx/pwVTnrjv59zT1o7Dz4tSBsS9BJ3afcML3ENOpikv4uy0R+na4rOkrdENJu6S4OLORZf
CKkByBtlfm36tDkNJYw+H0Lg1WXcVNIT7QN/rvfSw70dkOJ37Kc03XhDtk8bFrt4zd17a0vmmxWz
KZPTcu/O0V7ATR1f7GC2Hlqf7mn9j8kgY36terMU9RyWEbvqwC1eVGBw7/I4RszSnSqFG3Ee6n7T
UGwferdcKDEa8l+W4GTYFL59Qk1ttJhGiURmdcRV2RhETKP2P/qdvJUBaj3+z0zWzWEP2gnkQP81
CCosDFxw71xzz2bnry9rudMQwnZ5l/12hMkNadfDxq9rbhVmr0RvAQlS2l7A8rVJGASMtznuV75J
QdLPcBIK+XaiO1gitcVWp2riCG8Be1dOzGaXq/QzJfx3H2mZc8TyGOCj2+v8PfWahfQd4e6QMbWn
DorQEquUDmocj15rOTsh1EMwluWrBY81aKmAqyE4KgpGdnw86yN8nhdnmu6F6Q1h1ZkyzCMbDCvl
SjfRsJh57R8RDL4uGosk7kIywX2v2fQBJnr/Xnu634p64Sma9YjOWqhfZNG0oW8YhCam8wcZ3dju
OzaeOYvlXbBeli2GbGu08f9k2a2e64+ETQCXH2hOWdrJpS7nH3gfseI6c3VhOusdpJ7YWy8RHyja
qz6QzmYIPPwG2NkOg/RuqAtJfIZsyidOpF7upersTJCBhNOcrMb9Y7F830+wr7aV8oABJIg7JvxI
nKva3s0DAFVyhL4b7kTO2TbqijspqLzjg/W3on7Z4+BL97Eafs8uQbU5oAQXdfG1o/ncxtrhxRWN
PPZeElzNkVstKZhij7PBmq/xYaRlSPeyjOFsFRf2YRbseeJWHrWuy6NjBfEu8U3WKbWgsLM85DNJ
dTMc+ww6pqbxZZFsOT2zde3+ThBpRWZT7cWoWPNGXXv0wsDSqFMyjvuO5/YBTeNPDPy/9cJ6yk6O
i56CWz2wtq3gA+IPM071lOkj+x971/v29GKJyeMznDGd1pq2vOMhXKPxL8US3aZo+KJz5RvyITov
svtA6+SdauF2T231VCZjyCnePUacR6HDKAfyG+8LQ6uQhC40YcF1GQcf6jn3ouuC0TdbeFsmw/9d
opd/JIrM3dRMBDXXNGHgvK65MKxXT3n2NZFLHiZ+DauB3pTTg4S2qD3ZriCyECLaZuhUHHoSAqAs
9KktH6ZKOFcx+vkpKSONDZjEXUp0SFCgC/TeQhe8TmqTsIiwuRoOTLFMF0g/XDARJnGpRgDvr4ij
99jSYW/W2UGlQb+zbKqdqoSfGeA3DopwTYt6oCPowj5A6lrn+F3x8bD7miVyQRsWoLUegVMrzCu4
3Dev7SbiVTnn5uy4zC1yuG6+FDl+2TTSryAfC213Wz/Gqk/fEaYsgZ+6yXyBB7HOc96ziaLL9CQL
JoU7UnYFD9UYO3CQZs1HFW1qKyI4vk8IX8Q+ta80equkFWwKaTML0rNOxiKfrUJbT5X8GnRPwzpW
T7UFOVh3sF0XMkEMjoMTuZbbtncugD+N4wxMCmaBBx0XT/TOd4yA2zg5zdatpx2+sU38zDtDvzdy
YWBQ/uoMI7k7efIZpUNxUVH89X1ipXmxiXTp79nSlAesxm8DgxjQ5+09zni+2K19ywROyrjvhpCH
HIq3dkPJ/myrLn+PbTsG6bYbbeIcq3ZmlaIK6FmDeGQ7iOIIIHtYcZF3h9HECOVVBA4ElvW6sBSn
ETGBzHFRc1Y/IOIK9iixTLpmJzkF6diFNoaqUzKH/kS9p0YLRliErAO9oNwQqcOsyVJ/vcWfn/Kc
UAzb0C8TJaBgWu/29Y+UVYzsoH6UdqZAdeXMppzqwlr6b+q05o3V+t4tYuzcjHhPqVUSBgIWNuy0
GT94eyfo5amZWDJ7MDKiJmR7zmY1WbJLMiH7ZSvRHdTU+LeyqowjOrB7FYz8/m1mnoYCyoawy3CI
g4gh4hoePcfJjVQxAZsPk5dC8LINJsf51YNDawj8dUf9aWkCTCymmhue5I8oyuNjDnKMdtnfycoI
bmb1R05dOE3NvG11J0lyD37EBu+WZD6DFIhRABDu9kkX1ou5ZAl4C7oZKpvxqfmSzlKhkmmbXYvR
C0VMdS0KwyVjEfKXNj/iobO/lPEZRXDHE9s9Byi6cGyyWcFje+bFjI+edk4MctkHoQg95gnPeU5x
Y2cYBsOYArd1it++TvzhARXXKc1Hprm2zO4l0o6AlFWemvWEI5VrtlqHtfaoX8g1Z5iJZJ2aNvb3
C9axbeWUKzOgfNfZ8+TN4Dhc77ew4xHBt18+Ok7FNHJ8TVTmPzrjSTFDvwacy8Iao6OrAVFqtt8U
30j1FvzJNOIT+l0pI+aNPVOs0ucPSeEaTRHyODVmiGqVMo6JQW1doqU7sASU23oYo41YowxRc1og
FplYDGyBUZf7RWgkhMgw0F/l20ZxaFp4eHVSBaHPrb5UzMr9In5in/9S2XTjyEkeepCL7+TVLCfO
54fRkb8HtwpIFbCCe+0wIZiYTUjnafQAwFiWEawjZ4wGhUeCNdoqA9fuPQYoZFDc3UaVfeictpfH
ZYLEuAmemY9sq6kCsLdMBcoyj6Qqxbq3mu0jhNOdwYIADuCs4L4A3UiaIpSj+CGYmiPA8fZ93iUf
HrZpRCrvjft7IHlwnXCwzDRNAC/k3lvr+EMqKud4Ck6+B6W7qpsHzxspbJFrPqdTdfcQVYVUX9Mp
n50HSh11UmYGWhIbOZLlSl+jnJT2vELSGjXCO6FWCbZ9b51dvJzMgjEtR0PaHpHTtpD/qY84K1LB
LkKX+tdQk2801uzUh9l6wmZaHKQB1MbAALBkCnd0debEmSmHeSSL71S7yZ/htYttlnMeeeCiGuWP
Yar8B99s9BmuAzJSEHwpY+MsfzGWVe4WTGdr/WL+mRJGg0U2H79djli37yYjlEMXRV8G1Nm9U/GY
xOdNhBNRGh5yiIPBNxllap5lHx/nQprbtoG0rAfzkQrEPoyrkcvXTgM0BTCt1kaFyAmJTrfiGjR6
TcxuYpOsDI/F6x+hOHQnEuug3QMFtZ0EW2g1nkl5H88TNEzJ28bslohMv42faCt2bYNcwy6cBzSq
7sFMvQfdexkQheYZABUNb45Zyyige3z/ntngLbxeyOp23sHQsHn/g+rN76tb6ihry050h+FjOlJS
83BdEQBWAk5emXa8/f3tgv32WuPiGkMYsqdv++f3F0W5jo/LPM0Nw8FxzPS+UHtkU9GBrf9H1eYQ
WirMjxqFusYNV64WONvN//oVWTC96jVtsfSZ0xCUGndZs8lm/I+EfkyISzWLo8rIrmkb/Fiiz++E
EAHI+lhhtnFX/+m3CVVl6DBVPIvdt7XWNKTeMAL7TzrKt/OakW+3Cdi/7IxgHs6OW2Vh1A/Xb0Pz
PIFqqOLxVxcHLemW2d2nDtpS7iGOnde9hFOdHFNuVVmMNA0DHaFl8UmXgKnnNkKxU0IRAyS5mmOZ
DlYHfIWoi4viOoOUDCl1bTzM5xK8DU3WZhI4WxMMwQckE78QRf6pnCXsav91SfN/gFAfzGpQLG9Y
ZHBKelwrp9mI9dmyVXxAnfP+7dAXTltt5mH+cslX2NTBjiowB/pjPGmigU8zWKBFCmsNyjXOszn1
m0hNRFLguT035RvKbmfXm6aGDu/0Zzk9ceVyBFbu7dtR7DkpRiYdXaqRrbiV1kvIfIKLR6n3wRnE
G24baxNn/tHlIXDyG78/qLqKDks9vwW5TXjsuiNZdNVe7HL9sx6uVjKbD4bssx+o1HYQVrEr+xqZ
ouW+xsYkDiYKn7NZzu9inLy9mSAMnKQLCoSow8xAkI8X1fmcPQFoyySFM3LA3DDlZmI1g4ZmfUIv
g1jPIXWaiwDhhuVOxR5ylw0c9d8283H1ns/koh5oNV/+fV2ufs2ZOeOGaIs3JxlgJSErDP643Xub
xC/GjGGYPJmffmCNTC6CflOW3qMsUJAsffZ3MuedExBw4hkAr4wAVJpw5ImxsLFBvIXuJos69jqO
faxLX5wNfjgmo5SBI5+xV3b+ehgDD69WcOpqWXWYIR48oETeb8qUwLP3gSblMzGcK6kWL0wct98J
a4YT/JSi/jKTgZu3vAwZBbB3n/TToqYvJ0C7Yfg1Dc44fBpl/aF/S7BlwAYQrV9NDZ9t6NemWry1
pr47PiHQI2OZeXipZb/DxwrXNqYlYhbk9WQwW327aYrgLWvjfWRAAeZbz35s7Uc7zY7uarSFHDYe
x8XYgtBSTWOf2G705yIWvMVwHxjSYTIPeyrehQlZ04RxyUSbJfPW6xIAsNexW4OfLVji7lw9ywxV
vGCTBGIFAjmWM/TyRXaIF6WY3cUZ03f1komGaURp9QAJswcHVjpesGFO7orxE+WLghvMsQMxfNnF
9sDqGAHmOtIwzz5SSbRaBeLg6c+36x6PCIQq2baMDAxIulGs4GXhLW8X5xi3bhAqGiLL68ajPRNW
FCsH1i/e/n/TIVLn3Df1xBRNGEcflIESOegW4uOHkXO7bhraJJtghdjQe6EWauZCjDT5jL6YDwBX
S2kqg+CWeP4nBbHaTVHz+E0Q6GsJDnly0ci0ylwtWfoM5+QHmwlajBQtkDsr7o3ITC/sUBRpKybs
kmJ0zkFNZuwym2CmHBy8hcUMrzdDZVfnxYVQWzSU1ZOPrMybpo/CCoaDLef3ev2xSGkOvIZPRxvP
VAiQI/Lo0eT5833cfX9Zw7HJiUvLferKp8Ykk1PEvL6ogojjgBlAw39vXLgaKrIpiKuY9ERH7XnW
NfQqgr4wH85wcbv1t20i3vdYwUmzy+IR1QLUvYiiDwLdg4nwOwoU+IX+se6WjNBzbvSsmn/KsUaw
yx6tAxb971N6/c2//27Mfw4JufY+QliyQIxPFpgok8rifXq2yxx1ZI7qHuLQTOFbU84wnpUQ0UpN
fkELJ4jk2sJ/4byCudg1L0GVOpAE1XLGLc4SwLIQhhX+LZis/2LvPJYb19Ys/SodNW50bGBjw1RE
TeiNKFKU1wQhC+89nr4/6HTdupV1o273vCc6qTySUiTBjd+s9a0BAFX3bNjpe+tbA3kQwEi0hPI3
NQyTDll+uHN1olCVcTzLjKWaA8JJozw9xLnuHDyofPsKrZhp6HIL5+JJKe4ZHOc4DkiWwzxAekYF
bHmRIhRcJ44D7DqJ/FXiety6Elw/AcjxQ6IbP6WpkM0zxxwmgFwzu4EBVrvX6ncptAczHM5YVfy1
I72j75NQoZvXGh3O1q5tD8B/DImFM2Bpd/B1QTxuUbmTj8VysrC2iC6fxi7yubyBDDXDUTIROpoC
PrGszKusyBCJULtT7A43vJINQoD+we/6M5XtHd2as3LgPwNGsrQlFswfpXNA0CuvXGHCIpqSZ4d3
UtmiDva68dSbxa55jkVr7Kd6tGEzkOJk+V22NsU3ynyqpzyEHJ4V3jbsGOZBWb+vaAEXsVNXZyai
lRfSstTOzjOydOEmxXBAgrpNEtRg9jyYk3bub+KHMsJKlwXBHeeEx1iRMYZisw05QS90TkYdB247
u27q2AR+RdwFw9v0kqcCDaWlbStZelsV18nO19HZM7EzlwY67DZVYi+cepP5NeOC1HkNCYvcC50i
xh7PHSuRYxXiz8hQ3LQhfDsfEQCFSVK1716UfQhe4oXljONS6S1mmYr9c9+Vb5llvGnYvyQ4ZlEA
8BLRR6YjYcnHBrWAo/X7QcWzYkSvlxmd9TJLgqXWXXOj39Px6NwlF5Eruo0ZSmPN/REwUjyAmxtt
LGOTfHJ7c9zp7ZfQtV2tG95eFjOIKllmLtLLKOLJa+y42urYghZ+GT3YLGx39dju4s7TD7369nJP
Y9Pm7xW95LKyMAi6+U+Ve8mLmzFeqVPY/EH85m4BdhDkRQW5w4prbiapvt2ittZRjQ+0QRkLr/sY
AkYB5jo4yy4s9hLz3poHQEY9OLylqTCgOcDDWIDGs146WxB+MOBItp64CJbmxEAoqAuD/ghhgB+h
cGcz77npOewTf2c0V9Eh3dEqck1j/M5ztNg8dRb+u6Rgndcpn+Bo3ZXgkz6y8U354zZpHA5cj7iB
WOCn1fyeN3i6d5XVsyHSPZ7O3mfSdF9Vkb9HgjUCe8NchDL54tv1poCAlrr6F+N7dXFaO6WVOjWT
3qw6v0CmHTKua4FZslI76zTYKrWsVe37+DK7aOfkhVrSSr+k7b5IxJdXQUP35RBtQxdaHssvvKgq
23oMhjitqFIEmP6JFNNg4bl2t7an8TgMoO5Mcom0qsJggJ9rJ01kY4aZr4jCyfCYAX0A8dfsDGl/
dyfYGSHzv4p0+MVomvoytyKW5dNqWAsWaBsvMt+M6kHaskLwjUYhJBVm3l+h/EH9QdSRhamMIVcu
kbnE2R3iCmdjxwnEf7JiwtQBCKJxO4rXDB/poBS4Y7YytPEtS8cGFLshsJXEmXkcxNytodBBgR3Z
iX+0RP5iD9YqtVp3wSlolxi1qKkDug4DT6vk0NBMlk11nH64fQVac/7FFADERQmf0cg8k4SossSr
ZHw5zINLcdTUkK39IH5IilI/jrlaylKjvwO3tyg1imRuczaSGeRgFTZIzGhR1a7g8F7p8rhJi4Rs
pXBa6ybusbAd92aCDqiq9bXS+kWQ9tkyxF5CCFe0kmH3YVfqfmowuTHmXxVFtPfOliNJWJKsjZg7
LhO33Qv8gQ44u0NeG2trFDFM18xFKWNsIq9ne6hQ/puy3gwxz52v91et8l3cStG2iBXhaRZh2l6x
jUyNBG092wPbIzvNMOKVbxsjpH/9k9Uv0ucCHX4d4ZydjOEioggR+ZUOpzqokExnzwg34OvfyhAH
MbzchqHX8GLlJ9+tK/Y35kfSI9Z3elts2pD3eZp3r4h/0nlH5y2ixD2yCNa2YHTXDt+ySZzhimm4
pdIbkCHNP6W3hLkpc+wbJiqnJifEiaSOSGrFnZVmlyhp3AP7G2tF7t1PDsZ6JzPrhMMYn2fLOoJe
FUBDwI0XQDRhfMEZLuXC8xpz1yLPS5Puxs8cfSHNjsAjrtaiLPqV0HIWzewtVj6I04pByqLo07Wv
+a+VcZc12fRYpGipw7XZU1r3hqFvwigvlrXNvUilglmvjRea0JAbdGNyxU58WKeYU7rMesmSEdZA
3SJ0Ge79lPQ7oUCgDnXIdjedr4baZguPu5JA7EXVN9NaiOihtfRnh/URJifmK8hEHT0njCB6JKkH
IzHuA86ExEVEJus7GTjBkTXVqUd4iPeFrB7X0I+O5T0Hbu6toBhtIn8IjxZxu3Gqgt08xW8wO63T
1of/R/0/adVq0tkYpWOfcz7AI0aXdSmL5OzZQ73RdS4bx6w8xH2ltinT8JBWfXBbFeMrPL/W/IQL
xkKgyB6LBjK16Ny3ENPmJiD4PA0SDBsTxD2OzWMy0VpkXcN7AjVYh8o8xJQoI+wRx4ZVfGhwX3ZZ
hVHPh0/wOSIKD8MH68CcU6jm0GfzO3Gghubsg2gUzoizEi9NcyysR8e2m9nvURzsmc/1++GvTzGI
LqzRtFYqJKNbG0v8JEjQ+9+8VDnPnn4/6H/70//t36WEpS4aGs/JTYiWcBjc4pjKDl0kbLCa9Jmj
1eobp3LuBS1hnHsjaqMGggDchihqwPPNfwr+9qffT//R3/1+yX98xz/6EtMcaBZC1a5qU485aUpy
n+oqOAdu5Kx9He6CyBuUeaM3rTQYInEwRessqB7N3vzyW786h1HYrz0rthcm2YeZEzAdsUS2AVCP
WICvMsGNQAMGNuCRi6MXB8foGAiOrF3bhmlh30U3XHlbjlgSx0ZqktYNhnOvYfkLUnOVqZHgCKNh
U8mYA/sI96Y2PPr8f8KvyLnSm2U77Ri2eW9vOibDk5n8cGYOy1xwzLU1wDOrbLbKdOFn6+9+RGjF
6NX+isxOpenQPloJW4KekOE7eFvPeHU4OvYelPFBvhH6eRl9z97atPDzEltr+w+jsHTgMA24F5ag
ls1caOxHnp5z5UaSmSHu965DUWRYhMrNFaXlaU9t+iNqN73v9ddGH78ZrgZAIb1Hv8SLEcuRhJ8G
VF4ck9QyoKuZKsNcVs42LloTQgKdfT/kX9MYnahduA2K+gk9NHPpiaNgdJJbyoW1Q0cEn4o8llBv
r6lHNq12RUUkVzyox76ycJSHANx1UQG3Dj9rBhQL0miwj7hdujMq5yHTAslbDeeU3mLjpl8+yyl9
ddr+fkgpHIQKqXhSwJ15gXfS9P0j4VhyG06TOkhZqkM3c1TN3HlIYDxQ89LRDekAiyG2sXsNo7MZ
oJImBA4cStdul15r9SyGv0rFG7cp+YF5LbVDPkQMsu58JrCl3VTHfDgb7KoXHJoYhxJuNKswjQPc
NC6G6gHu/djeB65Ts14HRVzhq11o+mAfrBQTiTOm5bpWmbmPWLfEIePU3k22WKYsfjtm6Wk6bt2K
JDfXNfYkrSTHkbT5Jk57fFv0eF1O8GXRNR7eVrQSLnDlhe6nxtG0p2caRTDjEAV90tuATICOL2I0
34O++338enWWGONWYgCT4GXEF40WnXf6bMfxRQ1wR3t0b8GT6aECckQhkCUwWGYofcWRihiA8dPv
DyK7Slo8JsLEz3FgaZuGmUEXAHJDtzHiCGcWi8UQJsvoeIdGM7bp4Pa7Mui6XQdtVyoxsrQy2Krn
xzhU+LJuoywC09ny73bM9Ilv9W1rCY/8YJcaFw71MBpXuv/Y3VDkvQJgOrcmBqHUIa5rLCjfkhi3
b3hylP7cDCpbStd7rwv9RkYWtkr7dcqSl6Hq0DQO+Y6AzleClT222FF738lgIXCaHdoA5LNiZWZK
E8lzUjIq8l70shUbWxLXUIbja1wUIxt/5lEdtLi1F3m8sCIQ97kqv0Vqb6sgjq4ENTgLgdsn6hNY
s2Z4zQDZLtopebId2z1pCfU67QNpkGD6RuWQQjzz2jUv2Gi5GZyixnL3QxYKwm8ObdGbN/ngars2
rNg4glUBX6/QeAdnvdVpZ94tIwEqNb1n6IvG0r4OjHJ8No4Foo5NPQZ3ydxF9WTTMplCt+CweWDv
GK1YqD04CXOOpI1sbOZsHfLC/YhwH6DmarO17iTjwZgvv0YxqndrnnaMy/WS9fIxMIAA+THTLUFF
ugQ3H269rL4NfIu9VRE9RwU8H7ePshVuihKySsNdLB39idPP4PzTLfybPjrg1mLrMA7rBPPKEqiA
S0ujfI5/7rJB1792bjgcZDv0f31wC+KkeoO5AUmop0zvuq3OJsKRiIKScp8l8Gu9xiDUQxR3na72
kM37w++HtkCgooQm0A16T0M8WAt8B8XCVmG7lt3wlRLju3RcpM5lOx0pmXIM+w2YgpVp+HipKRRx
TvSLjoH1wWoFY6f5w0Rs5Uo1bBZ/YYO6ET5NBV+b1vjKIstojwbIiSmtvowwJvFs/h4UADRW85kG
l+AH+BipBqH5ZGJdD7k0dm4p2Xl21clB3/RaFGzwCoRmmTc8V/MGO3fIyRDEyCKXCvadU4hzV6N+
t1uTYWCIt9ZcpZMXXhAZN8tBM3u6i9jc9LVVc9ckZAmDKzGKTtYSRQ4UfdJ+Rub1dBLm0apD6+w2
rLSzSa++yaglZVcB94KzyV1FvvQti2IhEGOp3gnPsVneMD8nXYRhE3VZe0r57Ss3y6+erT4g+Nzj
3ptetTw/unY/fKcyPLmXXk3Ba5Wy0540AOfIAVAnOxGObz9/MoJx5pb0my5igj9iGZgClqiuUYQv
Ruu+kp5QfY31s43LL8nExW8IOQ3rXq3MTP54NmLUCDLYIqqcaO11Br1hhmBL4kVZ6YEPODn0vuOJ
fAWf1OeAVIqFn0/ZabSRiFb65N7bswTczSvnTe/3TVFfGqGuVgmGX1V+jM3b2Thp+ciMisVVMrsF
QEyhjHtX0cUcwuAhq3TG6KEiE8ppeWdwstll9G4klX9UHmrKppHthiqbgGkfUUmc5/c5GrnCEzX6
4pqYMqu89shGTVd2n07j9NxK3OqBLOhDRGW7UNnVGtvmxtOndTnqEA9D3UMrgLBrLAsfB4yOKYrX
0QrsYu9jWift49uVyU02h2rEvfljwPhyKiTfNO/WJux5otxWqnPr6Pqeo7AFq1JF93i+6HPxNH0r
f6dPEH4mKlxi6af26AcKx0yrXyqFVHuoWCvalnVjtPl2zPvy1AV4WFssjtvYIOFkYNx2cixx1yCX
Rr5cZye/jNmuRgxTu0rAL0pa/bU2phD4vWEf7HlN8fshpSc8xM990BSnLI6KU1qF1topmK7+9SmD
/C3OUKAU1CqjOfUXpwleghGPF5HvkgPVuEaOp1bS7dBTlWGxTrRytom42gwbX3qasjnvhnithgY4
v2c1+8auX2x7im98NT/nBZMbM9bNmzLWHlVruGvmANm6CX5025pvkeMT66COHhWCEbFJLQL4agkD
T+PlQeVYFzEi12Q61IHybjv0ADLpQV2O8cW5760YCZHK8MrmLQIJd0iWVaav6x45JuYNSmLDZJZU
YJrJOYx3Wpo5a8fTkr+glp/Dv/rf+eUvZ+D/wLx3ycOsqf/tX9QMNvzDMKjwMxrYBg0b8yCpV8Xn
+zVkPPhv/6L/zzbwkrBoZgS9UWPimWrj1DXiEBqNe8fTtYHRF5I8JEHWM7dZWyaecUew+Z8yTCmU
UojZkzFMULRET13tUOCmiXEI41DbIV9J06VjYYvuC/l/rFAyCYxlXtmELBf1DkhIdBgp4VEMJNZD
k7gwBN1WP8oYHX6uG4JBAlBe5knBjujR1yST/amG0bY3WnkuvMk//ccHJyWLO/HbB18v2WuZ1Ekd
Cjgx2tbEfq0u1oXQr63tev/kaTShVP75NDpSZ99l2g6gDOOPhC/S+HR2DOQ/NL39VXS+/tpWUbeM
ZeQsMN1YTDi68GV6KcYazY+dyBVjfHlF7aiQgyT5vjUTeWX/Wp8Jv9igWcDAYqbYXxh23/PGxYzT
gtoYa20fu8SfMJK7DHFkwTVM6nVuWZ+JXoF40cPgzsCGiOQieEsqSPfdMKVPejhkKzOHSMARbZOy
WXu3NhnqDliwI5LQS2Pg0zNrkmnZO1Of1fqTY7I//ztb7T+43CTe2T+fJ1c6lICGhU3Wtmf/6t9d
bqQVeECATX8HJGU1ZGm3tqBGFn3Ow42MkVKS1AIUR82xE0hZg24DXlFse9mGe8bDt17mipuADYU9
Qob+NbBFqil3ygfBQ2Cmv/xSReqfnXU5TONjOoS3g0gHQrXQMmpe+qpFUXev9SZJsv/kGuDf/YcP
zuIBWsiFdfMPiGgGGqfNugnZO7mwe+SljE9JvJfhW1CAqTP9HB45vKIV2ytzI8sa7K8Wah8kNHDv
yimCib7dmYSnEZzCspX9KcFjYyseK1f1K7tKGXVzWS3qCSImo6v67Es7+bs/xSq4tQ3Z3I4tyQua
ETefHUekJcbs2Wq8auNsEf8MB1y5+u2U19nK94X96pEEkpps47JBPIkmeg2NLnykumm3CQ6YnWm3
xjVBCL5Ai4QQsx8tJOraM1Mf6x6rBBSEKDTXFT0HiE0XRAV7k92YWHtLrnRsaUcjuFQOMd6lrzv3
3PQOSMvbZV8mwU3hwu6gmeVAIGB4WUVwUesye+5qq/vuWHZ5ZvOWt+OIxh0pqKGuTYeOIbZVudBV
Y94XzPK3BZCeg0NDDX0OI2laIuez2856KYf8rFeT+uZo3TH99I6WRQa0FXpQelrHf4g8M1m3urJu
sdnhuNBSiOMM8GNMhlGw4b5dAW/AotJv6qmoX7G9IRyv97x38e/2bnNjRLhczI7bUV8VL5lNwpiL
SAEtlnmIApXuGgBKW9UgxewiA55S3sh1QpkReLn++k/eYf/1JFK2rSt7DkUQtv7nO4wFT6hJPLk7
l4HpTiBdlow2T3b3nHTGhUxc8Ht+Za0ZJhrHRCcjNAhjf4eEno7fgXZYzTvHUBgfqWLOS9SJv7UF
e3IxEgWdjuNqcrF3GDVOgXZW1U+Ns7CbmlSskRlkXTlrmRPP1njBK8I2RBtMR5dmOp1Ew1cmTq92
xEf8kzffnM74x8GCmgLXmyVNW+pC/+Ng0VRJFrphBzsA+ecwHo0zJEDotIkW3vokt6WZARrWzx5y
w0Um34n2gY7mrPVgb8aqbi+1iccSaBDbH+WfNC+x5mGlRCaDZ7noUH/7aYdycBZCTsO7jvtvITUc
gH4UPfImKlakh4i4qm8tGRyMXO0YR8ebZCBTCKqiWpHOpTal2tbsv1YT66x/8hTo1n996SESmMq1
8HswfQSK/J8OV7sTBY5ggFqdUXSgfXzn1BKSpKfGi2U3zd3kW8Gh9MNP20S7YYbFMzTXVWX7wwbW
MgO51C1ek5jQB/0+GWNUzKkhH1IbBFOZEXTNTeSoyqp7dsNXD5nCpeu7j3IQYmeUxA1HmimeZGSv
UKTwTqsj/Cpjfm4k6ECPNXaQJ08Zi7fzFFbPmk9sd+jF0aHWqvbeteFhEPLWMhFalekwoyXzS1KI
/lyxQr4Z/PHNEXWHzDTd1AW5O6GynuoxUufGMM0z5+VLYoYCHBqBwh3Y6yv6IXkDa+DWINKJ1jDF
HtJrpxZXEdk3poK8OBXnmlXNqhmN06+2hDN7Xye0/J0gOk2N5XQtlH512iI/tmV1lbIB+Iog6prS
DJJCiOIYveSWXetRyws8J00WAoBXuCngMbWTe2xEyaqgFyFHnnOn9Dbeaha8x6DxzXWvIUjFpugX
Jgp0u3BuDFVriJaQvwxIyzbMP77s0RVr3NSQwUDBLPs28S5Jqp+ZOCRbgEPVunBQEteZX61D2ve1
0NMS7I6N+I5g9E1oxNlFhO0OySnyvZC+3CNNiuYcgjDImOiIprteWBpDcxU43lovdQN+S8xR8ERx
Rf2XMNHTAozP9YfSiQ0CwIaUa+pehS3r7RQgQsEZSe3XYnAsMkgKxCPNkW7BT5kYF3SbJx3J1rkH
sr0iwXHrIMxZlLRdlypp3bVlK7keRgYu4ajHrNaBOKc2aosxhKVkgflPggFsncV3Bp5FrT45TyjF
FjDxozUKU+smbUcWPIWnPf73B6pu/JHeSlFn2UDBLd0xddNyzT9K5AD6HuxoW9uyTSUgk93RGeqb
t0TRDfVrMr86muhrVkQeEfN1si5sMzv0gf7WZbYPPYHBnQYs8pS77nCpNSPYEwwyLAn6elCEtu4q
kAVEHvf6TkrrGQgYsRFjelK5qs8AFpHulV29kEHS3LqetnSVk9PgXYYgDi7zuu+OghRvBbm06zBD
9euxnHeEEW2dDv542nR8n884BSBzwl1IxicrR/zQqb5dkVegTspMWZvnOgw7N39nbc6k2slPbRAU
qPu5HkOl27dG0pRLaYU15PCKJCgd63Y6Ns9pb9iXPobbjNts9ultCEgBFFx/2mO9D13Ut7p2MYwP
xhfdTsvZlsNBnygibm0qXO4kfb8DHoL+xIpWPQfyGixujVLSIqAw9YhrsfxLk0VIbmjBWM2Ne7gX
avXrg1f2UVqM9RKvmHYpExsQfL37hI32FI8ldArzLpuALlB4y0OgXOyAjV3usM8HOBOgUpnYsBcT
FMhznFGaI0y6QYe51LWCYgOjVwUhC5lHbh+tzBcbZOyzqG1WQiCuRu+iHiKcN0y+nHTVkd26jGLA
aK4Tl7chepAJbMXa9DHjoZKM/Cj9dGOEAW4Ea7TyjKNh41X8vWL/f3T0Pw0qsOa+678JKshnzM/q
Pc6b/xwfLX+/8d/jo8H1WOB4bAOmm/qv8dGm5RBloByb/3CH/ff4aJf4aAFmxGSSJ5Sw/y4+Wv0v
hFbAePg2mkM6g/8XyA8x1aQv/F2tYwLwM6WNAYnfUHEmyT9qHdN1kKoMtnEj58Su4q+IEkT4kqpL
ThxTNqjGv2WS/JlR8htc0giAaR060dVvBMlYIaFdqurQpaa+R7tIUEpSzWdcP5KtbrbDtEb2TZaO
racZ4IV5nUM81O8k9PdD3zuAX0LZuXvGUr/bSr+ijCdWi3ff7+fK8I5ymKOF/dTfl7T8qCmvWcc+
dQrSJ3Dbb8Eor8JPxC7rbglKmJCrhUgNmO963TlGK7nKIjbjuPUfa396SEXfAqFP9xoINxfgEDvV
uNhEMIGYWSF99U3nrof6YXoBmsIJrEnMnbyEsQsaKG+pS8xdo+vpyocCtszxIrEILj8lhxSrNftS
SBoIJ77WpX83iuY5UQB+DUUFIZNoDSsBjl2KzUwLQ2NhKe+mzGoMZKH7A1k3rUg5op/N+QtW/VnR
nCCCrJy0P5kNqGZtUs9lOp5RTd3pNImKsIJV0qd3c5JOZnjAjMTVQhOwcTCwuuS+SZipq8EHFTmA
aZl/YBPUz9QjCCNRIw1EYDJxgWHfz0akGTGdhgXeEoWNDcCsueiza47GACwdFEf40WYkb4Imeytm
vQFb7HQZW4nHvWQ6BmH1WjjOA+74e72sLk5tP2JWe4KvV+IZiiA0W3CeiJaLOcvs8s7Q4EgjnYhN
WMlDcey5S6wCv/wqG2Q3ucy+8H4OOWKmZPLWmEYZNfSffY9kWIIQTGdxeAwsP1ujWAW4pjAphJtB
KzaSIFsMqN4itq19JRiM1Tpgwy5T3jo3yx/DoOMaxTRtg5a9pX/n2sY5afRvlfBqJcUDcZyQXLMR
PXmgflKfRMDIOkaNz8rGnofzPfmmEw8aM9LKpSlajHbLhVcFb2Ffsq6y83FTGY3c2Dn+lwS0de9+
FArIc9VX5yx76QWRXC67iiWUQRZ1Kr/Xn5lqlujhUpdVgrURnXcjB3czX0+FyHeEYrB5HAl7EHVA
RHRyCZN91mtnxtXsDFBK29bZ6MB/yEnRsoSos5gbsyQbvyZ9uE0sdo5+EzHDBZ7YxNgpWtYBnZ7e
VcOI31bET2TuPsvMvW1a9I+tGFGvagTJprAItML4Mhtx0bCTNDrLr1jHDOxEOwX5H5RMAEbaRihQ
gBDrra92jkqNUyJBOg+1RJXcO4JBlaJgdqfhLB3muXmflytDhngI+2VZWvB0avOS2b8UVO9WJeUu
xX5UulkPqWRXyZq90kiDYoQngkgf+hg+ceKSWJBxJVtGA1LPogRtfGYOYGnRhRCh0i+bItpV933n
8CLbCANwvvQjZQx3cbJYLDT6yr9rBnmcEnEMGMzypBLzKZZOjEU3KcYf/oHXNDQvWkAgeVyFH3jn
9qJL2YlW954VffDnkDmHBc4W4xmg1TbeF2EXb6QX3YSlT+u+6tpt35FPwnKYfBjl80IZzO6liTPM
AEO6VAriygh7BAPxudZhCfjlT9TApndvsak/NJW4wmdFPajznu4ieWmDE4x/ZCRJfWfJ8Kk3cQTV
qHHKhvBKrbcWIu8vRjZebUYz3CW4vKK3ToIBwWjwU8OuZUkcY6zUBviV4t6NuJgNhRyK5udbqFvP
HXFPO+c6Cb89fSC1FGYK84mAX7J50HPZLgj0wI4LQ2UdoIh0Jm4pQevdd0H3Wcv8KorubSj4JeWU
3ZoGUuAGzxmPfEWa8SVws30fMSi32/RdG6pHvYdTbJiPOSlTtTk5S1w4pY6vr0vE1eMmgPD3B3TG
Q9/D3A+jn8HPjgB1N5pRNHh4uJs0LH2WCKYBiq3spCWwHflDBGrAyG+pzTFDqNk2mz0Kfrzh2ISn
e+hrYonhMLXWldduy2npfloRZ0VL0eyoz2k0hzW+KH5IyJaKJehaARFF65A5ZEmYt3CHjn6SzS7Q
Z2J6vm1vRkyQYBBMZgv0xb7xDJKih/5oj+BpunS6hB6ILFGtwbeX/E7EeaRItY05kmsjhH8Vc3mY
NjdS7oc4vZiph+XURpDXFmpdtS4mf0S8jY5aOLtLuuQbLQlSDBRqbje8O3IQK2fIL12pL8P53TVM
5QaU1WyvC74nxZS8V+iYmbwgtAXFCwNNam9WzQw6rl0m9Ehe/B4ifpy1S+qVWyfzPrtsyqjQC4C3
00dj+E/DEF59h0FeF6EkAju1CxlnLmpbvGQe+STgRfASOuN+KAkls2HokZ50M2jxZQwoJ8DJ0r7i
09e8VWD1W6Gmq05zhgcXwjkBopU18HNj8yQyUARRg7UssnZFrzMcsZ9ZMgTL+WpnBahvawddiR+N
OGeNV5/UiZnH8JHK6g6rA97KiPX5SxaInT0O3+4clYBCHvXfI46f+2xApIAb+DVCWrOdnP5QTxK/
IBCBHPNv6QMJ5mjYg6fXawch3JDfydy4mlNwhMhFnDRMWQPyultZFyysiPX5Iid7cPGCsN55N0lH
naWeT8XEhSgQSqNUONaaIIhEFZx3uMzod0CUZzmo84n+OlNcNx3zs8prCB6fSEh2kvJF9RDIoeGE
SxYU+PYhXN1QUiz7XHB34wqRZrX1s2RnFeYBaeKhs/iFUXg+ukN6rJCt84q/hnoX7qPJ+gpioE02
E9Wo1z5cVhbLQp1VFLj7PpanJkFEVZfJW9Mrsc0LGsVabolDdEjAhnDSYxkjYDgzjqEySFPAFFCE
2YPFlGGF0OVdmtEDiQ2Qh6ryW44MuZzyUcbChZ3ew3RJkhs2SsbCw3A/CPmYd7xdg8J5IrpSFc5j
2CFYlbb3DOSbDOSgejWc5AzNuFj5eXS1Uu87yyrCA4kIGuwIlMvI8BrXQmh6y1CEnDd9s5Dp8CEL
EKqGL24L+THl+sIkAEF3USTYr+ktOzlqAZQDTNU5EVOzfiBsgr4tFc/ElMzxQ1wJHnruruZbRO48
gymzKH7shQDHwlCzP6BgI9G6hQQNi3HJvvted4pPRl/SFW+9cr7qAEtJXffw9R1j4ZrsIwlrNvL8
EU8T8rBAXGoMUosI1ZQjUesa0GMXojexYwwG7jP/zFaW7c++FSSMDbH/msgYfYb/XsbTbSCjK6uZ
Wxw3JzCJUG5TcZQ1pIia+NWJtUkNuozF7/A0ZnjS0qm8nxz5lmnWMVdoXQiiuG8T6ybXeYz14BGJ
AKw96i997j+rfAAEFAdM9STnLisDjr+VlpkPTCnEQrOY6ZNCssrC4UVFk8fhVVw8CmseCk7TESIC
kEJuQoF/zhVzJbLBXWOnEgQLOvwnBsl+Cv9FOONnhHtW+FhRKsYQG/QO0KfVkYpcM1OHCUMOpmHc
lL33wAyrgcIuCpJNwpNw52VjABHZ7u5yiRQlqjngxiC5zlvcOXSdf2DmxOACeGe79WA5CF5JmJGY
lSCTwL58jvVZIld+ZrV5jTRUiEkSvA9O/2IH3Rer9W9jsmb17Ufo4porBM9V4CHzYYXIlpohgNtt
O7MBB+210DZIQFf9Df370TKUtyRG5Q3Rr0PdUW3CfMtMvagjsHih/WJE6dEry5+g4RY76slbbzgr
pTs7VEw++ub4Tm/J5EKPCR5aCxci60+6iM+u3mFGD6yPJsE0kNnteornG96w5D6et7NdtK9mb2W6
dyw0WKMouf2394jiPmQEmQ4D8/9m7zy25EaybPsvPUctaDHoiWsRWjEYEywySEJrZcDXv23m2el8
XFXV3fMeJBLuThcBaXbvOfvsueACYEOViGEi023G/0h8cS2ITy44T1bsrILwcUKPkWEjKHsUFBVi
W7Bk2cbLmkdkPZgGKdIRQpkxZH4VdvkyRxG3/zV5N9hGCvgBoOjxgEq9jZYCnDAZKQ+Os2ocQW0U
5UUFOGaJvfsphESIA2ozNx0aPMEkqAO078PcNoebppqeTVS8OEaqw7CYG18PPu1ofuqs3Dm0Q/Mw
T8abXvs0q9IbDb0Npy4nmE9hHoPjKof0tSxTsZ408zgmnFNg/FGOGI+Z5u9bQQZ0tiQ3cckVqgne
TAPQStVRPLQSHDW6Z9+3Fj2f3njLvHjr+g4IjpGMhqk4pF5xFuFLOtnQg3I5qrXBw7gpN8CEiqmW
3A5oWnegXYa1VaEEn7lGBQHNjvBrOBn9cSgidHwxEsIXTYdPVVKMX3VSPecWN9aEhiUsvFfLjt98
+B/V5N3VbNeohi1d5T8H+p9GM96U5hfbHH8mcfgjWqZ3+AXfh9h9i2zG24F/Yv79AEzsV5PVj6Hv
I4NM6r2gILpG5gOxHw+B4XxCSjgahrhpk3sa0CQKhdXer+iIQFgzrOHQmAwWRJFDuZvmapu49I+i
qn4h2eHUpxTkspJJbaDjWKOL/a2AGsXJKTRmfPHXuL2Ht+eso5rbfKBBIUuyJ3OxOnJ2458pkRpD
9OJw3zPd7ecwGcUJkYh3wACxUuZrtQBjRZlBrabQcFauayRb9bAo8HLWHOs0tGeaOTUUhnCW0lyS
QEeZ2htE93HSIOMp4a0Fdf1DvS8XEcX1tok2v8VcV/Lryb2iZeW20eX71HMC2sM+1QTCJKyrCKHD
4uTLosc4GsizUBDjOjFbIhd5Ti0mzjRIlR0YXjetVkUzuQgpGshJM53OrZbwCVGQUFKI9ehjnJBe
BirHVFmg+4wIi5kYUzfz7yl+AlS5FGOmJMPHlK163N4nmq/w+2MUwSqJWf21pfy7HAelsYr17uUW
UGs1MZs0CxynOAWFKOi8mHCpOGgDqQQPUCpnjEvkqlxUWlRuMm3fUOfm5j1ly1r9WXmn2cv2t1X1
rz2imhbOWnTll1U6CVu3dGW0Ld8nuo6GbSeHdV+w3ly23GUrJQRDVI5U38tNqrZK1nPP73qDqot8
Tm1/ta3Vmnrucjiox2ph5ciCwRwcGhyN/TQ8qU2RQP7KMI9yIFyPBvVKK9Di0HQiJVJuCvUjzbFl
+/RRBZKzp9wxO833XnTkQ+X0fOWH2KU3EohjW7siCB2OOkogZX+MrHhXLhX4WqgxXGD5h3JRpK4H
P5/coaihvYquXuayQU2AYVgS1/3HF//2G9QqapByZZixVMzyEy97L4kRjpajZW6EPDhUpPzQAntw
gV6JJ+L/ksvGFZT7iLi+njUEnJL0rjben1vQauI7fEu+BnuL5CrkZKkff2hDoW+vW9j0s5Pp+bAX
/z6AKuwXCNFG9PP8lhG3cO4u+q7WZRp7V3CiT6a2U79efY56p1r7l88FQ73QcyDESB0JdPSpJSDT
Vz8ZnJV3ADZBy/G/TjL5D6Cm8Q9shsV1NNNJ4OAVgzPBN5I2edK0gKgcQl+eaf/yewlVPoLsrtdB
STah+m71lerXLuktFljwFlblYiVT1xX1F8tTSz28Pld59lZekRxz8bahB9Q/9vIHL9I4ENWRpxbX
s/W3Q/Syql5fKINCdpX6Ws6ey1v62Nlrb8TP7i57tWyibk8MzfF6hqs/T71FPaceRvIo1EfA3X3G
ZvKSnXrNVge7+hfX9/95CKrHaq+ptct71OPL6h+vq4d/PHc5bOvGdf+69FQFoygnt6EKA6rKTaI0
8nmtE/1z2T5m4AyryISNO2Mg62ASOx2zIbnHJxhC9ATvidl69IgMDysaoznDQMx3/ZQ9lr51mNrh
7Ix2faLW+IiVp+ogUEAHI8Giwhp5sDTIbUS/HbQZ+IJaVCjqMSe3QEnVY48oHkzZeoS2pvJ6RmOY
m/1yJCMJdhWBEPLf//PV0g/r3eSbz9C9F6QgL7OdxudJLsJk4i6gHoemi6xTrQ4maOyklVImAWcC
v2Z0Vi9EETcK1we1W3CFLuRtSS0Cedu4Prw+JyzBJlYvX1bVS7467K///t+8fv3kRHjVwW7NVNw4
ol1217f/9nGXVU/+nN+evXz1b09cf+D1U/7Zc9dvV68K1/kgwAn+htVhWP/3f7QpD44/Pn5pywiE
Uv96+bjrxvnj3/32U68fA1lYIDNnLqX+tfr6lIPLyPWvcYn3GGgodavfVoWke5jFHBwGsNj63+0X
Q7RYt+VCPafWVHNGPewE8YuQV/b6kMABwNqOS0y6SNViVk9GsIKZoUURqEJ5G1HeLX4MF//r46yo
3TWFKgah6rpfqmGMXNBJ5roXyfto0CJZqizjUXVmnGLift/Li5nODQ6JDpOaVl3b4NYxFvMgAcsL
nD816UlcejqNGkIAaI8OduZvmS/TESoJ0NK3qqETya6OPgDQSUqXGCjcbTmOQ7aXNMBdjW7qIWLm
j4LewdbwRrpV8qRVa4wk9lO8tFQqk2hFdz0BDzMwM29LHdM7MspNKXkCvqQZ1H+v/fFc2+ow5dKJ
QOeGDlZvwD1WiwkB1OnyXKoTCVeAY1jslXpttAN7H5O0p/YnhvTmpNYMNsxlTT2HUJpjwAG9MM8p
5N+2Y/TrOLj0BQhBxGhy/6vHbmu+hVUVblV7TXXfaH2zQdQevnbj5rrN1syuqRjLcV0jF2pN7ek/
nsNN2VEYbD5TdXu/dOAu62pHjyU1td4nM1buTrWLrx05V92KLo/V+HJh6FWilVTNuETZFdXqrEyH
Y9dXpyxpfuJ1r/Fps0dtDbz5b3tUPZmWFbVZxqqDprMFlrjtSP60j1oKss+W+zYc4V0wGeQxgFRY
tUX+6nRzc8rHvprOdZX2x9n9GupBewJW9fvinz1HBeagJZ2xjw2rO80ICy6LvqQM0HkWmQF/Pzc3
UU+XneoyVAV700Z1f1qS71YU1EdqkM526sZ3gpw5B9V+itQuUqs40V5DjLqQFDuO9eueUDvmunfi
1mCS6sFHULvguvDkxen6UJ2ZQe9W22zOfqrdoHbQP9tVg9w/E8FkB/KeNmqn1G6ws+vC3asz7bKL
1Jnnp6OzBuhIS0Q6bpAZrYFazYcsLHN9nZppe5Kj86OjofxT8Jckqz9DOgnbSW6nyGCz576Lt189
vqwGkTcSksX8WW1CXW7Hy/aWa+qhYQMNAW26upwZqenDpvC/qAukOneCWaD7U6uXc6lyk6NbUT+r
fVrTbuGLtcXeh3mCIzbWDJOEPQzZsW5mB9Ket/QvKTSrVxd5pQgJct66S/2mjqXGBvJSycX1oVpT
zzmaRuOBAYQ60mK5GTT5Gf8nrfgfJShhD0DN/K+lFcyrK2KS1Gcdf/znf0g/AW/4S1Lh6/8ArBLo
uql7jkw5QhZ+zU0ilQKpReA6vtRGIGb4L0mF8Q+KGPRuqbi6/M+xrrlJ/j/wiekosizTNTzD9/83
kgqbD/pNUOHYXhAYvuk4HiFNBuSsP9T74aRFI/4e58gBuPF8e74PA0EUg4MDsYic79aAS8n/7o/G
Ux0Q3JEH5LVgdnhvAnKaHfo9VOWicNva45G2AsUGXic2etll/viQV/g5jEmEJxIdl0MJLdsJ2sfa
cCmsjxRTjYmMmyWk62bhII2AKh+X9K7q6cPOOd1kR/+aZTBvvNLnrH8pq30+L/GhMKRyojNPRjeY
29/23sPFAPK7L8T8J5vERM7isFVMixrLHxoTaKZtaEyBfVw0D/C0CUQ+yrU7SOTzvtK0vVuacBO7
Gm3nYoEKxJ2xZB8aotUNEQGU7PlL+xrx10BDcEmjm6DWadKlwcok+2GHaRhjYeC+Y82oj//+txvs
vj92qE9sjo9Yz3ER4ri2Ugv/ZjMIY7r+7gApPozC96KhFFxbAA6EC9qrDzAsLcZ9OX0pmYlhL23o
rzKBO9qt/6VKtWlvtPDcRETllVRaqKIVvItpPpATA9w9NVapR9QubFdqPWAlUWtYJrWTyo9AVFOT
7Jz8bOXgfwpUGoa5PCZGQxi71v4sIPasSLw5N3mCULAS53mMKOstcNwBQMXCfzfH6NWre+qmkOj1
hdAtYM1GloJM8B+imADorh6GHYOL1+UGovMC7tI8FloIjdlfcNXCqbdBmFtgkPEgyyHP9zZemlXs
AsBmGtv49rrgfespvvc1o912yEJXhku6ktv/MOMYvAFzWD8N52OUR902Rjmd2+6XZhL8u64BboaD
3NXeanzl9De1z37IEBB6vYPhaTggppTzvIAuX4i2DofQTQOqYjXFtEVRTh3hHryUdPfXrSBsrOdD
tCrCrzrYjwgCP+ENk6I+jXsvhZsFQ/5bNr+IEQ5SJuxvfnw0aKSs4H48JI4PDKq2cbITApoV5FAX
/o4kxK/LArk+zHFPtZS9OxvjclJ0t429WDs9RqvhLObeK8tvSzYTIgE6g85vsxnG9r12WvbllNTr
RgaJN5VJD8HfUL8/FwHAdCJ4QNSkwEwgK1n32CqbNSHbVmiQ29cM1JuffVAykhu6BXNAS8ag3zCK
U+H138O2R2OLZYwWMynD5TfNpUdc4BrahESY7CguPdJfQYACzKIYX9sRgn/elG/1bH+0fffdyxvw
9cO75yNQHvvyR5cmj2aMv9VIkvs2Q1mcDOMXFFJfF4fo4ZCoNbwy60VbthHIPccOz/VCbUno9ruX
SKCVedsQxIgo09wnc1iihwAyWBvI/msyhnQAhJg6fBq4NjlKcbMDVb/K+vF+RgARm/1NXLX7HkGk
L6Zjl7WfnvmI7+40BMVrhxdjG+niG1GN22Ygjhi2hhTUVz51+GqZV4I7PmgXIoVnD/kXtjAtHo4O
Cb7YJOK1rdtf/Mx7keUuW1tu0poZCESZgipihEwMYcCAhGpMqqfU7b6Bhv0a5+Oe1Iqdw5m0KuPh
o/cPFlMXojnpvKFP7gyDdB9AZisd/A1mMC6s7stSMefy8u8YPn+BpPposUWXtvVN6+KaMiEXdK+D
7CyCh2R03lP2p5FCdQmTc9aQxNI2r1ip5Hj+wXOcTyBINfEL3+x5gqkP+wJ+/ZOf1rdpoDENiagQ
AFLO7Xbb26TZIUqmVxnSF12KcU/wy8+SM2/lw8JDO5S/EgOzQ3cI79hlwOToqL3MpWpXliC5tqMq
0nnVkwea3cjI2lr6POWqgR66zq17srXwjmk4k8fH2fMfEpE9pu58F1jaofaCDa3/nBIoVmsA8Vyu
wYhP3d2cZGQFRwgSaIkfu3A4pm2MVin8bjrFDcD4Z0R0YNJn8VrnpG4uIZr3cNIfLt+b9csmdKsd
xWtKoem3PPM28vyeu0r2jeNzWyTHMA+3VqpvjRnoix19HZtqJvxU/MwLlFn0X9hIVr3tjYewNh7l
C2ngvWcThksRfDf78ClCMddNrbVKQtQ3vv/hCzT/PvFrR68LpPVzfF+Os45sqjGgv4Btq/JFbBPS
seMGe9tE236lQ5qrTHwantuSaRE7zW5w45dwgoOYJsPRNLlkxj3d186IYPlP90xdjmVvfLGcrZ22
+SbzvDvXq75EQSuRB++02NMVzS+Mwd90r8TSgIdhSWimoPvZlgOkL0SKGw+14Koe0MVhNXnp2pFI
eGYX07ykxynwMRJzeyOxPgGUZ71ZCXjv3JDjZHPa4YW5z+v2LYzFg+vB549K782ARJdm3Y84kcqz
wfphkVdU9UzHSlbAkkms9diql+ageapt1M4B4eO1T+84tj5MQVOyzkkybKNNHCxEitg45QQIJaTu
YNizRQOJNv4S1vDoJsFaRMV3F+bESbQpMm4MwQEMMaQZQpYgxnpnzs59hIBnyxwGDtzwIrRqWkX6
zPWFe89s8DdnxmeBr2RlIYjxwByvPMv5mgkq3cCevtVa+KWNSXsOh0BGyJU7AZvSst2EFuBt4TEl
MU1HW43tjMiN6NQgmO3b2kRYMvvPqSM2mu+9F3iqVwNliM1HWiff5gJAsOtY3xwGImkf71rN7IG3
0cOjmFRus9a7wzaLLHDgUKx792EhKwhsfETEK5WJ1ZQdaMe0D7bsrunYdqmQYdyurR70qo6xFzPN
rQvh4YxX88fi6y+NgOfE3wDUgwNe67qWGDj4qHpFAyfIN5Nb/Uyw8KxywuFWM20zHFV75mvADZCp
FdJI4zsvhNtFQDaPHqmNMNG8B92e2Nn29GNJAF825rynovrKvLzc2xrNc8Ns1oPnvUwud9DIP5k9
4lp9ZWMvdyvHIsiGX8t1K1z6b7lLdo3DIXG7c/L0dgqHL4tvS8taAUbBhJ1qP0vtvddn/Ve56foQ
ObzcH5PjvEfN8GPROImLWH8ncobmKBAcfKBfIqN4RgkQc6Djcq6Md681651nJytyi36MJZnvNaNt
aCTIDgMsqbn2QDPsAwL9sl5w6E9h+eqWM3oqAuVWTVO9+UAmsBnexW5zHGb3STOn+7SGqZpkLww/
T9ogXhAQOFK+zKVpCY7kkXe8a7VEzqv667g9rkkqWRU5hiL5tZYLrCsLnv3U/dmlgmNeeG+1lzyO
/IWu3W1hfRz88M7F6aAFLT+c9JCYEMWQUJEe6sZOBEH+MIzflxFSVpQN3Z76CEJya+vWk7d2gDL2
xewde+Faa7rLKI6oBXKpN2Zz25T169TPX2keDicapAeIDsyZ89lETjZX4ChBPfYtVqKKeHoUoelB
cxn5BOC5atfG3rmABquL/ky2wAMZk+ZWq2AYNiVRU7VpnYw2TrbIkjfOMNY3mY1chsiiXWoyg8Hk
DXwgNc5TIVY4n6Y9cWyvpga6XmhJvolt/4VcHBedWMduJOE9zPRniLhlmZTb0En3YJA5/Y3pyLhk
OARl8DOJ2nBbEk+3xjWBQmOakpvZpLufdXjsOQ/h6gO1R66qP5Wl4EYYJYSJ0Y3MAmjhdWlLuuzQ
rWtELnl3FKgsCLjoSFhoLZJZaaYLkzaWXiOAzCf92HjaObeJsZ5HDfVoZG/QMxe3XtE8x7GXIZnJ
AXLE8Xkgo2SPaHNYaU0xckkjTD0P4/yAcomqnUVI9qbqkNP1eDpPJKpR2PWhD18fqjVjdgHhQrFX
L05aBj6hLBs6k3+/wXrI20UwMqJUeP0ItYZmedx5o/bQDNTNqkkPEEfo3NutfRwtLvx+D1HumFBJ
i2XhRCNxiLEyB4xamPIHqQ9SD2thPpTYm3eNrOYK1fdRq5keMr8I63Xk+1+FbDSVsRWuSweDlQdE
mCwY41i0GoZGD7UaVnH7iPefUmkNBpfbx7PE9g7pHL7YTs1mkR8vP0atqa/A1kv1WT0JaYFasm2I
DblBSMW1rClwRHcJejqd/dVMN0kXeUccT1ty49pVTZjGMWh1/RwGQ7TCcbzcga9nxmQ59Z6cjoOf
2MuZQwb8lWbE9wTDGjttRvoL6rjcSkbiGpp6eheHUb4VExn2dRQEnJXLM0p4bS1AxTx5EfG9bTqA
OHcKRnMQWYkJmSGJSOUZXl3n0THJxzML0m2ICDfXIHXgExaGtUVPsiqqWbutQr9h3A4/sctSyUei
QDVWH4xHYLjT5L9J4vatLzTBKLHc4n3bzUbRYH2FjaEVDB5AFKAgnYOdZtTOLjP4/s4R0c00Ol+p
L3wu7ZIdC4iU3B5Ceo67HMP2MSlgK9pabT9BNDoF8wCSxUHO4nZcH8qaW0VfkEEGaiL/WLgh+amF
1bYe23Mjr7O2P1rbJmofC9tuz6bREuEytc+2YQLqW5hM6cXc7aA5GmeXUkeMIuLeEHDVzNI5Mse3
j90YkntOOXMVccow1Ci/j/0NZIOAkhw3sA5Axbk0GImhXCNycU6AcWkBo0tP40IRjzlsjeiRVEGP
AkAqdlUyRi/TUv6yGq7fE64JWib9MZhCCx7E9LXJSJn0Jm+55RCB4mv2OB/BW8OpGBljev6ZvAvv
PNLbd9InsmQonuTo8CPEJF0dzPe2Oz5AOiPMeIi+O1U/H+sKMqTw4nMWkl8m3K7ZSPLFXU8C7Z1m
TdANI5zhg+me5qWZX8DsEvFYjlwtc/PJIf/rJdK68qiNQ7GuTDQ9Tec+CLwzCMvrZUTBLanOqW/e
1HIx6jaiJaTJMXHYW2fpzdfEcx+yGk1RMojbbtbqhyAI76bUyA++1XfnSEyvRE3QQYGruSzeg78p
yyF9auF53yTE1sQRUASmJk/zTABN2jpwb2v7PSE7gp2YjbvJsfxjLCLiUN3I3JYEoQGqeg8ZjWy4
iVnHzkmDYz5WW7to67u6ceDdFZF9dHNI0o71QLCJftBQWDBFykFrdmRoTC9GR+FhsV2sg2j9TBO/
aJSb1Z6QjlOCmn4XF+GPHjr8k4FKOS1Hbz/HNmJ0w2GDGcvXsRXZIen3GgDV41BmZ2vUSdfhyCVe
ckdK7ivmmxP2DOsIOqjbeXH5JVyM7MkDXWSEbXeeYDQ3ekFSoscBMS64HBFWnSOqMlIGDx+MjsB0
5wjqJb4rHnGSBjvCCYkksDPnoC/M4w2nJnOtMzFOabF2Du1zP/rzdmhrlMXD8BOuZ3w/CERmhfU2
BoxkxNKCp5jbx5YjNybz7mREkIyGhdjoGJzuiL+gkAm8jCVM6hDJB5T9EXFxtNX67NQWZfSI+fMu
tGBdwGgpmYCQrrUgzS61c+3PMpmqSLf28raAXt4FYE/3SZqfqJZSeuk9QUEBCdbcn+0pG86y4dY+
OkmB2nxBeBdCZN27cyfzQKx6H4sSy4M23zOeTneYbfxjSC5zNgT3OsJ97tW5to08QBrZYp4U4Vsv
zGCf9IF757hoZey2nIE+hUCv3PIVYMI7dnD9tv3StFryQhjNBl/l8BAiAjcFA0YyCrBsWXheotze
lraxpeMlnToM7dqqZZA9ZZvCAiUgGfybTvg/CKee98s0NGeBLsdz4J3UBK1TK93VkU9pzbVf56Do
DyO+l5oG7FrkaXCowWqu2768abNXetYgDUIyK/spPM0IKPv6XJApc1ry7myS8/1IzXLlQ1WW9P0J
hQ2q7QDeHAu1liQ3dcMtWWuIB1q1clW0NyojDSy3TAZPD9MMsTCF5bANdWpJWkuu4DrXUM/PoMrW
BR7RUx43v0rNmLedrpnwmqTWTyfgCgYBJE5jqCxgOHI1qYVFRaHJQeEf/XLSw3szBwSz+Ei7XMYl
1BfT3SSy5WQHTOD7Ii22uePNJzLqNrGH0o4ZBrkM8im1IOD2TQyUOtBR0f7E2b2cRs8c/1rNqibB
1CLhro5+muVCrZnYwZgH9tNfj/s5TzY64V5gyKWkqZWNQLlWMg9nhG/T6nVFZDHfKWG/88KQRDIy
CNoxGWP1qXFlWzd1QVVXBMmo50I1dLm+7HLv30Zd9sFlng52Fni/vVd9gFpc3/DHQ0i0dBuxlJnr
NmIOen1L4zGeJWN4+fMDDRyJ9F/lj7usGgjmqb6R9HB992//SD3pay5ACNTxMCPl4Otf/iD1rwPf
qJkCx+3l38VN6K56U3jr6xf88QHqhT+euz40BGdu0iOtkqNFLoREeNgiR5crzZ2aS1QWGaLgaeXL
jU0f2pxkHzptn5KIoBzkJj2TOhZeCMmW4inaF/XYl08KEtaICsmrLSRHJm9uUYwbdxy4i87ac176
Ly7QxrUpjwDOq8+Aks/WqeZK33KIVyfaGrwQtUzww1bgSzTz56BfiLUXzV6GQ83nvINeKGgsUAKA
bJva+ocol2M7Tj/iogKkDbU1Cm8Hsz6VBSYiBhbcIGfH5JKB/oGjCPMT43RnfLUzPFhtVj8nifcr
rur7wGk2kRU8VEb0za0ysijH7I5K7C/Y192YPDRigH08kHNf03lk2v1OLxsPh+PjyrO+u52G2EPT
+5Xeat8GfBYu4Rfg5+qD1ojPrCgsah+CSBJtsNf4R/n2fr4lN/BX6DIADozncrJf02x6iRtCUQfT
Jz2RDkIZ4nbI8+kTWh0WBmZGrll/ae2fvqCS6/jjfaGPB7M4jhLHorcTvsi4/2mTZhpb4uzF2bnQ
or1pRB+m/JuhKdSdtTYN/+w5UAU6J+bbpk3P+C8dcN4OiHmjqHyGSH6eRECkRbHKCJkuHfvedIY3
IgqsmGJ63rxB5Hxyqi5bVba97xPtR+fbOpTHhFR48ewby2tWjeJg2Dju2qC66dvuUGt0iBm7ZVmY
nUhbig5FMD/VMjJ+DH95FSSerCGOMsYWAekWbqdr3TaRlW8SfBpsCcteeSEAa5w0q8lgNhDkr8Ly
Ca6blp1/bhlsrYnhDjYBdYigwZUjLaprO2X4D3j3qW9e52yefmGwQooeZBgaZm3akXl9NIbwrkHz
F4zBbV82XCYtOTy/0/30xTYCfeWRjQYENp1vG4dgn368bXyHkKMZ9S/i286mvKl9TkFzk42gJqrI
fiP1vjbTLyLEnhGFgGb9Oj3TKy+2wUQsG0WEJ9+EV+W79ffKKvjJIDtGLiR7K7W89Uxo8G5qXGfH
0QOfwGyIfcNntwlpJsmW13qoaUIUVhWv7NpBII4vKfN9Y2dXDOQjOZFxkY5smuJHq01ivZgjYeTo
NKAVxhrG7CLryAdK2YD1VFJ/mpkLMlM/+WOwnp8CLSGbaPF/eEN+b3t2vzZFiGiuwdZchY8Yl3C/
lFm0pqT44gOu23pO+JpU3r6E8Muk7Mhcwl0VI/vO1gNMpbbzQJM/3NS4lznTlzNo659VsiMN57nK
g1/gRprtWNWnADIIPkBUImFgfnS65WK3EOTeQw22qaiuTUiRi+c2qxTb7sajfm9+qXLsYVVBpjom
RDoSnTusdAHti0tKdshqUibpP8GX9Ik1bM5ATSETRdk7GJTjAAWEQhEhwmyCutQcIGIfOTe5nSnP
tdotmLScYLbcyf9CuMPE13K2zLW1zXrur5DzXzjgudK4aE+Dth+RePmbtqJk1+RUGdqFm2NVJgyE
BHYvHVttkrrrijwgSgzVBrYfCeULuSstGb0FrQLuZh4SUD1Cy48nhoRNfdbMbR5x586nkkLx145y
z7mrsni3+BYJAKIVmwpPHu1b0l787J2whmVrFS2g/7Z5DnOyBls7v8+6hXKT9l4IjwbVxHkl1Vqh
+2FWMOwauSGNFF83nN87Zit0tfBp2vNH5wSfLfUQ9obx4e+jlhQEEi1wIYmfPX3INsueEtjD3lT6
69CNXmVDmm4XRNw+JhzSzfetTDtxJdfYy/B4Tg3qjTBkSG9ki1h5TpGu5yk9Wn6cbCAbk4bZyz+/
95KNj2W6aS0SwQNvnzchM2ab+aCwXL4QI0/n6A9EjE7bEUsOZMpuD/ot2jb6saOR1uYFh6Bp0/Oz
f40+s2EiX5xRuxeyYI9nPF2XAwTYKtqYA5F+UgYUB9qnGac3WV59trKebo7EVNeUCs+3pMCDZiTU
hNASUmfcAz7B+hia82fDGdRSdtYM421MKN30M2Aj8UtAvcboQAZB1d5NBu1djdI3HrJFp3Squ78y
Sga7uqZ1QEVm3eMSjZ2lJFoL5nXBZAZhn1/NkmqQ7WxqsIj1HNx5dI3T7NPKzXzr5AsVwbT21gGh
5gvun4xraK05r15mnHFx1bh2zHutGEFRG/a3vhuSFed3u+47flNO6l2pYVgJSfpKs2Ig5KsLVmR9
bjjb2fouUU0MEdJG7Qr7hcYanp2gLbhQzRwQod4ibdeefOmmL+reWPcY5SoMEXthBdkGk3Ku/WxR
QFI3oLMzOJrgJgpxpxDNW5bf5zC+NkT2mas2WltWbd4OQyNWGIO32UCEUtls6wFzmTXcBjqmfJSx
7RqWVsAlITqohv//AU/+O+CJ7bgoaf6NKqf9GVXl/6/LUW/5S5djGO4/bBdoiUXoMDoPG+HLX7oc
ZDBgUBwH8Jfhurrh/IY6cf8Besd1Astiou9YAb8BWEYf/+d/2Eh2AgylHghE7jSuHvxvdDlG4Erl
zUWdIlVEju6AYAH+ZAKMZJiGfojXfxNyZN2wZNMQJA9lCP8LGagSf7r08NYAhEAM0uOrhreYNKTT
EoBXtpkc+iL5AXWuIyLeLteB1OVdF760DZCNcYPy2NjkwkJFwKhWLVorI/ahgqrlOYQ5cDWtCMms
vZ0htFu4oibQZRaVnIstRWoSuddug7Ftjq5BOFAfcwVMaaHsXbHQ+I9ib9dl47QleCg7DNZ4Di37
M8218KEhNHXXW8Fb6VNtplPfuKH3wAyqjab5YWia5DHziyN5IXeG8FG/dwChhoyu42h9T8C4weXS
zpE9uauGRL3dRa+7yKKsEhiqNSU6dE3xVk8y77Fy762xrPdO7txlo56dNWAbYL67H6EIP1FFgKnP
qYZUNW7lpHBxv/oAAoAxudiVh11pTM65lgvs6BZMl28TtblzE0b6pqVssI74a7SUkBYG/pZcKBGl
eqjWyLB7EVmfscvYB2XkagfqGytyDKJzthDKtUCAxvSCQ25C0az+BmB37mGWst2M1s1F6KrzbUzG
6xzDe59soyp/maz0Jo11iPqzSfxChRfXbDNPpqg6pFCa94ndyhovFdeWzr1GR0UnNm9TdDHDjVEH
sGWMLrkt3EQHqRtOevcYhX63L+GxExkmnUrO4OLYnbz2HC4Yc7BI4uqO/B1JuDgvvNE4WkF5+dlq
0/+xJ657p0oyewv27pdll3u9nsMDokyaH76oyX4jzVAthEAe4FfOT50hd44hD/EmOWj7QcqcXXky
qLXrQsgQTzPHRWPPzs7i609qof6gPx4qEWe7hARAmPTFYjSwy/oidlermLceJpKn14lhfrUlTGiR
4na1dn2oZO6L19IUK4CqyH1eSVm7Wrsu1MGgHi6zaDaG042Si8LEQB4I3lIiUFdyd/WkOjqgw79b
RWJtO9ltUJvuurg+R+i3fgQiSMsc8a08kfNlRsihNLQqPUW9ki8Tw/eavAMV0KJU6WohpOpZnedF
Iqe1nUz7dDy6ZEqm3lqy6nCVrV8e59nOnftHG9v3QmQ8ivtYEZLa/FtEdtypHyt7k2g+d1Z0ECc0
h9AP5UI9VAsTWzXgklpbFc7X1CgOBkTveiyzA5Jlok0FIP/A9BfEMXPWy2EKq005l/tS9Bj+wy9+
xciggoDvJaRcIIh7mf2F23uPf2ulfpS97TEbnAhAZEPLXwnoqLwsrL/X1HMBHVmZTLEHRlWeZvkG
Bu8EO5C4wA2CELbSOGYY5s5uQVYGZgCqm1a18Hez0DVtpqY2JbvFFu9J0QKyABZ4spdXtmxGb4b0
qVNo/T/2zmvJcWTLsl+EMmhhNjYPJKhF6BT1AksJwKE1HF/fy5F1K+rmTLd1v/dDwkAEg8kgAbj7
OXuvzWZMgoHyfsNdO3E+1V0fX1rPfqVdAc9WvcW1mZQU5KjNrknsk7qhrT8YU1E0nzw9aE6StZZx
NybxKmWPxNLQSR5bnoBCKwSNzVJ57O7MdL/2rYZ8RZvw249XWpGAoxjpSCWJvqeBkZ+YZQGdKHrQ
+O1L7uvpkYbtB91uwLdNrL/L4EsBSIJ8iuIJEnbQ5ue00K9Tkeb7suEZTdofY+UHHCaEjZ3Mb7Xv
lQd/nj/PBIEac/Y5tqvgREAak8nCX5gfLYBA1akwA81pMxJ4B/1zBEFkV8Hp3M7DcCeIGm+yUDa8
Eg8hOYMwsfnrcCzWGPKliy3CBIeVlFfMRySyVGN6tZEbLh5nU1zcVHlAJ1EafoMWzqRTnGRv3gy1
3k86Yzs54JaIslARDAhH5cD45hDQzLKaYKxpONe+EunMSXcJMvkBIAcJdQL4jp+U3zN0J1ALhm+a
HtvnpTa8neXneIa7btk2I9ZjLdmBWH1LlyY71EI+aMLHOSlxD9JYVLwZOW1dLXmwWDxfvM4pTmWG
+gR6RkwcE4ADkC1OlNGcpalLZ5pYV1ldtDYgTK1sxq0zd82hG7Jia3VRvyPVwQzj6aGKhblz7Kbf
AuDZzi2aGX9eBJjDFCqQNRAFJMCCORRkWVpZ1t6yBho3RfZDGgs5pYF8HXL5kNPNfYWsY+5oMOz7
yvJQyAF+0hWwwNXHMDDM4WgK7F9NzYvKLn/sIblv+OJnEiAyjW52wi/H3xOZk1iRa3lI6tlwKKPi
ba77eZd5wtgblf1nBQp/T5LtmcgCpc/s40eZ1xcYozomYJLbtVa7k70NA33yO4RuI2hTh2y/SbQd
suNBwqSlzekPxs2v6cyCnqL6zDzpa+4iAVXNF9T6Q07VbTK3vm99pH6cDKgDgCsspXmqkjHU9fR7
FsNHm2AtouIEkTqaW+JxMUAznh/7mQtoLJPPXTHWob4gVRzpuJ6Qdkjus8HOBLl0481892yJ7sw0
NOJnt7B+vhul9egV0RNAs1uW85kSlvdnH3Sf/QYG6Rzcpqo42x7XLfm6LV7r+D7heTmaOfZPdakm
GVdnQud+40TDlVBZ523xIm0vqwhFRKydXBQTmRQn1ifnoZ1JT7O1Icx1sTch7IYTPhsA+8mHyg2+
5aZgONFjA7aAo90J8B2KShzAanBNGgXxEJPOyiwhlGqQw2OwmNpuxKjHzGD6Fqtk4SyPxHHJHYhN
J4jvH6dON8Nasz/PLv4NL4ABN7/1KU0NhBs/kRA5T2WLGEVBruN558V9dmrBP0J1L81zWY28XREd
O4vKZ+Rkxa72j61G5p3SoPBGH9M0HradNjU3oeoQMj6RdPpDSOvTUsfmlqjAq6VH/s7WyR6IrTpM
E/tOZbPfj66JIoWAPyRCunYrogmNSZ5edKv5WRMrsmlHPdlXObQssvDKjUUXeCnMZte23lc6NQ9C
C5r9rDc3+kxiV42Ju50z49oP8x3mS7qlh/dketlzq+cQPsf+1R5Ci8AaOITtJSGxp1XhHDGIEaAz
o7HJjG7hVEkdEqcok3Lrjzc002kXAS3ejHP3Eec54YMPaQXyyXWpR0pbGvid84OVDRrRP4i1nD9R
ZkSXNiLXzUkQW+hc9YS8pQy12ePkMZXR7bjfGsy8y+7rOGT53lu0L0sJtnQoPyVxykx8sdMwTyye
FXxMfEocQ9qxfrCpeCXTcBxq/aLNKBYDO2A5qzXfyyXoT3wQyOHEQ+0Q9k6N9HHxybCghusJ50bS
3dZdaoYjLfWIimQtPEFXoSkdB+e13mSBWCIsw7xIJHzcngZysqt4Ww+Prd8MWyNKtdAsTT5YiTbb
BdBX6ClZRmQzSCpcu4yCe6RMVQndLBYno7JaqcfrXpyxtz6clExVakzJ1PJl3TA3JRft74cMieV+
6soPs10z/S5KUIZFiZtR5fisCdXrZlJzo98eVsPsnOL5DE2b1HlGE/jY8sWyWtJ2RE0fberSizd4
flg3afOLMoBaLmeVRDYslb4WA3f8Npf5m1XpklDmTu6oJTO5MTAtDnnyLVY2rzV5elF+pXUjZrgL
G59pEJLfCLp70Z092xFKhU+eKSpk7qFRf87VxnBGEMJJem2VWaiU45cs1uTOogCfTuN4WA+3RrqN
6ZUdC8LUraqRZzde5Jk1hgR+joDIsYgA0pRHzffN7zJf4AOUNhgRI60dKvnnQRkN3ze9mpWb4G7U
su7mqqnwuqnVfLioqbMFa1ekQb1jqfl0b5M8t4vV44CM7X1WeA++shYWGSsa3NDsEmRIEUdZUNeH
hnJ3RntbzeynrKfsa6pd7l0JDBMmhsN0yNGG3UmZwIdsGy+OVX2I8mw8MoqgNZz1+BaPzW2xC/vV
jqMtOhF0KRUnd2VoD8JLvw+JlR2aCd6tJEgd/h9a8agX8x1t2Hyn7ftjyd18vzYgtQlygNGyPlqS
ISCkDkTGIYn0P9NStS/cbyTW1jtbIqMpUs8BIcMpgpOoOcipcMmXlceIMDgS/9wvA0ziazNGNFTT
GDxezdK0sGgLETbEvG3q9l1rfplZcnlTVz0TAlHULxrUzkJrPxq9iOH+aGT31iTxsBrXNjZ5u28j
0YFnl04w7rWfErL3rTegNqOpIdFbrRd1sjx2tjNySXtG+5CozMHJdZh/6tVwaIVz4czzua9yy3RT
o+SqrGAFpa4Th7aWzDczkE9z3t2w9N75IoJjlatkIOOH1bXZ3W5OolyQLya1S8dfkCzKEL9pFrfY
F4i2910glb40lQ8CFPfecEHJZQRAd9U8k8hp6XTZydYhGBJMM3I0Z0JPUzerpBMQib4UFy0u2tOM
JiIq7fYOEJq03woJBbxCxnMCVm6dm/h7fWp/OJKiQRBHB2SEzdLf+s5ajrO0H7vUr/Cs0EUGfUIW
pwq5dyyioLBfgCvkXGZ+T1dKXy7cFZADoWfF4iMw+JsmbcfuewPBEiFhVh3JWNhrY0KjpaE2LFMQ
hoEhHye023irHpNhNk6SGrKGZPRJzAmpstn8pQ3iP7VSWo+9bMZ7CaEBkZF2A/ofHYLB/p72S35A
a2RvJGusJ0tXwedoewtmLSQONffRKPNL6YzM5/xtqffVDm8ROYLWZFGz5k5Fbny9HSyjeSi2seul
D33aXx052Hdhahcdjf3RnotvNJQQK6sOfOILcYdNFlNwztFhNHF5hBFJNaUg68KQVw/Cic6MYjcS
vrNdWsM4tfkn0GgsTyq+19yZafUNiBiHKTLDpIOl1fMXoc/qSJLD4XxIEj/ARsS7gd0NfmXpDt0i
ra2eIWSSdOR2GYZqk6LDcWjEx8plIbtk/ZUYTPLcn2BfPlOZN468LHqzGLGyj3rb1lq6OxWoRb63
HdqY7MFMkZMQenH1o9lCjG2fPaN7yvR5uraAM67rHksUYFCagKPvtuUhZ0W9KZmmsu7BFTThemfV
d9MSlHQyf6bGHqPN0cWF1Ak91CriVxiMwMBLUr6rlNKvIN7NcL1pL9BQiGkksDlAOOIGZwCZ7kuW
DcmzEc+bj03mHIK++pb7uX7I1BpHi0GbBg8zOoWbboxvyRzpz3r5eei5vvCG7Jux0O+ji+eau2u2
LduvJAV1W4Ks+j0xMR5Q1WJBWqZaQiOU7XkycriXcfHg10l2z7uvE6zh7dxb7QmhTfwKdems5Y1/
alpeIhfV98nAYoUOPy4JzSloFu3zuK3uuu0A3lc4WZVUU/X9Fy83rCt0XzCTQ2uHwgC9VsAk31Hr
GI5OpX0fao+kVRvYg166H7K2Go+OLV6GPmjvRuKoBCDjdb3Rdkv3HDvUNbTYme6GKFjey+wwI2ck
UK4lM6+QZ1vPORGGBBaNbyBCn+Lb4Jh7q+qKx8TS6ZG2n7vIaM+lPz+BsjZuacUZ2BOrO9TICJwe
4DoAChVOgcAIqhFybC9440aTn9Ain1gCf8MKld9kjJOsd715H4FbPZyWgNq+IKsgrCbzbJLMSYAy
HblC99H2cY/kjPmUEdDMFLO/pZ1pkMcRGAeRjVZI1dil96eh33SzIgxAySNMbh9m5EDPqpo6H1VQ
4TcgeSoVGK+Q0eEqwIQ/VbSs064Cg/jVnsicGJrxGFeJcZ6Nr0wxpmNWykpRiLDdJXgOaYGE5dA1
+zJDQKSl86FsqmOQez8E0/Y3m9n9gMpwm2iaezMcFLZFA0pGfiHW26EpxqXkjgjO7a5BykRM61t2
KwLnJMBh3sescp6YXtMYazNBlAShnarvs/XN4GeH3xFybd8z1U3Srec6uDO0CB5YxQR7MMrXBvaM
XFCm+gnIW2c2/X1fQNubU1r3nckEdnGZzWOZReaBv2U/teZ9nYrpRB/Q5wcgBpH3Q497O0zayoDq
ZL2Rp3C2UXGGTjVAB63jadMAUA0Zyq6jcg0404w9RVKMYbLe41k6OZFfhe7i3AhvNSj6aHgGiWeI
h/zb3MoAfO2Ir8j8gMWnv1iafQnEgDM8N0lSXgjbpq108tEovA76gHBi+mJP0DOnvOH+JA0s5Vla
PIwL+to4sG9BIZnUmxjXiqQNdTqJCB0vJaqhm9Hd65FcxsmNxj2SCflCtNEh6/BcUIqioReQHl91
5PKQUJ3cc4e5N0lZwDlZvjapvsGWj/ujLn62Opj9jR9MX5y2fsb8XuycJhtB5UU9HbLodZGZRVkT
f3xGV+oWeB4FB2KlhhQute4RtLgw/dmmacCq1XxhJfVzXPT56nU9y4xKdNjhCHPsTcompnVCxLqj
4ZuGcUYXNPErY2f1FDoGsLu7mvCSy4CMN2ihjFmGX74hdJ4fBouEddp6Qgwf7UEwsi05qV4+MOws
TwxUrf1d6xMqUdiSL2UngWDb41PT6gjAnRJuqmFHBwerXmjXLeXPznguGejipgiumJk/SrKZzlPj
kItM6iJyjKq5FDryodGGMsg4o99YHDEezqiBEjOJN9WQa2Tf6SMo0a7FXTwda8Om0qVOWKtFsw8x
t3RrwH1Bh0C/rD/pjd9eqwnojce7nzWv2g5uYYZ4H4wjlO8vhD3WbxDDwnT0uck6xC9oDcaCWotf
RETHlEZ1WJT0PwxBIMPS+dXBAVObBj3ZFAWUzJyl7a7QY4dAIV3sEnRHtCxQ42TTaB2noBwvSZsV
apjXwqi3zFuq/peOSu0GwBUDacVkXjXds0KMVNcd49VK4yR0527a+jRrWD40wzkVz5VbBjuyH2zc
MJ2J2o0ZatZUdz++z3nrXNqsJTKqWaO98idDS6d9MPEFeAHixSkGgDgOABDotiHGhElxSolXJoMy
v1GYOEw2+a5jY3YXayr7vd0BYBhxMtIK8owTnIhvpsOkyBh9wriJxr0jxVqwfhrxkVnR3ppiPpGl
S3fp4lM6NkfiJCuf9VrVEpdeLWPoTWTpJqVWHtYPGkT61jIMCSI52rhWpF+8mnkwy7ORkWgp070t
GjiUMAij1GufDF2BtcjkSyeHUtefmh0029KvXvVcLEcntlR+BXZEafa3qiCxNV8M7rIxpYvZXgHu
C2p3yqjXqcs+2eSvHZxisa5RUQSHRhZf+yJrN7oMPMQ7ek49sqRzYpVXGJYxajuIxTYmsgsU8f2v
9I2ZjuUp82oEKjpNp0o8MCaTBd1H+Q1a0o6Ugure6/3e4i871HPKwtCJnyNqm7dS55OaPqVlOl39
DJqrG1nNzvZ7F5ZewCKt0p4dIbzLuvHbUfByrQCLbBcPDtHKe3tCCufHTCGbwm8P6eR5NxMg4o0/
2x9S7cEW7mfHGYJTpB71nvhMDnJ7YVE/UsDnXjAR51J4Wnlv8HjdhWWioZrbi0hBIErWrDsvm3e1
KafnUm3moNvl5fAcjKxUMcO0Dw3aJC8YLrYDWJ3Fg0n+ao+Xt0GMneWiuSypIU5VkE1hmRuPZqLN
L/qScK7jIAxTnPkHw1buY764LWZ9D0eJ8GHo2nvkMdVuRK98SH3mrgH3LvzOkThnxfIwd1y/VTV/
tccmPZp8qfcSg7ZWyPQGjtXf2glhMbkYvk2zYz8JTsOAIfllRGmU5Ppdiyvjzpr3tMCDuDYuPPlx
YXKen+yKUBtgDPm+rT0dV+LwQIEQkU+cSurbdkbKCtNGh8JtLoPh5rchCdEMBixNMTRkYZk57aku
uAkXuUagwsyKhYrTo99zElljqyKbr9AYGzw/fZg6kxnmtfU6OeYFBKR/0EScEpGKHtdseponTZA9
oG95QAk4nqHLH8ignjY2EWe4MErqNKPcTDYKJIG/pTMkFrqeuGC8zxSZIZog9xTpziB1FpBkNXL/
CLiuR/dnKtofunCbQ1D6XzE2n6duLIA6kDo9iW7YIosZdk673Ft0YcTEIIlLKE7jhsm1g5zn/mDn
DPWCZdOe2CRVcGvqPRDFg994RpiY8fChcNrroLnWyfLoNy/Sqw+yAFak5xNM37x/1v2B7O6q573O
TNNrf3ito8C/UsAlI5OxJI9QTaWpQQTT4J2g81aQPk+uRIbPmpuTY2D1hjn4UDjUdo2lQQpiFhqr
R/+pnylPTQ756Jqm2aHETbUpBypKjdH9sOK5upSNh/vbqY4pqQ6WziDTDd3H0q0+67LCFiKnLwN5
WLM/i936dww+AWnW4pH9WnICp3F+nIzhLfGJvSYBWKPt9rBEH9zZhtqsNQu3QJcCcUDn1qPxhFfJ
fq2zC9GM8yfbYdyZWhtBjjP86vGt3b7f+n7vx5D+vSYNXgaquRR7C1VLqlU3duiq3UBc+LlK7O3i
w4ej+QQnORhy7gSkaKycJKPUi23uKQ3C+lh0Hcoxkk4oHiK/DiaKrGQwhsaUMH1H1nsWfZDvUpvQ
EV+Pn+IhiEF8ijRcm8crLIg51HTEtBfCDUOaoBdfCgtU3Kxrx6B9EC1SBfyhjP+qUoZ9AJJsDE24
c43pHJslQmewBBshIFmvmyQX96gntE+jVHPuJFAge+bkLuhiYZrGvsOU5omLhfwyt/ngoO9hzZIS
YcBaprqI3EBFWCCg1iHmc0816hqCBQEZZBGfcqWJj62l+kUh8la008LIay7BsqEO+mYIGKBkIHUb
ko7RDDYdjfYEpDNLkAhWN3/JulmpULkq8r0f0yxT7DNZvf3Wh44sZkkZqxFnjiC8q7983avqcv7H
w/UHXi1F2Fp0klgeMgtus+m87vl/760PE/WBVab5uvTNPWkKa1vUMzzAeMx30kmi86Q2AUa/TW6h
QRxtksLXjcPodVpwqPo4Cc7KOovKWO3WOZ3PdbM+BDVIy0tUhNEX8xWVm7wQaKMzD+DDUO9tUTVN
6vlKhpGtIoWMuzNVdZrGdCuY8ApLmY/95NDV+idDWiQTqMopVprunK31UuYg3TnwnA9DQJDlCsMq
8Gyc171M7QG2c+BFiof1EI3E+ZR4H3r150CB/mvTY3IJpzG34DZSEV6VMrHrnzHEYd/U6mCzuHBQ
fIpmJL+BEiZO7/y+Ga3qOuA5OxBYjWrEGVPWVaoiTHPQ2EHJySCYuJQRqWSms/1o+5mx/1+B2H8L
2+S4CuzznwvEHiHp05Yev5Tpvydi/frFv2Rinv2HG2C6CXBtWrrvBO8ysZXsFBhwNX8Rmv6JbzKR
iQUu4TOmZaAVc4D0/CUTs4I/PG4kLuAmjGuuAi793//zb5nV3W+P/8kqMqBI/btMzCZZhJatxxTV
9hC1/Q5wyvEXLUWtE22S13RHkWVEhXiB+lKh3qZsCUwt1kD+5DpeIx0MiG/a3b7w9W3HFXAMgDU/
1zQSOoXA7yf7ECw9YdepHe8KF8OjN+uctUBcrpXXPU0B1qxC6+twTjAM+owKybUYXR/CAkr8YuCf
hQEstubneaJtExgfyygWYZTiXKlsqV4LLbBvaaTqJf3Zvje5Ez1WX0U7pnQIgS1AadwsU5AcuT+6
OzsHDZKVtgg7+N6hjWT5IIkZxIUafyToncmYGuSGADl2C5r8MnT9m0iemYQwJQBen/SQAmPT+5xE
tGAMZnyyi39OnXvoLLQHiaLMyDq42hUSaG4N2kbLc7Q0ULChpqSHgrQWNGoWVfgZE41eRjh7U7pV
OQ4PoAYGsbBJ5m51+mYnz2y/0qb7mdDfCytLe3M9eNyLYGk5SFylY+6fCgrEVNHNG9Z5DOzCF6fU
7m7EU0xz77EyZ9xMxnRrlcFEMWaZQ2pnPrkpGEiYEjenxdRpoxH6dZcJeA+Br6tyx1sa2/3FcL92
SZddrdG+EZDiIWLBdDcz7dq1TO0PSKNxRbkNK9XZI9MHc5pN3WHrSeQDss5R+JMxvB11G0V86WgH
S6RQmqjpJbPsgTwJlqh10oXVQlTg4nWvtP4uYzsR/EcLN0FT7lM51bX+W2SQqDizAp8Xl3Kmx+LC
NnEVu9ILCQoBHNb1tyXPtROC5genqjw6fol5D/AozpX92TOK/oFB/TrXQX3RSB0NaFQcucsDjCBi
FHeKfI0GRuiOlCK8KcFFLo4HnqI9EQDrsbCK3liXFFsX+tgO9mexk9zK91gRIfZn9FBNeB4sdBpU
NK5NQ8w35+OQVyx+UGsfmuR7i+ydhiUlvqIb0QgVe6fUfjSZ3W2zmawFBg9mELH1TDpMMmkeGSRE
hJpiuJYdFJtooraou7lx5VcAw/ecJ1HOB4c1eKAiGD8OI+r3aTaH04JnORSj92efJNlRJwiTWb8b
77qmh3XW659mWmcwp0zWIPRFdK/5PoGPDcXcvQRuRUhvF/1ZaNO10MuXJYEsPpTpzfZjVmO0o0si
R3aoTPXQGK1PCHpeugX1ELZ6NDxde2ojYqPbvO4OlXRv1Zd0IatxnOdyI80XmZJwF5fTU6DRTTGa
I3JAM+xkER/yNHqNJ+2HT34ElCps75YjT4aAMdVkL9JNml3R6wpjUP4ssMgtKuIiWSKL8yXSN7q3
9424vTp+j5AEs++2JONiK8vuwpu1nviUv6aCKUmZGlvG2GGXm97XxqsOVRE0D1YQvII1vnboWkLU
tCKkdtBf+uwtyNoruQsHu0Yb1LtL8aQMeOP3bJK8iXmAk+CiCEl1MrPqvoHMMcwbQRmbLIVFfIoa
A6MR9ilCosul3pPuSr/YjDbUKi+Rj9u56FGIzhkLUNnYXy2EuWejAZI+j81hotCAZQAqkWMGr6UL
2NXwUod6LN15nZI1yprNkBEEmzaGHmIqHLbQ5PdUbHDbxuO9npPiiFtRo3vnHaYlPXa0E2J5mCkH
lm+52QWnCgR3HVyygWyAlp6Szv3BCQ6gW8xjay5hyqRpV/jNJ8efkHfmlkrj6TASW/hQanJUgO+S
+yyT44SPBfyOQ6NlzvADjFFIM5vSSSlwKnQn2ZQezQKn+4APeqtP/WvvuHABJz8+Ggu3i6VILmQz
RVvXKh6kaT95o0n8+yS3dVyDUBESVBIKYYX/fv605Fj0s2hYdot/kiPBXQUd0lmHTDDjrZKWnm19
/WyJXAfRA8TEOk9TJu4k70abAUnnLXNTl3bSN/y2miL6hIGEaxAU3jctcI7M/qODBqkYLo5u7rre
hoFEhOKWCaXm0jvwnO92YTzrDqggppbarmVZCf4F90CVfl16LLNDWn7sURESpyI8bC2xIULLaMM+
cvEVH71B/6qPabPrreSgLTaMEeoGcYX/IgAYpVGs2zhi4Q7Th1Zs/Wzc8kMGeE31tYyN1abbhcYt
TATWKIOjd9g48lu0ZM9mJTkVejPYgvl4sYiHA1tWACVpwHljG9xAmDyMOjybtIzDurOEkg7vHbBz
0oLb0VDvqQuFLZPWTvT3fowondI4R+CytQJOIkV8CozPTUJ68tzJZI8ASrk5xlOvT/h2TANlGbXB
Kfdf9Mrot4VnknbX4yCc9fG0oAnYWwQ2h3ZuD1ulLfXqbYo2YRO71aFhnbJ1o/ipNZZTaSY7WDs0
iZcTrTRjQyhNvk2i9M+RZsWNuuFODBl/ijNg+sH9v2koahBNey/IEdA68hgo42FNDFieB70/bXCl
ffPHRtBeOKBE+4KD7C2Qgb+xmnYXO8V81heSLhv5jeyTOOytmAUfPBcjsMM+zjC/eSfqtO62cT6m
0v/mJIURDu2HzidiMOsfIVx9jEdwwaLpkO9duSlESitz6V3xEPEG+xJjmz3cNHASpAQp81/mntKc
QdYb+13JvWA7YMthbJO7PsLMwmzjkNfRKR1P4PUCXH4o133ZfSXBpSB5XiMK6my2/tWoG6YjLO8H
E2gkzKOHahw/ZBJGSzr7t7jn5KJDC4gD+52AVLJFAXSKq+pjO1Chabm7wWv0DqnRvQUBBVtLZt9p
ofskSVoPdTm+LSyb0TyhSw2oDE+zZ17iHst7bOz8JMZZXNd87+TtCAK06jx/LtPkrWya76xSEGmQ
QRpEYHnp8xFm/2qDnyBtwDtEpCu6hGlviEfDRZ+RBDRD0aM5aSE8LZySy8lF6x+JEWZL+Rb7+mQd
GdljDImo3dfN1DvFZsAAtcuyngF30lyuzYbIgniaz61a0r5v1mOuWvWuxzgBmHK6I9F4SjCS/71Z
pSOtziWrxXv5t6gnXT0O62MuzhxoD90NteaO1MJ9Gd18N9QJoMW0kidRvxTZYMOiabVNqZaOXQxb
ed1kHdbidW/9gVNPbrj+IdqqRY5W/4XSFK9BC7KHo20b3WE9vuL+1711sz6jA3jtCKbY74fWvUC9
xq/XXHfXJxt1xChZy6w+iebrIlzrXI0vcaoHJ9czUaBq2T2JS1xnBYKY8/oEb5E6ZU8QWu9RKP4q
Qv/1X6j/JxrEgI9Zz7e4T0m8VZxuYFtIy9fd9eD75rdjazTFb8eitMNtYLXH346/P/Qj/PVC0MKG
tpUhe4RgVCsJ0ypYWgVetQsRBfkqB23W9URZBrtVpvX+tQoFYM9XuvfaMMxntOPM9lm5u/P0oUDD
uCvXY7oXV8eOGJX3X173fnvBVkniXSWJtxS3+X2zqspMJS1bj6VIecPWy+VmfQvrS2XrOba+4K9d
GIcfFQCWsHcE+4NCBa172araz3v4t701fF+DMAIaYWivJ65WtwQpKpUYXOV3KNaPs/EEqslfX9uv
3JVf++tnL1zu5jR+opCQQZw8YAiJAFdKrHXvXZ019TcahPrJXGxMrPgycdSvu6suK/fjg9No2NG9
/uN6Ga0bzxN8C7W6oujEytCnVbgxatgQVPpaPg0uIgn0HkcSD9c92h4tdHTR6Nv1cTCS+W7q/Y5o
L/cIFfszGU4Ic6HibGaOSGhHjxxG/Fm3r7RmS6Jcd2aPtbOJ0Ecs87PRXW3ZZs9+6hycNvrURujT
SZNMdw1TaZgQTbuvvYjmdH+e0NPADbYgDvnkC1vgTpy4FIekkgyXA4ov7pcs5rBJ76pFzTxMGOg2
AbebBDPSpvFzcewW95tpGOI4DmiZMppuxuJZZ0egNhhyIwxSy99i/xcnY2YWEWfayce2SDWyyy7T
gMDUGKPibpoVIyTArRDNxYArE4VW5EFaceL6QUfR4zq6eRnm8fNoqiZVDbEridtuJ3LTCsErI+ia
yp9c4a+ovetTG7Au07SUFD1dz/fFgCw6h8qGJOex72h5Rq4bn6QGEzDwI4K5gnaTxGN6Ny1mhKjX
aJEmblUcM7NvcFmz1KyV52RNhECiVGBYUHlB6+77wd+es/40UBaG9+dVnfu5bREdUXK8rT+jL/6v
7I5lpJBb4bKJFM9rUSgvQ23Wh782ivYV5BnjvKJsoA+DR5EvjXtKgNHVM2kPwRD8YlloY/A4K5rY
+kLdxHm87rUKFJEp/pg7o1fl9defRYpRNipa2XqsUUt8HZTZ+sNB/fb7S7w/LDsEaKYio6G6ZCjL
FC9NQgheoSD4tmMlkYYP8r7JUTodJnc6iRyZLZI8wovUpcDJzjWSU0BlCQoUTB17/8H7Q7cNJpUH
EdeHofR+PWX9aZzJL2YHPPT9uXVX21uDeR7MGD6vlbSBwzY9CDg/dapikmzXvuaa4e/XOJP1K0Em
wg/W7zUuqkBu1901IkS3nI+GZeH0VmiXdSMVz2VlJI/t4m/HwIvCQZmkWyc2z5OoTWS3Mly9TszL
/3JCrXkfvx2zwTtszckE/FghaV0L3aUafoNp/ZMznHVAdMjkW56qIk1PGh79Gm35aZK3lZG/OpTW
vbEAqJNr0zG2TEYGt5YHZzSPLFzjXculsfmVMPLLgbXeEFeX1voG28k2MVboCVkb/O8zvZ99VVv3
1S9GL6o7+eOfUtlCpkEeMD2bh9WghdKn3du+//Tu9GtFFqMSUdLXWclQofSRrybmOIXY58BD9JS6
1s7b+eRn+ND/lVlBH8QujmsIgo6aEwyWkBXQxPy8mrfWDaFGeFI8Pu7V1bX+8vqDwREqrH4dP8S6
xSZJ0kXBufWPZ6nh5v1//BW48F8e89eItvdXWPfW33s/9v7w/aXf3977MdFwsYIix17viQ/R+yuv
T/bWgJZf7/39d5LcT46go3fvh349RTM9qiarAqi2aBTIge7CGLt7kkUgCnG9V9JLdwNDL0t8LmX8
fCgInSAh6+dvI1+1zKAm4Z7agvTdZSLIXunDqxhnud1axub/m1SznjGz599ByZr7dhFk2U1PwiJt
YW14pOQob6aFoNelLBR1tkJl06txuEZVxfr/bw+h3o4vk+mWex/HaZxaxRGcG6JurCKh70Nt8Wlk
klwHwLvvz1YByiixW+FtUZeK09rGAPD1iNUhSAlPV7Eu+OTW12AUxyw3LU5/aI2cpksywrdCGISe
ZvO/jYX/TmPBsnTT+a8aC680Fn503Y8f/zSf//Vbf3UVfOMPhG80s0wDk7dju/QH/jKfB/ofluFY
pD74OA59tn+HQljuH65vMLWyTd02fvnS/9VVsP8IfMul/hkwDbPoVvxPugqmbv4/KQJmELgsinXD
wskeEDLxb+ZzD7KflkwA7BIohiRcci2tJ/BkWz11gg+r8/Y/2DuvJUmVrEs/EW3g6NsQhEqtM2+w
LJE4GkfD088H1T1Vff4z3TP3Y1aGRUZWiIxwHPe91/pWaYoKNofuDVvU6GQTorz8w5iLZoJO55o5
tP731aO73loP6y/W+4oOUhcxpSGiOhjxyyS6mqb1CAXRr59/3fSQq4rMbw+FEzpHUpc2q1uaQjGe
6mUnuR669XrXAe0MNGXeJssm5leyzXpzCOE37Nebalkbo4RDbWTAcWDZrNWBo+IOo4l2UpYTwZOJ
UrQz6Yu9XLEVzdCNDcu3nS8D8TtjTrvQ0OlybuYQr9goCmPvOsUlng1kgo3C74R7MbF8VqUy+iR3
lHrqWD1T6IS5kVKvujUt/T2nTnozCQzkctSC1JrDo9TQgecdvRqSnm9bvb8bLBJqsRCWWzyT3WbC
lhgvO/EuMrcSwOG+q5ODLqIYdS3N5WiML23rItTqlr2AfKtq8zIRdcyli0kO++q1G2GL0sBZo+I/
xFZrb63DqGYaRcNzKnsZLOzNbhgt/DHgrHPrlVr2UzO0894JfcQTmdhSFXDBY+TwzWPcUICOEQHA
9/T8R48I6iABPkixy3srqH5VVT3icMQSOun+1dTrOmRUjHZoIlisN6Awy843kHyCktNUsm/bQ1Lq
87MmH4Y2ec/GYl/ERAhYGXXMEKRqavZG4M8QolyfeOQl7GEg2WHTIesWkf0Iasc66nG9ARgLsb6z
AtfIgAqSJpoZGeVvj6o1PPJrq6nGo2UZXxr50aQ+C/+ssurOTGt1L1KMRoBDJ2Q328mhj6+7VuDl
A8wkip07Ap9BZ2vzg4t6MJBwWbWJelKc+ZRXgNbjyKS0YY7vImb3kZJuEYwG/aEidL6h9MObO10D
BiVjXrVHrAvQwL35Iw5FTIFw3q4nyvzYEKaym3DI6QVWktiOIOPFOHEtaX2P2qVYb0L5zVyGTZhU
J8jERCPn9aFBv7FtIXsaFu2fPPNR6w4PbM+o56mwCcDbQB6IJpwPZjDK1t85qYcZG24qkrH6TJkz
sOsBvRvkqtoZr7B357vw3heEtHokv3p9v3Vq+1HE/besI1dgmsv7toUqZCxWB3y2FtMa12gxnaSJ
NzjFORNWlCM1gUQ4bh6KeoBcAN+oHNHJaTawGK3hRGyPBXCXpahjUDAngRfzJZ6P9KnWzWIfa8ZF
n4/KwiEhSKLI0xzaValfGW2E4cpi/zMuGibPLL8xOopN1LFD1GPH3Eyop1n0oevRUMib4NEZxYhu
6reeNICLlR3WlYPBwi2k93gxyK/v2gmTStsZEMEp3dkz+GdBnhym830DwyzGAJOxL9fKpj5QPfED
BtB9WZOJM01vDbA6FAwYQafljamipE5oRoAfZNScsCTlhvORunhrjSC29d2g8g+ngXJZGPSp/BAy
PFLoazrBPzvbbY9QTdiH1yGGB2HRuEmb14xhdnTNviEfe0nZwLClgcQkjH3YN7DVKv8adRBfT77x
+3bc+HZxSPQScqbvNztNjAlGeLYc7mD8UASg5PVbGnXoUyszOTKBHDKLU0PKfKNkcessL1Kq/DD3
A84nFzFSuLgVNMzJY23fdbr1I4NtV0Zd0MXj3djH7c2UWVhr0QOfGv8RF2z00gDk4gOKRxZ8xQkH
8uJAdYKZluxGCqJlJoxUhz5xAYzie/RTHz2G/l2k/IQ29jPStjW9agya8S4ExAGMod+F8mGKgH8K
ycxJsXxb2bCZWvI4morRKBHmKOTUvuW8mKPOeRBjAyV+EEeEV2CpxtXlRZButcKNArdwy/08ADqh
predQvrMBC2HFymwBg8U5IfJgcbh/QSgb2E+ndgY+pznFWj2Pv3InOJUhVypvDp/s60vLafRamiw
cdssPkE3JDmn+vJKXLHAeY9abXTHaMiexjxM0BXX9aFI4fAmmXTuqFZvk6LZNWiGTrPBvNn9qFQ0
H4FyvPgwm7G8Y/9Km6HYlYUPA3d0+wBFE+55EJTZdHLdB3Jvt7UWdlvPMBoc8ZgThacNp2JqaWoZ
eX81J99miFGb1GztS5hsc0d89L36MGuc6pbRNTvVmTQcUklVPim+0WP9HKegyuN822njLWZpDLG6
f8aiieYX/qoLOmEq0oz+ePgOcGw4Ld4JMUjjFObyQBCTtbVamkyZOWdHLZtCGtX0pWxLhxI153fg
Rj1ineEU6yLc527ZnOTkdLg62FCPl8bglCT/MtzVMrmfxoS8pZc67yMUfHx41QzrbDDpnvnjeA5t
XNeNjaEnAbdVqm06m/VtgQWadB/5pNC572cxhIdMz2nzQp6Hff9lR1Ct88Ek2roBfJboHdkgrzhR
kfRO11VHu9abpgM001dPt2yMapixFw0UJvyvwnc0au41ARhSATbmohI10+2Uzk+107RB6iTTVY8Q
jGUDaUCGaT1EZH8n2mxfUjkDmmluYnztgW2ql5o9NaH3zo2WBH2TjQet0W+RO8ht2ytQaiXnBA7g
+OBYzoOmofHABMB+RAB8qEa2SOHOifJLYug3bmE/cua86WxezlT/xwMlT3RTqLbWQ8pCAiOCt3cR
8Nrw562UBC85sHzo0TwpWZJ3rVCP4Jo84QDUz+VyMKX4yLmk73TPux6pXuztlEkdWN69rMh296T/
0cscPxmeuTGyzQMgnZG5zlLeJs7tJ72nZyDD6V33UCejHyfHQoJrrvRckOVTfFaLRKtbtWepZrLK
zPMHPQUAP2EBJg44OmFVPSrgCuzIVBD6P0LIpnvbIOoEAEa8HQcPXOOIDl/TvjHnN4GvKdI6ejtY
658OCdj0C/0lENfimuWzu0NEW24x+jNMp20n4umQ2M19ERNxk2vZqd3Uayq0vszfyVBC9VvKIIJE
9gC538NqfR3SpXyU97gukZ6bu8FkaZ2aD06Cq1JzQNytJW4dnjugt2nT6IV+zlfIrcaZd3Ds4Tam
b++ifDmuVXgdtJCZGM6W+f968OPx7JqiP4xNAjNH2mB1wcab5XDGflIDN2gVCSxkEpeKACrpUjSh
XRIQ6f1QNO18MuPHSb5ENWJMNBrlr4q747fLDCtPrp/HAdFbCgI4phdgi2e02TTmhcBujOMHfxNr
Ql9kASKhp2QNmZxYSQcdHKnZT23CKMXAvGcBLGHFHi19Fp3u7R4bxE9la+0+zR15omG6JZmMfj5t
ZSSYUFXbuFc7PW7cHUoe+mpLHK1cqj55+GE14XNCGzZoIHrvOEl003ughVYfB6m/kKQH4z3CdECD
YGiwj3UTSqXUtdpjYtDv6qkGtLXz5kWNfm7wBCKstYgYyaL5XOo68D4v/wCT0xzmDCTPIi50WUct
NXuKyR+qf8wT7+dAztZWoncv4AocSpGBhjGfRyQi4JKeYqWJbb/ULbrGBNOTOJ9+TJ9jXgWVHt88
WT1qgSyyNud0MqLsZfY7gzdubYFdvLEOlIEvaEqSOU9Ath5kov/Zp6G2p8ITRumwnXT51Y7ZZWUv
V/pT5eHSiVqT0tOyibBKLZBOA8jZq+pth1eR1ajubgu/VBuGEVyNaF/oi1ehohhREJekKZugbwDe
IMoU2huKlUB04Yv1OJsrFHan3H8AzOKeq+UwRN/RAU+nOQTIIwjvMk0Y3xt9NvyDTKNjDDtnqy3U
YOTOzcFk42YN0gwwU72zoqDZnzPZuDRrUWLSj1zQxvmMtmUsnhWTbeDg86im/hLH6rEfJO6hzu0v
AIe20+xhru1I5M20cxO3n6weXii9xpxWzQVnDP7ExArgEuqLDBkBn75J/YrkM2lbZxJSD7HKxmNj
d3h9FsxZlWfijM8CcXj5GmvOCJI6xue/nNQ4JO6FEiDWRkTv+BtIRq5RcTpWiag7o6YfYgQI3P7D
TYjXC6tFSKtrkCq67CobabomjkZEgC8APuYj5mMvKTR2hNGRwAYWfFMMD8OPdijq4gM7K1gUQ3ye
7nI767ZDy9O5ZvRUThS/WjJ8Ll1OaAY+YZZ8iX4OnSQPfPSskWuCEnFnJryl5GcrTAZzclbFtsiA
7WCIpHzUQRGJQkrBZeO/qBj8wgoiWIf5JDHBM/Gke995d2PxIVNaM/1UXSWCyARIMnsTSip2WRZC
toE2bEaSNM82RWOW1MBtSbkYkD9lPVWsj7zwST0vYS8r74t+hXZeD7oO7BUOiHk/5DNjdNm7WtTj
fh2yqnvpCTkPFj/Xr7uUo0M3ln21Xw+h49Y4u6LuCknmukgHQ2MQPogg2FhiXMFoGHutVZ+2Ofsk
iMN1G7WxZ2DSCKde2p9jx+oW1Z9HId9B3E9JAqNNG8hMjYDPVR+0r7gxjXM469Y5Vrn961Y64JHF
H30CSoldP7UbhAhYcAg9xNJgjlJDeABZo1FAqQYAUcpSd34RyYPuKPdIT2NxYgDKWH73+7DelyUU
DiMNNNrKbVdlHp6dJHko8BUH41SmsObuhZVTRizC6btFXQUkr2efkzLlAgr55UZpUXSQjs6VeSnY
t4pcp2KpK1q1BzwlLd+GpXo4WX6CzxTfFPrqn9WxCs33qqNWkKegjzZZTeyIS8V77a//bgeGy1XS
kKx2EwXuaz3oSU/SJ2Qis3HwHy5ApdW/ux60+V6ZmnNaL2u/7xYY+23Ood+k9rmja9da/j71OrWb
YuszRPAZGKGA1OQyqJKZyXdmjB7pXZxmWImXwunzEqUWjgs064qtehbgkjtFmrYNhR8wB+hcXcjx
MWVu3a2HXEPI05WPdus229Y3npVvdlw4w31c43VZwifLGmVCL9qKPCNxHlmUHhpsiy4mjGvJyNta
RlTQFTSsKz0hHSJLEG2Y0ftYPFACLrqWvlcBslW6Rvxp9YC6m8xuAOmF97Ko3ceqYmmge9tKYuVq
itC+C/2YeVVmP8B4HUK/985xhcGACEccqyN+cidNS9DXff/USfNiuxERkBYbgxF+1qUWH7Oe02fw
u/eiSWCb8q9KzNemSgT2OVR3I0kNl1Qn7K2I0i2mnGHbefp4grPws+2yJ6nn/tHuoJSMWFHlwPYs
lOX4MNOMmYmOROtrfMdTfKYo8DqJ3HyoM3zrdlJYKAqFPA9ev2HzNN5UsfqBYwI12szWEpMKZWyV
9JcBNpjdCve6B1cQ4I6FGOcNJH1U3wykapfqdsxy64EdCFhcPHdBHfs7SzIjltOM4EGw840qQhrn
qCPMJmI9MRHMGtSD2x3Y3e5qVWCOCOtFBTiGV5GVPNjD5zTK9EMAfsU759CfMcG+O5/ea0YT6oar
YrSrW9t4kjZ0utYXp7GCr1PJYrpq4RMEM/IyqEmNT/IjuqWkgR5b58jPgJ8g8h/PFeYyGFHpdHDN
L+hh88mxE1yfLEfYgHjaPmvCJ8IfWcViasVZZY3XqgEEY7ZOv5Pe8C0j8PvWLppXiZhsKxdjyKpK
wSLj7qha5gj9uE9bDCQkFSLL1JsgNDvyMMif2vrL9J/2zgw4r2sDmhBP612shabznVqsGOthWnon
yWBi4xAzCsSF6NIv9dsV5qIhJ/Ubm5PPbwKT9LttaTAAM0MvgwSITbrM3HXvL203Gay6g1U/Mon6
jl398Osu0Sxx4pVwntsR7t2ql1gPq3zCc1RQ4inFbcwVR0lAHKhtfokquNKfkbYBICSQArAwaljA
8k1PlPbSqslWocdyEGOzg8NO1UCHY9k5EqCSTQXhvC56woY/er0F3pqsiMJ4WXc6JdsaN5fGYRyN
4jgyUMCm/DAUjpIqzhFoOz7pYmgrRbQoUnoKhj5lldAQlFumIjlWEV9eP2bEt7R+ByeMHaXqDpww
AFtCyfyh3Y0GXus+bBFyUC/YWKPzE0+9cZks7+LByaD8N1c0a1C0lg8ySs7SGPozz95tkjBFVo2N
d3apHseCmEzMTOmuKtUtXGNmI2WBtFH2XSTIXob0QpNxGsJrRisWGZhx7HpAHuy1lMwzbybttoXd
UfSH0lSXyMsQOFNkp3w07PxqmWoQIpvuHTztdN+l0S5ToE2QejykUfJFUSs98H3jrAnIIK332Uy4
7lT1z2mSAyVS0X7yOujYNjWDmq9gU2tTuo+nQuw9fINBnTxnsfmzm4piS35nuRki+ck+/raLRtLO
oEtLcHYB8omtoLjI9NgHo+IS7TaEfPItpQZq4SWukupivzftcNxY3YiByRDM5d5U7KqYD9ud4b67
uBiRycVdAIXbGjyi3nRn183utyL1T9jOrnIFhm/mXK39+dUe3HOS7unupbfKB4haO2APq4Z+GdlO
FUXeHa/M4iZ1eHS3zGHzfOkm+PluNz+OxhqdWtHrjaleN8ANMmVWV0uYASLvxLhdIgNyoTFAvfjK
5MNxDIKrlEOOJe0MpCK+unaolWZa8nPUqekufP6RfsDWrPOPeFj0rKDWMTZmu7mdb4xGu0ymZ25U
qz1S6H/cq5D+S2W89Q1l32UZWwyfOrtrCIJ685DP8VvEquihIQuGFg0CZ6vNKTizHIyz6JGNQGJe
txPIpyiWiMIr9I0hVzyYo+Rr5U+OiK5d1sQ4oOQ1+MOUxAxLXbnJdiT0Dl2B+O4qbw7c9qXwM2eT
5e4zrZ8XGwD7HgKMdcC4e42FONv4Tpiy8KtuFDZUGgtaziUDYa0M3VMjDXEsQuMaxy7VMggv204P
vHp87ZIY964xPXl4Zw0HNEPFnMVVrQaaBAV/6gBgmPC/aaYh1CZFVGqg5TLbeRCChkAMAX2vR8N+
NghxohTXNDptk7yqz3kzbApgJfcpuRx4xjazqI09oIlAD4cehbhV7CZNUQgY7L1mp1AdEMRaEa2e
3Df9nTB/an77wxTyRhQlKXNambEwfo8krJ8oPE14wqgaRhud5cFCbaOAhUPBW9TTvPYV2RzwBgHh
0wgnTaCeFR+WzqQSnj2t/rBr62v8XtAlxENYXGuTbl+BVn4tku/sVElLtYnlblNGd5vtdEewZavu
pthcFLNUrSwtGPOmemosBog7Pypb99gvmTsrsopLF39AtuZMgzsBc+MtMYaB8oAZtM1EllkakQeW
OecqdXZ6VU5BP1ASwP1ccOkyjV1ImaUGuQMNH8PDW0n6Hoh389lqxbfYLCqkWKje5Vy+FDmlcgMX
5yY25KXuSGxsF19BSjWxmIwnkjJUPQVkX5NS21lPYezXx9Dtr/IyfUotpJd+MheEtbD4yX18FskE
34YA6chAkl/ZDhUpdH4mnRM0MA/waI4Dq54GKH/gAMsHfPucWrSH4uo4Qx7cea72QMxT+ygtIhkm
/71IK5BKhvQPLVN6I50bEcZfUWItoP8IZlEFoAgiEj0jIDQ5mC+Efg3IXA9tLpll5K5N8txk9BTg
/GmnbqBu7E+JsXfMMia2EIz8YOBxxZVDmGOsfWu05mCHaAPAVgZJXJFGOBrW3quJBXXxLNnad052
+CZ4+a1idCgroLGJ4Hy44tbML73BmaaSZ8X+bOPUFXYInWZFExkvLhjCA3tmlNrVFfLPExyOpYCX
ljurrK9S/F2HIQtY09w2wtvXYD+x/suGp7nGyISW20gfVWV+iXo+0lnj/bvD++BiTQph2JJJkF3L
pzRl3zhcHLugA4TeaOP6PEUvK3UdasOm0bIPfdHJaXH7ShMByrcp4HyRY5GU2kXZKG4tdGAQS1mB
ZO0tLCxC/Po536Z56QbzvrIJt61A1ewWx3wtnW3r4jQfC5POoCqDPvO/t4jF8JJUznWUzKd+OaEa
akQhgGyCQTeuqtgO2MQop1wnGodSb8H1cmOLyMAzxB506hr2QLq79xxvh5um27MtZxQW2y4jk7ts
vquyQOsTV5txOLmErDwRHkI7KHPZQ7BIjMzvMflkiN4XIaXazWN+cnR6RL4b7YklORgF+epZQc4J
PgJKRotxBKW01PVboJyfdNhUELctcBiXuczSkse6TB04zOlDD2B1o4807ApO6V07T0vgI6b1tEiR
wTTjk+XC18tJO/MU2T2jpAMpKx2tbVtzdkkmVdcr8QZs4tbbzvSNzlHtBtkSUIN+8hzqLNdR3B9Z
/b5hw2NoCifZqB5iEg3OISs+YbbbmXkjqv5d65AL1nZpnWyFa38AHYMkgQTgAo+4PXrItb3mizmG
CCjdhUM29hck9zRWmDMO6B8xOczd3sv9byUlKnemFZwMNdUe74ZerhMYS+mw7K0y8w5tb8nDapL+
fVhd1YlAcPOX+37/qOGqQGoTFdFWFfB+V8NugQsgo2G6oO5XcTBVBLWlhVNtJzLLYBYsCmFzUe/9
8f/rUND/zrPnan34+n/+uPnr6ZbnLJdigiM4PVZJk2d2t8ZszHTx/sXWXx/7+8dfb+L36/3x1Ot/
+v3ff73eNCA1ivDZBCMcMTJxeaOr/itaXmFYRWDrSxuONI75rHdY0sSzPpvxwY30IoAK+p2i2HTs
yIo8qNIrjwWr632VON+dKT32/WusAL8vqAU5yfLGdesz4Ot3DCzTh8QyV0jXvfJEZx81wtcpD7ED
+SXW++vNVUmnPDY4bdd9hMtWZbW0r4fEc1CErDdRHfhYoBe9vRQ+2uD1ZqO7yTm3qff2Fv6my19/
vz6fu7Io11+tRvn11npwRPKvZ/p1pzWztiQvi4UcIVarK385/H5bv57r989/93/+7j5Laz1y1rEI
UkC3mwng0KLyBANskurDj3IZp83//u16a71v/e3643pYn+D3j3/32L97qrwrB9ZtfBf10hxZWKhq
kcZH/LXUAJef//ZOsyI74I/fl8uD4t8PWn9eH+kodj+ddxqW1kHdMaTpV3MzLN3pnzfXX60HG6gs
aYKn3w///RZ+32di+/j/KrSf/1cqNITg4j+p0F5+1nlZtP+mQfv1mH85241/WK6JBd3U2SXBSENo
9k8Nmmv+wzIt5GmOZTiLzoxXKhAbLikn9j90g7s9CwqfaSxKuH9K0CzxD1f4BtIzG6A/rVj3/0WC
RsTKn+EnwrdtAzUbb9AyMbjrSzjKH+EnngG1MC5JL4ugV3sdV9v4fjYGHJqR+ucY+jdT/Z8mevMv
SSuW59BQ5a9CQrfEket/EbuFHWwquqbhcaoNrAleJ1iDjRQ2lYmjANOJ/oMtw6ljm6hP10Bt3pQ2
noj/5KrS0xdysTBlcIkgAA/Yf4ZdOk4gUlOQUV4RP8cAQyuSuSE7m5c4A/tVCTXgOmtorqUefBrX
2yR2fFVGHlgwHItaP0EoArP8xwi4+5Ud8+cf6v4PVgB/qO3onu7zTcF2+8unKp2M0BdqOijXreMI
co0ulMf2IbbBapGBYWRLkoX4DmHxix37sRrrOx04JwAyFvRx1bJIz48UB79yK7/Ksn7YeWQqLuqf
fQoXmYorlkjBDCRKdlZ1brxCuaRKcyBewzoJzzz1DtbpObLEvmxNBGgp+72K1pe5X3tWmqDC5KMU
/qMcLwGTURw19a3FCjvDWLjRXJ93avG2CbHNtoOLkMzH4YnMun2blMNSI1JH6RnPRTzBkC8QTnh+
ckw8KPE+wAYeEn8ZyXQsquFuyVSmBGGmO7ExpvmnytRdqkdfTirIdk3jxwpfhRiw1/FnebvJSt9L
VcLw9vtPijCLQALXxX/5rpZB90f8zzooXYvvCf6ezRn6l0FJ0Etl5i2aIsxQHt3W8Ckx0w84oahO
RvBRaRFiDug6IiYSMCyKZlZZD7vZsY+N5paACdqDgYYiSrGmuAB/jzUrtnDAty3i4UxN0wEO6L2N
jZNthcUCWUcrlcgkX1LRDjVKPfqfbRR4073x2usZ4bRR/EWEMl7uGAqdcrG1JCXjXvU4aIfB38+W
/y2T4H3MWr1lhDRYZemxBcCW7cXdRtqkPYrqpRuKuxwQ+2L3hddFQIWRkttW3IUNWdw2LrbhNAln
J4zsJgm1204Aq6XpPuZnU28QzvQVhHThjMj84i+roDwjPf9eN1BwkCfBl58ktz4phK6FjqZJv2Dc
LMXNBxiWza8L0P9x8vi7U8pzHbhdHkQb568pTY1lYrpxB/8Ym9Wwq3U6cF5kT4Fhlez8H1srffvP
A8P421f0MGBY9Fns/yHNtXujgTHIK5ojZXLHWbwt+dZaTgYAYq9VXNyYOEs2sde9pRMjOC75hqkH
UtojE7mOoy8KM5GKMDO9/+f39ndjFkoQAmUmU+GbXDf+nLWF0RQFSgj/6IorglXkAetcvuVK1uAC
xeLdganYFnP+X76Dv3lZhMooqV0PxTR62X9/Wb8WwssGzTvSHP0abe9Jr5gPaDx9NXDd9tGYQtP0
nv7z32roy9P+5Qy1BXe7qDLID/vrNSqJDOGj4/eOegvuM45uo4G+lByyq7DSseJWxKxafUq96Dls
3Kc0gaylRtFvS1f/gitzyXvoE4D2mf1lfu0k5UUlTDKhTvsg5mkymuYwA0GLJSDgeSPZtsocNJ5O
fmc1MfmOU/xa1Np9YTnnouejnlD0grIo94rX3Wcjra4M7UVSDaTj6XdUIxDKOiDY0iw/AbAhytxc
IKSAaT+QsqL9KyL0e3JUiycCNzzSGserv7f6c1pBOgi74dYPgSpSgoV8roBVsJlNbd7ZkKI+TVVD
aiYivS3gm6+xsy807NLdiv2r8nEP4RPbG3X6OMMXzbDMxvnKIqy9pBtCi5qvrVLwcVmtx4SUsdeZ
nsy+fO6M5f9yaaUxPj24UBC3Sut1XPo44SJOvNDnw7WV+eYQVpJSyKUeTituUKrY0fnTPZAaaF8h
fdJ+A6FW0tLMt/9lRAiLNdO/DwlP1zGk265wPdT49nLu/rFsCUWYwSWuR7jhYlGcBUnR32KVmQ9a
2NA29+/psk0baVTXpomtX7bu9TxAxsloIE8jS/l+D3XZpD4Abj309KPhDR21yqQLSCR6rFirbG3q
dEOXpzSCuuiqFMZzl7DXFTmw3wydTYO9sAPSJq0eXavqANrY32N3aYgidJ8asnYgQiAtyFoUb66N
2dilcg1GLy0jGch8+moL5+yKWN9ZNrt1/VTL4cEvB0oVvVFtyqY9CKRh1+Vs/Ug19CRhOD2NVQh5
3rP3JcOpSXcoAR4B311ldvHgKY/GyAhkjYA1G2+4eIMgRySy5QZ2XriI2H0qmYm2s8lqoFTBEisy
cgQNMCUg7ARaUXSB7LVXxyFbs5bTwcvN52Yu38nAI1ejsV/riaTYPIsfk4QSjqIC4MD0TUI2rhlV
LSKQb9TcndBVxru+de95XVo6rn+MuvrU5h6aUDk8mkl1FH289/Q8Rgg9XNdT0u3wamzdjI/KemkH
HF2j6h8KZX9NKi4PeV0FRVV3iw8WvZLL+yaN4l6ysN66dktwKVSv1E8qHIyCxwIWGkPB1Qm7JZ/V
0q8ByaNRTbJiCiSh6eNWZ/FVpadxXLLFeOxWONMnSzNQh+iIE3LLl9UpMbpGSP+LaudsSA8ckzp3
+OBvUdLHQT8voeUJGMnELE8jBTpGA0MCf4Vk+FtxMCQmS0AzJ/IzTZC1p+JSF7Z+WlJSdiaidQ9E
096zKrlLjfxtsql7jkq+kHf/mKAliWk4JI4UW6gP0SbBh5p36kgDBExGFQyuTeIFg2GizKS7JX0t
e0wZdkelUwsFv9xtxeTf+5GD00HDut4of1sZ9XPO6brpDfNeDq5GXQ+sYSPmT3iETsrTcClxDlVo
vdjKvnF0hf4aAjLTkHkgC51O3Ai+IKUPfdAloFsbU2IZPxfpiOaRNt5Q6uQpZdXzKJS7m/2s2ftj
aQKvMg5uLuqjhYhjI5GhUZSA/Y3+Gs05hutiYkaZpNz2s3tbxtVlluYtOMx9pWmfeTnes2jdcLVx
N0TMsXoac2Ry4WrmfYh0vv+81vWLTQpfA+Jc9KxQbVYrpV3loIa1RzNkZp4LplgL3H5Dky1L4gUx
yvnkDQ+N1ndbGq8kimriaq4bSS+Js7rFlzzBrt6qzfhuctpApck3VTjBLhkSnAXkwab5gaLpO8BN
IqtxsG6cfILHFVa4EzLz02/Poex+EKU4nEhYQ9Y7AuOHxJsp9Vh49uk+QAp5XU2m2HhacY3PLHCS
dle58iXN+58o9eJNr+NaMaqbBuyzo95b1T35jfhIrXOq5rOaiKIgeDfZp5OLM64uwMa4w2uGMLRr
Qxbd7cFO1c08tjMfAnqepKf3juuU/nv+XGc9iPXM/0w9FdGNGx8zf4kldlFpmrlD9nUPoZ6pvtA8
cdvWBBFNyP32UbrkvgMh1oSF8muhZWbZVV+ET3SfthDK5pu+iRB7iew9Kfh0JOBZfciv8pr6M01g
fcvS9tUXXE0IB0jvKw00CfpjtfENRQiBowUluwPKrUdtbHOUhcRPYwNICFdCwY5bJLNanl8fnsHw
rPjHB4V2PLE4mauSqCJltc+uX9xrbXWL5DpZHBXoRzvamEh0VANTuZndZ0CRUGUL4Lrgfpkj5wU8
ny9pYV538lqZ7fFzFRtfJp9h/FQ3SDaHiUlTmvcFDcBFKAEL+dCOVFYNmTy5ipk0qZ1z6rdErVUh
3hNMwBTL9X3bq3Jnu5a77zu6SbGHIn4Ynit/sjeNANaC5ebcGYTKlFxuJ7wuI99V6k/ftPiDsxyA
RULUu+37L13j348G1+rIT5+bqj5YI5y1Vtejzb2Oz+fkNPkhVTFhanIqEfepelv1XaATN6fTft2y
jtxoVteQSWq+Vb71vmQcV3nHAo/rZtx3F5sIqsqMvhNM2WfR99wyEZMoLduymnpuKzqxbVYlu8oe
wLw3r7rmfw/z+OhUA9uIUHtJHUA9SNQJ9NlCa8OEgp/eeuvr6SlneiEhwCMfho5V62aovUmHH9hG
ptkZqNlXQpeVoPuaN9qXr4NPD9x1jP1QyJvSlG9h9NaIS1bIdqOnFnxQ0z8Y1YgARYrj+tgBh8Mu
5vLWzP5+GjN7Y/osDQYDpo+Eq6DScetGw6t0lsRhzSNnDHfMtnYtFIId3ihCzgj3kUe6r9lu5PcF
uT5Ti2S9d+gmZSkc1cl4LXGa7JRu7wXigb1ukS/EHEctgmZo7HmXsfa/yJghg90rOdVQn8qKPoIi
TW36X5Sd6W7jSrplX6VfgNWcB6DRPyRqlmzLc/oPYWfanKdgcIqn70VV1T1ddXEbt4EDI308SxQj
Yn97r93GLwmtn5OVQSsff0mt1lk635mjOO+auGap/liOSmxgNGsrU1PBGs82+1ZRlr/yWtvR8BSO
c5bt3MEnANbQMEIxyneSIcb282cl3YdxJDnkoSIctGZ6h49wloBGh2rAwqUla6J5L/Ns2IcJcgSK
+EDWbjEN28oOWQaKsPfsh7w5mTBW7MWJCfDF7+xtBFJhpy/toBwA/2FxcTD94bHFhChd58p2VW3r
JesOipQAg9LQdSYsF6QmW0BmxL+nMRmOt3/99SZe/IJlxiQGmzTJv6WiYgCaMVeML27tBbcGI3fx
PktV380TyP/k5pIr0wy4AYLq7bv5uKB2PTZ+AN572ycz5pfMewt5dzP/5JhoBaCg7c21RyiMlWM0
6f32GJfmmbHrLfPSOERvAAxUo4ngTeNhZkIczssXLnGWXTu3IEwTW+yBwbkO3vNWA7OiU2wA0xdz
ugFQQcu/mfA8jKpk+utX345RXLzkSj8PO/05foii6cI2CRutlzyMdfdSdcwJ8/SEFv0txukE8z00
fPPT790Pm+oojp8DjSc0zX1TfP1gSn1tmND4gPEF6wxWM7sMSPwu63r/Qvzzmz0UFLFlm2InYaYr
lj7EMJ/CPjETWsFUws1U8lMUGYFNE5QfnPvm483vM1p9tRm8ju/qkkZcOfT/SbOyDwO8X2xZu7+o
K645RRt40683FsqNipLzROedc4pLXqJaime4m/3oeHtTjfiJsa3cse+Otn8nBAGStAsIgTevvtCZ
qa5hMDORFfVzlsvf3cJOvj27t3/drpVUYQ1L54h9thX3TLeW1OoN5HP7l2/3IIhbLJNJAsZYBBgv
KDZySvWFX9YghpAcUqH/ijPUn3GoXiM/2lWLoKFn+U82RM8cmPY2w2g8YM7ZlPELTsZ0N1M4o3rd
2acTqxugZomdN6ZWBX0nliMH10GC8QryQ1ayiUvrRDIb47BuW5KkYOVsHFP9sefxcNMwZUZuglhA
EHdUeNQGBza4dkr075za2B7pML1chc0CdA0fsLhvbkaX40nEwyNk9jPYCHKOo31PQxashOAPkKa2
chpoeiR9lrr0qT16HC8FfMzVRKvxpqV3flnWF+nvdkiMmmzduA1YjVLu/Roz1O3IrQa+t5GShSwH
eWjM0g+n5celkfVCHcAmAFfD6YUKiUXm0srgudWLDwKv7Gtzxufg/n93Uf5j0wOFaQVwCH9fJu4S
XbPWY1wA38OpDFVGf8xMH41t5JO8+V4bGOsGNasrEzhmx9wPoWavtAZmYTPFCpsl5EZpkCNxA/oX
IJ9IAJ9UV6CgpQ1T4OjJEdU+m7FH0sS994r+s3SJJ6aDeaCS0zub6RmslR+WEbEzQmrrBAfR3kNP
lZ9dzQlquWImlbhhu+iYrjI3ZbIdDNQDIctm40CXscVM8xuUW2QE5GgfiwtxMr04TA6v8X6RFbEA
Bwu18io98SdyUQSouqT5emksHBAq3Kx7i/wGDyQKh6PXr0YPtMluaXgBwHkSuEtDUEYcUAUlWBab
JjT3KiyFt5Qr8Uu5miQKeKi7U2/w4r49PQl3mjRJJdy47EPyREDnr15NnaUMWNnH6NT3GTmzVU4D
Z6hF46Oyp3GFe46XR27daZZ/1R2EE1iK/LzAf9TwcqwmEkxryaMCLalYwff5lfbpVYvQem9XXT4l
m9LQBzoc2J2Mk77mvR+l2D8k2BkWIQSahr5SFmnSCMWR+YNOKMl/BvxKKHX5GKe2lguKHhiK1fhR
ANA4Ui9KjFdCchT2b0CLaDzwzBCSvlNNp97rKRnwRM9JsL09pCkBgQ2T10WoJJfKPgfU5e271fkn
e9uajc+QnD3w5zjKADW6Hd53LvDNKPMnynTvshp1fqg5y5Up2NZeLyD/KyVJFmCnavJ9hdiwclgo
NooLfjVJntebuF0hxqFsjweJzQO/Bg+vC/q/znuTQTJJmnbMNuaEMFw3drpnuC4RnXJko9I59HKE
Cz9nH7GNCmNo58FAlBAZ/kycuwBw8y1uepbjxDu1o0HXnVZjNht87L4QwTq7kvsgeko6ompJBDap
pK6W41fVE3R2sLBvi5GTggqmg4EfWmgORrbyh1MB5qIqOmIu+BrjfDjk1IMBpFM/pf4ilwvYSRDW
tCDHPodzTkQcj5c8XI5uZgj9OjberrRQ5ygpoFLCSQFm9UgWXHjoF7je8tNtJoMl7wd5had59J/J
ut8Vyrl2JBA3bKC6oqTFounZ7mCJu11jyq7GkL5jXOotnotBmBu9b69dZ3MSqPMfXXGn7QVcXnjJ
ekpbTDQ7qGGGeTJNm5zAztBheppmGqwnYoul3qGraZj6ctB2esJTF2BJiaLosqi4UX6W7fxI9P9N
L3lRTy5mmSJo1nhVFx2NXXA8+Ac3cpJw5vXMX9h9t00u1nOanByDFHnDjG+f2QikAW1DGveUdZJQ
8qEhZWIiwFJL2DDajOlj7tJTR0yCJTaM7PnAgf8cjHUFDzkm3+OxS5w45nQ20U1TavdxsC8pkqjb
PQjONoQEndvjjk6c+sCk4C215VXvxn29oBdMOqMQsSVTt7bGMZPwfLy6RPrWfUy52ghKyiD1Qn71
xVXe3ii9z8HXfguJt0rQbL822cG11DYYbAvTLEWKAnonON80ZvYGBCWnL2/68JxRw2KUHwarOOel
wbmmgpIbFEOyGtzuLgrMPZb053aJEav0Tm8L+l7Ta19jwirK9KyCzF1FhaCAQI9Pbe1+GX3xLmMO
i9Bf6PmkpScj55J7ekUYWg2sRc67Eal4O3btnRbY7Q7JNjuVKmNoTwzclv3ATjivl6rF4ejKa2qj
Z67Sfj8rYh30KH1Hymz9tR4R7URnhum1tI/f3sR6S4rtr/dFgKzZMqPXuto/iRbwvKXFj+DT1NEo
ySx6NveQYdIg7itnxb2khWmK5jqpJR9CLBrQqCv04+39IInuDYuMEMTtEnWRupqIgawa/YpZnbfR
EQtotDRJjI1AuTDtg6SwjKPM8yXxtfyzWchQt3/d3uQUWrIWY5b9C5Ef0XvKGRebkFwY+X99QNFi
iuY/beIMnVDU/jaLrae4t9JzE8Yt+XheeXltQpsYeoyjzCeRTDkad4ee5cg56VD24Uvi74lukaj/
eOMElAFZGIjp1Wirk4YZ/CYE/89/GQr9HdP+u25mXmuJ/Ld3//dzXfLf/1q+5j8+5wZ2/+u9S/pb
1F39I/+fn7X7ru8+y+/u3z/pX74zP/0fv134KT//5Z3NzU5w7b/F/Pjd9YX8J15++cz/7gf/x3/T
lGAtI+X/mrn/mgrI6P/K27ec2xf905Xg/M20Xf6XyXgLX+sC1f+HK8G3/uaS/PMoHsZh4AQWY6B/
uBKA6uM6gImj6zjOuCP/X7x99298N8tfpjS+aZqu+/9jS2CG9Z+GTfx8C2OCa/FrYNr+txm6T+si
bN2Y2knVXpkLtgBPaRH2zlga2crGGeJIXwG/5rWuvJMc17k9GDu3dP5ZrPJ3ohhOW8IOd/VAj6Q5
cURfGDs1IKv9kJsbpmwD1bnaSyfSzTxoL8oA9eL0PQx0xFurmHBHA/sjNBIZ06OHVhX3/rHVuyfX
fFF+h/+1AqLi1ZfCcPuNl9zl7G3EWxNN75HX6FsrYAGc4+lj7B7SV7bhBv4FWpUIO3hm85F18de0
JGxLTiNx4z6mpnv2O7pEfdfCm3CYf9KO2irPjbZxR7Qfdg+dttQtrtPcJAiqx/WaHhb2jZV7zwbV
PHa1be19rw9zJ3IZjYG6WRk2PlWb9ZFSUvjWDQC5ACA5cv+PV+oOdBn3vhUByhXhlnDu289sghM0
5Nmj0F+L4I/lsOtKh0uWBi8TjQurGx+rWLisPH2PaTSI7Q0NhyTLH0NDopZhN3CmciPKBUDbI4vZ
UgP0nTCHMfVqplp44X5qemSHU0Ck00tCISr7PdPGeKuydCdVZK/zlN/fXBpTBZf9C+7l9xop0y6q
E6OnH7afzblJ3VPR8mffUo4mMhP+yfTB7DuxdqKqPg0OpnODJXxbBfHemuP0vtTln2Yc+l0yZTiA
0yh4ne3ZeJ1ZlxvCBGbLwsE52tiT+EBNVXTS2Llr7P3sauUeYfxg3BJlse+HWUQHfyHQWUsWKA8e
5kXI6DV2ispCOGmqF1K78hjEU7fm6MKvYsenIZ1MY93SBSUmIrVi0vi6gaTtEsCaBy4a46OP0GVv
JTJlZ74Si022KGUdLSYiOEzuPgWwSsWczpRp0USy4tsZg2d4D7sxrv8oX/sCAV9vRzMfN3o0syW3
WToX8BOmTJC1u8qvzmIJJZlGVW/pID766Gyp6pyw5M/CBJE/1ozitnk8uCutJKeBsQc2uc2oY05O
uWCPPojCWNdu+dSorNvWxvw1Tea4uXlIg344L8jgHT6o4ehMNkViZiZXN3vl7Y0opz5UGqfaG2lQ
Y0DKwgPJYlgSkzfoms1wDTsviIXlMD8VvwgN/rJ1auUE4xy5VNzI37nv72KZg4ESlWTb63uchybO
4rgFWOGLH/QgoqfLJZt2DPRq5Ac7qf8UXvkmSh3NAXBJ33abCa8JjgtmB2PkrG7At9ubCPhAOkO5
/stbyHBQWQk1XVEdehqT1Iyuz1WO+gZ23wut5YGBRHLJSkGKhxS8mGhnZe6xyZbs2N9XzDKu0TGR
foGUdKda766id/Odytw7382QtXLnriWyv3MhOWpN9uC1AP47J2HGgr+bmvvxeLMHmjYbKAJ0B1kH
Wxnr8gC74z7JaNlrsJ5g4p9QYpdG7QJDsOi0eu/1hKXdjtKEW7kQpwZrKwb9vuVEskrd2Fh7fUKF
dkbYOXWeWKLH7VD3ivpjnBdWPeAenugFGpNPP+kQV/kkYwH2ijKf9yMGYPUH3WY6mssb+Ckrf3zM
wQIyWmU8RMqjalV3tDAnN7HHQwuPIK+z8sC4ZN1N3ry/WW5bzWCfjm8FLn2DJVbE5EKxj2nV51ha
5Zag0EM8Yh/vuRWsRdV9zcxVtw0myrDrTYdrqb1CpbBDzeNZatPcA99AuNM0s/mx8P2z26sEFUhT
O3kgb0PxETaqO8aTSISeOhnZxuXi3fqT8I6qiZ9FMtFeTBqPY/zocUdA7RhnA3uojTrRIYE7UMGJ
NWxgw9KXOpIWk12RAlPVt8mcH24L0STsC2ORJpxpfThPU/5U5VG0I4N7xWYk7hBG6kcRBHRwCfE6
Cxpqy7b7dXsvTrps61mpCi35NlamcTGNzr7jnCXWbQEpqYZAvu/Z26+phuFRj9wkjANdY4pChtZo
zW85JMdS1OKa++fRttM11ZDq08SanIh8GXtQDs6DzVGEuC6WF4DqPTb8WW+mc1XCqjBzeemT1NpC
HeuXQ0yDdGiBJXcjIyYEO2btOg6CEKMyrXLk3lZQx7nqpigOK1sbt3qhRfuOydJa1XANuPAhhHRE
0Jg5xw9x8mVHsFnqlpbQWTQEnab+QSjlc8tvUy67mb5yXlOXeoq/mojmQQ5ZxJQM/+A4tXc0A809
umxxse/6O0+M9UJbeOukrZ+dqHbwQFTWuaa6ZoXAksOFtOEY1Jq9oTOGcWAsuw0M2FdoQwxerW4K
RyfqCcQVbUhw2Ic8kby5jLjPca9JNLoIrkYzuvtp9s2jrKW/mhBnn5iNUmDZ3ePvu0+CmipmT3d3
ucSlAncG1c6Am1sWfyqLVQTepArb3D+Nqd0fDOSzdDT0/ciOjPtET+rQN5x9sWQcjCouqCgheXf7
AA9htRyWd9yUGLqk+QMHh4dM9cNTZVXuru7ix16jFyxltH3nUi92aQTvpXr2WPR6usWh/RzH1kHT
rNdI5hF2MXNEusybizDWA0jpp8HilOPZw9GfVB8akyEBc4KBEPBh9VE7JqorNxbwj10Gzw9SSdEj
CrfRVqd5k7wBrNihcafH0erAJGkPEFyCqz1ixmAaJk7dKbDibN0zLUTst7o9yscSqhBs44xgP/ry
ufb7cjMAi+eyKj61PnjkpF/e5y6sDWdoz3TSzOeqOeN85+zpROax96aLJ4elyDiwt3VsU8bYjds0
v+8nKz749gDFduCTlMu+rInGX73y4wdDVrvKbIONQ66jIrRcRQNlEcUy0nHP7E7lozY3ausa2jti
VAlnoipfytjGbJntYjwB52jMwUBNnTrp4gnLirZOzLG4s6NED+fSqE9mZz85uosiXArtPtHn5KJB
t1j5H3MVExfV8GPmeURfDvNERsxgznJsNY3m9S+DjQIGjbCGu5j2L72fO9wzR5OhZUv8kFfb7Nft
S2m8q94Q4K54eghR0YzsXYza4WhKiWy6MklHhwWglH3mqCdJTvgsc7KoUq/Nt9TcEbVwT4FUgOa8
yTk3Mj1pgcni28vyDE3+ElWDdmw6SoeGJECFVTlphJZfAbhls0PRss4Mzpw9JLKzvoQvLUdaLy3X
F6xsZ94kbvwpOIxAVxqrTSAaZ5/FtVx19NjuaOWu0WZL/zoN4j7I5uugAkGazZw2eCP7S+5p8THZ
ZkIrThS+ZVuzybwXYZkf3PpWxNXkSzrR4Bpz7C4Trjh2YeVGTTHkSJqez15b/qYnT4OT1+D7yHrn
Pd86efxh5riKEraImxnIN64CW4YGK+T93FuPtGE4G2743gYQ3TL0TNwtSE0JlSQSoKI85pn4b4/x
5KDv21LsEXdz2EwkEc1uNp5Q+mSY08JznWr5JjtyWXrsNS+6OfGLkcv544B+SYfGfxGKSnPKRrTJ
Ey9Ab8jGTRN39VY1vwijVqvK0OITrjwIQXgnw2iAxFeK4RjP1rBy64pGnK7FmUEc2Ui+SAPdO2h/
6ZJBsWscoBGNVKGRMvztfUALAPUYAEgOOpnbvyZlrh8iqypCx2nqfa5QIbjbcZsSJpywTl3S/rtj
gkuIz2PzxAzQkjkb4sHl6uBx1TQ02KpkkxyJt5nGeKxoMUe5Xhuo2KRb1Clne6+BuTezxD0RF87D
GLYvBzzPf0/KCDc3A8R5HvDMUQedM1qgjassdrnXTnd1kH3yXSK6QGka8rza+RyCmPheMnSbNBjj
Hee+jYom410u1kAVP8ZTTHYT+BXCWEJ9lK53B8Pgcc9ie9NIb34oqgo7CuVSjOATyigbC9sDZIkd
nac/YJ6Spzyf7LWFs6IS+LNLi82hHpH55OUPJsO6+EYityWmA3Zq9BeOafQwkICFguPwytF+KnB/
B5cQI1JdnPVLL3Qu9kSk1JYLDZVdahCe4tHe+/MCCum0i6nN54zlE+4cpbYZajeQuTkEgVyccIC2
IdaVbaq72oXd1z11DpyMMJCthN8dWCQY1vZohdR9fyWjMrZd5nor5BtmEnFHn8mwZBAZI14I3F/T
Xj6PAaI2zGR/Mw1NwCk4Pjct0wAJYJ/vrHhJoD/Sb8UgqbV+nAgmRMucO8QgkWHTHNlvkLx8FNkE
RypJhnWZyQD/RCVXMsqiY2XRb+PFJSoyO4yQPpu7qfT7u+gXEsSI0aET+xIRgxQh/gA8GdZBzt41
7TS5J9rqIbxCCvLcJUs95MXZLC7KwSLDykQfUV8nhyjx3me6g5iMFC9VpN9r9sC1mJTnRLWY/dp8
ZytyggHPWtZk/G1MOMJ6rCBO5UvmHFn1CIEDHObAS52ynuNY5udA2cmpzxUPcrREDvP+qnlcmERR
0wrh2mrkt+rt9jSYOb995X4KutuZ1hOb9CqpHzX8N6vRH4ODQa9TTFP5SnRuTw9X88tITGpzmzRm
14cRyKgXTmZGsHrAarMvcS5kZHr3MxwfWoGGaU/eOCUtXj6kyeBvGrrjyW/7lHsq/7ecg/rkkLmm
3dc8Rc5iCmnz8exF4z2TgQ1tH1jDKFq+DMSAtfLRsfrkCWdoesG/8KBroLmaoX7UBE2iPuNIxoua
fZngF+KUnPDxeOc6cYP7xCGYtdgIypZpqLTtk+b90Ws5n0yY7Sj3Lc8lrTF6/TT2nQU8gw9FyJq9
W8QH7MzpwTdHjt1mfOpizQUxZ0XPto+f3QvqzaSaDwn3q8yMB2guCdUNK1ScFpSqedcNoAqMWlR3
Zq1nawvDyzZwcooTlxXXi6C2lVM57eWs12vwRdfJ67h6x0zfxz4wGBuwQwLbaM1onAo32zwNtS+p
0bZCozbYIPrd8xzMAFAk8EC3gOOpL64nU3fSTcVAYyutYt95AZZBJ/tgqWYsaFTz0YWYSylxf0g6
O8w4BR4M232Jk6qnYQNfjWvSoCsW9r/7UmhEVGp2LvS/b6fAQhEG80tvdvLqioJtDZXLocnjvWUJ
WDVfYx5P10k5sFmG4Q+tRM9J3du7LHf21tg6G2A+3zgAv51iMncAJ387Lo19iZJbFFv3wmGY3nEX
flErXPOVHnR8EMELtWef+Rj5exUwQZ8MYIh+T2OJ215kBUjBLjsy7UbVEOfsm8/E6J54JN7trhwP
gKTYCibXSu2Bs7JDNPXiPZF3ALzmtyhWzoHXHEzi1i4fGbMdgjqeD5qXnYehf4XKgbXKDlgOkvre
4SV+0rTFiiOIwissWtcaS14HLCZ2OvmbN6Fq8nXeNt5TAukYmOJWo9SZoKvgih9GvDtmEk5sl+7T
tDNDe5jTbYzs5BIKz20e0RmnMykM8cv1sDIkNEJuEgtroZepx0pLnxidQyIF4rnr3+eOestM9NtR
GE3I/8s2CG3dWqtoHtS2zD3HbZw76IOy4e4mUwUVpN4n5kCzF+IK7EI1Y8of/ZCniapIF8FvMD5b
RRXTg+lNb8NYc7+hkXEPy5eKOKUzihnnu3707Qdu/c5DURIAh0c/h27fXHE6+ydX93B3aj47MibP
rWjSX2YyHDhQFR/4DDa2t1Ca0za5AFJI2al3wKMnXLuqTWAgCpSYbuq7e0NHf/H5s0I3if4QeGVg
J1zyDmKGWqWV2WHI5LXylfXQaZa1bn2gEpOF7KEHXb8H0y9XLnPXkBk3LY/QdPeCS464K0Orpae+
+S5jTv1G3IaG3ZEJR2B9sON+JCQvJKs/oG49SJ1LwHhp481MPiQmlwKMmGjjS1Hh3JlZ0HuHu7Jf
4aw0y/rOzKNzShXRCScNPaN9+cwQl9c/4L6+t5/SEfdAK7Hbpv1mCJznulVRWB4nOOhumzwOy5vE
hSzoyRKnMhcopz43bhiJThL4XsDa2Bn3gRZ6/bHLAFPAcqZ4hlHXMMcXc7FCz3ScSJfxZVdb1ZpI
CLaAoFwL0XjrWuMKq5v0SxvGtRO0b0Zv37VYsSYQbyLudyLCmDGJ6l7grAGgyh0roIymGKwXHuVB
IJPcO2bza4rsfT6hdZcE9FgH2efgBKx86+Iw0UXK+IJ3wdr5IpzgofETXC2jtSIjgPocu92PneJR
q+sEmw9zr4IdD0wI855Z5jo3nV0/9idka0FrrUfHsi4pO09eYnpAqqJ9SQobHlSqvVTFQEq+7eFC
gHJYqQQo0dj/smYrDgfn4oFEQcQCsVFYrrMdAlgUU1a+4ZbyEZ3rN5BersZ+wxnxyRJI6quEzNXE
VzW1+mWmD0nCTqEp3rkmP2xwROiPVrxt3O6XTOx0ZxrRaxBlv/Mpt3e5pp+aGSgJa/wa+NSKHMGK
Mjs22eaMdzEzHoH1HEs0ipVLMVWYFx6KEQ8rgPdrrj16BrVxzmh5J8S313h2GeslVYNCYPehKM2d
TV/tKvazFxvvgVkAQ0fQXoCOmgptHsjQ0KZN3wEuqdEsa8HTp1fZrx59cJVT98oW01rLkT9Wluqn
0IDkxCqEa8iGnZBGc3b9jZHT3Ep2t997XSEgE7ZfvT99eVqDbIx8kDfcaueZWFmpEfNgIG7EoOxk
F6xb1GQxtd9uGn0ot1OhmGAK1cVdn/kecRz7xJ7BJBkO3Whv2M7JtMtsbav83McmRZRztXgxvIc6
R6UZhM28QY57f2SOreruI8r9q2fkC7yP07sRdKeZcYjh5Xs7OLaA+zY1MguHaQjPGQPCLj2Jpvkd
e2zkAJhtGWNXF8M7BaP60otSC1FTiIhkGEnH9Cu2x+6QU2mAfveQ6bNxgAvlrdo0C+2ee5TvWWeX
D1muEQOari2o5N131MJlVSIDoBz/Hk17eGengoXQqy5O6u3GaHz12HMzrIwTBG92drXFQyuayVmN
Td9+5MyLV73m5fdyXuA+mvK3Pn8btYcxNSIo3iSBuLIHawjNRhwmVZs0TELPGGPfWuu2eReTwDlX
zDvI1r/6kArd4eAxIf7QLayVpfajZSauXcUVRww0Pjg4ezFdwnmFB8SNaoq2qgKrPXtMxZ2hf0mC
CVdi0z0Q1EW0MYuztDT/aBbDwpRjZ1ZILgTGG+2zw5Z2MjRWjorTbM3X2EONaa3Dsp7iI92BiXrj
SCZ+ZW7DuXUatH2EoTd0tI5IRISBo0TyWrFrpOcyp9SEGteLbznnoGpICGAg6x80FQWhqY0tRbyo
MNhgIMcEBDcomYUfxMFzGqq7qpkf3UkyGaDxcubsGVadfXXHmNtM+awrCGFQZDBCFTZeSdoCNqaG
wt7W2oNVg1fixmviLOv7+h5k3aPSZQOnIs/X2V0pcPQ7JNDCxPWTU5cl9+TooBkO6gNj5ldvNiNX
PockzjFf3G4MCCU7/KTjyuq+4tEotkNywbK8LOrDvPVih5qzbmzAwkHRaiNLbAM38bB0k+4v4uKM
O6uCzJ2y1+mCLeWUFD7z9HUxxmyVHSzMw2tZCS73aliZIvqhZ/tnzm376uiMc4JsupLAJQOYsygs
qpXtzmAKUu4BuiKW4QgNI/gHDcvl2lHxe+LEqO7QTtrpasw+tbim+emK2DmVqfZQ5d1BTnVGyZ4h
QxtgKU4Xi8Lm5osrosR9NURNc7E1Qhi+buSXKmBHwWAJK7CSL+OwxL56Jc9W0RxGmgZG6WukSVsV
lrV4zQL56GKrWPstQ7lSQqp0LHbobvFZURoOKk1/nWsXCUC1tHams7kdQM+evQaMvvReulY3aOaq
5cbV624vUvNk6dmOta7CCBF8BXAE3wv9o07ICljoAXuKbfttO2vGXuGx4tbURfv20EOhLxpcB7n3
ZrXls4fmvImCbnobR6hXuJvTKN2p0vwY6wgznUpejIFmVai/pMw8r9um2CI+DOFv3Kks770y3jOW
XPFEkB4WOLXT94Ft5QVX23rW0GCVW5zQ4IneIiMoSvkagx0eaLZVCdpvAzKz51BG1bdhPmrcIzkf
Gs9ZFLEeNdWRZsHjnLQGM11yGQ3WydbmJ5Fahnw/1d+VY9O35v4ZGzyOZYO5ts4pezYmtv5ted+3
PGIQaCzMGulS8l0yS9r3tUlT3tSv9YEWhzJqNKY3/aM09Y+ZXw7vGkAv2xv/QGsGR1jq89UlVTV0
3LcI4GxtgbXJcZcsvTaKu4IElT+f9MTsr7NZI1WB4cDpuRX5wWX0urfJpiKpq9AdzV3M7A3DZTkf
nK7ZNtlQHo2xfwtE5q9s87XrcKTJyXseVP1iyv7JzTzi6R1hZxcc6Fge4kHPHxpq3h4ytoVYhIOn
uBn0Ey7bS564w53DbbW2XO2e2ZfbXErMROdBssjqXnrwEhJks8lRGj9C9V4RLG8Mbt6kSB8I9Tyw
1W5DsMUHX4uNOy3XKRFsWKvKlJJfyzyXqCbCifQHXsNsgFvWLRaadWc37C5Ix1vutBzo6W53BNgy
wgzhCGU6dJo7n/jPqDh1s7DOzXRwi/Y6WNQSTnb73v9OS33YV8r9cAInJe1UguHvi6fZdHjcUh0v
ArBY7Kh+2CND+jUSBeCDED8rnNoFeBRw+lEl3QkZDn5nNq/CSEkpEkEIBlgEdjnsfI2np9vT8AJ9
a+ovASMGem707Qg7zaMi/OjnmrHpiX+nWQD3ymPsn7Vh0TAeaRP7JaaXikWNe0ZunTKPrZc+n9US
cGsz/I3s5KAOesVOGtzqEmc5dNDWfZm3Jbf1q5TLvT1N1E6fWpDhpgiNmciiYgrA+IA9PBdmIr+y
xjBCL6loEsSXqQzu0LXRjXdj8DU0NPNRGfbs1lwosTWOq4FDpZ2b38XMNjZXjCcTzX11sp8+s76J
LpwbcAmbqcBb6IMP4o9B1PNTQqIqA3Q/Gt7Viz2AbsDbFQpt0L6ir5VHaclXrzGG4+Q49ymnUmYt
pXUflID4x+hP7plEDSqHNiEN2vs05p8kN8nnOo/USTL0HaMXX/mPU0RPyBzr5rnxp4PpjjYnYyyA
hqh/qz7j6KBAQw+eDyTflLuGaOkYsd3tgsWP3E+fg+GGxtCQ5/A+J49IZFd8Bsa8n3wqh8cErpZX
61NInKdd96mikK6na92yUieEEXo3lMk6MDvFtOHe16Mrj+AWVB6NE2a7I0u8HygREiOe0ijG4cz1
Swx5lg8YBZlcOf7MprpZE+I0GYeNB0NZd/NcezvP77+1/I0QCQqw32yFa92pfKKjbUHZetixB+uK
9vtuEHKKPA6XHbUzU6qFoAT5qc5DRbTpfVJi3LgDbktZCAbVnOp3fqXH69KZtjJt7rJJ/dFqPML6
PP7hD3IgSvTUkojH/8PeeSzHjW1Z9F96jhcw98IMepIJpE96URQnCMrB2wv/9b3Aqhct86IU0eOe
KKRSiQQT156z99qVXj5498sSjR9oeO2k7dZXu5M3khbinBHD4QoutLDYHrLCcSl2VsHa2oMhAKPD
zJo9w+dqNy0UAglarIsfjCS6uo2mNoYFlhQz8KmLUcIUKVLZxMuPfbJqpIErDygek54XtHAmodMK
Xm6ggB2XzYnmGgTDcNkXNqg4l/wo4jsiLv6TvUkLVtcKV6JhN26wikdTB8Fo17RINAldQRHf3A5V
/ELLzw4SMH6ZpyGzcW7zUN43hnnRdOuhb0gNpEJ3lREyBsOkFtQX0ZM3fYF5lWzr2USXgY/agOKx
tfWBnHLPBqRpMN9KtiONiIPOql+yeJbnVdvE2RWWXq/GIagGskm0ud31jIh9q+vEfTR97cdEx+wn
N+deE5PF4Tgj+MMYzSSK5x1FE9fntpddwnh+UW53rbBWnJsCf03UodDu7FOUIEc1uHYJyKyU+6uz
YXeK/Jh23BiGuOkLj74B/aftlHrVNi7Vax9zeYo9wJ05zZXQPk4huqRsZmdxe3bNydvodfm2/m0y
TlfROreN5p25eAWU9kBZPac8uY1YtrapSIz2TgjEOfF4P3XqWae1ucTaU9UN4yWvzSf9gE6Ynby9
GhatCmCj5RH79TZV9oOXFNNTmGuBEWepj/gp3TUN+eorJTCKqsavo4H6wBBRme0MzQf12m+cub4u
wEyD9QhsOu+9vMTnaj7fDnZMUyx6a7hcb625x+8JZ6mXLvzEAfQoh6TIE3oArgWjKdFc+1xJIh6y
1AtqgaQJYna7mQu1vjZdBMaYaAFFleWOXJ+rAw92F6K7903zUSL7CKiJN34VltcwVjH9IhODH8eu
wnA3WKG25YBAaswq4lxI4VlzbhFXLhcznM4Z72Q1le/ciAq2BYB0nGk7S0ExRrlTdRxcGN0wwYGR
BECJ6p3QGnNrQd9V+NNW1bfmZiQweUsdRJ/CDOpnmGeBlQrQ3W7ngZg55XFvs8udo9K9xrM3cbuK
CQRm1m4FSAB4vHoZpGl425XyTVe8Bplom2W9NMwNxeyWdE8YqRusC/axJWa87W9s4xK3wLJxOL4B
7MUHANggyMgwP5t6dNunVHbdMP8m5oXcNH36GqMRH7iqWeng7aHeoyTFrXhva4cakdShMucwSI38
kNKEGaq233ZVucV8H2J/sOB82jqqIyyi5eA8EBOzTzhx+XGPI2yo6oHAFLJJsKfdImZMjlAoOXy7
s9+RT2NRF2PmP5rWWrqJy4PVdefecvcqp6kwTDHzxKwFwT85MuSKJ3MQyJ4o7z2moWr2dvOhX8rZ
12dnw86bUuhVV13NH7xCfkhNyoVz2u0RFPiDQ9EoH+Y1s/PNq8z4MHzuZvtlpvuwSQTynTExHoAS
QJAhzG7jJfbn2CUGmVCGKuir5jtioklbm7flZPmAWJdNw23EqYoPamKTTa+AJxvXoFcXKf3Qe8sx
T+ygpL3MSatc5BtxaHOgsUmcUjpeQYxrlfJXeS0g+XDTQNwCbP8lw9dfl+nXkqTidoycs2XTdfI4
BE5sV4o6aMCdGLPJMD/PzVW18/AqYwktOtORWR45i3n8Hqz0JKtro2cXQU2eCvMjiRj3Vm8qfFTV
CesSXesIl74XWVw+MUdzSXbcQ9UznDh2tRtrrqu3Vktwg6D6l6xeRy3x8OZ9T91UnPUvJfdTX+81
eZQ1wk27MGMsY3nPIoCWKzOXXRTL9hKT1LMYxvdkwjFJ4/PJ0EPKB7bz0ot+nxQ2uZ9ab9xRnQMA
HVEYtmgL09pbtiEtuT319TaYRmwa0yBf9ARzH+1bPeLKDWveF6P8RLjoCHvyfvJukq40P7JP8HOn
9oRrHasnuWbUVFyc0/CNETlWYyA6GJ36vM/gNm5rsqd8Q/XcliCSb9CdLRDvredueCWVBQ2I3ub7
eervGUUFJPbEd1RI8nDL4RS7UtrRaFL1XTIs8CPbboAjhBg0a5OPTr01iFT5gG/+tqNOvCvx25Vs
M0FMO28b2R1M6fTKK2geUUbdzeHc4KPE6FjkD7PtXgeQhZ0DD8r22m0mYS10GYmBdsOR2LRpR80o
Yrt6TdWBpxnWCK4KYi98p/0C0J/u9LzlGH6SSoIVACM8zIt2P0wZR8jao9kdZ/gYrJ1c/U3Czglf
rdabgVA5GV0eBywIJypsiEPMIWjT5eEoBNAgXK4LvPyDDr6KmdcwsHXWvVkeZqdYgG+HHFZNMKV8
4KT4ITgEdVp9HtjwSbLGCqp5yaZPKe8Ks/wIbwvnphfeokaBpK3H84GqgWqheMZNeXjno2c29Qwb
VG5akkheoX3xuludIEDfWkqSIxtJay0sdiivPhfx0Owz03LAdQ2sy3zcVku5yeSijkFfU34d2zEC
4tS58ThAuQvW9ww9lT+7NQWWmCk4e+JawoKoHE/60WCzEkjtqpriW5iSycRNetI/tfFCdw7mRds+
SKLRzq3TdkcNWm9bDZzvi8XesrYFiZUvaLNcccgRxgBSG1LIvxXcI1+WGLRJSrqJuwERI3U0tlQu
cCWyPIYdeU4My4KcN1pA3MY6Ti4LfTPywB4g+HLvIiXIVG/G6g9+1wPna8zcskYKqTVcKBYcVuZ6
TaRbo4fqVfNXEnmQiLwP9NT4tqxBRZG1SpVT8s5n6lTNTMS3VnfyWLTxDfo2e4eAm4ynVm+fco8g
JFK3TRhyjJf3htqAgDBag5P0ZvKzNUqJpiyhSnkTHyWm/XeOI8oojKgNxbkpfhbJo2MYCx358MFa
w5reeZEl+U15qPCsuOB6JkG407vYkp3glqAIufPc7GSvUVDUuyeS0JMrpWeKK1399B6vOsydAcxN
IZ8Yb/Gsq30YUgDfqG7UTy3U2GUNoXp/HFIuqEnyRz9LH8eWoGV6OMIvnBmT2bv6+z0iFivpA8Vu
CD5r7rJmtlgqh1D3hwHIzdaipocYYYEBrsn+vg/reS85BKyBWs0araWvIVuq4K3aM1FStuFREl9j
m6PSJFCUfC7yidDx6smXGobpODI5bGCu2zzGPOStAV+e93VQ5G1B5QCOYQOCJrRqIhNsWcPBFClh
PfsweWFrdFi16m41p3yDnWwG4XvC2ACDB090GkSkj61KDNo0zhNMVRfVIWrOrdFGEM1ldehjAszU
or0aVCBor5T3nRFKf1zjzpi2VxM/FG1R87WEekyyzPrLGpOWkJdWxwSniYgzjGcumFcFTpyKfDXb
fMj02g1SPCnumsL2/ktDJhsTbtovq915JK/NJrctIb/N7rLzCBDd7qPplK65ohI+sIPmJOI/4Sqc
bls3/rA4b5YbDag6yJnOPbG3JE6mWshjZpjfI23w2GbXMCgvNIDspbxmEgqogZFZ0yBxWtkNHCRD
mFLIB9cwe2TbxFE9W6Zh7RsWOc8ZSsjOhnsKs9A9YeLwzdLRcH8aJGTs6lVLS2Df5xyjGxLGkgyy
mSGBKX3aml39xhX3ozsZpDgVEJEMzOFC72ewinT5AXmJXdM1D0inxyApnAeP64DkRlKM3b4AJQ9g
marmPOdnKs8NcidmH/gH41FN1fMCgwbmi/Ziq8nk7rsaaPO3d+Www+njL63zTBF1L1LvnosDhydY
O9lqDuiWbF+J/lbzvOi06FBaohvU2iWiTGLUUs7CUbQQEBKW05ZGsziVJVZq3huy050umQk9WzTt
LcPXPEqZtZTtrrXyx/dZZYRUQ/Dyq6DWY3xI4Z3F1w7eh+W76vn9l6Wt6OyHt9GEDaLT7kGt0BVY
n7yqG0K23PkZUNiw49DxcXQA87H1RLt5TRXTSMggKljfj6owTn2I7m7WLyzbCJPXp20r1CvNOlL0
UE/PYo5iX0+pjU/2uO4O86fYIEFJayK+hMTyUuMm2LynpY9hcysXritNFb6UlnYlcio5WKxJ9lA8
5PgTdka0ALDOY42fb4i+eeXIPtfi9ZsROKMaLXbAILciNbVD16yjO4UUs4Z6kGhXc6eGUWnCOdJt
mj+jyCmYReG+WQTKSwt6GecpCnMTzrh+ISC182HwrUDktp++UiBn3wcBEK3JR+8TMLJYEjRzpJOp
UaxO1lC1YV3kzOyxJwMObkeuspvekP1WzRPCsCR6GDIaqh5QEeQfO9IoUB3XiukmKrRXDliZPyLE
fgGIebq15ncbFlU5A9/L6j76ASAWeWPPxXxqUain3xYpQj+VLvFBNs2kmZwyoDiMX9MlsQzhiUkJ
ha7ZTJIcZbz9D9as/0AL5R/99jDCMlxp4i/nKmLKX3B+hMfP0DNUddB15NMOYRO7fC6QHGX61ayb
R24kRDe04DhRX1EKItzC6KzSV6QWo1uuoueqesyYWhcnycrLqoSm1PxQx1l2Y1MpKwfSI8UcU32C
yDDGbuk7ZqzdCo6TqZNRFk8S69RhtPUxFqhLKBxElB2dTiPp2m3npvPJLTk4jeCNEuKNH7qOIFFv
uSFwNflO5/6zPujuwTDrGF0uUiO2nJ4JTz9WL8pw22m9+DBLQq7mCPpHot9j2Wd1Hwd5zDO6BrLi
bC8k558oZ9uMCM3ajKmxYzhqnwgWkFZzJE8Tl26j3ZgTzcIinhLET3rycfE4Wtp5GSAdwaESR8fU
dodjL7pjqNf2rUjqF7OFNATVvzonFhebOSwftLp1T5QhsBW0g3FTuozzuk1YJleszmCtO+biWrf6
2l8sSTbyUi16poiSR/TMuXVbO1emN6PjUIVRdCWQ3Fr7PA8RtFWpe9QlyB6gdt7eZCkNKPxgO8bW
QlSQ/pLLpXjQpPsgmny5VhSj/a6G1dok9XDHuqT2yLPWWnT7OQvL6Dyh9sUjQTqCYebahcrhV7YK
45TNPCZIMYyv5HufRWjtE2ecLhD8u001d9MVpaC2LYS81cem+kwqU7Rx79klyjeEBgkO7vhA11JC
psIp4Zr1cxJO2UWjS4mqTTDucT/HYmGjp7RYFab5ZALF4eiYfsJ2cnDq3A1QtXUoBMXysfBwnid1
/t2qTahgBYMJP8qMfjprnz2nezVyY6T2SSlsnHP9Kuy2OIqwuOvXP6X2MFLsWH9bMqCultnlOwJ0
oI26sGIZL85CRZBuvz71GPIix5zgQPG/v/+bpKST1c8EKL//j7qjOYRZzPMhtKlKID/LTqLDktrj
ZSPl2ORIKomgj5DRHWMyyx7U1AIlM5C5TYqSj/ssUvQDJY3o2HXEtooc4rXm/LGaq+ZaebbuE4Wq
MyuppS6cpFCB4K9lTpaPajyjHSru9MKJDrVtwapw54sHy32Tw8bS487GRt20O1NrvzUaaDfPUewA
FVWMNhuJCq5a8cB5E1V1eJs3DP2+D9dMDFPsoirEDsUHe9uNoDu8MXOv+sr5KjpBTjLFwgf05wQg
gOI9hkLR8A5x7Q3QLIw6BX4lvzfRACcLJY0kxDtQuM4DlJkS0hxplyHGl8ztDLZDFL6OnVILnJ3P
blS1B9ccxCWM+keiuOvrNNj0MY1pl9SEgHR1i22xXyjlVW1O/AcLWShIhpEUckBLoaGJlyCcbLzg
UXWKS+smtfXxZFVVkAOcO6dW+15jIuJ6KIAfVLHYdtM4nh1i1H2a0+0OwSi0fXv5TIm33SL2y/f6
XB3c3E18GVGW+efF+TcKLAZQaQsBdVYKHVvsLxtF1homqU96dUBRsOXo226FUaYnnayoixzNkAtK
9q1lHOOYIRHbdBOiMBbwe57Uk4s5aLdGw0WpJCDumV7Ld6qJf3hEc3XC/shHfX9Ezxa4eIVr/UYw
dlubIh8aqAPALytQEUaN0aWBh9bLPOs5qJ6+KNJvIUu5yAo4drnJ6VRa2t2Qjr6h3+clpfeY8iHA
PbfbD+3kXG3EaisYHCqbZVDopl9FzZDkEw70lDor8w+7oIF1+JefAtau6wFDFTqRPnIllf+wI9ca
Unp9nipkY2VzFZG8w4C3sbl8+NKQ5VUVp7oaCFrBkEU+5EpCE3Q0EeSx+ozo2+sPok0S35veaCeh
mqsaDb1ugSfsn4eEsP7DkwqoKJ5pOJb32+eNDVELq7BFCQ+TcWsSe+mrWrcPpjv6ZdTgkFHjlylq
75vObV86+wtIpO7i2MTVdyXGDjcsCPQsS38KB+JrC+9j2Tjnopyni4uIO2gztnrZNgQpJqa5mULw
OnZZyxNIH4SNNEA3NTy+/TC2pu8Vxd7kTvExtKdvw3Krze50X9cRGuhcHKLEs3HLIvXXO8o7mYMw
gsp+QjUJXgSdvPeP5v8N+U9z/e2//+vt60pGSUh1Sb50PxH/bUbtD6Notfz/beVfmQL//V8fE/Wl
An1S/od/9bcj37X/5RIdxVg2peu4ns4E+NuR75n/cl3DNj1PWC5O73Vu/DsnwPmXzpwXrsHfmI6z
Mvf/NyiAE4+jM5XeRytP+G8kwd+n0r9YCtG36u8//8i0N34e9fDQoOzSq+OQypczbOuX+Wkaepz1
mFzO3roNOGE33YruQRLUdJANqfRuNcQ3El1mTVPyWEYkPZX6HCSOpe97MV5/+Pj+0+P8DIX+63Ec
09Y9YaBuJ8vt5+WCRG6zpqEvzxzUEHuQ6blLzS/D7NS3evkGTKWmT1J0G22ob0dvzP9CT/xEnvjx
4/h5tfr72wubT9cDXYCO+edv76X2ojx8U+d2Cj9V7tA/yik80EMrz6OOymm0QVQOdXdRcvjThcFY
P+r/XfDfvzlDhbEiJfJeXfzys7dY+6I+M8Q5K0b5VoVzRjsBriqRtH6KGucJs8AZaRCRygvxJOlX
u8hPq6n2nCrR7S2VkIcXr46mUS2HP7yYny8zfz2cAXcPYLpueM77w/+wjo8NgisCmMWZmlkbpKr5
JPOmpkEXGrtC0SjqqdBvqKhTnCpJuk+Kfd6vNO3BfMwrbT6WChnA5O7++bneN+pfPjRmA0HP0jZc
Gx/nz29sotFbOFMizvEQin3UhJOvOkKcytD7zkoYfRBImCxO16Qq41EnG1FSRyJ9mMAOkEYHlQrz
YKlhh1JkPs8z2XWQC8iIdqL0VjdOnjf4qDjaR6ui8DQ7gs2LNut5tKevKHds8Daf7AYNh5eJQ7LM
VEGTqHq1O+8DekHxoGX1HZMsu3poxfUuNe5tPd2RwFmfem++J+XuuypFex9WGhciRcQDleJPmm1+
1M3Su/zzp2X8DNhe3yIXdte26YM5NvEIvxx7UoPo9zwKxTmpyD+PQtwLNkdFH104YNs8TDbL1KSc
EDAuumX7pQLLsP2/PohhsPIAVTWYUL9MtCi19DyeZ3GWbjeeaPJfcepbD3Ry97XZPRKZupf1rLj6
iGPXQbJ2tenpnz+M9Wf9eeQQzgJHXRLFIl391+t5wrFWs3FWnIcw/q6ZB6RKNLL6+Sg8704k6Y53
9Kfl7ffVlu+Jn3d9DwZbwi+jVR9SWq1mLhDWycPUArzQlPlIcMldFRbaLvX0Bb9femN26LuzxbnS
9EAnb1jPMNf+MHXM39cbW7dMh3AMS/Ai3F8GgxtaBi1pwzpXWXepstG6WB6iUdoHHL+9B92dv0hH
S8j3dqgRJ+Ow4wp0NWD+HtVSJr4V18a172ISR2cpTyOuXVLO8wcL6iHXeoJYuZtB0EAaVrRq3mUk
PEpjNfsha/3D6c38feW2dcE+pq+LpzB/HdmhyYE+tDNxHtfTVLnU4W3b4gaUU1zsJ65zTejhLtfA
LoI7FUda/bDCZ/vVogz4oOjCjTXWtLrPSno0YJGtsc3QEWC66EcL0Iip3ay60VCPKWBhuwn0PqMV
NUdrIhydPy6JeNZrleyJ+Gj/sPz+HFrx17wVwvKIWWS4Ou9ZCj+svlnuoYTMasZNJpvDpNXEQqxO
und3eDO8UL+ugn+eHisq6Lf5QaSOKw1kUdZv5aupdtuqxf93TtZLdBFF812dtHdGTY/Vk6238+CM
74k3c8/vv7iwpOyv8FaLP2zKxs97Dxs96RDchjzBCcX5fabWcVcB0q61Uxdm2o7C/aPIPRLEbcK3
qRdNexPH1652Xdy0kWZh31DshKoFl2Oqfs+t1I+iNnoEV9b+4X4jf15R12dzXE5jcJOY0mRorJPs
hzdTo7U2bcNBOY8E2NZyJzBkl26zAVaOHRGiMiCC2PJs2PlNdTY63CBF6JKvMvjRmOM1a7gPRYOl
nUeZYEKbkoMcIiB4XnPOQunt24phXJbSOUyjG3icykjkVF4wmfzDdKaoiWjiPBm9vExNHl29tDFu
XO5Sh7lzEZqI8F6PYGVHLl5UJU9dS11JwYbdTzF2kffrfxYXyb7Iph0E1iLgeJT585KYWNuqwKC/
cYCqpt+Nh8SoqvM/jzNe4c8jTXL0ddjDmbiUb3F92r9sBqU7pWIqLEzVkZFvlbQ/6EsMVDgBDm6X
xa01hSObdq/7qdbB3uHZwdLY6ZYTGmW/d45OmrKPNDr96sSV8UavmplAPngcqUaIRzejzSVrY8ex
65XwpeMCbpOxg2IirifrNKe2dfIc+x4tZLLPM3D1glhuNL4dLn3TOZWuStERjETvpsjmIjqu792g
WETztsW7gjdfQHF6p3+kXPqWv1pvf9FA0tzylecgr2stNpnacZGoLS2VyDqmhTsMwVhbFDFjwOfc
cr3TSGB8j0esHBfwNX1xNseo3Ham3RHfCgKqHrNz15CxtczugXUjQTxsafvGggmblB+BVg7HJS4f
uOk/sK5BeuFYRCHjdU6mYM5j9YgwEatfjKfVa7QJGqwdUkDCj64X4q5jDb0dta7yh2aJkYPX4GuN
Zd+ksboUxLbSiYmcICNfBAEWce5dRK+yIjSXt2dOJ1H24bZZcrF1EFj7eqGVJwsPQtqYL44OBzaJ
+nxrDdMbRHPtMc9f6bS/WMAvFiMJjJ44XgeM0oXk3Wq7jPpHMF/Rkd7CW9/1eVCr1NwsGj2rih7Q
Xjk5l25HhxhUDNZpV5WNtRFUoo9yuEl6y74qL90vUzVgCFLbvPOcxzHCgFYB32pcCrge9jC60fMH
lLzgWjDhmlKPj3phfysnCM8q9pogdxCCkUeb7ITRw9qOu+huIE1oo/d0bnIVv2Zkwgq3PBCRMTw4
Ju98tDjId/2DDYHyQt/O3kRwq9CqYVnKqviJxqVD0gUVQBfLpCCMdI+EsUNPRQRDUubflQ3aQxsw
JhD4HYwyg5ARU3yeOnLSlKTKXEbPWY0ZCPa8n2C8uunCYt6YtFBfxrqFblJem3R0zmG8yqcVtkKs
zWOAbtHyo3lun3pACLAZ9gBEsOGr+cEtYir38XSjkcBhFYkMllpH48ewPhp0MpFXoF8mhtpsljIg
2YqcW4p+GKV6zjMG78aid76JzdJlKhHthR2BJsM6wtsSOH4RMlI9fkcq13cvaWEjLdVXL2IP9ryl
usPcd8NKZqKcWCDkWGm2lUqfT16PMkKpzxpT40NofUpLUlWyhCyHkZOFxU16X8ciPSPMu65U97GZ
m0cixfeRGMO7zu78dFYo2tLC8D37W4I0NpBFi/pDiw38uEN1LKIFIwGSa5GmILmWNLqf0+ZNWBN+
COXVBxXR+1xFcKnt3QxCNHf8gOgD09Y5El/zJrxwPndF9R0/+niNgPT6YQU1UuetbqixJU+RZISV
yUkBZX0W4WNrgt+J+t75SkoXLoqHylTgR8kiQZZntbfIA/A3FAWmkZKwhua7NxraNZfqTeUdLX1n
IHlj+UxQKTXtflb4261qnyXtS6IfUUU4H1XVviYEnahKxrd2hZAjClEfzK6XXVE9bcfRQeJPZDuJ
5A5hdQ1L4NJQACB17qbHKbrXNd6WXnjotvVYR4qspRfqcM8t1+G9HJ1m28K3YSGovhQcKTA4Z8ge
jfoOk65CvJiRRZ2EVzO2M0Zm+ahPcbizPQu6+PIay9kK0gZZnaE5+bEZBFii4bXFENIXau+VyiEC
etNiNie+lY/UviSucSCuBgPIpO4teo2ha+7sDrOUkG3KtKsUGKyOa2hlGk+lc4gA4j+h2MaYlaOQ
gpF90YwsfG6E+BatkULuMmdco3mSoeyt+7zG2VjYo/eMJru6sUJWpBRBgV/GOtApSytBtAkMnvmy
eng+TpzQNsDfWiIF+ulSDN5TTLgN823YW5MhbmHDBhOwE7+Z1LSxSjk/RZdJHzhdC12Ru6ffJBXE
3SFqtqORRgSgcacuJnlUqiHDpTPumrDhn4v+EirlXrXl2g4oRt8vZyU3453ZdXxkRD0DS6ZcvW9R
UmxHc8k5Lz4uCt3BhAni6LE6kde+QVg5BXSX5HnOlruya/nITCStRZG0iHXUE8UxB6K7i9o+817D
wq4eisUrt2mXIiYfMQWU5mR9HIQxYDFBl6ixOKGzZ4cwFVIfRYN5tIZjGYYkUHAb2oyy6YOy2o/c
Gfw4FnNQ2dnEIDHvI03NW1tyl/DMMGbqZhKxZwe1o8yfHG3KL5a6zEOrHbyq6f2NqqP53C9QaMx6
ulN4e1pBJytWISAbU/tAQ5eseG0gKCKK5H7qEYeiSmXPbx0tyHvWFJShqCw1XMO6Y92aY9ZvMrxH
JnqMl0bNL0OetIepQDeIevcTodnDSzSvQkGjsAMd7APB3US2ZAti7nq9XLhYH7/OKfaKzkn0c1bR
Iumn1Rsnyu+FwnvhatK60Oi672yMQ64ySIrp6mlX9C5e+a695xy+8O28KPBCucvrNj7nSjQ+YDAE
QXJXE6Nx0vDtHi26b0QU7zD/QIVF3ap2rqXTBc7s4zhP3C4tLGaeNuyTxdB3E1JPbSI9nf7vdBla
xPZdmra8R7wO8YSQQgnqN0aDgQoP+Ak1RH2Gnp5v22UYT6zDesmV2HNmh/s4YBS76ohz9+zbtmpw
mVYpkS0iXsl0hn42h/zG69uvjWnNr0m0HsDMfRvP2nVSIhBZ2t+oEDF2aGQ4fQbvJm0sCn0LOezT
2uJ0YdT4JrVUNn8zRa6N9hK57XpOztxDuAoFhwJlpatQ28MFJg7GKsIdAczpdc4pOGyaRpPB+3dM
m7jf1zZWiUx+Iql7vKShp2+p5BGEYKYSYMiQIE5qzYvITxa9NhyBszzGcekGYW9nVzg+/d6ylcd8
d3WE8tqOnRFm1+J9czr3e7wGLipXvA6l/bWuU667qMrLkIAfEs8/I/hEOqaK2B+14W4oOqRl7cT4
J22nbq02QAJw0a3hpkRJ4kei+2Rq3rGbsBAwvguj/iak8UrHgtllEt8VTunemBL2DgEsd4wRVBcv
fZXFSHIB5+skayrDfoCLMe1CV0K0L+NX2z6vxbAphpniVIiDDfl9Ksk/Hszis+v0H6XKjg4p4nYy
EbBaFRGHOIIJxgQA/qIeJ6ZsoPCm40x6VS452MVkLMG8SvObqTvmXhTuWlH67YwfKYyNq2jacDuk
6qqZUBOJ0S57A/nj0wDKfNNO1jMgnc1s8NrGbn4l2coGUzmBgiefKJf46aKhesOg9daTz4Ry7IsM
gP2VRLvljwP8Pb9GGbwVtTgU7bPWJ0B1Mg9roVSwq+VXk9w0BPxtjpwcYlWfY1nnZYB24IjtmQ0m
WxPx6SRvgK8gcGqwqc45oC2rxr9ZphqvhTwb8H5iG0fl/aA36NDnPjDQWIaWRkeU2C99JtN95cy0
SRbETnNpJhdVYkoMvBojnCDw5DhF+hXQGj/Hd+OPSXWDIAvH4LBzTKwB+F0f+xoufd6YwxE+bRL6
uvCMrTIwcokxv4u6gf7OMh0Mm0yqZai5e0QyiGXNZafDhWniKx3wvGmDzIJao2MNXwiXeq3Exkjp
DzYTmuPE0KAE7KsuGTnL5vE29ZD92cttk5EBkH3qM/0VgI67E/Zkbzv0BZYsbzWn3feh3m0HjwWd
m5rPGREEPWAy30UI0jfJN268+A+JOmtFWPpDK57ZGO44i34VC2GKI+E9KQgsn3Pn6AvNuXe1BNM/
8TJWKxsYg81DXkIDoXnWBJkb7zihw6nKjkUFCrufWOUc/VBrzbcZi/nWquCtd/XHNhzxOVNKkhbo
yy6CiFFF5qO+KrURGyIGcKqzWC0IhZU9cqs4LaOq4OiV3ZYH3ZeRNbOO2QcPuqSfKgvvtoro5PdO
sQ+zrwgav40TcvfY0p2dmlN02c5TApw+yJqYjSANg6JAxGNH0UU3rGZndaa+GdyB/n4R3hd1dpOA
xaw5BLN+kGQniE4asIxvhpYyPW2faIeG0QbGPjW2bw3y0RrFstFxtY2t9dWqUQtZPYXzwsn9tklw
IJo7zH5EDtoGZMWKk2PF9qM6GwlJ/9kq75Y8njajp0k/gxWg2dtxgZqKrbLyi0HiJaw+E2WPgrOM
1CEzv2YDsjJwl4TGL8Scak1gzKWCjBNtxs6AxoMjxu5yOIgCUXiOexJqD5qe2mGlneKPcDUbdeOG
OMHC0Yu2uVD3psnX1EIyH3iQowz5KZSOO30YCPXgyy0DNPu6vUGkzm3duS+HWGEhkmDPjfwk7U+y
xUEhRTURD3cIU9PALyILsg9iHDQOnzFD1+Xzz27MIYJEbHAdFxSrAlEI9I4L6c/GZ4xdEwAArFBv
OVlwk0aHtHDxE7o9nGNiCjoyloUEnaC3gjgswuySMnoQNqToOrN6snDB/agI2lnL7loYcg9p4qMF
pg1gx0A//mDStXbsAcjdS252XzUv43jSgb/qNqiZeqQN4qysBOJZ0lr7ajEuCZFT21jvOp/Yg5MY
4wPu5udSr7+Dkfsw/Q97Z7rbNrbt+VepF2A15+HLBVqkZlme7SRfCMdWOM8zn75/pOM4dqrOOV0x
7gUaDSQESckUtbW5915r/YcGOkjYWYTDmmnXZnz0mOVcGXZhZOkXQj3kKyWO7JH09Aa0hGfLonWF
PiqU9rQ9kALtrj0rk5bEFmjjWmSJlLEol5qZZsw+UbiUxHgDphSrS2WwwFqqX8h4Ald20UGjXOA6
ftvEGwmpRVJYvbhqhBRTBKCrdlEYMO47dAP7rDhhrCud6TqkX4bhnRSw0HYsYyW22NTIYgY3Qe3D
I9cJj/Ne3Kfh0feSC2Xwx+3r+apW0WMbB6wY9SwgohIRDpF5LubDeUNQkos0MzNurgBFblTQ4X3V
gmgA833MFQXeUQ1TdVe43baezpXzuaH2nzC/9jdZX3rHDpykJwL7NArfO84b7cceMnOi3XtDueg9
81bp9E9qrLSbRu9JOsUVcl6+Jxyo+XBodMUhysEaaZGdWxJ1giKQl3kQ51/iVZY3gCmEONmkAbZW
Q4g2c2q0pt0IqCLKifiFqLh3DGnsVlYOPh7Qvih5wHLzpyoN4f0jJwyVs700uw2qkyDGMoz3ctSH
MwtYL0bU0n6omL9FHRlUYdOm8Ja0aLBJbZ+VWofLJ7jpmOIhA2eiOoYuPIGaPYwqMgYoS6X4EWGx
oDX4fHrnuAeIa9CYKy57TlLGs4ORaM6SrHixoEobrYIQi72yHW6qQnkYAsxRCU++NeNkgaIWPEBT
jtFXWP1D04ZOipwhKVES6dATtpU6+leY0R8qWfEvGnwUpcA/69R03WOZdqZUenuYRkrkXhVmbrTa
lDRU0GTrsNcBorvVIqLBDOVRm6SHue/zpkZFvYCv3KTn1RgAVfRiJCKMsl8H0EkXbhgI0COkjYrL
l0MQLW8rsdf2cTI+DZO8H9WLM0Ou/YMJBxUBEYF1weBa53qDWkJVXoqRYW1KlhaLEQ2VayAqJYg0
qXUE3N72lZacQ29hskbCaRMmQ7KJogGKZFf3ayNFW37IeUT9wtuJgRRuEXtAJtFUGaFHXDIqP1iX
cptdiKTKkEHN8LmxAGaG49KQu/vEFzyH8oZ2wAj6Wi+ACAeQi7JJFRqaz1mXB/7KhJW2SD3ZXDNv
dtDSLlKxMpYY60iXmn8VxahOdG7g3bdVcpx1ITNkzMyepJseGE5eoC4nyHWLXEb3GYXBGPW2Gg5S
X6CoNuDOkRm3oVEzvHf9eMZnxZGUrcqeecCDSHodh9tYVgGs+NljWZTVOZ5ZwWZsTSCuA7MrOMsv
VmvcjTKSDUUpJXu+ur/OE7ldom65yzplx0I1WpemqhOhqPq+T9OVQXAbYXoH5u9CHhWDpxGNZUqS
FphhHRWUCitbKoIdsovlcJWzvK9R9d5nXnYvZ4loB32sbQxcHg9mkV5bQ7SyhKxYmTrzfw0I9pAl
5E9gkC7r3vLuy9x9wBMr2OmZeTV0ankAcHErxZq0l3p5XOjk6BDaE25Rbs2uJEXZEm6bTlYgZDAH
n3KG5zDas2dkiryLpvJgeqYuA7XiFeuE/OEZLtbiWayG0lklQv2lHmutqkqEpDSfnN/TpVp7Zl6n
I6s3Va8ufVX0r7suQgODGjAJK5YANupnmMAm9WVrgX5lKkRSvI8hxDaZqh0yt1eWia4M8ENUZEza
nkqA0nRkR1LktM0bKRfKnRqSxhizwc7SbFgWhD8QQPQbC7vcTVEm2Oki6YXKywg5Hsq7KVMD59ap
a8kdehoh4XPsYm+jYc9KP77yR+mT2H8KodE7SjzRm5XoUInIKyB2A5kg7xEI9VzfAdAsBQxYInHo
EiUqKPP7mLtlkJMTBx4QKzszgGmiR3aS+U8BvGB6kiOr6RnlfBhCgZauEhgRDTKxBGRwkocYl9rI
f1TQRlmOgjBA3tDtBrnCjVkhuqfKjb4Vvbu8hQQxb3iOrkY1fITWy0g6MX7gpyJibkKPaboyhynG
XtZPOfw8lCucPxCZDWsv24sE/Y6lIETVGzoMlkqjVWKTlKY/YhbTou/Hamw3otW7b9upKEfc38He
RU/KaU0JKaoWzKUH+j1rQXMqOfkTExWklGdDZGgWPaFfWT7gZwUydo0N5bYqCULkQb8eOv2x8rCT
C/V5fJVuuqLX1q2UX3bQMVFTMYplr/XnQYjnbdBisIU7falAlM4aUE+eyvhVKR3RfxPufAVHJENB
/NpvTugp9VtDrfbC2FGrYqnu6CilIUpMwOBl37QyEvaM/huycPlCadRhE5kIdRDyDbrSrdOmjHcm
zL58NILLwHAXpuadGrXQd9nAHfeaEC5bdCoXhGR4w5XemaRDn8sTpA5CIWSVlU5o1sxVNkSxXmwg
dsnIOaltD1g9QlkFe3lGoilaIrHE4pBUxALR+TulFeQ9toLXfSlOGRAkUjx9aRkk902v9qiTWedi
RILKissvLbHkNgxIrEsxQ1RL5w4HLK0addn02I+NlRitmhhpFzmcpG6RniTVs0oGedgRdi7UIRwv
FPioXV9BEPfXuBFeoXZhIKnRFJBsAZZg5gDF31o2oQjFQNXRJRWoY2jgVkPWJOIwsWkMHCNcQfkc
SLK4FuLyDBJVso17yaF46679PF5TUjBtP8n1pYzOgKkBIyR0QsaRgdAiSUi8Y47Fk0iSKIkNUrjF
lPLpcdLy8wcjkv2j31+O/qBuxki8kDyEo0DOQJJJzWMwqaxCRnadBjUcIesaO8tKythI4Ody6S1J
hrSLNEgcf0R4r8X1RGhMn1UdlKg010+FmjQrw4rQxLcsAh8ITkJ2rzMxrDwEQkCxIknlfk4sETK+
ZHVwkVq4pRFiEBnjkj1iLrTsDacfiKu5GMUUJKYQbckuW8TxV1L+tSIZvtEtfK18CwU+/cpTEfGo
Zfep1IWT5ilQE10zhoBUfAnA8+D9xOJajSmlFQZxUOAbO7HI1RUDxK0vJdeibHpLT3c/d4k+OmFr
pqu+JEvQVeAaIob9dZlSp6kTYxOLytJKkUf3vM9WqXR2DinZTtEhc4YhkJzMChgViFb9AD25yKWY
qrhOLRQtSBlI7yNxe1Up8tEYwrvaVyZaRXkVls3j2Nd0xW9dwGqhoOwkB12+RzHeYKRYmSFJEVQM
R/HTWAak8IMCtnCETkqOKsho4aUuYHKOmC4u3gKCSN2jBTDdLqlIO52KrFZZJGsh81imw/kLxTUV
YWa8uAecJQ0HiRTFChjZrdaj9NxV8Z2mlzkEUwTgEo1Fs5UjrAszunAi5IFHQf0yEfwZDxC6z4J0
OcDWWVqyUtrknfGQcVUGC2Xq3sI3LRxE+KhFvNQHyPgkp0l5SPtiIixQfGWMH4onIGI8Hmb1JMK2
dHqA34s69HNHbrB1l0gCdcTjlsECfGxJZIjmquiw5U2yS5RK15Yg1qgnQ6kscsyFc3XoLxAiwv8U
P+0OykwRBNRIyWpTiMN2AW3d8LonhN+jrKKAncP1Bhq/YoWsSXUrskHWhA7DqmYLeqHucFWgBxXj
Z8Or61vojtq57rfnDVLTl8hAbiyti25i26SwWkJkP3QxY4Ir5OEaJbVw1SGOAQ8DOm7H2g79CWDi
CYr2en6oijX+orepaT7ocZYj92xsiqg2znPc8izy9KsxKMPJKeHQQcBwLKmKz4OxxRBW6a8TSoaL
OK1vRk9w9z7yTge18VlfqU6HwfF6bFRrnRsslPIEnXKEg4mDZaKjJMemMMCGudIp5w+oSVI3oP81
0m2MMyWCKJGTRvlOaFXvGlWgE1L0pHKyEXWArD9qjdmtB1kplmKePKYjQnMk8SrYJOYDkC0ZLrci
3sneCP0nULB2iapNHgR2E5n4Ayn9RcqCCw4AmRfVus+mYoeLmJfSZ/cJuk8LimswJyT/Uc74Nlnb
oCCDHwVgp7Fa1yE+B1ld4y8PUx9FS3GdGskkd8RyJciFldQusaMLcPvBqtuEg5akOexJUk22G2Qi
pWCqRC0fdKN56VNmNI8qsgTr2pXOtEw3D0rQbjCqiLelmed2psRwXzMF/cm4WyoaMzQ1JNOpfCQ+
Gz/3NsjuIagZwYmHuoiHKWqq5KwaaQ0u5iv16NqmPHhpMhavFTNGjUyHwSdWJfjDFDu/UB+OCfxz
dABcfh6yl4GWU+Hq1UsPdr+uEIkiVb0jE+9oELeXjcriZ3CxVqa0iIaAVdQsejEpDqyrptRgW3rI
Rnm9iXRE79pQxM9SDSX0YYh2YHWQtRMMBB7ShrIk9XDJT2S4jky6aMYYKyWQP7stv5wPOCKW+xyc
QbQVGTmRaqIoSkI30rBkHVt6u7vwVahiFSRMFurAB8Jq40Jp2SlLJLhE5IUWIaLwd6gvLmqRpUhG
5cYWwaViPwoEvTDagalmkoFPPWkli4h5tCPwKGvU8z026/vIqLfoLX4qjSRdt1NtUBU7Ey2h8NsQ
oJ6BStPXXkNqojHHnRoPROiF5zl1NawLr4gPJcK+cHrgxiBq6uFtEQnXbrHGLcEpA4OKoQp2BE+0
0k5POMrAGs9VPEF6lJ4MWV2gBIylpSZj276C3S6c45rlSErJ5A16BjFRRFUaI6B61pFs7TAXp7JW
VxXcWz2nh/o1y8IK80sR1XJU6MGaFYTXle5uFKwstmFEQCUQFnkyJXEBnJJNbpwAwfCDVZAQfHqG
upTLyNqZJIwvAFHdiKDSIFdildmpwsqsWcGFcuGupUJa6p/kPpEQLiSWwYGDK4afibJNZldLXLkl
7B8zlZahCWRQCjZJkGB+4QfTtFGBpLa6HRPosY1rLOSzECVmVM4ECYmOsixtNOCB0Db5odVLhCBc
fBWyYY8IZXwsRuytqxFHBDBw1A3BkmMojZq63qKsDwcYgSZ0PuH2FLfGwKNiCvFtLjb5ync78uVi
tR8r7M/hQDHbt9p4bGg58DT1TjX46Lxqy8VomSN2BXhxpUGzBRez8eR6o1iFTIQrQBtnKUfpgdg1
LNF9NXDIoGMDu5pQ84hNUUEZSg9bbPSnIMQPF52GDREzjrk0m+IAaqFGH2W8QCSzWipEYTgE5QAb
jBq/uUpNjmUuDWsIm5hly0bv1GFNCKpgYh21d6ENVUg+NxDGgtwhViujB0HitwYql4WykuFzI8lJ
JSdvqZkgV3TlARW8TiwZHy3arZDQxMeCBTXBZomW/z12mq0tehpMwrF0Qs/ao7N0q40hjpj+5pVc
P1OZ5818buYzvzsnxCJaeorSoxgZCUs1pxiN2cAumJjAoaH5WEZOu/PJeVMYcNOrSu/spoS1nQHR
dIuq3M22XsIooSU1H7+eNAR85gvmLsjL0+78zsqln/k1RfbEwGvO7hgtFi6Wv1TvuVqSjns3Y5qM
xIx7mD/Zn29n3oU/mmzhHjx7g80GYfOmaIc4/umkgdPVMtDDRyH0i91M+x418arsEKhStUxbC3KF
iD6vvb5BLFydsDVHwImSzPPdPpOp5xufN74cop+Lh1mLMi3Ler1GULhnE6Bp0PH4x5PP1UzVpqyK
TztmVBqWazsrArun66RCp6P5VGcq2ary1Gs0zBJGUA83+ChCqYAMa00SfkzWGUaom3biqxcIUumj
9jT/+UzXzlWzXEvpTYVQL8xHFseCBeRhRtn9fwrPzb+j8EDXmJvqmQPyK4VnyGD/eG8JPPPffCfw
SKL6pzjBo1VULr9Tcb4TeCRJ4iXDMpHcMmF5g1t94e9of1LwUcGETqhQ1ZKBPL7wd8Q/IZcgASXS
cUSgtfL/DX/nLYhdE0HDAmKHVyfJKp+jTNDZn+Cn0ihT47SK7qgUn/zaNpg+CmGV9lRPLvA4+6ll
/oKdM5OBXiHzv37aO7Br4Sli3nd8mns2fOuhj95lPcLUC/cSrQCkj7X7LNp7Z5Q6buDnqZ8wlT15
62CrgnBYlDga2v6hu5MOJMC32OZOmS1wfMuaheC/QZVKJKPf4Je5WRDt/G6yoqiWxo/3DlU6SBXZ
PMAAZ0YlklSAHI3hBxurU5B4pQxZ7VoP0nFeyyaInBusI/qtkAwt2vCFVu4Q6Ch38x4DNDotBBeO
L2sSGJx0XMgNM+u8aSW0zVxV/FLkab8jd93vFNL7OFrkmT2fS91OX1C8zZ0ixDQtCqrAdqckw2iS
diCETHfzxqx8qLusucMl6gZ4HMVmugvm8ZN4LdvNx+08uk+H5BcvUrPo8HBkgNe1YETBM6c+Ounz
vG4aLyt3g4HhoDdmRzBdyCdOG4x7pDU4zgnm9f0UKgiouI+ogy9oJAv4K5kxMUavpoERTrs0eUT6
1MDVavpIzejkzaSjMw9mGAmTPNPn7Xxi1qEY1TYgeS+hDWWW7lpBOhhV9GKHuiMxyDRwz3vWjyG8
KlmjSTLKtcMUUPhoYMzD+LwBO1PsJPDvDjhd1F+m2YiJlaE8VRso0z+OMxDiy7h37yGYI48hyqTM
cJ1Ep5YqMLlZMajd1XyqHhGYJt+JEalrBp9NERtO7Ca/IWJTgHzlaD41b14PpSL8pHUUooSiJv/0
Yy4gY9jDn5gUOOZfxSy9g1EBrn79lvOe22K8tJh3RTPKV1haX79+QzmC+fv8tY26Q5kJNc6nfFIC
medWs8/ppK9fdt6TVFL5PA5LPGFgnIsIj8x7aMohYaSOW5KelJsN7W5+LQ4QJ6pYx7bU4fnV4EX0
AX61PpAFri3Xkz9Idvd8qJhKuhsgpNITNM3Md/Pe3DtIdMvIi1T2fH4+xS9O8dKizyNmQBMVKONT
m4upfOKdhKhN1U7pfQHhT6vQKMHWKBr5BSs6pem7HXBEdr10KJbBiAFuP8kvBVLZ7zqVqmSGC4kx
3cPcbdvpnp/3xuYy0Vi4/tRfMQyj1843VWVYYFdueTbfTTbf0o+NFmCdSpDJbU7n3AqJoyAbtU07
0GlcGNe7hLB0Nx/Om3564fXw3VuQRo/w/RkEB4eBcicO9FASOKyfKCcZa93KyMvRdedXUTYqd+8O
Uxekh0V04ahhq8FaA5ugEEhLy/lPdGk0lnncfHq9/LxXQ1XdNHH7/C6q1jx1/YB0o0p7kfspdsO0
mffmc6TpGb7TMsCPt/UnEB1vxCvZI5ax4uXzyz+9sxZPQiskgOoZs6JhTHfzHsCyvMTfl5MYXhJG
zrvzpjC1B58pg0K6QNDy+sL818Xryderze8RzIRkQWqivD+1fPSj+XWVRC5KNFeNX3TbgnkWHaQp
g+9p0xAlJYW16UgNdvNXM6gRPX/f+UvLCo61lifun19V9ZHxzh+mUe/5dR9lRWr199kwKd+FysEd
iHumizy/d37XfJxJ8vcrz4fzC/O558v99Dcp5lvroYv3EqHFWsFVpg+nh+yvLvN6Tu4Uc7Tlsn4C
d547ULNsf+qm+DhM6G3jYT4Kp1Pi1F9jnwT+fK6DorWb9143788lPYtyXVOCtUBrJIJAwnF+Tzr6
34bpy//l385/9vpKNv/d6/G89/6jpjt8PQeOxBctmmHAIxMTrm8UY/JlO024CsUco8/jDWjjTyq2
tMtwmubmTTfNesXYLYxYIHGxbgGBgBSryRtBLrXJpFEaqLGooZLHAn7amMQJSpigLTGNxq8b0cDG
9vVw3iPreqqCHAjY9DliTtkWZYfeDqdpLu3qCV/U4YSqeGQ4m6mfzxt5mqBfD386N816uFj1jFfx
1O1JbxJ/0shphwd4M6DeWoGbD7tJgspSt2bcZCuC1C80R7sVJPGACEG8DvTJtoWZVkxaxvT2Wj1X
oyh6/syWp31nzE9QoWaIK6LlSj4EU61Ao3nKkqhUKwyQCEG9lGsqK+40P7ZJ1bFkm3Z9iYFp3pS1
j2azjo2JOWSrvhvcTd4+zm2jgXbONlmaQ/sjMTG1yNxKz1KJRnUeWiOumFWlLeEtT4Lgxb5B52ro
zYei8tGwQSvFiqoBPIPTSBnIQu92kofeVtMKq5+WJ5bREEK2CPQFGfJz87mpO0CRjzdlH3LDlTBa
204+dBJTCOXwCu2k6FKXrLuate4weNEu6PZZKUW7tkr0teb520Lz5J0kKNLzZkSKjCovFvH1sFGj
zDzmJoBCebwpErddhUOya7v8KpBY4GSSQU5OwMQbZehLBOVyhNao1cA/THbzZhpsdxb+Y8+Hzy8E
kwxcjCOjPwkczpvnHjDvBjrWxGbU4QIIJo5oQzgaviGTMSQNUPrqAaMThDBlUr/1OAHnO++87rWp
hAjGpZdZt+qNca6PmCbloobwqpRI39DVSigYMQTOG2mepSfdv/kwVVppPerABTL1Ke9xWQPZsotQ
8drNe0WY4LHmI8HtZzyECd9gop7yy/x0bIkMdsA3ptOR5ZPgnd5rMnS0Wolf449T8zuer5FALOFn
07HxrrwMRfVpbimmTRybylQCYhcwD8lJhA8dQ21YEYkd/o9gkXkpR8rv+f3zXj/NXPPe6wvz+57/
ZOyDp3gq3M7njKKw1maprvQ8ZSSYNpNfB8037dLZpYU0YtFG/F7v5nOGoPJyXh7aQdK286n5Rd/r
minMr3eZEHl2W3B7cQOvxjDFZYmh2jZttIve1dUVPYUpXfa3McjEdQc7UbSfz9XlyTO9cimDYQRr
xdu0BAFrkaoEhokcvr7wetidY8VkgeCk6IVhEjVjwaEDSFCu1pLZHuO1BzRa2UvWUjOX3X16MqXk
rINvwuy4BlB3Ex8JO65Aslqyv3DQlRswTunJsoPbXcjunkotNcmhvKq6QxkcpygpJBu1G9q7Rn5o
8SH2ozVCUJGMxgiqSedSuJ7QlMKe/KERrmuZZ2ZtSHuzrRb4PVvpAZRX0R+gQACKRTgaj89a2Jro
T2uXHurQluMF2yjZYpJnl8CT+V4rfZcekAeaCLh2/TgiibdMvhW469ZrFPoN4QsCfnAuuuva2Goh
aL3hHJxWEt3LgAnChef4t7DVi6+A6VVkoOUbRExhBapY3iz6cIEvaw2NkOSysjbElZ6gA7r0ghVZ
xEI9h8oW3pbhRSV+jc/gkC4O2i5/wIb0iKA5j6iNnPQOdowdfhkOyK19G1bKAzwwRNwd4QJLhipd
gHdZ97a5lZ+ky3TZbaNPopPfFY7p4BaPXv25smk3NdLMwYWx1DEHvCDoxD9tS+rsTNrkXwMCyxqw
HOK6aGejg7NyhS1IF/2AW1GOnjAr7NrBVtB1vlYL5Tzdgsy+0aEYLqNL4eidhify8N+yQ4HVOMjG
cpl8SqnSEWbf1niUH+Wb6pPqnOrNuN82X9wtdwXFZx3Y3DDrkF12sVP6jbHGMGVQ4TYguciU5VC5
VdZpggLwpzrcBP4ViBwqtjCmIJe6Kwv0cpwABC8XlmHr12PsqLUtPqnZpe/bw2dqYYK41BVnHJye
dO1kerbpCWsxgTEWIcmBfoeNCOrvIENyqabA/6XcH4xLi6+VbnUbDFS/M9ultQy2UucI7r2CA6G3
HgHgtsir2sZtsxrdg7+xLrEpOvNW/Re0zqsn+YC4W4JfnYVUjpP3znCN6q9uwSTYYFTauduwosR0
NQlmPyj5XhxXnxH2COXLNKIccOxW4mMuLPNxufSZSaf/+JEOX40nOJwt8uEaxYuFIe5dlsKdrZwj
LhbdFYO9125aYSHspVXuYIv2hA/xAshiRU86uFce4MHPbWoPKG5+wUdDUKYXVSplG5iZN1Z+kNWN
eGDtdRl/kU6ArslMiF/h3MS79gFkZFgcpMxm9YNgspMjpw18AGQIBA4bnGEgETIu5Pt0XcMtButw
p39tL5ML81Ox7dFXoKAC5OLA4y+0W6Ce3TV13sRdNE+eXZ4sHh9pmeo23n+9tIqzlaquuUMuT3Gs
xiHsTNkpl+mAm+XSSgDsLIITEm0PwmN8oS4zmyDtRv7kPUU3FJSRzW4amzSs7R6j++IeGM0l2QFv
5S8btI4W+jHbYB8wfoq36vFuuNKuhY1yEZ5QSDc8W0FbzBG/Uf3Qd/0KAhK1pmFd3gL5vESoYS9u
IeiWd9hAgr1lttpWTr9Ql8InbECNFVX5ReM0uKsvGAslm6ggRBg6dnA9qqm/MGQTQFy2X5IteCTg
jYi5qsFCPGBbsvbuVfT3Ft51hnakbmfLBNjyQib67RbyQl6Zm/TS+owO2F2/1J1xE32BAbcUcHQ2
zxVK0ICpbQZNx9ullQ1NRrXdRXbgcaNWfFRw2CFJRj884KCCq92SlATWDB7Yk/V4DH3b7FewlS4f
3Y13IPLcpJuRBxXIr3lRb8QtVEMMytRJ526RYFsGmMAprmnTbb3vF1jkyZmN5u7gbbDo81ooB9DW
1vkFjCawLT34eJuCBelxXEhTWDJHA8yGjWEa4sWkd9beksLdOvzcnWXlLbFXKNgeV0Sy6l6iwkff
Q73hYDroGh/g2+z0O5V7XlNp3OC9iFOTbexRhck3CnOKrTKr2x7pSBedvOVpOMdg90G9iG69M2/t
f00lWzv2MWrgr9OfmRYkfOYpUmHYSChXbUge7URKRWtfcY9Q2xA3nSIcNyNeV6fYqOk6DOGx2V0G
svlJx/qp0nDqwmRUyXPgaWTAdu30J/OeNwUk816HPRY+ANPLnSXCnQnjdh+pML2D6T3xHN38/V8r
0QRkqWSCkloLnazRbWrLFV6pUIJSg4DKtzCM+7EJSxG9ZAV523lvfqGq8i9CJiJwWZiwK7sSEvw4
rpD4BLhK5srsKH6No8pIOe/i0TCCgMxRgddVuFSVz4KzA2Fhe2bb7yhcA41D5T9k3CUHEc7HrsFL
hhI7A2DVjV6im7QQwRbvLJNU0bxX+1NQ8HpcUrRZB76411ukY/MYex1ZStKdOG0MqtnPe6/nkNDt
cGNuLlyxdQKJzq8P/MCEJ0S6RYq36hBKwtr1zmdNWYSZWYMAgduGflmtm2ktPW/qSDtOjmKrbsou
vG68KRR8PZTx5AHqLJ7PWba5pDTvlbPE7utJMJUYOQSlv5zLS7qMIZeKBu6cDq6nlOC8N3P5g0gW
Nwn2rcD5roEDuSvTIjWV921kDznTBAL9xb5E2GWlKozHzV1fDB1mDh18sN5avyaQRDNt7CHSp4cx
aJJFUNTjDp9YwH91yagOkRYoBSvPBgJorzXK86HYBaAhWCpZrXsziyv7SY+iOFjLG2RNCyqNdATq
AP3OknplrQTmxhunX7xUtftkQPm6jQE42+GUr1Mj6K6Ga+aAO1oilemXe928ngOzOGCVcUjRGt2h
kGGwVGqywRnUgnp0dTSIehTD1TezDvqcopuqILbWTj72U+5YRSeah3ZOHr8mk2UZtwgNUJ8oZCC1
MmQW0gHLjQEgI2jGr0MdgTLvEJBZZRU80sqUiNzYiAnKrCKl46oE8z+X2OYfeN68HqIrE/AlCQxF
1uTzzytNob0wgK63pcLCWm7oTDSbTdI7c+nweTPlkLW85CR6E05iwXtUitq1f6p9zjXC52NT7JNn
aZX/Z4px37/IVCsD5xrUyFCdwFSfqiauf4jLTa+iWQsCKftnb3pRrfvrC33X2fs35T1Nsyj7/K9f
LjXf8L+6RPzA92qe0PBTjD9lTUW+RTIR1yFBTgktzlLv+8sQk60/dQAhaJFqsqGoCiU4PvCnNvq7
Vvjlrv6ipf71e958g8esgYXNz+AF2RvBQZ76/6wN3l3hpzaw/gQOoWmabBmmJmk65cqf28CyKGdS
rpQtycAAl7rm/1Ab/K1Uo6xAjf7PWuHdNX5qBfVPBIYUnZlTQxNLn3Rqfm4FKDV/SlRtLaqupiRq
6nNh+b+/J7z7Bqf5Gd0+0ZcVSaX7/t7zIP2p6ooBhoF+IKKMRpH351agLygKsmEop0mKaGrWc+f7
j1rhP3jTj/GFbHb8NI8swan6qwHo797w8kj9+vr3x2lqqemZefPGaaB5/uzn5pyO/+tNQ8+P/E8v
vgwB8+d8//PvX/DXj37zWS/f6uXkJjiVD+WjP8wvDN9v81li9H/HD18fkoef8QmUNNCVe72TXxRM
f/z+/+bCVfTuupMM329ftwzGLH17YQbWj7hw9JCiavJypelnlAA+vBz/5VTxHzWFDQH0W1amwZu7
fp5bfrc57CzOyoen7OUup7s2ZpnV379ymp4e6+Cxqd9cHDzKy/E/bxLnFD90D+Xp5UrTbZum8gGN
/SK0+0f27Q8ap0m+vm12zBs+oBeSnyiDpze/pyShdvjyff55y6xPWem9vWUIGyKj4O/+oBtaPAhe
rjN3b2UWBf7dC2+fHvw3HVBSDekDhhDkg4I0C94+kawPPqD/bdOn4OHdKIJa+wf8ftuse9stVMtk
Iv/dNt7/OjbpkvwBz8ueO2seo+HlFud+AfviAx6SAxSw6pdmtmTzA/rG2UOQvhk9ML37iOnl7KEc
8Ct/+rk5ZFH9iJ/w7KGqHh79pjrV9Zs+jaio+hFNEjyi/fvwdu1OeMEC63d731nAXFBl9ZueLUso
3XzEtasq4F+evxmbZAS6P+jqWVO+v/SH3HiW1u/GEMQnTev3m+R4+lo+vFs9ITk7hUW/+0seT+3D
23lLVgjNPuLC3R+bhySv/ODttM71rQ8YAI+n7o/dqaxOw8u9TiMVcZn0QRc/O/XB45tp7HvQ9/tN
3v3xGRL9u/vWP2DwPpII8/+wH8qMmfLtw6no0od9gPMA/un95eUPWJKcQ2Z80ywqveXlxD9fQ51H
MSuSt1GNrMrWBwyy55TS36dHtI/4KS9OmLkMcfvwLkxAeF7+gPu+8rOn0x9bbOXfzW0Im3zAD3kN
DeavOyIpA+kDftLnD/i1I06X/4D14A2tf6qq05slhUJG6gNGxpsTOrMvnXoatL6nUX53XLmtH/w3
l1XRNn458c8fnrtTmTCzvVxovmGm4g+Yi+8CIpt33VvRMAZ5+ax/ftP3D8w7qYeo5Mu1nu+bJNLL
id+4+Kmq//jLm9fljwhG/qXNy5x8+417/3v+yb+88l9lmn5kpX/NPz0n7//tG8iATRd+jE8P5X/9
HwAAAP//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3" Type="http://schemas.openxmlformats.org/officeDocument/2006/relationships/chart" Target="../charts/chart5.xml"/><Relationship Id="rId7" Type="http://schemas.openxmlformats.org/officeDocument/2006/relationships/chart" Target="../charts/chart8.xml"/><Relationship Id="rId12" Type="http://schemas.openxmlformats.org/officeDocument/2006/relationships/image" Target="../media/image6.png"/><Relationship Id="rId17" Type="http://schemas.openxmlformats.org/officeDocument/2006/relationships/image" Target="../media/image11.svg"/><Relationship Id="rId2" Type="http://schemas.microsoft.com/office/2007/relationships/hdphoto" Target="../media/hdphoto1.wdp"/><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image" Target="../media/image5.svg"/><Relationship Id="rId5" Type="http://schemas.openxmlformats.org/officeDocument/2006/relationships/chart" Target="../charts/chart6.xml"/><Relationship Id="rId15" Type="http://schemas.openxmlformats.org/officeDocument/2006/relationships/image" Target="../media/image9.svg"/><Relationship Id="rId10" Type="http://schemas.openxmlformats.org/officeDocument/2006/relationships/image" Target="../media/image4.png"/><Relationship Id="rId4" Type="http://schemas.microsoft.com/office/2014/relationships/chartEx" Target="../charts/chartEx2.xml"/><Relationship Id="rId9" Type="http://schemas.openxmlformats.org/officeDocument/2006/relationships/image" Target="../media/image3.svg"/><Relationship Id="rId1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160020</xdr:colOff>
      <xdr:row>4</xdr:row>
      <xdr:rowOff>41910</xdr:rowOff>
    </xdr:from>
    <xdr:to>
      <xdr:col>11</xdr:col>
      <xdr:colOff>381000</xdr:colOff>
      <xdr:row>19</xdr:row>
      <xdr:rowOff>41910</xdr:rowOff>
    </xdr:to>
    <xdr:graphicFrame macro="">
      <xdr:nvGraphicFramePr>
        <xdr:cNvPr id="3" name="Chart 2">
          <a:extLst>
            <a:ext uri="{FF2B5EF4-FFF2-40B4-BE49-F238E27FC236}">
              <a16:creationId xmlns:a16="http://schemas.microsoft.com/office/drawing/2014/main" id="{F6B88B5E-98B9-417C-B539-131BBCD56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449580</xdr:colOff>
      <xdr:row>3</xdr:row>
      <xdr:rowOff>102870</xdr:rowOff>
    </xdr:from>
    <xdr:to>
      <xdr:col>12</xdr:col>
      <xdr:colOff>586740</xdr:colOff>
      <xdr:row>18</xdr:row>
      <xdr:rowOff>102870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8636908-F69C-449A-9A00-CF17AFF0F1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2480" y="6515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525780</xdr:colOff>
      <xdr:row>8</xdr:row>
      <xdr:rowOff>118110</xdr:rowOff>
    </xdr:from>
    <xdr:to>
      <xdr:col>12</xdr:col>
      <xdr:colOff>640080</xdr:colOff>
      <xdr:row>23</xdr:row>
      <xdr:rowOff>118110</xdr:rowOff>
    </xdr:to>
    <xdr:graphicFrame macro="">
      <xdr:nvGraphicFramePr>
        <xdr:cNvPr id="2" name="Chart 1">
          <a:extLst>
            <a:ext uri="{FF2B5EF4-FFF2-40B4-BE49-F238E27FC236}">
              <a16:creationId xmlns:a16="http://schemas.microsoft.com/office/drawing/2014/main" id="{E6795A09-4D50-4082-BA17-1A4AA8A73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30480</xdr:colOff>
      <xdr:row>6</xdr:row>
      <xdr:rowOff>41910</xdr:rowOff>
    </xdr:from>
    <xdr:to>
      <xdr:col>11</xdr:col>
      <xdr:colOff>335280</xdr:colOff>
      <xdr:row>21</xdr:row>
      <xdr:rowOff>41910</xdr:rowOff>
    </xdr:to>
    <xdr:graphicFrame macro="">
      <xdr:nvGraphicFramePr>
        <xdr:cNvPr id="2" name="Chart 1">
          <a:extLst>
            <a:ext uri="{FF2B5EF4-FFF2-40B4-BE49-F238E27FC236}">
              <a16:creationId xmlns:a16="http://schemas.microsoft.com/office/drawing/2014/main" id="{0A9F17CB-DA91-4D00-86B4-AF5C6AC67E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609600</xdr:colOff>
      <xdr:row>5</xdr:row>
      <xdr:rowOff>41910</xdr:rowOff>
    </xdr:from>
    <xdr:to>
      <xdr:col>15</xdr:col>
      <xdr:colOff>289560</xdr:colOff>
      <xdr:row>20</xdr:row>
      <xdr:rowOff>41910</xdr:rowOff>
    </xdr:to>
    <xdr:graphicFrame macro="">
      <xdr:nvGraphicFramePr>
        <xdr:cNvPr id="2" name="Chart 1">
          <a:extLst>
            <a:ext uri="{FF2B5EF4-FFF2-40B4-BE49-F238E27FC236}">
              <a16:creationId xmlns:a16="http://schemas.microsoft.com/office/drawing/2014/main" id="{0A36FDFB-08AE-465A-961F-F132A15B0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22860</xdr:rowOff>
    </xdr:from>
    <xdr:to>
      <xdr:col>23</xdr:col>
      <xdr:colOff>350520</xdr:colOff>
      <xdr:row>52</xdr:row>
      <xdr:rowOff>113046</xdr:rowOff>
    </xdr:to>
    <xdr:pic>
      <xdr:nvPicPr>
        <xdr:cNvPr id="3" name="Picture 2" descr="Different sized buildings">
          <a:extLst>
            <a:ext uri="{FF2B5EF4-FFF2-40B4-BE49-F238E27FC236}">
              <a16:creationId xmlns:a16="http://schemas.microsoft.com/office/drawing/2014/main" id="{7E892CD1-012E-44DC-A8B2-B8FECF18EC9C}"/>
            </a:ext>
          </a:extLst>
        </xdr:cNvPr>
        <xdr:cNvPicPr>
          <a:picLocks noChangeAspect="1"/>
        </xdr:cNvPicPr>
      </xdr:nvPicPr>
      <xdr:blipFill>
        <a:blip xmlns:r="http://schemas.openxmlformats.org/officeDocument/2006/relationships" r:embed="rId1">
          <a:alphaModFix/>
          <a:extLst>
            <a:ext uri="{BEBA8EAE-BF5A-486C-A8C5-ECC9F3942E4B}">
              <a14:imgProps xmlns:a14="http://schemas.microsoft.com/office/drawing/2010/main">
                <a14:imgLayer r:embed="rId2">
                  <a14:imgEffect>
                    <a14:colorTemperature colorTemp="11500"/>
                  </a14:imgEffect>
                  <a14:imgEffect>
                    <a14:saturation sat="54000"/>
                  </a14:imgEffect>
                </a14:imgLayer>
              </a14:imgProps>
            </a:ext>
            <a:ext uri="{28A0092B-C50C-407E-A947-70E740481C1C}">
              <a14:useLocalDpi xmlns:a14="http://schemas.microsoft.com/office/drawing/2010/main" val="0"/>
            </a:ext>
          </a:extLst>
        </a:blip>
        <a:stretch>
          <a:fillRect/>
        </a:stretch>
      </xdr:blipFill>
      <xdr:spPr>
        <a:xfrm>
          <a:off x="0" y="22860"/>
          <a:ext cx="14371320" cy="9599946"/>
        </a:xfrm>
        <a:prstGeom prst="rect">
          <a:avLst/>
        </a:prstGeom>
      </xdr:spPr>
    </xdr:pic>
    <xdr:clientData/>
  </xdr:twoCellAnchor>
  <xdr:twoCellAnchor>
    <xdr:from>
      <xdr:col>7</xdr:col>
      <xdr:colOff>22860</xdr:colOff>
      <xdr:row>1</xdr:row>
      <xdr:rowOff>68580</xdr:rowOff>
    </xdr:from>
    <xdr:to>
      <xdr:col>16</xdr:col>
      <xdr:colOff>358140</xdr:colOff>
      <xdr:row>4</xdr:row>
      <xdr:rowOff>144780</xdr:rowOff>
    </xdr:to>
    <xdr:sp macro="" textlink="">
      <xdr:nvSpPr>
        <xdr:cNvPr id="4" name="TextBox 3">
          <a:extLst>
            <a:ext uri="{FF2B5EF4-FFF2-40B4-BE49-F238E27FC236}">
              <a16:creationId xmlns:a16="http://schemas.microsoft.com/office/drawing/2014/main" id="{FE3E7E32-8205-4B5E-B5D3-F3D2FCC6B62C}"/>
            </a:ext>
          </a:extLst>
        </xdr:cNvPr>
        <xdr:cNvSpPr txBox="1"/>
      </xdr:nvSpPr>
      <xdr:spPr>
        <a:xfrm>
          <a:off x="4290060" y="251460"/>
          <a:ext cx="582168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solidFill>
                <a:schemeClr val="bg1"/>
              </a:solidFill>
              <a:latin typeface="Arial Narrow" panose="020B0606020202030204" pitchFamily="34" charset="0"/>
            </a:rPr>
            <a:t>PERFORMANCE</a:t>
          </a:r>
          <a:r>
            <a:rPr lang="en-IN" sz="2400" baseline="0">
              <a:solidFill>
                <a:schemeClr val="bg1"/>
              </a:solidFill>
              <a:latin typeface="Arial Narrow" panose="020B0606020202030204" pitchFamily="34" charset="0"/>
            </a:rPr>
            <a:t> </a:t>
          </a:r>
          <a:r>
            <a:rPr lang="en-IN" sz="2400" baseline="0">
              <a:solidFill>
                <a:schemeClr val="bg1"/>
              </a:solidFill>
              <a:latin typeface="Arial" panose="020B0604020202020204" pitchFamily="34" charset="0"/>
              <a:cs typeface="Arial" panose="020B0604020202020204" pitchFamily="34" charset="0"/>
            </a:rPr>
            <a:t>DASHBOARD</a:t>
          </a:r>
          <a:endParaRPr lang="en-IN" sz="2400">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320040</xdr:colOff>
      <xdr:row>4</xdr:row>
      <xdr:rowOff>76200</xdr:rowOff>
    </xdr:from>
    <xdr:to>
      <xdr:col>15</xdr:col>
      <xdr:colOff>114300</xdr:colOff>
      <xdr:row>4</xdr:row>
      <xdr:rowOff>76200</xdr:rowOff>
    </xdr:to>
    <xdr:cxnSp macro="">
      <xdr:nvCxnSpPr>
        <xdr:cNvPr id="6" name="Straight Connector 5">
          <a:extLst>
            <a:ext uri="{FF2B5EF4-FFF2-40B4-BE49-F238E27FC236}">
              <a16:creationId xmlns:a16="http://schemas.microsoft.com/office/drawing/2014/main" id="{2C492284-6D4E-4167-B4B3-05B4A796F17F}"/>
            </a:ext>
          </a:extLst>
        </xdr:cNvPr>
        <xdr:cNvCxnSpPr/>
      </xdr:nvCxnSpPr>
      <xdr:spPr>
        <a:xfrm>
          <a:off x="5196840" y="807720"/>
          <a:ext cx="4061460"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60960</xdr:colOff>
      <xdr:row>5</xdr:row>
      <xdr:rowOff>7620</xdr:rowOff>
    </xdr:from>
    <xdr:to>
      <xdr:col>14</xdr:col>
      <xdr:colOff>236220</xdr:colOff>
      <xdr:row>6</xdr:row>
      <xdr:rowOff>114300</xdr:rowOff>
    </xdr:to>
    <xdr:sp macro="" textlink="">
      <xdr:nvSpPr>
        <xdr:cNvPr id="7" name="TextBox 6">
          <a:extLst>
            <a:ext uri="{FF2B5EF4-FFF2-40B4-BE49-F238E27FC236}">
              <a16:creationId xmlns:a16="http://schemas.microsoft.com/office/drawing/2014/main" id="{6B0FCB41-7955-400C-A78E-F31067D9EC40}"/>
            </a:ext>
          </a:extLst>
        </xdr:cNvPr>
        <xdr:cNvSpPr txBox="1"/>
      </xdr:nvSpPr>
      <xdr:spPr>
        <a:xfrm>
          <a:off x="5547360" y="922020"/>
          <a:ext cx="32232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latin typeface="Arial" panose="020B0604020202020204" pitchFamily="34" charset="0"/>
              <a:cs typeface="Arial" panose="020B0604020202020204" pitchFamily="34" charset="0"/>
            </a:rPr>
            <a:t>ABC PRIVATE LIMITED</a:t>
          </a:r>
        </a:p>
      </xdr:txBody>
    </xdr:sp>
    <xdr:clientData/>
  </xdr:twoCellAnchor>
  <xdr:twoCellAnchor>
    <xdr:from>
      <xdr:col>1</xdr:col>
      <xdr:colOff>411480</xdr:colOff>
      <xdr:row>8</xdr:row>
      <xdr:rowOff>7620</xdr:rowOff>
    </xdr:from>
    <xdr:to>
      <xdr:col>10</xdr:col>
      <xdr:colOff>426720</xdr:colOff>
      <xdr:row>17</xdr:row>
      <xdr:rowOff>129540</xdr:rowOff>
    </xdr:to>
    <xdr:sp macro="" textlink="">
      <xdr:nvSpPr>
        <xdr:cNvPr id="8" name="Rectangle 7">
          <a:extLst>
            <a:ext uri="{FF2B5EF4-FFF2-40B4-BE49-F238E27FC236}">
              <a16:creationId xmlns:a16="http://schemas.microsoft.com/office/drawing/2014/main" id="{3873251F-F018-4399-93D0-20639A38887B}"/>
            </a:ext>
          </a:extLst>
        </xdr:cNvPr>
        <xdr:cNvSpPr/>
      </xdr:nvSpPr>
      <xdr:spPr>
        <a:xfrm>
          <a:off x="1021080" y="1470660"/>
          <a:ext cx="5501640" cy="1767840"/>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426720</xdr:colOff>
      <xdr:row>18</xdr:row>
      <xdr:rowOff>60960</xdr:rowOff>
    </xdr:from>
    <xdr:to>
      <xdr:col>5</xdr:col>
      <xdr:colOff>327660</xdr:colOff>
      <xdr:row>29</xdr:row>
      <xdr:rowOff>0</xdr:rowOff>
    </xdr:to>
    <xdr:sp macro="" textlink="">
      <xdr:nvSpPr>
        <xdr:cNvPr id="9" name="Rectangle 8">
          <a:extLst>
            <a:ext uri="{FF2B5EF4-FFF2-40B4-BE49-F238E27FC236}">
              <a16:creationId xmlns:a16="http://schemas.microsoft.com/office/drawing/2014/main" id="{57890450-0D39-4B3E-8CBE-C55581BB4397}"/>
            </a:ext>
          </a:extLst>
        </xdr:cNvPr>
        <xdr:cNvSpPr/>
      </xdr:nvSpPr>
      <xdr:spPr>
        <a:xfrm>
          <a:off x="1036320" y="3352800"/>
          <a:ext cx="2339340" cy="1950720"/>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388620</xdr:colOff>
      <xdr:row>18</xdr:row>
      <xdr:rowOff>76200</xdr:rowOff>
    </xdr:from>
    <xdr:to>
      <xdr:col>18</xdr:col>
      <xdr:colOff>403860</xdr:colOff>
      <xdr:row>28</xdr:row>
      <xdr:rowOff>167640</xdr:rowOff>
    </xdr:to>
    <xdr:sp macro="" textlink="">
      <xdr:nvSpPr>
        <xdr:cNvPr id="11" name="Rectangle 10">
          <a:extLst>
            <a:ext uri="{FF2B5EF4-FFF2-40B4-BE49-F238E27FC236}">
              <a16:creationId xmlns:a16="http://schemas.microsoft.com/office/drawing/2014/main" id="{1FB1D778-8494-45A4-93A9-D4E90BE50F7A}"/>
            </a:ext>
          </a:extLst>
        </xdr:cNvPr>
        <xdr:cNvSpPr/>
      </xdr:nvSpPr>
      <xdr:spPr>
        <a:xfrm>
          <a:off x="8313420" y="3368040"/>
          <a:ext cx="3063240" cy="1920240"/>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487680</xdr:colOff>
      <xdr:row>8</xdr:row>
      <xdr:rowOff>15240</xdr:rowOff>
    </xdr:from>
    <xdr:to>
      <xdr:col>18</xdr:col>
      <xdr:colOff>411480</xdr:colOff>
      <xdr:row>17</xdr:row>
      <xdr:rowOff>129540</xdr:rowOff>
    </xdr:to>
    <xdr:sp macro="" textlink="">
      <xdr:nvSpPr>
        <xdr:cNvPr id="12" name="Rectangle 11">
          <a:extLst>
            <a:ext uri="{FF2B5EF4-FFF2-40B4-BE49-F238E27FC236}">
              <a16:creationId xmlns:a16="http://schemas.microsoft.com/office/drawing/2014/main" id="{91031ACE-40F8-4384-B8DF-AAB151903562}"/>
            </a:ext>
          </a:extLst>
        </xdr:cNvPr>
        <xdr:cNvSpPr/>
      </xdr:nvSpPr>
      <xdr:spPr>
        <a:xfrm>
          <a:off x="6583680" y="1478280"/>
          <a:ext cx="4800600" cy="1760220"/>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190500</xdr:colOff>
      <xdr:row>8</xdr:row>
      <xdr:rowOff>45720</xdr:rowOff>
    </xdr:from>
    <xdr:to>
      <xdr:col>7</xdr:col>
      <xdr:colOff>365760</xdr:colOff>
      <xdr:row>9</xdr:row>
      <xdr:rowOff>152400</xdr:rowOff>
    </xdr:to>
    <xdr:sp macro="" textlink="">
      <xdr:nvSpPr>
        <xdr:cNvPr id="14" name="TextBox 13">
          <a:extLst>
            <a:ext uri="{FF2B5EF4-FFF2-40B4-BE49-F238E27FC236}">
              <a16:creationId xmlns:a16="http://schemas.microsoft.com/office/drawing/2014/main" id="{E625B720-5371-4A0D-9B40-21238AC36F19}"/>
            </a:ext>
          </a:extLst>
        </xdr:cNvPr>
        <xdr:cNvSpPr txBox="1"/>
      </xdr:nvSpPr>
      <xdr:spPr>
        <a:xfrm>
          <a:off x="1409700" y="1508760"/>
          <a:ext cx="32232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solidFill>
              <a:latin typeface="Arial" panose="020B0604020202020204" pitchFamily="34" charset="0"/>
              <a:cs typeface="Arial" panose="020B0604020202020204" pitchFamily="34" charset="0"/>
            </a:rPr>
            <a:t>SALES</a:t>
          </a:r>
          <a:r>
            <a:rPr lang="en-IN" sz="1000" baseline="0">
              <a:solidFill>
                <a:schemeClr val="bg1"/>
              </a:solidFill>
              <a:latin typeface="Arial" panose="020B0604020202020204" pitchFamily="34" charset="0"/>
              <a:cs typeface="Arial" panose="020B0604020202020204" pitchFamily="34" charset="0"/>
            </a:rPr>
            <a:t> TREND</a:t>
          </a:r>
          <a:endParaRPr lang="en-IN" sz="1000">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15240</xdr:colOff>
      <xdr:row>18</xdr:row>
      <xdr:rowOff>114300</xdr:rowOff>
    </xdr:from>
    <xdr:to>
      <xdr:col>7</xdr:col>
      <xdr:colOff>190500</xdr:colOff>
      <xdr:row>20</xdr:row>
      <xdr:rowOff>38100</xdr:rowOff>
    </xdr:to>
    <xdr:sp macro="" textlink="">
      <xdr:nvSpPr>
        <xdr:cNvPr id="16" name="TextBox 15">
          <a:extLst>
            <a:ext uri="{FF2B5EF4-FFF2-40B4-BE49-F238E27FC236}">
              <a16:creationId xmlns:a16="http://schemas.microsoft.com/office/drawing/2014/main" id="{784C9F88-8ABA-4A1C-8C3E-B325B8B017E2}"/>
            </a:ext>
          </a:extLst>
        </xdr:cNvPr>
        <xdr:cNvSpPr txBox="1"/>
      </xdr:nvSpPr>
      <xdr:spPr>
        <a:xfrm>
          <a:off x="1234440" y="3406140"/>
          <a:ext cx="32232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solidFill>
              <a:latin typeface="Arial" panose="020B0604020202020204" pitchFamily="34" charset="0"/>
              <a:cs typeface="Arial" panose="020B0604020202020204" pitchFamily="34" charset="0"/>
            </a:rPr>
            <a:t>SALES</a:t>
          </a:r>
          <a:r>
            <a:rPr lang="en-IN" sz="1000" baseline="0">
              <a:solidFill>
                <a:schemeClr val="bg1"/>
              </a:solidFill>
              <a:latin typeface="Arial" panose="020B0604020202020204" pitchFamily="34" charset="0"/>
              <a:cs typeface="Arial" panose="020B0604020202020204" pitchFamily="34" charset="0"/>
            </a:rPr>
            <a:t> BY REGION</a:t>
          </a:r>
          <a:endParaRPr lang="en-IN" sz="10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388620</xdr:colOff>
      <xdr:row>18</xdr:row>
      <xdr:rowOff>76200</xdr:rowOff>
    </xdr:from>
    <xdr:to>
      <xdr:col>13</xdr:col>
      <xdr:colOff>312420</xdr:colOff>
      <xdr:row>28</xdr:row>
      <xdr:rowOff>175260</xdr:rowOff>
    </xdr:to>
    <xdr:sp macro="" textlink="">
      <xdr:nvSpPr>
        <xdr:cNvPr id="20" name="Rectangle 19">
          <a:extLst>
            <a:ext uri="{FF2B5EF4-FFF2-40B4-BE49-F238E27FC236}">
              <a16:creationId xmlns:a16="http://schemas.microsoft.com/office/drawing/2014/main" id="{F93D6282-4E66-4839-A50A-BE58421701C6}"/>
            </a:ext>
          </a:extLst>
        </xdr:cNvPr>
        <xdr:cNvSpPr/>
      </xdr:nvSpPr>
      <xdr:spPr>
        <a:xfrm>
          <a:off x="3436620" y="3368040"/>
          <a:ext cx="4800600" cy="1927860"/>
        </a:xfrm>
        <a:prstGeom prst="rect">
          <a:avLst/>
        </a:prstGeom>
        <a:solidFill>
          <a:schemeClr val="tx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83820</xdr:colOff>
      <xdr:row>18</xdr:row>
      <xdr:rowOff>137160</xdr:rowOff>
    </xdr:from>
    <xdr:to>
      <xdr:col>11</xdr:col>
      <xdr:colOff>259080</xdr:colOff>
      <xdr:row>20</xdr:row>
      <xdr:rowOff>60960</xdr:rowOff>
    </xdr:to>
    <xdr:sp macro="" textlink="">
      <xdr:nvSpPr>
        <xdr:cNvPr id="18" name="TextBox 17">
          <a:extLst>
            <a:ext uri="{FF2B5EF4-FFF2-40B4-BE49-F238E27FC236}">
              <a16:creationId xmlns:a16="http://schemas.microsoft.com/office/drawing/2014/main" id="{2671FDD6-A9A5-42DF-87B0-A3B9CE223EB4}"/>
            </a:ext>
          </a:extLst>
        </xdr:cNvPr>
        <xdr:cNvSpPr txBox="1"/>
      </xdr:nvSpPr>
      <xdr:spPr>
        <a:xfrm>
          <a:off x="3741420" y="3429000"/>
          <a:ext cx="32232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solidFill>
              <a:latin typeface="Arial" panose="020B0604020202020204" pitchFamily="34" charset="0"/>
              <a:cs typeface="Arial" panose="020B0604020202020204" pitchFamily="34" charset="0"/>
            </a:rPr>
            <a:t>ITEMS</a:t>
          </a:r>
          <a:r>
            <a:rPr lang="en-IN" sz="1000" baseline="0">
              <a:solidFill>
                <a:schemeClr val="bg1"/>
              </a:solidFill>
              <a:latin typeface="Arial" panose="020B0604020202020204" pitchFamily="34" charset="0"/>
              <a:cs typeface="Arial" panose="020B0604020202020204" pitchFamily="34" charset="0"/>
            </a:rPr>
            <a:t> BY REGION</a:t>
          </a:r>
          <a:endParaRPr lang="en-IN" sz="1000">
            <a:solidFill>
              <a:schemeClr val="bg1"/>
            </a:solidFill>
            <a:latin typeface="Arial" panose="020B0604020202020204" pitchFamily="34" charset="0"/>
            <a:cs typeface="Arial" panose="020B0604020202020204" pitchFamily="34" charset="0"/>
          </a:endParaRPr>
        </a:p>
      </xdr:txBody>
    </xdr:sp>
    <xdr:clientData/>
  </xdr:twoCellAnchor>
  <xdr:twoCellAnchor>
    <xdr:from>
      <xdr:col>11</xdr:col>
      <xdr:colOff>144780</xdr:colOff>
      <xdr:row>8</xdr:row>
      <xdr:rowOff>38100</xdr:rowOff>
    </xdr:from>
    <xdr:to>
      <xdr:col>16</xdr:col>
      <xdr:colOff>320040</xdr:colOff>
      <xdr:row>9</xdr:row>
      <xdr:rowOff>144780</xdr:rowOff>
    </xdr:to>
    <xdr:sp macro="" textlink="">
      <xdr:nvSpPr>
        <xdr:cNvPr id="19" name="TextBox 18">
          <a:extLst>
            <a:ext uri="{FF2B5EF4-FFF2-40B4-BE49-F238E27FC236}">
              <a16:creationId xmlns:a16="http://schemas.microsoft.com/office/drawing/2014/main" id="{30833052-B696-4070-B1BE-4F46E4A34D16}"/>
            </a:ext>
          </a:extLst>
        </xdr:cNvPr>
        <xdr:cNvSpPr txBox="1"/>
      </xdr:nvSpPr>
      <xdr:spPr>
        <a:xfrm>
          <a:off x="6850380" y="1501140"/>
          <a:ext cx="32232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solidFill>
              <a:latin typeface="Arial" panose="020B0604020202020204" pitchFamily="34" charset="0"/>
              <a:cs typeface="Arial" panose="020B0604020202020204" pitchFamily="34" charset="0"/>
            </a:rPr>
            <a:t>SALES</a:t>
          </a:r>
          <a:r>
            <a:rPr lang="en-IN" sz="1000" baseline="0">
              <a:solidFill>
                <a:schemeClr val="bg1"/>
              </a:solidFill>
              <a:latin typeface="Arial" panose="020B0604020202020204" pitchFamily="34" charset="0"/>
              <a:cs typeface="Arial" panose="020B0604020202020204" pitchFamily="34" charset="0"/>
            </a:rPr>
            <a:t> BY PERSON</a:t>
          </a:r>
          <a:endParaRPr lang="en-IN" sz="1000">
            <a:solidFill>
              <a:schemeClr val="bg1"/>
            </a:solidFill>
            <a:latin typeface="Arial" panose="020B0604020202020204" pitchFamily="34" charset="0"/>
            <a:cs typeface="Arial" panose="020B0604020202020204" pitchFamily="34" charset="0"/>
          </a:endParaRPr>
        </a:p>
      </xdr:txBody>
    </xdr:sp>
    <xdr:clientData/>
  </xdr:twoCellAnchor>
  <xdr:twoCellAnchor>
    <xdr:from>
      <xdr:col>14</xdr:col>
      <xdr:colOff>15240</xdr:colOff>
      <xdr:row>18</xdr:row>
      <xdr:rowOff>91440</xdr:rowOff>
    </xdr:from>
    <xdr:to>
      <xdr:col>19</xdr:col>
      <xdr:colOff>190500</xdr:colOff>
      <xdr:row>20</xdr:row>
      <xdr:rowOff>15240</xdr:rowOff>
    </xdr:to>
    <xdr:sp macro="" textlink="">
      <xdr:nvSpPr>
        <xdr:cNvPr id="23" name="TextBox 22">
          <a:extLst>
            <a:ext uri="{FF2B5EF4-FFF2-40B4-BE49-F238E27FC236}">
              <a16:creationId xmlns:a16="http://schemas.microsoft.com/office/drawing/2014/main" id="{E25D6811-F334-496D-9337-BECC9064EEF7}"/>
            </a:ext>
          </a:extLst>
        </xdr:cNvPr>
        <xdr:cNvSpPr txBox="1"/>
      </xdr:nvSpPr>
      <xdr:spPr>
        <a:xfrm>
          <a:off x="8549640" y="3383280"/>
          <a:ext cx="32232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bg1"/>
              </a:solidFill>
              <a:latin typeface="Arial" panose="020B0604020202020204" pitchFamily="34" charset="0"/>
              <a:cs typeface="Arial" panose="020B0604020202020204" pitchFamily="34" charset="0"/>
            </a:rPr>
            <a:t>ITEMS</a:t>
          </a:r>
          <a:r>
            <a:rPr lang="en-IN" sz="1000" baseline="0">
              <a:solidFill>
                <a:schemeClr val="bg1"/>
              </a:solidFill>
              <a:latin typeface="Arial" panose="020B0604020202020204" pitchFamily="34" charset="0"/>
              <a:cs typeface="Arial" panose="020B0604020202020204" pitchFamily="34" charset="0"/>
            </a:rPr>
            <a:t> SHARE</a:t>
          </a:r>
          <a:endParaRPr lang="en-IN" sz="1000">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160020</xdr:colOff>
      <xdr:row>10</xdr:row>
      <xdr:rowOff>15240</xdr:rowOff>
    </xdr:from>
    <xdr:to>
      <xdr:col>10</xdr:col>
      <xdr:colOff>205740</xdr:colOff>
      <xdr:row>17</xdr:row>
      <xdr:rowOff>15240</xdr:rowOff>
    </xdr:to>
    <xdr:graphicFrame macro="">
      <xdr:nvGraphicFramePr>
        <xdr:cNvPr id="53" name="Chart 52">
          <a:extLst>
            <a:ext uri="{FF2B5EF4-FFF2-40B4-BE49-F238E27FC236}">
              <a16:creationId xmlns:a16="http://schemas.microsoft.com/office/drawing/2014/main" id="{C5C494E9-8C23-4A27-BA3A-75500CF9E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556260</xdr:colOff>
      <xdr:row>19</xdr:row>
      <xdr:rowOff>99060</xdr:rowOff>
    </xdr:from>
    <xdr:to>
      <xdr:col>5</xdr:col>
      <xdr:colOff>342900</xdr:colOff>
      <xdr:row>28</xdr:row>
      <xdr:rowOff>129540</xdr:rowOff>
    </xdr:to>
    <mc:AlternateContent xmlns:mc="http://schemas.openxmlformats.org/markup-compatibility/2006">
      <mc:Choice xmlns:cx4="http://schemas.microsoft.com/office/drawing/2016/5/10/chartex" Requires="cx4">
        <xdr:graphicFrame macro="">
          <xdr:nvGraphicFramePr>
            <xdr:cNvPr id="55" name="Chart 54">
              <a:extLst>
                <a:ext uri="{FF2B5EF4-FFF2-40B4-BE49-F238E27FC236}">
                  <a16:creationId xmlns:a16="http://schemas.microsoft.com/office/drawing/2014/main" id="{9C200215-596B-4D4D-A7AE-E3527CB7B9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65860" y="3573780"/>
              <a:ext cx="222504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586740</xdr:colOff>
      <xdr:row>9</xdr:row>
      <xdr:rowOff>68580</xdr:rowOff>
    </xdr:from>
    <xdr:to>
      <xdr:col>18</xdr:col>
      <xdr:colOff>99060</xdr:colOff>
      <xdr:row>17</xdr:row>
      <xdr:rowOff>53340</xdr:rowOff>
    </xdr:to>
    <xdr:graphicFrame macro="">
      <xdr:nvGraphicFramePr>
        <xdr:cNvPr id="57" name="Chart 56">
          <a:extLst>
            <a:ext uri="{FF2B5EF4-FFF2-40B4-BE49-F238E27FC236}">
              <a16:creationId xmlns:a16="http://schemas.microsoft.com/office/drawing/2014/main" id="{69D4525A-3084-4897-B4B9-EA70806EF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571500</xdr:colOff>
      <xdr:row>20</xdr:row>
      <xdr:rowOff>60960</xdr:rowOff>
    </xdr:from>
    <xdr:to>
      <xdr:col>13</xdr:col>
      <xdr:colOff>152400</xdr:colOff>
      <xdr:row>28</xdr:row>
      <xdr:rowOff>76200</xdr:rowOff>
    </xdr:to>
    <xdr:graphicFrame macro="">
      <xdr:nvGraphicFramePr>
        <xdr:cNvPr id="58" name="Chart 57">
          <a:extLst>
            <a:ext uri="{FF2B5EF4-FFF2-40B4-BE49-F238E27FC236}">
              <a16:creationId xmlns:a16="http://schemas.microsoft.com/office/drawing/2014/main" id="{9D28F5B5-6C4D-45AC-AD44-EAB77589B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487680</xdr:colOff>
      <xdr:row>19</xdr:row>
      <xdr:rowOff>99060</xdr:rowOff>
    </xdr:from>
    <xdr:to>
      <xdr:col>18</xdr:col>
      <xdr:colOff>38100</xdr:colOff>
      <xdr:row>28</xdr:row>
      <xdr:rowOff>45720</xdr:rowOff>
    </xdr:to>
    <xdr:graphicFrame macro="">
      <xdr:nvGraphicFramePr>
        <xdr:cNvPr id="59" name="Chart 58">
          <a:extLst>
            <a:ext uri="{FF2B5EF4-FFF2-40B4-BE49-F238E27FC236}">
              <a16:creationId xmlns:a16="http://schemas.microsoft.com/office/drawing/2014/main" id="{87D07A3C-68FA-475E-955A-1C965EBD2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312420</xdr:colOff>
      <xdr:row>29</xdr:row>
      <xdr:rowOff>76201</xdr:rowOff>
    </xdr:from>
    <xdr:to>
      <xdr:col>21</xdr:col>
      <xdr:colOff>312420</xdr:colOff>
      <xdr:row>33</xdr:row>
      <xdr:rowOff>45721</xdr:rowOff>
    </xdr:to>
    <mc:AlternateContent xmlns:mc="http://schemas.openxmlformats.org/markup-compatibility/2006" xmlns:a14="http://schemas.microsoft.com/office/drawing/2010/main">
      <mc:Choice Requires="a14">
        <xdr:graphicFrame macro="">
          <xdr:nvGraphicFramePr>
            <xdr:cNvPr id="60" name="Region">
              <a:extLst>
                <a:ext uri="{FF2B5EF4-FFF2-40B4-BE49-F238E27FC236}">
                  <a16:creationId xmlns:a16="http://schemas.microsoft.com/office/drawing/2014/main" id="{91F0C644-DAEC-41BE-98B8-11DABC660F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56420" y="5379721"/>
              <a:ext cx="365760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487680</xdr:colOff>
      <xdr:row>18</xdr:row>
      <xdr:rowOff>106680</xdr:rowOff>
    </xdr:from>
    <xdr:to>
      <xdr:col>21</xdr:col>
      <xdr:colOff>304800</xdr:colOff>
      <xdr:row>28</xdr:row>
      <xdr:rowOff>160020</xdr:rowOff>
    </xdr:to>
    <mc:AlternateContent xmlns:mc="http://schemas.openxmlformats.org/markup-compatibility/2006" xmlns:a14="http://schemas.microsoft.com/office/drawing/2010/main">
      <mc:Choice Requires="a14">
        <xdr:graphicFrame macro="">
          <xdr:nvGraphicFramePr>
            <xdr:cNvPr id="61" name="Rep">
              <a:extLst>
                <a:ext uri="{FF2B5EF4-FFF2-40B4-BE49-F238E27FC236}">
                  <a16:creationId xmlns:a16="http://schemas.microsoft.com/office/drawing/2014/main" id="{0A8F1741-964A-45C2-A88C-BFFAA9163297}"/>
                </a:ext>
              </a:extLst>
            </xdr:cNvPr>
            <xdr:cNvGraphicFramePr/>
          </xdr:nvGraphicFramePr>
          <xdr:xfrm>
            <a:off x="0" y="0"/>
            <a:ext cx="0" cy="0"/>
          </xdr:xfrm>
          <a:graphic>
            <a:graphicData uri="http://schemas.microsoft.com/office/drawing/2010/slicer">
              <sle:slicer xmlns:sle="http://schemas.microsoft.com/office/drawing/2010/slicer" name="Rep"/>
            </a:graphicData>
          </a:graphic>
        </xdr:graphicFrame>
      </mc:Choice>
      <mc:Fallback xmlns="">
        <xdr:sp macro="" textlink="">
          <xdr:nvSpPr>
            <xdr:cNvPr id="0" name=""/>
            <xdr:cNvSpPr>
              <a:spLocks noTextEdit="1"/>
            </xdr:cNvSpPr>
          </xdr:nvSpPr>
          <xdr:spPr>
            <a:xfrm>
              <a:off x="11460480" y="3398520"/>
              <a:ext cx="1645920" cy="1882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358140</xdr:colOff>
      <xdr:row>29</xdr:row>
      <xdr:rowOff>83821</xdr:rowOff>
    </xdr:from>
    <xdr:to>
      <xdr:col>15</xdr:col>
      <xdr:colOff>228600</xdr:colOff>
      <xdr:row>33</xdr:row>
      <xdr:rowOff>38101</xdr:rowOff>
    </xdr:to>
    <mc:AlternateContent xmlns:mc="http://schemas.openxmlformats.org/markup-compatibility/2006" xmlns:a14="http://schemas.microsoft.com/office/drawing/2010/main">
      <mc:Choice Requires="a14">
        <xdr:graphicFrame macro="">
          <xdr:nvGraphicFramePr>
            <xdr:cNvPr id="62" name="Item">
              <a:extLst>
                <a:ext uri="{FF2B5EF4-FFF2-40B4-BE49-F238E27FC236}">
                  <a16:creationId xmlns:a16="http://schemas.microsoft.com/office/drawing/2014/main" id="{D9CAFA27-9E37-42B5-A15E-83D17ECBE9E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6454140" y="5387341"/>
              <a:ext cx="291846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411480</xdr:colOff>
      <xdr:row>29</xdr:row>
      <xdr:rowOff>76201</xdr:rowOff>
    </xdr:from>
    <xdr:to>
      <xdr:col>5</xdr:col>
      <xdr:colOff>510540</xdr:colOff>
      <xdr:row>33</xdr:row>
      <xdr:rowOff>53340</xdr:rowOff>
    </xdr:to>
    <mc:AlternateContent xmlns:mc="http://schemas.openxmlformats.org/markup-compatibility/2006" xmlns:a14="http://schemas.microsoft.com/office/drawing/2010/main">
      <mc:Choice Requires="a14">
        <xdr:graphicFrame macro="">
          <xdr:nvGraphicFramePr>
            <xdr:cNvPr id="63" name="Quarters">
              <a:extLst>
                <a:ext uri="{FF2B5EF4-FFF2-40B4-BE49-F238E27FC236}">
                  <a16:creationId xmlns:a16="http://schemas.microsoft.com/office/drawing/2014/main" id="{F63FBEDC-2159-4A77-A059-8AB22C6E76D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021080" y="5379721"/>
              <a:ext cx="2537460" cy="708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594360</xdr:colOff>
      <xdr:row>29</xdr:row>
      <xdr:rowOff>83821</xdr:rowOff>
    </xdr:from>
    <xdr:to>
      <xdr:col>10</xdr:col>
      <xdr:colOff>213360</xdr:colOff>
      <xdr:row>33</xdr:row>
      <xdr:rowOff>53340</xdr:rowOff>
    </xdr:to>
    <mc:AlternateContent xmlns:mc="http://schemas.openxmlformats.org/markup-compatibility/2006" xmlns:a14="http://schemas.microsoft.com/office/drawing/2010/main">
      <mc:Choice Requires="a14">
        <xdr:graphicFrame macro="">
          <xdr:nvGraphicFramePr>
            <xdr:cNvPr id="64" name="Years">
              <a:extLst>
                <a:ext uri="{FF2B5EF4-FFF2-40B4-BE49-F238E27FC236}">
                  <a16:creationId xmlns:a16="http://schemas.microsoft.com/office/drawing/2014/main" id="{A3EBA3F3-5D42-4853-AE55-E3132F07D22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642360" y="5387341"/>
              <a:ext cx="2667000" cy="70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495300</xdr:colOff>
      <xdr:row>14</xdr:row>
      <xdr:rowOff>106680</xdr:rowOff>
    </xdr:from>
    <xdr:to>
      <xdr:col>21</xdr:col>
      <xdr:colOff>289560</xdr:colOff>
      <xdr:row>18</xdr:row>
      <xdr:rowOff>0</xdr:rowOff>
    </xdr:to>
    <xdr:sp macro="" textlink="">
      <xdr:nvSpPr>
        <xdr:cNvPr id="66" name="TextBox 65">
          <a:extLst>
            <a:ext uri="{FF2B5EF4-FFF2-40B4-BE49-F238E27FC236}">
              <a16:creationId xmlns:a16="http://schemas.microsoft.com/office/drawing/2014/main" id="{EC40E008-1250-4CE9-9E32-02C81C447A17}"/>
            </a:ext>
          </a:extLst>
        </xdr:cNvPr>
        <xdr:cNvSpPr txBox="1"/>
      </xdr:nvSpPr>
      <xdr:spPr>
        <a:xfrm>
          <a:off x="11468100" y="2667000"/>
          <a:ext cx="1623060" cy="624840"/>
        </a:xfrm>
        <a:prstGeom prst="rect">
          <a:avLst/>
        </a:prstGeom>
        <a:solidFill>
          <a:schemeClr val="tx1">
            <a:alpha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latin typeface="Arial" panose="020B0604020202020204" pitchFamily="34" charset="0"/>
              <a:cs typeface="Arial" panose="020B0604020202020204" pitchFamily="34" charset="0"/>
            </a:rPr>
            <a:t>FILTERS</a:t>
          </a:r>
        </a:p>
      </xdr:txBody>
    </xdr:sp>
    <xdr:clientData/>
  </xdr:twoCellAnchor>
  <xdr:twoCellAnchor editAs="oneCell">
    <xdr:from>
      <xdr:col>1</xdr:col>
      <xdr:colOff>579120</xdr:colOff>
      <xdr:row>8</xdr:row>
      <xdr:rowOff>76200</xdr:rowOff>
    </xdr:from>
    <xdr:to>
      <xdr:col>2</xdr:col>
      <xdr:colOff>182880</xdr:colOff>
      <xdr:row>9</xdr:row>
      <xdr:rowOff>106680</xdr:rowOff>
    </xdr:to>
    <xdr:pic>
      <xdr:nvPicPr>
        <xdr:cNvPr id="70" name="Graphic 69" descr="Coins with solid fill">
          <a:extLst>
            <a:ext uri="{FF2B5EF4-FFF2-40B4-BE49-F238E27FC236}">
              <a16:creationId xmlns:a16="http://schemas.microsoft.com/office/drawing/2014/main" id="{3EB080AD-4704-4B42-B777-305C18DE8CC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88720" y="1539240"/>
          <a:ext cx="213360" cy="213360"/>
        </a:xfrm>
        <a:prstGeom prst="rect">
          <a:avLst/>
        </a:prstGeom>
      </xdr:spPr>
    </xdr:pic>
    <xdr:clientData/>
  </xdr:twoCellAnchor>
  <xdr:twoCellAnchor editAs="oneCell">
    <xdr:from>
      <xdr:col>1</xdr:col>
      <xdr:colOff>502920</xdr:colOff>
      <xdr:row>18</xdr:row>
      <xdr:rowOff>144780</xdr:rowOff>
    </xdr:from>
    <xdr:to>
      <xdr:col>2</xdr:col>
      <xdr:colOff>99060</xdr:colOff>
      <xdr:row>19</xdr:row>
      <xdr:rowOff>167640</xdr:rowOff>
    </xdr:to>
    <xdr:pic>
      <xdr:nvPicPr>
        <xdr:cNvPr id="74" name="Graphic 73" descr="Marker with solid fill">
          <a:extLst>
            <a:ext uri="{FF2B5EF4-FFF2-40B4-BE49-F238E27FC236}">
              <a16:creationId xmlns:a16="http://schemas.microsoft.com/office/drawing/2014/main" id="{45B098C7-A23D-4A8D-92D7-6B2D418BEE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12520" y="3436620"/>
          <a:ext cx="205740" cy="205740"/>
        </a:xfrm>
        <a:prstGeom prst="rect">
          <a:avLst/>
        </a:prstGeom>
      </xdr:spPr>
    </xdr:pic>
    <xdr:clientData/>
  </xdr:twoCellAnchor>
  <xdr:twoCellAnchor editAs="oneCell">
    <xdr:from>
      <xdr:col>5</xdr:col>
      <xdr:colOff>525780</xdr:colOff>
      <xdr:row>19</xdr:row>
      <xdr:rowOff>0</xdr:rowOff>
    </xdr:from>
    <xdr:to>
      <xdr:col>6</xdr:col>
      <xdr:colOff>114300</xdr:colOff>
      <xdr:row>20</xdr:row>
      <xdr:rowOff>15240</xdr:rowOff>
    </xdr:to>
    <xdr:pic>
      <xdr:nvPicPr>
        <xdr:cNvPr id="76" name="Graphic 75" descr="Hamburger Menu Icon with solid fill">
          <a:extLst>
            <a:ext uri="{FF2B5EF4-FFF2-40B4-BE49-F238E27FC236}">
              <a16:creationId xmlns:a16="http://schemas.microsoft.com/office/drawing/2014/main" id="{5F8E6887-AA4C-4375-8188-B27C5579265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573780" y="3474720"/>
          <a:ext cx="198120" cy="198120"/>
        </a:xfrm>
        <a:prstGeom prst="rect">
          <a:avLst/>
        </a:prstGeom>
      </xdr:spPr>
    </xdr:pic>
    <xdr:clientData/>
  </xdr:twoCellAnchor>
  <xdr:twoCellAnchor editAs="oneCell">
    <xdr:from>
      <xdr:col>11</xdr:col>
      <xdr:colOff>0</xdr:colOff>
      <xdr:row>8</xdr:row>
      <xdr:rowOff>76200</xdr:rowOff>
    </xdr:from>
    <xdr:to>
      <xdr:col>11</xdr:col>
      <xdr:colOff>190500</xdr:colOff>
      <xdr:row>9</xdr:row>
      <xdr:rowOff>83820</xdr:rowOff>
    </xdr:to>
    <xdr:pic>
      <xdr:nvPicPr>
        <xdr:cNvPr id="78" name="Graphic 77" descr="User with solid fill">
          <a:extLst>
            <a:ext uri="{FF2B5EF4-FFF2-40B4-BE49-F238E27FC236}">
              <a16:creationId xmlns:a16="http://schemas.microsoft.com/office/drawing/2014/main" id="{11F8FC9B-4C97-46BB-AB3B-9FBCED3F36B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6705600" y="1539240"/>
          <a:ext cx="190500" cy="190500"/>
        </a:xfrm>
        <a:prstGeom prst="rect">
          <a:avLst/>
        </a:prstGeom>
      </xdr:spPr>
    </xdr:pic>
    <xdr:clientData/>
  </xdr:twoCellAnchor>
  <xdr:twoCellAnchor editAs="oneCell">
    <xdr:from>
      <xdr:col>13</xdr:col>
      <xdr:colOff>434340</xdr:colOff>
      <xdr:row>18</xdr:row>
      <xdr:rowOff>106680</xdr:rowOff>
    </xdr:from>
    <xdr:to>
      <xdr:col>14</xdr:col>
      <xdr:colOff>91440</xdr:colOff>
      <xdr:row>20</xdr:row>
      <xdr:rowOff>7620</xdr:rowOff>
    </xdr:to>
    <xdr:pic>
      <xdr:nvPicPr>
        <xdr:cNvPr id="80" name="Graphic 79" descr="Label with solid fill">
          <a:extLst>
            <a:ext uri="{FF2B5EF4-FFF2-40B4-BE49-F238E27FC236}">
              <a16:creationId xmlns:a16="http://schemas.microsoft.com/office/drawing/2014/main" id="{39AEAC6A-E555-4625-BF6D-7D35C24C40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359140" y="3398520"/>
          <a:ext cx="266700" cy="266700"/>
        </a:xfrm>
        <a:prstGeom prst="rect">
          <a:avLst/>
        </a:prstGeom>
      </xdr:spPr>
    </xdr:pic>
    <xdr:clientData/>
  </xdr:twoCellAnchor>
  <xdr:twoCellAnchor>
    <xdr:from>
      <xdr:col>18</xdr:col>
      <xdr:colOff>502920</xdr:colOff>
      <xdr:row>8</xdr:row>
      <xdr:rowOff>38100</xdr:rowOff>
    </xdr:from>
    <xdr:to>
      <xdr:col>21</xdr:col>
      <xdr:colOff>274320</xdr:colOff>
      <xdr:row>14</xdr:row>
      <xdr:rowOff>15240</xdr:rowOff>
    </xdr:to>
    <xdr:sp macro="" textlink="">
      <xdr:nvSpPr>
        <xdr:cNvPr id="81" name="TextBox 80">
          <a:extLst>
            <a:ext uri="{FF2B5EF4-FFF2-40B4-BE49-F238E27FC236}">
              <a16:creationId xmlns:a16="http://schemas.microsoft.com/office/drawing/2014/main" id="{4040641B-053D-4A26-B883-82D30218AD51}"/>
            </a:ext>
          </a:extLst>
        </xdr:cNvPr>
        <xdr:cNvSpPr txBox="1"/>
      </xdr:nvSpPr>
      <xdr:spPr>
        <a:xfrm>
          <a:off x="11475720" y="1501140"/>
          <a:ext cx="1600200" cy="1074420"/>
        </a:xfrm>
        <a:prstGeom prst="rect">
          <a:avLst/>
        </a:prstGeom>
        <a:solidFill>
          <a:schemeClr val="tx1">
            <a:alpha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bg1"/>
              </a:solidFill>
              <a:latin typeface="Arial Narrow" panose="020B0606020202030204" pitchFamily="34" charset="0"/>
              <a:cs typeface="+mn-cs"/>
            </a:rPr>
            <a:t>MAIN</a:t>
          </a:r>
          <a:r>
            <a:rPr lang="en-IN" sz="1100" b="0" baseline="0">
              <a:solidFill>
                <a:schemeClr val="bg1"/>
              </a:solidFill>
              <a:latin typeface="Arial Narrow" panose="020B0606020202030204" pitchFamily="34" charset="0"/>
              <a:cs typeface="+mn-cs"/>
            </a:rPr>
            <a:t> MEASURE OF PERFORMANCE:</a:t>
          </a:r>
        </a:p>
        <a:p>
          <a:pPr algn="ctr"/>
          <a:endParaRPr lang="en-IN" sz="1100" b="0" baseline="0">
            <a:solidFill>
              <a:schemeClr val="bg1"/>
            </a:solidFill>
            <a:latin typeface="Arial Narrow" panose="020B0606020202030204" pitchFamily="34" charset="0"/>
            <a:cs typeface="+mn-cs"/>
          </a:endParaRPr>
        </a:p>
        <a:p>
          <a:pPr algn="ctr"/>
          <a:r>
            <a:rPr lang="en-IN" sz="1100" b="0" baseline="0">
              <a:solidFill>
                <a:schemeClr val="accent1">
                  <a:lumMod val="60000"/>
                  <a:lumOff val="40000"/>
                </a:schemeClr>
              </a:solidFill>
              <a:latin typeface="Arial Narrow" panose="020B0606020202030204" pitchFamily="34" charset="0"/>
              <a:cs typeface="+mn-cs"/>
            </a:rPr>
            <a:t>REVENUE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420832</xdr:colOff>
      <xdr:row>6</xdr:row>
      <xdr:rowOff>135082</xdr:rowOff>
    </xdr:from>
    <xdr:to>
      <xdr:col>9</xdr:col>
      <xdr:colOff>420832</xdr:colOff>
      <xdr:row>15</xdr:row>
      <xdr:rowOff>111559</xdr:rowOff>
    </xdr:to>
    <xdr:cxnSp macro="">
      <xdr:nvCxnSpPr>
        <xdr:cNvPr id="4" name="Straight Connector 3">
          <a:extLst>
            <a:ext uri="{FF2B5EF4-FFF2-40B4-BE49-F238E27FC236}">
              <a16:creationId xmlns:a16="http://schemas.microsoft.com/office/drawing/2014/main" id="{1B61A9F0-AFE6-4862-994D-5BF03A48C615}"/>
            </a:ext>
          </a:extLst>
        </xdr:cNvPr>
        <xdr:cNvCxnSpPr/>
      </xdr:nvCxnSpPr>
      <xdr:spPr>
        <a:xfrm>
          <a:off x="12049991" y="1485900"/>
          <a:ext cx="0" cy="2808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17318</xdr:colOff>
      <xdr:row>25</xdr:row>
      <xdr:rowOff>117763</xdr:rowOff>
    </xdr:from>
    <xdr:to>
      <xdr:col>3</xdr:col>
      <xdr:colOff>164523</xdr:colOff>
      <xdr:row>45</xdr:row>
      <xdr:rowOff>129886</xdr:rowOff>
    </xdr:to>
    <xdr:graphicFrame macro="">
      <xdr:nvGraphicFramePr>
        <xdr:cNvPr id="10" name="Chart 9">
          <a:extLst>
            <a:ext uri="{FF2B5EF4-FFF2-40B4-BE49-F238E27FC236}">
              <a16:creationId xmlns:a16="http://schemas.microsoft.com/office/drawing/2014/main" id="{8C25C221-C5CD-46B6-8AD3-CA48EB0C5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233795</xdr:colOff>
      <xdr:row>18</xdr:row>
      <xdr:rowOff>17316</xdr:rowOff>
    </xdr:from>
    <xdr:to>
      <xdr:col>8</xdr:col>
      <xdr:colOff>355024</xdr:colOff>
      <xdr:row>32</xdr:row>
      <xdr:rowOff>34635</xdr:rowOff>
    </xdr:to>
    <xdr:graphicFrame macro="">
      <xdr:nvGraphicFramePr>
        <xdr:cNvPr id="11" name="Chart 10">
          <a:extLst>
            <a:ext uri="{FF2B5EF4-FFF2-40B4-BE49-F238E27FC236}">
              <a16:creationId xmlns:a16="http://schemas.microsoft.com/office/drawing/2014/main" id="{F14BD787-2637-48AA-BBB8-0E0C3EF07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363683</xdr:colOff>
      <xdr:row>18</xdr:row>
      <xdr:rowOff>25977</xdr:rowOff>
    </xdr:from>
    <xdr:to>
      <xdr:col>11</xdr:col>
      <xdr:colOff>190499</xdr:colOff>
      <xdr:row>32</xdr:row>
      <xdr:rowOff>36367</xdr:rowOff>
    </xdr:to>
    <xdr:graphicFrame macro="">
      <xdr:nvGraphicFramePr>
        <xdr:cNvPr id="12" name="Chart 11">
          <a:extLst>
            <a:ext uri="{FF2B5EF4-FFF2-40B4-BE49-F238E27FC236}">
              <a16:creationId xmlns:a16="http://schemas.microsoft.com/office/drawing/2014/main" id="{C9EE7082-DC99-4564-9E25-965BE03D1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363681</xdr:colOff>
      <xdr:row>32</xdr:row>
      <xdr:rowOff>43294</xdr:rowOff>
    </xdr:from>
    <xdr:to>
      <xdr:col>11</xdr:col>
      <xdr:colOff>199158</xdr:colOff>
      <xdr:row>45</xdr:row>
      <xdr:rowOff>121228</xdr:rowOff>
    </xdr:to>
    <xdr:graphicFrame macro="">
      <xdr:nvGraphicFramePr>
        <xdr:cNvPr id="13" name="Chart 12">
          <a:extLst>
            <a:ext uri="{FF2B5EF4-FFF2-40B4-BE49-F238E27FC236}">
              <a16:creationId xmlns:a16="http://schemas.microsoft.com/office/drawing/2014/main" id="{48F1B149-83FD-44DB-852F-AACAE9D07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233796</xdr:colOff>
      <xdr:row>32</xdr:row>
      <xdr:rowOff>34636</xdr:rowOff>
    </xdr:from>
    <xdr:to>
      <xdr:col>8</xdr:col>
      <xdr:colOff>355023</xdr:colOff>
      <xdr:row>45</xdr:row>
      <xdr:rowOff>129887</xdr:rowOff>
    </xdr:to>
    <xdr:graphicFrame macro="">
      <xdr:nvGraphicFramePr>
        <xdr:cNvPr id="14" name="Chart 13">
          <a:extLst>
            <a:ext uri="{FF2B5EF4-FFF2-40B4-BE49-F238E27FC236}">
              <a16:creationId xmlns:a16="http://schemas.microsoft.com/office/drawing/2014/main" id="{3F4D2A75-95DB-4723-B68A-42E10F09E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355023</xdr:colOff>
      <xdr:row>17</xdr:row>
      <xdr:rowOff>181841</xdr:rowOff>
    </xdr:from>
    <xdr:to>
      <xdr:col>4</xdr:col>
      <xdr:colOff>69272</xdr:colOff>
      <xdr:row>45</xdr:row>
      <xdr:rowOff>112568</xdr:rowOff>
    </xdr:to>
    <xdr:sp macro="" textlink="">
      <xdr:nvSpPr>
        <xdr:cNvPr id="16" name="Rectangle 15">
          <a:extLst>
            <a:ext uri="{FF2B5EF4-FFF2-40B4-BE49-F238E27FC236}">
              <a16:creationId xmlns:a16="http://schemas.microsoft.com/office/drawing/2014/main" id="{83D1E01D-14C1-4380-9CF6-37323A4381A4}"/>
            </a:ext>
          </a:extLst>
        </xdr:cNvPr>
        <xdr:cNvSpPr/>
      </xdr:nvSpPr>
      <xdr:spPr>
        <a:xfrm>
          <a:off x="5481205" y="4727864"/>
          <a:ext cx="1402772" cy="5377295"/>
        </a:xfrm>
        <a:prstGeom prst="rect">
          <a:avLst/>
        </a:prstGeom>
        <a:solidFill>
          <a:schemeClr val="tx2">
            <a:lumMod val="75000"/>
          </a:schemeClr>
        </a:solidFill>
        <a:ln>
          <a:solidFill>
            <a:schemeClr val="tx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753341</xdr:colOff>
      <xdr:row>19</xdr:row>
      <xdr:rowOff>233795</xdr:rowOff>
    </xdr:from>
    <xdr:to>
      <xdr:col>3</xdr:col>
      <xdr:colOff>1272885</xdr:colOff>
      <xdr:row>43</xdr:row>
      <xdr:rowOff>103909</xdr:rowOff>
    </xdr:to>
    <xdr:sp macro="" textlink="">
      <xdr:nvSpPr>
        <xdr:cNvPr id="17" name="TextBox 16">
          <a:extLst>
            <a:ext uri="{FF2B5EF4-FFF2-40B4-BE49-F238E27FC236}">
              <a16:creationId xmlns:a16="http://schemas.microsoft.com/office/drawing/2014/main" id="{06CED315-4760-4CB7-9B4C-3BFB833A6958}"/>
            </a:ext>
          </a:extLst>
        </xdr:cNvPr>
        <xdr:cNvSpPr txBox="1"/>
      </xdr:nvSpPr>
      <xdr:spPr>
        <a:xfrm rot="16200000">
          <a:off x="3853295" y="7187046"/>
          <a:ext cx="4572000" cy="519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chemeClr val="bg1"/>
              </a:solidFill>
              <a:latin typeface="Arial" panose="020B0604020202020204" pitchFamily="34" charset="0"/>
              <a:cs typeface="Arial" panose="020B0604020202020204" pitchFamily="34" charset="0"/>
            </a:rPr>
            <a:t>CONSIDERING TO BUY</a:t>
          </a:r>
        </a:p>
      </xdr:txBody>
    </xdr:sp>
    <xdr:clientData/>
  </xdr:twoCellAnchor>
  <xdr:twoCellAnchor>
    <xdr:from>
      <xdr:col>3</xdr:col>
      <xdr:colOff>1199283</xdr:colOff>
      <xdr:row>21</xdr:row>
      <xdr:rowOff>134217</xdr:rowOff>
    </xdr:from>
    <xdr:to>
      <xdr:col>3</xdr:col>
      <xdr:colOff>1415760</xdr:colOff>
      <xdr:row>41</xdr:row>
      <xdr:rowOff>116899</xdr:rowOff>
    </xdr:to>
    <xdr:sp macro="" textlink="">
      <xdr:nvSpPr>
        <xdr:cNvPr id="21" name="TextBox 20">
          <a:extLst>
            <a:ext uri="{FF2B5EF4-FFF2-40B4-BE49-F238E27FC236}">
              <a16:creationId xmlns:a16="http://schemas.microsoft.com/office/drawing/2014/main" id="{7747E0EC-0665-4E58-872D-FD12F3BC4E0E}"/>
            </a:ext>
          </a:extLst>
        </xdr:cNvPr>
        <xdr:cNvSpPr txBox="1"/>
      </xdr:nvSpPr>
      <xdr:spPr>
        <a:xfrm rot="16200000">
          <a:off x="4520045" y="7360228"/>
          <a:ext cx="3827318" cy="216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rial Narrow" panose="020B0606020202030204" pitchFamily="34" charset="0"/>
            </a:rPr>
            <a:t>XNSE:</a:t>
          </a:r>
          <a:r>
            <a:rPr lang="en-IN" sz="1100" baseline="0">
              <a:solidFill>
                <a:schemeClr val="bg1"/>
              </a:solidFill>
              <a:latin typeface="Arial Narrow" panose="020B0606020202030204" pitchFamily="34" charset="0"/>
            </a:rPr>
            <a:t> MARUTI &amp; XNSE: CIPLA</a:t>
          </a:r>
          <a:endParaRPr lang="en-IN" sz="1100">
            <a:solidFill>
              <a:schemeClr val="bg1"/>
            </a:solidFill>
            <a:latin typeface="Arial Narrow" panose="020B060602020203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601980</xdr:colOff>
      <xdr:row>2</xdr:row>
      <xdr:rowOff>163830</xdr:rowOff>
    </xdr:from>
    <xdr:to>
      <xdr:col>15</xdr:col>
      <xdr:colOff>297180</xdr:colOff>
      <xdr:row>17</xdr:row>
      <xdr:rowOff>163830</xdr:rowOff>
    </xdr:to>
    <xdr:graphicFrame macro="">
      <xdr:nvGraphicFramePr>
        <xdr:cNvPr id="2" name="Chart 1">
          <a:extLst>
            <a:ext uri="{FF2B5EF4-FFF2-40B4-BE49-F238E27FC236}">
              <a16:creationId xmlns:a16="http://schemas.microsoft.com/office/drawing/2014/main" id="{19F9B90D-9045-447B-88C9-F78AAD446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chau" refreshedDate="44397.543203009256" createdVersion="7" refreshedVersion="7" minRefreshableVersion="3" recordCount="43" xr:uid="{18256440-A8D6-40AE-A557-D28DDC709F44}">
  <cacheSource type="worksheet">
    <worksheetSource name="DATA1"/>
  </cacheSource>
  <cacheFields count="9">
    <cacheField name="OrderDate" numFmtId="167">
      <sharedItems containsSemiMixedTypes="0" containsNonDate="0" containsDate="1" containsString="0" minDate="2019-01-06T00:00:00" maxDate="2020-12-22T00:00:00" count="43">
        <d v="2019-01-06T00:00:00"/>
        <d v="2019-01-23T00:00:00"/>
        <d v="2019-02-09T00:00:00"/>
        <d v="2019-02-26T00:00:00"/>
        <d v="2019-03-15T00:00:00"/>
        <d v="2019-04-01T00:00:00"/>
        <d v="2019-04-18T00:00:00"/>
        <d v="2019-05-05T00:00:00"/>
        <d v="2019-05-22T00:00:00"/>
        <d v="2019-06-08T00:00:00"/>
        <d v="2019-06-25T00:00:00"/>
        <d v="2019-07-12T00:00:00"/>
        <d v="2019-07-29T00:00:00"/>
        <d v="2019-08-15T00:00:00"/>
        <d v="2019-09-01T00:00:00"/>
        <d v="2019-09-18T00:00:00"/>
        <d v="2019-10-05T00:00:00"/>
        <d v="2019-10-22T00:00:00"/>
        <d v="2019-11-08T00:00:00"/>
        <d v="2019-11-25T00:00:00"/>
        <d v="2019-12-12T00:00:00"/>
        <d v="2019-12-29T00:00:00"/>
        <d v="2020-01-15T00:00:00"/>
        <d v="2020-02-01T00:00:00"/>
        <d v="2020-02-18T00:00:00"/>
        <d v="2020-03-07T00:00:00"/>
        <d v="2020-03-24T00:00:00"/>
        <d v="2020-04-10T00:00:00"/>
        <d v="2020-04-27T00:00:00"/>
        <d v="2020-05-14T00:00:00"/>
        <d v="2020-05-31T00:00:00"/>
        <d v="2020-06-17T00:00:00"/>
        <d v="2020-07-04T00:00:00"/>
        <d v="2020-07-21T00:00:00"/>
        <d v="2020-08-07T00:00:00"/>
        <d v="2020-08-24T00:00:00"/>
        <d v="2020-09-10T00:00:00"/>
        <d v="2020-09-27T00:00:00"/>
        <d v="2020-10-14T00:00:00"/>
        <d v="2020-10-31T00:00:00"/>
        <d v="2020-11-17T00:00:00"/>
        <d v="2020-12-04T00:00:00"/>
        <d v="2020-12-21T00:00:00"/>
      </sharedItems>
      <fieldGroup par="8" base="0">
        <rangePr groupBy="months" startDate="2019-01-06T00:00:00" endDate="2020-12-22T00:00:00"/>
        <groupItems count="14">
          <s v="&lt;06-01-2019"/>
          <s v="Jan"/>
          <s v="Feb"/>
          <s v="Mar"/>
          <s v="Apr"/>
          <s v="May"/>
          <s v="Jun"/>
          <s v="Jul"/>
          <s v="Aug"/>
          <s v="Sep"/>
          <s v="Oct"/>
          <s v="Nov"/>
          <s v="Dec"/>
          <s v="&gt;22-12-2020"/>
        </groupItems>
      </fieldGroup>
    </cacheField>
    <cacheField name="Region" numFmtId="0">
      <sharedItems count="3">
        <s v="Texas"/>
        <s v="California"/>
        <s v="New Mexico"/>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Price" numFmtId="166">
      <sharedItems containsSemiMixedTypes="0" containsString="0" containsNumber="1" minValue="1.29" maxValue="275"/>
    </cacheField>
    <cacheField name="Revenue" numFmtId="166">
      <sharedItems containsSemiMixedTypes="0" containsString="0" containsNumber="1" minValue="9.0300000000000011" maxValue="1879.06"/>
    </cacheField>
    <cacheField name="Quarters" numFmtId="0" databaseField="0">
      <fieldGroup base="0">
        <rangePr groupBy="quarters" startDate="2019-01-06T00:00:00" endDate="2020-12-22T00:00:00"/>
        <groupItems count="6">
          <s v="&lt;06-01-2019"/>
          <s v="Qtr1"/>
          <s v="Qtr2"/>
          <s v="Qtr3"/>
          <s v="Qtr4"/>
          <s v="&gt;22-12-2020"/>
        </groupItems>
      </fieldGroup>
    </cacheField>
    <cacheField name="Years" numFmtId="0" databaseField="0">
      <fieldGroup base="0">
        <rangePr groupBy="years" startDate="2019-01-06T00:00:00" endDate="2020-12-22T00:00:00"/>
        <groupItems count="4">
          <s v="&lt;06-01-2019"/>
          <s v="2019"/>
          <s v="2020"/>
          <s v="&gt;22-12-2020"/>
        </groupItems>
      </fieldGroup>
    </cacheField>
  </cacheFields>
  <extLst>
    <ext xmlns:x14="http://schemas.microsoft.com/office/spreadsheetml/2009/9/main" uri="{725AE2AE-9491-48be-B2B4-4EB974FC3084}">
      <x14:pivotCacheDefinition pivotCacheId="6650929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x v="0"/>
    <x v="0"/>
    <x v="0"/>
    <x v="0"/>
    <n v="95"/>
    <n v="1.99"/>
    <n v="189.05"/>
  </r>
  <r>
    <x v="1"/>
    <x v="1"/>
    <x v="1"/>
    <x v="1"/>
    <n v="50"/>
    <n v="19.989999999999998"/>
    <n v="999.49999999999989"/>
  </r>
  <r>
    <x v="2"/>
    <x v="1"/>
    <x v="2"/>
    <x v="0"/>
    <n v="36"/>
    <n v="4.99"/>
    <n v="179.64000000000001"/>
  </r>
  <r>
    <x v="3"/>
    <x v="1"/>
    <x v="3"/>
    <x v="2"/>
    <n v="27"/>
    <n v="19.989999999999998"/>
    <n v="539.7299999999999"/>
  </r>
  <r>
    <x v="4"/>
    <x v="2"/>
    <x v="4"/>
    <x v="0"/>
    <n v="56"/>
    <n v="2.99"/>
    <n v="167.44"/>
  </r>
  <r>
    <x v="5"/>
    <x v="0"/>
    <x v="0"/>
    <x v="1"/>
    <n v="60"/>
    <n v="4.99"/>
    <n v="299.40000000000003"/>
  </r>
  <r>
    <x v="6"/>
    <x v="1"/>
    <x v="5"/>
    <x v="0"/>
    <n v="75"/>
    <n v="1.99"/>
    <n v="149.25"/>
  </r>
  <r>
    <x v="7"/>
    <x v="1"/>
    <x v="2"/>
    <x v="0"/>
    <n v="90"/>
    <n v="4.99"/>
    <n v="449.1"/>
  </r>
  <r>
    <x v="8"/>
    <x v="2"/>
    <x v="6"/>
    <x v="0"/>
    <n v="32"/>
    <n v="1.99"/>
    <n v="63.68"/>
  </r>
  <r>
    <x v="9"/>
    <x v="0"/>
    <x v="0"/>
    <x v="1"/>
    <n v="60"/>
    <n v="8.99"/>
    <n v="539.4"/>
  </r>
  <r>
    <x v="10"/>
    <x v="1"/>
    <x v="7"/>
    <x v="0"/>
    <n v="90"/>
    <n v="4.99"/>
    <n v="449.1"/>
  </r>
  <r>
    <x v="11"/>
    <x v="0"/>
    <x v="8"/>
    <x v="1"/>
    <n v="29"/>
    <n v="1.99"/>
    <n v="57.71"/>
  </r>
  <r>
    <x v="12"/>
    <x v="0"/>
    <x v="9"/>
    <x v="1"/>
    <n v="81"/>
    <n v="19.989999999999998"/>
    <n v="1619.1899999999998"/>
  </r>
  <r>
    <x v="13"/>
    <x v="0"/>
    <x v="0"/>
    <x v="0"/>
    <n v="35"/>
    <n v="4.99"/>
    <n v="174.65"/>
  </r>
  <r>
    <x v="14"/>
    <x v="1"/>
    <x v="10"/>
    <x v="3"/>
    <n v="2"/>
    <n v="125"/>
    <n v="250"/>
  </r>
  <r>
    <x v="15"/>
    <x v="0"/>
    <x v="0"/>
    <x v="4"/>
    <n v="16"/>
    <n v="15.99"/>
    <n v="255.84"/>
  </r>
  <r>
    <x v="16"/>
    <x v="1"/>
    <x v="7"/>
    <x v="1"/>
    <n v="28"/>
    <n v="8.99"/>
    <n v="251.72"/>
  </r>
  <r>
    <x v="17"/>
    <x v="0"/>
    <x v="0"/>
    <x v="2"/>
    <n v="64"/>
    <n v="8.99"/>
    <n v="575.36"/>
  </r>
  <r>
    <x v="18"/>
    <x v="0"/>
    <x v="9"/>
    <x v="2"/>
    <n v="15"/>
    <n v="19.989999999999998"/>
    <n v="299.84999999999997"/>
  </r>
  <r>
    <x v="19"/>
    <x v="1"/>
    <x v="1"/>
    <x v="4"/>
    <n v="96"/>
    <n v="4.99"/>
    <n v="479.04"/>
  </r>
  <r>
    <x v="20"/>
    <x v="1"/>
    <x v="10"/>
    <x v="0"/>
    <n v="67"/>
    <n v="1.29"/>
    <n v="86.43"/>
  </r>
  <r>
    <x v="21"/>
    <x v="0"/>
    <x v="9"/>
    <x v="4"/>
    <n v="74"/>
    <n v="15.99"/>
    <n v="1183.26"/>
  </r>
  <r>
    <x v="22"/>
    <x v="1"/>
    <x v="3"/>
    <x v="1"/>
    <n v="46"/>
    <n v="8.99"/>
    <n v="413.54"/>
  </r>
  <r>
    <x v="23"/>
    <x v="1"/>
    <x v="10"/>
    <x v="1"/>
    <n v="87"/>
    <n v="15"/>
    <n v="1305"/>
  </r>
  <r>
    <x v="24"/>
    <x v="0"/>
    <x v="0"/>
    <x v="1"/>
    <n v="4"/>
    <n v="4.99"/>
    <n v="19.96"/>
  </r>
  <r>
    <x v="25"/>
    <x v="2"/>
    <x v="4"/>
    <x v="1"/>
    <n v="7"/>
    <n v="19.989999999999998"/>
    <n v="139.92999999999998"/>
  </r>
  <r>
    <x v="26"/>
    <x v="1"/>
    <x v="2"/>
    <x v="4"/>
    <n v="50"/>
    <n v="4.99"/>
    <n v="249.5"/>
  </r>
  <r>
    <x v="27"/>
    <x v="1"/>
    <x v="5"/>
    <x v="0"/>
    <n v="66"/>
    <n v="1.99"/>
    <n v="131.34"/>
  </r>
  <r>
    <x v="28"/>
    <x v="0"/>
    <x v="8"/>
    <x v="2"/>
    <n v="96"/>
    <n v="4.99"/>
    <n v="479.04"/>
  </r>
  <r>
    <x v="29"/>
    <x v="1"/>
    <x v="3"/>
    <x v="0"/>
    <n v="53"/>
    <n v="1.29"/>
    <n v="68.37"/>
  </r>
  <r>
    <x v="30"/>
    <x v="1"/>
    <x v="3"/>
    <x v="1"/>
    <n v="80"/>
    <n v="8.99"/>
    <n v="719.2"/>
  </r>
  <r>
    <x v="31"/>
    <x v="1"/>
    <x v="1"/>
    <x v="3"/>
    <n v="5"/>
    <n v="125"/>
    <n v="625"/>
  </r>
  <r>
    <x v="32"/>
    <x v="0"/>
    <x v="0"/>
    <x v="4"/>
    <n v="62"/>
    <n v="4.99"/>
    <n v="309.38"/>
  </r>
  <r>
    <x v="33"/>
    <x v="1"/>
    <x v="7"/>
    <x v="4"/>
    <n v="55"/>
    <n v="12.49"/>
    <n v="686.95"/>
  </r>
  <r>
    <x v="34"/>
    <x v="1"/>
    <x v="1"/>
    <x v="4"/>
    <n v="42"/>
    <n v="23.95"/>
    <n v="1005.9"/>
  </r>
  <r>
    <x v="35"/>
    <x v="2"/>
    <x v="4"/>
    <x v="3"/>
    <n v="3"/>
    <n v="275"/>
    <n v="825"/>
  </r>
  <r>
    <x v="36"/>
    <x v="1"/>
    <x v="3"/>
    <x v="0"/>
    <n v="7"/>
    <n v="1.29"/>
    <n v="9.0300000000000011"/>
  </r>
  <r>
    <x v="37"/>
    <x v="2"/>
    <x v="4"/>
    <x v="2"/>
    <n v="76"/>
    <n v="1.99"/>
    <n v="151.24"/>
  </r>
  <r>
    <x v="38"/>
    <x v="2"/>
    <x v="6"/>
    <x v="1"/>
    <n v="57"/>
    <n v="19.989999999999998"/>
    <n v="1139.4299999999998"/>
  </r>
  <r>
    <x v="39"/>
    <x v="1"/>
    <x v="5"/>
    <x v="0"/>
    <n v="14"/>
    <n v="1.29"/>
    <n v="18.060000000000002"/>
  </r>
  <r>
    <x v="40"/>
    <x v="1"/>
    <x v="2"/>
    <x v="1"/>
    <n v="11"/>
    <n v="4.99"/>
    <n v="54.89"/>
  </r>
  <r>
    <x v="41"/>
    <x v="1"/>
    <x v="2"/>
    <x v="1"/>
    <n v="94"/>
    <n v="19.989999999999998"/>
    <n v="1879.06"/>
  </r>
  <r>
    <x v="42"/>
    <x v="1"/>
    <x v="5"/>
    <x v="1"/>
    <n v="28"/>
    <n v="4.99"/>
    <n v="139.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177F7A-3DA7-483C-8EF3-3F54DF2F3A60}"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4" firstHeaderRow="1" firstDataRow="1" firstDataCol="1"/>
  <pivotFields count="9">
    <pivotField numFmtId="167" showAll="0">
      <items count="15">
        <item x="0"/>
        <item x="1"/>
        <item x="2"/>
        <item x="3"/>
        <item x="4"/>
        <item x="5"/>
        <item x="6"/>
        <item x="7"/>
        <item x="8"/>
        <item x="9"/>
        <item x="10"/>
        <item x="11"/>
        <item x="12"/>
        <item x="13"/>
        <item t="default"/>
      </items>
    </pivotField>
    <pivotField showAll="0">
      <items count="4">
        <item x="1"/>
        <item x="2"/>
        <item x="0"/>
        <item t="default"/>
      </items>
    </pivotField>
    <pivotField showAll="0">
      <items count="12">
        <item x="5"/>
        <item x="3"/>
        <item x="8"/>
        <item x="2"/>
        <item x="0"/>
        <item x="1"/>
        <item x="7"/>
        <item x="9"/>
        <item x="10"/>
        <item x="4"/>
        <item x="6"/>
        <item t="default"/>
      </items>
    </pivotField>
    <pivotField showAll="0">
      <items count="6">
        <item x="1"/>
        <item x="3"/>
        <item x="2"/>
        <item x="4"/>
        <item x="0"/>
        <item t="default"/>
      </items>
    </pivotField>
    <pivotField showAll="0"/>
    <pivotField numFmtId="166" showAll="0"/>
    <pivotField dataField="1" numFmtId="166" showAll="0"/>
    <pivotField axis="axisRow" showAll="0">
      <items count="7">
        <item sd="0" x="0"/>
        <item sd="0" x="1"/>
        <item sd="0" x="2"/>
        <item sd="0" x="3"/>
        <item sd="0" x="4"/>
        <item sd="0" x="5"/>
        <item t="default"/>
      </items>
    </pivotField>
    <pivotField axis="axisRow" showAll="0">
      <items count="5">
        <item sd="0" x="0"/>
        <item x="1"/>
        <item x="2"/>
        <item sd="0" x="3"/>
        <item t="default"/>
      </items>
    </pivotField>
  </pivotFields>
  <rowFields count="2">
    <field x="8"/>
    <field x="7"/>
  </rowFields>
  <rowItems count="11">
    <i>
      <x v="1"/>
    </i>
    <i r="1">
      <x v="1"/>
    </i>
    <i r="1">
      <x v="2"/>
    </i>
    <i r="1">
      <x v="3"/>
    </i>
    <i r="1">
      <x v="4"/>
    </i>
    <i>
      <x v="2"/>
    </i>
    <i r="1">
      <x v="1"/>
    </i>
    <i r="1">
      <x v="2"/>
    </i>
    <i r="1">
      <x v="3"/>
    </i>
    <i r="1">
      <x v="4"/>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641C63-9665-464B-BB5C-ED50DA0C9C5A}"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5" firstHeaderRow="1" firstDataRow="2" firstDataCol="1"/>
  <pivotFields count="9">
    <pivotField numFmtId="167" showAll="0"/>
    <pivotField axis="axisCol" showAll="0">
      <items count="4">
        <item x="1"/>
        <item x="2"/>
        <item x="0"/>
        <item t="default"/>
      </items>
    </pivotField>
    <pivotField showAll="0">
      <items count="12">
        <item x="5"/>
        <item x="3"/>
        <item x="8"/>
        <item x="2"/>
        <item x="0"/>
        <item x="1"/>
        <item x="7"/>
        <item x="9"/>
        <item x="10"/>
        <item x="4"/>
        <item x="6"/>
        <item t="default"/>
      </items>
    </pivotField>
    <pivotField showAll="0">
      <items count="6">
        <item x="1"/>
        <item x="3"/>
        <item x="2"/>
        <item x="4"/>
        <item x="0"/>
        <item t="default"/>
      </items>
    </pivotField>
    <pivotField showAll="0"/>
    <pivotField numFmtId="166" showAll="0"/>
    <pivotField dataField="1" numFmtId="166" showAll="0"/>
    <pivotField showAll="0" defaultSubtotal="0">
      <items count="6">
        <item x="0"/>
        <item x="1"/>
        <item x="2"/>
        <item x="3"/>
        <item x="4"/>
        <item x="5"/>
      </items>
    </pivotField>
    <pivotField showAll="0" defaultSubtotal="0">
      <items count="4">
        <item x="0"/>
        <item x="1"/>
        <item x="2"/>
        <item x="3"/>
      </items>
    </pivotField>
  </pivotFields>
  <rowItems count="1">
    <i/>
  </rowItems>
  <colFields count="1">
    <field x="1"/>
  </colFields>
  <colItems count="4">
    <i>
      <x/>
    </i>
    <i>
      <x v="1"/>
    </i>
    <i>
      <x v="2"/>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9CD62A-9283-4ED5-8EFE-8017C69ADEFF}" name="PivotTable1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M7" firstHeaderRow="1" firstDataRow="2" firstDataCol="1"/>
  <pivotFields count="9">
    <pivotField numFmtId="167" showAll="0"/>
    <pivotField showAll="0">
      <items count="4">
        <item x="1"/>
        <item x="2"/>
        <item x="0"/>
        <item t="default"/>
      </items>
    </pivotField>
    <pivotField axis="axisCol" showAll="0">
      <items count="12">
        <item x="5"/>
        <item x="3"/>
        <item x="8"/>
        <item x="2"/>
        <item x="0"/>
        <item x="1"/>
        <item x="7"/>
        <item x="9"/>
        <item x="10"/>
        <item x="4"/>
        <item x="6"/>
        <item t="default"/>
      </items>
    </pivotField>
    <pivotField showAll="0">
      <items count="6">
        <item x="1"/>
        <item x="3"/>
        <item x="2"/>
        <item x="4"/>
        <item x="0"/>
        <item t="default"/>
      </items>
    </pivotField>
    <pivotField showAll="0"/>
    <pivotField numFmtId="166" showAll="0"/>
    <pivotField dataField="1" numFmtId="166" showAll="0"/>
    <pivotField showAll="0" defaultSubtotal="0">
      <items count="6">
        <item x="0"/>
        <item x="1"/>
        <item x="2"/>
        <item x="3"/>
        <item x="4"/>
        <item x="5"/>
      </items>
    </pivotField>
    <pivotField axis="axisRow" showAll="0" defaultSubtotal="0">
      <items count="4">
        <item x="0"/>
        <item x="1"/>
        <item x="2"/>
        <item x="3"/>
      </items>
    </pivotField>
  </pivotFields>
  <rowFields count="1">
    <field x="8"/>
  </rowFields>
  <rowItems count="3">
    <i>
      <x v="1"/>
    </i>
    <i>
      <x v="2"/>
    </i>
    <i t="grand">
      <x/>
    </i>
  </rowItems>
  <colFields count="1">
    <field x="2"/>
  </colFields>
  <colItems count="12">
    <i>
      <x/>
    </i>
    <i>
      <x v="1"/>
    </i>
    <i>
      <x v="2"/>
    </i>
    <i>
      <x v="3"/>
    </i>
    <i>
      <x v="4"/>
    </i>
    <i>
      <x v="5"/>
    </i>
    <i>
      <x v="6"/>
    </i>
    <i>
      <x v="7"/>
    </i>
    <i>
      <x v="8"/>
    </i>
    <i>
      <x v="9"/>
    </i>
    <i>
      <x v="10"/>
    </i>
    <i t="grand">
      <x/>
    </i>
  </colItems>
  <dataFields count="1">
    <dataField name="Sum of Revenue" fld="6" baseField="0" baseItem="0"/>
  </dataFields>
  <chartFormats count="2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4" format="31" series="1">
      <pivotArea type="data" outline="0" fieldPosition="0">
        <references count="2">
          <reference field="4294967294" count="1" selected="0">
            <x v="0"/>
          </reference>
          <reference field="2" count="1" selected="0">
            <x v="0"/>
          </reference>
        </references>
      </pivotArea>
    </chartFormat>
    <chartFormat chart="4" format="32" series="1">
      <pivotArea type="data" outline="0" fieldPosition="0">
        <references count="2">
          <reference field="4294967294" count="1" selected="0">
            <x v="0"/>
          </reference>
          <reference field="2" count="1" selected="0">
            <x v="1"/>
          </reference>
        </references>
      </pivotArea>
    </chartFormat>
    <chartFormat chart="4" format="33" series="1">
      <pivotArea type="data" outline="0" fieldPosition="0">
        <references count="2">
          <reference field="4294967294" count="1" selected="0">
            <x v="0"/>
          </reference>
          <reference field="2" count="1" selected="0">
            <x v="2"/>
          </reference>
        </references>
      </pivotArea>
    </chartFormat>
    <chartFormat chart="4" format="34" series="1">
      <pivotArea type="data" outline="0" fieldPosition="0">
        <references count="2">
          <reference field="4294967294" count="1" selected="0">
            <x v="0"/>
          </reference>
          <reference field="2" count="1" selected="0">
            <x v="3"/>
          </reference>
        </references>
      </pivotArea>
    </chartFormat>
    <chartFormat chart="4" format="35" series="1">
      <pivotArea type="data" outline="0" fieldPosition="0">
        <references count="2">
          <reference field="4294967294" count="1" selected="0">
            <x v="0"/>
          </reference>
          <reference field="2" count="1" selected="0">
            <x v="4"/>
          </reference>
        </references>
      </pivotArea>
    </chartFormat>
    <chartFormat chart="4" format="36" series="1">
      <pivotArea type="data" outline="0" fieldPosition="0">
        <references count="2">
          <reference field="4294967294" count="1" selected="0">
            <x v="0"/>
          </reference>
          <reference field="2" count="1" selected="0">
            <x v="5"/>
          </reference>
        </references>
      </pivotArea>
    </chartFormat>
    <chartFormat chart="4" format="37" series="1">
      <pivotArea type="data" outline="0" fieldPosition="0">
        <references count="2">
          <reference field="4294967294" count="1" selected="0">
            <x v="0"/>
          </reference>
          <reference field="2" count="1" selected="0">
            <x v="6"/>
          </reference>
        </references>
      </pivotArea>
    </chartFormat>
    <chartFormat chart="4" format="38" series="1">
      <pivotArea type="data" outline="0" fieldPosition="0">
        <references count="2">
          <reference field="4294967294" count="1" selected="0">
            <x v="0"/>
          </reference>
          <reference field="2" count="1" selected="0">
            <x v="7"/>
          </reference>
        </references>
      </pivotArea>
    </chartFormat>
    <chartFormat chart="4" format="39" series="1">
      <pivotArea type="data" outline="0" fieldPosition="0">
        <references count="2">
          <reference field="4294967294" count="1" selected="0">
            <x v="0"/>
          </reference>
          <reference field="2" count="1" selected="0">
            <x v="8"/>
          </reference>
        </references>
      </pivotArea>
    </chartFormat>
    <chartFormat chart="4" format="40" series="1">
      <pivotArea type="data" outline="0" fieldPosition="0">
        <references count="2">
          <reference field="4294967294" count="1" selected="0">
            <x v="0"/>
          </reference>
          <reference field="2" count="1" selected="0">
            <x v="9"/>
          </reference>
        </references>
      </pivotArea>
    </chartFormat>
    <chartFormat chart="4" format="4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8AE7E8-E5C3-4645-988D-B57DB9EC4BBA}" name="PivotTable16"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9">
    <pivotField numFmtId="167" showAll="0"/>
    <pivotField showAll="0">
      <items count="4">
        <item x="1"/>
        <item x="2"/>
        <item x="0"/>
        <item t="default"/>
      </items>
    </pivotField>
    <pivotField showAll="0">
      <items count="12">
        <item x="5"/>
        <item x="3"/>
        <item x="8"/>
        <item x="2"/>
        <item x="0"/>
        <item x="1"/>
        <item x="7"/>
        <item x="9"/>
        <item x="10"/>
        <item x="4"/>
        <item x="6"/>
        <item t="default"/>
      </items>
    </pivotField>
    <pivotField axis="axisRow" showAll="0">
      <items count="6">
        <item x="1"/>
        <item x="3"/>
        <item x="2"/>
        <item x="4"/>
        <item x="0"/>
        <item t="default"/>
      </items>
    </pivotField>
    <pivotField showAll="0"/>
    <pivotField numFmtId="166" showAll="0"/>
    <pivotField dataField="1" numFmtId="166" showAll="0"/>
    <pivotField showAll="0" defaultSubtotal="0">
      <items count="6">
        <item x="0"/>
        <item x="1"/>
        <item x="2"/>
        <item x="3"/>
        <item x="4"/>
        <item x="5"/>
      </items>
    </pivotField>
    <pivotField showAll="0" defaultSubtotal="0">
      <items count="4">
        <item x="0"/>
        <item x="1"/>
        <item x="2"/>
        <item x="3"/>
      </items>
    </pivotField>
  </pivotFields>
  <rowFields count="1">
    <field x="3"/>
  </rowFields>
  <rowItems count="6">
    <i>
      <x/>
    </i>
    <i>
      <x v="1"/>
    </i>
    <i>
      <x v="2"/>
    </i>
    <i>
      <x v="3"/>
    </i>
    <i>
      <x v="4"/>
    </i>
    <i t="grand">
      <x/>
    </i>
  </rowItems>
  <colItems count="1">
    <i/>
  </colItems>
  <dataFields count="1">
    <dataField name="Sum of Revenue" fld="6" baseField="0" baseItem="0"/>
  </dataField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3" count="1" selected="0">
            <x v="0"/>
          </reference>
        </references>
      </pivotArea>
    </chartFormat>
    <chartFormat chart="2" format="9">
      <pivotArea type="data" outline="0" fieldPosition="0">
        <references count="2">
          <reference field="4294967294" count="1" selected="0">
            <x v="0"/>
          </reference>
          <reference field="3" count="1" selected="0">
            <x v="1"/>
          </reference>
        </references>
      </pivotArea>
    </chartFormat>
    <chartFormat chart="2" format="10">
      <pivotArea type="data" outline="0" fieldPosition="0">
        <references count="2">
          <reference field="4294967294" count="1" selected="0">
            <x v="0"/>
          </reference>
          <reference field="3" count="1" selected="0">
            <x v="2"/>
          </reference>
        </references>
      </pivotArea>
    </chartFormat>
    <chartFormat chart="2" format="11">
      <pivotArea type="data" outline="0" fieldPosition="0">
        <references count="2">
          <reference field="4294967294" count="1" selected="0">
            <x v="0"/>
          </reference>
          <reference field="3" count="1" selected="0">
            <x v="3"/>
          </reference>
        </references>
      </pivotArea>
    </chartFormat>
    <chartFormat chart="2" format="12">
      <pivotArea type="data" outline="0" fieldPosition="0">
        <references count="2">
          <reference field="4294967294" count="1" selected="0">
            <x v="0"/>
          </reference>
          <reference field="3" count="1" selected="0">
            <x v="4"/>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A25722-9EC7-45CA-A20D-3E73766A0015}" name="PivotTable1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G14" firstHeaderRow="1" firstDataRow="2" firstDataCol="1"/>
  <pivotFields count="9">
    <pivotField numFmtId="167" showAll="0"/>
    <pivotField axis="axisRow" showAll="0">
      <items count="4">
        <item x="1"/>
        <item x="2"/>
        <item x="0"/>
        <item t="default"/>
      </items>
    </pivotField>
    <pivotField showAll="0">
      <items count="12">
        <item x="5"/>
        <item x="3"/>
        <item x="8"/>
        <item x="2"/>
        <item x="0"/>
        <item x="1"/>
        <item x="7"/>
        <item x="9"/>
        <item x="10"/>
        <item x="4"/>
        <item x="6"/>
        <item t="default"/>
      </items>
    </pivotField>
    <pivotField axis="axisCol" showAll="0">
      <items count="6">
        <item x="1"/>
        <item x="3"/>
        <item x="2"/>
        <item x="4"/>
        <item x="0"/>
        <item t="default"/>
      </items>
    </pivotField>
    <pivotField showAll="0"/>
    <pivotField numFmtId="166" showAll="0"/>
    <pivotField dataField="1" numFmtId="166" showAll="0"/>
    <pivotField showAll="0" defaultSubtotal="0">
      <items count="6">
        <item x="0"/>
        <item x="1"/>
        <item x="2"/>
        <item x="3"/>
        <item x="4"/>
        <item x="5"/>
      </items>
    </pivotField>
    <pivotField axis="axisRow" showAll="0" defaultSubtotal="0">
      <items count="4">
        <item x="0"/>
        <item x="1"/>
        <item x="2"/>
        <item x="3"/>
      </items>
    </pivotField>
  </pivotFields>
  <rowFields count="2">
    <field x="1"/>
    <field x="8"/>
  </rowFields>
  <rowItems count="10">
    <i>
      <x/>
    </i>
    <i r="1">
      <x v="1"/>
    </i>
    <i r="1">
      <x v="2"/>
    </i>
    <i>
      <x v="1"/>
    </i>
    <i r="1">
      <x v="1"/>
    </i>
    <i r="1">
      <x v="2"/>
    </i>
    <i>
      <x v="2"/>
    </i>
    <i r="1">
      <x v="1"/>
    </i>
    <i r="1">
      <x v="2"/>
    </i>
    <i t="grand">
      <x/>
    </i>
  </rowItems>
  <colFields count="1">
    <field x="3"/>
  </colFields>
  <colItems count="6">
    <i>
      <x/>
    </i>
    <i>
      <x v="1"/>
    </i>
    <i>
      <x v="2"/>
    </i>
    <i>
      <x v="3"/>
    </i>
    <i>
      <x v="4"/>
    </i>
    <i t="grand">
      <x/>
    </i>
  </colItems>
  <dataFields count="1">
    <dataField name="Sum of Revenue" fld="6" baseField="0" baseItem="0"/>
  </dataFields>
  <chartFormats count="2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3">
          <reference field="4294967294" count="1" selected="0">
            <x v="0"/>
          </reference>
          <reference field="1" count="1" selected="0">
            <x v="0"/>
          </reference>
          <reference field="3" count="1" selected="0">
            <x v="3"/>
          </reference>
        </references>
      </pivotArea>
    </chartFormat>
    <chartFormat chart="0" format="4" series="1">
      <pivotArea type="data" outline="0" fieldPosition="0">
        <references count="3">
          <reference field="4294967294" count="1" selected="0">
            <x v="0"/>
          </reference>
          <reference field="1" count="1" selected="0">
            <x v="0"/>
          </reference>
          <reference field="3" count="1" selected="0">
            <x v="4"/>
          </reference>
        </references>
      </pivotArea>
    </chartFormat>
    <chartFormat chart="0" format="5" series="1">
      <pivotArea type="data" outline="0" fieldPosition="0">
        <references count="3">
          <reference field="4294967294" count="1" selected="0">
            <x v="0"/>
          </reference>
          <reference field="1" count="1" selected="0">
            <x v="1"/>
          </reference>
          <reference field="3" count="1" selected="0">
            <x v="0"/>
          </reference>
        </references>
      </pivotArea>
    </chartFormat>
    <chartFormat chart="0" format="6" series="1">
      <pivotArea type="data" outline="0" fieldPosition="0">
        <references count="3">
          <reference field="4294967294" count="1" selected="0">
            <x v="0"/>
          </reference>
          <reference field="1" count="1" selected="0">
            <x v="1"/>
          </reference>
          <reference field="3" count="1" selected="0">
            <x v="1"/>
          </reference>
        </references>
      </pivotArea>
    </chartFormat>
    <chartFormat chart="0" format="7" series="1">
      <pivotArea type="data" outline="0" fieldPosition="0">
        <references count="3">
          <reference field="4294967294" count="1" selected="0">
            <x v="0"/>
          </reference>
          <reference field="1" count="1" selected="0">
            <x v="1"/>
          </reference>
          <reference field="3" count="1" selected="0">
            <x v="2"/>
          </reference>
        </references>
      </pivotArea>
    </chartFormat>
    <chartFormat chart="0" format="8" series="1">
      <pivotArea type="data" outline="0" fieldPosition="0">
        <references count="3">
          <reference field="4294967294" count="1" selected="0">
            <x v="0"/>
          </reference>
          <reference field="1" count="1" selected="0">
            <x v="1"/>
          </reference>
          <reference field="3" count="1" selected="0">
            <x v="4"/>
          </reference>
        </references>
      </pivotArea>
    </chartFormat>
    <chartFormat chart="0" format="9" series="1">
      <pivotArea type="data" outline="0" fieldPosition="0">
        <references count="3">
          <reference field="4294967294" count="1" selected="0">
            <x v="0"/>
          </reference>
          <reference field="1" count="1" selected="0">
            <x v="2"/>
          </reference>
          <reference field="3" count="1" selected="0">
            <x v="0"/>
          </reference>
        </references>
      </pivotArea>
    </chartFormat>
    <chartFormat chart="0" format="10" series="1">
      <pivotArea type="data" outline="0" fieldPosition="0">
        <references count="3">
          <reference field="4294967294" count="1" selected="0">
            <x v="0"/>
          </reference>
          <reference field="1" count="1" selected="0">
            <x v="2"/>
          </reference>
          <reference field="3" count="1" selected="0">
            <x v="2"/>
          </reference>
        </references>
      </pivotArea>
    </chartFormat>
    <chartFormat chart="0" format="11" series="1">
      <pivotArea type="data" outline="0" fieldPosition="0">
        <references count="3">
          <reference field="4294967294" count="1" selected="0">
            <x v="0"/>
          </reference>
          <reference field="1" count="1" selected="0">
            <x v="2"/>
          </reference>
          <reference field="3" count="1" selected="0">
            <x v="3"/>
          </reference>
        </references>
      </pivotArea>
    </chartFormat>
    <chartFormat chart="0" format="12" series="1">
      <pivotArea type="data" outline="0" fieldPosition="0">
        <references count="3">
          <reference field="4294967294" count="1" selected="0">
            <x v="0"/>
          </reference>
          <reference field="1" count="1" selected="0">
            <x v="2"/>
          </reference>
          <reference field="3" count="1" selected="0">
            <x v="4"/>
          </reference>
        </references>
      </pivotArea>
    </chartFormat>
    <chartFormat chart="0" format="13" series="1">
      <pivotArea type="data" outline="0" fieldPosition="0">
        <references count="3">
          <reference field="4294967294" count="1" selected="0">
            <x v="0"/>
          </reference>
          <reference field="1" count="1" selected="0">
            <x v="0"/>
          </reference>
          <reference field="8" count="1" selected="0">
            <x v="2"/>
          </reference>
        </references>
      </pivotArea>
    </chartFormat>
    <chartFormat chart="0" format="14" series="1">
      <pivotArea type="data" outline="0" fieldPosition="0">
        <references count="3">
          <reference field="4294967294" count="1" selected="0">
            <x v="0"/>
          </reference>
          <reference field="1" count="1" selected="0">
            <x v="1"/>
          </reference>
          <reference field="8" count="1" selected="0">
            <x v="2"/>
          </reference>
        </references>
      </pivotArea>
    </chartFormat>
    <chartFormat chart="0" format="15" series="1">
      <pivotArea type="data" outline="0" fieldPosition="0">
        <references count="3">
          <reference field="4294967294" count="1" selected="0">
            <x v="0"/>
          </reference>
          <reference field="1" count="1" selected="0">
            <x v="2"/>
          </reference>
          <reference field="8" count="1" selected="0">
            <x v="2"/>
          </reference>
        </references>
      </pivotArea>
    </chartFormat>
    <chartFormat chart="0" format="16"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3" count="1" selected="0">
            <x v="1"/>
          </reference>
        </references>
      </pivotArea>
    </chartFormat>
    <chartFormat chart="0" format="18" series="1">
      <pivotArea type="data" outline="0" fieldPosition="0">
        <references count="2">
          <reference field="4294967294" count="1" selected="0">
            <x v="0"/>
          </reference>
          <reference field="3" count="1" selected="0">
            <x v="2"/>
          </reference>
        </references>
      </pivotArea>
    </chartFormat>
    <chartFormat chart="0" format="19" series="1">
      <pivotArea type="data" outline="0" fieldPosition="0">
        <references count="2">
          <reference field="4294967294" count="1" selected="0">
            <x v="0"/>
          </reference>
          <reference field="3" count="1" selected="0">
            <x v="3"/>
          </reference>
        </references>
      </pivotArea>
    </chartFormat>
    <chartFormat chart="0" format="20" series="1">
      <pivotArea type="data" outline="0" fieldPosition="0">
        <references count="2">
          <reference field="4294967294" count="1" selected="0">
            <x v="0"/>
          </reference>
          <reference field="3" count="1" selected="0">
            <x v="4"/>
          </reference>
        </references>
      </pivotArea>
    </chartFormat>
    <chartFormat chart="4" format="26" series="1">
      <pivotArea type="data" outline="0" fieldPosition="0">
        <references count="2">
          <reference field="4294967294" count="1" selected="0">
            <x v="0"/>
          </reference>
          <reference field="3" count="1" selected="0">
            <x v="0"/>
          </reference>
        </references>
      </pivotArea>
    </chartFormat>
    <chartFormat chart="4" format="27" series="1">
      <pivotArea type="data" outline="0" fieldPosition="0">
        <references count="2">
          <reference field="4294967294" count="1" selected="0">
            <x v="0"/>
          </reference>
          <reference field="3" count="1" selected="0">
            <x v="1"/>
          </reference>
        </references>
      </pivotArea>
    </chartFormat>
    <chartFormat chart="4" format="28" series="1">
      <pivotArea type="data" outline="0" fieldPosition="0">
        <references count="2">
          <reference field="4294967294" count="1" selected="0">
            <x v="0"/>
          </reference>
          <reference field="3" count="1" selected="0">
            <x v="2"/>
          </reference>
        </references>
      </pivotArea>
    </chartFormat>
    <chartFormat chart="4" format="29" series="1">
      <pivotArea type="data" outline="0" fieldPosition="0">
        <references count="2">
          <reference field="4294967294" count="1" selected="0">
            <x v="0"/>
          </reference>
          <reference field="3" count="1" selected="0">
            <x v="3"/>
          </reference>
        </references>
      </pivotArea>
    </chartFormat>
    <chartFormat chart="4" format="30" series="1">
      <pivotArea type="data" outline="0" fieldPosition="0">
        <references count="2">
          <reference field="4294967294" count="1" selected="0">
            <x v="0"/>
          </reference>
          <reference field="3" count="1" selected="0">
            <x v="4"/>
          </reference>
        </references>
      </pivotArea>
    </chartFormat>
    <chartFormat chart="0" format="21"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22">
  <a r="1" c="251">
    <v t="i">0</v>
    <v t="i">1</v>
    <v t="i">2</v>
    <v t="i">3</v>
    <v t="i">4</v>
    <v t="i">7</v>
    <v t="i">8</v>
    <v t="i">9</v>
    <v t="i">10</v>
    <v t="i">11</v>
    <v t="i">14</v>
    <v t="i">15</v>
    <v t="i">16</v>
    <v t="i">17</v>
    <v t="i">18</v>
    <v t="i">21</v>
    <v t="i">22</v>
    <v t="i">23</v>
    <v t="i">24</v>
    <v t="i">25</v>
    <v t="i">28</v>
    <v t="i">29</v>
    <v t="i">30</v>
    <v t="i">31</v>
    <v t="i">32</v>
    <v t="i">35</v>
    <v t="i">36</v>
    <v t="i">37</v>
    <v t="i">38</v>
    <v t="i">39</v>
    <v t="i">42</v>
    <v t="i">43</v>
    <v t="i">44</v>
    <v t="i">45</v>
    <v t="i">46</v>
    <v t="i">49</v>
    <v t="i">50</v>
    <v t="i">51</v>
    <v t="i">52</v>
    <v t="i">53</v>
    <v t="i">56</v>
    <v t="i">57</v>
    <v t="i">58</v>
    <v t="i">59</v>
    <v t="i">60</v>
    <v t="i">63</v>
    <v t="i">64</v>
    <v t="i">65</v>
    <v t="i">66</v>
    <v t="i">67</v>
    <v t="i">70</v>
    <v t="i">71</v>
    <v t="i">72</v>
    <v t="i">73</v>
    <v t="i">77</v>
    <v t="i">78</v>
    <v t="i">79</v>
    <v t="i">80</v>
    <v t="i">81</v>
    <v t="i">84</v>
    <v t="i">85</v>
    <v t="i">86</v>
    <v t="i">87</v>
    <v t="i">88</v>
    <v t="i">91</v>
    <v t="i">92</v>
    <v t="i">93</v>
    <v t="i">94</v>
    <v t="i">95</v>
    <v t="i">98</v>
    <v t="i">99</v>
    <v t="i">100</v>
    <v t="i">101</v>
    <v t="i">102</v>
    <v t="i">105</v>
    <v t="i">106</v>
    <v t="i">107</v>
    <v t="i">108</v>
    <v t="i">109</v>
    <v t="i">112</v>
    <v t="i">113</v>
    <v t="i">114</v>
    <v t="i">115</v>
    <v t="i">116</v>
    <v t="i">117</v>
    <v t="i">120</v>
    <v t="i">121</v>
    <v t="i">122</v>
    <v t="i">123</v>
    <v t="i">126</v>
    <v t="i">127</v>
    <v t="i">128</v>
    <v t="i">129</v>
    <v t="i">130</v>
    <v t="i">134</v>
    <v t="i">135</v>
    <v t="i">136</v>
    <v t="i">137</v>
    <v t="i">140</v>
    <v t="i">141</v>
    <v t="i">142</v>
    <v t="i">143</v>
    <v t="i">144</v>
    <v t="i">147</v>
    <v t="i">148</v>
    <v t="i">149</v>
    <v t="i">150</v>
    <v t="i">151</v>
    <v t="i">154</v>
    <v t="i">155</v>
    <v t="i">156</v>
    <v t="i">157</v>
    <v t="i">161</v>
    <v t="i">162</v>
    <v t="i">163</v>
    <v t="i">164</v>
    <v t="i">165</v>
    <v t="i">168</v>
    <v t="i">169</v>
    <v t="i">170</v>
    <v t="i">171</v>
    <v t="i">172</v>
    <v t="i">175</v>
    <v t="i">176</v>
    <v t="i">177</v>
    <v t="i">178</v>
    <v t="i">179</v>
    <v t="i">182</v>
    <v t="i">183</v>
    <v t="i">184</v>
    <v t="i">185</v>
    <v t="i">186</v>
    <v t="i">189</v>
    <v t="i">191</v>
    <v t="i">192</v>
    <v t="i">193</v>
    <v t="i">196</v>
    <v t="i">197</v>
    <v t="i">198</v>
    <v t="i">199</v>
    <v t="i">200</v>
    <v t="i">203</v>
    <v t="i">204</v>
    <v t="i">205</v>
    <v t="i">206</v>
    <v t="i">207</v>
    <v t="i">210</v>
    <v t="i">211</v>
    <v t="i">212</v>
    <v t="i">213</v>
    <v t="i">214</v>
    <v t="i">217</v>
    <v t="i">218</v>
    <v t="i">219</v>
    <v t="i">220</v>
    <v t="i">221</v>
    <v t="i">224</v>
    <v t="i">225</v>
    <v t="i">226</v>
    <v t="i">227</v>
    <v t="i">228</v>
    <v t="i">231</v>
    <v t="i">232</v>
    <v t="i">233</v>
    <v t="i">235</v>
    <v t="i">238</v>
    <v t="i">239</v>
    <v t="i">240</v>
    <v t="i">241</v>
    <v t="i">242</v>
    <v t="i">245</v>
    <v t="i">246</v>
    <v t="i">247</v>
    <v t="i">248</v>
    <v t="i">249</v>
    <v t="i">253</v>
    <v t="i">254</v>
    <v t="i">255</v>
    <v t="i">259</v>
    <v t="i">260</v>
    <v t="i">261</v>
    <v t="i">262</v>
    <v t="i">263</v>
    <v t="i">266</v>
    <v t="i">267</v>
    <v t="i">269</v>
    <v t="i">270</v>
    <v t="i">273</v>
    <v t="i">274</v>
    <v t="i">276</v>
    <v t="i">277</v>
    <v t="i">280</v>
    <v t="i">281</v>
    <v t="i">282</v>
    <v t="i">283</v>
    <v t="i">284</v>
    <v t="i">287</v>
    <v t="i">288</v>
    <v t="i">289</v>
    <v t="i">290</v>
    <v t="i">291</v>
    <v t="i">294</v>
    <v t="i">295</v>
    <v t="i">296</v>
    <v t="i">298</v>
    <v t="i">301</v>
    <v t="i">302</v>
    <v t="i">303</v>
    <v t="i">304</v>
    <v t="i">305</v>
    <v t="i">308</v>
    <v t="i">309</v>
    <v t="i">310</v>
    <v t="i">311</v>
    <v t="i">312</v>
    <v t="i">315</v>
    <v t="i">316</v>
    <v t="i">317</v>
    <v t="i">318</v>
    <v t="i">319</v>
    <v t="i">322</v>
    <v t="i">323</v>
    <v t="i">324</v>
    <v t="i">325</v>
    <v t="i">326</v>
    <v t="i">329</v>
    <v t="i">330</v>
    <v t="i">331</v>
    <v t="i">332</v>
    <v t="i">333</v>
    <v t="i">336</v>
    <v t="i">337</v>
    <v t="i">338</v>
    <v t="i">339</v>
    <v t="i">340</v>
    <v t="i">343</v>
    <v t="i">344</v>
    <v t="i">345</v>
    <v t="i">346</v>
    <v t="i">347</v>
    <v t="i">350</v>
    <v t="i">351</v>
    <v t="i">352</v>
    <v t="i">353</v>
    <v t="i">354</v>
    <v t="i">357</v>
    <v t="i">358</v>
    <v t="i">359</v>
    <v t="i">360</v>
    <v t="i">361</v>
    <v t="i">364</v>
  </a>
  <a r="1" c="251">
    <v>934.3</v>
    <v>936.75</v>
    <v>917.9</v>
    <v>907.95</v>
    <v>922.85</v>
    <v>948.45</v>
    <v>962.85</v>
    <v>954.15</v>
    <v>961.45</v>
    <v>966</v>
    <v>956.9</v>
    <v>949.85</v>
    <v>944.7</v>
    <v>970.85</v>
    <v>950.9</v>
    <v>951.35</v>
    <v>948.45</v>
    <v>954.95</v>
    <v>951.2</v>
    <v>953.6</v>
    <v>957.5</v>
    <v>967.55</v>
    <v>959.3</v>
    <v>955.15</v>
    <v>948.8</v>
    <v>947.4</v>
    <v>938.1</v>
    <v>950.8</v>
    <v>947.05</v>
    <v>935.25</v>
    <v>928.6</v>
    <v>914.15</v>
    <v>924</v>
    <v>935.55</v>
    <v>919.15</v>
    <v>925.05</v>
    <v>939.3</v>
    <v>927.75</v>
    <v>940.05</v>
    <v>945.7</v>
    <v>978.4</v>
    <v>982.45</v>
    <v>1001.75</v>
    <v>1011</v>
    <v>1002.15</v>
    <v>1009.9</v>
    <v>1007.5</v>
    <v>1019.75</v>
    <v>975.4</v>
    <v>1011.45</v>
    <v>1010.4</v>
    <v>1009</v>
    <v>1008.25</v>
    <v>1017.65</v>
    <v>1048.7</v>
    <v>1055.75</v>
    <v>1066.55</v>
    <v>1093.7</v>
    <v>1106.8</v>
    <v>1132.0999999999999</v>
    <v>1157.8</v>
    <v>1137</v>
    <v>1108.25</v>
    <v>1127.5</v>
    <v>1125.9000000000001</v>
    <v>1137.5</v>
    <v>1148.3499999999999</v>
    <v>1129.05</v>
    <v>1122.5</v>
    <v>1112.45</v>
    <v>1090.8499999999999</v>
    <v>1076.55</v>
    <v>1074.8499999999999</v>
    <v>1060.5999999999999</v>
    <v>1072.3</v>
    <v>1062.55</v>
    <v>1093.95</v>
    <v>1104</v>
    <v>1112.75</v>
    <v>1136.55</v>
    <v>1091.05</v>
    <v>1122.5</v>
    <v>1117.75</v>
    <v>1124.2</v>
    <v>1133.45</v>
    <v>1123.7</v>
    <v>1110.55</v>
    <v>1096.75</v>
    <v>1103.3499999999999</v>
    <v>1139.8499999999999</v>
    <v>1140.05</v>
    <v>1115.6500000000001</v>
    <v>1113.2</v>
    <v>1100</v>
    <v>1137.8499999999999</v>
    <v>1140.9000000000001</v>
    <v>1126.45</v>
    <v>1134.6500000000001</v>
    <v>1143.5</v>
    <v>1153.3499999999999</v>
    <v>1175.2</v>
    <v>1167.75</v>
    <v>1163.2</v>
    <v>1164.55</v>
    <v>1154.5999999999999</v>
    <v>1165.7</v>
    <v>1159.2</v>
    <v>1189.8</v>
    <v>1177.3</v>
    <v>1220.5</v>
    <v>1253.05</v>
    <v>1236.05</v>
    <v>1240.3</v>
    <v>1250.3</v>
    <v>1246.8</v>
    <v>1255.8</v>
    <v>1260.45</v>
    <v>1288.25</v>
    <v>1293.8</v>
    <v>1282.0999999999999</v>
    <v>1262.1500000000001</v>
    <v>1312.1</v>
    <v>1376.2</v>
    <v>1371.75</v>
    <v>1387.15</v>
    <v>1370.5</v>
    <v>1344.95</v>
    <v>1312.05</v>
    <v>1316.65</v>
    <v>1339.45</v>
    <v>1339.7</v>
    <v>1340.85</v>
    <v>1325.1</v>
    <v>1301</v>
    <v>1276.2</v>
    <v>1239.05</v>
    <v>1260.9000000000001</v>
    <v>1271.25</v>
    <v>1284.6500000000001</v>
    <v>1279.3499999999999</v>
    <v>1272.0999999999999</v>
    <v>1303.55</v>
    <v>1305.55</v>
    <v>1296.5</v>
    <v>1292.6500000000001</v>
    <v>1309.8</v>
    <v>1309.6500000000001</v>
    <v>1290.4000000000001</v>
    <v>1281.3</v>
    <v>1292.45</v>
    <v>1291.3</v>
    <v>1265.2</v>
    <v>1266.3499999999999</v>
    <v>1274.3</v>
    <v>1274.55</v>
    <v>1253.3</v>
    <v>1267</v>
    <v>1304.5</v>
    <v>1343.55</v>
    <v>1330.35</v>
    <v>1316.7</v>
    <v>1335.75</v>
    <v>1345.55</v>
    <v>1368.15</v>
    <v>1374.85</v>
    <v>1373.6</v>
    <v>1384</v>
    <v>1387</v>
    <v>1337.1</v>
    <v>1344.45</v>
    <v>1370.8</v>
    <v>1371.55</v>
    <v>1353.75</v>
    <v>1333.8</v>
    <v>1336.2</v>
    <v>1385.3</v>
    <v>1368.05</v>
    <v>1385.2</v>
    <v>1409.9</v>
    <v>1411.05</v>
    <v>1430.2</v>
    <v>1439.85</v>
    <v>1441.05</v>
    <v>1425.75</v>
    <v>1397.15</v>
    <v>1360.75</v>
    <v>1353.75</v>
    <v>1362.55</v>
    <v>1351.35</v>
    <v>1351.1</v>
    <v>1333.8</v>
    <v>1343.55</v>
    <v>1348.5</v>
    <v>1356</v>
    <v>1356.35</v>
    <v>1354.35</v>
    <v>1352.05</v>
    <v>1329.4</v>
    <v>1341.5</v>
    <v>1361.6</v>
    <v>1352.55</v>
    <v>1339.55</v>
    <v>1330.65</v>
    <v>1327</v>
    <v>1316.4</v>
    <v>1329.4</v>
    <v>1340</v>
    <v>1337</v>
    <v>1339.3</v>
    <v>1354.5</v>
    <v>1348.05</v>
    <v>1361.6</v>
    <v>1397.25</v>
    <v>1402.25</v>
    <v>1405.05</v>
    <v>1393.75</v>
    <v>1387.2</v>
    <v>1378.65</v>
    <v>1389.65</v>
    <v>1385.65</v>
    <v>1389.65</v>
    <v>1412.95</v>
    <v>1415.3</v>
    <v>1424.3</v>
    <v>1446.9</v>
    <v>1461.8</v>
    <v>1473.9</v>
    <v>1480.6</v>
    <v>1495.3</v>
    <v>1503.3</v>
    <v>1500.3</v>
    <v>1511.85</v>
    <v>1503.15</v>
    <v>1559.2</v>
    <v>1574.2</v>
    <v>1571.8</v>
    <v>1563.05</v>
    <v>1580.8</v>
    <v>1560.4</v>
    <v>1567.8</v>
    <v>1578.95</v>
    <v>1562.2</v>
    <v>1564.6</v>
    <v>1560.75</v>
    <v>1562.9</v>
    <v>1547.85</v>
    <v>1544.95</v>
    <v>1576.9</v>
    <v>1580.8</v>
    <v>1555.45</v>
    <v>1541.7</v>
  </a>
  <a r="1" c="251">
    <v>192.7</v>
    <v>192.25</v>
    <v>196.55</v>
    <v>200.7</v>
    <v>199.6</v>
    <v>196.4</v>
    <v>195.4</v>
    <v>196.7</v>
    <v>193.35</v>
    <v>194.15</v>
    <v>192.6</v>
    <v>193.65</v>
    <v>192.8</v>
    <v>195.35</v>
    <v>196.05</v>
    <v>198.85</v>
    <v>203.05</v>
    <v>204.2</v>
    <v>201.45</v>
    <v>196.4</v>
    <v>198.75</v>
    <v>198.55</v>
    <v>198.45</v>
    <v>195.8</v>
    <v>196.8</v>
    <v>196.7</v>
    <v>195.4</v>
    <v>194.95</v>
    <v>194.25</v>
    <v>195.55</v>
    <v>191.1</v>
    <v>190.2</v>
    <v>191.35</v>
    <v>191.6</v>
    <v>186.7</v>
    <v>189.1</v>
    <v>188.15</v>
    <v>183.8</v>
    <v>184.9</v>
    <v>183.95</v>
    <v>183.35</v>
    <v>181.8</v>
    <v>180.65</v>
    <v>178.6</v>
    <v>179.1</v>
    <v>175.75</v>
    <v>174.2</v>
    <v>172.5</v>
    <v>166.55</v>
    <v>170.75</v>
    <v>173.3</v>
    <v>169.4</v>
    <v>171.7</v>
    <v>170.85</v>
    <v>169.25</v>
    <v>169.9</v>
    <v>169.5</v>
    <v>167.15</v>
    <v>167.85</v>
    <v>172.2</v>
    <v>170.15</v>
    <v>167.8</v>
    <v>165.05</v>
    <v>165.7</v>
    <v>168.25</v>
    <v>167.45</v>
    <v>167.65</v>
    <v>168.55</v>
    <v>170.75</v>
    <v>168.55</v>
    <v>167.2</v>
    <v>165.5</v>
    <v>163.85</v>
    <v>165.25</v>
    <v>166.75</v>
    <v>170.1</v>
    <v>169.8</v>
    <v>174.75</v>
    <v>173.95</v>
    <v>172.8</v>
    <v>178.35</v>
    <v>185.3</v>
    <v>188</v>
    <v>187.1</v>
    <v>188.6</v>
    <v>187.35</v>
    <v>184.05</v>
    <v>187.9</v>
    <v>191.7</v>
    <v>190.85</v>
    <v>195.55</v>
    <v>193.85</v>
    <v>194.8</v>
    <v>193.65</v>
    <v>194.4</v>
    <v>195.95</v>
    <v>196.2</v>
    <v>198.2</v>
    <v>203.15</v>
    <v>202.45</v>
    <v>205.4</v>
    <v>212.7</v>
    <v>216.3</v>
    <v>215.9</v>
    <v>213.55</v>
    <v>214</v>
    <v>213.05</v>
    <v>214.5</v>
    <v>202.95</v>
    <v>203.4</v>
    <v>207.75</v>
    <v>208.6</v>
    <v>209.5</v>
    <v>211.55</v>
    <v>211.15</v>
    <v>209</v>
    <v>213.85</v>
    <v>213.4</v>
    <v>211.45</v>
    <v>205.4</v>
    <v>202.8</v>
    <v>201.5</v>
    <v>202.5</v>
    <v>206.45</v>
    <v>211.25</v>
    <v>214.15</v>
    <v>217.85</v>
    <v>219.75</v>
    <v>218.85</v>
    <v>217.65</v>
    <v>213.7</v>
    <v>210.7</v>
    <v>207.8</v>
    <v>210.65</v>
    <v>206.6</v>
    <v>203.25</v>
    <v>215.95</v>
    <v>218.2</v>
    <v>216.75</v>
    <v>229.95</v>
    <v>234.35</v>
    <v>233.1</v>
    <v>229</v>
    <v>227.55</v>
    <v>226.45</v>
    <v>217.45</v>
    <v>218.6</v>
    <v>218.25</v>
    <v>217.75</v>
    <v>218.85</v>
    <v>215.95</v>
    <v>207.05</v>
    <v>208.5</v>
    <v>208.85</v>
    <v>209.15</v>
    <v>203.85</v>
    <v>206.9</v>
    <v>209.9</v>
    <v>209.95</v>
    <v>209.7</v>
    <v>208.55</v>
    <v>208</v>
    <v>207.8</v>
    <v>206.5</v>
    <v>205.2</v>
    <v>205.45</v>
    <v>207.85</v>
    <v>210.6</v>
    <v>217.65</v>
    <v>222.95</v>
    <v>226</v>
    <v>222.2</v>
    <v>215.95</v>
    <v>211.6</v>
    <v>210.9</v>
    <v>214.55</v>
    <v>218.5</v>
    <v>220.05</v>
    <v>212.55</v>
    <v>212.65</v>
    <v>213.8</v>
    <v>213.25</v>
    <v>213.1</v>
    <v>205.3</v>
    <v>208.7</v>
    <v>206.7</v>
    <v>207.95</v>
    <v>205.6</v>
    <v>203.55</v>
    <v>205.9</v>
    <v>205.35</v>
    <v>205.3</v>
    <v>205.4</v>
    <v>205.5</v>
    <v>204.3</v>
    <v>202.6</v>
    <v>200.95</v>
    <v>199.6</v>
    <v>201.4</v>
    <v>202.75</v>
    <v>205.35</v>
    <v>205.55</v>
    <v>204</v>
    <v>203.25</v>
    <v>212.25</v>
    <v>212.6</v>
    <v>210.05</v>
    <v>207.75</v>
    <v>207</v>
    <v>209.05</v>
    <v>211.5</v>
    <v>210.9</v>
    <v>210.6</v>
    <v>211.15</v>
    <v>212.9</v>
    <v>216.6</v>
    <v>215.25</v>
    <v>209</v>
    <v>209.05</v>
    <v>208.75</v>
    <v>211.45</v>
    <v>213.65</v>
    <v>212.5</v>
    <v>209.3</v>
    <v>207.9</v>
    <v>207.3</v>
    <v>207.05</v>
    <v>207.85</v>
    <v>205.65</v>
    <v>204.55</v>
    <v>204.45</v>
    <v>205.1</v>
    <v>203.95</v>
    <v>203.25</v>
    <v>205.05</v>
    <v>203.6</v>
    <v>203.3</v>
    <v>202.7</v>
    <v>203</v>
    <v>202.4</v>
    <v>203.65</v>
    <v>202.5</v>
    <v>203.75</v>
    <v>202</v>
    <v>201.35</v>
    <v>201.1</v>
    <v>201.85</v>
    <v>204.1</v>
    <v>206.25</v>
    <v>207.9</v>
    <v>207.75</v>
  </a>
  <a r="1" c="251">
    <v>2207.9</v>
    <v>2225.0500000000002</v>
    <v>2190.9499999999998</v>
    <v>2171.1999999999998</v>
    <v>2157.4</v>
    <v>2206.8000000000002</v>
    <v>2309.75</v>
    <v>2276.0500000000002</v>
    <v>2279.5</v>
    <v>2281.4</v>
    <v>2254.15</v>
    <v>2249.6999999999998</v>
    <v>2259.5</v>
    <v>2308.1</v>
    <v>2295.35</v>
    <v>2282.8000000000002</v>
    <v>2279.9</v>
    <v>2257.35</v>
    <v>2254.4499999999998</v>
    <v>2242.15</v>
    <v>2253.4</v>
    <v>2269.75</v>
    <v>2256.6</v>
    <v>2252.85</v>
    <v>2248.6</v>
    <v>2248.1</v>
    <v>2242.65</v>
    <v>2253.5</v>
    <v>2248.4</v>
    <v>2238.5500000000002</v>
    <v>2257.25</v>
    <v>2246.35</v>
    <v>2265.15</v>
    <v>2299.5</v>
    <v>2288.8000000000002</v>
    <v>2327.0500000000002</v>
    <v>2348.1999999999998</v>
    <v>2327.65</v>
    <v>2331.15</v>
    <v>2374.1</v>
    <v>2491.4</v>
    <v>2491.4</v>
    <v>2503</v>
    <v>2460.9499999999998</v>
    <v>2449.9</v>
    <v>2465.3000000000002</v>
    <v>2522.9499999999998</v>
    <v>2467.4499999999998</v>
    <v>2332.25</v>
    <v>2422.3000000000002</v>
    <v>2426.3000000000002</v>
    <v>2488.4</v>
    <v>2492.3000000000002</v>
    <v>2523.4499999999998</v>
    <v>2705.8</v>
    <v>2714.3</v>
    <v>2735.95</v>
    <v>2825.7</v>
    <v>2812.95</v>
    <v>2830</v>
    <v>2826.55</v>
    <v>2809.6</v>
    <v>2740.6</v>
    <v>2763.3</v>
    <v>2711.55</v>
    <v>2739</v>
    <v>2675.4</v>
    <v>2671.15</v>
    <v>2686.8</v>
    <v>2688.2</v>
    <v>2630.15</v>
    <v>2622.2</v>
    <v>2632.65</v>
    <v>2664.85</v>
    <v>2604.6</v>
    <v>2633.6</v>
    <v>2653.15</v>
    <v>2685.7</v>
    <v>2707.45</v>
    <v>2726.6</v>
    <v>2649.6</v>
    <v>2687.8</v>
    <v>2671.05</v>
    <v>2656.85</v>
    <v>2670.35</v>
    <v>2666.05</v>
    <v>2626.65</v>
    <v>2636.9</v>
    <v>2660.25</v>
    <v>2724.25</v>
    <v>2722.05</v>
    <v>2701.3</v>
    <v>2720.6</v>
    <v>2679.65</v>
    <v>2726.8</v>
    <v>2749.55</v>
    <v>2709.45</v>
    <v>2727.55</v>
    <v>2737.7</v>
    <v>2797.3</v>
    <v>2810.8</v>
    <v>2784.3</v>
    <v>2783.6</v>
    <v>2797.7</v>
    <v>2761.55</v>
    <v>2814.2</v>
    <v>2838.2</v>
    <v>2861</v>
    <v>2820.15</v>
    <v>2872.5</v>
    <v>2908.75</v>
    <v>2909.35</v>
    <v>2929.4</v>
    <v>2930.5</v>
    <v>2909.3</v>
    <v>2862.75</v>
    <v>2928.25</v>
    <v>3039.45</v>
    <v>3093</v>
    <v>3051.5</v>
    <v>3032.8</v>
    <v>3120.9</v>
    <v>3176.45</v>
    <v>3174.85</v>
    <v>3158.95</v>
    <v>3250.7</v>
    <v>3233.35</v>
    <v>3221.75</v>
    <v>3260.7</v>
    <v>3308.8</v>
    <v>3273.85</v>
    <v>3303.1</v>
    <v>3291.3</v>
    <v>3261.05</v>
    <v>3196.55</v>
    <v>3111.35</v>
    <v>3139.35</v>
    <v>3203.45</v>
    <v>3200.05</v>
    <v>3188.45</v>
    <v>3157.95</v>
    <v>3214.1</v>
    <v>3176.9</v>
    <v>3213.3</v>
    <v>3206</v>
    <v>3190.8</v>
    <v>3139.85</v>
    <v>3108.8</v>
    <v>3073.1</v>
    <v>3057.35</v>
    <v>3071.85</v>
    <v>2958.45</v>
    <v>2980.2</v>
    <v>2948.1</v>
    <v>2995.3</v>
    <v>2894.3</v>
    <v>2924.2</v>
    <v>3006.35</v>
    <v>3059.1</v>
    <v>3049.7</v>
    <v>3008.05</v>
    <v>3006.95</v>
    <v>3050.95</v>
    <v>3070.95</v>
    <v>3057.95</v>
    <v>3066.15</v>
    <v>3110.05</v>
    <v>3112.95</v>
    <v>3036.5</v>
    <v>3050.2</v>
    <v>3129.65</v>
    <v>3142.6</v>
    <v>3121.1</v>
    <v>3064.85</v>
    <v>3066.8</v>
    <v>3158.55</v>
    <v>3177.85</v>
    <v>3165</v>
    <v>3238.9</v>
    <v>3264.7</v>
    <v>3271.4</v>
    <v>3317.35</v>
    <v>3322.25</v>
    <v>3246.55</v>
    <v>3104.05</v>
    <v>3218.95</v>
    <v>3195.15</v>
    <v>3161.8</v>
    <v>3144.55</v>
    <v>3118.8</v>
    <v>3109.5</v>
    <v>3100.8</v>
    <v>3132</v>
    <v>3124.1</v>
    <v>3115.25</v>
    <v>3035.65</v>
    <v>3037</v>
    <v>3049.75</v>
    <v>3095.7</v>
    <v>3111.45</v>
    <v>3132.9</v>
    <v>3145.5</v>
    <v>3122.6</v>
    <v>3087.6</v>
    <v>3051.5</v>
    <v>3069.75</v>
    <v>3088.8</v>
    <v>3082</v>
    <v>3060</v>
    <v>3080.5</v>
    <v>3081.5</v>
    <v>3114</v>
    <v>3158.5</v>
    <v>3180</v>
    <v>3143.6</v>
    <v>3159.15</v>
    <v>3153</v>
    <v>3129.45</v>
    <v>3141.25</v>
    <v>3143.75</v>
    <v>3183.2</v>
    <v>3200.15</v>
    <v>3200.25</v>
    <v>3216.8</v>
    <v>3273.8</v>
    <v>3276.35</v>
    <v>3262.75</v>
    <v>3274.35</v>
    <v>3317.75</v>
    <v>3297.3</v>
    <v>3273.1</v>
    <v>3301.2</v>
    <v>3261.4</v>
    <v>3373.6</v>
    <v>3380.8</v>
    <v>3336.75</v>
    <v>3340.85</v>
    <v>3345.75</v>
    <v>3341.5</v>
    <v>3325.45</v>
    <v>3321</v>
    <v>3262.3</v>
    <v>3274.95</v>
    <v>3258.5</v>
    <v>3208.15</v>
    <v>3193.1</v>
    <v>3187.55</v>
    <v>3214.55</v>
    <v>3202.95</v>
    <v>3194.8</v>
    <v>3184.6</v>
  </a>
  <a r="1" c="251">
    <v>1133.05</v>
    <v>1138.55</v>
    <v>1126.3499999999999</v>
    <v>1130.4000000000001</v>
    <v>1119.0999999999999</v>
    <v>1079.5</v>
    <v>1086.6500000000001</v>
    <v>1064.5999999999999</v>
    <v>1050.6500000000001</v>
    <v>1032.8</v>
    <v>1002</v>
    <v>1041.6500000000001</v>
    <v>1027.55</v>
    <v>1040.7</v>
    <v>1043.8499999999999</v>
    <v>1050.6500000000001</v>
    <v>1066.6500000000001</v>
    <v>1063.7</v>
    <v>1059.05</v>
    <v>1034.45</v>
    <v>1032.75</v>
    <v>1056.5</v>
    <v>1066.5999999999999</v>
    <v>1059</v>
    <v>1085.6500000000001</v>
    <v>1117.05</v>
    <v>1119.7</v>
    <v>1118.45</v>
    <v>1112.0999999999999</v>
    <v>1114.5</v>
    <v>1115.8499999999999</v>
    <v>1127.3</v>
    <v>1134.1500000000001</v>
    <v>1130.9000000000001</v>
    <v>1119.3</v>
    <v>1110.5</v>
    <v>1112.45</v>
    <v>1096.5</v>
    <v>1090.55</v>
    <v>1078.6500000000001</v>
    <v>1057.95</v>
    <v>1070.5</v>
    <v>1093.6500000000001</v>
    <v>1083.5999999999999</v>
    <v>1057.3</v>
    <v>1049.3</v>
    <v>1035.4000000000001</v>
    <v>1047.25</v>
    <v>1030.4000000000001</v>
    <v>1044</v>
    <v>1054.2</v>
    <v>1062.55</v>
    <v>1078.5999999999999</v>
    <v>1106.95</v>
    <v>1114.3499999999999</v>
    <v>1144.0999999999999</v>
    <v>1162.25</v>
    <v>1191.8</v>
    <v>1233.55</v>
    <v>1213.6500000000001</v>
    <v>1198.45</v>
    <v>1211.5</v>
    <v>1169.25</v>
    <v>1199.3499999999999</v>
    <v>1203.55</v>
    <v>1223.95</v>
    <v>1246.7</v>
    <v>1233.3</v>
    <v>1235.8</v>
    <v>1210.9000000000001</v>
    <v>1233.0999999999999</v>
    <v>1209.5999999999999</v>
    <v>1187.2</v>
    <v>1183.55</v>
    <v>1215.25</v>
    <v>1247.95</v>
    <v>1257.4000000000001</v>
    <v>1269.2</v>
    <v>1307.6500000000001</v>
    <v>1340.55</v>
    <v>1393.65</v>
    <v>1389.95</v>
    <v>1371.7</v>
    <v>1358.8</v>
    <v>1369.7</v>
    <v>1408.45</v>
    <v>1408.7</v>
    <v>1374.35</v>
    <v>1403.65</v>
    <v>1394.6</v>
    <v>1438.2</v>
    <v>1402.8</v>
    <v>1426.65</v>
    <v>1440.85</v>
    <v>1433.3</v>
    <v>1406.95</v>
    <v>1377.2</v>
    <v>1385.6</v>
    <v>1372.25</v>
    <v>1376.3</v>
    <v>1407.2</v>
    <v>1385.85</v>
    <v>1382.8</v>
    <v>1372.15</v>
    <v>1391.3</v>
    <v>1410.7</v>
    <v>1441.8</v>
    <v>1411.35</v>
    <v>1372.65</v>
    <v>1373.1</v>
    <v>1375.65</v>
    <v>1397.1</v>
    <v>1412.85</v>
    <v>1427.2</v>
    <v>1432.5</v>
    <v>1436.3</v>
    <v>1425.05</v>
    <v>1416</v>
    <v>1426.7</v>
    <v>1420.55</v>
    <v>1416.25</v>
    <v>1431.65</v>
    <v>1451.45</v>
    <v>1481</v>
    <v>1470.65</v>
    <v>1468.75</v>
    <v>1466.65</v>
    <v>1483.1</v>
    <v>1503.85</v>
    <v>1492</v>
    <v>1474.8</v>
    <v>1443.55</v>
    <v>1462.85</v>
    <v>1409.6</v>
    <v>1371.45</v>
    <v>1390.5</v>
    <v>1476.75</v>
    <v>1560.55</v>
    <v>1574.8</v>
    <v>1579.1</v>
    <v>1597.6</v>
    <v>1605.25</v>
    <v>1611.85</v>
    <v>1581.75</v>
    <v>1572.35</v>
    <v>1581.95</v>
    <v>1616.6</v>
    <v>1626.65</v>
    <v>1586.5</v>
    <v>1554.3</v>
    <v>1539.1</v>
    <v>1548</v>
    <v>1529.15</v>
    <v>1606.45</v>
    <v>1606.4</v>
    <v>1534.4</v>
    <v>1558.9</v>
    <v>1568.2</v>
    <v>1586.85</v>
    <v>1552.05</v>
    <v>1530</v>
    <v>1519.5</v>
    <v>1562.5</v>
    <v>1555.75</v>
    <v>1551.95</v>
    <v>1528.65</v>
    <v>1512.15</v>
    <v>1495.35</v>
    <v>1491</v>
    <v>1497.5</v>
    <v>1469.15</v>
    <v>1500.15</v>
    <v>1478.8</v>
    <v>1463.35</v>
    <v>1491.3</v>
    <v>1553.7</v>
    <v>1493.65</v>
    <v>1486.75</v>
    <v>1449.6</v>
    <v>1440.25</v>
    <v>1447.2</v>
    <v>1432.8</v>
    <v>1421.75</v>
    <v>1367.05</v>
    <v>1400.35</v>
    <v>1430.1</v>
    <v>1428.65</v>
    <v>1412.4</v>
    <v>1391.4</v>
    <v>1422.5</v>
    <v>1414.15</v>
    <v>1404.8</v>
    <v>1438.7</v>
    <v>1476.8</v>
    <v>1472.5</v>
    <v>1412.3</v>
    <v>1414.45</v>
    <v>1388.35</v>
    <v>1402.6</v>
    <v>1400.9</v>
    <v>1414.75</v>
    <v>1419.85</v>
    <v>1403.55</v>
    <v>1399.5</v>
    <v>1386.85</v>
    <v>1440.25</v>
    <v>1476.7</v>
    <v>1458.2</v>
    <v>1432.8</v>
    <v>1497.3</v>
    <v>1509.95</v>
    <v>1478.95</v>
    <v>1477.05</v>
    <v>1482.65</v>
    <v>1503.45</v>
    <v>1515.85</v>
    <v>1511.7</v>
    <v>1504</v>
    <v>1520.55</v>
    <v>1500.95</v>
    <v>1499.85</v>
    <v>1483.05</v>
    <v>1480.3</v>
    <v>1481.05</v>
    <v>1486.35</v>
    <v>1479.45</v>
    <v>1490.25</v>
    <v>1484.6</v>
    <v>1466.1</v>
    <v>1479.8</v>
    <v>1488.7</v>
    <v>1483.8</v>
    <v>1485.5</v>
    <v>1506.25</v>
    <v>1515.1</v>
    <v>1508.35</v>
    <v>1502.05</v>
    <v>1497.9</v>
    <v>1486.75</v>
    <v>1480.4</v>
    <v>1495.45</v>
    <v>1534.7</v>
    <v>1539.5</v>
    <v>1520.45</v>
    <v>1502</v>
    <v>1487</v>
    <v>1501.85</v>
    <v>1499.15</v>
    <v>1520.7</v>
    <v>1522.35</v>
    <v>1471</v>
  </a>
  <a r="1" c="251">
    <v>1044.45</v>
    <v>1083.05</v>
    <v>1105.45</v>
    <v>1179.8499999999999</v>
    <v>1284.05</v>
    <v>1298.7</v>
    <v>1287.6500000000001</v>
    <v>1204.7</v>
    <v>1213.75</v>
    <v>1177.3</v>
    <v>1119.7</v>
    <v>1231.6500000000001</v>
    <v>1233.3</v>
    <v>1233.95</v>
    <v>1240.25</v>
    <v>1225.8499999999999</v>
    <v>1235.8499999999999</v>
    <v>1232.4000000000001</v>
    <v>1224.55</v>
    <v>1223.45</v>
    <v>1200.05</v>
    <v>1225.8499999999999</v>
    <v>1240.8</v>
    <v>1206.05</v>
    <v>1195.05</v>
    <v>1202.8</v>
    <v>1193.4000000000001</v>
    <v>1244.8499999999999</v>
    <v>1225.75</v>
    <v>1230</v>
    <v>1193.5</v>
    <v>1203.8499999999999</v>
    <v>1242.8499999999999</v>
    <v>1227.05</v>
    <v>1191.3499999999999</v>
    <v>1209.9000000000001</v>
    <v>1214.8499999999999</v>
    <v>1267</v>
    <v>1393.7</v>
    <v>1420.55</v>
    <v>1408.95</v>
    <v>1420.5</v>
    <v>1432.25</v>
    <v>1402.1</v>
    <v>1409.85</v>
    <v>1365.25</v>
    <v>1317.75</v>
    <v>1339.8</v>
    <v>1296.8499999999999</v>
    <v>1324.1</v>
    <v>1328.45</v>
    <v>1353.4</v>
    <v>1343.5</v>
    <v>1336.85</v>
    <v>1331.7</v>
    <v>1328.5</v>
    <v>1365.95</v>
    <v>1350.6</v>
    <v>1348.1</v>
    <v>1342.35</v>
    <v>1376.9</v>
    <v>1383.05</v>
    <v>1316.15</v>
    <v>1283.8499999999999</v>
    <v>1294.5</v>
    <v>1273.5</v>
    <v>1243.3</v>
    <v>1227.25</v>
    <v>1232.05</v>
    <v>1155.2</v>
    <v>1165.2</v>
    <v>1142.2</v>
    <v>1155.95</v>
    <v>1183.5</v>
    <v>1065.1500000000001</v>
    <v>978</v>
    <v>1049.1500000000001</v>
    <v>1063.1500000000001</v>
    <v>1138.4000000000001</v>
    <v>1162.7</v>
    <v>1193.3</v>
    <v>1112.5</v>
    <v>1102.6500000000001</v>
    <v>1122.6500000000001</v>
    <v>1126.5</v>
    <v>1127.95</v>
    <v>1109</v>
    <v>1084.8</v>
    <v>1028.75</v>
    <v>1060.3</v>
    <v>1076.25</v>
    <v>1063.0999999999999</v>
    <v>1068.0999999999999</v>
    <v>1042.1500000000001</v>
    <v>1062.5</v>
    <v>1067.75</v>
    <v>1075.2</v>
    <v>1052.45</v>
    <v>1059.1500000000001</v>
    <v>1101.7</v>
    <v>1128.55</v>
    <v>1110.2</v>
    <v>1104.6500000000001</v>
    <v>1096.3</v>
    <v>1077.05</v>
    <v>1078.6500000000001</v>
    <v>1087.6500000000001</v>
    <v>1094.5</v>
    <v>1042.3</v>
    <v>1040.25</v>
    <v>1049.1500000000001</v>
    <v>1110.55</v>
    <v>1112.5999999999999</v>
    <v>1103.55</v>
    <v>1116.9000000000001</v>
    <v>1117.4000000000001</v>
    <v>1104.5</v>
    <v>1108.6500000000001</v>
    <v>1084.4000000000001</v>
    <v>1039.7</v>
    <v>1032.2</v>
    <v>1047</v>
    <v>1017.6</v>
    <v>1064.8</v>
    <v>1046.55</v>
    <v>1061.8</v>
    <v>1040.7</v>
    <v>1087.9000000000001</v>
    <v>1134.0999999999999</v>
    <v>1164.3</v>
    <v>1201</v>
    <v>1169.3499999999999</v>
    <v>1077.25</v>
    <v>1025.6500000000001</v>
    <v>998.45</v>
    <v>967.4</v>
    <v>1012.05</v>
    <v>1041.05</v>
    <v>1049.8</v>
    <v>1040.55</v>
    <v>1050.2</v>
    <v>1072.95</v>
    <v>1084.5</v>
    <v>1092.5</v>
    <v>1163.9000000000001</v>
    <v>1145.8</v>
    <v>1145.4000000000001</v>
    <v>1167.9000000000001</v>
    <v>1182.9000000000001</v>
    <v>1177.8</v>
    <v>1186.9000000000001</v>
    <v>1133.55</v>
    <v>1163.5</v>
    <v>1187.5999999999999</v>
    <v>1263</v>
    <v>1210.75</v>
    <v>1207.55</v>
    <v>1215.1500000000001</v>
    <v>1305.7</v>
    <v>1279.9000000000001</v>
    <v>1277.95</v>
    <v>1286.3</v>
    <v>1292.1500000000001</v>
    <v>1275.3</v>
    <v>1247.3499999999999</v>
    <v>1225.1500000000001</v>
    <v>1215.55</v>
    <v>1166.4000000000001</v>
    <v>1120.7</v>
    <v>1156.25</v>
    <v>1151.3</v>
    <v>1173.9000000000001</v>
    <v>1142.3</v>
    <v>1089.55</v>
    <v>1091.25</v>
    <v>1114.9000000000001</v>
    <v>1090.5</v>
    <v>1097.75</v>
    <v>1068.5999999999999</v>
    <v>1067.3499999999999</v>
    <v>1075.1500000000001</v>
    <v>1067.7</v>
    <v>1042.8499999999999</v>
    <v>980</v>
    <v>1001.9</v>
    <v>1001.65</v>
    <v>1000.4</v>
    <v>975.2</v>
    <v>972.55</v>
    <v>983.2</v>
    <v>978.7</v>
    <v>996.4</v>
    <v>1048.05</v>
    <v>1055.4000000000001</v>
    <v>1086.3499999999999</v>
    <v>1074.05</v>
    <v>1019.4</v>
    <v>989.55</v>
    <v>978.7</v>
    <v>983.5</v>
    <v>982.2</v>
    <v>982.05</v>
    <v>-99999901</v>
    <v>-99999901</v>
    <v>-99999901</v>
    <v>-99999901</v>
    <v>-99999901</v>
    <v>-99999901</v>
    <v>-99999901</v>
    <v>-99999901</v>
    <v>-99999901</v>
    <v>-99999901</v>
    <v>-99999901</v>
    <v>-99999901</v>
    <v>-99999901</v>
    <v>-99999901</v>
    <v>-99999901</v>
    <v>-99999901</v>
    <v>-99999901</v>
    <v>-99999901</v>
    <v>-99999901</v>
    <v>-99999901</v>
    <v>-99999901</v>
    <v>1553.55</v>
    <v>1578.4</v>
    <v>1613.9</v>
    <v>1615.45</v>
    <v>1576.95</v>
    <v>1579.45</v>
    <v>1588.45</v>
    <v>1600.8</v>
    <v>1595.1</v>
    <v>1577.15</v>
    <v>1532.05</v>
    <v>1485.65</v>
    <v>1467.2</v>
    <v>1467.45</v>
    <v>1486.95</v>
    <v>1481</v>
    <v>1505.05</v>
    <v>1519.3</v>
    <v>1502.15</v>
    <v>1481.85</v>
    <v>1461.85</v>
    <v>1448.1</v>
    <v>1456.1</v>
    <v>1466.35</v>
    <v>1461.1</v>
    <v>1453.55</v>
    <v>1480.45</v>
    <v>1466.8</v>
  </a>
  <a r="1" c="251">
    <v>2330.9499999999998</v>
    <v>2318</v>
    <v>2248.5</v>
    <v>2211.35</v>
    <v>2209.3000000000002</v>
    <v>2221.5</v>
    <v>2242.5500000000002</v>
    <v>2231.3000000000002</v>
    <v>2195.6</v>
    <v>2209.9</v>
    <v>2204.5</v>
    <v>2197.8000000000002</v>
    <v>2194.5500000000002</v>
    <v>2220.4499999999998</v>
    <v>2210.5500000000002</v>
    <v>2206.75</v>
    <v>2210.65</v>
    <v>2195.1</v>
    <v>2198.65</v>
    <v>2173.9</v>
    <v>2196.0500000000002</v>
    <v>2214.35</v>
    <v>2193.6</v>
    <v>2185.6999999999998</v>
    <v>2202.0500000000002</v>
    <v>2194.4</v>
    <v>2179.1</v>
    <v>2182.8000000000002</v>
    <v>2171.25</v>
    <v>2151.9499999999998</v>
    <v>2117.35</v>
    <v>2161.65</v>
    <v>2141.65</v>
    <v>2139.15</v>
    <v>2124.65</v>
    <v>2162.6</v>
    <v>2142.25</v>
    <v>2132.25</v>
    <v>2133.9</v>
    <v>2159.25</v>
    <v>2123.5</v>
    <v>2124.4499999999998</v>
    <v>2143.5</v>
    <v>2128.1999999999998</v>
    <v>2098.6999999999998</v>
    <v>2037.8</v>
    <v>2026.8</v>
    <v>2052.5500000000002</v>
    <v>2060.9</v>
    <v>2079.0500000000002</v>
    <v>2063.3000000000002</v>
    <v>2033.2</v>
    <v>2068.25</v>
    <v>2095</v>
    <v>2111.0500000000002</v>
    <v>2115.9</v>
    <v>2139.35</v>
    <v>2160.8000000000002</v>
    <v>2139.65</v>
    <v>2138.4</v>
    <v>2138.1999999999998</v>
    <v>2158.15</v>
    <v>2152.5500000000002</v>
    <v>2150.5500000000002</v>
    <v>2177.8000000000002</v>
    <v>2173.1</v>
    <v>2163.15</v>
    <v>2179.35</v>
    <v>2143.85</v>
    <v>2166.75</v>
    <v>2176.6999999999998</v>
    <v>2164.35</v>
    <v>2122.1</v>
    <v>2071.3000000000002</v>
    <v>2072</v>
    <v>2055.6999999999998</v>
    <v>2060.0500000000002</v>
    <v>2102.35</v>
    <v>2094.15</v>
    <v>2132.5500000000002</v>
    <v>2136.6</v>
    <v>2131.15</v>
    <v>2192.1</v>
    <v>2185.35</v>
    <v>2187.6999999999998</v>
    <v>2177.6</v>
    <v>2132.1</v>
    <v>2130.75</v>
    <v>2120.25</v>
    <v>2129.4</v>
    <v>2157.35</v>
    <v>2135.85</v>
    <v>2154.1999999999998</v>
    <v>2138.1999999999998</v>
    <v>2133.0500000000002</v>
    <v>2139.3000000000002</v>
    <v>2127.75</v>
    <v>2184.1999999999998</v>
    <v>2256.15</v>
    <v>2260</v>
    <v>2292.1999999999998</v>
    <v>2350.4499999999998</v>
    <v>2374.75</v>
    <v>2370.75</v>
    <v>2320.0500000000002</v>
    <v>2343.9499999999998</v>
    <v>2315.3000000000002</v>
    <v>2333.4499999999998</v>
    <v>2305.9499999999998</v>
    <v>2311</v>
    <v>2370.35</v>
    <v>2402.25</v>
    <v>2388.9</v>
    <v>2384.3000000000002</v>
    <v>2406.6</v>
    <v>2395.4</v>
    <v>2387.5500000000002</v>
    <v>2426.5</v>
    <v>2450.5500000000002</v>
    <v>2417.3000000000002</v>
    <v>2368.85</v>
    <v>2391.1999999999998</v>
    <v>2429.1</v>
    <v>2375.9</v>
    <v>2372.35</v>
    <v>2398.5500000000002</v>
    <v>2351.15</v>
    <v>2332.6</v>
    <v>2363.15</v>
    <v>2355.9499999999998</v>
    <v>2367.65</v>
    <v>2409.35</v>
    <v>2399.6</v>
    <v>2391.3000000000002</v>
    <v>2300.4</v>
    <v>2263.9</v>
    <v>2248.6</v>
    <v>2230.4499999999998</v>
    <v>2232.85</v>
    <v>2245.6</v>
    <v>2269.5500000000002</v>
    <v>2236.65</v>
    <v>2216.25</v>
    <v>2235.5</v>
    <v>2263</v>
    <v>2241.5500000000002</v>
    <v>2215.1999999999998</v>
    <v>2196.1</v>
    <v>2163.9</v>
    <v>2146.85</v>
    <v>2181.1</v>
    <v>2167.6</v>
    <v>2179.25</v>
    <v>2178.85</v>
    <v>2163.3000000000002</v>
    <v>2132.0500000000002</v>
    <v>2143.4</v>
    <v>2177.9499999999998</v>
    <v>2193.5</v>
    <v>2196.9</v>
    <v>2201.1</v>
    <v>2174.5500000000002</v>
    <v>2198.5</v>
    <v>2227.85</v>
    <v>2204.75</v>
    <v>2210.85</v>
    <v>2244.0500000000002</v>
    <v>2226.3000000000002</v>
    <v>2215.1999999999998</v>
    <v>2312.0500000000002</v>
    <v>2353.1999999999998</v>
    <v>2337.3000000000002</v>
    <v>2318.6</v>
    <v>2237.0500000000002</v>
    <v>2317.9</v>
    <v>2398.75</v>
    <v>2431.5</v>
    <v>2399.1</v>
    <v>2373.1999999999998</v>
    <v>2408.3000000000002</v>
    <v>2405.25</v>
    <v>2409.9</v>
    <v>2476</v>
    <v>2462</v>
    <v>2454.4</v>
    <v>2460.65</v>
    <v>2458.9</v>
    <v>2436.65</v>
    <v>2397.4499999999998</v>
    <v>2349.4</v>
    <v>2307.75</v>
    <v>2360.65</v>
    <v>2379.85</v>
    <v>2406.5500000000002</v>
    <v>2407.6</v>
    <v>2353.75</v>
    <v>2408</v>
    <v>2407.65</v>
    <v>2394.65</v>
    <v>2390</v>
    <v>2411.1999999999998</v>
    <v>2432.9</v>
    <v>2402.1</v>
    <v>2328.9499999999998</v>
    <v>2376.85</v>
    <v>2376.25</v>
    <v>2374.25</v>
    <v>2359.75</v>
    <v>2344.15</v>
    <v>2362.25</v>
    <v>2336.5500000000002</v>
    <v>2344.0500000000002</v>
    <v>2354</v>
    <v>2326.4</v>
    <v>2321.6999999999998</v>
    <v>2340.0500000000002</v>
    <v>2358.3000000000002</v>
    <v>2358.8000000000002</v>
    <v>2363.25</v>
    <v>2342.0500000000002</v>
    <v>2339.3000000000002</v>
    <v>2359</v>
    <v>2356</v>
    <v>2378.8000000000002</v>
    <v>2366.5</v>
    <v>2364.6</v>
    <v>2391.9499999999998</v>
    <v>2407.9</v>
    <v>2417.6999999999998</v>
    <v>2482.9</v>
    <v>2514.35</v>
    <v>2490.25</v>
    <v>2480.5</v>
    <v>2490.15</v>
    <v>2448.65</v>
    <v>2460.1999999999998</v>
    <v>2492.5500000000002</v>
    <v>2471.3000000000002</v>
    <v>2478</v>
    <v>2487.3000000000002</v>
    <v>2499.0500000000002</v>
    <v>2472.5</v>
    <v>2481.65</v>
    <v>2447.5500000000002</v>
    <v>2451.4499999999998</v>
    <v>2444.15</v>
    <v>2436.6999999999998</v>
    <v>2414.85</v>
    <v>2412.35</v>
    <v>2417.4</v>
    <v>2408.65</v>
  </a>
  <a r="1" c="251">
    <v>363</v>
    <v>378.8</v>
    <v>381.1</v>
    <v>392.25</v>
    <v>381.8</v>
    <v>358.5</v>
    <v>352.1</v>
    <v>351.05</v>
    <v>344.95</v>
    <v>346.8</v>
    <v>343.25</v>
    <v>351</v>
    <v>352.2</v>
    <v>358.75</v>
    <v>357.95</v>
    <v>363.55</v>
    <v>367.35</v>
    <v>366.85</v>
    <v>368.05</v>
    <v>361.4</v>
    <v>360.2</v>
    <v>369.55</v>
    <v>374.45</v>
    <v>367.75</v>
    <v>371.15</v>
    <v>380.35</v>
    <v>386.35</v>
    <v>389.35</v>
    <v>392.2</v>
    <v>409.7</v>
    <v>394.6</v>
    <v>390.95</v>
    <v>392.4</v>
    <v>382.75</v>
    <v>372.55</v>
    <v>373.4</v>
    <v>375.7</v>
    <v>367.6</v>
    <v>370.7</v>
    <v>370.5</v>
    <v>363.7</v>
    <v>371.55</v>
    <v>374.7</v>
    <v>369</v>
    <v>369.55</v>
    <v>350.7</v>
    <v>354.4</v>
    <v>351.85</v>
    <v>335.7</v>
    <v>348.65</v>
    <v>363</v>
    <v>357.05</v>
    <v>354.75</v>
    <v>369.2</v>
    <v>373.1</v>
    <v>380.6</v>
    <v>382.65</v>
    <v>387.5</v>
    <v>401.5</v>
    <v>404.05</v>
    <v>396.25</v>
    <v>406.8</v>
    <v>391</v>
    <v>396.1</v>
    <v>417.1</v>
    <v>414.6</v>
    <v>420.3</v>
    <v>412.9</v>
    <v>416.95</v>
    <v>404.45</v>
    <v>409.95</v>
    <v>396.05</v>
    <v>399.9</v>
    <v>392.6</v>
    <v>417.45</v>
    <v>443.85</v>
    <v>437.05</v>
    <v>438.5</v>
    <v>442.8</v>
    <v>462.7</v>
    <v>483.85</v>
    <v>486.55</v>
    <v>476.7</v>
    <v>485.55</v>
    <v>486.9</v>
    <v>486.4</v>
    <v>497.65</v>
    <v>478.75</v>
    <v>480.2</v>
    <v>468.25</v>
    <v>478.2</v>
    <v>472.7</v>
    <v>475.3</v>
    <v>473.35</v>
    <v>485.1</v>
    <v>480.45</v>
    <v>481.85</v>
    <v>502.05</v>
    <v>510.45</v>
    <v>508.4</v>
    <v>511.5</v>
    <v>506.95</v>
    <v>515.45000000000005</v>
    <v>525.79999999999995</v>
    <v>518.04999999999995</v>
    <v>512.45000000000005</v>
    <v>510.4</v>
    <v>517.15</v>
    <v>494.5</v>
    <v>500.3</v>
    <v>503.6</v>
    <v>513.54999999999995</v>
    <v>520.1</v>
    <v>528.79999999999995</v>
    <v>528.75</v>
    <v>535.04999999999995</v>
    <v>527.5</v>
    <v>531.70000000000005</v>
    <v>537.25</v>
    <v>546.70000000000005</v>
    <v>541.1</v>
    <v>542.04999999999995</v>
    <v>544.70000000000005</v>
    <v>548</v>
    <v>556.5</v>
    <v>553.29999999999995</v>
    <v>543</v>
    <v>533.15</v>
    <v>546.45000000000005</v>
    <v>551</v>
    <v>552.70000000000005</v>
    <v>533.79999999999995</v>
    <v>538.04999999999995</v>
    <v>522.35</v>
    <v>528.25</v>
    <v>537</v>
    <v>603.79999999999995</v>
    <v>617.35</v>
    <v>622.35</v>
    <v>628.29999999999995</v>
    <v>614.15</v>
    <v>629.6</v>
    <v>633.35</v>
    <v>632.15</v>
    <v>630.65</v>
    <v>647.6</v>
    <v>673.95</v>
    <v>658.35</v>
    <v>657.35</v>
    <v>644.65</v>
    <v>624.04999999999995</v>
    <v>609.85</v>
    <v>616.29999999999995</v>
    <v>641.1</v>
    <v>628</v>
    <v>597.75</v>
    <v>608.35</v>
    <v>610.5</v>
    <v>632.1</v>
    <v>620.75</v>
    <v>609.45000000000005</v>
    <v>608.04999999999995</v>
    <v>625.1</v>
    <v>625.6</v>
    <v>612.85</v>
    <v>603.5</v>
    <v>594.95000000000005</v>
    <v>589.5</v>
    <v>578.6</v>
    <v>586.65</v>
    <v>573.45000000000005</v>
    <v>586.4</v>
    <v>567.5</v>
    <v>571.54999999999995</v>
    <v>578.54999999999995</v>
    <v>591.45000000000005</v>
    <v>582.1</v>
    <v>594.4</v>
    <v>571.25</v>
    <v>565.9</v>
    <v>577.65</v>
    <v>576.70000000000005</v>
    <v>566.20000000000005</v>
    <v>538.54999999999995</v>
    <v>560.6</v>
    <v>575.20000000000005</v>
    <v>566.95000000000005</v>
    <v>559.75</v>
    <v>559.1</v>
    <v>579.20000000000005</v>
    <v>569.95000000000005</v>
    <v>591.1</v>
    <v>598.75</v>
    <v>621.35</v>
    <v>621.45000000000005</v>
    <v>600.5</v>
    <v>596.75</v>
    <v>591.54999999999995</v>
    <v>602.79999999999995</v>
    <v>608.20000000000005</v>
    <v>607.1</v>
    <v>613.25</v>
    <v>609.85</v>
    <v>594.75</v>
    <v>597.29999999999995</v>
    <v>623.6</v>
    <v>633.20000000000005</v>
    <v>625.45000000000005</v>
    <v>618.6</v>
    <v>642.45000000000005</v>
    <v>647.35</v>
    <v>650.29999999999995</v>
    <v>652.5</v>
    <v>652.25</v>
    <v>643.04999999999995</v>
    <v>662.75</v>
    <v>650.1</v>
    <v>648.35</v>
    <v>650.25</v>
    <v>642.70000000000005</v>
    <v>648.20000000000005</v>
    <v>642.4</v>
    <v>636.1</v>
    <v>640.4</v>
    <v>635.70000000000005</v>
    <v>635.15</v>
    <v>645.29999999999995</v>
    <v>640.1</v>
    <v>633</v>
    <v>630.4</v>
    <v>631.25</v>
    <v>630.85</v>
    <v>624.70000000000005</v>
    <v>634.04999999999995</v>
    <v>649</v>
    <v>650.29999999999995</v>
    <v>640.1</v>
    <v>630.9</v>
    <v>630.85</v>
    <v>640.25</v>
    <v>647.85</v>
    <v>650.29999999999995</v>
    <v>654</v>
    <v>641.9</v>
    <v>638.54999999999995</v>
    <v>646.25</v>
    <v>664.95</v>
    <v>664.35</v>
    <v>667.45</v>
    <v>660.3</v>
    <v>655.9</v>
  </a>
  <a r="1" c="251">
    <v>575.75</v>
    <v>567.75</v>
    <v>569.15</v>
    <v>567.20000000000005</v>
    <v>559.45000000000005</v>
    <v>559.5</v>
    <v>564.6</v>
    <v>566.20000000000005</v>
    <v>552.70000000000005</v>
    <v>554.85</v>
    <v>547.35</v>
    <v>549</v>
    <v>558.95000000000005</v>
    <v>555.29999999999995</v>
    <v>560.79999999999995</v>
    <v>558.85</v>
    <v>551.1</v>
    <v>547.70000000000005</v>
    <v>535.35</v>
    <v>528.6</v>
    <v>521.4</v>
    <v>526.29999999999995</v>
    <v>535.85</v>
    <v>525.54999999999995</v>
    <v>520.25</v>
    <v>526.9</v>
    <v>528.65</v>
    <v>514.5</v>
    <v>511.15</v>
    <v>523.45000000000005</v>
    <v>513.1</v>
    <v>546.25</v>
    <v>550.54999999999995</v>
    <v>538</v>
    <v>523.15</v>
    <v>515.45000000000005</v>
    <v>498.1</v>
    <v>504.25</v>
    <v>497.35</v>
    <v>491.65</v>
    <v>474.1</v>
    <v>485.55</v>
    <v>481.75</v>
    <v>479</v>
    <v>494.55</v>
    <v>467.75</v>
    <v>470.95</v>
    <v>433.8</v>
    <v>419.3</v>
    <v>439.65</v>
    <v>443.65</v>
    <v>435.6</v>
    <v>420.95</v>
    <v>432.35</v>
    <v>424.45</v>
    <v>426.75</v>
    <v>422.45</v>
    <v>424.45</v>
    <v>425.2</v>
    <v>415.05</v>
    <v>415.3</v>
    <v>413.25</v>
    <v>399.2</v>
    <v>401.65</v>
    <v>397.7</v>
    <v>405</v>
    <v>419</v>
    <v>430.65</v>
    <v>434.4</v>
    <v>434.05</v>
    <v>433.35</v>
    <v>451.85</v>
    <v>450.8</v>
    <v>433.75</v>
    <v>457.4</v>
    <v>454.6</v>
    <v>453.05</v>
    <v>457.3</v>
    <v>449.9</v>
    <v>471.8</v>
    <v>466.4</v>
    <v>478.6</v>
    <v>479.85</v>
    <v>475.75</v>
    <v>481.5</v>
    <v>484.55</v>
    <v>478.4</v>
    <v>468.55</v>
    <v>483.7</v>
    <v>477.25</v>
    <v>474.25</v>
    <v>464.1</v>
    <v>468.4</v>
    <v>463.25</v>
    <v>479.45</v>
    <v>484.9</v>
    <v>479.9</v>
    <v>493.75</v>
    <v>508.95</v>
    <v>503.6</v>
    <v>503.05</v>
    <v>505.15</v>
    <v>504.4</v>
    <v>503.05</v>
    <v>504.2</v>
    <v>516.20000000000005</v>
    <v>515.1</v>
    <v>510.65</v>
    <v>490.9</v>
    <v>500.3</v>
    <v>507.2</v>
    <v>517.29999999999995</v>
    <v>521.6</v>
    <v>520.25</v>
    <v>516.15</v>
    <v>509.7</v>
    <v>515.15</v>
    <v>517.1</v>
    <v>514</v>
    <v>525.29999999999995</v>
    <v>545.25</v>
    <v>540.25</v>
    <v>547.15</v>
    <v>565.75</v>
    <v>578.25</v>
    <v>580.54999999999995</v>
    <v>602.65</v>
    <v>586.95000000000005</v>
    <v>592.29999999999995</v>
    <v>596.15</v>
    <v>581.35</v>
    <v>576.85</v>
    <v>580.75</v>
    <v>570.79999999999995</v>
    <v>570.9</v>
    <v>553.6</v>
    <v>579.15</v>
    <v>599.35</v>
    <v>608.85</v>
    <v>600.6</v>
    <v>581.1</v>
    <v>597.29999999999995</v>
    <v>598.95000000000005</v>
    <v>590.20000000000005</v>
    <v>598.1</v>
    <v>586.25</v>
    <v>593.70000000000005</v>
    <v>593.95000000000005</v>
    <v>593.85</v>
    <v>589.04999999999995</v>
    <v>581.35</v>
    <v>570.29999999999995</v>
    <v>565.54999999999995</v>
    <v>572.95000000000005</v>
    <v>579.15</v>
    <v>556.29999999999995</v>
    <v>532.20000000000005</v>
    <v>541.20000000000005</v>
    <v>546.29999999999995</v>
    <v>539.6</v>
    <v>532.79999999999995</v>
    <v>525.70000000000005</v>
    <v>521.75</v>
    <v>525.85</v>
    <v>524.20000000000005</v>
    <v>522.85</v>
    <v>529.29999999999995</v>
    <v>522.9</v>
    <v>527.20000000000005</v>
    <v>529.95000000000005</v>
    <v>528</v>
    <v>529.25</v>
    <v>523.65</v>
    <v>507.75</v>
    <v>522.5</v>
    <v>521.5</v>
    <v>517.29999999999995</v>
    <v>520.79999999999995</v>
    <v>528.25</v>
    <v>532.20000000000005</v>
    <v>541.6</v>
    <v>543</v>
    <v>545.25</v>
    <v>522.45000000000005</v>
    <v>536.15</v>
    <v>539.35</v>
    <v>540.75</v>
    <v>526.45000000000005</v>
    <v>530.20000000000005</v>
    <v>530.85</v>
    <v>522.6</v>
    <v>527.54999999999995</v>
    <v>534.29999999999995</v>
    <v>544.29999999999995</v>
    <v>540.85</v>
    <v>536.75</v>
    <v>558.85</v>
    <v>552.45000000000005</v>
    <v>559.95000000000005</v>
    <v>558.75</v>
    <v>568.5</v>
    <v>572.54999999999995</v>
    <v>568.4</v>
    <v>561.75</v>
    <v>560.4</v>
    <v>549.65</v>
    <v>536.35</v>
    <v>528.20000000000005</v>
    <v>520.65</v>
    <v>530.95000000000005</v>
    <v>526.79999999999995</v>
    <v>526.1</v>
    <v>525.75</v>
    <v>519.79999999999995</v>
    <v>523.6</v>
    <v>534.9</v>
    <v>532.9</v>
    <v>529.5</v>
    <v>532.04999999999995</v>
    <v>532.70000000000005</v>
    <v>536.45000000000005</v>
    <v>546.79999999999995</v>
    <v>540</v>
    <v>545.15</v>
    <v>540.85</v>
    <v>539.35</v>
    <v>542.5</v>
    <v>536.75</v>
    <v>528.65</v>
    <v>538.75</v>
    <v>539.6</v>
    <v>536.4</v>
    <v>534.04999999999995</v>
    <v>528.75</v>
    <v>535.1</v>
    <v>531.20000000000005</v>
    <v>524.95000000000005</v>
    <v>525.65</v>
    <v>522.65</v>
    <v>525</v>
    <v>523.95000000000005</v>
    <v>526.1</v>
    <v>529.6</v>
    <v>525.29999999999995</v>
    <v>536.25</v>
    <v>529.65</v>
    <v>530.04999999999995</v>
    <v>530.04999999999995</v>
    <v>525.45000000000005</v>
    <v>541.15</v>
    <v>538.45000000000005</v>
  </a>
  <a r="1" c="251">
    <v>674.35</v>
    <v>662.3</v>
    <v>661.7</v>
    <v>671.45</v>
    <v>666.05</v>
    <v>652.9</v>
    <v>662.6</v>
    <v>681.25</v>
    <v>685.95</v>
    <v>720.15</v>
    <v>710.4</v>
    <v>713.85</v>
    <v>722.15</v>
    <v>731.1</v>
    <v>728.65</v>
    <v>795.6</v>
    <v>778</v>
    <v>762.1</v>
    <v>760.25</v>
    <v>771.8</v>
    <v>771.65</v>
    <v>764.85</v>
    <v>758.35</v>
    <v>762.7</v>
    <v>760.75</v>
    <v>751.75</v>
    <v>747.75</v>
    <v>748</v>
    <v>756.2</v>
    <v>748.6</v>
    <v>713.55</v>
    <v>736.55</v>
    <v>738.25</v>
    <v>738.6</v>
    <v>724.6</v>
    <v>716.75</v>
    <v>708.2</v>
    <v>727.55</v>
    <v>726.8</v>
    <v>725.95</v>
    <v>721.6</v>
    <v>742.45</v>
    <v>752.6</v>
    <v>751.5</v>
    <v>806.25</v>
    <v>768.1</v>
    <v>777.65</v>
    <v>767.4</v>
    <v>733.45</v>
    <v>770.1</v>
    <v>774.8</v>
    <v>762.35</v>
    <v>774.7</v>
    <v>773</v>
    <v>778.65</v>
    <v>780.35</v>
    <v>773.6</v>
    <v>811.45</v>
    <v>803.15</v>
    <v>813.65</v>
    <v>787.15</v>
    <v>781.5</v>
    <v>768.3</v>
    <v>782.35</v>
    <v>764</v>
    <v>764.3</v>
    <v>767.1</v>
    <v>757.5</v>
    <v>757.55</v>
    <v>747.15</v>
    <v>770.25</v>
    <v>765.25</v>
    <v>762.3</v>
    <v>754.5</v>
    <v>751.25</v>
    <v>759.3</v>
    <v>781.15</v>
    <v>793.5</v>
    <v>789.95</v>
    <v>763.2</v>
    <v>717.3</v>
    <v>742.35</v>
    <v>739.7</v>
    <v>744.65</v>
    <v>745.75</v>
    <v>742.55</v>
    <v>742.95</v>
    <v>742.1</v>
    <v>739.9</v>
    <v>746.3</v>
    <v>748.45</v>
    <v>731.65</v>
    <v>738.7</v>
    <v>745.6</v>
    <v>755.6</v>
    <v>758.35</v>
    <v>762.15</v>
    <v>766.95</v>
    <v>773.15</v>
    <v>766</v>
    <v>762.4</v>
    <v>762.75</v>
    <v>755.85</v>
    <v>789.3</v>
    <v>781.65</v>
    <v>786.8</v>
    <v>783.2</v>
    <v>793.45</v>
    <v>778.5</v>
    <v>795</v>
    <v>824.65</v>
    <v>833.2</v>
    <v>830.15</v>
    <v>827.95</v>
    <v>823.8</v>
    <v>819.95</v>
    <v>826.6</v>
    <v>832.25</v>
    <v>827.25</v>
    <v>824.8</v>
    <v>826.55</v>
    <v>838.7</v>
    <v>856.85</v>
    <v>843.15</v>
    <v>841.7</v>
    <v>840.9</v>
    <v>823.7</v>
    <v>801.75</v>
    <v>822.45</v>
    <v>832.8</v>
    <v>812.75</v>
    <v>808.3</v>
    <v>836.8</v>
    <v>842.5</v>
    <v>841.9</v>
    <v>825.9</v>
    <v>806.4</v>
    <v>821.6</v>
    <v>849.25</v>
    <v>834.45</v>
    <v>847.7</v>
    <v>847.25</v>
    <v>841.75</v>
    <v>863.4</v>
    <v>859.8</v>
    <v>848.55</v>
    <v>844.3</v>
    <v>848.35</v>
    <v>835.7</v>
    <v>825.45</v>
    <v>807.35</v>
    <v>792.45</v>
    <v>790.95</v>
    <v>789.05</v>
    <v>809.15</v>
    <v>787.05</v>
    <v>789.8</v>
    <v>811.8</v>
    <v>812.5</v>
    <v>806.75</v>
    <v>805.15</v>
    <v>809.25</v>
    <v>797</v>
    <v>812.4</v>
    <v>805.95</v>
    <v>805.5</v>
    <v>792.3</v>
    <v>772.15</v>
    <v>755.15</v>
    <v>760.65</v>
    <v>772.85</v>
    <v>776.1</v>
    <v>792.95</v>
    <v>787.25</v>
    <v>787.45</v>
    <v>812.2</v>
    <v>815.1</v>
    <v>818.3</v>
    <v>819.75</v>
    <v>836.15</v>
    <v>840.85</v>
    <v>842</v>
    <v>883.05</v>
    <v>902.4</v>
    <v>885.2</v>
    <v>914.2</v>
    <v>938.05</v>
    <v>946.3</v>
    <v>949.3</v>
    <v>944.35</v>
    <v>935.6</v>
    <v>905.4</v>
    <v>912.4</v>
    <v>910.2</v>
    <v>906.5</v>
    <v>910.35</v>
    <v>910.2</v>
    <v>878.45</v>
    <v>888.65</v>
    <v>884.3</v>
    <v>882.9</v>
    <v>900.25</v>
    <v>890.9</v>
    <v>898.6</v>
    <v>904.05</v>
    <v>881.2</v>
    <v>884.4</v>
    <v>903.95</v>
    <v>924.2</v>
    <v>926.9</v>
    <v>931.25</v>
    <v>935.6</v>
    <v>945.15</v>
    <v>942.35</v>
    <v>934.35</v>
    <v>949.35</v>
    <v>946.45</v>
    <v>954.7</v>
    <v>948.25</v>
    <v>946.4</v>
    <v>939.8</v>
    <v>953.75</v>
    <v>958.65</v>
    <v>974.2</v>
    <v>967.85</v>
    <v>976.15</v>
    <v>969.7</v>
    <v>956.75</v>
    <v>950.95</v>
    <v>960.9</v>
    <v>960.15</v>
    <v>955.85</v>
    <v>957.75</v>
    <v>950.9</v>
    <v>957.1</v>
    <v>963.05</v>
    <v>979.6</v>
    <v>971.9</v>
    <v>978.1</v>
    <v>979.2</v>
    <v>974.7</v>
    <v>969.1</v>
    <v>965.2</v>
    <v>950.65</v>
    <v>959.8</v>
    <v>959.85</v>
    <v>965.65</v>
    <v>977.15</v>
    <v>973.6</v>
    <v>977.15</v>
    <v>974</v>
  </a>
  <a r="1" c="21">
    <v t="i">1</v>
    <v t="i">2</v>
    <v t="i">3</v>
    <v t="i">4</v>
    <v t="i">5</v>
    <v t="i">8</v>
    <v t="i">9</v>
    <v t="i">10</v>
    <v t="i">11</v>
    <v t="i">12</v>
    <v t="i">15</v>
    <v t="i">16</v>
    <v t="i">17</v>
    <v t="i">18</v>
    <v t="i">19</v>
    <v t="i">22</v>
    <v t="i">23</v>
    <v t="i">24</v>
    <v t="i">25</v>
    <v t="i">26</v>
    <v t="i">29</v>
  </a>
  <a r="1" c="21">
    <v>960.15</v>
    <v>955.85</v>
    <v>957.75</v>
    <v>950.9</v>
    <v>957.1</v>
    <v>963.05</v>
    <v>979.6</v>
    <v>971.9</v>
    <v>978.1</v>
    <v>979.2</v>
    <v>974.7</v>
    <v>969.1</v>
    <v>965.2</v>
    <v>950.65</v>
    <v>959.8</v>
    <v>959.85</v>
    <v>965.65</v>
    <v>977.15</v>
    <v>973.6</v>
    <v>977.15</v>
    <v>974</v>
  </a>
  <a r="1" c="21">
    <v>958</v>
    <v>956.2</v>
    <v>956</v>
    <v>957.8</v>
    <v>951</v>
    <v>962</v>
    <v>964</v>
    <v>992.2</v>
    <v>977.2</v>
    <v>981.85</v>
    <v>979.3</v>
    <v>975</v>
    <v>968</v>
    <v>965.5</v>
    <v>952</v>
    <v>960</v>
    <v>962.2</v>
    <v>961.1</v>
    <v>979</v>
    <v>973.6</v>
    <v>972.1</v>
  </a>
  <a r="1" c="21">
    <v>962.7</v>
    <v>960.9</v>
    <v>966</v>
    <v>958.7</v>
    <v>961</v>
    <v>971.35</v>
    <v>989</v>
    <v>997</v>
    <v>980</v>
    <v>985.8</v>
    <v>983.85</v>
    <v>975</v>
    <v>968.95</v>
    <v>968</v>
    <v>965.6</v>
    <v>967.95</v>
    <v>969.85</v>
    <v>978.4</v>
    <v>981</v>
    <v>989.9</v>
    <v>983.6</v>
  </a>
  <a r="1" c="21">
    <v>950.5</v>
    <v>949.15</v>
    <v>954.2</v>
    <v>944</v>
    <v>948.95</v>
    <v>957.1</v>
    <v>960.05</v>
    <v>969.15</v>
    <v>967.2</v>
    <v>975.1</v>
    <v>973.1</v>
    <v>964.75</v>
    <v>961</v>
    <v>944.8</v>
    <v>949.95</v>
    <v>955.85</v>
    <v>956.05</v>
    <v>961.1</v>
    <v>972.05</v>
    <v>973.6</v>
    <v>971.25</v>
  </a>
  <a r="1" c="21">
    <v>1625660</v>
    <v>2344400</v>
    <v>1807471</v>
    <v>1769651</v>
    <v>2134441</v>
    <v>1759671</v>
    <v>4300755</v>
    <v>7195632</v>
    <v>2291137</v>
    <v>1421148</v>
    <v>1286458</v>
    <v>1157576</v>
    <v>1740439</v>
    <v>1662518</v>
    <v>1301555</v>
    <v>1122802</v>
    <v>1317621</v>
    <v>1729994</v>
    <v>979315</v>
    <v>2087320</v>
    <v>854347</v>
  </a>
  <a r="1" c="251">
    <v>5867.5</v>
    <v>6130.85</v>
    <v>6003.4</v>
    <v>6065.95</v>
    <v>6000.7</v>
    <v>6043.3</v>
    <v>6282.8</v>
    <v>6185.15</v>
    <v>6265.4</v>
    <v>6262.75</v>
    <v>6165.2</v>
    <v>6358.95</v>
    <v>6526.25</v>
    <v>6555.75</v>
    <v>6679</v>
    <v>6608.9</v>
    <v>6649.2</v>
    <v>6730.3</v>
    <v>6731.65</v>
    <v>6588.2</v>
    <v>6768.4</v>
    <v>6893.1</v>
    <v>6990.3</v>
    <v>6974.7</v>
    <v>6973</v>
    <v>7082.5</v>
    <v>7109.95</v>
    <v>7008.65</v>
    <v>7098</v>
    <v>7104.1</v>
    <v>6839.95</v>
    <v>6905.65</v>
    <v>6920.75</v>
    <v>7072.6</v>
    <v>7190.1</v>
    <v>7209.15</v>
    <v>7224</v>
    <v>7215.25</v>
    <v>7231.65</v>
    <v>7193.6</v>
    <v>7128.85</v>
    <v>7052.8</v>
    <v>7057.95</v>
    <v>7085.85</v>
    <v>6964.75</v>
    <v>6626.95</v>
    <v>6440.55</v>
    <v>6501.3</v>
    <v>6297.7</v>
    <v>6497.7</v>
    <v>6703</v>
    <v>6742.75</v>
    <v>6743.45</v>
    <v>6796.3</v>
    <v>6818.85</v>
    <v>6892.4</v>
    <v>7046.9</v>
    <v>7079.85</v>
    <v>7062.4</v>
    <v>7136.65</v>
    <v>7032.9</v>
    <v>7002.35</v>
    <v>6892.6</v>
    <v>6894.9</v>
    <v>6851.95</v>
    <v>6844.6</v>
    <v>6861.85</v>
    <v>6811.55</v>
    <v>7103.25</v>
    <v>7054.8</v>
    <v>7158.4</v>
    <v>7186.05</v>
    <v>7117.7</v>
    <v>6965.15</v>
    <v>6868.35</v>
    <v>6913.35</v>
    <v>6954.05</v>
    <v>7092.8</v>
    <v>6907.6</v>
    <v>6872.15</v>
    <v>6793.45</v>
    <v>6857.35</v>
    <v>6836.85</v>
    <v>6809.25</v>
    <v>6852.25</v>
    <v>6981.45</v>
    <v>7054.3</v>
    <v>6963.3</v>
    <v>6965.85</v>
    <v>6987.75</v>
    <v>7158.4</v>
    <v>7055.7</v>
    <v>6994.25</v>
    <v>7035.8</v>
    <v>7101.7</v>
    <v>7206.5</v>
    <v>7739.1</v>
    <v>7803.15</v>
    <v>7743.4</v>
    <v>7762.7</v>
    <v>7709.25</v>
    <v>7736</v>
    <v>7733.55</v>
    <v>7696.8</v>
    <v>7765.25</v>
    <v>7796.35</v>
    <v>7694</v>
    <v>7559.75</v>
    <v>7376.1</v>
    <v>7395.4</v>
    <v>7449.95</v>
    <v>7446.05</v>
    <v>7483</v>
    <v>7452.35</v>
    <v>7612.9</v>
    <v>7649.6</v>
    <v>7691.3</v>
    <v>7702.3</v>
    <v>7655.45</v>
    <v>7628.6</v>
    <v>7566.05</v>
    <v>8014.9</v>
    <v>8232.75</v>
    <v>8188.05</v>
    <v>8139.85</v>
    <v>8149.45</v>
    <v>8024.75</v>
    <v>7830.65</v>
    <v>7922.6</v>
    <v>8144.95</v>
    <v>8076.75</v>
    <v>8048.85</v>
    <v>7981.5</v>
    <v>7870.9</v>
    <v>7588.5</v>
    <v>7206.65</v>
    <v>7399.8</v>
    <v>7654.7</v>
    <v>7589.2</v>
    <v>7640</v>
    <v>7494.15</v>
    <v>7574.6</v>
    <v>7627.05</v>
    <v>7621.7</v>
    <v>7667.35</v>
    <v>7568.5</v>
    <v>7596.65</v>
    <v>7697.05</v>
    <v>7503.2</v>
    <v>7497.55</v>
    <v>7323</v>
    <v>7086.45</v>
    <v>6970.5</v>
    <v>6952.95</v>
    <v>6930.35</v>
    <v>6866.15</v>
    <v>7015</v>
    <v>7214.1</v>
    <v>7124.7</v>
    <v>7131.6</v>
    <v>7249</v>
    <v>7259.5</v>
    <v>7301.55</v>
    <v>7272.1</v>
    <v>7096.2</v>
    <v>7089.3</v>
    <v>7150.3</v>
    <v>7064.65</v>
    <v>7113.75</v>
    <v>7113.55</v>
    <v>7101.25</v>
    <v>7186.25</v>
    <v>7066.2</v>
    <v>6786.85</v>
    <v>6784.45</v>
    <v>6851.8</v>
    <v>6859.2</v>
    <v>6923.9</v>
    <v>6768.55</v>
    <v>6751.3</v>
    <v>6865</v>
    <v>6826.85</v>
    <v>6827.1</v>
    <v>6520.6</v>
    <v>6815.8</v>
    <v>6644.25</v>
    <v>6648.1</v>
    <v>6511.75</v>
    <v>6646.65</v>
    <v>6650.1</v>
    <v>6676.1</v>
    <v>6638.9</v>
    <v>6568.75</v>
    <v>6573.8</v>
    <v>6565.65</v>
    <v>6455.65</v>
    <v>6597.85</v>
    <v>6508.25</v>
    <v>6590.1</v>
    <v>6666.65</v>
    <v>6703.05</v>
    <v>6764</v>
    <v>6736.65</v>
    <v>6817.55</v>
    <v>6736.4</v>
    <v>6717.85</v>
    <v>6811.1</v>
    <v>6775.9</v>
    <v>6737.85</v>
    <v>6814.65</v>
    <v>6871.6</v>
    <v>6911.8</v>
    <v>7034.3</v>
    <v>6968.9</v>
    <v>6970</v>
    <v>7086.3</v>
    <v>7091.15</v>
    <v>7184.7</v>
    <v>7209.5</v>
    <v>7214.7</v>
    <v>7275.65</v>
    <v>7336.75</v>
    <v>7239</v>
    <v>7199.9</v>
    <v>7223.8</v>
    <v>7177.85</v>
    <v>7166.25</v>
    <v>7114.25</v>
    <v>6969.35</v>
    <v>6959.35</v>
    <v>6899.9</v>
    <v>7265.4</v>
    <v>7432.7</v>
    <v>7527.45</v>
    <v>7649</v>
    <v>7596.25</v>
    <v>7487.5</v>
    <v>7515.9</v>
    <v>7584.4</v>
    <v>7573.85</v>
    <v>7599.45</v>
    <v>7514.95</v>
    <v>7449.4</v>
    <v>7401.2</v>
    <v>7425.7</v>
    <v>7470.1</v>
    <v>7430.35</v>
    <v>7326.75</v>
    <v>7307</v>
    <v>7303.55</v>
    <v>7165.55</v>
  </a>
  <a r="1" c="21">
    <v>6899.9</v>
    <v>7265.4</v>
    <v>7432.7</v>
    <v>7527.45</v>
    <v>7649</v>
    <v>7596.25</v>
    <v>7487.5</v>
    <v>7515.9</v>
    <v>7584.4</v>
    <v>7573.85</v>
    <v>7599.45</v>
    <v>7514.95</v>
    <v>7449.4</v>
    <v>7401.2</v>
    <v>7425.7</v>
    <v>7470.1</v>
    <v>7430.35</v>
    <v>7326.75</v>
    <v>7307</v>
    <v>7303.55</v>
    <v>7165.55</v>
  </a>
  <a r="1" c="21">
    <v>6870</v>
    <v>6940</v>
    <v>7266.1</v>
    <v>7448.8</v>
    <v>7540</v>
    <v>7698</v>
    <v>7596</v>
    <v>7505.5</v>
    <v>7500</v>
    <v>7625</v>
    <v>7596.3</v>
    <v>7600</v>
    <v>7528</v>
    <v>7455</v>
    <v>7381</v>
    <v>7500</v>
    <v>7520</v>
    <v>7436</v>
    <v>7357</v>
    <v>7333</v>
    <v>7251.7</v>
  </a>
  <a r="1" c="21">
    <v>6925</v>
    <v>7299.95</v>
    <v>7479</v>
    <v>7550</v>
    <v>7665</v>
    <v>7698</v>
    <v>7601</v>
    <v>7646.6</v>
    <v>7605</v>
    <v>7634.5</v>
    <v>7690</v>
    <v>7657.95</v>
    <v>7581</v>
    <v>7498</v>
    <v>7447.9</v>
    <v>7589.8</v>
    <v>7529.2</v>
    <v>7449</v>
    <v>7358</v>
    <v>7333</v>
    <v>7297</v>
  </a>
  <a r="1" c="21">
    <v>6842</v>
    <v>6930</v>
    <v>7240.05</v>
    <v>7410.1</v>
    <v>7540</v>
    <v>7571.4</v>
    <v>7452.55</v>
    <v>7492.6</v>
    <v>7495.05</v>
    <v>7546.55</v>
    <v>7583</v>
    <v>7487.45</v>
    <v>7433.65</v>
    <v>7385</v>
    <v>7343.4</v>
    <v>7451.05</v>
    <v>7404</v>
    <v>7310</v>
    <v>7268</v>
    <v>7272.8</v>
    <v>7151.1</v>
  </a>
  <a r="1" c="21">
    <v>443795</v>
    <v>1757310</v>
    <v>2227399</v>
    <v>1041762</v>
    <v>1216123</v>
    <v>433364</v>
    <v>480219</v>
    <v>729267</v>
    <v>584331</v>
    <v>434905</v>
    <v>484183</v>
    <v>425103</v>
    <v>395336</v>
    <v>391940</v>
    <v>400686</v>
    <v>496478</v>
    <v>350032</v>
    <v>460178</v>
    <v>430055</v>
    <v>281552</v>
    <v>386598</v>
  </a>
</arrayData>
</file>

<file path=xl/richData/rdrichvalue.xml><?xml version="1.0" encoding="utf-8"?>
<rvData xmlns="http://schemas.microsoft.com/office/spreadsheetml/2017/richdata" count="2872">
  <rv s="0">
    <v>en-IN</v>
    <v>avyo8m</v>
    <v>268435456</v>
    <v>1</v>
    <v>Powered by Refinitiv</v>
    <v>0</v>
    <v>USD/INR</v>
    <v>2</v>
    <v>3</v>
    <v>Finance</v>
    <v>4</v>
    <v>75.561000000000007</v>
    <v>72.257999999999996</v>
    <v>-0.106</v>
    <v>-1.4159999999999999E-3</v>
    <v>INR</v>
    <v>USD</v>
    <v>74.968000000000004</v>
    <v>Currency Pair</v>
    <v>44397.313958333332</v>
    <v>74.661000000000001</v>
    <v>US Dollar/Indian Rupee FX Spot Rate</v>
    <v>74.938999999999993</v>
    <v>74.850999999999999</v>
    <v>74.745000000000005</v>
    <v>USDINR</v>
    <v>USD/INR</v>
  </rv>
  <rv s="1">
    <v>0</v>
  </rv>
  <rv s="2">
    <fb>44032</fb>
    <v>5</v>
  </rv>
  <rv s="2">
    <fb>44033</fb>
    <v>5</v>
  </rv>
  <rv s="2">
    <fb>44034</fb>
    <v>5</v>
  </rv>
  <rv s="2">
    <fb>44035</fb>
    <v>5</v>
  </rv>
  <rv s="2">
    <fb>44036</fb>
    <v>5</v>
  </rv>
  <rv s="2">
    <fb>44039</fb>
    <v>5</v>
  </rv>
  <rv s="2">
    <fb>44040</fb>
    <v>5</v>
  </rv>
  <rv s="2">
    <fb>44041</fb>
    <v>5</v>
  </rv>
  <rv s="2">
    <fb>44042</fb>
    <v>5</v>
  </rv>
  <rv s="2">
    <fb>44043</fb>
    <v>5</v>
  </rv>
  <rv s="2">
    <fb>44046</fb>
    <v>5</v>
  </rv>
  <rv s="2">
    <fb>44047</fb>
    <v>5</v>
  </rv>
  <rv s="2">
    <fb>44048</fb>
    <v>5</v>
  </rv>
  <rv s="2">
    <fb>44049</fb>
    <v>5</v>
  </rv>
  <rv s="2">
    <fb>44050</fb>
    <v>5</v>
  </rv>
  <rv s="2">
    <fb>44053</fb>
    <v>5</v>
  </rv>
  <rv s="2">
    <fb>44054</fb>
    <v>5</v>
  </rv>
  <rv s="2">
    <fb>44055</fb>
    <v>5</v>
  </rv>
  <rv s="2">
    <fb>44056</fb>
    <v>5</v>
  </rv>
  <rv s="2">
    <fb>44057</fb>
    <v>5</v>
  </rv>
  <rv s="2">
    <fb>44060</fb>
    <v>5</v>
  </rv>
  <rv s="2">
    <fb>44061</fb>
    <v>5</v>
  </rv>
  <rv s="2">
    <fb>44062</fb>
    <v>5</v>
  </rv>
  <rv s="2">
    <fb>44063</fb>
    <v>5</v>
  </rv>
  <rv s="2">
    <fb>44064</fb>
    <v>5</v>
  </rv>
  <rv s="2">
    <fb>44067</fb>
    <v>5</v>
  </rv>
  <rv s="2">
    <fb>44068</fb>
    <v>5</v>
  </rv>
  <rv s="2">
    <fb>44069</fb>
    <v>5</v>
  </rv>
  <rv s="2">
    <fb>44070</fb>
    <v>5</v>
  </rv>
  <rv s="2">
    <fb>44071</fb>
    <v>5</v>
  </rv>
  <rv s="2">
    <fb>44074</fb>
    <v>5</v>
  </rv>
  <rv s="2">
    <fb>44075</fb>
    <v>5</v>
  </rv>
  <rv s="2">
    <fb>44076</fb>
    <v>5</v>
  </rv>
  <rv s="2">
    <fb>44077</fb>
    <v>5</v>
  </rv>
  <rv s="2">
    <fb>44078</fb>
    <v>5</v>
  </rv>
  <rv s="2">
    <fb>44081</fb>
    <v>5</v>
  </rv>
  <rv s="2">
    <fb>44082</fb>
    <v>5</v>
  </rv>
  <rv s="2">
    <fb>44083</fb>
    <v>5</v>
  </rv>
  <rv s="2">
    <fb>44084</fb>
    <v>5</v>
  </rv>
  <rv s="2">
    <fb>44085</fb>
    <v>5</v>
  </rv>
  <rv s="2">
    <fb>44088</fb>
    <v>5</v>
  </rv>
  <rv s="2">
    <fb>44089</fb>
    <v>5</v>
  </rv>
  <rv s="2">
    <fb>44090</fb>
    <v>5</v>
  </rv>
  <rv s="2">
    <fb>44091</fb>
    <v>5</v>
  </rv>
  <rv s="2">
    <fb>44092</fb>
    <v>5</v>
  </rv>
  <rv s="2">
    <fb>44095</fb>
    <v>5</v>
  </rv>
  <rv s="2">
    <fb>44096</fb>
    <v>5</v>
  </rv>
  <rv s="2">
    <fb>44097</fb>
    <v>5</v>
  </rv>
  <rv s="2">
    <fb>44098</fb>
    <v>5</v>
  </rv>
  <rv s="2">
    <fb>44099</fb>
    <v>5</v>
  </rv>
  <rv s="2">
    <fb>44102</fb>
    <v>5</v>
  </rv>
  <rv s="2">
    <fb>44103</fb>
    <v>5</v>
  </rv>
  <rv s="2">
    <fb>44104</fb>
    <v>5</v>
  </rv>
  <rv s="2">
    <fb>44105</fb>
    <v>5</v>
  </rv>
  <rv s="2">
    <fb>44109</fb>
    <v>5</v>
  </rv>
  <rv s="2">
    <fb>44110</fb>
    <v>5</v>
  </rv>
  <rv s="2">
    <fb>44111</fb>
    <v>5</v>
  </rv>
  <rv s="2">
    <fb>44112</fb>
    <v>5</v>
  </rv>
  <rv s="2">
    <fb>44113</fb>
    <v>5</v>
  </rv>
  <rv s="2">
    <fb>44116</fb>
    <v>5</v>
  </rv>
  <rv s="2">
    <fb>44117</fb>
    <v>5</v>
  </rv>
  <rv s="2">
    <fb>44118</fb>
    <v>5</v>
  </rv>
  <rv s="2">
    <fb>44119</fb>
    <v>5</v>
  </rv>
  <rv s="2">
    <fb>44120</fb>
    <v>5</v>
  </rv>
  <rv s="2">
    <fb>44123</fb>
    <v>5</v>
  </rv>
  <rv s="2">
    <fb>44124</fb>
    <v>5</v>
  </rv>
  <rv s="2">
    <fb>44125</fb>
    <v>5</v>
  </rv>
  <rv s="2">
    <fb>44126</fb>
    <v>5</v>
  </rv>
  <rv s="2">
    <fb>44127</fb>
    <v>5</v>
  </rv>
  <rv s="2">
    <fb>44130</fb>
    <v>5</v>
  </rv>
  <rv s="2">
    <fb>44131</fb>
    <v>5</v>
  </rv>
  <rv s="2">
    <fb>44132</fb>
    <v>5</v>
  </rv>
  <rv s="2">
    <fb>44133</fb>
    <v>5</v>
  </rv>
  <rv s="2">
    <fb>44134</fb>
    <v>5</v>
  </rv>
  <rv s="2">
    <fb>44137</fb>
    <v>5</v>
  </rv>
  <rv s="2">
    <fb>44138</fb>
    <v>5</v>
  </rv>
  <rv s="2">
    <fb>44139</fb>
    <v>5</v>
  </rv>
  <rv s="2">
    <fb>44140</fb>
    <v>5</v>
  </rv>
  <rv s="2">
    <fb>44141</fb>
    <v>5</v>
  </rv>
  <rv s="2">
    <fb>44144</fb>
    <v>5</v>
  </rv>
  <rv s="2">
    <fb>44145</fb>
    <v>5</v>
  </rv>
  <rv s="2">
    <fb>44146</fb>
    <v>5</v>
  </rv>
  <rv s="2">
    <fb>44147</fb>
    <v>5</v>
  </rv>
  <rv s="2">
    <fb>44148</fb>
    <v>5</v>
  </rv>
  <rv s="2">
    <fb>44149</fb>
    <v>5</v>
  </rv>
  <rv s="2">
    <fb>44152</fb>
    <v>5</v>
  </rv>
  <rv s="2">
    <fb>44153</fb>
    <v>5</v>
  </rv>
  <rv s="2">
    <fb>44154</fb>
    <v>5</v>
  </rv>
  <rv s="2">
    <fb>44155</fb>
    <v>5</v>
  </rv>
  <rv s="2">
    <fb>44158</fb>
    <v>5</v>
  </rv>
  <rv s="2">
    <fb>44159</fb>
    <v>5</v>
  </rv>
  <rv s="2">
    <fb>44160</fb>
    <v>5</v>
  </rv>
  <rv s="2">
    <fb>44161</fb>
    <v>5</v>
  </rv>
  <rv s="2">
    <fb>44162</fb>
    <v>5</v>
  </rv>
  <rv s="2">
    <fb>44166</fb>
    <v>5</v>
  </rv>
  <rv s="2">
    <fb>44167</fb>
    <v>5</v>
  </rv>
  <rv s="2">
    <fb>44168</fb>
    <v>5</v>
  </rv>
  <rv s="2">
    <fb>44169</fb>
    <v>5</v>
  </rv>
  <rv s="2">
    <fb>44172</fb>
    <v>5</v>
  </rv>
  <rv s="2">
    <fb>44173</fb>
    <v>5</v>
  </rv>
  <rv s="2">
    <fb>44174</fb>
    <v>5</v>
  </rv>
  <rv s="2">
    <fb>44175</fb>
    <v>5</v>
  </rv>
  <rv s="2">
    <fb>44176</fb>
    <v>5</v>
  </rv>
  <rv s="2">
    <fb>44179</fb>
    <v>5</v>
  </rv>
  <rv s="2">
    <fb>44180</fb>
    <v>5</v>
  </rv>
  <rv s="2">
    <fb>44181</fb>
    <v>5</v>
  </rv>
  <rv s="2">
    <fb>44182</fb>
    <v>5</v>
  </rv>
  <rv s="2">
    <fb>44183</fb>
    <v>5</v>
  </rv>
  <rv s="2">
    <fb>44186</fb>
    <v>5</v>
  </rv>
  <rv s="2">
    <fb>44187</fb>
    <v>5</v>
  </rv>
  <rv s="2">
    <fb>44188</fb>
    <v>5</v>
  </rv>
  <rv s="2">
    <fb>44189</fb>
    <v>5</v>
  </rv>
  <rv s="2">
    <fb>44193</fb>
    <v>5</v>
  </rv>
  <rv s="2">
    <fb>44194</fb>
    <v>5</v>
  </rv>
  <rv s="2">
    <fb>44195</fb>
    <v>5</v>
  </rv>
  <rv s="2">
    <fb>44196</fb>
    <v>5</v>
  </rv>
  <rv s="2">
    <fb>44197</fb>
    <v>5</v>
  </rv>
  <rv s="2">
    <fb>44200</fb>
    <v>5</v>
  </rv>
  <rv s="2">
    <fb>44201</fb>
    <v>5</v>
  </rv>
  <rv s="2">
    <fb>44202</fb>
    <v>5</v>
  </rv>
  <rv s="2">
    <fb>44203</fb>
    <v>5</v>
  </rv>
  <rv s="2">
    <fb>44204</fb>
    <v>5</v>
  </rv>
  <rv s="2">
    <fb>44207</fb>
    <v>5</v>
  </rv>
  <rv s="2">
    <fb>44208</fb>
    <v>5</v>
  </rv>
  <rv s="2">
    <fb>44209</fb>
    <v>5</v>
  </rv>
  <rv s="2">
    <fb>44210</fb>
    <v>5</v>
  </rv>
  <rv s="2">
    <fb>44211</fb>
    <v>5</v>
  </rv>
  <rv s="2">
    <fb>44214</fb>
    <v>5</v>
  </rv>
  <rv s="2">
    <fb>44215</fb>
    <v>5</v>
  </rv>
  <rv s="2">
    <fb>44216</fb>
    <v>5</v>
  </rv>
  <rv s="2">
    <fb>44217</fb>
    <v>5</v>
  </rv>
  <rv s="2">
    <fb>44218</fb>
    <v>5</v>
  </rv>
  <rv s="2">
    <fb>44221</fb>
    <v>5</v>
  </rv>
  <rv s="2">
    <fb>44223</fb>
    <v>5</v>
  </rv>
  <rv s="2">
    <fb>44224</fb>
    <v>5</v>
  </rv>
  <rv s="2">
    <fb>44225</fb>
    <v>5</v>
  </rv>
  <rv s="2">
    <fb>44228</fb>
    <v>5</v>
  </rv>
  <rv s="2">
    <fb>44229</fb>
    <v>5</v>
  </rv>
  <rv s="2">
    <fb>44230</fb>
    <v>5</v>
  </rv>
  <rv s="2">
    <fb>44231</fb>
    <v>5</v>
  </rv>
  <rv s="2">
    <fb>44232</fb>
    <v>5</v>
  </rv>
  <rv s="2">
    <fb>44235</fb>
    <v>5</v>
  </rv>
  <rv s="2">
    <fb>44236</fb>
    <v>5</v>
  </rv>
  <rv s="2">
    <fb>44237</fb>
    <v>5</v>
  </rv>
  <rv s="2">
    <fb>44238</fb>
    <v>5</v>
  </rv>
  <rv s="2">
    <fb>44239</fb>
    <v>5</v>
  </rv>
  <rv s="2">
    <fb>44242</fb>
    <v>5</v>
  </rv>
  <rv s="2">
    <fb>44243</fb>
    <v>5</v>
  </rv>
  <rv s="2">
    <fb>44244</fb>
    <v>5</v>
  </rv>
  <rv s="2">
    <fb>44245</fb>
    <v>5</v>
  </rv>
  <rv s="2">
    <fb>44246</fb>
    <v>5</v>
  </rv>
  <rv s="2">
    <fb>44249</fb>
    <v>5</v>
  </rv>
  <rv s="2">
    <fb>44250</fb>
    <v>5</v>
  </rv>
  <rv s="2">
    <fb>44251</fb>
    <v>5</v>
  </rv>
  <rv s="2">
    <fb>44252</fb>
    <v>5</v>
  </rv>
  <rv s="2">
    <fb>44253</fb>
    <v>5</v>
  </rv>
  <rv s="2">
    <fb>44256</fb>
    <v>5</v>
  </rv>
  <rv s="2">
    <fb>44257</fb>
    <v>5</v>
  </rv>
  <rv s="2">
    <fb>44258</fb>
    <v>5</v>
  </rv>
  <rv s="2">
    <fb>44259</fb>
    <v>5</v>
  </rv>
  <rv s="2">
    <fb>44260</fb>
    <v>5</v>
  </rv>
  <rv s="2">
    <fb>44263</fb>
    <v>5</v>
  </rv>
  <rv s="2">
    <fb>44264</fb>
    <v>5</v>
  </rv>
  <rv s="2">
    <fb>44265</fb>
    <v>5</v>
  </rv>
  <rv s="2">
    <fb>44267</fb>
    <v>5</v>
  </rv>
  <rv s="2">
    <fb>44270</fb>
    <v>5</v>
  </rv>
  <rv s="2">
    <fb>44271</fb>
    <v>5</v>
  </rv>
  <rv s="2">
    <fb>44272</fb>
    <v>5</v>
  </rv>
  <rv s="2">
    <fb>44273</fb>
    <v>5</v>
  </rv>
  <rv s="2">
    <fb>44274</fb>
    <v>5</v>
  </rv>
  <rv s="2">
    <fb>44277</fb>
    <v>5</v>
  </rv>
  <rv s="2">
    <fb>44278</fb>
    <v>5</v>
  </rv>
  <rv s="2">
    <fb>44279</fb>
    <v>5</v>
  </rv>
  <rv s="2">
    <fb>44280</fb>
    <v>5</v>
  </rv>
  <rv s="2">
    <fb>44281</fb>
    <v>5</v>
  </rv>
  <rv s="2">
    <fb>44285</fb>
    <v>5</v>
  </rv>
  <rv s="2">
    <fb>44286</fb>
    <v>5</v>
  </rv>
  <rv s="2">
    <fb>44287</fb>
    <v>5</v>
  </rv>
  <rv s="2">
    <fb>44291</fb>
    <v>5</v>
  </rv>
  <rv s="2">
    <fb>44292</fb>
    <v>5</v>
  </rv>
  <rv s="2">
    <fb>44293</fb>
    <v>5</v>
  </rv>
  <rv s="2">
    <fb>44294</fb>
    <v>5</v>
  </rv>
  <rv s="2">
    <fb>44295</fb>
    <v>5</v>
  </rv>
  <rv s="2">
    <fb>44298</fb>
    <v>5</v>
  </rv>
  <rv s="2">
    <fb>44299</fb>
    <v>5</v>
  </rv>
  <rv s="2">
    <fb>44301</fb>
    <v>5</v>
  </rv>
  <rv s="2">
    <fb>44302</fb>
    <v>5</v>
  </rv>
  <rv s="2">
    <fb>44305</fb>
    <v>5</v>
  </rv>
  <rv s="2">
    <fb>44306</fb>
    <v>5</v>
  </rv>
  <rv s="2">
    <fb>44308</fb>
    <v>5</v>
  </rv>
  <rv s="2">
    <fb>44309</fb>
    <v>5</v>
  </rv>
  <rv s="2">
    <fb>44312</fb>
    <v>5</v>
  </rv>
  <rv s="2">
    <fb>44313</fb>
    <v>5</v>
  </rv>
  <rv s="2">
    <fb>44314</fb>
    <v>5</v>
  </rv>
  <rv s="2">
    <fb>44315</fb>
    <v>5</v>
  </rv>
  <rv s="2">
    <fb>44316</fb>
    <v>5</v>
  </rv>
  <rv s="2">
    <fb>44319</fb>
    <v>5</v>
  </rv>
  <rv s="2">
    <fb>44320</fb>
    <v>5</v>
  </rv>
  <rv s="2">
    <fb>44321</fb>
    <v>5</v>
  </rv>
  <rv s="2">
    <fb>44322</fb>
    <v>5</v>
  </rv>
  <rv s="2">
    <fb>44323</fb>
    <v>5</v>
  </rv>
  <rv s="2">
    <fb>44326</fb>
    <v>5</v>
  </rv>
  <rv s="2">
    <fb>44327</fb>
    <v>5</v>
  </rv>
  <rv s="2">
    <fb>44328</fb>
    <v>5</v>
  </rv>
  <rv s="2">
    <fb>44330</fb>
    <v>5</v>
  </rv>
  <rv s="2">
    <fb>44333</fb>
    <v>5</v>
  </rv>
  <rv s="2">
    <fb>44334</fb>
    <v>5</v>
  </rv>
  <rv s="2">
    <fb>44335</fb>
    <v>5</v>
  </rv>
  <rv s="2">
    <fb>44336</fb>
    <v>5</v>
  </rv>
  <rv s="2">
    <fb>44337</fb>
    <v>5</v>
  </rv>
  <rv s="2">
    <fb>44340</fb>
    <v>5</v>
  </rv>
  <rv s="2">
    <fb>44341</fb>
    <v>5</v>
  </rv>
  <rv s="2">
    <fb>44342</fb>
    <v>5</v>
  </rv>
  <rv s="2">
    <fb>44343</fb>
    <v>5</v>
  </rv>
  <rv s="2">
    <fb>44344</fb>
    <v>5</v>
  </rv>
  <rv s="2">
    <fb>44347</fb>
    <v>5</v>
  </rv>
  <rv s="2">
    <fb>44348</fb>
    <v>5</v>
  </rv>
  <rv s="2">
    <fb>44349</fb>
    <v>5</v>
  </rv>
  <rv s="2">
    <fb>44350</fb>
    <v>5</v>
  </rv>
  <rv s="2">
    <fb>44351</fb>
    <v>5</v>
  </rv>
  <rv s="2">
    <fb>44354</fb>
    <v>5</v>
  </rv>
  <rv s="2">
    <fb>44355</fb>
    <v>5</v>
  </rv>
  <rv s="2">
    <fb>44356</fb>
    <v>5</v>
  </rv>
  <rv s="2">
    <fb>44357</fb>
    <v>5</v>
  </rv>
  <rv s="2">
    <fb>44358</fb>
    <v>5</v>
  </rv>
  <rv s="2">
    <fb>44361</fb>
    <v>5</v>
  </rv>
  <rv s="2">
    <fb>44362</fb>
    <v>5</v>
  </rv>
  <rv s="2">
    <fb>44363</fb>
    <v>5</v>
  </rv>
  <rv s="2">
    <fb>44364</fb>
    <v>5</v>
  </rv>
  <rv s="2">
    <fb>44365</fb>
    <v>5</v>
  </rv>
  <rv s="2">
    <fb>44368</fb>
    <v>5</v>
  </rv>
  <rv s="2">
    <fb>44369</fb>
    <v>5</v>
  </rv>
  <rv s="2">
    <fb>44370</fb>
    <v>5</v>
  </rv>
  <rv s="2">
    <fb>44371</fb>
    <v>5</v>
  </rv>
  <rv s="2">
    <fb>44372</fb>
    <v>5</v>
  </rv>
  <rv s="2">
    <fb>44375</fb>
    <v>5</v>
  </rv>
  <rv s="2">
    <fb>44376</fb>
    <v>5</v>
  </rv>
  <rv s="2">
    <fb>44377</fb>
    <v>5</v>
  </rv>
  <rv s="2">
    <fb>44378</fb>
    <v>5</v>
  </rv>
  <rv s="2">
    <fb>44379</fb>
    <v>5</v>
  </rv>
  <rv s="2">
    <fb>44382</fb>
    <v>5</v>
  </rv>
  <rv s="2">
    <fb>44383</fb>
    <v>5</v>
  </rv>
  <rv s="2">
    <fb>44384</fb>
    <v>5</v>
  </rv>
  <rv s="2">
    <fb>44385</fb>
    <v>5</v>
  </rv>
  <rv s="2">
    <fb>44386</fb>
    <v>5</v>
  </rv>
  <rv s="2">
    <fb>44389</fb>
    <v>5</v>
  </rv>
  <rv s="2">
    <fb>44390</fb>
    <v>5</v>
  </rv>
  <rv s="2">
    <fb>44391</fb>
    <v>5</v>
  </rv>
  <rv s="2">
    <fb>44392</fb>
    <v>5</v>
  </rv>
  <rv s="2">
    <fb>44393</fb>
    <v>5</v>
  </rv>
  <rv s="2">
    <fb>44396</fb>
    <v>5</v>
  </rv>
  <rv s="3">
    <v>http://en.wikipedia.org/wiki/Public_domain</v>
    <v>Public domain</v>
  </rv>
  <rv s="3">
    <v>http://en.wikipedia.org/wiki/Infosys</v>
    <v>Wikipedia</v>
  </rv>
  <rv s="4">
    <v>253</v>
    <v>254</v>
  </rv>
  <rv s="5">
    <v>11</v>
    <v>https://www.bing.com/th?id=AMMS_b5caa81950e75d64490fd060984642b9&amp;qlt=95</v>
    <v>255</v>
    <v>0</v>
    <v>https://www.bing.com/images/search?form=xlimg&amp;q=infosys</v>
    <v>Image of INFOSYS LIMITED</v>
  </rv>
  <rv s="3">
    <v>https://www.bing.com/financeapi/forcetrigger?t=ahicim&amp;q=XNSE%3aINFY&amp;form=skydnc</v>
    <v>Learn more on Bing</v>
  </rv>
  <rv s="6">
    <v>en-IN</v>
    <v>ahicim</v>
    <v>268435456</v>
    <v>1</v>
    <v>Powered by Refinitiv</v>
    <v>6</v>
    <v>INFOSYS LIMITED (XNSE:INFY)</v>
    <v>8</v>
    <v>9</v>
    <v>Finance</v>
    <v>10</v>
    <v>1596.85</v>
    <v>900.65</v>
    <v>0.62539999999999996</v>
    <v>6.75</v>
    <v>4.3779999999999999E-3</v>
    <v>INR</v>
    <v>Infosys Limited is engaged in consulting, technology, outsourcing and next-generation services. The Company, along with its subsidiaries, provides business information technology services comprising application development and maintenance, independent validation, infrastructure management, engineering services comprising product engineering and life cycle solutions and business process management; consulting and systems integration services comprising consulting, enterprise solutions, systems integration and advanced technologies; products, business platforms and solutions to accelerate intellectual property-led innovation, including Finacle, its banking solution, and offerings in the areas of Analytics, Cloud and Digital Transformation. Its segments are Financial Services and Insurance (FSI), Manufacturing and Hi-tech (MFG &amp; Hi-TECH), Energy &amp; utilities, Communication and Services (ECS), Retail, Consumer packaged goods and Logistics (RCL), and Life Sciences and Healthcare (LSH).</v>
    <v>267953</v>
    <v>National Stock Exchange of India</v>
    <v>XNSE</v>
    <v>XNSE</v>
    <v>Electronics City Hosur Rd, BANGALORE, KARNATAKA, 560100 IN</v>
    <v>1550</v>
    <v>256</v>
    <v>Software &amp; IT Services</v>
    <v>Stock</v>
    <v>44397.303576388891</v>
    <v>257</v>
    <v>1538</v>
    <v>6542314000000</v>
    <v>INFOSYS LIMITED</v>
    <v>INFOSYS LIMITED</v>
    <v>1538.3</v>
    <v>35</v>
    <v>1541.7</v>
    <v>1548.45</v>
    <v>4243571000</v>
    <v>INFY</v>
    <v>INFOSYS LIMITED (XNSE:INFY)</v>
    <v>2633542</v>
    <v>1981</v>
  </rv>
  <rv s="1">
    <v>258</v>
  </rv>
  <rv s="2">
    <fb>934.3</fb>
    <v>12</v>
  </rv>
  <rv s="2">
    <fb>936.75</fb>
    <v>12</v>
  </rv>
  <rv s="2">
    <fb>917.9</fb>
    <v>12</v>
  </rv>
  <rv s="2">
    <fb>907.95</fb>
    <v>12</v>
  </rv>
  <rv s="2">
    <fb>922.85</fb>
    <v>12</v>
  </rv>
  <rv s="2">
    <fb>948.45</fb>
    <v>12</v>
  </rv>
  <rv s="2">
    <fb>962.85</fb>
    <v>12</v>
  </rv>
  <rv s="2">
    <fb>954.15</fb>
    <v>12</v>
  </rv>
  <rv s="2">
    <fb>961.45</fb>
    <v>12</v>
  </rv>
  <rv s="2">
    <fb>966</fb>
    <v>12</v>
  </rv>
  <rv s="2">
    <fb>956.9</fb>
    <v>12</v>
  </rv>
  <rv s="2">
    <fb>949.85</fb>
    <v>12</v>
  </rv>
  <rv s="2">
    <fb>944.7</fb>
    <v>12</v>
  </rv>
  <rv s="2">
    <fb>970.85</fb>
    <v>12</v>
  </rv>
  <rv s="2">
    <fb>950.9</fb>
    <v>12</v>
  </rv>
  <rv s="2">
    <fb>951.35</fb>
    <v>12</v>
  </rv>
  <rv s="2">
    <fb>954.95</fb>
    <v>12</v>
  </rv>
  <rv s="2">
    <fb>951.2</fb>
    <v>12</v>
  </rv>
  <rv s="2">
    <fb>953.6</fb>
    <v>12</v>
  </rv>
  <rv s="2">
    <fb>957.5</fb>
    <v>12</v>
  </rv>
  <rv s="2">
    <fb>967.55</fb>
    <v>12</v>
  </rv>
  <rv s="2">
    <fb>959.3</fb>
    <v>12</v>
  </rv>
  <rv s="2">
    <fb>955.15</fb>
    <v>12</v>
  </rv>
  <rv s="2">
    <fb>948.8</fb>
    <v>12</v>
  </rv>
  <rv s="2">
    <fb>947.4</fb>
    <v>12</v>
  </rv>
  <rv s="2">
    <fb>938.1</fb>
    <v>12</v>
  </rv>
  <rv s="2">
    <fb>950.8</fb>
    <v>12</v>
  </rv>
  <rv s="2">
    <fb>947.05</fb>
    <v>12</v>
  </rv>
  <rv s="2">
    <fb>935.25</fb>
    <v>12</v>
  </rv>
  <rv s="2">
    <fb>928.6</fb>
    <v>12</v>
  </rv>
  <rv s="2">
    <fb>914.15</fb>
    <v>12</v>
  </rv>
  <rv s="2">
    <fb>924</fb>
    <v>12</v>
  </rv>
  <rv s="2">
    <fb>935.55</fb>
    <v>12</v>
  </rv>
  <rv s="2">
    <fb>919.15</fb>
    <v>12</v>
  </rv>
  <rv s="2">
    <fb>925.05</fb>
    <v>12</v>
  </rv>
  <rv s="2">
    <fb>939.3</fb>
    <v>12</v>
  </rv>
  <rv s="2">
    <fb>927.75</fb>
    <v>12</v>
  </rv>
  <rv s="2">
    <fb>940.05</fb>
    <v>12</v>
  </rv>
  <rv s="2">
    <fb>945.7</fb>
    <v>12</v>
  </rv>
  <rv s="2">
    <fb>978.4</fb>
    <v>12</v>
  </rv>
  <rv s="2">
    <fb>982.45</fb>
    <v>12</v>
  </rv>
  <rv s="2">
    <fb>1001.75</fb>
    <v>12</v>
  </rv>
  <rv s="2">
    <fb>1011</fb>
    <v>12</v>
  </rv>
  <rv s="2">
    <fb>1002.15</fb>
    <v>12</v>
  </rv>
  <rv s="2">
    <fb>1009.9</fb>
    <v>12</v>
  </rv>
  <rv s="2">
    <fb>1007.5</fb>
    <v>12</v>
  </rv>
  <rv s="2">
    <fb>1019.75</fb>
    <v>12</v>
  </rv>
  <rv s="2">
    <fb>975.4</fb>
    <v>12</v>
  </rv>
  <rv s="2">
    <fb>1011.45</fb>
    <v>12</v>
  </rv>
  <rv s="2">
    <fb>1010.4</fb>
    <v>12</v>
  </rv>
  <rv s="2">
    <fb>1009</fb>
    <v>12</v>
  </rv>
  <rv s="2">
    <fb>1008.25</fb>
    <v>12</v>
  </rv>
  <rv s="2">
    <fb>1017.65</fb>
    <v>12</v>
  </rv>
  <rv s="2">
    <fb>1048.7</fb>
    <v>12</v>
  </rv>
  <rv s="2">
    <fb>1055.75</fb>
    <v>12</v>
  </rv>
  <rv s="2">
    <fb>1066.55</fb>
    <v>12</v>
  </rv>
  <rv s="2">
    <fb>1093.7</fb>
    <v>12</v>
  </rv>
  <rv s="2">
    <fb>1106.8</fb>
    <v>12</v>
  </rv>
  <rv s="2">
    <fb>1132.0999999999999</fb>
    <v>12</v>
  </rv>
  <rv s="2">
    <fb>1157.8</fb>
    <v>12</v>
  </rv>
  <rv s="2">
    <fb>1137</fb>
    <v>12</v>
  </rv>
  <rv s="2">
    <fb>1108.25</fb>
    <v>12</v>
  </rv>
  <rv s="2">
    <fb>1127.5</fb>
    <v>12</v>
  </rv>
  <rv s="2">
    <fb>1125.9000000000001</fb>
    <v>12</v>
  </rv>
  <rv s="2">
    <fb>1137.5</fb>
    <v>12</v>
  </rv>
  <rv s="2">
    <fb>1148.3499999999999</fb>
    <v>12</v>
  </rv>
  <rv s="2">
    <fb>1129.05</fb>
    <v>12</v>
  </rv>
  <rv s="2">
    <fb>1122.5</fb>
    <v>12</v>
  </rv>
  <rv s="2">
    <fb>1112.45</fb>
    <v>12</v>
  </rv>
  <rv s="2">
    <fb>1090.8499999999999</fb>
    <v>12</v>
  </rv>
  <rv s="2">
    <fb>1076.55</fb>
    <v>12</v>
  </rv>
  <rv s="2">
    <fb>1074.8499999999999</fb>
    <v>12</v>
  </rv>
  <rv s="2">
    <fb>1060.5999999999999</fb>
    <v>12</v>
  </rv>
  <rv s="2">
    <fb>1072.3</fb>
    <v>12</v>
  </rv>
  <rv s="2">
    <fb>1062.55</fb>
    <v>12</v>
  </rv>
  <rv s="2">
    <fb>1093.95</fb>
    <v>12</v>
  </rv>
  <rv s="2">
    <fb>1104</fb>
    <v>12</v>
  </rv>
  <rv s="2">
    <fb>1112.75</fb>
    <v>12</v>
  </rv>
  <rv s="2">
    <fb>1136.55</fb>
    <v>12</v>
  </rv>
  <rv s="2">
    <fb>1091.05</fb>
    <v>12</v>
  </rv>
  <rv s="2">
    <fb>1117.75</fb>
    <v>12</v>
  </rv>
  <rv s="2">
    <fb>1124.2</fb>
    <v>12</v>
  </rv>
  <rv s="2">
    <fb>1133.45</fb>
    <v>12</v>
  </rv>
  <rv s="2">
    <fb>1123.7</fb>
    <v>12</v>
  </rv>
  <rv s="2">
    <fb>1110.55</fb>
    <v>12</v>
  </rv>
  <rv s="2">
    <fb>1096.75</fb>
    <v>12</v>
  </rv>
  <rv s="2">
    <fb>1103.3499999999999</fb>
    <v>12</v>
  </rv>
  <rv s="2">
    <fb>1139.8499999999999</fb>
    <v>12</v>
  </rv>
  <rv s="2">
    <fb>1140.05</fb>
    <v>12</v>
  </rv>
  <rv s="2">
    <fb>1115.6500000000001</fb>
    <v>12</v>
  </rv>
  <rv s="2">
    <fb>1113.2</fb>
    <v>12</v>
  </rv>
  <rv s="2">
    <fb>1100</fb>
    <v>12</v>
  </rv>
  <rv s="2">
    <fb>1137.8499999999999</fb>
    <v>12</v>
  </rv>
  <rv s="2">
    <fb>1140.9000000000001</fb>
    <v>12</v>
  </rv>
  <rv s="2">
    <fb>1126.45</fb>
    <v>12</v>
  </rv>
  <rv s="2">
    <fb>1134.6500000000001</fb>
    <v>12</v>
  </rv>
  <rv s="2">
    <fb>1143.5</fb>
    <v>12</v>
  </rv>
  <rv s="2">
    <fb>1153.3499999999999</fb>
    <v>12</v>
  </rv>
  <rv s="2">
    <fb>1175.2</fb>
    <v>12</v>
  </rv>
  <rv s="2">
    <fb>1167.75</fb>
    <v>12</v>
  </rv>
  <rv s="2">
    <fb>1163.2</fb>
    <v>12</v>
  </rv>
  <rv s="2">
    <fb>1164.55</fb>
    <v>12</v>
  </rv>
  <rv s="2">
    <fb>1154.5999999999999</fb>
    <v>12</v>
  </rv>
  <rv s="2">
    <fb>1165.7</fb>
    <v>12</v>
  </rv>
  <rv s="2">
    <fb>1159.2</fb>
    <v>12</v>
  </rv>
  <rv s="2">
    <fb>1189.8</fb>
    <v>12</v>
  </rv>
  <rv s="2">
    <fb>1177.3</fb>
    <v>12</v>
  </rv>
  <rv s="2">
    <fb>1220.5</fb>
    <v>12</v>
  </rv>
  <rv s="2">
    <fb>1253.05</fb>
    <v>12</v>
  </rv>
  <rv s="2">
    <fb>1236.05</fb>
    <v>12</v>
  </rv>
  <rv s="2">
    <fb>1240.3</fb>
    <v>12</v>
  </rv>
  <rv s="2">
    <fb>1250.3</fb>
    <v>12</v>
  </rv>
  <rv s="2">
    <fb>1246.8</fb>
    <v>12</v>
  </rv>
  <rv s="2">
    <fb>1255.8</fb>
    <v>12</v>
  </rv>
  <rv s="2">
    <fb>1260.45</fb>
    <v>12</v>
  </rv>
  <rv s="2">
    <fb>1288.25</fb>
    <v>12</v>
  </rv>
  <rv s="2">
    <fb>1293.8</fb>
    <v>12</v>
  </rv>
  <rv s="2">
    <fb>1282.0999999999999</fb>
    <v>12</v>
  </rv>
  <rv s="2">
    <fb>1262.1500000000001</fb>
    <v>12</v>
  </rv>
  <rv s="2">
    <fb>1312.1</fb>
    <v>12</v>
  </rv>
  <rv s="2">
    <fb>1376.2</fb>
    <v>12</v>
  </rv>
  <rv s="2">
    <fb>1371.75</fb>
    <v>12</v>
  </rv>
  <rv s="2">
    <fb>1387.15</fb>
    <v>12</v>
  </rv>
  <rv s="2">
    <fb>1370.5</fb>
    <v>12</v>
  </rv>
  <rv s="2">
    <fb>1344.95</fb>
    <v>12</v>
  </rv>
  <rv s="2">
    <fb>1312.05</fb>
    <v>12</v>
  </rv>
  <rv s="2">
    <fb>1316.65</fb>
    <v>12</v>
  </rv>
  <rv s="2">
    <fb>1339.45</fb>
    <v>12</v>
  </rv>
  <rv s="2">
    <fb>1339.7</fb>
    <v>12</v>
  </rv>
  <rv s="2">
    <fb>1340.85</fb>
    <v>12</v>
  </rv>
  <rv s="2">
    <fb>1325.1</fb>
    <v>12</v>
  </rv>
  <rv s="2">
    <fb>1301</fb>
    <v>12</v>
  </rv>
  <rv s="2">
    <fb>1276.2</fb>
    <v>12</v>
  </rv>
  <rv s="2">
    <fb>1239.05</fb>
    <v>12</v>
  </rv>
  <rv s="2">
    <fb>1260.9000000000001</fb>
    <v>12</v>
  </rv>
  <rv s="2">
    <fb>1271.25</fb>
    <v>12</v>
  </rv>
  <rv s="2">
    <fb>1284.6500000000001</fb>
    <v>12</v>
  </rv>
  <rv s="2">
    <fb>1279.3499999999999</fb>
    <v>12</v>
  </rv>
  <rv s="2">
    <fb>1272.0999999999999</fb>
    <v>12</v>
  </rv>
  <rv s="2">
    <fb>1303.55</fb>
    <v>12</v>
  </rv>
  <rv s="2">
    <fb>1305.55</fb>
    <v>12</v>
  </rv>
  <rv s="2">
    <fb>1296.5</fb>
    <v>12</v>
  </rv>
  <rv s="2">
    <fb>1292.6500000000001</fb>
    <v>12</v>
  </rv>
  <rv s="2">
    <fb>1309.8</fb>
    <v>12</v>
  </rv>
  <rv s="2">
    <fb>1309.6500000000001</fb>
    <v>12</v>
  </rv>
  <rv s="2">
    <fb>1290.4000000000001</fb>
    <v>12</v>
  </rv>
  <rv s="2">
    <fb>1281.3</fb>
    <v>12</v>
  </rv>
  <rv s="2">
    <fb>1292.45</fb>
    <v>12</v>
  </rv>
  <rv s="2">
    <fb>1291.3</fb>
    <v>12</v>
  </rv>
  <rv s="2">
    <fb>1265.2</fb>
    <v>12</v>
  </rv>
  <rv s="2">
    <fb>1266.3499999999999</fb>
    <v>12</v>
  </rv>
  <rv s="2">
    <fb>1274.3</fb>
    <v>12</v>
  </rv>
  <rv s="2">
    <fb>1274.55</fb>
    <v>12</v>
  </rv>
  <rv s="2">
    <fb>1253.3</fb>
    <v>12</v>
  </rv>
  <rv s="2">
    <fb>1267</fb>
    <v>12</v>
  </rv>
  <rv s="2">
    <fb>1304.5</fb>
    <v>12</v>
  </rv>
  <rv s="2">
    <fb>1343.55</fb>
    <v>12</v>
  </rv>
  <rv s="2">
    <fb>1330.35</fb>
    <v>12</v>
  </rv>
  <rv s="2">
    <fb>1316.7</fb>
    <v>12</v>
  </rv>
  <rv s="2">
    <fb>1335.75</fb>
    <v>12</v>
  </rv>
  <rv s="2">
    <fb>1345.55</fb>
    <v>12</v>
  </rv>
  <rv s="2">
    <fb>1368.15</fb>
    <v>12</v>
  </rv>
  <rv s="2">
    <fb>1374.85</fb>
    <v>12</v>
  </rv>
  <rv s="2">
    <fb>1373.6</fb>
    <v>12</v>
  </rv>
  <rv s="2">
    <fb>1384</fb>
    <v>12</v>
  </rv>
  <rv s="2">
    <fb>1387</fb>
    <v>12</v>
  </rv>
  <rv s="2">
    <fb>1337.1</fb>
    <v>12</v>
  </rv>
  <rv s="2">
    <fb>1344.45</fb>
    <v>12</v>
  </rv>
  <rv s="2">
    <fb>1370.8</fb>
    <v>12</v>
  </rv>
  <rv s="2">
    <fb>1371.55</fb>
    <v>12</v>
  </rv>
  <rv s="2">
    <fb>1353.75</fb>
    <v>12</v>
  </rv>
  <rv s="2">
    <fb>1333.8</fb>
    <v>12</v>
  </rv>
  <rv s="2">
    <fb>1336.2</fb>
    <v>12</v>
  </rv>
  <rv s="2">
    <fb>1385.3</fb>
    <v>12</v>
  </rv>
  <rv s="2">
    <fb>1368.05</fb>
    <v>12</v>
  </rv>
  <rv s="2">
    <fb>1385.2</fb>
    <v>12</v>
  </rv>
  <rv s="2">
    <fb>1409.9</fb>
    <v>12</v>
  </rv>
  <rv s="2">
    <fb>1411.05</fb>
    <v>12</v>
  </rv>
  <rv s="2">
    <fb>1430.2</fb>
    <v>12</v>
  </rv>
  <rv s="2">
    <fb>1439.85</fb>
    <v>12</v>
  </rv>
  <rv s="2">
    <fb>1441.05</fb>
    <v>12</v>
  </rv>
  <rv s="2">
    <fb>1425.75</fb>
    <v>12</v>
  </rv>
  <rv s="2">
    <fb>1397.15</fb>
    <v>12</v>
  </rv>
  <rv s="2">
    <fb>1360.75</fb>
    <v>12</v>
  </rv>
  <rv s="2">
    <fb>1362.55</fb>
    <v>12</v>
  </rv>
  <rv s="2">
    <fb>1351.35</fb>
    <v>12</v>
  </rv>
  <rv s="2">
    <fb>1351.1</fb>
    <v>12</v>
  </rv>
  <rv s="2">
    <fb>1348.5</fb>
    <v>12</v>
  </rv>
  <rv s="2">
    <fb>1356</fb>
    <v>12</v>
  </rv>
  <rv s="2">
    <fb>1356.35</fb>
    <v>12</v>
  </rv>
  <rv s="2">
    <fb>1354.35</fb>
    <v>12</v>
  </rv>
  <rv s="2">
    <fb>1352.05</fb>
    <v>12</v>
  </rv>
  <rv s="2">
    <fb>1329.4</fb>
    <v>12</v>
  </rv>
  <rv s="2">
    <fb>1341.5</fb>
    <v>12</v>
  </rv>
  <rv s="2">
    <fb>1361.6</fb>
    <v>12</v>
  </rv>
  <rv s="2">
    <fb>1352.55</fb>
    <v>12</v>
  </rv>
  <rv s="2">
    <fb>1339.55</fb>
    <v>12</v>
  </rv>
  <rv s="2">
    <fb>1330.65</fb>
    <v>12</v>
  </rv>
  <rv s="2">
    <fb>1327</fb>
    <v>12</v>
  </rv>
  <rv s="2">
    <fb>1316.4</fb>
    <v>12</v>
  </rv>
  <rv s="2">
    <fb>1340</fb>
    <v>12</v>
  </rv>
  <rv s="2">
    <fb>1337</fb>
    <v>12</v>
  </rv>
  <rv s="2">
    <fb>1339.3</fb>
    <v>12</v>
  </rv>
  <rv s="2">
    <fb>1354.5</fb>
    <v>12</v>
  </rv>
  <rv s="2">
    <fb>1348.05</fb>
    <v>12</v>
  </rv>
  <rv s="2">
    <fb>1397.25</fb>
    <v>12</v>
  </rv>
  <rv s="2">
    <fb>1402.25</fb>
    <v>12</v>
  </rv>
  <rv s="2">
    <fb>1405.05</fb>
    <v>12</v>
  </rv>
  <rv s="2">
    <fb>1393.75</fb>
    <v>12</v>
  </rv>
  <rv s="2">
    <fb>1387.2</fb>
    <v>12</v>
  </rv>
  <rv s="2">
    <fb>1378.65</fb>
    <v>12</v>
  </rv>
  <rv s="2">
    <fb>1389.65</fb>
    <v>12</v>
  </rv>
  <rv s="2">
    <fb>1385.65</fb>
    <v>12</v>
  </rv>
  <rv s="2">
    <fb>1412.95</fb>
    <v>12</v>
  </rv>
  <rv s="2">
    <fb>1415.3</fb>
    <v>12</v>
  </rv>
  <rv s="2">
    <fb>1424.3</fb>
    <v>12</v>
  </rv>
  <rv s="2">
    <fb>1446.9</fb>
    <v>12</v>
  </rv>
  <rv s="2">
    <fb>1461.8</fb>
    <v>12</v>
  </rv>
  <rv s="2">
    <fb>1473.9</fb>
    <v>12</v>
  </rv>
  <rv s="2">
    <fb>1480.6</fb>
    <v>12</v>
  </rv>
  <rv s="2">
    <fb>1495.3</fb>
    <v>12</v>
  </rv>
  <rv s="2">
    <fb>1503.3</fb>
    <v>12</v>
  </rv>
  <rv s="2">
    <fb>1500.3</fb>
    <v>12</v>
  </rv>
  <rv s="2">
    <fb>1511.85</fb>
    <v>12</v>
  </rv>
  <rv s="2">
    <fb>1503.15</fb>
    <v>12</v>
  </rv>
  <rv s="2">
    <fb>1559.2</fb>
    <v>12</v>
  </rv>
  <rv s="2">
    <fb>1574.2</fb>
    <v>12</v>
  </rv>
  <rv s="2">
    <fb>1571.8</fb>
    <v>12</v>
  </rv>
  <rv s="2">
    <fb>1563.05</fb>
    <v>12</v>
  </rv>
  <rv s="2">
    <fb>1580.8</fb>
    <v>12</v>
  </rv>
  <rv s="2">
    <fb>1560.4</fb>
    <v>12</v>
  </rv>
  <rv s="2">
    <fb>1567.8</fb>
    <v>12</v>
  </rv>
  <rv s="2">
    <fb>1578.95</fb>
    <v>12</v>
  </rv>
  <rv s="2">
    <fb>1562.2</fb>
    <v>12</v>
  </rv>
  <rv s="2">
    <fb>1564.6</fb>
    <v>12</v>
  </rv>
  <rv s="2">
    <fb>1560.75</fb>
    <v>12</v>
  </rv>
  <rv s="2">
    <fb>1562.9</fb>
    <v>12</v>
  </rv>
  <rv s="2">
    <fb>1547.85</fb>
    <v>12</v>
  </rv>
  <rv s="2">
    <fb>1544.95</fb>
    <v>12</v>
  </rv>
  <rv s="2">
    <fb>1576.9</fb>
    <v>12</v>
  </rv>
  <rv s="2">
    <fb>1555.45</fb>
    <v>12</v>
  </rv>
  <rv s="2">
    <fb>1541.7</fb>
    <v>12</v>
  </rv>
  <rv s="3">
    <v>https://www.bing.com/financeapi/forcetrigger?t=ahkau2&amp;q=XNSE%3aTCS&amp;form=skydnc</v>
    <v>Learn more on Bing</v>
  </rv>
  <rv s="7">
    <v>en-IN</v>
    <v>ahkau2</v>
    <v>268435456</v>
    <v>1</v>
    <v>Powered by Refinitiv</v>
    <v>13</v>
    <v>TATA CONSULTANCY SERVICES LIMITED (XNSE:TCS)</v>
    <v>14</v>
    <v>15</v>
    <v>Finance</v>
    <v>10</v>
    <v>3399.65</v>
    <v>2125.1</v>
    <v>0.58360000000000001</v>
    <v>10.4</v>
    <v>3.2659999999999998E-3</v>
    <v>INR</v>
    <v>Tata Consultancy Services Limited (TCS) is engaged in providing information technology (IT) services, digital and business solutions. The Company's segments include banking, finance and insurance services (BFSI); manufacturing; retail and consumer packaged goods (CPG); telecom, media and entertainment, and others, such as energy, resources and utilities, hi-tech, life science and healthcare, s-Governance, travel, transportation and hospitality, and other products. Its services portfolio consists of IT and assurance services, business intelligence and performance management, business process services, cloud services, connected marketing solutions, consulting, engineering and industrial services, enterprise solutions, IT infrastructure services, mobility products and services and platform solutions. Its software offerings include Digital Software and Solutions, TCS BaNCS and TCS MasterCraft, among others. It serves industries, including insurance, healthcare, retail, telecom and others.</v>
    <v>509058</v>
    <v>National Stock Exchange of India</v>
    <v>XNSE</v>
    <v>XNSE</v>
    <v>9th Floor Nirmal Building Nariman Point, MUMBAI, MAHARASHTRA, 400021 IN</v>
    <v>3198.8</v>
    <v>Software &amp; IT Services</v>
    <v>Stock</v>
    <v>44397.303576388891</v>
    <v>502</v>
    <v>3156.15</v>
    <v>11817730000000</v>
    <v>TATA CONSULTANCY SERVICES LIMITED</v>
    <v>TATA CONSULTANCY SERVICES LIMITED</v>
    <v>3184.6</v>
    <v>34.46</v>
    <v>3184.6</v>
    <v>3195</v>
    <v>3699051000</v>
    <v>TCS</v>
    <v>TATA CONSULTANCY SERVICES LIMITED (XNSE:TCS)</v>
    <v>1059585</v>
    <v>1995</v>
  </rv>
  <rv s="1">
    <v>503</v>
  </rv>
  <rv s="3">
    <v>http://en.wikipedia.org/wiki/ITC_Limited</v>
    <v>Wikipedia</v>
  </rv>
  <rv s="4">
    <v>253</v>
    <v>505</v>
  </rv>
  <rv s="5">
    <v>11</v>
    <v>https://www.bing.com/th?id=AMMS_249b6c3416d9d0337e9d0cdf4d6e4a9f&amp;qlt=95</v>
    <v>506</v>
    <v>0</v>
    <v>https://www.bing.com/images/search?form=xlimg&amp;q=itc+limited</v>
    <v>Image of ITC LIMITED</v>
  </rv>
  <rv s="3">
    <v>https://www.bing.com/financeapi/forcetrigger?t=ahie2w&amp;q=XNSE%3aITC&amp;form=skydnc</v>
    <v>Learn more on Bing</v>
  </rv>
  <rv s="6">
    <v>en-IN</v>
    <v>ahie2w</v>
    <v>268435456</v>
    <v>1</v>
    <v>Powered by Refinitiv</v>
    <v>6</v>
    <v>ITC LIMITED (XNSE:ITC)</v>
    <v>8</v>
    <v>9</v>
    <v>Finance</v>
    <v>10</v>
    <v>239.2</v>
    <v>163.35</v>
    <v>0.74029999999999996</v>
    <v>-0.3</v>
    <v>-1.444E-3</v>
    <v>INR</v>
    <v>ITC Limited is a holding company, which is engaged in the marketing of fast moving consumer goods (FMGC). The Company operates through four segments: FMCG; Hotels; Paperboards, Paper and Packaging, and Agri Business. The FMCG segment includes Cigarettes, such as cigarettes and cigars, and Others, such as branded packaged foods businesses (Staples, Snacks and Meals; Dairy and Beverages, and Confections); Apparel; Education and Stationery Products; Personal Care Products; Safety Matches, and Agarbattis. Its Hotels segment includes Hoteliering. Its Paperboards, Paper and Packaging segment includes paperboards; paper, including specialty paper, and packaging, including flexibles. Its Agri Business segment includes Agri commodities, such as soya, spices, coffee and leaf tobacco. Its brands include Aashirvaad, Sunfeast Dark Fantasy, Bingo!, Yumitos, YiPPee!, Candyman, GumOn, Classmate, Fiama Di Wills, Vivel, Superia, Engage, Wills Lifestyle, John Players, Mangaldeep and Aim, among others.</v>
    <v>26017</v>
    <v>National Stock Exchange of India</v>
    <v>XNSE</v>
    <v>XNSE</v>
    <v>Virginia House, 37, J. L. Nehru Road, KOLKATA, WEST BENGAL, 110001 IN</v>
    <v>209.3</v>
    <v>507</v>
    <v>Food &amp; Tobacco</v>
    <v>Stock</v>
    <v>44397.303553240738</v>
    <v>508</v>
    <v>206.4</v>
    <v>2559009000000</v>
    <v>ITC LIMITED</v>
    <v>ITC LIMITED</v>
    <v>208.2</v>
    <v>19.41</v>
    <v>207.75</v>
    <v>207.45</v>
    <v>12308840000</v>
    <v>ITC</v>
    <v>ITC LIMITED (XNSE:ITC)</v>
    <v>17715421</v>
    <v>1910</v>
  </rv>
  <rv s="1">
    <v>509</v>
  </rv>
  <rv s="2">
    <fb>2207.9</fb>
    <v>12</v>
  </rv>
  <rv s="2">
    <fb>2225.0500000000002</fb>
    <v>12</v>
  </rv>
  <rv s="2">
    <fb>2190.9499999999998</fb>
    <v>12</v>
  </rv>
  <rv s="2">
    <fb>2171.1999999999998</fb>
    <v>12</v>
  </rv>
  <rv s="2">
    <fb>2157.4</fb>
    <v>12</v>
  </rv>
  <rv s="2">
    <fb>2206.8000000000002</fb>
    <v>12</v>
  </rv>
  <rv s="2">
    <fb>2309.75</fb>
    <v>12</v>
  </rv>
  <rv s="2">
    <fb>2276.0500000000002</fb>
    <v>12</v>
  </rv>
  <rv s="2">
    <fb>2279.5</fb>
    <v>12</v>
  </rv>
  <rv s="2">
    <fb>2281.4</fb>
    <v>12</v>
  </rv>
  <rv s="2">
    <fb>2254.15</fb>
    <v>12</v>
  </rv>
  <rv s="2">
    <fb>2249.6999999999998</fb>
    <v>12</v>
  </rv>
  <rv s="2">
    <fb>2259.5</fb>
    <v>12</v>
  </rv>
  <rv s="2">
    <fb>2308.1</fb>
    <v>12</v>
  </rv>
  <rv s="2">
    <fb>2295.35</fb>
    <v>12</v>
  </rv>
  <rv s="2">
    <fb>2282.8000000000002</fb>
    <v>12</v>
  </rv>
  <rv s="2">
    <fb>2279.9</fb>
    <v>12</v>
  </rv>
  <rv s="2">
    <fb>2257.35</fb>
    <v>12</v>
  </rv>
  <rv s="2">
    <fb>2254.4499999999998</fb>
    <v>12</v>
  </rv>
  <rv s="2">
    <fb>2242.15</fb>
    <v>12</v>
  </rv>
  <rv s="2">
    <fb>2253.4</fb>
    <v>12</v>
  </rv>
  <rv s="2">
    <fb>2269.75</fb>
    <v>12</v>
  </rv>
  <rv s="2">
    <fb>2256.6</fb>
    <v>12</v>
  </rv>
  <rv s="2">
    <fb>2252.85</fb>
    <v>12</v>
  </rv>
  <rv s="2">
    <fb>2248.6</fb>
    <v>12</v>
  </rv>
  <rv s="2">
    <fb>2248.1</fb>
    <v>12</v>
  </rv>
  <rv s="2">
    <fb>2242.65</fb>
    <v>12</v>
  </rv>
  <rv s="2">
    <fb>2253.5</fb>
    <v>12</v>
  </rv>
  <rv s="2">
    <fb>2248.4</fb>
    <v>12</v>
  </rv>
  <rv s="2">
    <fb>2238.5500000000002</fb>
    <v>12</v>
  </rv>
  <rv s="2">
    <fb>2257.25</fb>
    <v>12</v>
  </rv>
  <rv s="2">
    <fb>2246.35</fb>
    <v>12</v>
  </rv>
  <rv s="2">
    <fb>2265.15</fb>
    <v>12</v>
  </rv>
  <rv s="2">
    <fb>2299.5</fb>
    <v>12</v>
  </rv>
  <rv s="2">
    <fb>2288.8000000000002</fb>
    <v>12</v>
  </rv>
  <rv s="2">
    <fb>2327.0500000000002</fb>
    <v>12</v>
  </rv>
  <rv s="2">
    <fb>2348.1999999999998</fb>
    <v>12</v>
  </rv>
  <rv s="2">
    <fb>2327.65</fb>
    <v>12</v>
  </rv>
  <rv s="2">
    <fb>2331.15</fb>
    <v>12</v>
  </rv>
  <rv s="2">
    <fb>2374.1</fb>
    <v>12</v>
  </rv>
  <rv s="2">
    <fb>2491.4</fb>
    <v>12</v>
  </rv>
  <rv s="2">
    <fb>2503</fb>
    <v>12</v>
  </rv>
  <rv s="2">
    <fb>2460.9499999999998</fb>
    <v>12</v>
  </rv>
  <rv s="2">
    <fb>2449.9</fb>
    <v>12</v>
  </rv>
  <rv s="2">
    <fb>2465.3000000000002</fb>
    <v>12</v>
  </rv>
  <rv s="2">
    <fb>2522.9499999999998</fb>
    <v>12</v>
  </rv>
  <rv s="2">
    <fb>2467.4499999999998</fb>
    <v>12</v>
  </rv>
  <rv s="2">
    <fb>2332.25</fb>
    <v>12</v>
  </rv>
  <rv s="2">
    <fb>2422.3000000000002</fb>
    <v>12</v>
  </rv>
  <rv s="2">
    <fb>2426.3000000000002</fb>
    <v>12</v>
  </rv>
  <rv s="2">
    <fb>2488.4</fb>
    <v>12</v>
  </rv>
  <rv s="2">
    <fb>2492.3000000000002</fb>
    <v>12</v>
  </rv>
  <rv s="2">
    <fb>2523.4499999999998</fb>
    <v>12</v>
  </rv>
  <rv s="2">
    <fb>2705.8</fb>
    <v>12</v>
  </rv>
  <rv s="2">
    <fb>2714.3</fb>
    <v>12</v>
  </rv>
  <rv s="2">
    <fb>2735.95</fb>
    <v>12</v>
  </rv>
  <rv s="2">
    <fb>2825.7</fb>
    <v>12</v>
  </rv>
  <rv s="2">
    <fb>2812.95</fb>
    <v>12</v>
  </rv>
  <rv s="2">
    <fb>2830</fb>
    <v>12</v>
  </rv>
  <rv s="2">
    <fb>2826.55</fb>
    <v>12</v>
  </rv>
  <rv s="2">
    <fb>2809.6</fb>
    <v>12</v>
  </rv>
  <rv s="2">
    <fb>2740.6</fb>
    <v>12</v>
  </rv>
  <rv s="2">
    <fb>2763.3</fb>
    <v>12</v>
  </rv>
  <rv s="2">
    <fb>2711.55</fb>
    <v>12</v>
  </rv>
  <rv s="2">
    <fb>2739</fb>
    <v>12</v>
  </rv>
  <rv s="2">
    <fb>2675.4</fb>
    <v>12</v>
  </rv>
  <rv s="2">
    <fb>2671.15</fb>
    <v>12</v>
  </rv>
  <rv s="2">
    <fb>2686.8</fb>
    <v>12</v>
  </rv>
  <rv s="2">
    <fb>2688.2</fb>
    <v>12</v>
  </rv>
  <rv s="2">
    <fb>2630.15</fb>
    <v>12</v>
  </rv>
  <rv s="2">
    <fb>2622.2</fb>
    <v>12</v>
  </rv>
  <rv s="2">
    <fb>2632.65</fb>
    <v>12</v>
  </rv>
  <rv s="2">
    <fb>2664.85</fb>
    <v>12</v>
  </rv>
  <rv s="2">
    <fb>2604.6</fb>
    <v>12</v>
  </rv>
  <rv s="2">
    <fb>2633.6</fb>
    <v>12</v>
  </rv>
  <rv s="2">
    <fb>2653.15</fb>
    <v>12</v>
  </rv>
  <rv s="2">
    <fb>2685.7</fb>
    <v>12</v>
  </rv>
  <rv s="2">
    <fb>2707.45</fb>
    <v>12</v>
  </rv>
  <rv s="2">
    <fb>2726.6</fb>
    <v>12</v>
  </rv>
  <rv s="2">
    <fb>2649.6</fb>
    <v>12</v>
  </rv>
  <rv s="2">
    <fb>2687.8</fb>
    <v>12</v>
  </rv>
  <rv s="2">
    <fb>2671.05</fb>
    <v>12</v>
  </rv>
  <rv s="2">
    <fb>2656.85</fb>
    <v>12</v>
  </rv>
  <rv s="2">
    <fb>2670.35</fb>
    <v>12</v>
  </rv>
  <rv s="2">
    <fb>2666.05</fb>
    <v>12</v>
  </rv>
  <rv s="2">
    <fb>2626.65</fb>
    <v>12</v>
  </rv>
  <rv s="2">
    <fb>2636.9</fb>
    <v>12</v>
  </rv>
  <rv s="2">
    <fb>2660.25</fb>
    <v>12</v>
  </rv>
  <rv s="2">
    <fb>2724.25</fb>
    <v>12</v>
  </rv>
  <rv s="2">
    <fb>2722.05</fb>
    <v>12</v>
  </rv>
  <rv s="2">
    <fb>2701.3</fb>
    <v>12</v>
  </rv>
  <rv s="2">
    <fb>2720.6</fb>
    <v>12</v>
  </rv>
  <rv s="2">
    <fb>2679.65</fb>
    <v>12</v>
  </rv>
  <rv s="2">
    <fb>2726.8</fb>
    <v>12</v>
  </rv>
  <rv s="2">
    <fb>2749.55</fb>
    <v>12</v>
  </rv>
  <rv s="2">
    <fb>2709.45</fb>
    <v>12</v>
  </rv>
  <rv s="2">
    <fb>2727.55</fb>
    <v>12</v>
  </rv>
  <rv s="2">
    <fb>2737.7</fb>
    <v>12</v>
  </rv>
  <rv s="2">
    <fb>2797.3</fb>
    <v>12</v>
  </rv>
  <rv s="2">
    <fb>2810.8</fb>
    <v>12</v>
  </rv>
  <rv s="2">
    <fb>2784.3</fb>
    <v>12</v>
  </rv>
  <rv s="2">
    <fb>2783.6</fb>
    <v>12</v>
  </rv>
  <rv s="2">
    <fb>2797.7</fb>
    <v>12</v>
  </rv>
  <rv s="2">
    <fb>2761.55</fb>
    <v>12</v>
  </rv>
  <rv s="2">
    <fb>2814.2</fb>
    <v>12</v>
  </rv>
  <rv s="2">
    <fb>2838.2</fb>
    <v>12</v>
  </rv>
  <rv s="2">
    <fb>2861</fb>
    <v>12</v>
  </rv>
  <rv s="2">
    <fb>2820.15</fb>
    <v>12</v>
  </rv>
  <rv s="2">
    <fb>2872.5</fb>
    <v>12</v>
  </rv>
  <rv s="2">
    <fb>2908.75</fb>
    <v>12</v>
  </rv>
  <rv s="2">
    <fb>2909.35</fb>
    <v>12</v>
  </rv>
  <rv s="2">
    <fb>2929.4</fb>
    <v>12</v>
  </rv>
  <rv s="2">
    <fb>2930.5</fb>
    <v>12</v>
  </rv>
  <rv s="2">
    <fb>2909.3</fb>
    <v>12</v>
  </rv>
  <rv s="2">
    <fb>2862.75</fb>
    <v>12</v>
  </rv>
  <rv s="2">
    <fb>2928.25</fb>
    <v>12</v>
  </rv>
  <rv s="2">
    <fb>3039.45</fb>
    <v>12</v>
  </rv>
  <rv s="2">
    <fb>3093</fb>
    <v>12</v>
  </rv>
  <rv s="2">
    <fb>3051.5</fb>
    <v>12</v>
  </rv>
  <rv s="2">
    <fb>3032.8</fb>
    <v>12</v>
  </rv>
  <rv s="2">
    <fb>3120.9</fb>
    <v>12</v>
  </rv>
  <rv s="2">
    <fb>3176.45</fb>
    <v>12</v>
  </rv>
  <rv s="2">
    <fb>3174.85</fb>
    <v>12</v>
  </rv>
  <rv s="2">
    <fb>3158.95</fb>
    <v>12</v>
  </rv>
  <rv s="2">
    <fb>3250.7</fb>
    <v>12</v>
  </rv>
  <rv s="2">
    <fb>3233.35</fb>
    <v>12</v>
  </rv>
  <rv s="2">
    <fb>3221.75</fb>
    <v>12</v>
  </rv>
  <rv s="2">
    <fb>3260.7</fb>
    <v>12</v>
  </rv>
  <rv s="2">
    <fb>3308.8</fb>
    <v>12</v>
  </rv>
  <rv s="2">
    <fb>3273.85</fb>
    <v>12</v>
  </rv>
  <rv s="2">
    <fb>3303.1</fb>
    <v>12</v>
  </rv>
  <rv s="2">
    <fb>3291.3</fb>
    <v>12</v>
  </rv>
  <rv s="2">
    <fb>3261.05</fb>
    <v>12</v>
  </rv>
  <rv s="2">
    <fb>3196.55</fb>
    <v>12</v>
  </rv>
  <rv s="2">
    <fb>3111.35</fb>
    <v>12</v>
  </rv>
  <rv s="2">
    <fb>3139.35</fb>
    <v>12</v>
  </rv>
  <rv s="2">
    <fb>3203.45</fb>
    <v>12</v>
  </rv>
  <rv s="2">
    <fb>3200.05</fb>
    <v>12</v>
  </rv>
  <rv s="2">
    <fb>3188.45</fb>
    <v>12</v>
  </rv>
  <rv s="2">
    <fb>3157.95</fb>
    <v>12</v>
  </rv>
  <rv s="2">
    <fb>3214.1</fb>
    <v>12</v>
  </rv>
  <rv s="2">
    <fb>3176.9</fb>
    <v>12</v>
  </rv>
  <rv s="2">
    <fb>3213.3</fb>
    <v>12</v>
  </rv>
  <rv s="2">
    <fb>3206</fb>
    <v>12</v>
  </rv>
  <rv s="2">
    <fb>3190.8</fb>
    <v>12</v>
  </rv>
  <rv s="2">
    <fb>3139.85</fb>
    <v>12</v>
  </rv>
  <rv s="2">
    <fb>3108.8</fb>
    <v>12</v>
  </rv>
  <rv s="2">
    <fb>3073.1</fb>
    <v>12</v>
  </rv>
  <rv s="2">
    <fb>3057.35</fb>
    <v>12</v>
  </rv>
  <rv s="2">
    <fb>3071.85</fb>
    <v>12</v>
  </rv>
  <rv s="2">
    <fb>2958.45</fb>
    <v>12</v>
  </rv>
  <rv s="2">
    <fb>2980.2</fb>
    <v>12</v>
  </rv>
  <rv s="2">
    <fb>2948.1</fb>
    <v>12</v>
  </rv>
  <rv s="2">
    <fb>2995.3</fb>
    <v>12</v>
  </rv>
  <rv s="2">
    <fb>2894.3</fb>
    <v>12</v>
  </rv>
  <rv s="2">
    <fb>2924.2</fb>
    <v>12</v>
  </rv>
  <rv s="2">
    <fb>3006.35</fb>
    <v>12</v>
  </rv>
  <rv s="2">
    <fb>3059.1</fb>
    <v>12</v>
  </rv>
  <rv s="2">
    <fb>3049.7</fb>
    <v>12</v>
  </rv>
  <rv s="2">
    <fb>3008.05</fb>
    <v>12</v>
  </rv>
  <rv s="2">
    <fb>3006.95</fb>
    <v>12</v>
  </rv>
  <rv s="2">
    <fb>3050.95</fb>
    <v>12</v>
  </rv>
  <rv s="2">
    <fb>3070.95</fb>
    <v>12</v>
  </rv>
  <rv s="2">
    <fb>3057.95</fb>
    <v>12</v>
  </rv>
  <rv s="2">
    <fb>3066.15</fb>
    <v>12</v>
  </rv>
  <rv s="2">
    <fb>3110.05</fb>
    <v>12</v>
  </rv>
  <rv s="2">
    <fb>3112.95</fb>
    <v>12</v>
  </rv>
  <rv s="2">
    <fb>3036.5</fb>
    <v>12</v>
  </rv>
  <rv s="2">
    <fb>3050.2</fb>
    <v>12</v>
  </rv>
  <rv s="2">
    <fb>3129.65</fb>
    <v>12</v>
  </rv>
  <rv s="2">
    <fb>3142.6</fb>
    <v>12</v>
  </rv>
  <rv s="2">
    <fb>3121.1</fb>
    <v>12</v>
  </rv>
  <rv s="2">
    <fb>3064.85</fb>
    <v>12</v>
  </rv>
  <rv s="2">
    <fb>3066.8</fb>
    <v>12</v>
  </rv>
  <rv s="2">
    <fb>3158.55</fb>
    <v>12</v>
  </rv>
  <rv s="2">
    <fb>3177.85</fb>
    <v>12</v>
  </rv>
  <rv s="2">
    <fb>3165</fb>
    <v>12</v>
  </rv>
  <rv s="2">
    <fb>3238.9</fb>
    <v>12</v>
  </rv>
  <rv s="2">
    <fb>3264.7</fb>
    <v>12</v>
  </rv>
  <rv s="2">
    <fb>3271.4</fb>
    <v>12</v>
  </rv>
  <rv s="2">
    <fb>3317.35</fb>
    <v>12</v>
  </rv>
  <rv s="2">
    <fb>3322.25</fb>
    <v>12</v>
  </rv>
  <rv s="2">
    <fb>3246.55</fb>
    <v>12</v>
  </rv>
  <rv s="2">
    <fb>3104.05</fb>
    <v>12</v>
  </rv>
  <rv s="2">
    <fb>3218.95</fb>
    <v>12</v>
  </rv>
  <rv s="2">
    <fb>3195.15</fb>
    <v>12</v>
  </rv>
  <rv s="2">
    <fb>3161.8</fb>
    <v>12</v>
  </rv>
  <rv s="2">
    <fb>3144.55</fb>
    <v>12</v>
  </rv>
  <rv s="2">
    <fb>3118.8</fb>
    <v>12</v>
  </rv>
  <rv s="2">
    <fb>3109.5</fb>
    <v>12</v>
  </rv>
  <rv s="2">
    <fb>3100.8</fb>
    <v>12</v>
  </rv>
  <rv s="2">
    <fb>3132</fb>
    <v>12</v>
  </rv>
  <rv s="2">
    <fb>3124.1</fb>
    <v>12</v>
  </rv>
  <rv s="2">
    <fb>3115.25</fb>
    <v>12</v>
  </rv>
  <rv s="2">
    <fb>3035.65</fb>
    <v>12</v>
  </rv>
  <rv s="2">
    <fb>3037</fb>
    <v>12</v>
  </rv>
  <rv s="2">
    <fb>3049.75</fb>
    <v>12</v>
  </rv>
  <rv s="2">
    <fb>3095.7</fb>
    <v>12</v>
  </rv>
  <rv s="2">
    <fb>3111.45</fb>
    <v>12</v>
  </rv>
  <rv s="2">
    <fb>3132.9</fb>
    <v>12</v>
  </rv>
  <rv s="2">
    <fb>3145.5</fb>
    <v>12</v>
  </rv>
  <rv s="2">
    <fb>3122.6</fb>
    <v>12</v>
  </rv>
  <rv s="2">
    <fb>3087.6</fb>
    <v>12</v>
  </rv>
  <rv s="2">
    <fb>3069.75</fb>
    <v>12</v>
  </rv>
  <rv s="2">
    <fb>3088.8</fb>
    <v>12</v>
  </rv>
  <rv s="2">
    <fb>3082</fb>
    <v>12</v>
  </rv>
  <rv s="2">
    <fb>3060</fb>
    <v>12</v>
  </rv>
  <rv s="2">
    <fb>3080.5</fb>
    <v>12</v>
  </rv>
  <rv s="2">
    <fb>3081.5</fb>
    <v>12</v>
  </rv>
  <rv s="2">
    <fb>3114</fb>
    <v>12</v>
  </rv>
  <rv s="2">
    <fb>3158.5</fb>
    <v>12</v>
  </rv>
  <rv s="2">
    <fb>3180</fb>
    <v>12</v>
  </rv>
  <rv s="2">
    <fb>3143.6</fb>
    <v>12</v>
  </rv>
  <rv s="2">
    <fb>3159.15</fb>
    <v>12</v>
  </rv>
  <rv s="2">
    <fb>3153</fb>
    <v>12</v>
  </rv>
  <rv s="2">
    <fb>3129.45</fb>
    <v>12</v>
  </rv>
  <rv s="2">
    <fb>3141.25</fb>
    <v>12</v>
  </rv>
  <rv s="2">
    <fb>3143.75</fb>
    <v>12</v>
  </rv>
  <rv s="2">
    <fb>3183.2</fb>
    <v>12</v>
  </rv>
  <rv s="2">
    <fb>3200.15</fb>
    <v>12</v>
  </rv>
  <rv s="2">
    <fb>3200.25</fb>
    <v>12</v>
  </rv>
  <rv s="2">
    <fb>3216.8</fb>
    <v>12</v>
  </rv>
  <rv s="2">
    <fb>3273.8</fb>
    <v>12</v>
  </rv>
  <rv s="2">
    <fb>3276.35</fb>
    <v>12</v>
  </rv>
  <rv s="2">
    <fb>3262.75</fb>
    <v>12</v>
  </rv>
  <rv s="2">
    <fb>3274.35</fb>
    <v>12</v>
  </rv>
  <rv s="2">
    <fb>3317.75</fb>
    <v>12</v>
  </rv>
  <rv s="2">
    <fb>3297.3</fb>
    <v>12</v>
  </rv>
  <rv s="2">
    <fb>3273.1</fb>
    <v>12</v>
  </rv>
  <rv s="2">
    <fb>3301.2</fb>
    <v>12</v>
  </rv>
  <rv s="2">
    <fb>3261.4</fb>
    <v>12</v>
  </rv>
  <rv s="2">
    <fb>3373.6</fb>
    <v>12</v>
  </rv>
  <rv s="2">
    <fb>3380.8</fb>
    <v>12</v>
  </rv>
  <rv s="2">
    <fb>3336.75</fb>
    <v>12</v>
  </rv>
  <rv s="2">
    <fb>3340.85</fb>
    <v>12</v>
  </rv>
  <rv s="2">
    <fb>3345.75</fb>
    <v>12</v>
  </rv>
  <rv s="2">
    <fb>3341.5</fb>
    <v>12</v>
  </rv>
  <rv s="2">
    <fb>3325.45</fb>
    <v>12</v>
  </rv>
  <rv s="2">
    <fb>3321</fb>
    <v>12</v>
  </rv>
  <rv s="2">
    <fb>3262.3</fb>
    <v>12</v>
  </rv>
  <rv s="2">
    <fb>3274.95</fb>
    <v>12</v>
  </rv>
  <rv s="2">
    <fb>3258.5</fb>
    <v>12</v>
  </rv>
  <rv s="2">
    <fb>3208.15</fb>
    <v>12</v>
  </rv>
  <rv s="2">
    <fb>3193.1</fb>
    <v>12</v>
  </rv>
  <rv s="2">
    <fb>3187.55</fb>
    <v>12</v>
  </rv>
  <rv s="2">
    <fb>3214.55</fb>
    <v>12</v>
  </rv>
  <rv s="2">
    <fb>3202.95</fb>
    <v>12</v>
  </rv>
  <rv s="2">
    <fb>3194.8</fb>
    <v>12</v>
  </rv>
  <rv s="2">
    <fb>3184.6</fb>
    <v>12</v>
  </rv>
  <rv s="3">
    <v>http://en.wikipedia.org/wiki/HDFC_Bank</v>
    <v>Wikipedia</v>
  </rv>
  <rv s="4">
    <v>253</v>
    <v>760</v>
  </rv>
  <rv s="5">
    <v>11</v>
    <v>https://www.bing.com/th?id=AMMS_c643fbc43e47b24065ddbb05b826221c&amp;qlt=95</v>
    <v>761</v>
    <v>0</v>
    <v>https://www.bing.com/images/search?form=xlimg&amp;q=hdfc+bank</v>
    <v>Image of HDFC BANK LIMITED</v>
  </rv>
  <rv s="3">
    <v>https://www.bing.com/financeapi/forcetrigger?t=ahi3jc&amp;q=XNSE%3aHDFCBANK&amp;form=skydnc</v>
    <v>Learn more on Bing</v>
  </rv>
  <rv s="6">
    <v>en-IN</v>
    <v>ahi3jc</v>
    <v>268435456</v>
    <v>1</v>
    <v>Powered by Refinitiv</v>
    <v>6</v>
    <v>HDFC BANK LIMITED (XNSE:HDFCBANK)</v>
    <v>8</v>
    <v>9</v>
    <v>Finance</v>
    <v>10</v>
    <v>1641</v>
    <v>993</v>
    <v>1.0909</v>
    <v>-51.35</v>
    <v>-3.3730999999999997E-2</v>
    <v>INR</v>
    <v>HDFC Bank Limited (the Bank) is a holding company. The Bank offers a range of banking services covering commercial and investment banking on the wholesale side and transactional/branch banking on the retail side. It also offers financial services. The Bank's segments include Treasury, Retail banking, Wholesale banking and Other banking business. The Treasury segment primarily consists of net interest earnings from the Bank's investment portfolio, money market borrowing and lending, gains or losses on investment operations and on account of trading in foreign exchange and derivative contracts. The Retail Banking segment serves retail customers through a branch network and other delivery channels, as well as through alternative delivery channels. The Bank provides its corporate and institutional clients a range of commercial and transactional banking products. The Other banking business segment includes income from para banking activities.</v>
    <v>120093</v>
    <v>National Stock Exchange of India</v>
    <v>XNSE</v>
    <v>XNSE</v>
    <v>iTHINK Techno Campus, Bldg B, Alpha,, Vikhroli Link Rd, Kanjur Marg East, MUMBAI, MAHARASHTRA, 400042 IN</v>
    <v>1488.85</v>
    <v>762</v>
    <v>Banking Services</v>
    <v>Stock</v>
    <v>44396.469710648147</v>
    <v>763</v>
    <v>1466</v>
    <v>8413601000000</v>
    <v>HDFC BANK LIMITED</v>
    <v>HDFC BANK LIMITED</v>
    <v>1487</v>
    <v>26.35</v>
    <v>1522.35</v>
    <v>1471</v>
    <v>5526719000</v>
    <v>HDFCBANK</v>
    <v>HDFC BANK LIMITED (XNSE:HDFCBANK)</v>
    <v>12555800</v>
    <v>1994</v>
  </rv>
  <rv s="1">
    <v>764</v>
  </rv>
  <rv s="2">
    <fb>192.7</fb>
    <v>12</v>
  </rv>
  <rv s="2">
    <fb>192.25</fb>
    <v>12</v>
  </rv>
  <rv s="2">
    <fb>196.55</fb>
    <v>12</v>
  </rv>
  <rv s="2">
    <fb>200.7</fb>
    <v>12</v>
  </rv>
  <rv s="2">
    <fb>199.6</fb>
    <v>12</v>
  </rv>
  <rv s="2">
    <fb>196.4</fb>
    <v>12</v>
  </rv>
  <rv s="2">
    <fb>195.4</fb>
    <v>12</v>
  </rv>
  <rv s="2">
    <fb>196.7</fb>
    <v>12</v>
  </rv>
  <rv s="2">
    <fb>193.35</fb>
    <v>12</v>
  </rv>
  <rv s="2">
    <fb>194.15</fb>
    <v>12</v>
  </rv>
  <rv s="2">
    <fb>192.6</fb>
    <v>12</v>
  </rv>
  <rv s="2">
    <fb>193.65</fb>
    <v>12</v>
  </rv>
  <rv s="2">
    <fb>192.8</fb>
    <v>12</v>
  </rv>
  <rv s="2">
    <fb>195.35</fb>
    <v>12</v>
  </rv>
  <rv s="2">
    <fb>196.05</fb>
    <v>12</v>
  </rv>
  <rv s="2">
    <fb>198.85</fb>
    <v>12</v>
  </rv>
  <rv s="2">
    <fb>203.05</fb>
    <v>12</v>
  </rv>
  <rv s="2">
    <fb>204.2</fb>
    <v>12</v>
  </rv>
  <rv s="2">
    <fb>201.45</fb>
    <v>12</v>
  </rv>
  <rv s="2">
    <fb>198.75</fb>
    <v>12</v>
  </rv>
  <rv s="2">
    <fb>198.55</fb>
    <v>12</v>
  </rv>
  <rv s="2">
    <fb>198.45</fb>
    <v>12</v>
  </rv>
  <rv s="2">
    <fb>195.8</fb>
    <v>12</v>
  </rv>
  <rv s="2">
    <fb>196.8</fb>
    <v>12</v>
  </rv>
  <rv s="2">
    <fb>194.95</fb>
    <v>12</v>
  </rv>
  <rv s="2">
    <fb>194.25</fb>
    <v>12</v>
  </rv>
  <rv s="2">
    <fb>195.55</fb>
    <v>12</v>
  </rv>
  <rv s="2">
    <fb>191.1</fb>
    <v>12</v>
  </rv>
  <rv s="2">
    <fb>190.2</fb>
    <v>12</v>
  </rv>
  <rv s="2">
    <fb>191.35</fb>
    <v>12</v>
  </rv>
  <rv s="2">
    <fb>191.6</fb>
    <v>12</v>
  </rv>
  <rv s="2">
    <fb>186.7</fb>
    <v>12</v>
  </rv>
  <rv s="2">
    <fb>189.1</fb>
    <v>12</v>
  </rv>
  <rv s="2">
    <fb>188.15</fb>
    <v>12</v>
  </rv>
  <rv s="2">
    <fb>183.8</fb>
    <v>12</v>
  </rv>
  <rv s="2">
    <fb>184.9</fb>
    <v>12</v>
  </rv>
  <rv s="2">
    <fb>183.95</fb>
    <v>12</v>
  </rv>
  <rv s="2">
    <fb>183.35</fb>
    <v>12</v>
  </rv>
  <rv s="2">
    <fb>181.8</fb>
    <v>12</v>
  </rv>
  <rv s="2">
    <fb>180.65</fb>
    <v>12</v>
  </rv>
  <rv s="2">
    <fb>178.6</fb>
    <v>12</v>
  </rv>
  <rv s="2">
    <fb>179.1</fb>
    <v>12</v>
  </rv>
  <rv s="2">
    <fb>175.75</fb>
    <v>12</v>
  </rv>
  <rv s="2">
    <fb>174.2</fb>
    <v>12</v>
  </rv>
  <rv s="2">
    <fb>172.5</fb>
    <v>12</v>
  </rv>
  <rv s="2">
    <fb>166.55</fb>
    <v>12</v>
  </rv>
  <rv s="2">
    <fb>170.75</fb>
    <v>12</v>
  </rv>
  <rv s="2">
    <fb>173.3</fb>
    <v>12</v>
  </rv>
  <rv s="2">
    <fb>169.4</fb>
    <v>12</v>
  </rv>
  <rv s="2">
    <fb>171.7</fb>
    <v>12</v>
  </rv>
  <rv s="2">
    <fb>170.85</fb>
    <v>12</v>
  </rv>
  <rv s="2">
    <fb>169.25</fb>
    <v>12</v>
  </rv>
  <rv s="2">
    <fb>169.9</fb>
    <v>12</v>
  </rv>
  <rv s="2">
    <fb>169.5</fb>
    <v>12</v>
  </rv>
  <rv s="2">
    <fb>167.15</fb>
    <v>12</v>
  </rv>
  <rv s="2">
    <fb>167.85</fb>
    <v>12</v>
  </rv>
  <rv s="2">
    <fb>172.2</fb>
    <v>12</v>
  </rv>
  <rv s="2">
    <fb>170.15</fb>
    <v>12</v>
  </rv>
  <rv s="2">
    <fb>167.8</fb>
    <v>12</v>
  </rv>
  <rv s="2">
    <fb>165.05</fb>
    <v>12</v>
  </rv>
  <rv s="2">
    <fb>165.7</fb>
    <v>12</v>
  </rv>
  <rv s="2">
    <fb>168.25</fb>
    <v>12</v>
  </rv>
  <rv s="2">
    <fb>167.45</fb>
    <v>12</v>
  </rv>
  <rv s="2">
    <fb>167.65</fb>
    <v>12</v>
  </rv>
  <rv s="2">
    <fb>168.55</fb>
    <v>12</v>
  </rv>
  <rv s="2">
    <fb>167.2</fb>
    <v>12</v>
  </rv>
  <rv s="2">
    <fb>165.5</fb>
    <v>12</v>
  </rv>
  <rv s="2">
    <fb>163.85</fb>
    <v>12</v>
  </rv>
  <rv s="2">
    <fb>165.25</fb>
    <v>12</v>
  </rv>
  <rv s="2">
    <fb>166.75</fb>
    <v>12</v>
  </rv>
  <rv s="2">
    <fb>170.1</fb>
    <v>12</v>
  </rv>
  <rv s="2">
    <fb>169.8</fb>
    <v>12</v>
  </rv>
  <rv s="2">
    <fb>174.75</fb>
    <v>12</v>
  </rv>
  <rv s="2">
    <fb>173.95</fb>
    <v>12</v>
  </rv>
  <rv s="2">
    <fb>172.8</fb>
    <v>12</v>
  </rv>
  <rv s="2">
    <fb>178.35</fb>
    <v>12</v>
  </rv>
  <rv s="2">
    <fb>185.3</fb>
    <v>12</v>
  </rv>
  <rv s="2">
    <fb>188</fb>
    <v>12</v>
  </rv>
  <rv s="2">
    <fb>187.1</fb>
    <v>12</v>
  </rv>
  <rv s="2">
    <fb>188.6</fb>
    <v>12</v>
  </rv>
  <rv s="2">
    <fb>187.35</fb>
    <v>12</v>
  </rv>
  <rv s="2">
    <fb>184.05</fb>
    <v>12</v>
  </rv>
  <rv s="2">
    <fb>187.9</fb>
    <v>12</v>
  </rv>
  <rv s="2">
    <fb>191.7</fb>
    <v>12</v>
  </rv>
  <rv s="2">
    <fb>190.85</fb>
    <v>12</v>
  </rv>
  <rv s="2">
    <fb>193.85</fb>
    <v>12</v>
  </rv>
  <rv s="2">
    <fb>194.8</fb>
    <v>12</v>
  </rv>
  <rv s="2">
    <fb>194.4</fb>
    <v>12</v>
  </rv>
  <rv s="2">
    <fb>195.95</fb>
    <v>12</v>
  </rv>
  <rv s="2">
    <fb>196.2</fb>
    <v>12</v>
  </rv>
  <rv s="2">
    <fb>198.2</fb>
    <v>12</v>
  </rv>
  <rv s="2">
    <fb>203.15</fb>
    <v>12</v>
  </rv>
  <rv s="2">
    <fb>202.45</fb>
    <v>12</v>
  </rv>
  <rv s="2">
    <fb>205.4</fb>
    <v>12</v>
  </rv>
  <rv s="2">
    <fb>212.7</fb>
    <v>12</v>
  </rv>
  <rv s="2">
    <fb>216.3</fb>
    <v>12</v>
  </rv>
  <rv s="2">
    <fb>215.9</fb>
    <v>12</v>
  </rv>
  <rv s="2">
    <fb>213.55</fb>
    <v>12</v>
  </rv>
  <rv s="2">
    <fb>214</fb>
    <v>12</v>
  </rv>
  <rv s="2">
    <fb>213.05</fb>
    <v>12</v>
  </rv>
  <rv s="2">
    <fb>214.5</fb>
    <v>12</v>
  </rv>
  <rv s="2">
    <fb>202.95</fb>
    <v>12</v>
  </rv>
  <rv s="2">
    <fb>203.4</fb>
    <v>12</v>
  </rv>
  <rv s="2">
    <fb>207.75</fb>
    <v>12</v>
  </rv>
  <rv s="2">
    <fb>208.6</fb>
    <v>12</v>
  </rv>
  <rv s="2">
    <fb>209.5</fb>
    <v>12</v>
  </rv>
  <rv s="2">
    <fb>211.55</fb>
    <v>12</v>
  </rv>
  <rv s="2">
    <fb>211.15</fb>
    <v>12</v>
  </rv>
  <rv s="2">
    <fb>209</fb>
    <v>12</v>
  </rv>
  <rv s="2">
    <fb>213.85</fb>
    <v>12</v>
  </rv>
  <rv s="2">
    <fb>213.4</fb>
    <v>12</v>
  </rv>
  <rv s="2">
    <fb>211.45</fb>
    <v>12</v>
  </rv>
  <rv s="2">
    <fb>202.8</fb>
    <v>12</v>
  </rv>
  <rv s="2">
    <fb>201.5</fb>
    <v>12</v>
  </rv>
  <rv s="2">
    <fb>202.5</fb>
    <v>12</v>
  </rv>
  <rv s="2">
    <fb>206.45</fb>
    <v>12</v>
  </rv>
  <rv s="2">
    <fb>211.25</fb>
    <v>12</v>
  </rv>
  <rv s="2">
    <fb>214.15</fb>
    <v>12</v>
  </rv>
  <rv s="2">
    <fb>217.85</fb>
    <v>12</v>
  </rv>
  <rv s="2">
    <fb>219.75</fb>
    <v>12</v>
  </rv>
  <rv s="2">
    <fb>218.85</fb>
    <v>12</v>
  </rv>
  <rv s="2">
    <fb>217.65</fb>
    <v>12</v>
  </rv>
  <rv s="2">
    <fb>213.7</fb>
    <v>12</v>
  </rv>
  <rv s="2">
    <fb>210.7</fb>
    <v>12</v>
  </rv>
  <rv s="2">
    <fb>207.8</fb>
    <v>12</v>
  </rv>
  <rv s="2">
    <fb>210.65</fb>
    <v>12</v>
  </rv>
  <rv s="2">
    <fb>206.6</fb>
    <v>12</v>
  </rv>
  <rv s="2">
    <fb>203.25</fb>
    <v>12</v>
  </rv>
  <rv s="2">
    <fb>215.95</fb>
    <v>12</v>
  </rv>
  <rv s="2">
    <fb>218.2</fb>
    <v>12</v>
  </rv>
  <rv s="2">
    <fb>216.75</fb>
    <v>12</v>
  </rv>
  <rv s="2">
    <fb>229.95</fb>
    <v>12</v>
  </rv>
  <rv s="2">
    <fb>234.35</fb>
    <v>12</v>
  </rv>
  <rv s="2">
    <fb>233.1</fb>
    <v>12</v>
  </rv>
  <rv s="2">
    <fb>229</fb>
    <v>12</v>
  </rv>
  <rv s="2">
    <fb>227.55</fb>
    <v>12</v>
  </rv>
  <rv s="2">
    <fb>226.45</fb>
    <v>12</v>
  </rv>
  <rv s="2">
    <fb>217.45</fb>
    <v>12</v>
  </rv>
  <rv s="2">
    <fb>218.6</fb>
    <v>12</v>
  </rv>
  <rv s="2">
    <fb>218.25</fb>
    <v>12</v>
  </rv>
  <rv s="2">
    <fb>217.75</fb>
    <v>12</v>
  </rv>
  <rv s="2">
    <fb>207.05</fb>
    <v>12</v>
  </rv>
  <rv s="2">
    <fb>208.5</fb>
    <v>12</v>
  </rv>
  <rv s="2">
    <fb>208.85</fb>
    <v>12</v>
  </rv>
  <rv s="2">
    <fb>209.15</fb>
    <v>12</v>
  </rv>
  <rv s="2">
    <fb>203.85</fb>
    <v>12</v>
  </rv>
  <rv s="2">
    <fb>206.9</fb>
    <v>12</v>
  </rv>
  <rv s="2">
    <fb>209.9</fb>
    <v>12</v>
  </rv>
  <rv s="2">
    <fb>209.95</fb>
    <v>12</v>
  </rv>
  <rv s="2">
    <fb>209.7</fb>
    <v>12</v>
  </rv>
  <rv s="2">
    <fb>208.55</fb>
    <v>12</v>
  </rv>
  <rv s="2">
    <fb>208</fb>
    <v>12</v>
  </rv>
  <rv s="2">
    <fb>206.5</fb>
    <v>12</v>
  </rv>
  <rv s="2">
    <fb>205.2</fb>
    <v>12</v>
  </rv>
  <rv s="2">
    <fb>205.45</fb>
    <v>12</v>
  </rv>
  <rv s="2">
    <fb>207.85</fb>
    <v>12</v>
  </rv>
  <rv s="2">
    <fb>210.6</fb>
    <v>12</v>
  </rv>
  <rv s="2">
    <fb>222.95</fb>
    <v>12</v>
  </rv>
  <rv s="2">
    <fb>226</fb>
    <v>12</v>
  </rv>
  <rv s="2">
    <fb>222.2</fb>
    <v>12</v>
  </rv>
  <rv s="2">
    <fb>211.6</fb>
    <v>12</v>
  </rv>
  <rv s="2">
    <fb>210.9</fb>
    <v>12</v>
  </rv>
  <rv s="2">
    <fb>214.55</fb>
    <v>12</v>
  </rv>
  <rv s="2">
    <fb>218.5</fb>
    <v>12</v>
  </rv>
  <rv s="2">
    <fb>220.05</fb>
    <v>12</v>
  </rv>
  <rv s="2">
    <fb>212.55</fb>
    <v>12</v>
  </rv>
  <rv s="2">
    <fb>212.65</fb>
    <v>12</v>
  </rv>
  <rv s="2">
    <fb>213.8</fb>
    <v>12</v>
  </rv>
  <rv s="2">
    <fb>213.25</fb>
    <v>12</v>
  </rv>
  <rv s="2">
    <fb>213.1</fb>
    <v>12</v>
  </rv>
  <rv s="2">
    <fb>205.3</fb>
    <v>12</v>
  </rv>
  <rv s="2">
    <fb>208.7</fb>
    <v>12</v>
  </rv>
  <rv s="2">
    <fb>206.7</fb>
    <v>12</v>
  </rv>
  <rv s="2">
    <fb>207.95</fb>
    <v>12</v>
  </rv>
  <rv s="2">
    <fb>205.6</fb>
    <v>12</v>
  </rv>
  <rv s="2">
    <fb>203.55</fb>
    <v>12</v>
  </rv>
  <rv s="2">
    <fb>205.9</fb>
    <v>12</v>
  </rv>
  <rv s="2">
    <fb>205.35</fb>
    <v>12</v>
  </rv>
  <rv s="2">
    <fb>205.5</fb>
    <v>12</v>
  </rv>
  <rv s="2">
    <fb>204.3</fb>
    <v>12</v>
  </rv>
  <rv s="2">
    <fb>202.6</fb>
    <v>12</v>
  </rv>
  <rv s="2">
    <fb>200.95</fb>
    <v>12</v>
  </rv>
  <rv s="2">
    <fb>201.4</fb>
    <v>12</v>
  </rv>
  <rv s="2">
    <fb>202.75</fb>
    <v>12</v>
  </rv>
  <rv s="2">
    <fb>205.55</fb>
    <v>12</v>
  </rv>
  <rv s="2">
    <fb>204</fb>
    <v>12</v>
  </rv>
  <rv s="2">
    <fb>212.25</fb>
    <v>12</v>
  </rv>
  <rv s="2">
    <fb>212.6</fb>
    <v>12</v>
  </rv>
  <rv s="2">
    <fb>210.05</fb>
    <v>12</v>
  </rv>
  <rv s="2">
    <fb>207</fb>
    <v>12</v>
  </rv>
  <rv s="2">
    <fb>209.05</fb>
    <v>12</v>
  </rv>
  <rv s="2">
    <fb>211.5</fb>
    <v>12</v>
  </rv>
  <rv s="2">
    <fb>212.9</fb>
    <v>12</v>
  </rv>
  <rv s="2">
    <fb>216.6</fb>
    <v>12</v>
  </rv>
  <rv s="2">
    <fb>215.25</fb>
    <v>12</v>
  </rv>
  <rv s="2">
    <fb>208.75</fb>
    <v>12</v>
  </rv>
  <rv s="2">
    <fb>213.65</fb>
    <v>12</v>
  </rv>
  <rv s="2">
    <fb>212.5</fb>
    <v>12</v>
  </rv>
  <rv s="2">
    <fb>209.3</fb>
    <v>12</v>
  </rv>
  <rv s="2">
    <fb>207.9</fb>
    <v>12</v>
  </rv>
  <rv s="2">
    <fb>207.3</fb>
    <v>12</v>
  </rv>
  <rv s="2">
    <fb>205.65</fb>
    <v>12</v>
  </rv>
  <rv s="2">
    <fb>204.55</fb>
    <v>12</v>
  </rv>
  <rv s="2">
    <fb>204.45</fb>
    <v>12</v>
  </rv>
  <rv s="2">
    <fb>205.1</fb>
    <v>12</v>
  </rv>
  <rv s="2">
    <fb>203.95</fb>
    <v>12</v>
  </rv>
  <rv s="2">
    <fb>205.05</fb>
    <v>12</v>
  </rv>
  <rv s="2">
    <fb>203.6</fb>
    <v>12</v>
  </rv>
  <rv s="2">
    <fb>203.3</fb>
    <v>12</v>
  </rv>
  <rv s="2">
    <fb>202.7</fb>
    <v>12</v>
  </rv>
  <rv s="2">
    <fb>203</fb>
    <v>12</v>
  </rv>
  <rv s="2">
    <fb>202.4</fb>
    <v>12</v>
  </rv>
  <rv s="2">
    <fb>203.65</fb>
    <v>12</v>
  </rv>
  <rv s="2">
    <fb>203.75</fb>
    <v>12</v>
  </rv>
  <rv s="2">
    <fb>202</fb>
    <v>12</v>
  </rv>
  <rv s="2">
    <fb>201.35</fb>
    <v>12</v>
  </rv>
  <rv s="2">
    <fb>201.1</fb>
    <v>12</v>
  </rv>
  <rv s="2">
    <fb>201.85</fb>
    <v>12</v>
  </rv>
  <rv s="2">
    <fb>204.1</fb>
    <v>12</v>
  </rv>
  <rv s="2">
    <fb>206.25</fb>
    <v>12</v>
  </rv>
  <rv s="3">
    <v>https://www.bing.com/financeapi/forcetrigger?t=ahi62w&amp;q=XNSE%3aHINDUNILVR&amp;form=skydnc</v>
    <v>Learn more on Bing</v>
  </rv>
  <rv s="7">
    <v>en-IN</v>
    <v>ahi62w</v>
    <v>268435456</v>
    <v>1</v>
    <v>Powered by Refinitiv</v>
    <v>13</v>
    <v>HINDUSTAN UNILEVER LIMITED (XNSE:HINDUNILVR)</v>
    <v>14</v>
    <v>15</v>
    <v>Finance</v>
    <v>10</v>
    <v>2533.9499999999998</v>
    <v>2000.05</v>
    <v>0.18440000000000001</v>
    <v>39.35</v>
    <v>1.6337000000000001E-2</v>
    <v>INR</v>
    <v>Hindustan Unilever Limited is an India-based consumer goods company. The Company’s consumer goods business comprises of home and personal care, foods and refreshments. Its segments are Home care, which includes detergent bars, detergent powders, detergent liquids, scourers and water business; Beauty &amp; Personal Care, which includes products in the categories of oral care, skin care , hair care, deodorants, talcum powder, color cosmetics and salon services; Foods &amp; Refreshment, which includes staples , culinary products, tea, coffee and frozen desserts, and Others, which includes exports and infant care products. The Company also provides health food drinks such as Horlicks, Boost, Maltova and Viva.</v>
    <v>21000</v>
    <v>National Stock Exchange of India</v>
    <v>XNSE</v>
    <v>XNSE</v>
    <v>Unilever House, B. D. Sawant Marg, Chakala, Andheri (E), MUMBAI, MAHARASHTRA, 400099 IN</v>
    <v>2449.8000000000002</v>
    <v>Personal &amp; Household Products &amp; Services</v>
    <v>Stock</v>
    <v>44397.303576388891</v>
    <v>986</v>
    <v>2403</v>
    <v>5679896000000</v>
    <v>HINDUSTAN UNILEVER LIMITED</v>
    <v>HINDUSTAN UNILEVER LIMITED</v>
    <v>2403</v>
    <v>70.77</v>
    <v>2408.65</v>
    <v>2448</v>
    <v>2349589000</v>
    <v>HINDUNILVR</v>
    <v>HINDUSTAN UNILEVER LIMITED (XNSE:HINDUNILVR)</v>
    <v>630595</v>
    <v>1933</v>
  </rv>
  <rv s="1">
    <v>987</v>
  </rv>
  <rv s="2">
    <fb>1133.05</fb>
    <v>12</v>
  </rv>
  <rv s="2">
    <fb>1138.55</fb>
    <v>12</v>
  </rv>
  <rv s="2">
    <fb>1126.3499999999999</fb>
    <v>12</v>
  </rv>
  <rv s="2">
    <fb>1130.4000000000001</fb>
    <v>12</v>
  </rv>
  <rv s="2">
    <fb>1119.0999999999999</fb>
    <v>12</v>
  </rv>
  <rv s="2">
    <fb>1079.5</fb>
    <v>12</v>
  </rv>
  <rv s="2">
    <fb>1086.6500000000001</fb>
    <v>12</v>
  </rv>
  <rv s="2">
    <fb>1064.5999999999999</fb>
    <v>12</v>
  </rv>
  <rv s="2">
    <fb>1050.6500000000001</fb>
    <v>12</v>
  </rv>
  <rv s="2">
    <fb>1032.8</fb>
    <v>12</v>
  </rv>
  <rv s="2">
    <fb>1002</fb>
    <v>12</v>
  </rv>
  <rv s="2">
    <fb>1041.6500000000001</fb>
    <v>12</v>
  </rv>
  <rv s="2">
    <fb>1027.55</fb>
    <v>12</v>
  </rv>
  <rv s="2">
    <fb>1040.7</fb>
    <v>12</v>
  </rv>
  <rv s="2">
    <fb>1043.8499999999999</fb>
    <v>12</v>
  </rv>
  <rv s="2">
    <fb>1066.6500000000001</fb>
    <v>12</v>
  </rv>
  <rv s="2">
    <fb>1063.7</fb>
    <v>12</v>
  </rv>
  <rv s="2">
    <fb>1059.05</fb>
    <v>12</v>
  </rv>
  <rv s="2">
    <fb>1034.45</fb>
    <v>12</v>
  </rv>
  <rv s="2">
    <fb>1032.75</fb>
    <v>12</v>
  </rv>
  <rv s="2">
    <fb>1056.5</fb>
    <v>12</v>
  </rv>
  <rv s="2">
    <fb>1066.5999999999999</fb>
    <v>12</v>
  </rv>
  <rv s="2">
    <fb>1059</fb>
    <v>12</v>
  </rv>
  <rv s="2">
    <fb>1085.6500000000001</fb>
    <v>12</v>
  </rv>
  <rv s="2">
    <fb>1117.05</fb>
    <v>12</v>
  </rv>
  <rv s="2">
    <fb>1119.7</fb>
    <v>12</v>
  </rv>
  <rv s="2">
    <fb>1118.45</fb>
    <v>12</v>
  </rv>
  <rv s="2">
    <fb>1112.0999999999999</fb>
    <v>12</v>
  </rv>
  <rv s="2">
    <fb>1114.5</fb>
    <v>12</v>
  </rv>
  <rv s="2">
    <fb>1115.8499999999999</fb>
    <v>12</v>
  </rv>
  <rv s="2">
    <fb>1127.3</fb>
    <v>12</v>
  </rv>
  <rv s="2">
    <fb>1134.1500000000001</fb>
    <v>12</v>
  </rv>
  <rv s="2">
    <fb>1130.9000000000001</fb>
    <v>12</v>
  </rv>
  <rv s="2">
    <fb>1119.3</fb>
    <v>12</v>
  </rv>
  <rv s="2">
    <fb>1110.5</fb>
    <v>12</v>
  </rv>
  <rv s="2">
    <fb>1096.5</fb>
    <v>12</v>
  </rv>
  <rv s="2">
    <fb>1090.55</fb>
    <v>12</v>
  </rv>
  <rv s="2">
    <fb>1078.6500000000001</fb>
    <v>12</v>
  </rv>
  <rv s="2">
    <fb>1057.95</fb>
    <v>12</v>
  </rv>
  <rv s="2">
    <fb>1070.5</fb>
    <v>12</v>
  </rv>
  <rv s="2">
    <fb>1093.6500000000001</fb>
    <v>12</v>
  </rv>
  <rv s="2">
    <fb>1083.5999999999999</fb>
    <v>12</v>
  </rv>
  <rv s="2">
    <fb>1057.3</fb>
    <v>12</v>
  </rv>
  <rv s="2">
    <fb>1049.3</fb>
    <v>12</v>
  </rv>
  <rv s="2">
    <fb>1035.4000000000001</fb>
    <v>12</v>
  </rv>
  <rv s="2">
    <fb>1047.25</fb>
    <v>12</v>
  </rv>
  <rv s="2">
    <fb>1030.4000000000001</fb>
    <v>12</v>
  </rv>
  <rv s="2">
    <fb>1044</fb>
    <v>12</v>
  </rv>
  <rv s="2">
    <fb>1054.2</fb>
    <v>12</v>
  </rv>
  <rv s="2">
    <fb>1078.5999999999999</fb>
    <v>12</v>
  </rv>
  <rv s="2">
    <fb>1106.95</fb>
    <v>12</v>
  </rv>
  <rv s="2">
    <fb>1114.3499999999999</fb>
    <v>12</v>
  </rv>
  <rv s="2">
    <fb>1144.0999999999999</fb>
    <v>12</v>
  </rv>
  <rv s="2">
    <fb>1162.25</fb>
    <v>12</v>
  </rv>
  <rv s="2">
    <fb>1191.8</fb>
    <v>12</v>
  </rv>
  <rv s="2">
    <fb>1233.55</fb>
    <v>12</v>
  </rv>
  <rv s="2">
    <fb>1213.6500000000001</fb>
    <v>12</v>
  </rv>
  <rv s="2">
    <fb>1198.45</fb>
    <v>12</v>
  </rv>
  <rv s="2">
    <fb>1211.5</fb>
    <v>12</v>
  </rv>
  <rv s="2">
    <fb>1169.25</fb>
    <v>12</v>
  </rv>
  <rv s="2">
    <fb>1199.3499999999999</fb>
    <v>12</v>
  </rv>
  <rv s="2">
    <fb>1203.55</fb>
    <v>12</v>
  </rv>
  <rv s="2">
    <fb>1223.95</fb>
    <v>12</v>
  </rv>
  <rv s="2">
    <fb>1246.7</fb>
    <v>12</v>
  </rv>
  <rv s="2">
    <fb>1233.3</fb>
    <v>12</v>
  </rv>
  <rv s="2">
    <fb>1235.8</fb>
    <v>12</v>
  </rv>
  <rv s="2">
    <fb>1210.9000000000001</fb>
    <v>12</v>
  </rv>
  <rv s="2">
    <fb>1233.0999999999999</fb>
    <v>12</v>
  </rv>
  <rv s="2">
    <fb>1209.5999999999999</fb>
    <v>12</v>
  </rv>
  <rv s="2">
    <fb>1187.2</fb>
    <v>12</v>
  </rv>
  <rv s="2">
    <fb>1183.55</fb>
    <v>12</v>
  </rv>
  <rv s="2">
    <fb>1215.25</fb>
    <v>12</v>
  </rv>
  <rv s="2">
    <fb>1247.95</fb>
    <v>12</v>
  </rv>
  <rv s="2">
    <fb>1257.4000000000001</fb>
    <v>12</v>
  </rv>
  <rv s="2">
    <fb>1269.2</fb>
    <v>12</v>
  </rv>
  <rv s="2">
    <fb>1307.6500000000001</fb>
    <v>12</v>
  </rv>
  <rv s="2">
    <fb>1340.55</fb>
    <v>12</v>
  </rv>
  <rv s="2">
    <fb>1393.65</fb>
    <v>12</v>
  </rv>
  <rv s="2">
    <fb>1389.95</fb>
    <v>12</v>
  </rv>
  <rv s="2">
    <fb>1371.7</fb>
    <v>12</v>
  </rv>
  <rv s="2">
    <fb>1358.8</fb>
    <v>12</v>
  </rv>
  <rv s="2">
    <fb>1369.7</fb>
    <v>12</v>
  </rv>
  <rv s="2">
    <fb>1408.45</fb>
    <v>12</v>
  </rv>
  <rv s="2">
    <fb>1408.7</fb>
    <v>12</v>
  </rv>
  <rv s="2">
    <fb>1374.35</fb>
    <v>12</v>
  </rv>
  <rv s="2">
    <fb>1403.65</fb>
    <v>12</v>
  </rv>
  <rv s="2">
    <fb>1394.6</fb>
    <v>12</v>
  </rv>
  <rv s="2">
    <fb>1438.2</fb>
    <v>12</v>
  </rv>
  <rv s="2">
    <fb>1402.8</fb>
    <v>12</v>
  </rv>
  <rv s="2">
    <fb>1426.65</fb>
    <v>12</v>
  </rv>
  <rv s="2">
    <fb>1440.85</fb>
    <v>12</v>
  </rv>
  <rv s="2">
    <fb>1433.3</fb>
    <v>12</v>
  </rv>
  <rv s="2">
    <fb>1406.95</fb>
    <v>12</v>
  </rv>
  <rv s="2">
    <fb>1377.2</fb>
    <v>12</v>
  </rv>
  <rv s="2">
    <fb>1385.6</fb>
    <v>12</v>
  </rv>
  <rv s="2">
    <fb>1372.25</fb>
    <v>12</v>
  </rv>
  <rv s="2">
    <fb>1376.3</fb>
    <v>12</v>
  </rv>
  <rv s="2">
    <fb>1407.2</fb>
    <v>12</v>
  </rv>
  <rv s="2">
    <fb>1385.85</fb>
    <v>12</v>
  </rv>
  <rv s="2">
    <fb>1382.8</fb>
    <v>12</v>
  </rv>
  <rv s="2">
    <fb>1372.15</fb>
    <v>12</v>
  </rv>
  <rv s="2">
    <fb>1391.3</fb>
    <v>12</v>
  </rv>
  <rv s="2">
    <fb>1410.7</fb>
    <v>12</v>
  </rv>
  <rv s="2">
    <fb>1441.8</fb>
    <v>12</v>
  </rv>
  <rv s="2">
    <fb>1411.35</fb>
    <v>12</v>
  </rv>
  <rv s="2">
    <fb>1372.65</fb>
    <v>12</v>
  </rv>
  <rv s="2">
    <fb>1373.1</fb>
    <v>12</v>
  </rv>
  <rv s="2">
    <fb>1375.65</fb>
    <v>12</v>
  </rv>
  <rv s="2">
    <fb>1397.1</fb>
    <v>12</v>
  </rv>
  <rv s="2">
    <fb>1412.85</fb>
    <v>12</v>
  </rv>
  <rv s="2">
    <fb>1427.2</fb>
    <v>12</v>
  </rv>
  <rv s="2">
    <fb>1432.5</fb>
    <v>12</v>
  </rv>
  <rv s="2">
    <fb>1436.3</fb>
    <v>12</v>
  </rv>
  <rv s="2">
    <fb>1425.05</fb>
    <v>12</v>
  </rv>
  <rv s="2">
    <fb>1416</fb>
    <v>12</v>
  </rv>
  <rv s="2">
    <fb>1426.7</fb>
    <v>12</v>
  </rv>
  <rv s="2">
    <fb>1420.55</fb>
    <v>12</v>
  </rv>
  <rv s="2">
    <fb>1416.25</fb>
    <v>12</v>
  </rv>
  <rv s="2">
    <fb>1431.65</fb>
    <v>12</v>
  </rv>
  <rv s="2">
    <fb>1451.45</fb>
    <v>12</v>
  </rv>
  <rv s="2">
    <fb>1481</fb>
    <v>12</v>
  </rv>
  <rv s="2">
    <fb>1470.65</fb>
    <v>12</v>
  </rv>
  <rv s="2">
    <fb>1468.75</fb>
    <v>12</v>
  </rv>
  <rv s="2">
    <fb>1466.65</fb>
    <v>12</v>
  </rv>
  <rv s="2">
    <fb>1483.1</fb>
    <v>12</v>
  </rv>
  <rv s="2">
    <fb>1503.85</fb>
    <v>12</v>
  </rv>
  <rv s="2">
    <fb>1492</fb>
    <v>12</v>
  </rv>
  <rv s="2">
    <fb>1474.8</fb>
    <v>12</v>
  </rv>
  <rv s="2">
    <fb>1443.55</fb>
    <v>12</v>
  </rv>
  <rv s="2">
    <fb>1462.85</fb>
    <v>12</v>
  </rv>
  <rv s="2">
    <fb>1409.6</fb>
    <v>12</v>
  </rv>
  <rv s="2">
    <fb>1371.45</fb>
    <v>12</v>
  </rv>
  <rv s="2">
    <fb>1390.5</fb>
    <v>12</v>
  </rv>
  <rv s="2">
    <fb>1476.75</fb>
    <v>12</v>
  </rv>
  <rv s="2">
    <fb>1560.55</fb>
    <v>12</v>
  </rv>
  <rv s="2">
    <fb>1574.8</fb>
    <v>12</v>
  </rv>
  <rv s="2">
    <fb>1579.1</fb>
    <v>12</v>
  </rv>
  <rv s="2">
    <fb>1597.6</fb>
    <v>12</v>
  </rv>
  <rv s="2">
    <fb>1605.25</fb>
    <v>12</v>
  </rv>
  <rv s="2">
    <fb>1611.85</fb>
    <v>12</v>
  </rv>
  <rv s="2">
    <fb>1581.75</fb>
    <v>12</v>
  </rv>
  <rv s="2">
    <fb>1572.35</fb>
    <v>12</v>
  </rv>
  <rv s="2">
    <fb>1581.95</fb>
    <v>12</v>
  </rv>
  <rv s="2">
    <fb>1616.6</fb>
    <v>12</v>
  </rv>
  <rv s="2">
    <fb>1626.65</fb>
    <v>12</v>
  </rv>
  <rv s="2">
    <fb>1586.5</fb>
    <v>12</v>
  </rv>
  <rv s="2">
    <fb>1554.3</fb>
    <v>12</v>
  </rv>
  <rv s="2">
    <fb>1539.1</fb>
    <v>12</v>
  </rv>
  <rv s="2">
    <fb>1548</fb>
    <v>12</v>
  </rv>
  <rv s="2">
    <fb>1529.15</fb>
    <v>12</v>
  </rv>
  <rv s="2">
    <fb>1606.45</fb>
    <v>12</v>
  </rv>
  <rv s="2">
    <fb>1606.4</fb>
    <v>12</v>
  </rv>
  <rv s="2">
    <fb>1534.4</fb>
    <v>12</v>
  </rv>
  <rv s="2">
    <fb>1558.9</fb>
    <v>12</v>
  </rv>
  <rv s="2">
    <fb>1568.2</fb>
    <v>12</v>
  </rv>
  <rv s="2">
    <fb>1586.85</fb>
    <v>12</v>
  </rv>
  <rv s="2">
    <fb>1552.05</fb>
    <v>12</v>
  </rv>
  <rv s="2">
    <fb>1530</fb>
    <v>12</v>
  </rv>
  <rv s="2">
    <fb>1519.5</fb>
    <v>12</v>
  </rv>
  <rv s="2">
    <fb>1562.5</fb>
    <v>12</v>
  </rv>
  <rv s="2">
    <fb>1555.75</fb>
    <v>12</v>
  </rv>
  <rv s="2">
    <fb>1551.95</fb>
    <v>12</v>
  </rv>
  <rv s="2">
    <fb>1528.65</fb>
    <v>12</v>
  </rv>
  <rv s="2">
    <fb>1512.15</fb>
    <v>12</v>
  </rv>
  <rv s="2">
    <fb>1495.35</fb>
    <v>12</v>
  </rv>
  <rv s="2">
    <fb>1491</fb>
    <v>12</v>
  </rv>
  <rv s="2">
    <fb>1497.5</fb>
    <v>12</v>
  </rv>
  <rv s="2">
    <fb>1469.15</fb>
    <v>12</v>
  </rv>
  <rv s="2">
    <fb>1500.15</fb>
    <v>12</v>
  </rv>
  <rv s="2">
    <fb>1478.8</fb>
    <v>12</v>
  </rv>
  <rv s="2">
    <fb>1463.35</fb>
    <v>12</v>
  </rv>
  <rv s="2">
    <fb>1491.3</fb>
    <v>12</v>
  </rv>
  <rv s="2">
    <fb>1553.7</fb>
    <v>12</v>
  </rv>
  <rv s="2">
    <fb>1493.65</fb>
    <v>12</v>
  </rv>
  <rv s="2">
    <fb>1486.75</fb>
    <v>12</v>
  </rv>
  <rv s="2">
    <fb>1449.6</fb>
    <v>12</v>
  </rv>
  <rv s="2">
    <fb>1440.25</fb>
    <v>12</v>
  </rv>
  <rv s="2">
    <fb>1447.2</fb>
    <v>12</v>
  </rv>
  <rv s="2">
    <fb>1432.8</fb>
    <v>12</v>
  </rv>
  <rv s="2">
    <fb>1421.75</fb>
    <v>12</v>
  </rv>
  <rv s="2">
    <fb>1367.05</fb>
    <v>12</v>
  </rv>
  <rv s="2">
    <fb>1400.35</fb>
    <v>12</v>
  </rv>
  <rv s="2">
    <fb>1430.1</fb>
    <v>12</v>
  </rv>
  <rv s="2">
    <fb>1428.65</fb>
    <v>12</v>
  </rv>
  <rv s="2">
    <fb>1412.4</fb>
    <v>12</v>
  </rv>
  <rv s="2">
    <fb>1391.4</fb>
    <v>12</v>
  </rv>
  <rv s="2">
    <fb>1422.5</fb>
    <v>12</v>
  </rv>
  <rv s="2">
    <fb>1414.15</fb>
    <v>12</v>
  </rv>
  <rv s="2">
    <fb>1404.8</fb>
    <v>12</v>
  </rv>
  <rv s="2">
    <fb>1438.7</fb>
    <v>12</v>
  </rv>
  <rv s="2">
    <fb>1476.8</fb>
    <v>12</v>
  </rv>
  <rv s="2">
    <fb>1472.5</fb>
    <v>12</v>
  </rv>
  <rv s="2">
    <fb>1412.3</fb>
    <v>12</v>
  </rv>
  <rv s="2">
    <fb>1414.45</fb>
    <v>12</v>
  </rv>
  <rv s="2">
    <fb>1388.35</fb>
    <v>12</v>
  </rv>
  <rv s="2">
    <fb>1402.6</fb>
    <v>12</v>
  </rv>
  <rv s="2">
    <fb>1400.9</fb>
    <v>12</v>
  </rv>
  <rv s="2">
    <fb>1414.75</fb>
    <v>12</v>
  </rv>
  <rv s="2">
    <fb>1419.85</fb>
    <v>12</v>
  </rv>
  <rv s="2">
    <fb>1403.55</fb>
    <v>12</v>
  </rv>
  <rv s="2">
    <fb>1399.5</fb>
    <v>12</v>
  </rv>
  <rv s="2">
    <fb>1386.85</fb>
    <v>12</v>
  </rv>
  <rv s="2">
    <fb>1476.7</fb>
    <v>12</v>
  </rv>
  <rv s="2">
    <fb>1458.2</fb>
    <v>12</v>
  </rv>
  <rv s="2">
    <fb>1497.3</fb>
    <v>12</v>
  </rv>
  <rv s="2">
    <fb>1509.95</fb>
    <v>12</v>
  </rv>
  <rv s="2">
    <fb>1478.95</fb>
    <v>12</v>
  </rv>
  <rv s="2">
    <fb>1477.05</fb>
    <v>12</v>
  </rv>
  <rv s="2">
    <fb>1482.65</fb>
    <v>12</v>
  </rv>
  <rv s="2">
    <fb>1503.45</fb>
    <v>12</v>
  </rv>
  <rv s="2">
    <fb>1515.85</fb>
    <v>12</v>
  </rv>
  <rv s="2">
    <fb>1511.7</fb>
    <v>12</v>
  </rv>
  <rv s="2">
    <fb>1504</fb>
    <v>12</v>
  </rv>
  <rv s="2">
    <fb>1520.55</fb>
    <v>12</v>
  </rv>
  <rv s="2">
    <fb>1500.95</fb>
    <v>12</v>
  </rv>
  <rv s="2">
    <fb>1499.85</fb>
    <v>12</v>
  </rv>
  <rv s="2">
    <fb>1483.05</fb>
    <v>12</v>
  </rv>
  <rv s="2">
    <fb>1480.3</fb>
    <v>12</v>
  </rv>
  <rv s="2">
    <fb>1481.05</fb>
    <v>12</v>
  </rv>
  <rv s="2">
    <fb>1486.35</fb>
    <v>12</v>
  </rv>
  <rv s="2">
    <fb>1479.45</fb>
    <v>12</v>
  </rv>
  <rv s="2">
    <fb>1490.25</fb>
    <v>12</v>
  </rv>
  <rv s="2">
    <fb>1484.6</fb>
    <v>12</v>
  </rv>
  <rv s="2">
    <fb>1466.1</fb>
    <v>12</v>
  </rv>
  <rv s="2">
    <fb>1479.8</fb>
    <v>12</v>
  </rv>
  <rv s="2">
    <fb>1488.7</fb>
    <v>12</v>
  </rv>
  <rv s="2">
    <fb>1483.8</fb>
    <v>12</v>
  </rv>
  <rv s="2">
    <fb>1485.5</fb>
    <v>12</v>
  </rv>
  <rv s="2">
    <fb>1506.25</fb>
    <v>12</v>
  </rv>
  <rv s="2">
    <fb>1515.1</fb>
    <v>12</v>
  </rv>
  <rv s="2">
    <fb>1508.35</fb>
    <v>12</v>
  </rv>
  <rv s="2">
    <fb>1502.05</fb>
    <v>12</v>
  </rv>
  <rv s="2">
    <fb>1497.9</fb>
    <v>12</v>
  </rv>
  <rv s="2">
    <fb>1480.4</fb>
    <v>12</v>
  </rv>
  <rv s="2">
    <fb>1495.45</fb>
    <v>12</v>
  </rv>
  <rv s="2">
    <fb>1534.7</fb>
    <v>12</v>
  </rv>
  <rv s="2">
    <fb>1539.5</fb>
    <v>12</v>
  </rv>
  <rv s="2">
    <fb>1520.45</fb>
    <v>12</v>
  </rv>
  <rv s="2">
    <fb>1502</fb>
    <v>12</v>
  </rv>
  <rv s="2">
    <fb>1487</fb>
    <v>12</v>
  </rv>
  <rv s="2">
    <fb>1501.85</fb>
    <v>12</v>
  </rv>
  <rv s="2">
    <fb>1499.15</fb>
    <v>12</v>
  </rv>
  <rv s="2">
    <fb>1520.7</fb>
    <v>12</v>
  </rv>
  <rv s="2">
    <fb>1522.35</fb>
    <v>12</v>
  </rv>
  <rv s="2">
    <fb>1471</fb>
    <v>12</v>
  </rv>
  <rv s="3">
    <v>https://creativecommons.org/licenses/by/3.0</v>
    <v>CC BY 3.0</v>
  </rv>
  <rv s="3">
    <v>http://ko.wikipedia.org/wiki/릴라이언스_인더스트리</v>
    <v>Wikipedia</v>
  </rv>
  <rv s="4">
    <v>1234</v>
    <v>1235</v>
  </rv>
  <rv s="5">
    <v>11</v>
    <v>https://www.bing.com/th?id=AMMS_991c98a722f3ecd67e311cc6cb82310e&amp;qlt=95</v>
    <v>1236</v>
    <v>0</v>
    <v>https://www.bing.com/images/search?form=xlimg&amp;q=reliance+industries</v>
    <v>Image of RELIANCE INDUSTRIES LIMITED</v>
  </rv>
  <rv s="3">
    <v>https://www.bing.com/financeapi/forcetrigger?t=buurar&amp;q=XNSE%3aRELIANCEP1&amp;form=skydnc</v>
    <v>Learn more on Bing</v>
  </rv>
  <rv s="8">
    <v>en-IN</v>
    <v>buurar</v>
    <v>268435456</v>
    <v>1</v>
    <v>Powered by Refinitiv</v>
    <v>16</v>
    <v>RELIANCE INDUSTRIES LIMITED (XNSE:RELIANCEP1)</v>
    <v>8</v>
    <v>17</v>
    <v>Finance</v>
    <v>10</v>
    <v>1.1371</v>
    <v>-3.75</v>
    <v>-2.5569999999999998E-3</v>
    <v>INR</v>
    <v>Reliance Industries Limited is an India-based company, which operates in the Refining, Petrochemicals, Oil and Gas, Organised Retail, Digital Services and Financial Services segments. The Refining segment includes production and marketing operations of the petroleum products. The Petrochemicals segment includes production and marketing operations of petrochemical products. The Oil and Gas segment includes exploration, development and production of crude oil and natural gas. The Organised Retail segment includes organized retail business in India. The Digital Services segment includes provision of a range of digital services in India and investment in telecom infrastructure business. The Financial Services segment comprises of management and deployment of identified resources of the Company to various activities including non-banking financial services and insurance broking. The Others segment includes textile, special economic zone (SEZ) development and media.</v>
    <v>236334</v>
    <v>National Stock Exchange of India</v>
    <v>XNSE</v>
    <v>XNSE</v>
    <v>Maker Chambers IV, 3rd Floor, 222, Nariman Point, MUMBAI, MAHARASHTRA, 400021 IN</v>
    <v>1473.6</v>
    <v>1237</v>
    <v>Oil &amp; Gas</v>
    <v>Stock</v>
    <v>44397.303541666668</v>
    <v>1238</v>
    <v>1452.2</v>
    <v>14017120000000</v>
    <v>RELIANCE INDUSTRIES LIMITED</v>
    <v>RELIANCE INDUSTRIES LIMITED</v>
    <v>1460</v>
    <v>0</v>
    <v>1466.8</v>
    <v>1463.05</v>
    <v>6762070000</v>
    <v>RELIANCEP1</v>
    <v>RELIANCE INDUSTRIES LIMITED (XNSE:RELIANCEP1)</v>
    <v>137489</v>
    <v>1973</v>
  </rv>
  <rv s="1">
    <v>1239</v>
  </rv>
  <rv s="2">
    <fb>2330.9499999999998</fb>
    <v>12</v>
  </rv>
  <rv s="2">
    <fb>2318</fb>
    <v>12</v>
  </rv>
  <rv s="2">
    <fb>2248.5</fb>
    <v>12</v>
  </rv>
  <rv s="2">
    <fb>2211.35</fb>
    <v>12</v>
  </rv>
  <rv s="2">
    <fb>2209.3000000000002</fb>
    <v>12</v>
  </rv>
  <rv s="2">
    <fb>2221.5</fb>
    <v>12</v>
  </rv>
  <rv s="2">
    <fb>2242.5500000000002</fb>
    <v>12</v>
  </rv>
  <rv s="2">
    <fb>2231.3000000000002</fb>
    <v>12</v>
  </rv>
  <rv s="2">
    <fb>2195.6</fb>
    <v>12</v>
  </rv>
  <rv s="2">
    <fb>2209.9</fb>
    <v>12</v>
  </rv>
  <rv s="2">
    <fb>2204.5</fb>
    <v>12</v>
  </rv>
  <rv s="2">
    <fb>2197.8000000000002</fb>
    <v>12</v>
  </rv>
  <rv s="2">
    <fb>2194.5500000000002</fb>
    <v>12</v>
  </rv>
  <rv s="2">
    <fb>2220.4499999999998</fb>
    <v>12</v>
  </rv>
  <rv s="2">
    <fb>2210.5500000000002</fb>
    <v>12</v>
  </rv>
  <rv s="2">
    <fb>2206.75</fb>
    <v>12</v>
  </rv>
  <rv s="2">
    <fb>2210.65</fb>
    <v>12</v>
  </rv>
  <rv s="2">
    <fb>2195.1</fb>
    <v>12</v>
  </rv>
  <rv s="2">
    <fb>2198.65</fb>
    <v>12</v>
  </rv>
  <rv s="2">
    <fb>2173.9</fb>
    <v>12</v>
  </rv>
  <rv s="2">
    <fb>2196.0500000000002</fb>
    <v>12</v>
  </rv>
  <rv s="2">
    <fb>2214.35</fb>
    <v>12</v>
  </rv>
  <rv s="2">
    <fb>2193.6</fb>
    <v>12</v>
  </rv>
  <rv s="2">
    <fb>2185.6999999999998</fb>
    <v>12</v>
  </rv>
  <rv s="2">
    <fb>2202.0500000000002</fb>
    <v>12</v>
  </rv>
  <rv s="2">
    <fb>2194.4</fb>
    <v>12</v>
  </rv>
  <rv s="2">
    <fb>2179.1</fb>
    <v>12</v>
  </rv>
  <rv s="2">
    <fb>2182.8000000000002</fb>
    <v>12</v>
  </rv>
  <rv s="2">
    <fb>2171.25</fb>
    <v>12</v>
  </rv>
  <rv s="2">
    <fb>2151.9499999999998</fb>
    <v>12</v>
  </rv>
  <rv s="2">
    <fb>2117.35</fb>
    <v>12</v>
  </rv>
  <rv s="2">
    <fb>2161.65</fb>
    <v>12</v>
  </rv>
  <rv s="2">
    <fb>2141.65</fb>
    <v>12</v>
  </rv>
  <rv s="2">
    <fb>2139.15</fb>
    <v>12</v>
  </rv>
  <rv s="2">
    <fb>2124.65</fb>
    <v>12</v>
  </rv>
  <rv s="2">
    <fb>2162.6</fb>
    <v>12</v>
  </rv>
  <rv s="2">
    <fb>2142.25</fb>
    <v>12</v>
  </rv>
  <rv s="2">
    <fb>2132.25</fb>
    <v>12</v>
  </rv>
  <rv s="2">
    <fb>2133.9</fb>
    <v>12</v>
  </rv>
  <rv s="2">
    <fb>2159.25</fb>
    <v>12</v>
  </rv>
  <rv s="2">
    <fb>2123.5</fb>
    <v>12</v>
  </rv>
  <rv s="2">
    <fb>2124.4499999999998</fb>
    <v>12</v>
  </rv>
  <rv s="2">
    <fb>2143.5</fb>
    <v>12</v>
  </rv>
  <rv s="2">
    <fb>2128.1999999999998</fb>
    <v>12</v>
  </rv>
  <rv s="2">
    <fb>2098.6999999999998</fb>
    <v>12</v>
  </rv>
  <rv s="2">
    <fb>2037.8</fb>
    <v>12</v>
  </rv>
  <rv s="2">
    <fb>2026.8</fb>
    <v>12</v>
  </rv>
  <rv s="2">
    <fb>2052.5500000000002</fb>
    <v>12</v>
  </rv>
  <rv s="2">
    <fb>2060.9</fb>
    <v>12</v>
  </rv>
  <rv s="2">
    <fb>2079.0500000000002</fb>
    <v>12</v>
  </rv>
  <rv s="2">
    <fb>2063.3000000000002</fb>
    <v>12</v>
  </rv>
  <rv s="2">
    <fb>2033.2</fb>
    <v>12</v>
  </rv>
  <rv s="2">
    <fb>2068.25</fb>
    <v>12</v>
  </rv>
  <rv s="2">
    <fb>2095</fb>
    <v>12</v>
  </rv>
  <rv s="2">
    <fb>2111.0500000000002</fb>
    <v>12</v>
  </rv>
  <rv s="2">
    <fb>2115.9</fb>
    <v>12</v>
  </rv>
  <rv s="2">
    <fb>2139.35</fb>
    <v>12</v>
  </rv>
  <rv s="2">
    <fb>2160.8000000000002</fb>
    <v>12</v>
  </rv>
  <rv s="2">
    <fb>2139.65</fb>
    <v>12</v>
  </rv>
  <rv s="2">
    <fb>2138.4</fb>
    <v>12</v>
  </rv>
  <rv s="2">
    <fb>2138.1999999999998</fb>
    <v>12</v>
  </rv>
  <rv s="2">
    <fb>2158.15</fb>
    <v>12</v>
  </rv>
  <rv s="2">
    <fb>2152.5500000000002</fb>
    <v>12</v>
  </rv>
  <rv s="2">
    <fb>2150.5500000000002</fb>
    <v>12</v>
  </rv>
  <rv s="2">
    <fb>2177.8000000000002</fb>
    <v>12</v>
  </rv>
  <rv s="2">
    <fb>2173.1</fb>
    <v>12</v>
  </rv>
  <rv s="2">
    <fb>2163.15</fb>
    <v>12</v>
  </rv>
  <rv s="2">
    <fb>2179.35</fb>
    <v>12</v>
  </rv>
  <rv s="2">
    <fb>2143.85</fb>
    <v>12</v>
  </rv>
  <rv s="2">
    <fb>2166.75</fb>
    <v>12</v>
  </rv>
  <rv s="2">
    <fb>2176.6999999999998</fb>
    <v>12</v>
  </rv>
  <rv s="2">
    <fb>2164.35</fb>
    <v>12</v>
  </rv>
  <rv s="2">
    <fb>2122.1</fb>
    <v>12</v>
  </rv>
  <rv s="2">
    <fb>2071.3000000000002</fb>
    <v>12</v>
  </rv>
  <rv s="2">
    <fb>2072</fb>
    <v>12</v>
  </rv>
  <rv s="2">
    <fb>2055.6999999999998</fb>
    <v>12</v>
  </rv>
  <rv s="2">
    <fb>2060.0500000000002</fb>
    <v>12</v>
  </rv>
  <rv s="2">
    <fb>2102.35</fb>
    <v>12</v>
  </rv>
  <rv s="2">
    <fb>2094.15</fb>
    <v>12</v>
  </rv>
  <rv s="2">
    <fb>2132.5500000000002</fb>
    <v>12</v>
  </rv>
  <rv s="2">
    <fb>2136.6</fb>
    <v>12</v>
  </rv>
  <rv s="2">
    <fb>2131.15</fb>
    <v>12</v>
  </rv>
  <rv s="2">
    <fb>2192.1</fb>
    <v>12</v>
  </rv>
  <rv s="2">
    <fb>2185.35</fb>
    <v>12</v>
  </rv>
  <rv s="2">
    <fb>2187.6999999999998</fb>
    <v>12</v>
  </rv>
  <rv s="2">
    <fb>2177.6</fb>
    <v>12</v>
  </rv>
  <rv s="2">
    <fb>2132.1</fb>
    <v>12</v>
  </rv>
  <rv s="2">
    <fb>2130.75</fb>
    <v>12</v>
  </rv>
  <rv s="2">
    <fb>2120.25</fb>
    <v>12</v>
  </rv>
  <rv s="2">
    <fb>2129.4</fb>
    <v>12</v>
  </rv>
  <rv s="2">
    <fb>2157.35</fb>
    <v>12</v>
  </rv>
  <rv s="2">
    <fb>2135.85</fb>
    <v>12</v>
  </rv>
  <rv s="2">
    <fb>2154.1999999999998</fb>
    <v>12</v>
  </rv>
  <rv s="2">
    <fb>2133.0500000000002</fb>
    <v>12</v>
  </rv>
  <rv s="2">
    <fb>2139.3000000000002</fb>
    <v>12</v>
  </rv>
  <rv s="2">
    <fb>2127.75</fb>
    <v>12</v>
  </rv>
  <rv s="2">
    <fb>2184.1999999999998</fb>
    <v>12</v>
  </rv>
  <rv s="2">
    <fb>2256.15</fb>
    <v>12</v>
  </rv>
  <rv s="2">
    <fb>2260</fb>
    <v>12</v>
  </rv>
  <rv s="2">
    <fb>2292.1999999999998</fb>
    <v>12</v>
  </rv>
  <rv s="2">
    <fb>2350.4499999999998</fb>
    <v>12</v>
  </rv>
  <rv s="2">
    <fb>2374.75</fb>
    <v>12</v>
  </rv>
  <rv s="2">
    <fb>2370.75</fb>
    <v>12</v>
  </rv>
  <rv s="2">
    <fb>2320.0500000000002</fb>
    <v>12</v>
  </rv>
  <rv s="2">
    <fb>2343.9499999999998</fb>
    <v>12</v>
  </rv>
  <rv s="2">
    <fb>2315.3000000000002</fb>
    <v>12</v>
  </rv>
  <rv s="2">
    <fb>2333.4499999999998</fb>
    <v>12</v>
  </rv>
  <rv s="2">
    <fb>2305.9499999999998</fb>
    <v>12</v>
  </rv>
  <rv s="2">
    <fb>2311</fb>
    <v>12</v>
  </rv>
  <rv s="2">
    <fb>2370.35</fb>
    <v>12</v>
  </rv>
  <rv s="2">
    <fb>2402.25</fb>
    <v>12</v>
  </rv>
  <rv s="2">
    <fb>2388.9</fb>
    <v>12</v>
  </rv>
  <rv s="2">
    <fb>2384.3000000000002</fb>
    <v>12</v>
  </rv>
  <rv s="2">
    <fb>2406.6</fb>
    <v>12</v>
  </rv>
  <rv s="2">
    <fb>2395.4</fb>
    <v>12</v>
  </rv>
  <rv s="2">
    <fb>2387.5500000000002</fb>
    <v>12</v>
  </rv>
  <rv s="2">
    <fb>2426.5</fb>
    <v>12</v>
  </rv>
  <rv s="2">
    <fb>2450.5500000000002</fb>
    <v>12</v>
  </rv>
  <rv s="2">
    <fb>2417.3000000000002</fb>
    <v>12</v>
  </rv>
  <rv s="2">
    <fb>2368.85</fb>
    <v>12</v>
  </rv>
  <rv s="2">
    <fb>2391.1999999999998</fb>
    <v>12</v>
  </rv>
  <rv s="2">
    <fb>2429.1</fb>
    <v>12</v>
  </rv>
  <rv s="2">
    <fb>2375.9</fb>
    <v>12</v>
  </rv>
  <rv s="2">
    <fb>2372.35</fb>
    <v>12</v>
  </rv>
  <rv s="2">
    <fb>2398.5500000000002</fb>
    <v>12</v>
  </rv>
  <rv s="2">
    <fb>2351.15</fb>
    <v>12</v>
  </rv>
  <rv s="2">
    <fb>2332.6</fb>
    <v>12</v>
  </rv>
  <rv s="2">
    <fb>2363.15</fb>
    <v>12</v>
  </rv>
  <rv s="2">
    <fb>2355.9499999999998</fb>
    <v>12</v>
  </rv>
  <rv s="2">
    <fb>2367.65</fb>
    <v>12</v>
  </rv>
  <rv s="2">
    <fb>2409.35</fb>
    <v>12</v>
  </rv>
  <rv s="2">
    <fb>2399.6</fb>
    <v>12</v>
  </rv>
  <rv s="2">
    <fb>2391.3000000000002</fb>
    <v>12</v>
  </rv>
  <rv s="2">
    <fb>2300.4</fb>
    <v>12</v>
  </rv>
  <rv s="2">
    <fb>2263.9</fb>
    <v>12</v>
  </rv>
  <rv s="2">
    <fb>2230.4499999999998</fb>
    <v>12</v>
  </rv>
  <rv s="2">
    <fb>2232.85</fb>
    <v>12</v>
  </rv>
  <rv s="2">
    <fb>2245.6</fb>
    <v>12</v>
  </rv>
  <rv s="2">
    <fb>2269.5500000000002</fb>
    <v>12</v>
  </rv>
  <rv s="2">
    <fb>2236.65</fb>
    <v>12</v>
  </rv>
  <rv s="2">
    <fb>2216.25</fb>
    <v>12</v>
  </rv>
  <rv s="2">
    <fb>2235.5</fb>
    <v>12</v>
  </rv>
  <rv s="2">
    <fb>2263</fb>
    <v>12</v>
  </rv>
  <rv s="2">
    <fb>2241.5500000000002</fb>
    <v>12</v>
  </rv>
  <rv s="2">
    <fb>2215.1999999999998</fb>
    <v>12</v>
  </rv>
  <rv s="2">
    <fb>2196.1</fb>
    <v>12</v>
  </rv>
  <rv s="2">
    <fb>2163.9</fb>
    <v>12</v>
  </rv>
  <rv s="2">
    <fb>2146.85</fb>
    <v>12</v>
  </rv>
  <rv s="2">
    <fb>2181.1</fb>
    <v>12</v>
  </rv>
  <rv s="2">
    <fb>2167.6</fb>
    <v>12</v>
  </rv>
  <rv s="2">
    <fb>2179.25</fb>
    <v>12</v>
  </rv>
  <rv s="2">
    <fb>2178.85</fb>
    <v>12</v>
  </rv>
  <rv s="2">
    <fb>2163.3000000000002</fb>
    <v>12</v>
  </rv>
  <rv s="2">
    <fb>2132.0500000000002</fb>
    <v>12</v>
  </rv>
  <rv s="2">
    <fb>2143.4</fb>
    <v>12</v>
  </rv>
  <rv s="2">
    <fb>2177.9499999999998</fb>
    <v>12</v>
  </rv>
  <rv s="2">
    <fb>2193.5</fb>
    <v>12</v>
  </rv>
  <rv s="2">
    <fb>2196.9</fb>
    <v>12</v>
  </rv>
  <rv s="2">
    <fb>2201.1</fb>
    <v>12</v>
  </rv>
  <rv s="2">
    <fb>2174.5500000000002</fb>
    <v>12</v>
  </rv>
  <rv s="2">
    <fb>2198.5</fb>
    <v>12</v>
  </rv>
  <rv s="2">
    <fb>2227.85</fb>
    <v>12</v>
  </rv>
  <rv s="2">
    <fb>2204.75</fb>
    <v>12</v>
  </rv>
  <rv s="2">
    <fb>2210.85</fb>
    <v>12</v>
  </rv>
  <rv s="2">
    <fb>2244.0500000000002</fb>
    <v>12</v>
  </rv>
  <rv s="2">
    <fb>2226.3000000000002</fb>
    <v>12</v>
  </rv>
  <rv s="2">
    <fb>2312.0500000000002</fb>
    <v>12</v>
  </rv>
  <rv s="2">
    <fb>2353.1999999999998</fb>
    <v>12</v>
  </rv>
  <rv s="2">
    <fb>2337.3000000000002</fb>
    <v>12</v>
  </rv>
  <rv s="2">
    <fb>2318.6</fb>
    <v>12</v>
  </rv>
  <rv s="2">
    <fb>2237.0500000000002</fb>
    <v>12</v>
  </rv>
  <rv s="2">
    <fb>2317.9</fb>
    <v>12</v>
  </rv>
  <rv s="2">
    <fb>2398.75</fb>
    <v>12</v>
  </rv>
  <rv s="2">
    <fb>2431.5</fb>
    <v>12</v>
  </rv>
  <rv s="2">
    <fb>2399.1</fb>
    <v>12</v>
  </rv>
  <rv s="2">
    <fb>2373.1999999999998</fb>
    <v>12</v>
  </rv>
  <rv s="2">
    <fb>2408.3000000000002</fb>
    <v>12</v>
  </rv>
  <rv s="2">
    <fb>2405.25</fb>
    <v>12</v>
  </rv>
  <rv s="2">
    <fb>2409.9</fb>
    <v>12</v>
  </rv>
  <rv s="2">
    <fb>2476</fb>
    <v>12</v>
  </rv>
  <rv s="2">
    <fb>2462</fb>
    <v>12</v>
  </rv>
  <rv s="2">
    <fb>2454.4</fb>
    <v>12</v>
  </rv>
  <rv s="2">
    <fb>2460.65</fb>
    <v>12</v>
  </rv>
  <rv s="2">
    <fb>2458.9</fb>
    <v>12</v>
  </rv>
  <rv s="2">
    <fb>2436.65</fb>
    <v>12</v>
  </rv>
  <rv s="2">
    <fb>2397.4499999999998</fb>
    <v>12</v>
  </rv>
  <rv s="2">
    <fb>2349.4</fb>
    <v>12</v>
  </rv>
  <rv s="2">
    <fb>2307.75</fb>
    <v>12</v>
  </rv>
  <rv s="2">
    <fb>2360.65</fb>
    <v>12</v>
  </rv>
  <rv s="2">
    <fb>2379.85</fb>
    <v>12</v>
  </rv>
  <rv s="2">
    <fb>2406.5500000000002</fb>
    <v>12</v>
  </rv>
  <rv s="2">
    <fb>2407.6</fb>
    <v>12</v>
  </rv>
  <rv s="2">
    <fb>2353.75</fb>
    <v>12</v>
  </rv>
  <rv s="2">
    <fb>2408</fb>
    <v>12</v>
  </rv>
  <rv s="2">
    <fb>2407.65</fb>
    <v>12</v>
  </rv>
  <rv s="2">
    <fb>2394.65</fb>
    <v>12</v>
  </rv>
  <rv s="2">
    <fb>2390</fb>
    <v>12</v>
  </rv>
  <rv s="2">
    <fb>2411.1999999999998</fb>
    <v>12</v>
  </rv>
  <rv s="2">
    <fb>2432.9</fb>
    <v>12</v>
  </rv>
  <rv s="2">
    <fb>2402.1</fb>
    <v>12</v>
  </rv>
  <rv s="2">
    <fb>2328.9499999999998</fb>
    <v>12</v>
  </rv>
  <rv s="2">
    <fb>2376.85</fb>
    <v>12</v>
  </rv>
  <rv s="2">
    <fb>2376.25</fb>
    <v>12</v>
  </rv>
  <rv s="2">
    <fb>2374.25</fb>
    <v>12</v>
  </rv>
  <rv s="2">
    <fb>2359.75</fb>
    <v>12</v>
  </rv>
  <rv s="2">
    <fb>2344.15</fb>
    <v>12</v>
  </rv>
  <rv s="2">
    <fb>2362.25</fb>
    <v>12</v>
  </rv>
  <rv s="2">
    <fb>2336.5500000000002</fb>
    <v>12</v>
  </rv>
  <rv s="2">
    <fb>2344.0500000000002</fb>
    <v>12</v>
  </rv>
  <rv s="2">
    <fb>2354</fb>
    <v>12</v>
  </rv>
  <rv s="2">
    <fb>2326.4</fb>
    <v>12</v>
  </rv>
  <rv s="2">
    <fb>2321.6999999999998</fb>
    <v>12</v>
  </rv>
  <rv s="2">
    <fb>2340.0500000000002</fb>
    <v>12</v>
  </rv>
  <rv s="2">
    <fb>2358.3000000000002</fb>
    <v>12</v>
  </rv>
  <rv s="2">
    <fb>2358.8000000000002</fb>
    <v>12</v>
  </rv>
  <rv s="2">
    <fb>2363.25</fb>
    <v>12</v>
  </rv>
  <rv s="2">
    <fb>2342.0500000000002</fb>
    <v>12</v>
  </rv>
  <rv s="2">
    <fb>2339.3000000000002</fb>
    <v>12</v>
  </rv>
  <rv s="2">
    <fb>2359</fb>
    <v>12</v>
  </rv>
  <rv s="2">
    <fb>2356</fb>
    <v>12</v>
  </rv>
  <rv s="2">
    <fb>2378.8000000000002</fb>
    <v>12</v>
  </rv>
  <rv s="2">
    <fb>2366.5</fb>
    <v>12</v>
  </rv>
  <rv s="2">
    <fb>2364.6</fb>
    <v>12</v>
  </rv>
  <rv s="2">
    <fb>2391.9499999999998</fb>
    <v>12</v>
  </rv>
  <rv s="2">
    <fb>2407.9</fb>
    <v>12</v>
  </rv>
  <rv s="2">
    <fb>2417.6999999999998</fb>
    <v>12</v>
  </rv>
  <rv s="2">
    <fb>2482.9</fb>
    <v>12</v>
  </rv>
  <rv s="2">
    <fb>2514.35</fb>
    <v>12</v>
  </rv>
  <rv s="2">
    <fb>2490.25</fb>
    <v>12</v>
  </rv>
  <rv s="2">
    <fb>2480.5</fb>
    <v>12</v>
  </rv>
  <rv s="2">
    <fb>2490.15</fb>
    <v>12</v>
  </rv>
  <rv s="2">
    <fb>2448.65</fb>
    <v>12</v>
  </rv>
  <rv s="2">
    <fb>2460.1999999999998</fb>
    <v>12</v>
  </rv>
  <rv s="2">
    <fb>2492.5500000000002</fb>
    <v>12</v>
  </rv>
  <rv s="2">
    <fb>2471.3000000000002</fb>
    <v>12</v>
  </rv>
  <rv s="2">
    <fb>2478</fb>
    <v>12</v>
  </rv>
  <rv s="2">
    <fb>2487.3000000000002</fb>
    <v>12</v>
  </rv>
  <rv s="2">
    <fb>2499.0500000000002</fb>
    <v>12</v>
  </rv>
  <rv s="2">
    <fb>2472.5</fb>
    <v>12</v>
  </rv>
  <rv s="2">
    <fb>2481.65</fb>
    <v>12</v>
  </rv>
  <rv s="2">
    <fb>2447.5500000000002</fb>
    <v>12</v>
  </rv>
  <rv s="2">
    <fb>2451.4499999999998</fb>
    <v>12</v>
  </rv>
  <rv s="2">
    <fb>2444.15</fb>
    <v>12</v>
  </rv>
  <rv s="2">
    <fb>2436.6999999999998</fb>
    <v>12</v>
  </rv>
  <rv s="2">
    <fb>2414.85</fb>
    <v>12</v>
  </rv>
  <rv s="2">
    <fb>2412.35</fb>
    <v>12</v>
  </rv>
  <rv s="2">
    <fb>2417.4</fb>
    <v>12</v>
  </rv>
  <rv s="2">
    <fb>2408.65</fb>
    <v>12</v>
  </rv>
  <rv s="3">
    <v>https://www.bing.com/financeapi/forcetrigger?t=ahh7a2&amp;q=XNSE%3aBHARTIARTL&amp;form=skydnc</v>
    <v>Learn more on Bing</v>
  </rv>
  <rv s="7">
    <v>en-IN</v>
    <v>ahh7a2</v>
    <v>268435456</v>
    <v>1</v>
    <v>Powered by Refinitiv</v>
    <v>13</v>
    <v>Bharti Airtel Limited (XNSE:BHARTIARTL)</v>
    <v>14</v>
    <v>15</v>
    <v>Finance</v>
    <v>10</v>
    <v>623</v>
    <v>394</v>
    <v>0.70699999999999996</v>
    <v>-11.25</v>
    <v>-2.0893000000000002E-2</v>
    <v>INR</v>
    <v>Bharti Airtel Limited is a global telecommunications company with operations in 17 countries across Asia and Africa. In India, the Company's product offerings include 2G, 3G and 4G wireless services, mobile commerce, fixed line services, high-speed home broadband, DTH and enterprise services, including national and international long-distance services to carriers. In the rest of the geographies, it offers 2G, 3G and 4G wireless services and mobile commerce. Its divisions include Mobile Services, Telemedia Services, Digital TV Services, Airtel Business and Tower Infrastructure Services. Mobile Services offers postpaid, pre-paid, roaming, Internet and m-Commerce services. Telemedia Services provides fixed-line telephone and broadband services for homes in 87 cities pan-India. Its Direct-To-Home platform offers digital TV services. Airtel Business provides information and communications technology services. Its subsidiary, Bharti Infratel Ltd, provides tower and related infrastructure.</v>
    <v>17917</v>
    <v>National Stock Exchange of India</v>
    <v>XNSE</v>
    <v>XNSE</v>
    <v>Bharti Crescent 1, Nelson Mandela Road,, Vasant Kunj, Phase II, NEW DELHI, DELHI, 110070 IN</v>
    <v>536.79999999999995</v>
    <v>Telecommunications Services</v>
    <v>Stock</v>
    <v>44397.303541666668</v>
    <v>1489</v>
    <v>523</v>
    <v>2970198000000</v>
    <v>Bharti Airtel Limited</v>
    <v>Bharti Airtel Limited</v>
    <v>536.45000000000005</v>
    <v>0</v>
    <v>538.45000000000005</v>
    <v>527.20000000000005</v>
    <v>5488679000</v>
    <v>BHARTIARTL</v>
    <v>Bharti Airtel Limited (XNSE:BHARTIARTL)</v>
    <v>4721945</v>
    <v>1995</v>
  </rv>
  <rv s="1">
    <v>1490</v>
  </rv>
  <rv s="2">
    <fb>1044.45</fb>
    <v>12</v>
  </rv>
  <rv s="2">
    <fb>1083.05</fb>
    <v>12</v>
  </rv>
  <rv s="2">
    <fb>1105.45</fb>
    <v>12</v>
  </rv>
  <rv s="2">
    <fb>1179.8499999999999</fb>
    <v>12</v>
  </rv>
  <rv s="2">
    <fb>1284.05</fb>
    <v>12</v>
  </rv>
  <rv s="2">
    <fb>1298.7</fb>
    <v>12</v>
  </rv>
  <rv s="2">
    <fb>1287.6500000000001</fb>
    <v>12</v>
  </rv>
  <rv s="2">
    <fb>1204.7</fb>
    <v>12</v>
  </rv>
  <rv s="2">
    <fb>1213.75</fb>
    <v>12</v>
  </rv>
  <rv s="2">
    <fb>1231.6500000000001</fb>
    <v>12</v>
  </rv>
  <rv s="2">
    <fb>1233.95</fb>
    <v>12</v>
  </rv>
  <rv s="2">
    <fb>1240.25</fb>
    <v>12</v>
  </rv>
  <rv s="2">
    <fb>1225.8499999999999</fb>
    <v>12</v>
  </rv>
  <rv s="2">
    <fb>1235.8499999999999</fb>
    <v>12</v>
  </rv>
  <rv s="2">
    <fb>1232.4000000000001</fb>
    <v>12</v>
  </rv>
  <rv s="2">
    <fb>1224.55</fb>
    <v>12</v>
  </rv>
  <rv s="2">
    <fb>1223.45</fb>
    <v>12</v>
  </rv>
  <rv s="2">
    <fb>1200.05</fb>
    <v>12</v>
  </rv>
  <rv s="2">
    <fb>1240.8</fb>
    <v>12</v>
  </rv>
  <rv s="2">
    <fb>1206.05</fb>
    <v>12</v>
  </rv>
  <rv s="2">
    <fb>1195.05</fb>
    <v>12</v>
  </rv>
  <rv s="2">
    <fb>1202.8</fb>
    <v>12</v>
  </rv>
  <rv s="2">
    <fb>1193.4000000000001</fb>
    <v>12</v>
  </rv>
  <rv s="2">
    <fb>1244.8499999999999</fb>
    <v>12</v>
  </rv>
  <rv s="2">
    <fb>1225.75</fb>
    <v>12</v>
  </rv>
  <rv s="2">
    <fb>1230</fb>
    <v>12</v>
  </rv>
  <rv s="2">
    <fb>1193.5</fb>
    <v>12</v>
  </rv>
  <rv s="2">
    <fb>1203.8499999999999</fb>
    <v>12</v>
  </rv>
  <rv s="2">
    <fb>1242.8499999999999</fb>
    <v>12</v>
  </rv>
  <rv s="2">
    <fb>1227.05</fb>
    <v>12</v>
  </rv>
  <rv s="2">
    <fb>1191.3499999999999</fb>
    <v>12</v>
  </rv>
  <rv s="2">
    <fb>1209.9000000000001</fb>
    <v>12</v>
  </rv>
  <rv s="2">
    <fb>1214.8499999999999</fb>
    <v>12</v>
  </rv>
  <rv s="2">
    <fb>1393.7</fb>
    <v>12</v>
  </rv>
  <rv s="2">
    <fb>1408.95</fb>
    <v>12</v>
  </rv>
  <rv s="2">
    <fb>1420.5</fb>
    <v>12</v>
  </rv>
  <rv s="2">
    <fb>1432.25</fb>
    <v>12</v>
  </rv>
  <rv s="2">
    <fb>1402.1</fb>
    <v>12</v>
  </rv>
  <rv s="2">
    <fb>1409.85</fb>
    <v>12</v>
  </rv>
  <rv s="2">
    <fb>1365.25</fb>
    <v>12</v>
  </rv>
  <rv s="2">
    <fb>1317.75</fb>
    <v>12</v>
  </rv>
  <rv s="2">
    <fb>1339.8</fb>
    <v>12</v>
  </rv>
  <rv s="2">
    <fb>1296.8499999999999</fb>
    <v>12</v>
  </rv>
  <rv s="2">
    <fb>1324.1</fb>
    <v>12</v>
  </rv>
  <rv s="2">
    <fb>1328.45</fb>
    <v>12</v>
  </rv>
  <rv s="2">
    <fb>1353.4</fb>
    <v>12</v>
  </rv>
  <rv s="2">
    <fb>1343.5</fb>
    <v>12</v>
  </rv>
  <rv s="2">
    <fb>1336.85</fb>
    <v>12</v>
  </rv>
  <rv s="2">
    <fb>1331.7</fb>
    <v>12</v>
  </rv>
  <rv s="2">
    <fb>1328.5</fb>
    <v>12</v>
  </rv>
  <rv s="2">
    <fb>1365.95</fb>
    <v>12</v>
  </rv>
  <rv s="2">
    <fb>1350.6</fb>
    <v>12</v>
  </rv>
  <rv s="2">
    <fb>1348.1</fb>
    <v>12</v>
  </rv>
  <rv s="2">
    <fb>1342.35</fb>
    <v>12</v>
  </rv>
  <rv s="2">
    <fb>1376.9</fb>
    <v>12</v>
  </rv>
  <rv s="2">
    <fb>1383.05</fb>
    <v>12</v>
  </rv>
  <rv s="2">
    <fb>1316.15</fb>
    <v>12</v>
  </rv>
  <rv s="2">
    <fb>1283.8499999999999</fb>
    <v>12</v>
  </rv>
  <rv s="2">
    <fb>1294.5</fb>
    <v>12</v>
  </rv>
  <rv s="2">
    <fb>1273.5</fb>
    <v>12</v>
  </rv>
  <rv s="2">
    <fb>1243.3</fb>
    <v>12</v>
  </rv>
  <rv s="2">
    <fb>1227.25</fb>
    <v>12</v>
  </rv>
  <rv s="2">
    <fb>1232.05</fb>
    <v>12</v>
  </rv>
  <rv s="2">
    <fb>1155.2</fb>
    <v>12</v>
  </rv>
  <rv s="2">
    <fb>1165.2</fb>
    <v>12</v>
  </rv>
  <rv s="2">
    <fb>1142.2</fb>
    <v>12</v>
  </rv>
  <rv s="2">
    <fb>1155.95</fb>
    <v>12</v>
  </rv>
  <rv s="2">
    <fb>1183.5</fb>
    <v>12</v>
  </rv>
  <rv s="2">
    <fb>1065.1500000000001</fb>
    <v>12</v>
  </rv>
  <rv s="2">
    <fb>978</fb>
    <v>12</v>
  </rv>
  <rv s="2">
    <fb>1049.1500000000001</fb>
    <v>12</v>
  </rv>
  <rv s="2">
    <fb>1063.1500000000001</fb>
    <v>12</v>
  </rv>
  <rv s="2">
    <fb>1138.4000000000001</fb>
    <v>12</v>
  </rv>
  <rv s="2">
    <fb>1162.7</fb>
    <v>12</v>
  </rv>
  <rv s="2">
    <fb>1193.3</fb>
    <v>12</v>
  </rv>
  <rv s="2">
    <fb>1112.5</fb>
    <v>12</v>
  </rv>
  <rv s="2">
    <fb>1102.6500000000001</fb>
    <v>12</v>
  </rv>
  <rv s="2">
    <fb>1122.6500000000001</fb>
    <v>12</v>
  </rv>
  <rv s="2">
    <fb>1126.5</fb>
    <v>12</v>
  </rv>
  <rv s="2">
    <fb>1127.95</fb>
    <v>12</v>
  </rv>
  <rv s="2">
    <fb>1109</fb>
    <v>12</v>
  </rv>
  <rv s="2">
    <fb>1084.8</fb>
    <v>12</v>
  </rv>
  <rv s="2">
    <fb>1028.75</fb>
    <v>12</v>
  </rv>
  <rv s="2">
    <fb>1060.3</fb>
    <v>12</v>
  </rv>
  <rv s="2">
    <fb>1076.25</fb>
    <v>12</v>
  </rv>
  <rv s="2">
    <fb>1063.0999999999999</fb>
    <v>12</v>
  </rv>
  <rv s="2">
    <fb>1068.0999999999999</fb>
    <v>12</v>
  </rv>
  <rv s="2">
    <fb>1042.1500000000001</fb>
    <v>12</v>
  </rv>
  <rv s="2">
    <fb>1062.5</fb>
    <v>12</v>
  </rv>
  <rv s="2">
    <fb>1067.75</fb>
    <v>12</v>
  </rv>
  <rv s="2">
    <fb>1075.2</fb>
    <v>12</v>
  </rv>
  <rv s="2">
    <fb>1052.45</fb>
    <v>12</v>
  </rv>
  <rv s="2">
    <fb>1059.1500000000001</fb>
    <v>12</v>
  </rv>
  <rv s="2">
    <fb>1101.7</fb>
    <v>12</v>
  </rv>
  <rv s="2">
    <fb>1128.55</fb>
    <v>12</v>
  </rv>
  <rv s="2">
    <fb>1110.2</fb>
    <v>12</v>
  </rv>
  <rv s="2">
    <fb>1104.6500000000001</fb>
    <v>12</v>
  </rv>
  <rv s="2">
    <fb>1096.3</fb>
    <v>12</v>
  </rv>
  <rv s="2">
    <fb>1077.05</fb>
    <v>12</v>
  </rv>
  <rv s="2">
    <fb>1087.6500000000001</fb>
    <v>12</v>
  </rv>
  <rv s="2">
    <fb>1094.5</fb>
    <v>12</v>
  </rv>
  <rv s="2">
    <fb>1042.3</fb>
    <v>12</v>
  </rv>
  <rv s="2">
    <fb>1040.25</fb>
    <v>12</v>
  </rv>
  <rv s="2">
    <fb>1112.5999999999999</fb>
    <v>12</v>
  </rv>
  <rv s="2">
    <fb>1103.55</fb>
    <v>12</v>
  </rv>
  <rv s="2">
    <fb>1116.9000000000001</fb>
    <v>12</v>
  </rv>
  <rv s="2">
    <fb>1117.4000000000001</fb>
    <v>12</v>
  </rv>
  <rv s="2">
    <fb>1104.5</fb>
    <v>12</v>
  </rv>
  <rv s="2">
    <fb>1108.6500000000001</fb>
    <v>12</v>
  </rv>
  <rv s="2">
    <fb>1084.4000000000001</fb>
    <v>12</v>
  </rv>
  <rv s="2">
    <fb>1039.7</fb>
    <v>12</v>
  </rv>
  <rv s="2">
    <fb>1032.2</fb>
    <v>12</v>
  </rv>
  <rv s="2">
    <fb>1047</fb>
    <v>12</v>
  </rv>
  <rv s="2">
    <fb>1017.6</fb>
    <v>12</v>
  </rv>
  <rv s="2">
    <fb>1064.8</fb>
    <v>12</v>
  </rv>
  <rv s="2">
    <fb>1046.55</fb>
    <v>12</v>
  </rv>
  <rv s="2">
    <fb>1061.8</fb>
    <v>12</v>
  </rv>
  <rv s="2">
    <fb>1087.9000000000001</fb>
    <v>12</v>
  </rv>
  <rv s="2">
    <fb>1134.0999999999999</fb>
    <v>12</v>
  </rv>
  <rv s="2">
    <fb>1164.3</fb>
    <v>12</v>
  </rv>
  <rv s="2">
    <fb>1201</fb>
    <v>12</v>
  </rv>
  <rv s="2">
    <fb>1169.3499999999999</fb>
    <v>12</v>
  </rv>
  <rv s="2">
    <fb>1077.25</fb>
    <v>12</v>
  </rv>
  <rv s="2">
    <fb>1025.6500000000001</fb>
    <v>12</v>
  </rv>
  <rv s="2">
    <fb>998.45</fb>
    <v>12</v>
  </rv>
  <rv s="2">
    <fb>967.4</fb>
    <v>12</v>
  </rv>
  <rv s="2">
    <fb>1012.05</fb>
    <v>12</v>
  </rv>
  <rv s="2">
    <fb>1041.05</fb>
    <v>12</v>
  </rv>
  <rv s="2">
    <fb>1049.8</fb>
    <v>12</v>
  </rv>
  <rv s="2">
    <fb>1040.55</fb>
    <v>12</v>
  </rv>
  <rv s="2">
    <fb>1050.2</fb>
    <v>12</v>
  </rv>
  <rv s="2">
    <fb>1072.95</fb>
    <v>12</v>
  </rv>
  <rv s="2">
    <fb>1084.5</fb>
    <v>12</v>
  </rv>
  <rv s="2">
    <fb>1092.5</fb>
    <v>12</v>
  </rv>
  <rv s="2">
    <fb>1163.9000000000001</fb>
    <v>12</v>
  </rv>
  <rv s="2">
    <fb>1145.8</fb>
    <v>12</v>
  </rv>
  <rv s="2">
    <fb>1145.4000000000001</fb>
    <v>12</v>
  </rv>
  <rv s="2">
    <fb>1167.9000000000001</fb>
    <v>12</v>
  </rv>
  <rv s="2">
    <fb>1182.9000000000001</fb>
    <v>12</v>
  </rv>
  <rv s="2">
    <fb>1177.8</fb>
    <v>12</v>
  </rv>
  <rv s="2">
    <fb>1186.9000000000001</fb>
    <v>12</v>
  </rv>
  <rv s="2">
    <fb>1133.55</fb>
    <v>12</v>
  </rv>
  <rv s="2">
    <fb>1163.5</fb>
    <v>12</v>
  </rv>
  <rv s="2">
    <fb>1187.5999999999999</fb>
    <v>12</v>
  </rv>
  <rv s="2">
    <fb>1263</fb>
    <v>12</v>
  </rv>
  <rv s="2">
    <fb>1210.75</fb>
    <v>12</v>
  </rv>
  <rv s="2">
    <fb>1207.55</fb>
    <v>12</v>
  </rv>
  <rv s="2">
    <fb>1215.1500000000001</fb>
    <v>12</v>
  </rv>
  <rv s="2">
    <fb>1305.7</fb>
    <v>12</v>
  </rv>
  <rv s="2">
    <fb>1279.9000000000001</fb>
    <v>12</v>
  </rv>
  <rv s="2">
    <fb>1277.95</fb>
    <v>12</v>
  </rv>
  <rv s="2">
    <fb>1286.3</fb>
    <v>12</v>
  </rv>
  <rv s="2">
    <fb>1292.1500000000001</fb>
    <v>12</v>
  </rv>
  <rv s="2">
    <fb>1275.3</fb>
    <v>12</v>
  </rv>
  <rv s="2">
    <fb>1247.3499999999999</fb>
    <v>12</v>
  </rv>
  <rv s="2">
    <fb>1225.1500000000001</fb>
    <v>12</v>
  </rv>
  <rv s="2">
    <fb>1215.55</fb>
    <v>12</v>
  </rv>
  <rv s="2">
    <fb>1166.4000000000001</fb>
    <v>12</v>
  </rv>
  <rv s="2">
    <fb>1120.7</fb>
    <v>12</v>
  </rv>
  <rv s="2">
    <fb>1156.25</fb>
    <v>12</v>
  </rv>
  <rv s="2">
    <fb>1151.3</fb>
    <v>12</v>
  </rv>
  <rv s="2">
    <fb>1173.9000000000001</fb>
    <v>12</v>
  </rv>
  <rv s="2">
    <fb>1142.3</fb>
    <v>12</v>
  </rv>
  <rv s="2">
    <fb>1089.55</fb>
    <v>12</v>
  </rv>
  <rv s="2">
    <fb>1091.25</fb>
    <v>12</v>
  </rv>
  <rv s="2">
    <fb>1114.9000000000001</fb>
    <v>12</v>
  </rv>
  <rv s="2">
    <fb>1090.5</fb>
    <v>12</v>
  </rv>
  <rv s="2">
    <fb>1097.75</fb>
    <v>12</v>
  </rv>
  <rv s="2">
    <fb>1068.5999999999999</fb>
    <v>12</v>
  </rv>
  <rv s="2">
    <fb>1067.3499999999999</fb>
    <v>12</v>
  </rv>
  <rv s="2">
    <fb>1075.1500000000001</fb>
    <v>12</v>
  </rv>
  <rv s="2">
    <fb>1067.7</fb>
    <v>12</v>
  </rv>
  <rv s="2">
    <fb>1042.8499999999999</fb>
    <v>12</v>
  </rv>
  <rv s="2">
    <fb>980</fb>
    <v>12</v>
  </rv>
  <rv s="2">
    <fb>1001.9</fb>
    <v>12</v>
  </rv>
  <rv s="2">
    <fb>1001.65</fb>
    <v>12</v>
  </rv>
  <rv s="2">
    <fb>1000.4</fb>
    <v>12</v>
  </rv>
  <rv s="2">
    <fb>975.2</fb>
    <v>12</v>
  </rv>
  <rv s="2">
    <fb>972.55</fb>
    <v>12</v>
  </rv>
  <rv s="2">
    <fb>983.2</fb>
    <v>12</v>
  </rv>
  <rv s="2">
    <fb>978.7</fb>
    <v>12</v>
  </rv>
  <rv s="2">
    <fb>996.4</fb>
    <v>12</v>
  </rv>
  <rv s="2">
    <fb>1048.05</fb>
    <v>12</v>
  </rv>
  <rv s="2">
    <fb>1055.4000000000001</fb>
    <v>12</v>
  </rv>
  <rv s="2">
    <fb>1086.3499999999999</fb>
    <v>12</v>
  </rv>
  <rv s="2">
    <fb>1074.05</fb>
    <v>12</v>
  </rv>
  <rv s="2">
    <fb>1019.4</fb>
    <v>12</v>
  </rv>
  <rv s="2">
    <fb>989.55</fb>
    <v>12</v>
  </rv>
  <rv s="2">
    <fb>983.5</fb>
    <v>12</v>
  </rv>
  <rv s="2">
    <fb>982.2</fb>
    <v>12</v>
  </rv>
  <rv s="2">
    <fb>982.05</fb>
    <v>12</v>
  </rv>
  <rv s="9">
    <fb t="e">#N/A</fb>
    <v>6</v>
    <v>4</v>
  </rv>
  <rv s="2">
    <fb>1553.55</fb>
    <v>12</v>
  </rv>
  <rv s="2">
    <fb>1578.4</fb>
    <v>12</v>
  </rv>
  <rv s="2">
    <fb>1613.9</fb>
    <v>12</v>
  </rv>
  <rv s="2">
    <fb>1615.45</fb>
    <v>12</v>
  </rv>
  <rv s="2">
    <fb>1576.95</fb>
    <v>12</v>
  </rv>
  <rv s="2">
    <fb>1579.45</fb>
    <v>12</v>
  </rv>
  <rv s="2">
    <fb>1588.45</fb>
    <v>12</v>
  </rv>
  <rv s="2">
    <fb>1600.8</fb>
    <v>12</v>
  </rv>
  <rv s="2">
    <fb>1595.1</fb>
    <v>12</v>
  </rv>
  <rv s="2">
    <fb>1577.15</fb>
    <v>12</v>
  </rv>
  <rv s="2">
    <fb>1532.05</fb>
    <v>12</v>
  </rv>
  <rv s="2">
    <fb>1485.65</fb>
    <v>12</v>
  </rv>
  <rv s="2">
    <fb>1467.2</fb>
    <v>12</v>
  </rv>
  <rv s="2">
    <fb>1467.45</fb>
    <v>12</v>
  </rv>
  <rv s="2">
    <fb>1486.95</fb>
    <v>12</v>
  </rv>
  <rv s="2">
    <fb>1505.05</fb>
    <v>12</v>
  </rv>
  <rv s="2">
    <fb>1519.3</fb>
    <v>12</v>
  </rv>
  <rv s="2">
    <fb>1502.15</fb>
    <v>12</v>
  </rv>
  <rv s="2">
    <fb>1481.85</fb>
    <v>12</v>
  </rv>
  <rv s="2">
    <fb>1461.85</fb>
    <v>12</v>
  </rv>
  <rv s="2">
    <fb>1448.1</fb>
    <v>12</v>
  </rv>
  <rv s="2">
    <fb>1456.1</fb>
    <v>12</v>
  </rv>
  <rv s="2">
    <fb>1466.35</fb>
    <v>12</v>
  </rv>
  <rv s="2">
    <fb>1461.1</fb>
    <v>12</v>
  </rv>
  <rv s="2">
    <fb>1453.55</fb>
    <v>12</v>
  </rv>
  <rv s="2">
    <fb>1480.45</fb>
    <v>12</v>
  </rv>
  <rv s="2">
    <fb>1466.8</fb>
    <v>12</v>
  </rv>
  <rv s="3">
    <v>http://en.wikipedia.org/wiki/ICICI_Bank</v>
    <v>Wikipedia</v>
  </rv>
  <rv s="4">
    <v>253</v>
    <v>1711</v>
  </rv>
  <rv s="5">
    <v>11</v>
    <v>https://www.bing.com/th?id=AMMS_7a55564cbcf9b185c2bd50f7f3a85b23&amp;qlt=95</v>
    <v>1712</v>
    <v>0</v>
    <v>https://www.bing.com/images/search?form=xlimg&amp;q=icici+bank</v>
    <v>Image of ICICI BANK LIMITED</v>
  </rv>
  <rv s="3">
    <v>https://www.bing.com/financeapi/forcetrigger?t=ahi877&amp;q=XNSE%3aICICIBANK&amp;form=skydnc</v>
    <v>Learn more on Bing</v>
  </rv>
  <rv s="6">
    <v>en-IN</v>
    <v>ahi877</v>
    <v>268435456</v>
    <v>1</v>
    <v>Powered by Refinitiv</v>
    <v>6</v>
    <v>ICICI BANK LIMITED (XNSE:ICICIBANK)</v>
    <v>8</v>
    <v>9</v>
    <v>Finance</v>
    <v>10</v>
    <v>679.4</v>
    <v>333.75</v>
    <v>1.3621000000000001</v>
    <v>-13.8</v>
    <v>-2.104E-2</v>
    <v>INR</v>
    <v>ICICI Bank Limited is a banking company. The Bank is engaged in providing a range of banking and financial services, including commercial banking, retail banking, project and corporate finance, working capital finance, insurance, venture capital and private equity, investment banking, broking and treasury products and services. The Bank's business segments are Retail banking, Wholesale banking, Treasury, Other banking, Life insurance, General insurance and Others. It has a network of approximately 18,210 branches and automated teller machines (ATMs). The Bank has approximately 110 Touch Banking branches across over 30 cities. Its international banking is focused on providing solutions for the international banking requirements of its Indian corporate clients and leveraging economic corridors between India and the rest of the world. The Bank caters to the financial needs of women entrepreneurs through its Self-Help Group (SHG) program as a part of its microfinance initiatives.</v>
    <v>97354</v>
    <v>National Stock Exchange of India</v>
    <v>XNSE</v>
    <v>XNSE</v>
    <v>ICICI Bank Towers, Bandra-Kurla Complex, MUMBAI, MAHARASHTRA, 400051 IN</v>
    <v>651.25</v>
    <v>1713</v>
    <v>Banking Services</v>
    <v>Stock</v>
    <v>44397.303564814814</v>
    <v>1714</v>
    <v>639.1</v>
    <v>4573120000000</v>
    <v>ICICI BANK LIMITED</v>
    <v>ICICI BANK LIMITED</v>
    <v>648.65</v>
    <v>24.15</v>
    <v>655.9</v>
    <v>642.1</v>
    <v>6925821000</v>
    <v>ICICIBANK</v>
    <v>ICICI BANK LIMITED (XNSE:ICICIBANK)</v>
    <v>8780866</v>
    <v>1994</v>
  </rv>
  <rv s="1">
    <v>1715</v>
  </rv>
  <rv s="2">
    <fb>575.75</fb>
    <v>12</v>
  </rv>
  <rv s="2">
    <fb>567.75</fb>
    <v>12</v>
  </rv>
  <rv s="2">
    <fb>569.15</fb>
    <v>12</v>
  </rv>
  <rv s="2">
    <fb>567.20000000000005</fb>
    <v>12</v>
  </rv>
  <rv s="2">
    <fb>559.45000000000005</fb>
    <v>12</v>
  </rv>
  <rv s="2">
    <fb>559.5</fb>
    <v>12</v>
  </rv>
  <rv s="2">
    <fb>564.6</fb>
    <v>12</v>
  </rv>
  <rv s="2">
    <fb>566.20000000000005</fb>
    <v>12</v>
  </rv>
  <rv s="2">
    <fb>552.70000000000005</fb>
    <v>12</v>
  </rv>
  <rv s="2">
    <fb>554.85</fb>
    <v>12</v>
  </rv>
  <rv s="2">
    <fb>547.35</fb>
    <v>12</v>
  </rv>
  <rv s="2">
    <fb>549</fb>
    <v>12</v>
  </rv>
  <rv s="2">
    <fb>558.95000000000005</fb>
    <v>12</v>
  </rv>
  <rv s="2">
    <fb>555.29999999999995</fb>
    <v>12</v>
  </rv>
  <rv s="2">
    <fb>560.79999999999995</fb>
    <v>12</v>
  </rv>
  <rv s="2">
    <fb>558.85</fb>
    <v>12</v>
  </rv>
  <rv s="2">
    <fb>551.1</fb>
    <v>12</v>
  </rv>
  <rv s="2">
    <fb>547.70000000000005</fb>
    <v>12</v>
  </rv>
  <rv s="2">
    <fb>535.35</fb>
    <v>12</v>
  </rv>
  <rv s="2">
    <fb>528.6</fb>
    <v>12</v>
  </rv>
  <rv s="2">
    <fb>521.4</fb>
    <v>12</v>
  </rv>
  <rv s="2">
    <fb>526.29999999999995</fb>
    <v>12</v>
  </rv>
  <rv s="2">
    <fb>535.85</fb>
    <v>12</v>
  </rv>
  <rv s="2">
    <fb>525.54999999999995</fb>
    <v>12</v>
  </rv>
  <rv s="2">
    <fb>520.25</fb>
    <v>12</v>
  </rv>
  <rv s="2">
    <fb>526.9</fb>
    <v>12</v>
  </rv>
  <rv s="2">
    <fb>528.65</fb>
    <v>12</v>
  </rv>
  <rv s="2">
    <fb>514.5</fb>
    <v>12</v>
  </rv>
  <rv s="2">
    <fb>511.15</fb>
    <v>12</v>
  </rv>
  <rv s="2">
    <fb>523.45000000000005</fb>
    <v>12</v>
  </rv>
  <rv s="2">
    <fb>513.1</fb>
    <v>12</v>
  </rv>
  <rv s="2">
    <fb>546.25</fb>
    <v>12</v>
  </rv>
  <rv s="2">
    <fb>550.54999999999995</fb>
    <v>12</v>
  </rv>
  <rv s="2">
    <fb>538</fb>
    <v>12</v>
  </rv>
  <rv s="2">
    <fb>523.15</fb>
    <v>12</v>
  </rv>
  <rv s="2">
    <fb>515.45000000000005</fb>
    <v>12</v>
  </rv>
  <rv s="2">
    <fb>498.1</fb>
    <v>12</v>
  </rv>
  <rv s="2">
    <fb>504.25</fb>
    <v>12</v>
  </rv>
  <rv s="2">
    <fb>497.35</fb>
    <v>12</v>
  </rv>
  <rv s="2">
    <fb>491.65</fb>
    <v>12</v>
  </rv>
  <rv s="2">
    <fb>474.1</fb>
    <v>12</v>
  </rv>
  <rv s="2">
    <fb>485.55</fb>
    <v>12</v>
  </rv>
  <rv s="2">
    <fb>481.75</fb>
    <v>12</v>
  </rv>
  <rv s="2">
    <fb>479</fb>
    <v>12</v>
  </rv>
  <rv s="2">
    <fb>494.55</fb>
    <v>12</v>
  </rv>
  <rv s="2">
    <fb>467.75</fb>
    <v>12</v>
  </rv>
  <rv s="2">
    <fb>470.95</fb>
    <v>12</v>
  </rv>
  <rv s="2">
    <fb>433.8</fb>
    <v>12</v>
  </rv>
  <rv s="2">
    <fb>419.3</fb>
    <v>12</v>
  </rv>
  <rv s="2">
    <fb>439.65</fb>
    <v>12</v>
  </rv>
  <rv s="2">
    <fb>443.65</fb>
    <v>12</v>
  </rv>
  <rv s="2">
    <fb>435.6</fb>
    <v>12</v>
  </rv>
  <rv s="2">
    <fb>420.95</fb>
    <v>12</v>
  </rv>
  <rv s="2">
    <fb>432.35</fb>
    <v>12</v>
  </rv>
  <rv s="2">
    <fb>424.45</fb>
    <v>12</v>
  </rv>
  <rv s="2">
    <fb>426.75</fb>
    <v>12</v>
  </rv>
  <rv s="2">
    <fb>422.45</fb>
    <v>12</v>
  </rv>
  <rv s="2">
    <fb>425.2</fb>
    <v>12</v>
  </rv>
  <rv s="2">
    <fb>415.05</fb>
    <v>12</v>
  </rv>
  <rv s="2">
    <fb>415.3</fb>
    <v>12</v>
  </rv>
  <rv s="2">
    <fb>413.25</fb>
    <v>12</v>
  </rv>
  <rv s="2">
    <fb>399.2</fb>
    <v>12</v>
  </rv>
  <rv s="2">
    <fb>401.65</fb>
    <v>12</v>
  </rv>
  <rv s="2">
    <fb>397.7</fb>
    <v>12</v>
  </rv>
  <rv s="2">
    <fb>405</fb>
    <v>12</v>
  </rv>
  <rv s="2">
    <fb>419</fb>
    <v>12</v>
  </rv>
  <rv s="2">
    <fb>430.65</fb>
    <v>12</v>
  </rv>
  <rv s="2">
    <fb>434.4</fb>
    <v>12</v>
  </rv>
  <rv s="2">
    <fb>434.05</fb>
    <v>12</v>
  </rv>
  <rv s="2">
    <fb>433.35</fb>
    <v>12</v>
  </rv>
  <rv s="2">
    <fb>451.85</fb>
    <v>12</v>
  </rv>
  <rv s="2">
    <fb>450.8</fb>
    <v>12</v>
  </rv>
  <rv s="2">
    <fb>433.75</fb>
    <v>12</v>
  </rv>
  <rv s="2">
    <fb>457.4</fb>
    <v>12</v>
  </rv>
  <rv s="2">
    <fb>454.6</fb>
    <v>12</v>
  </rv>
  <rv s="2">
    <fb>453.05</fb>
    <v>12</v>
  </rv>
  <rv s="2">
    <fb>457.3</fb>
    <v>12</v>
  </rv>
  <rv s="2">
    <fb>449.9</fb>
    <v>12</v>
  </rv>
  <rv s="2">
    <fb>471.8</fb>
    <v>12</v>
  </rv>
  <rv s="2">
    <fb>466.4</fb>
    <v>12</v>
  </rv>
  <rv s="2">
    <fb>478.6</fb>
    <v>12</v>
  </rv>
  <rv s="2">
    <fb>479.85</fb>
    <v>12</v>
  </rv>
  <rv s="2">
    <fb>475.75</fb>
    <v>12</v>
  </rv>
  <rv s="2">
    <fb>481.5</fb>
    <v>12</v>
  </rv>
  <rv s="2">
    <fb>484.55</fb>
    <v>12</v>
  </rv>
  <rv s="2">
    <fb>478.4</fb>
    <v>12</v>
  </rv>
  <rv s="2">
    <fb>468.55</fb>
    <v>12</v>
  </rv>
  <rv s="2">
    <fb>483.7</fb>
    <v>12</v>
  </rv>
  <rv s="2">
    <fb>477.25</fb>
    <v>12</v>
  </rv>
  <rv s="2">
    <fb>474.25</fb>
    <v>12</v>
  </rv>
  <rv s="2">
    <fb>464.1</fb>
    <v>12</v>
  </rv>
  <rv s="2">
    <fb>468.4</fb>
    <v>12</v>
  </rv>
  <rv s="2">
    <fb>463.25</fb>
    <v>12</v>
  </rv>
  <rv s="2">
    <fb>479.45</fb>
    <v>12</v>
  </rv>
  <rv s="2">
    <fb>484.9</fb>
    <v>12</v>
  </rv>
  <rv s="2">
    <fb>479.9</fb>
    <v>12</v>
  </rv>
  <rv s="2">
    <fb>493.75</fb>
    <v>12</v>
  </rv>
  <rv s="2">
    <fb>508.95</fb>
    <v>12</v>
  </rv>
  <rv s="2">
    <fb>503.6</fb>
    <v>12</v>
  </rv>
  <rv s="2">
    <fb>503.05</fb>
    <v>12</v>
  </rv>
  <rv s="2">
    <fb>505.15</fb>
    <v>12</v>
  </rv>
  <rv s="2">
    <fb>504.4</fb>
    <v>12</v>
  </rv>
  <rv s="2">
    <fb>504.2</fb>
    <v>12</v>
  </rv>
  <rv s="2">
    <fb>516.20000000000005</fb>
    <v>12</v>
  </rv>
  <rv s="2">
    <fb>515.1</fb>
    <v>12</v>
  </rv>
  <rv s="2">
    <fb>510.65</fb>
    <v>12</v>
  </rv>
  <rv s="2">
    <fb>490.9</fb>
    <v>12</v>
  </rv>
  <rv s="2">
    <fb>500.3</fb>
    <v>12</v>
  </rv>
  <rv s="2">
    <fb>507.2</fb>
    <v>12</v>
  </rv>
  <rv s="2">
    <fb>517.29999999999995</fb>
    <v>12</v>
  </rv>
  <rv s="2">
    <fb>521.6</fb>
    <v>12</v>
  </rv>
  <rv s="2">
    <fb>516.15</fb>
    <v>12</v>
  </rv>
  <rv s="2">
    <fb>509.7</fb>
    <v>12</v>
  </rv>
  <rv s="2">
    <fb>515.15</fb>
    <v>12</v>
  </rv>
  <rv s="2">
    <fb>517.1</fb>
    <v>12</v>
  </rv>
  <rv s="2">
    <fb>514</fb>
    <v>12</v>
  </rv>
  <rv s="2">
    <fb>525.29999999999995</fb>
    <v>12</v>
  </rv>
  <rv s="2">
    <fb>545.25</fb>
    <v>12</v>
  </rv>
  <rv s="2">
    <fb>540.25</fb>
    <v>12</v>
  </rv>
  <rv s="2">
    <fb>547.15</fb>
    <v>12</v>
  </rv>
  <rv s="2">
    <fb>565.75</fb>
    <v>12</v>
  </rv>
  <rv s="2">
    <fb>578.25</fb>
    <v>12</v>
  </rv>
  <rv s="2">
    <fb>580.54999999999995</fb>
    <v>12</v>
  </rv>
  <rv s="2">
    <fb>602.65</fb>
    <v>12</v>
  </rv>
  <rv s="2">
    <fb>586.95000000000005</fb>
    <v>12</v>
  </rv>
  <rv s="2">
    <fb>592.29999999999995</fb>
    <v>12</v>
  </rv>
  <rv s="2">
    <fb>596.15</fb>
    <v>12</v>
  </rv>
  <rv s="2">
    <fb>581.35</fb>
    <v>12</v>
  </rv>
  <rv s="2">
    <fb>576.85</fb>
    <v>12</v>
  </rv>
  <rv s="2">
    <fb>580.75</fb>
    <v>12</v>
  </rv>
  <rv s="2">
    <fb>570.79999999999995</fb>
    <v>12</v>
  </rv>
  <rv s="2">
    <fb>570.9</fb>
    <v>12</v>
  </rv>
  <rv s="2">
    <fb>553.6</fb>
    <v>12</v>
  </rv>
  <rv s="2">
    <fb>579.15</fb>
    <v>12</v>
  </rv>
  <rv s="2">
    <fb>599.35</fb>
    <v>12</v>
  </rv>
  <rv s="2">
    <fb>608.85</fb>
    <v>12</v>
  </rv>
  <rv s="2">
    <fb>600.6</fb>
    <v>12</v>
  </rv>
  <rv s="2">
    <fb>581.1</fb>
    <v>12</v>
  </rv>
  <rv s="2">
    <fb>597.29999999999995</fb>
    <v>12</v>
  </rv>
  <rv s="2">
    <fb>598.95000000000005</fb>
    <v>12</v>
  </rv>
  <rv s="2">
    <fb>590.20000000000005</fb>
    <v>12</v>
  </rv>
  <rv s="2">
    <fb>598.1</fb>
    <v>12</v>
  </rv>
  <rv s="2">
    <fb>586.25</fb>
    <v>12</v>
  </rv>
  <rv s="2">
    <fb>593.70000000000005</fb>
    <v>12</v>
  </rv>
  <rv s="2">
    <fb>593.95000000000005</fb>
    <v>12</v>
  </rv>
  <rv s="2">
    <fb>593.85</fb>
    <v>12</v>
  </rv>
  <rv s="2">
    <fb>589.04999999999995</fb>
    <v>12</v>
  </rv>
  <rv s="2">
    <fb>570.29999999999995</fb>
    <v>12</v>
  </rv>
  <rv s="2">
    <fb>565.54999999999995</fb>
    <v>12</v>
  </rv>
  <rv s="2">
    <fb>572.95000000000005</fb>
    <v>12</v>
  </rv>
  <rv s="2">
    <fb>556.29999999999995</fb>
    <v>12</v>
  </rv>
  <rv s="2">
    <fb>532.20000000000005</fb>
    <v>12</v>
  </rv>
  <rv s="2">
    <fb>541.20000000000005</fb>
    <v>12</v>
  </rv>
  <rv s="2">
    <fb>546.29999999999995</fb>
    <v>12</v>
  </rv>
  <rv s="2">
    <fb>539.6</fb>
    <v>12</v>
  </rv>
  <rv s="2">
    <fb>532.79999999999995</fb>
    <v>12</v>
  </rv>
  <rv s="2">
    <fb>525.70000000000005</fb>
    <v>12</v>
  </rv>
  <rv s="2">
    <fb>521.75</fb>
    <v>12</v>
  </rv>
  <rv s="2">
    <fb>525.85</fb>
    <v>12</v>
  </rv>
  <rv s="2">
    <fb>524.20000000000005</fb>
    <v>12</v>
  </rv>
  <rv s="2">
    <fb>522.85</fb>
    <v>12</v>
  </rv>
  <rv s="2">
    <fb>529.29999999999995</fb>
    <v>12</v>
  </rv>
  <rv s="2">
    <fb>522.9</fb>
    <v>12</v>
  </rv>
  <rv s="2">
    <fb>527.20000000000005</fb>
    <v>12</v>
  </rv>
  <rv s="2">
    <fb>529.95000000000005</fb>
    <v>12</v>
  </rv>
  <rv s="2">
    <fb>528</fb>
    <v>12</v>
  </rv>
  <rv s="2">
    <fb>529.25</fb>
    <v>12</v>
  </rv>
  <rv s="2">
    <fb>523.65</fb>
    <v>12</v>
  </rv>
  <rv s="2">
    <fb>507.75</fb>
    <v>12</v>
  </rv>
  <rv s="2">
    <fb>522.5</fb>
    <v>12</v>
  </rv>
  <rv s="2">
    <fb>521.5</fb>
    <v>12</v>
  </rv>
  <rv s="2">
    <fb>520.79999999999995</fb>
    <v>12</v>
  </rv>
  <rv s="2">
    <fb>528.25</fb>
    <v>12</v>
  </rv>
  <rv s="2">
    <fb>541.6</fb>
    <v>12</v>
  </rv>
  <rv s="2">
    <fb>543</fb>
    <v>12</v>
  </rv>
  <rv s="2">
    <fb>522.45000000000005</fb>
    <v>12</v>
  </rv>
  <rv s="2">
    <fb>536.15</fb>
    <v>12</v>
  </rv>
  <rv s="2">
    <fb>539.35</fb>
    <v>12</v>
  </rv>
  <rv s="2">
    <fb>540.75</fb>
    <v>12</v>
  </rv>
  <rv s="2">
    <fb>526.45000000000005</fb>
    <v>12</v>
  </rv>
  <rv s="2">
    <fb>530.20000000000005</fb>
    <v>12</v>
  </rv>
  <rv s="2">
    <fb>530.85</fb>
    <v>12</v>
  </rv>
  <rv s="2">
    <fb>522.6</fb>
    <v>12</v>
  </rv>
  <rv s="2">
    <fb>527.54999999999995</fb>
    <v>12</v>
  </rv>
  <rv s="2">
    <fb>534.29999999999995</fb>
    <v>12</v>
  </rv>
  <rv s="2">
    <fb>544.29999999999995</fb>
    <v>12</v>
  </rv>
  <rv s="2">
    <fb>540.85</fb>
    <v>12</v>
  </rv>
  <rv s="2">
    <fb>536.75</fb>
    <v>12</v>
  </rv>
  <rv s="2">
    <fb>552.45000000000005</fb>
    <v>12</v>
  </rv>
  <rv s="2">
    <fb>559.95000000000005</fb>
    <v>12</v>
  </rv>
  <rv s="2">
    <fb>558.75</fb>
    <v>12</v>
  </rv>
  <rv s="2">
    <fb>568.5</fb>
    <v>12</v>
  </rv>
  <rv s="2">
    <fb>572.54999999999995</fb>
    <v>12</v>
  </rv>
  <rv s="2">
    <fb>568.4</fb>
    <v>12</v>
  </rv>
  <rv s="2">
    <fb>561.75</fb>
    <v>12</v>
  </rv>
  <rv s="2">
    <fb>560.4</fb>
    <v>12</v>
  </rv>
  <rv s="2">
    <fb>549.65</fb>
    <v>12</v>
  </rv>
  <rv s="2">
    <fb>536.35</fb>
    <v>12</v>
  </rv>
  <rv s="2">
    <fb>528.20000000000005</fb>
    <v>12</v>
  </rv>
  <rv s="2">
    <fb>520.65</fb>
    <v>12</v>
  </rv>
  <rv s="2">
    <fb>530.95000000000005</fb>
    <v>12</v>
  </rv>
  <rv s="2">
    <fb>526.79999999999995</fb>
    <v>12</v>
  </rv>
  <rv s="2">
    <fb>526.1</fb>
    <v>12</v>
  </rv>
  <rv s="2">
    <fb>525.75</fb>
    <v>12</v>
  </rv>
  <rv s="2">
    <fb>519.79999999999995</fb>
    <v>12</v>
  </rv>
  <rv s="2">
    <fb>523.6</fb>
    <v>12</v>
  </rv>
  <rv s="2">
    <fb>534.9</fb>
    <v>12</v>
  </rv>
  <rv s="2">
    <fb>532.9</fb>
    <v>12</v>
  </rv>
  <rv s="2">
    <fb>529.5</fb>
    <v>12</v>
  </rv>
  <rv s="2">
    <fb>532.04999999999995</fb>
    <v>12</v>
  </rv>
  <rv s="2">
    <fb>532.70000000000005</fb>
    <v>12</v>
  </rv>
  <rv s="2">
    <fb>536.45000000000005</fb>
    <v>12</v>
  </rv>
  <rv s="2">
    <fb>546.79999999999995</fb>
    <v>12</v>
  </rv>
  <rv s="2">
    <fb>540</fb>
    <v>12</v>
  </rv>
  <rv s="2">
    <fb>545.15</fb>
    <v>12</v>
  </rv>
  <rv s="2">
    <fb>542.5</fb>
    <v>12</v>
  </rv>
  <rv s="2">
    <fb>538.75</fb>
    <v>12</v>
  </rv>
  <rv s="2">
    <fb>536.4</fb>
    <v>12</v>
  </rv>
  <rv s="2">
    <fb>534.04999999999995</fb>
    <v>12</v>
  </rv>
  <rv s="2">
    <fb>528.75</fb>
    <v>12</v>
  </rv>
  <rv s="2">
    <fb>535.1</fb>
    <v>12</v>
  </rv>
  <rv s="2">
    <fb>531.20000000000005</fb>
    <v>12</v>
  </rv>
  <rv s="2">
    <fb>524.95000000000005</fb>
    <v>12</v>
  </rv>
  <rv s="2">
    <fb>525.65</fb>
    <v>12</v>
  </rv>
  <rv s="2">
    <fb>522.65</fb>
    <v>12</v>
  </rv>
  <rv s="2">
    <fb>525</fb>
    <v>12</v>
  </rv>
  <rv s="2">
    <fb>523.95000000000005</fb>
    <v>12</v>
  </rv>
  <rv s="2">
    <fb>529.6</fb>
    <v>12</v>
  </rv>
  <rv s="2">
    <fb>536.25</fb>
    <v>12</v>
  </rv>
  <rv s="2">
    <fb>529.65</fb>
    <v>12</v>
  </rv>
  <rv s="2">
    <fb>530.04999999999995</fb>
    <v>12</v>
  </rv>
  <rv s="2">
    <fb>525.45000000000005</fb>
    <v>12</v>
  </rv>
  <rv s="2">
    <fb>541.15</fb>
    <v>12</v>
  </rv>
  <rv s="2">
    <fb>538.45000000000005</fb>
    <v>12</v>
  </rv>
  <rv s="10">
    <v>12</v>
    <v>Previous close</v>
    <v>0</v>
  </rv>
  <rv s="11">
    <v>12</v>
    <v>1</v>
  </rv>
  <rv s="2">
    <fb>363</fb>
    <v>12</v>
  </rv>
  <rv s="2">
    <fb>378.8</fb>
    <v>12</v>
  </rv>
  <rv s="2">
    <fb>381.1</fb>
    <v>12</v>
  </rv>
  <rv s="2">
    <fb>392.25</fb>
    <v>12</v>
  </rv>
  <rv s="2">
    <fb>381.8</fb>
    <v>12</v>
  </rv>
  <rv s="2">
    <fb>358.5</fb>
    <v>12</v>
  </rv>
  <rv s="2">
    <fb>352.1</fb>
    <v>12</v>
  </rv>
  <rv s="2">
    <fb>351.05</fb>
    <v>12</v>
  </rv>
  <rv s="2">
    <fb>344.95</fb>
    <v>12</v>
  </rv>
  <rv s="2">
    <fb>346.8</fb>
    <v>12</v>
  </rv>
  <rv s="2">
    <fb>343.25</fb>
    <v>12</v>
  </rv>
  <rv s="2">
    <fb>351</fb>
    <v>12</v>
  </rv>
  <rv s="2">
    <fb>352.2</fb>
    <v>12</v>
  </rv>
  <rv s="2">
    <fb>358.75</fb>
    <v>12</v>
  </rv>
  <rv s="2">
    <fb>357.95</fb>
    <v>12</v>
  </rv>
  <rv s="2">
    <fb>363.55</fb>
    <v>12</v>
  </rv>
  <rv s="2">
    <fb>367.35</fb>
    <v>12</v>
  </rv>
  <rv s="2">
    <fb>366.85</fb>
    <v>12</v>
  </rv>
  <rv s="2">
    <fb>368.05</fb>
    <v>12</v>
  </rv>
  <rv s="2">
    <fb>361.4</fb>
    <v>12</v>
  </rv>
  <rv s="2">
    <fb>360.2</fb>
    <v>12</v>
  </rv>
  <rv s="2">
    <fb>369.55</fb>
    <v>12</v>
  </rv>
  <rv s="2">
    <fb>374.45</fb>
    <v>12</v>
  </rv>
  <rv s="2">
    <fb>367.75</fb>
    <v>12</v>
  </rv>
  <rv s="2">
    <fb>371.15</fb>
    <v>12</v>
  </rv>
  <rv s="2">
    <fb>380.35</fb>
    <v>12</v>
  </rv>
  <rv s="2">
    <fb>386.35</fb>
    <v>12</v>
  </rv>
  <rv s="2">
    <fb>389.35</fb>
    <v>12</v>
  </rv>
  <rv s="2">
    <fb>392.2</fb>
    <v>12</v>
  </rv>
  <rv s="2">
    <fb>409.7</fb>
    <v>12</v>
  </rv>
  <rv s="2">
    <fb>394.6</fb>
    <v>12</v>
  </rv>
  <rv s="2">
    <fb>390.95</fb>
    <v>12</v>
  </rv>
  <rv s="2">
    <fb>392.4</fb>
    <v>12</v>
  </rv>
  <rv s="2">
    <fb>382.75</fb>
    <v>12</v>
  </rv>
  <rv s="2">
    <fb>372.55</fb>
    <v>12</v>
  </rv>
  <rv s="2">
    <fb>373.4</fb>
    <v>12</v>
  </rv>
  <rv s="2">
    <fb>375.7</fb>
    <v>12</v>
  </rv>
  <rv s="2">
    <fb>367.6</fb>
    <v>12</v>
  </rv>
  <rv s="2">
    <fb>370.7</fb>
    <v>12</v>
  </rv>
  <rv s="2">
    <fb>370.5</fb>
    <v>12</v>
  </rv>
  <rv s="2">
    <fb>363.7</fb>
    <v>12</v>
  </rv>
  <rv s="2">
    <fb>371.55</fb>
    <v>12</v>
  </rv>
  <rv s="2">
    <fb>374.7</fb>
    <v>12</v>
  </rv>
  <rv s="2">
    <fb>369</fb>
    <v>12</v>
  </rv>
  <rv s="2">
    <fb>350.7</fb>
    <v>12</v>
  </rv>
  <rv s="2">
    <fb>354.4</fb>
    <v>12</v>
  </rv>
  <rv s="2">
    <fb>351.85</fb>
    <v>12</v>
  </rv>
  <rv s="2">
    <fb>335.7</fb>
    <v>12</v>
  </rv>
  <rv s="2">
    <fb>348.65</fb>
    <v>12</v>
  </rv>
  <rv s="2">
    <fb>357.05</fb>
    <v>12</v>
  </rv>
  <rv s="2">
    <fb>354.75</fb>
    <v>12</v>
  </rv>
  <rv s="2">
    <fb>369.2</fb>
    <v>12</v>
  </rv>
  <rv s="2">
    <fb>373.1</fb>
    <v>12</v>
  </rv>
  <rv s="2">
    <fb>380.6</fb>
    <v>12</v>
  </rv>
  <rv s="2">
    <fb>382.65</fb>
    <v>12</v>
  </rv>
  <rv s="2">
    <fb>387.5</fb>
    <v>12</v>
  </rv>
  <rv s="2">
    <fb>401.5</fb>
    <v>12</v>
  </rv>
  <rv s="2">
    <fb>404.05</fb>
    <v>12</v>
  </rv>
  <rv s="2">
    <fb>396.25</fb>
    <v>12</v>
  </rv>
  <rv s="2">
    <fb>406.8</fb>
    <v>12</v>
  </rv>
  <rv s="2">
    <fb>391</fb>
    <v>12</v>
  </rv>
  <rv s="2">
    <fb>396.1</fb>
    <v>12</v>
  </rv>
  <rv s="2">
    <fb>417.1</fb>
    <v>12</v>
  </rv>
  <rv s="2">
    <fb>414.6</fb>
    <v>12</v>
  </rv>
  <rv s="2">
    <fb>420.3</fb>
    <v>12</v>
  </rv>
  <rv s="2">
    <fb>412.9</fb>
    <v>12</v>
  </rv>
  <rv s="2">
    <fb>416.95</fb>
    <v>12</v>
  </rv>
  <rv s="2">
    <fb>404.45</fb>
    <v>12</v>
  </rv>
  <rv s="2">
    <fb>409.95</fb>
    <v>12</v>
  </rv>
  <rv s="2">
    <fb>396.05</fb>
    <v>12</v>
  </rv>
  <rv s="2">
    <fb>399.9</fb>
    <v>12</v>
  </rv>
  <rv s="2">
    <fb>392.6</fb>
    <v>12</v>
  </rv>
  <rv s="2">
    <fb>417.45</fb>
    <v>12</v>
  </rv>
  <rv s="2">
    <fb>443.85</fb>
    <v>12</v>
  </rv>
  <rv s="2">
    <fb>437.05</fb>
    <v>12</v>
  </rv>
  <rv s="2">
    <fb>438.5</fb>
    <v>12</v>
  </rv>
  <rv s="2">
    <fb>442.8</fb>
    <v>12</v>
  </rv>
  <rv s="2">
    <fb>462.7</fb>
    <v>12</v>
  </rv>
  <rv s="2">
    <fb>483.85</fb>
    <v>12</v>
  </rv>
  <rv s="2">
    <fb>486.55</fb>
    <v>12</v>
  </rv>
  <rv s="2">
    <fb>476.7</fb>
    <v>12</v>
  </rv>
  <rv s="2">
    <fb>486.9</fb>
    <v>12</v>
  </rv>
  <rv s="2">
    <fb>486.4</fb>
    <v>12</v>
  </rv>
  <rv s="2">
    <fb>497.65</fb>
    <v>12</v>
  </rv>
  <rv s="2">
    <fb>478.75</fb>
    <v>12</v>
  </rv>
  <rv s="2">
    <fb>480.2</fb>
    <v>12</v>
  </rv>
  <rv s="2">
    <fb>468.25</fb>
    <v>12</v>
  </rv>
  <rv s="2">
    <fb>478.2</fb>
    <v>12</v>
  </rv>
  <rv s="2">
    <fb>472.7</fb>
    <v>12</v>
  </rv>
  <rv s="2">
    <fb>475.3</fb>
    <v>12</v>
  </rv>
  <rv s="2">
    <fb>473.35</fb>
    <v>12</v>
  </rv>
  <rv s="2">
    <fb>485.1</fb>
    <v>12</v>
  </rv>
  <rv s="2">
    <fb>480.45</fb>
    <v>12</v>
  </rv>
  <rv s="2">
    <fb>481.85</fb>
    <v>12</v>
  </rv>
  <rv s="2">
    <fb>502.05</fb>
    <v>12</v>
  </rv>
  <rv s="2">
    <fb>510.45</fb>
    <v>12</v>
  </rv>
  <rv s="2">
    <fb>508.4</fb>
    <v>12</v>
  </rv>
  <rv s="2">
    <fb>511.5</fb>
    <v>12</v>
  </rv>
  <rv s="2">
    <fb>506.95</fb>
    <v>12</v>
  </rv>
  <rv s="2">
    <fb>525.79999999999995</fb>
    <v>12</v>
  </rv>
  <rv s="2">
    <fb>518.04999999999995</fb>
    <v>12</v>
  </rv>
  <rv s="2">
    <fb>512.45000000000005</fb>
    <v>12</v>
  </rv>
  <rv s="2">
    <fb>510.4</fb>
    <v>12</v>
  </rv>
  <rv s="2">
    <fb>517.15</fb>
    <v>12</v>
  </rv>
  <rv s="2">
    <fb>494.5</fb>
    <v>12</v>
  </rv>
  <rv s="2">
    <fb>513.54999999999995</fb>
    <v>12</v>
  </rv>
  <rv s="2">
    <fb>520.1</fb>
    <v>12</v>
  </rv>
  <rv s="2">
    <fb>528.79999999999995</fb>
    <v>12</v>
  </rv>
  <rv s="2">
    <fb>535.04999999999995</fb>
    <v>12</v>
  </rv>
  <rv s="2">
    <fb>527.5</fb>
    <v>12</v>
  </rv>
  <rv s="2">
    <fb>531.70000000000005</fb>
    <v>12</v>
  </rv>
  <rv s="2">
    <fb>537.25</fb>
    <v>12</v>
  </rv>
  <rv s="2">
    <fb>546.70000000000005</fb>
    <v>12</v>
  </rv>
  <rv s="2">
    <fb>541.1</fb>
    <v>12</v>
  </rv>
  <rv s="2">
    <fb>542.04999999999995</fb>
    <v>12</v>
  </rv>
  <rv s="2">
    <fb>544.70000000000005</fb>
    <v>12</v>
  </rv>
  <rv s="2">
    <fb>548</fb>
    <v>12</v>
  </rv>
  <rv s="2">
    <fb>556.5</fb>
    <v>12</v>
  </rv>
  <rv s="2">
    <fb>553.29999999999995</fb>
    <v>12</v>
  </rv>
  <rv s="2">
    <fb>533.15</fb>
    <v>12</v>
  </rv>
  <rv s="2">
    <fb>546.45000000000005</fb>
    <v>12</v>
  </rv>
  <rv s="2">
    <fb>551</fb>
    <v>12</v>
  </rv>
  <rv s="2">
    <fb>533.79999999999995</fb>
    <v>12</v>
  </rv>
  <rv s="2">
    <fb>538.04999999999995</fb>
    <v>12</v>
  </rv>
  <rv s="2">
    <fb>522.35</fb>
    <v>12</v>
  </rv>
  <rv s="2">
    <fb>537</fb>
    <v>12</v>
  </rv>
  <rv s="2">
    <fb>603.79999999999995</fb>
    <v>12</v>
  </rv>
  <rv s="2">
    <fb>617.35</fb>
    <v>12</v>
  </rv>
  <rv s="2">
    <fb>622.35</fb>
    <v>12</v>
  </rv>
  <rv s="2">
    <fb>628.29999999999995</fb>
    <v>12</v>
  </rv>
  <rv s="2">
    <fb>614.15</fb>
    <v>12</v>
  </rv>
  <rv s="2">
    <fb>629.6</fb>
    <v>12</v>
  </rv>
  <rv s="2">
    <fb>633.35</fb>
    <v>12</v>
  </rv>
  <rv s="2">
    <fb>632.15</fb>
    <v>12</v>
  </rv>
  <rv s="2">
    <fb>630.65</fb>
    <v>12</v>
  </rv>
  <rv s="2">
    <fb>647.6</fb>
    <v>12</v>
  </rv>
  <rv s="2">
    <fb>673.95</fb>
    <v>12</v>
  </rv>
  <rv s="2">
    <fb>658.35</fb>
    <v>12</v>
  </rv>
  <rv s="2">
    <fb>657.35</fb>
    <v>12</v>
  </rv>
  <rv s="2">
    <fb>644.65</fb>
    <v>12</v>
  </rv>
  <rv s="2">
    <fb>624.04999999999995</fb>
    <v>12</v>
  </rv>
  <rv s="2">
    <fb>609.85</fb>
    <v>12</v>
  </rv>
  <rv s="2">
    <fb>616.29999999999995</fb>
    <v>12</v>
  </rv>
  <rv s="2">
    <fb>641.1</fb>
    <v>12</v>
  </rv>
  <rv s="2">
    <fb>628</fb>
    <v>12</v>
  </rv>
  <rv s="2">
    <fb>597.75</fb>
    <v>12</v>
  </rv>
  <rv s="2">
    <fb>608.35</fb>
    <v>12</v>
  </rv>
  <rv s="2">
    <fb>610.5</fb>
    <v>12</v>
  </rv>
  <rv s="2">
    <fb>632.1</fb>
    <v>12</v>
  </rv>
  <rv s="2">
    <fb>620.75</fb>
    <v>12</v>
  </rv>
  <rv s="2">
    <fb>609.45000000000005</fb>
    <v>12</v>
  </rv>
  <rv s="2">
    <fb>608.04999999999995</fb>
    <v>12</v>
  </rv>
  <rv s="2">
    <fb>625.1</fb>
    <v>12</v>
  </rv>
  <rv s="2">
    <fb>625.6</fb>
    <v>12</v>
  </rv>
  <rv s="2">
    <fb>612.85</fb>
    <v>12</v>
  </rv>
  <rv s="2">
    <fb>603.5</fb>
    <v>12</v>
  </rv>
  <rv s="2">
    <fb>594.95000000000005</fb>
    <v>12</v>
  </rv>
  <rv s="2">
    <fb>589.5</fb>
    <v>12</v>
  </rv>
  <rv s="2">
    <fb>578.6</fb>
    <v>12</v>
  </rv>
  <rv s="2">
    <fb>586.65</fb>
    <v>12</v>
  </rv>
  <rv s="2">
    <fb>573.45000000000005</fb>
    <v>12</v>
  </rv>
  <rv s="2">
    <fb>586.4</fb>
    <v>12</v>
  </rv>
  <rv s="2">
    <fb>567.5</fb>
    <v>12</v>
  </rv>
  <rv s="2">
    <fb>571.54999999999995</fb>
    <v>12</v>
  </rv>
  <rv s="2">
    <fb>578.54999999999995</fb>
    <v>12</v>
  </rv>
  <rv s="2">
    <fb>591.45000000000005</fb>
    <v>12</v>
  </rv>
  <rv s="2">
    <fb>582.1</fb>
    <v>12</v>
  </rv>
  <rv s="2">
    <fb>594.4</fb>
    <v>12</v>
  </rv>
  <rv s="2">
    <fb>571.25</fb>
    <v>12</v>
  </rv>
  <rv s="2">
    <fb>565.9</fb>
    <v>12</v>
  </rv>
  <rv s="2">
    <fb>577.65</fb>
    <v>12</v>
  </rv>
  <rv s="2">
    <fb>576.70000000000005</fb>
    <v>12</v>
  </rv>
  <rv s="2">
    <fb>538.54999999999995</fb>
    <v>12</v>
  </rv>
  <rv s="2">
    <fb>560.6</fb>
    <v>12</v>
  </rv>
  <rv s="2">
    <fb>575.20000000000005</fb>
    <v>12</v>
  </rv>
  <rv s="2">
    <fb>566.95000000000005</fb>
    <v>12</v>
  </rv>
  <rv s="2">
    <fb>559.75</fb>
    <v>12</v>
  </rv>
  <rv s="2">
    <fb>559.1</fb>
    <v>12</v>
  </rv>
  <rv s="2">
    <fb>579.20000000000005</fb>
    <v>12</v>
  </rv>
  <rv s="2">
    <fb>569.95000000000005</fb>
    <v>12</v>
  </rv>
  <rv s="2">
    <fb>591.1</fb>
    <v>12</v>
  </rv>
  <rv s="2">
    <fb>598.75</fb>
    <v>12</v>
  </rv>
  <rv s="2">
    <fb>621.35</fb>
    <v>12</v>
  </rv>
  <rv s="2">
    <fb>621.45000000000005</fb>
    <v>12</v>
  </rv>
  <rv s="2">
    <fb>600.5</fb>
    <v>12</v>
  </rv>
  <rv s="2">
    <fb>596.75</fb>
    <v>12</v>
  </rv>
  <rv s="2">
    <fb>591.54999999999995</fb>
    <v>12</v>
  </rv>
  <rv s="2">
    <fb>602.79999999999995</fb>
    <v>12</v>
  </rv>
  <rv s="2">
    <fb>608.20000000000005</fb>
    <v>12</v>
  </rv>
  <rv s="2">
    <fb>607.1</fb>
    <v>12</v>
  </rv>
  <rv s="2">
    <fb>613.25</fb>
    <v>12</v>
  </rv>
  <rv s="2">
    <fb>594.75</fb>
    <v>12</v>
  </rv>
  <rv s="2">
    <fb>623.6</fb>
    <v>12</v>
  </rv>
  <rv s="2">
    <fb>633.20000000000005</fb>
    <v>12</v>
  </rv>
  <rv s="2">
    <fb>625.45000000000005</fb>
    <v>12</v>
  </rv>
  <rv s="2">
    <fb>618.6</fb>
    <v>12</v>
  </rv>
  <rv s="2">
    <fb>642.45000000000005</fb>
    <v>12</v>
  </rv>
  <rv s="2">
    <fb>647.35</fb>
    <v>12</v>
  </rv>
  <rv s="2">
    <fb>650.29999999999995</fb>
    <v>12</v>
  </rv>
  <rv s="2">
    <fb>652.5</fb>
    <v>12</v>
  </rv>
  <rv s="2">
    <fb>652.25</fb>
    <v>12</v>
  </rv>
  <rv s="2">
    <fb>643.04999999999995</fb>
    <v>12</v>
  </rv>
  <rv s="2">
    <fb>662.75</fb>
    <v>12</v>
  </rv>
  <rv s="2">
    <fb>650.1</fb>
    <v>12</v>
  </rv>
  <rv s="2">
    <fb>648.35</fb>
    <v>12</v>
  </rv>
  <rv s="2">
    <fb>650.25</fb>
    <v>12</v>
  </rv>
  <rv s="2">
    <fb>642.70000000000005</fb>
    <v>12</v>
  </rv>
  <rv s="2">
    <fb>648.20000000000005</fb>
    <v>12</v>
  </rv>
  <rv s="2">
    <fb>642.4</fb>
    <v>12</v>
  </rv>
  <rv s="2">
    <fb>636.1</fb>
    <v>12</v>
  </rv>
  <rv s="2">
    <fb>640.4</fb>
    <v>12</v>
  </rv>
  <rv s="2">
    <fb>635.70000000000005</fb>
    <v>12</v>
  </rv>
  <rv s="2">
    <fb>635.15</fb>
    <v>12</v>
  </rv>
  <rv s="2">
    <fb>645.29999999999995</fb>
    <v>12</v>
  </rv>
  <rv s="2">
    <fb>640.1</fb>
    <v>12</v>
  </rv>
  <rv s="2">
    <fb>633</fb>
    <v>12</v>
  </rv>
  <rv s="2">
    <fb>630.4</fb>
    <v>12</v>
  </rv>
  <rv s="2">
    <fb>631.25</fb>
    <v>12</v>
  </rv>
  <rv s="2">
    <fb>630.85</fb>
    <v>12</v>
  </rv>
  <rv s="2">
    <fb>624.70000000000005</fb>
    <v>12</v>
  </rv>
  <rv s="2">
    <fb>634.04999999999995</fb>
    <v>12</v>
  </rv>
  <rv s="2">
    <fb>649</fb>
    <v>12</v>
  </rv>
  <rv s="2">
    <fb>630.9</fb>
    <v>12</v>
  </rv>
  <rv s="2">
    <fb>640.25</fb>
    <v>12</v>
  </rv>
  <rv s="2">
    <fb>647.85</fb>
    <v>12</v>
  </rv>
  <rv s="2">
    <fb>654</fb>
    <v>12</v>
  </rv>
  <rv s="2">
    <fb>641.9</fb>
    <v>12</v>
  </rv>
  <rv s="2">
    <fb>638.54999999999995</fb>
    <v>12</v>
  </rv>
  <rv s="2">
    <fb>646.25</fb>
    <v>12</v>
  </rv>
  <rv s="2">
    <fb>664.95</fb>
    <v>12</v>
  </rv>
  <rv s="2">
    <fb>664.35</fb>
    <v>12</v>
  </rv>
  <rv s="2">
    <fb>667.45</fb>
    <v>12</v>
  </rv>
  <rv s="2">
    <fb>660.3</fb>
    <v>12</v>
  </rv>
  <rv s="2">
    <fb>655.9</fb>
    <v>12</v>
  </rv>
  <rv s="3">
    <v>http://en.wikipedia.org/wiki/Cipla</v>
    <v>Wikipedia</v>
  </rv>
  <rv s="4">
    <v>253</v>
    <v>2187</v>
  </rv>
  <rv s="5">
    <v>11</v>
    <v>https://www.bing.com/th?id=AMMS_82dad3312a4b20edef42341713bacf83&amp;qlt=95</v>
    <v>2188</v>
    <v>0</v>
    <v>https://www.bing.com/images/search?form=xlimg&amp;q=cipla</v>
    <v>Image of CIPLA LIMITED</v>
  </rv>
  <rv s="3">
    <v>https://www.bing.com/financeapi/forcetrigger?t=ahhedm&amp;q=XNSE%3aCIPLA&amp;form=skydnc</v>
    <v>Learn more on Bing</v>
  </rv>
  <rv s="6">
    <v>en-IN</v>
    <v>ahhedm</v>
    <v>268435456</v>
    <v>1</v>
    <v>Powered by Refinitiv</v>
    <v>6</v>
    <v>CIPLA LIMITED (XNSE:CIPLA)</v>
    <v>8</v>
    <v>9</v>
    <v>Finance</v>
    <v>10</v>
    <v>997</v>
    <v>644.25</v>
    <v>0.3594</v>
    <v>-17.55</v>
    <v>-1.8017999999999999E-2</v>
    <v>INR</v>
    <v>Cipla Limited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v>
    <v>24034</v>
    <v>National Stock Exchange of India</v>
    <v>XNSE</v>
    <v>XNSE</v>
    <v>Cipla House, Peninsula Business Park, Ganpatrao Kadam Marg, Lower Parel,, MUMBAI, MAHARASHTRA, 400013 IN</v>
    <v>974.1</v>
    <v>2189</v>
    <v>Pharmaceuticals</v>
    <v>Stock</v>
    <v>44397.350706018522</v>
    <v>2190</v>
    <v>953.3</v>
    <v>785669800000</v>
    <v>CIPLA LIMITED</v>
    <v>CIPLA LIMITED</v>
    <v>972</v>
    <v>32.65</v>
    <v>974</v>
    <v>956.45</v>
    <v>806596700</v>
    <v>CIPLA</v>
    <v>CIPLA LIMITED (XNSE:CIPLA)</v>
    <v>1121923</v>
    <v>1935</v>
  </rv>
  <rv s="1">
    <v>2191</v>
  </rv>
  <rv s="3">
    <v>http://creativecommons.org/licenses/by/2.0</v>
    <v>CC BY 2.0</v>
  </rv>
  <rv s="3">
    <v>http://tr.wikipedia.org/wiki/Maruti</v>
    <v>Wikipedia</v>
  </rv>
  <rv s="4">
    <v>2193</v>
    <v>2194</v>
  </rv>
  <rv s="5">
    <v>11</v>
    <v>https://www.bing.com/th?id=AMMS_8ca27c595f8bb8d72b3ac0c165b2717a&amp;qlt=95</v>
    <v>2195</v>
    <v>0</v>
    <v>https://www.bing.com/images/search?form=xlimg&amp;q=maruti+suzuki</v>
    <v>Image of MARUTI SUZUKI INDIA LIMITED</v>
  </rv>
  <rv s="3">
    <v>https://www.bing.com/financeapi/forcetrigger?t=ahiwa2&amp;q=XNSE%3aMARUTI&amp;form=skydnc</v>
    <v>Learn more on Bing</v>
  </rv>
  <rv s="6">
    <v>en-IN</v>
    <v>ahiwa2</v>
    <v>268435456</v>
    <v>1</v>
    <v>Powered by Refinitiv</v>
    <v>6</v>
    <v>MARUTI SUZUKI INDIA LIMITED (XNSE:MARUTI)</v>
    <v>8</v>
    <v>9</v>
    <v>Finance</v>
    <v>10</v>
    <v>8329</v>
    <v>5812</v>
    <v>1.1919999999999999</v>
    <v>79.900000000000006</v>
    <v>1.1150999999999999E-2</v>
    <v>INR</v>
    <v>Maruti Suzuki India Limited is a holding company. The Company is engaged in the manufacture, purchase and sale of motor vehicles, components and spare parts (automobiles). The other activities of the Company comprise facilitation of pre-owned car sales, fleet management and car financing. Its geographical segments include the domestic segment, which includes sales to customers located in India, and the overseas segment, which includes sales to customers located outside India. The Company's product portfolio includes Alto 800, Alto K10, Wagon R, Celerio, Ritz, Swift, DZire, Ertiga, Omni, Eeco, Gypsy and Ciaz. Its service offerings include Maruti Finance, True Value, Maruti Genuine Parts, Maruti Genuine Accessories, Maruti Suzuki Auto Card and Maruti Driving School. It has approximately five plants, located in Palam Gurgaon Road, Gurgaon, Haryana, and at Manesar Industrial Town, Gurgaon, Haryana, with an installed capacity of over 1.5 million vehicles per year.</v>
    <v>15945</v>
    <v>National Stock Exchange of India</v>
    <v>XNSE</v>
    <v>XNSE</v>
    <v>1, Nelson Mandela Road,, Vasant Kunj,, NEW DELHI, DELHI, 110070 IN</v>
    <v>7265</v>
    <v>2196</v>
    <v>Automobiles &amp; Auto Parts</v>
    <v>Stock</v>
    <v>44397.375810185185</v>
    <v>2197</v>
    <v>7144.45</v>
    <v>2164570000000</v>
    <v>MARUTI SUZUKI INDIA LIMITED</v>
    <v>MARUTI SUZUKI INDIA LIMITED</v>
    <v>7180</v>
    <v>49.32</v>
    <v>7165.55</v>
    <v>7245.45</v>
    <v>302080000</v>
    <v>MARUTI</v>
    <v>MARUTI SUZUKI INDIA LIMITED (XNSE:MARUTI)</v>
    <v>318116</v>
    <v>1981</v>
  </rv>
  <rv s="1">
    <v>2198</v>
  </rv>
  <rv s="2">
    <fb>674.35</fb>
    <v>12</v>
  </rv>
  <rv s="2">
    <fb>662.3</fb>
    <v>12</v>
  </rv>
  <rv s="2">
    <fb>661.7</fb>
    <v>12</v>
  </rv>
  <rv s="2">
    <fb>671.45</fb>
    <v>12</v>
  </rv>
  <rv s="2">
    <fb>666.05</fb>
    <v>12</v>
  </rv>
  <rv s="2">
    <fb>652.9</fb>
    <v>12</v>
  </rv>
  <rv s="2">
    <fb>662.6</fb>
    <v>12</v>
  </rv>
  <rv s="2">
    <fb>681.25</fb>
    <v>12</v>
  </rv>
  <rv s="2">
    <fb>685.95</fb>
    <v>12</v>
  </rv>
  <rv s="2">
    <fb>720.15</fb>
    <v>12</v>
  </rv>
  <rv s="2">
    <fb>710.4</fb>
    <v>12</v>
  </rv>
  <rv s="2">
    <fb>713.85</fb>
    <v>12</v>
  </rv>
  <rv s="2">
    <fb>722.15</fb>
    <v>12</v>
  </rv>
  <rv s="2">
    <fb>731.1</fb>
    <v>12</v>
  </rv>
  <rv s="2">
    <fb>728.65</fb>
    <v>12</v>
  </rv>
  <rv s="2">
    <fb>795.6</fb>
    <v>12</v>
  </rv>
  <rv s="2">
    <fb>778</fb>
    <v>12</v>
  </rv>
  <rv s="2">
    <fb>762.1</fb>
    <v>12</v>
  </rv>
  <rv s="2">
    <fb>760.25</fb>
    <v>12</v>
  </rv>
  <rv s="2">
    <fb>771.8</fb>
    <v>12</v>
  </rv>
  <rv s="2">
    <fb>771.65</fb>
    <v>12</v>
  </rv>
  <rv s="2">
    <fb>764.85</fb>
    <v>12</v>
  </rv>
  <rv s="2">
    <fb>758.35</fb>
    <v>12</v>
  </rv>
  <rv s="2">
    <fb>762.7</fb>
    <v>12</v>
  </rv>
  <rv s="2">
    <fb>760.75</fb>
    <v>12</v>
  </rv>
  <rv s="2">
    <fb>751.75</fb>
    <v>12</v>
  </rv>
  <rv s="2">
    <fb>747.75</fb>
    <v>12</v>
  </rv>
  <rv s="2">
    <fb>748</fb>
    <v>12</v>
  </rv>
  <rv s="2">
    <fb>756.2</fb>
    <v>12</v>
  </rv>
  <rv s="2">
    <fb>748.6</fb>
    <v>12</v>
  </rv>
  <rv s="2">
    <fb>713.55</fb>
    <v>12</v>
  </rv>
  <rv s="2">
    <fb>736.55</fb>
    <v>12</v>
  </rv>
  <rv s="2">
    <fb>738.25</fb>
    <v>12</v>
  </rv>
  <rv s="2">
    <fb>738.6</fb>
    <v>12</v>
  </rv>
  <rv s="2">
    <fb>724.6</fb>
    <v>12</v>
  </rv>
  <rv s="2">
    <fb>716.75</fb>
    <v>12</v>
  </rv>
  <rv s="2">
    <fb>708.2</fb>
    <v>12</v>
  </rv>
  <rv s="2">
    <fb>727.55</fb>
    <v>12</v>
  </rv>
  <rv s="2">
    <fb>726.8</fb>
    <v>12</v>
  </rv>
  <rv s="2">
    <fb>725.95</fb>
    <v>12</v>
  </rv>
  <rv s="2">
    <fb>721.6</fb>
    <v>12</v>
  </rv>
  <rv s="2">
    <fb>742.45</fb>
    <v>12</v>
  </rv>
  <rv s="2">
    <fb>752.6</fb>
    <v>12</v>
  </rv>
  <rv s="2">
    <fb>751.5</fb>
    <v>12</v>
  </rv>
  <rv s="2">
    <fb>806.25</fb>
    <v>12</v>
  </rv>
  <rv s="2">
    <fb>768.1</fb>
    <v>12</v>
  </rv>
  <rv s="2">
    <fb>777.65</fb>
    <v>12</v>
  </rv>
  <rv s="2">
    <fb>767.4</fb>
    <v>12</v>
  </rv>
  <rv s="2">
    <fb>733.45</fb>
    <v>12</v>
  </rv>
  <rv s="2">
    <fb>770.1</fb>
    <v>12</v>
  </rv>
  <rv s="2">
    <fb>774.8</fb>
    <v>12</v>
  </rv>
  <rv s="2">
    <fb>762.35</fb>
    <v>12</v>
  </rv>
  <rv s="2">
    <fb>774.7</fb>
    <v>12</v>
  </rv>
  <rv s="2">
    <fb>773</fb>
    <v>12</v>
  </rv>
  <rv s="2">
    <fb>778.65</fb>
    <v>12</v>
  </rv>
  <rv s="2">
    <fb>780.35</fb>
    <v>12</v>
  </rv>
  <rv s="2">
    <fb>773.6</fb>
    <v>12</v>
  </rv>
  <rv s="2">
    <fb>811.45</fb>
    <v>12</v>
  </rv>
  <rv s="2">
    <fb>803.15</fb>
    <v>12</v>
  </rv>
  <rv s="2">
    <fb>813.65</fb>
    <v>12</v>
  </rv>
  <rv s="2">
    <fb>787.15</fb>
    <v>12</v>
  </rv>
  <rv s="2">
    <fb>781.5</fb>
    <v>12</v>
  </rv>
  <rv s="2">
    <fb>768.3</fb>
    <v>12</v>
  </rv>
  <rv s="2">
    <fb>782.35</fb>
    <v>12</v>
  </rv>
  <rv s="2">
    <fb>764</fb>
    <v>12</v>
  </rv>
  <rv s="2">
    <fb>764.3</fb>
    <v>12</v>
  </rv>
  <rv s="2">
    <fb>767.1</fb>
    <v>12</v>
  </rv>
  <rv s="2">
    <fb>757.5</fb>
    <v>12</v>
  </rv>
  <rv s="2">
    <fb>757.55</fb>
    <v>12</v>
  </rv>
  <rv s="2">
    <fb>747.15</fb>
    <v>12</v>
  </rv>
  <rv s="2">
    <fb>770.25</fb>
    <v>12</v>
  </rv>
  <rv s="2">
    <fb>765.25</fb>
    <v>12</v>
  </rv>
  <rv s="2">
    <fb>762.3</fb>
    <v>12</v>
  </rv>
  <rv s="2">
    <fb>754.5</fb>
    <v>12</v>
  </rv>
  <rv s="2">
    <fb>751.25</fb>
    <v>12</v>
  </rv>
  <rv s="2">
    <fb>759.3</fb>
    <v>12</v>
  </rv>
  <rv s="2">
    <fb>781.15</fb>
    <v>12</v>
  </rv>
  <rv s="2">
    <fb>793.5</fb>
    <v>12</v>
  </rv>
  <rv s="2">
    <fb>789.95</fb>
    <v>12</v>
  </rv>
  <rv s="2">
    <fb>763.2</fb>
    <v>12</v>
  </rv>
  <rv s="2">
    <fb>717.3</fb>
    <v>12</v>
  </rv>
  <rv s="2">
    <fb>742.35</fb>
    <v>12</v>
  </rv>
  <rv s="2">
    <fb>739.7</fb>
    <v>12</v>
  </rv>
  <rv s="2">
    <fb>744.65</fb>
    <v>12</v>
  </rv>
  <rv s="2">
    <fb>745.75</fb>
    <v>12</v>
  </rv>
  <rv s="2">
    <fb>742.55</fb>
    <v>12</v>
  </rv>
  <rv s="2">
    <fb>742.95</fb>
    <v>12</v>
  </rv>
  <rv s="2">
    <fb>742.1</fb>
    <v>12</v>
  </rv>
  <rv s="2">
    <fb>739.9</fb>
    <v>12</v>
  </rv>
  <rv s="2">
    <fb>746.3</fb>
    <v>12</v>
  </rv>
  <rv s="2">
    <fb>748.45</fb>
    <v>12</v>
  </rv>
  <rv s="2">
    <fb>731.65</fb>
    <v>12</v>
  </rv>
  <rv s="2">
    <fb>738.7</fb>
    <v>12</v>
  </rv>
  <rv s="2">
    <fb>745.6</fb>
    <v>12</v>
  </rv>
  <rv s="2">
    <fb>755.6</fb>
    <v>12</v>
  </rv>
  <rv s="2">
    <fb>762.15</fb>
    <v>12</v>
  </rv>
  <rv s="2">
    <fb>766.95</fb>
    <v>12</v>
  </rv>
  <rv s="2">
    <fb>773.15</fb>
    <v>12</v>
  </rv>
  <rv s="2">
    <fb>766</fb>
    <v>12</v>
  </rv>
  <rv s="2">
    <fb>762.4</fb>
    <v>12</v>
  </rv>
  <rv s="2">
    <fb>762.75</fb>
    <v>12</v>
  </rv>
  <rv s="2">
    <fb>755.85</fb>
    <v>12</v>
  </rv>
  <rv s="2">
    <fb>789.3</fb>
    <v>12</v>
  </rv>
  <rv s="2">
    <fb>781.65</fb>
    <v>12</v>
  </rv>
  <rv s="2">
    <fb>786.8</fb>
    <v>12</v>
  </rv>
  <rv s="2">
    <fb>783.2</fb>
    <v>12</v>
  </rv>
  <rv s="2">
    <fb>793.45</fb>
    <v>12</v>
  </rv>
  <rv s="2">
    <fb>778.5</fb>
    <v>12</v>
  </rv>
  <rv s="2">
    <fb>795</fb>
    <v>12</v>
  </rv>
  <rv s="2">
    <fb>824.65</fb>
    <v>12</v>
  </rv>
  <rv s="2">
    <fb>833.2</fb>
    <v>12</v>
  </rv>
  <rv s="2">
    <fb>830.15</fb>
    <v>12</v>
  </rv>
  <rv s="2">
    <fb>827.95</fb>
    <v>12</v>
  </rv>
  <rv s="2">
    <fb>823.8</fb>
    <v>12</v>
  </rv>
  <rv s="2">
    <fb>819.95</fb>
    <v>12</v>
  </rv>
  <rv s="2">
    <fb>826.6</fb>
    <v>12</v>
  </rv>
  <rv s="2">
    <fb>832.25</fb>
    <v>12</v>
  </rv>
  <rv s="2">
    <fb>827.25</fb>
    <v>12</v>
  </rv>
  <rv s="2">
    <fb>824.8</fb>
    <v>12</v>
  </rv>
  <rv s="2">
    <fb>826.55</fb>
    <v>12</v>
  </rv>
  <rv s="2">
    <fb>838.7</fb>
    <v>12</v>
  </rv>
  <rv s="2">
    <fb>856.85</fb>
    <v>12</v>
  </rv>
  <rv s="2">
    <fb>843.15</fb>
    <v>12</v>
  </rv>
  <rv s="2">
    <fb>841.7</fb>
    <v>12</v>
  </rv>
  <rv s="2">
    <fb>840.9</fb>
    <v>12</v>
  </rv>
  <rv s="2">
    <fb>823.7</fb>
    <v>12</v>
  </rv>
  <rv s="2">
    <fb>801.75</fb>
    <v>12</v>
  </rv>
  <rv s="2">
    <fb>822.45</fb>
    <v>12</v>
  </rv>
  <rv s="2">
    <fb>832.8</fb>
    <v>12</v>
  </rv>
  <rv s="2">
    <fb>812.75</fb>
    <v>12</v>
  </rv>
  <rv s="2">
    <fb>808.3</fb>
    <v>12</v>
  </rv>
  <rv s="2">
    <fb>836.8</fb>
    <v>12</v>
  </rv>
  <rv s="2">
    <fb>842.5</fb>
    <v>12</v>
  </rv>
  <rv s="2">
    <fb>841.9</fb>
    <v>12</v>
  </rv>
  <rv s="2">
    <fb>825.9</fb>
    <v>12</v>
  </rv>
  <rv s="2">
    <fb>806.4</fb>
    <v>12</v>
  </rv>
  <rv s="2">
    <fb>821.6</fb>
    <v>12</v>
  </rv>
  <rv s="2">
    <fb>849.25</fb>
    <v>12</v>
  </rv>
  <rv s="2">
    <fb>834.45</fb>
    <v>12</v>
  </rv>
  <rv s="2">
    <fb>847.7</fb>
    <v>12</v>
  </rv>
  <rv s="2">
    <fb>847.25</fb>
    <v>12</v>
  </rv>
  <rv s="2">
    <fb>841.75</fb>
    <v>12</v>
  </rv>
  <rv s="2">
    <fb>863.4</fb>
    <v>12</v>
  </rv>
  <rv s="2">
    <fb>859.8</fb>
    <v>12</v>
  </rv>
  <rv s="2">
    <fb>848.55</fb>
    <v>12</v>
  </rv>
  <rv s="2">
    <fb>844.3</fb>
    <v>12</v>
  </rv>
  <rv s="2">
    <fb>848.35</fb>
    <v>12</v>
  </rv>
  <rv s="2">
    <fb>835.7</fb>
    <v>12</v>
  </rv>
  <rv s="2">
    <fb>825.45</fb>
    <v>12</v>
  </rv>
  <rv s="2">
    <fb>807.35</fb>
    <v>12</v>
  </rv>
  <rv s="2">
    <fb>792.45</fb>
    <v>12</v>
  </rv>
  <rv s="2">
    <fb>790.95</fb>
    <v>12</v>
  </rv>
  <rv s="2">
    <fb>789.05</fb>
    <v>12</v>
  </rv>
  <rv s="2">
    <fb>809.15</fb>
    <v>12</v>
  </rv>
  <rv s="2">
    <fb>787.05</fb>
    <v>12</v>
  </rv>
  <rv s="2">
    <fb>789.8</fb>
    <v>12</v>
  </rv>
  <rv s="2">
    <fb>811.8</fb>
    <v>12</v>
  </rv>
  <rv s="2">
    <fb>812.5</fb>
    <v>12</v>
  </rv>
  <rv s="2">
    <fb>806.75</fb>
    <v>12</v>
  </rv>
  <rv s="2">
    <fb>805.15</fb>
    <v>12</v>
  </rv>
  <rv s="2">
    <fb>809.25</fb>
    <v>12</v>
  </rv>
  <rv s="2">
    <fb>797</fb>
    <v>12</v>
  </rv>
  <rv s="2">
    <fb>812.4</fb>
    <v>12</v>
  </rv>
  <rv s="2">
    <fb>805.95</fb>
    <v>12</v>
  </rv>
  <rv s="2">
    <fb>805.5</fb>
    <v>12</v>
  </rv>
  <rv s="2">
    <fb>792.3</fb>
    <v>12</v>
  </rv>
  <rv s="2">
    <fb>772.15</fb>
    <v>12</v>
  </rv>
  <rv s="2">
    <fb>755.15</fb>
    <v>12</v>
  </rv>
  <rv s="2">
    <fb>760.65</fb>
    <v>12</v>
  </rv>
  <rv s="2">
    <fb>772.85</fb>
    <v>12</v>
  </rv>
  <rv s="2">
    <fb>776.1</fb>
    <v>12</v>
  </rv>
  <rv s="2">
    <fb>792.95</fb>
    <v>12</v>
  </rv>
  <rv s="2">
    <fb>787.25</fb>
    <v>12</v>
  </rv>
  <rv s="2">
    <fb>787.45</fb>
    <v>12</v>
  </rv>
  <rv s="2">
    <fb>812.2</fb>
    <v>12</v>
  </rv>
  <rv s="2">
    <fb>815.1</fb>
    <v>12</v>
  </rv>
  <rv s="2">
    <fb>818.3</fb>
    <v>12</v>
  </rv>
  <rv s="2">
    <fb>819.75</fb>
    <v>12</v>
  </rv>
  <rv s="2">
    <fb>836.15</fb>
    <v>12</v>
  </rv>
  <rv s="2">
    <fb>840.85</fb>
    <v>12</v>
  </rv>
  <rv s="2">
    <fb>842</fb>
    <v>12</v>
  </rv>
  <rv s="2">
    <fb>883.05</fb>
    <v>12</v>
  </rv>
  <rv s="2">
    <fb>902.4</fb>
    <v>12</v>
  </rv>
  <rv s="2">
    <fb>885.2</fb>
    <v>12</v>
  </rv>
  <rv s="2">
    <fb>914.2</fb>
    <v>12</v>
  </rv>
  <rv s="2">
    <fb>938.05</fb>
    <v>12</v>
  </rv>
  <rv s="2">
    <fb>946.3</fb>
    <v>12</v>
  </rv>
  <rv s="2">
    <fb>949.3</fb>
    <v>12</v>
  </rv>
  <rv s="2">
    <fb>944.35</fb>
    <v>12</v>
  </rv>
  <rv s="2">
    <fb>935.6</fb>
    <v>12</v>
  </rv>
  <rv s="2">
    <fb>905.4</fb>
    <v>12</v>
  </rv>
  <rv s="2">
    <fb>912.4</fb>
    <v>12</v>
  </rv>
  <rv s="2">
    <fb>910.2</fb>
    <v>12</v>
  </rv>
  <rv s="2">
    <fb>906.5</fb>
    <v>12</v>
  </rv>
  <rv s="2">
    <fb>910.35</fb>
    <v>12</v>
  </rv>
  <rv s="2">
    <fb>878.45</fb>
    <v>12</v>
  </rv>
  <rv s="2">
    <fb>888.65</fb>
    <v>12</v>
  </rv>
  <rv s="2">
    <fb>884.3</fb>
    <v>12</v>
  </rv>
  <rv s="2">
    <fb>882.9</fb>
    <v>12</v>
  </rv>
  <rv s="2">
    <fb>900.25</fb>
    <v>12</v>
  </rv>
  <rv s="2">
    <fb>890.9</fb>
    <v>12</v>
  </rv>
  <rv s="2">
    <fb>898.6</fb>
    <v>12</v>
  </rv>
  <rv s="2">
    <fb>904.05</fb>
    <v>12</v>
  </rv>
  <rv s="2">
    <fb>881.2</fb>
    <v>12</v>
  </rv>
  <rv s="2">
    <fb>884.4</fb>
    <v>12</v>
  </rv>
  <rv s="2">
    <fb>903.95</fb>
    <v>12</v>
  </rv>
  <rv s="2">
    <fb>924.2</fb>
    <v>12</v>
  </rv>
  <rv s="2">
    <fb>926.9</fb>
    <v>12</v>
  </rv>
  <rv s="2">
    <fb>931.25</fb>
    <v>12</v>
  </rv>
  <rv s="2">
    <fb>945.15</fb>
    <v>12</v>
  </rv>
  <rv s="2">
    <fb>942.35</fb>
    <v>12</v>
  </rv>
  <rv s="2">
    <fb>934.35</fb>
    <v>12</v>
  </rv>
  <rv s="2">
    <fb>949.35</fb>
    <v>12</v>
  </rv>
  <rv s="2">
    <fb>946.45</fb>
    <v>12</v>
  </rv>
  <rv s="2">
    <fb>954.7</fb>
    <v>12</v>
  </rv>
  <rv s="2">
    <fb>948.25</fb>
    <v>12</v>
  </rv>
  <rv s="2">
    <fb>946.4</fb>
    <v>12</v>
  </rv>
  <rv s="2">
    <fb>939.8</fb>
    <v>12</v>
  </rv>
  <rv s="2">
    <fb>953.75</fb>
    <v>12</v>
  </rv>
  <rv s="2">
    <fb>958.65</fb>
    <v>12</v>
  </rv>
  <rv s="2">
    <fb>974.2</fb>
    <v>12</v>
  </rv>
  <rv s="2">
    <fb>967.85</fb>
    <v>12</v>
  </rv>
  <rv s="2">
    <fb>976.15</fb>
    <v>12</v>
  </rv>
  <rv s="2">
    <fb>969.7</fb>
    <v>12</v>
  </rv>
  <rv s="2">
    <fb>956.75</fb>
    <v>12</v>
  </rv>
  <rv s="2">
    <fb>950.95</fb>
    <v>12</v>
  </rv>
  <rv s="2">
    <fb>960.9</fb>
    <v>12</v>
  </rv>
  <rv s="2">
    <fb>960.15</fb>
    <v>12</v>
  </rv>
  <rv s="2">
    <fb>955.85</fb>
    <v>12</v>
  </rv>
  <rv s="2">
    <fb>957.75</fb>
    <v>12</v>
  </rv>
  <rv s="2">
    <fb>957.1</fb>
    <v>12</v>
  </rv>
  <rv s="2">
    <fb>963.05</fb>
    <v>12</v>
  </rv>
  <rv s="2">
    <fb>979.6</fb>
    <v>12</v>
  </rv>
  <rv s="2">
    <fb>971.9</fb>
    <v>12</v>
  </rv>
  <rv s="2">
    <fb>978.1</fb>
    <v>12</v>
  </rv>
  <rv s="2">
    <fb>979.2</fb>
    <v>12</v>
  </rv>
  <rv s="2">
    <fb>974.7</fb>
    <v>12</v>
  </rv>
  <rv s="2">
    <fb>969.1</fb>
    <v>12</v>
  </rv>
  <rv s="2">
    <fb>965.2</fb>
    <v>12</v>
  </rv>
  <rv s="2">
    <fb>950.65</fb>
    <v>12</v>
  </rv>
  <rv s="2">
    <fb>959.8</fb>
    <v>12</v>
  </rv>
  <rv s="2">
    <fb>959.85</fb>
    <v>12</v>
  </rv>
  <rv s="2">
    <fb>965.65</fb>
    <v>12</v>
  </rv>
  <rv s="2">
    <fb>977.15</fb>
    <v>12</v>
  </rv>
  <rv s="2">
    <fb>973.6</fb>
    <v>12</v>
  </rv>
  <rv s="2">
    <fb>974</fb>
    <v>12</v>
  </rv>
  <rv s="2">
    <fb>1625660</fb>
    <v>18</v>
  </rv>
  <rv s="2">
    <fb>958</fb>
    <v>12</v>
  </rv>
  <rv s="2">
    <fb>962.7</fb>
    <v>12</v>
  </rv>
  <rv s="2">
    <fb>950.5</fb>
    <v>12</v>
  </rv>
  <rv s="2">
    <fb>2344400</fb>
    <v>18</v>
  </rv>
  <rv s="2">
    <fb>956.2</fb>
    <v>12</v>
  </rv>
  <rv s="2">
    <fb>949.15</fb>
    <v>12</v>
  </rv>
  <rv s="2">
    <fb>1807471</fb>
    <v>18</v>
  </rv>
  <rv s="2">
    <fb>956</fb>
    <v>12</v>
  </rv>
  <rv s="2">
    <fb>954.2</fb>
    <v>12</v>
  </rv>
  <rv s="2">
    <fb>1769651</fb>
    <v>18</v>
  </rv>
  <rv s="2">
    <fb>957.8</fb>
    <v>12</v>
  </rv>
  <rv s="2">
    <fb>958.7</fb>
    <v>12</v>
  </rv>
  <rv s="2">
    <fb>944</fb>
    <v>12</v>
  </rv>
  <rv s="2">
    <fb>2134441</fb>
    <v>18</v>
  </rv>
  <rv s="2">
    <fb>951</fb>
    <v>12</v>
  </rv>
  <rv s="2">
    <fb>961</fb>
    <v>12</v>
  </rv>
  <rv s="2">
    <fb>948.95</fb>
    <v>12</v>
  </rv>
  <rv s="2">
    <fb>1759671</fb>
    <v>18</v>
  </rv>
  <rv s="2">
    <fb>962</fb>
    <v>12</v>
  </rv>
  <rv s="2">
    <fb>971.35</fb>
    <v>12</v>
  </rv>
  <rv s="2">
    <fb>4300755</fb>
    <v>18</v>
  </rv>
  <rv s="2">
    <fb>964</fb>
    <v>12</v>
  </rv>
  <rv s="2">
    <fb>989</fb>
    <v>12</v>
  </rv>
  <rv s="2">
    <fb>960.05</fb>
    <v>12</v>
  </rv>
  <rv s="2">
    <fb>7195632</fb>
    <v>18</v>
  </rv>
  <rv s="2">
    <fb>992.2</fb>
    <v>12</v>
  </rv>
  <rv s="2">
    <fb>997</fb>
    <v>12</v>
  </rv>
  <rv s="2">
    <fb>969.15</fb>
    <v>12</v>
  </rv>
  <rv s="2">
    <fb>2291137</fb>
    <v>18</v>
  </rv>
  <rv s="2">
    <fb>977.2</fb>
    <v>12</v>
  </rv>
  <rv s="2">
    <fb>967.2</fb>
    <v>12</v>
  </rv>
  <rv s="2">
    <fb>1421148</fb>
    <v>18</v>
  </rv>
  <rv s="2">
    <fb>981.85</fb>
    <v>12</v>
  </rv>
  <rv s="2">
    <fb>985.8</fb>
    <v>12</v>
  </rv>
  <rv s="2">
    <fb>975.1</fb>
    <v>12</v>
  </rv>
  <rv s="2">
    <fb>1286458</fb>
    <v>18</v>
  </rv>
  <rv s="2">
    <fb>979.3</fb>
    <v>12</v>
  </rv>
  <rv s="2">
    <fb>983.85</fb>
    <v>12</v>
  </rv>
  <rv s="2">
    <fb>973.1</fb>
    <v>12</v>
  </rv>
  <rv s="2">
    <fb>1157576</fb>
    <v>18</v>
  </rv>
  <rv s="2">
    <fb>975</fb>
    <v>12</v>
  </rv>
  <rv s="2">
    <fb>964.75</fb>
    <v>12</v>
  </rv>
  <rv s="2">
    <fb>1740439</fb>
    <v>18</v>
  </rv>
  <rv s="2">
    <fb>968</fb>
    <v>12</v>
  </rv>
  <rv s="2">
    <fb>968.95</fb>
    <v>12</v>
  </rv>
  <rv s="2">
    <fb>1662518</fb>
    <v>18</v>
  </rv>
  <rv s="2">
    <fb>965.5</fb>
    <v>12</v>
  </rv>
  <rv s="2">
    <fb>944.8</fb>
    <v>12</v>
  </rv>
  <rv s="2">
    <fb>1301555</fb>
    <v>18</v>
  </rv>
  <rv s="2">
    <fb>952</fb>
    <v>12</v>
  </rv>
  <rv s="2">
    <fb>965.6</fb>
    <v>12</v>
  </rv>
  <rv s="2">
    <fb>949.95</fb>
    <v>12</v>
  </rv>
  <rv s="2">
    <fb>1122802</fb>
    <v>18</v>
  </rv>
  <rv s="2">
    <fb>960</fb>
    <v>12</v>
  </rv>
  <rv s="2">
    <fb>967.95</fb>
    <v>12</v>
  </rv>
  <rv s="2">
    <fb>1317621</fb>
    <v>18</v>
  </rv>
  <rv s="2">
    <fb>962.2</fb>
    <v>12</v>
  </rv>
  <rv s="2">
    <fb>969.85</fb>
    <v>12</v>
  </rv>
  <rv s="2">
    <fb>956.05</fb>
    <v>12</v>
  </rv>
  <rv s="2">
    <fb>1729994</fb>
    <v>18</v>
  </rv>
  <rv s="2">
    <fb>961.1</fb>
    <v>12</v>
  </rv>
  <rv s="2">
    <fb>979315</fb>
    <v>18</v>
  </rv>
  <rv s="2">
    <fb>979</fb>
    <v>12</v>
  </rv>
  <rv s="2">
    <fb>981</fb>
    <v>12</v>
  </rv>
  <rv s="2">
    <fb>972.05</fb>
    <v>12</v>
  </rv>
  <rv s="2">
    <fb>2087320</fb>
    <v>18</v>
  </rv>
  <rv s="2">
    <fb>989.9</fb>
    <v>12</v>
  </rv>
  <rv s="2">
    <fb>854347</fb>
    <v>18</v>
  </rv>
  <rv s="2">
    <fb>972.1</fb>
    <v>12</v>
  </rv>
  <rv s="2">
    <fb>983.6</fb>
    <v>12</v>
  </rv>
  <rv s="2">
    <fb>971.25</fb>
    <v>12</v>
  </rv>
  <rv s="2">
    <fb>5867.5</fb>
    <v>12</v>
  </rv>
  <rv s="2">
    <fb>6130.85</fb>
    <v>12</v>
  </rv>
  <rv s="2">
    <fb>6003.4</fb>
    <v>12</v>
  </rv>
  <rv s="2">
    <fb>6065.95</fb>
    <v>12</v>
  </rv>
  <rv s="2">
    <fb>6000.7</fb>
    <v>12</v>
  </rv>
  <rv s="2">
    <fb>6043.3</fb>
    <v>12</v>
  </rv>
  <rv s="2">
    <fb>6282.8</fb>
    <v>12</v>
  </rv>
  <rv s="2">
    <fb>6185.15</fb>
    <v>12</v>
  </rv>
  <rv s="2">
    <fb>6265.4</fb>
    <v>12</v>
  </rv>
  <rv s="2">
    <fb>6262.75</fb>
    <v>12</v>
  </rv>
  <rv s="2">
    <fb>6165.2</fb>
    <v>12</v>
  </rv>
  <rv s="2">
    <fb>6358.95</fb>
    <v>12</v>
  </rv>
  <rv s="2">
    <fb>6526.25</fb>
    <v>12</v>
  </rv>
  <rv s="2">
    <fb>6555.75</fb>
    <v>12</v>
  </rv>
  <rv s="2">
    <fb>6679</fb>
    <v>12</v>
  </rv>
  <rv s="2">
    <fb>6608.9</fb>
    <v>12</v>
  </rv>
  <rv s="2">
    <fb>6649.2</fb>
    <v>12</v>
  </rv>
  <rv s="2">
    <fb>6730.3</fb>
    <v>12</v>
  </rv>
  <rv s="2">
    <fb>6731.65</fb>
    <v>12</v>
  </rv>
  <rv s="2">
    <fb>6588.2</fb>
    <v>12</v>
  </rv>
  <rv s="2">
    <fb>6768.4</fb>
    <v>12</v>
  </rv>
  <rv s="2">
    <fb>6893.1</fb>
    <v>12</v>
  </rv>
  <rv s="2">
    <fb>6990.3</fb>
    <v>12</v>
  </rv>
  <rv s="2">
    <fb>6974.7</fb>
    <v>12</v>
  </rv>
  <rv s="2">
    <fb>6973</fb>
    <v>12</v>
  </rv>
  <rv s="2">
    <fb>7082.5</fb>
    <v>12</v>
  </rv>
  <rv s="2">
    <fb>7109.95</fb>
    <v>12</v>
  </rv>
  <rv s="2">
    <fb>7008.65</fb>
    <v>12</v>
  </rv>
  <rv s="2">
    <fb>7098</fb>
    <v>12</v>
  </rv>
  <rv s="2">
    <fb>7104.1</fb>
    <v>12</v>
  </rv>
  <rv s="2">
    <fb>6839.95</fb>
    <v>12</v>
  </rv>
  <rv s="2">
    <fb>6905.65</fb>
    <v>12</v>
  </rv>
  <rv s="2">
    <fb>6920.75</fb>
    <v>12</v>
  </rv>
  <rv s="2">
    <fb>7072.6</fb>
    <v>12</v>
  </rv>
  <rv s="2">
    <fb>7190.1</fb>
    <v>12</v>
  </rv>
  <rv s="2">
    <fb>7209.15</fb>
    <v>12</v>
  </rv>
  <rv s="2">
    <fb>7224</fb>
    <v>12</v>
  </rv>
  <rv s="2">
    <fb>7215.25</fb>
    <v>12</v>
  </rv>
  <rv s="2">
    <fb>7231.65</fb>
    <v>12</v>
  </rv>
  <rv s="2">
    <fb>7193.6</fb>
    <v>12</v>
  </rv>
  <rv s="2">
    <fb>7128.85</fb>
    <v>12</v>
  </rv>
  <rv s="2">
    <fb>7052.8</fb>
    <v>12</v>
  </rv>
  <rv s="2">
    <fb>7057.95</fb>
    <v>12</v>
  </rv>
  <rv s="2">
    <fb>7085.85</fb>
    <v>12</v>
  </rv>
  <rv s="2">
    <fb>6964.75</fb>
    <v>12</v>
  </rv>
  <rv s="2">
    <fb>6626.95</fb>
    <v>12</v>
  </rv>
  <rv s="2">
    <fb>6440.55</fb>
    <v>12</v>
  </rv>
  <rv s="2">
    <fb>6501.3</fb>
    <v>12</v>
  </rv>
  <rv s="2">
    <fb>6297.7</fb>
    <v>12</v>
  </rv>
  <rv s="2">
    <fb>6497.7</fb>
    <v>12</v>
  </rv>
  <rv s="2">
    <fb>6703</fb>
    <v>12</v>
  </rv>
  <rv s="2">
    <fb>6742.75</fb>
    <v>12</v>
  </rv>
  <rv s="2">
    <fb>6743.45</fb>
    <v>12</v>
  </rv>
  <rv s="2">
    <fb>6796.3</fb>
    <v>12</v>
  </rv>
  <rv s="2">
    <fb>6818.85</fb>
    <v>12</v>
  </rv>
  <rv s="2">
    <fb>6892.4</fb>
    <v>12</v>
  </rv>
  <rv s="2">
    <fb>7046.9</fb>
    <v>12</v>
  </rv>
  <rv s="2">
    <fb>7079.85</fb>
    <v>12</v>
  </rv>
  <rv s="2">
    <fb>7062.4</fb>
    <v>12</v>
  </rv>
  <rv s="2">
    <fb>7136.65</fb>
    <v>12</v>
  </rv>
  <rv s="2">
    <fb>7032.9</fb>
    <v>12</v>
  </rv>
  <rv s="2">
    <fb>7002.35</fb>
    <v>12</v>
  </rv>
  <rv s="2">
    <fb>6892.6</fb>
    <v>12</v>
  </rv>
  <rv s="2">
    <fb>6894.9</fb>
    <v>12</v>
  </rv>
  <rv s="2">
    <fb>6851.95</fb>
    <v>12</v>
  </rv>
  <rv s="2">
    <fb>6844.6</fb>
    <v>12</v>
  </rv>
  <rv s="2">
    <fb>6861.85</fb>
    <v>12</v>
  </rv>
  <rv s="2">
    <fb>6811.55</fb>
    <v>12</v>
  </rv>
  <rv s="2">
    <fb>7103.25</fb>
    <v>12</v>
  </rv>
  <rv s="2">
    <fb>7054.8</fb>
    <v>12</v>
  </rv>
  <rv s="2">
    <fb>7158.4</fb>
    <v>12</v>
  </rv>
  <rv s="2">
    <fb>7186.05</fb>
    <v>12</v>
  </rv>
  <rv s="2">
    <fb>7117.7</fb>
    <v>12</v>
  </rv>
  <rv s="2">
    <fb>6965.15</fb>
    <v>12</v>
  </rv>
  <rv s="2">
    <fb>6868.35</fb>
    <v>12</v>
  </rv>
  <rv s="2">
    <fb>6913.35</fb>
    <v>12</v>
  </rv>
  <rv s="2">
    <fb>6954.05</fb>
    <v>12</v>
  </rv>
  <rv s="2">
    <fb>7092.8</fb>
    <v>12</v>
  </rv>
  <rv s="2">
    <fb>6907.6</fb>
    <v>12</v>
  </rv>
  <rv s="2">
    <fb>6872.15</fb>
    <v>12</v>
  </rv>
  <rv s="2">
    <fb>6793.45</fb>
    <v>12</v>
  </rv>
  <rv s="2">
    <fb>6857.35</fb>
    <v>12</v>
  </rv>
  <rv s="2">
    <fb>6836.85</fb>
    <v>12</v>
  </rv>
  <rv s="2">
    <fb>6809.25</fb>
    <v>12</v>
  </rv>
  <rv s="2">
    <fb>6852.25</fb>
    <v>12</v>
  </rv>
  <rv s="2">
    <fb>6981.45</fb>
    <v>12</v>
  </rv>
  <rv s="2">
    <fb>7054.3</fb>
    <v>12</v>
  </rv>
  <rv s="2">
    <fb>6963.3</fb>
    <v>12</v>
  </rv>
  <rv s="2">
    <fb>6965.85</fb>
    <v>12</v>
  </rv>
  <rv s="2">
    <fb>6987.75</fb>
    <v>12</v>
  </rv>
  <rv s="2">
    <fb>7055.7</fb>
    <v>12</v>
  </rv>
  <rv s="2">
    <fb>6994.25</fb>
    <v>12</v>
  </rv>
  <rv s="2">
    <fb>7035.8</fb>
    <v>12</v>
  </rv>
  <rv s="2">
    <fb>7101.7</fb>
    <v>12</v>
  </rv>
  <rv s="2">
    <fb>7206.5</fb>
    <v>12</v>
  </rv>
  <rv s="2">
    <fb>7739.1</fb>
    <v>12</v>
  </rv>
  <rv s="2">
    <fb>7803.15</fb>
    <v>12</v>
  </rv>
  <rv s="2">
    <fb>7743.4</fb>
    <v>12</v>
  </rv>
  <rv s="2">
    <fb>7762.7</fb>
    <v>12</v>
  </rv>
  <rv s="2">
    <fb>7709.25</fb>
    <v>12</v>
  </rv>
  <rv s="2">
    <fb>7736</fb>
    <v>12</v>
  </rv>
  <rv s="2">
    <fb>7733.55</fb>
    <v>12</v>
  </rv>
  <rv s="2">
    <fb>7696.8</fb>
    <v>12</v>
  </rv>
  <rv s="2">
    <fb>7765.25</fb>
    <v>12</v>
  </rv>
  <rv s="2">
    <fb>7796.35</fb>
    <v>12</v>
  </rv>
  <rv s="2">
    <fb>7694</fb>
    <v>12</v>
  </rv>
  <rv s="2">
    <fb>7559.75</fb>
    <v>12</v>
  </rv>
  <rv s="2">
    <fb>7376.1</fb>
    <v>12</v>
  </rv>
  <rv s="2">
    <fb>7395.4</fb>
    <v>12</v>
  </rv>
  <rv s="2">
    <fb>7449.95</fb>
    <v>12</v>
  </rv>
  <rv s="2">
    <fb>7446.05</fb>
    <v>12</v>
  </rv>
  <rv s="2">
    <fb>7483</fb>
    <v>12</v>
  </rv>
  <rv s="2">
    <fb>7452.35</fb>
    <v>12</v>
  </rv>
  <rv s="2">
    <fb>7612.9</fb>
    <v>12</v>
  </rv>
  <rv s="2">
    <fb>7649.6</fb>
    <v>12</v>
  </rv>
  <rv s="2">
    <fb>7691.3</fb>
    <v>12</v>
  </rv>
  <rv s="2">
    <fb>7702.3</fb>
    <v>12</v>
  </rv>
  <rv s="2">
    <fb>7655.45</fb>
    <v>12</v>
  </rv>
  <rv s="2">
    <fb>7628.6</fb>
    <v>12</v>
  </rv>
  <rv s="2">
    <fb>7566.05</fb>
    <v>12</v>
  </rv>
  <rv s="2">
    <fb>8014.9</fb>
    <v>12</v>
  </rv>
  <rv s="2">
    <fb>8232.75</fb>
    <v>12</v>
  </rv>
  <rv s="2">
    <fb>8188.05</fb>
    <v>12</v>
  </rv>
  <rv s="2">
    <fb>8139.85</fb>
    <v>12</v>
  </rv>
  <rv s="2">
    <fb>8149.45</fb>
    <v>12</v>
  </rv>
  <rv s="2">
    <fb>8024.75</fb>
    <v>12</v>
  </rv>
  <rv s="2">
    <fb>7830.65</fb>
    <v>12</v>
  </rv>
  <rv s="2">
    <fb>7922.6</fb>
    <v>12</v>
  </rv>
  <rv s="2">
    <fb>8144.95</fb>
    <v>12</v>
  </rv>
  <rv s="2">
    <fb>8076.75</fb>
    <v>12</v>
  </rv>
  <rv s="2">
    <fb>8048.85</fb>
    <v>12</v>
  </rv>
  <rv s="2">
    <fb>7981.5</fb>
    <v>12</v>
  </rv>
  <rv s="2">
    <fb>7870.9</fb>
    <v>12</v>
  </rv>
  <rv s="2">
    <fb>7588.5</fb>
    <v>12</v>
  </rv>
  <rv s="2">
    <fb>7206.65</fb>
    <v>12</v>
  </rv>
  <rv s="2">
    <fb>7399.8</fb>
    <v>12</v>
  </rv>
  <rv s="2">
    <fb>7654.7</fb>
    <v>12</v>
  </rv>
  <rv s="2">
    <fb>7589.2</fb>
    <v>12</v>
  </rv>
  <rv s="2">
    <fb>7640</fb>
    <v>12</v>
  </rv>
  <rv s="2">
    <fb>7494.15</fb>
    <v>12</v>
  </rv>
  <rv s="2">
    <fb>7574.6</fb>
    <v>12</v>
  </rv>
  <rv s="2">
    <fb>7627.05</fb>
    <v>12</v>
  </rv>
  <rv s="2">
    <fb>7621.7</fb>
    <v>12</v>
  </rv>
  <rv s="2">
    <fb>7667.35</fb>
    <v>12</v>
  </rv>
  <rv s="2">
    <fb>7568.5</fb>
    <v>12</v>
  </rv>
  <rv s="2">
    <fb>7596.65</fb>
    <v>12</v>
  </rv>
  <rv s="2">
    <fb>7697.05</fb>
    <v>12</v>
  </rv>
  <rv s="2">
    <fb>7503.2</fb>
    <v>12</v>
  </rv>
  <rv s="2">
    <fb>7497.55</fb>
    <v>12</v>
  </rv>
  <rv s="2">
    <fb>7323</fb>
    <v>12</v>
  </rv>
  <rv s="2">
    <fb>7086.45</fb>
    <v>12</v>
  </rv>
  <rv s="2">
    <fb>6970.5</fb>
    <v>12</v>
  </rv>
  <rv s="2">
    <fb>6952.95</fb>
    <v>12</v>
  </rv>
  <rv s="2">
    <fb>6930.35</fb>
    <v>12</v>
  </rv>
  <rv s="2">
    <fb>6866.15</fb>
    <v>12</v>
  </rv>
  <rv s="2">
    <fb>7015</fb>
    <v>12</v>
  </rv>
  <rv s="2">
    <fb>7214.1</fb>
    <v>12</v>
  </rv>
  <rv s="2">
    <fb>7124.7</fb>
    <v>12</v>
  </rv>
  <rv s="2">
    <fb>7131.6</fb>
    <v>12</v>
  </rv>
  <rv s="2">
    <fb>7249</fb>
    <v>12</v>
  </rv>
  <rv s="2">
    <fb>7259.5</fb>
    <v>12</v>
  </rv>
  <rv s="2">
    <fb>7301.55</fb>
    <v>12</v>
  </rv>
  <rv s="2">
    <fb>7272.1</fb>
    <v>12</v>
  </rv>
  <rv s="2">
    <fb>7096.2</fb>
    <v>12</v>
  </rv>
  <rv s="2">
    <fb>7089.3</fb>
    <v>12</v>
  </rv>
  <rv s="2">
    <fb>7150.3</fb>
    <v>12</v>
  </rv>
  <rv s="2">
    <fb>7064.65</fb>
    <v>12</v>
  </rv>
  <rv s="2">
    <fb>7113.75</fb>
    <v>12</v>
  </rv>
  <rv s="2">
    <fb>7113.55</fb>
    <v>12</v>
  </rv>
  <rv s="2">
    <fb>7101.25</fb>
    <v>12</v>
  </rv>
  <rv s="2">
    <fb>7186.25</fb>
    <v>12</v>
  </rv>
  <rv s="2">
    <fb>7066.2</fb>
    <v>12</v>
  </rv>
  <rv s="2">
    <fb>6786.85</fb>
    <v>12</v>
  </rv>
  <rv s="2">
    <fb>6784.45</fb>
    <v>12</v>
  </rv>
  <rv s="2">
    <fb>6851.8</fb>
    <v>12</v>
  </rv>
  <rv s="2">
    <fb>6859.2</fb>
    <v>12</v>
  </rv>
  <rv s="2">
    <fb>6923.9</fb>
    <v>12</v>
  </rv>
  <rv s="2">
    <fb>6768.55</fb>
    <v>12</v>
  </rv>
  <rv s="2">
    <fb>6751.3</fb>
    <v>12</v>
  </rv>
  <rv s="2">
    <fb>6865</fb>
    <v>12</v>
  </rv>
  <rv s="2">
    <fb>6826.85</fb>
    <v>12</v>
  </rv>
  <rv s="2">
    <fb>6827.1</fb>
    <v>12</v>
  </rv>
  <rv s="2">
    <fb>6520.6</fb>
    <v>12</v>
  </rv>
  <rv s="2">
    <fb>6815.8</fb>
    <v>12</v>
  </rv>
  <rv s="2">
    <fb>6644.25</fb>
    <v>12</v>
  </rv>
  <rv s="2">
    <fb>6648.1</fb>
    <v>12</v>
  </rv>
  <rv s="2">
    <fb>6511.75</fb>
    <v>12</v>
  </rv>
  <rv s="2">
    <fb>6646.65</fb>
    <v>12</v>
  </rv>
  <rv s="2">
    <fb>6650.1</fb>
    <v>12</v>
  </rv>
  <rv s="2">
    <fb>6676.1</fb>
    <v>12</v>
  </rv>
  <rv s="2">
    <fb>6638.9</fb>
    <v>12</v>
  </rv>
  <rv s="2">
    <fb>6568.75</fb>
    <v>12</v>
  </rv>
  <rv s="2">
    <fb>6573.8</fb>
    <v>12</v>
  </rv>
  <rv s="2">
    <fb>6565.65</fb>
    <v>12</v>
  </rv>
  <rv s="2">
    <fb>6455.65</fb>
    <v>12</v>
  </rv>
  <rv s="2">
    <fb>6597.85</fb>
    <v>12</v>
  </rv>
  <rv s="2">
    <fb>6508.25</fb>
    <v>12</v>
  </rv>
  <rv s="2">
    <fb>6590.1</fb>
    <v>12</v>
  </rv>
  <rv s="2">
    <fb>6666.65</fb>
    <v>12</v>
  </rv>
  <rv s="2">
    <fb>6703.05</fb>
    <v>12</v>
  </rv>
  <rv s="2">
    <fb>6764</fb>
    <v>12</v>
  </rv>
  <rv s="2">
    <fb>6736.65</fb>
    <v>12</v>
  </rv>
  <rv s="2">
    <fb>6817.55</fb>
    <v>12</v>
  </rv>
  <rv s="2">
    <fb>6736.4</fb>
    <v>12</v>
  </rv>
  <rv s="2">
    <fb>6717.85</fb>
    <v>12</v>
  </rv>
  <rv s="2">
    <fb>6811.1</fb>
    <v>12</v>
  </rv>
  <rv s="2">
    <fb>6775.9</fb>
    <v>12</v>
  </rv>
  <rv s="2">
    <fb>6737.85</fb>
    <v>12</v>
  </rv>
  <rv s="2">
    <fb>6814.65</fb>
    <v>12</v>
  </rv>
  <rv s="2">
    <fb>6871.6</fb>
    <v>12</v>
  </rv>
  <rv s="2">
    <fb>6911.8</fb>
    <v>12</v>
  </rv>
  <rv s="2">
    <fb>7034.3</fb>
    <v>12</v>
  </rv>
  <rv s="2">
    <fb>6968.9</fb>
    <v>12</v>
  </rv>
  <rv s="2">
    <fb>6970</fb>
    <v>12</v>
  </rv>
  <rv s="2">
    <fb>7086.3</fb>
    <v>12</v>
  </rv>
  <rv s="2">
    <fb>7091.15</fb>
    <v>12</v>
  </rv>
  <rv s="2">
    <fb>7184.7</fb>
    <v>12</v>
  </rv>
  <rv s="2">
    <fb>7209.5</fb>
    <v>12</v>
  </rv>
  <rv s="2">
    <fb>7214.7</fb>
    <v>12</v>
  </rv>
  <rv s="2">
    <fb>7275.65</fb>
    <v>12</v>
  </rv>
  <rv s="2">
    <fb>7336.75</fb>
    <v>12</v>
  </rv>
  <rv s="2">
    <fb>7239</fb>
    <v>12</v>
  </rv>
  <rv s="2">
    <fb>7199.9</fb>
    <v>12</v>
  </rv>
  <rv s="2">
    <fb>7223.8</fb>
    <v>12</v>
  </rv>
  <rv s="2">
    <fb>7177.85</fb>
    <v>12</v>
  </rv>
  <rv s="2">
    <fb>7166.25</fb>
    <v>12</v>
  </rv>
  <rv s="2">
    <fb>7114.25</fb>
    <v>12</v>
  </rv>
  <rv s="2">
    <fb>6969.35</fb>
    <v>12</v>
  </rv>
  <rv s="2">
    <fb>6959.35</fb>
    <v>12</v>
  </rv>
  <rv s="2">
    <fb>6899.9</fb>
    <v>12</v>
  </rv>
  <rv s="2">
    <fb>7265.4</fb>
    <v>12</v>
  </rv>
  <rv s="2">
    <fb>7432.7</fb>
    <v>12</v>
  </rv>
  <rv s="2">
    <fb>7527.45</fb>
    <v>12</v>
  </rv>
  <rv s="2">
    <fb>7649</fb>
    <v>12</v>
  </rv>
  <rv s="2">
    <fb>7596.25</fb>
    <v>12</v>
  </rv>
  <rv s="2">
    <fb>7487.5</fb>
    <v>12</v>
  </rv>
  <rv s="2">
    <fb>7515.9</fb>
    <v>12</v>
  </rv>
  <rv s="2">
    <fb>7584.4</fb>
    <v>12</v>
  </rv>
  <rv s="2">
    <fb>7573.85</fb>
    <v>12</v>
  </rv>
  <rv s="2">
    <fb>7599.45</fb>
    <v>12</v>
  </rv>
  <rv s="2">
    <fb>7514.95</fb>
    <v>12</v>
  </rv>
  <rv s="2">
    <fb>7449.4</fb>
    <v>12</v>
  </rv>
  <rv s="2">
    <fb>7401.2</fb>
    <v>12</v>
  </rv>
  <rv s="2">
    <fb>7425.7</fb>
    <v>12</v>
  </rv>
  <rv s="2">
    <fb>7470.1</fb>
    <v>12</v>
  </rv>
  <rv s="2">
    <fb>7430.35</fb>
    <v>12</v>
  </rv>
  <rv s="2">
    <fb>7326.75</fb>
    <v>12</v>
  </rv>
  <rv s="2">
    <fb>7307</fb>
    <v>12</v>
  </rv>
  <rv s="2">
    <fb>7303.55</fb>
    <v>12</v>
  </rv>
  <rv s="2">
    <fb>7165.55</fb>
    <v>12</v>
  </rv>
  <rv s="2">
    <fb>443795</fb>
    <v>18</v>
  </rv>
  <rv s="2">
    <fb>6870</fb>
    <v>12</v>
  </rv>
  <rv s="2">
    <fb>6925</fb>
    <v>12</v>
  </rv>
  <rv s="2">
    <fb>6842</fb>
    <v>12</v>
  </rv>
  <rv s="2">
    <fb>1757310</fb>
    <v>18</v>
  </rv>
  <rv s="2">
    <fb>6940</fb>
    <v>12</v>
  </rv>
  <rv s="2">
    <fb>7299.95</fb>
    <v>12</v>
  </rv>
  <rv s="2">
    <fb>6930</fb>
    <v>12</v>
  </rv>
  <rv s="2">
    <fb>2227399</fb>
    <v>18</v>
  </rv>
  <rv s="2">
    <fb>7266.1</fb>
    <v>12</v>
  </rv>
  <rv s="2">
    <fb>7479</fb>
    <v>12</v>
  </rv>
  <rv s="2">
    <fb>7240.05</fb>
    <v>12</v>
  </rv>
  <rv s="2">
    <fb>1041762</fb>
    <v>18</v>
  </rv>
  <rv s="2">
    <fb>7448.8</fb>
    <v>12</v>
  </rv>
  <rv s="2">
    <fb>7550</fb>
    <v>12</v>
  </rv>
  <rv s="2">
    <fb>7410.1</fb>
    <v>12</v>
  </rv>
  <rv s="2">
    <fb>1216123</fb>
    <v>18</v>
  </rv>
  <rv s="2">
    <fb>7540</fb>
    <v>12</v>
  </rv>
  <rv s="2">
    <fb>7665</fb>
    <v>12</v>
  </rv>
  <rv s="2">
    <fb>433364</fb>
    <v>18</v>
  </rv>
  <rv s="2">
    <fb>7698</fb>
    <v>12</v>
  </rv>
  <rv s="2">
    <fb>7571.4</fb>
    <v>12</v>
  </rv>
  <rv s="2">
    <fb>480219</fb>
    <v>18</v>
  </rv>
  <rv s="2">
    <fb>7596</fb>
    <v>12</v>
  </rv>
  <rv s="2">
    <fb>7601</fb>
    <v>12</v>
  </rv>
  <rv s="2">
    <fb>7452.55</fb>
    <v>12</v>
  </rv>
  <rv s="2">
    <fb>729267</fb>
    <v>18</v>
  </rv>
  <rv s="2">
    <fb>7505.5</fb>
    <v>12</v>
  </rv>
  <rv s="2">
    <fb>7646.6</fb>
    <v>12</v>
  </rv>
  <rv s="2">
    <fb>7492.6</fb>
    <v>12</v>
  </rv>
  <rv s="2">
    <fb>584331</fb>
    <v>18</v>
  </rv>
  <rv s="2">
    <fb>7500</fb>
    <v>12</v>
  </rv>
  <rv s="2">
    <fb>7605</fb>
    <v>12</v>
  </rv>
  <rv s="2">
    <fb>7495.05</fb>
    <v>12</v>
  </rv>
  <rv s="2">
    <fb>434905</fb>
    <v>18</v>
  </rv>
  <rv s="2">
    <fb>7625</fb>
    <v>12</v>
  </rv>
  <rv s="2">
    <fb>7634.5</fb>
    <v>12</v>
  </rv>
  <rv s="2">
    <fb>7546.55</fb>
    <v>12</v>
  </rv>
  <rv s="2">
    <fb>484183</fb>
    <v>18</v>
  </rv>
  <rv s="2">
    <fb>7596.3</fb>
    <v>12</v>
  </rv>
  <rv s="2">
    <fb>7690</fb>
    <v>12</v>
  </rv>
  <rv s="2">
    <fb>7583</fb>
    <v>12</v>
  </rv>
  <rv s="2">
    <fb>425103</fb>
    <v>18</v>
  </rv>
  <rv s="2">
    <fb>7600</fb>
    <v>12</v>
  </rv>
  <rv s="2">
    <fb>7657.95</fb>
    <v>12</v>
  </rv>
  <rv s="2">
    <fb>7487.45</fb>
    <v>12</v>
  </rv>
  <rv s="2">
    <fb>395336</fb>
    <v>18</v>
  </rv>
  <rv s="2">
    <fb>7528</fb>
    <v>12</v>
  </rv>
  <rv s="2">
    <fb>7581</fb>
    <v>12</v>
  </rv>
  <rv s="2">
    <fb>7433.65</fb>
    <v>12</v>
  </rv>
  <rv s="2">
    <fb>391940</fb>
    <v>18</v>
  </rv>
  <rv s="2">
    <fb>7455</fb>
    <v>12</v>
  </rv>
  <rv s="2">
    <fb>7498</fb>
    <v>12</v>
  </rv>
  <rv s="2">
    <fb>7385</fb>
    <v>12</v>
  </rv>
  <rv s="2">
    <fb>400686</fb>
    <v>18</v>
  </rv>
  <rv s="2">
    <fb>7381</fb>
    <v>12</v>
  </rv>
  <rv s="2">
    <fb>7447.9</fb>
    <v>12</v>
  </rv>
  <rv s="2">
    <fb>7343.4</fb>
    <v>12</v>
  </rv>
  <rv s="2">
    <fb>496478</fb>
    <v>18</v>
  </rv>
  <rv s="2">
    <fb>7589.8</fb>
    <v>12</v>
  </rv>
  <rv s="2">
    <fb>7451.05</fb>
    <v>12</v>
  </rv>
  <rv s="2">
    <fb>350032</fb>
    <v>18</v>
  </rv>
  <rv s="2">
    <fb>7520</fb>
    <v>12</v>
  </rv>
  <rv s="2">
    <fb>7529.2</fb>
    <v>12</v>
  </rv>
  <rv s="2">
    <fb>7404</fb>
    <v>12</v>
  </rv>
  <rv s="2">
    <fb>460178</fb>
    <v>18</v>
  </rv>
  <rv s="2">
    <fb>7436</fb>
    <v>12</v>
  </rv>
  <rv s="2">
    <fb>7449</fb>
    <v>12</v>
  </rv>
  <rv s="2">
    <fb>7310</fb>
    <v>12</v>
  </rv>
  <rv s="2">
    <fb>430055</fb>
    <v>18</v>
  </rv>
  <rv s="2">
    <fb>7357</fb>
    <v>12</v>
  </rv>
  <rv s="2">
    <fb>7358</fb>
    <v>12</v>
  </rv>
  <rv s="2">
    <fb>7268</fb>
    <v>12</v>
  </rv>
  <rv s="2">
    <fb>281552</fb>
    <v>18</v>
  </rv>
  <rv s="2">
    <fb>7333</fb>
    <v>12</v>
  </rv>
  <rv s="2">
    <fb>7272.8</fb>
    <v>12</v>
  </rv>
  <rv s="2">
    <fb>386598</fb>
    <v>18</v>
  </rv>
  <rv s="2">
    <fb>7251.7</fb>
    <v>12</v>
  </rv>
  <rv s="2">
    <fb>7297</fb>
    <v>12</v>
  </rv>
  <rv s="2">
    <fb>7151.1</fb>
    <v>12</v>
  </rv>
  <rv s="3">
    <v>http://en.wikipedia.org/wiki/Tata_Motors</v>
    <v>Wikipedia</v>
  </rv>
  <rv s="4">
    <v>253</v>
    <v>2848</v>
  </rv>
  <rv s="5">
    <v>11</v>
    <v>https://www.bing.com/th?id=AMMS_55c43e0de6f4f93c01d1d9afa57febd7&amp;qlt=95</v>
    <v>2849</v>
    <v>0</v>
    <v>https://www.bing.com/images/search?form=xlimg&amp;q=tata+motors</v>
    <v>Image of TATA MOTORS LIMITED</v>
  </rv>
  <rv s="3">
    <v>https://www.bing.com/financeapi/forcetrigger?t=ahk9xm&amp;q=XNSE%3aTATAMOTORS&amp;form=skydnc</v>
    <v>Learn more on Bing</v>
  </rv>
  <rv s="6">
    <v>en-IN</v>
    <v>ahk9xm</v>
    <v>268435456</v>
    <v>1</v>
    <v>Powered by Refinitiv</v>
    <v>6</v>
    <v>TATA MOTORS LIMITED (XNSE:TATAMOTORS)</v>
    <v>8</v>
    <v>9</v>
    <v>Finance</v>
    <v>10</v>
    <v>360.75</v>
    <v>101.3</v>
    <v>1.8354999999999999</v>
    <v>-2.95</v>
    <v>-9.5519999999999997E-3</v>
    <v>INR</v>
    <v>Tata Motors Limited is an automobile company. The Company is engaged in manufacture of motor vehicles. The Company's segments include automotive operations and all other operations. The Company is engaged mainly in the business of automobile products consisting of all types of commercial and passenger vehicles, including financing of the vehicles sold by the Company. The Company markets its commercial and passenger vehicles in various countries in Africa, the Middle East, South East Asia, South Asia, Australia, and Russia and the Commonwealth of Independent States countries. The Company's automotive segment operations include all activities relating to the development, design, manufacture, assembly and sale of vehicles, including vehicle financing, as well as sale of related parts and accessories. The Company's all other operations segment mainly includes information technology (IT) services, and machine tools and factory automation services.</v>
    <v>75278</v>
    <v>National Stock Exchange of India</v>
    <v>XNSE</v>
    <v>XNSE</v>
    <v>4th Floor, Ahura Centre, 82 Mahakali Caves Road, MIDC, Andheri East, MUMBAI, MAHARASHTRA, 400093 IN</v>
    <v>308</v>
    <v>2850</v>
    <v>Automobiles &amp; Auto Parts</v>
    <v>Stock</v>
    <v>44397.303564814814</v>
    <v>2851</v>
    <v>302.85000000000002</v>
    <v>1107001000000</v>
    <v>TATA MOTORS LIMITED</v>
    <v>TATA MOTORS LIMITED</v>
    <v>307</v>
    <v>0</v>
    <v>308.85000000000002</v>
    <v>305.89999999999998</v>
    <v>3828811000</v>
    <v>TATAMOTORS</v>
    <v>TATA MOTORS LIMITED (XNSE:TATAMOTORS)</v>
    <v>15101889</v>
    <v>1945</v>
  </rv>
  <rv s="1">
    <v>2852</v>
  </rv>
  <rv s="3">
    <v>http://en.wikipedia.org/wiki/Apollo_Tyres</v>
    <v>Wikipedia</v>
  </rv>
  <rv s="4">
    <v>253</v>
    <v>2854</v>
  </rv>
  <rv s="5">
    <v>11</v>
    <v>https://www.bing.com/th?id=AMMS_0fb44778eefe10e3394392c7ce31a209&amp;qlt=95</v>
    <v>2855</v>
    <v>0</v>
    <v>https://www.bing.com/images/search?form=xlimg&amp;q=apollo+tyres</v>
    <v>Image of APOLLO TYRES LIMITED.</v>
  </rv>
  <rv s="3">
    <v>https://www.bing.com/financeapi/forcetrigger?t=ahgwvh&amp;q=XNSE%3aAPOLLOTYRE&amp;form=skydnc</v>
    <v>Learn more on Bing</v>
  </rv>
  <rv s="6">
    <v>en-IN</v>
    <v>ahgwvh</v>
    <v>268435456</v>
    <v>1</v>
    <v>Powered by Refinitiv</v>
    <v>6</v>
    <v>APOLLO TYRES LIMITED. (XNSE:APOLLOTYRE)</v>
    <v>8</v>
    <v>9</v>
    <v>Finance</v>
    <v>10</v>
    <v>261.25</v>
    <v>105.9</v>
    <v>1.3567</v>
    <v>-2.85</v>
    <v>-1.2646999999999999E-2</v>
    <v>INR</v>
    <v>Apollo Tyres Limited is engaged in manufacturing and sale of automotive tires. The Company's segments include India, Europe and Others. The Indian segment includes manufacturing and sales operations through India. The European segment includes manufacturing and sales operations through the plant at the Netherlands along with its subsidiaries. The Others segment includes the subsidiary in the United Arab Emirates, South Africa, Thailand and other operating subsidiaries. The Company manufactures tires, tubes and flaps. The Company markets its products under two brands: Apollo and Vredestein.</v>
    <v>18734</v>
    <v>National Stock Exchange of India</v>
    <v>XNSE</v>
    <v>XNSE</v>
    <v>Apollo House, 7 Institutional Area, Sector 32, GURGAON, HARYANA, 122001 IN</v>
    <v>227.75</v>
    <v>2856</v>
    <v>Automobiles &amp; Auto Parts</v>
    <v>Stock</v>
    <v>44397.303576388891</v>
    <v>2857</v>
    <v>220.25</v>
    <v>146613000000</v>
    <v>APOLLO TYRES LIMITED.</v>
    <v>APOLLO TYRES LIMITED.</v>
    <v>226</v>
    <v>44.15</v>
    <v>225.35</v>
    <v>222.5</v>
    <v>635101000</v>
    <v>APOLLOTYRE</v>
    <v>APOLLO TYRES LIMITED. (XNSE:APOLLOTYRE)</v>
    <v>3994606</v>
    <v>1972</v>
  </rv>
  <rv s="1">
    <v>2858</v>
  </rv>
  <rv s="12">
    <v>19</v>
    <v>ahicim</v>
    <v>Daily</v>
    <v>44032</v>
    <v>44397</v>
    <v>0</v>
    <v>1</v>
    <v>637622496000000000,637623213420300033,0</v>
    <v>0</v>
    <v>ahicim</v>
    <v>XNSE:INFY</v>
    <v>1</v>
  </rv>
  <rv s="12">
    <v>19</v>
    <v>ahie2w</v>
    <v>Daily</v>
    <v>44032</v>
    <v>44397</v>
    <v>0</v>
    <v>1</v>
    <v>637622496000000000,637623219617515157,0</v>
    <v>0</v>
    <v>ahie2w</v>
    <v>XNSE:ITC</v>
    <v>2</v>
  </rv>
  <rv s="12">
    <v>19</v>
    <v>ahkau2</v>
    <v>Daily</v>
    <v>44032</v>
    <v>44397</v>
    <v>0</v>
    <v>1</v>
    <v>637622496000000000,637623219617521330,0</v>
    <v>0</v>
    <v>ahkau2</v>
    <v>XNSE:TCS</v>
    <v>3</v>
  </rv>
  <rv s="12">
    <v>19</v>
    <v>ahi3jc</v>
    <v>Daily</v>
    <v>44032</v>
    <v>44397</v>
    <v>0</v>
    <v>1</v>
    <v>637622496000000000,637623219617521302,0</v>
    <v>0</v>
    <v>ahi3jc</v>
    <v>XNSE:HDFCBANK</v>
    <v>4</v>
  </rv>
  <rv s="12">
    <v>19</v>
    <v>buurar</v>
    <v>Daily</v>
    <v>44032</v>
    <v>44397</v>
    <v>0</v>
    <v>1</v>
    <v>637622496000000000,637623219617611290,0</v>
    <v>0</v>
    <v>buurar</v>
    <v>XNSE:RELIANCEP1</v>
    <v>5</v>
  </rv>
  <rv s="12">
    <v>19</v>
    <v>ahi62w</v>
    <v>Daily</v>
    <v>44032</v>
    <v>44397</v>
    <v>0</v>
    <v>1</v>
    <v>637622496000000000,637623219617551055,0</v>
    <v>0</v>
    <v>ahi62w</v>
    <v>XNSE:HINDUNILVR</v>
    <v>6</v>
  </rv>
  <rv s="12">
    <v>19</v>
    <v>ahi877</v>
    <v>Daily</v>
    <v>44032</v>
    <v>44397</v>
    <v>0</v>
    <v>1</v>
    <v>637622496000000000,637623219617561311,0</v>
    <v>0</v>
    <v>ahi877</v>
    <v>XNSE:ICICIBANK</v>
    <v>7</v>
  </rv>
  <rv s="12">
    <v>19</v>
    <v>ahh7a2</v>
    <v>Daily</v>
    <v>44032</v>
    <v>44397</v>
    <v>0</v>
    <v>1</v>
    <v>637622496000000000,637623219617513088,0</v>
    <v>0</v>
    <v>ahh7a2</v>
    <v>XNSE:BHARTIARTL</v>
    <v>8</v>
  </rv>
  <rv s="12">
    <v>19</v>
    <v>ahhedm</v>
    <v>Daily</v>
    <v>44032</v>
    <v>44397</v>
    <v>0</v>
    <v>1</v>
    <v>637622496000000000,637623699152733260,0</v>
    <v>0</v>
    <v>ahhedm</v>
    <v>XNSE:CIPLA</v>
    <v>9</v>
  </rv>
  <rv s="13">
    <v>20</v>
    <v>ahhedm</v>
    <v>Daily</v>
    <v>44367</v>
    <v>44397</v>
    <v>0</v>
    <v>1</v>
    <v>637622496000000000,637623701396478560,0</v>
    <v>10</v>
    <v>ahhedm</v>
    <v>XNSE:CIPLA</v>
    <v>11</v>
    <v>12</v>
    <v>13</v>
    <v>14</v>
    <v>15</v>
  </rv>
  <rv s="12">
    <v>19</v>
    <v>ahiwa2</v>
    <v>Daily</v>
    <v>44032</v>
    <v>44397</v>
    <v>0</v>
    <v>1</v>
    <v>637622496000000000,637623699575477292,0</v>
    <v>0</v>
    <v>ahiwa2</v>
    <v>XNSE:MARUTI</v>
    <v>16</v>
  </rv>
  <rv s="13">
    <v>20</v>
    <v>ahiwa2</v>
    <v>Daily</v>
    <v>44367</v>
    <v>44397</v>
    <v>0</v>
    <v>1</v>
    <v>637622496000000000,637623701898355593,0</v>
    <v>10</v>
    <v>ahiwa2</v>
    <v>XNSE:MARUTI</v>
    <v>17</v>
    <v>18</v>
    <v>19</v>
    <v>20</v>
    <v>21</v>
  </rv>
</rvData>
</file>

<file path=xl/richData/rdrichvaluestructure.xml><?xml version="1.0" encoding="utf-8"?>
<rvStructures xmlns="http://schemas.microsoft.com/office/spreadsheetml/2017/richdata" count="14">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From currency" t="s"/>
    <k n="High"/>
    <k n="Instrument type" t="s"/>
    <k n="Last trade time"/>
    <k n="Low"/>
    <k n="Name" t="s"/>
    <k n="Open"/>
    <k n="Previous close"/>
    <k n="Price"/>
    <k n="Ticker symbol" t="s"/>
    <k n="UniqueName" t="s"/>
  </s>
  <s t="_linkedentity">
    <k n="%cvi" t="r"/>
  </s>
  <s t="_formattednumber">
    <k n="_Format" t="spb"/>
  </s>
  <s t="_hyperlink">
    <k n="Address" t="s"/>
    <k n="Text" t="s"/>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Year incorporated"/>
  </s>
  <s t="_error">
    <k n="errorType" t="i"/>
    <k n="subType" t="i"/>
  </s>
  <s t="_error">
    <k n="errorType" t="i"/>
    <k n="field" t="s"/>
    <k n="subType" t="i"/>
  </s>
  <s t="_error">
    <k n="errorType" t="i"/>
    <k n="propagated" t="b"/>
  </s>
  <s t="_stockhistorycache">
    <k n="_Format" t="spb"/>
    <k n="Symbol" t="s"/>
    <k n="Interval" t="s"/>
    <k n="StartDate" t="i"/>
    <k n="EndDate" t="i"/>
    <k n="f1904" t="b"/>
    <k n="fdcompat" t="b"/>
    <k n="etag" t="s"/>
    <k n="Date" t="a"/>
    <k n="EntityId" t="s"/>
    <k n="Instrument" t="s"/>
    <k n="Close" t="a"/>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4">
    <a count="27">
      <v t="s">%EntityServiceId</v>
      <v t="s">_Format</v>
      <v t="s">%IsRefreshable</v>
      <v t="s">%EntityCulture</v>
      <v t="s">%EntityId</v>
      <v t="s">_Icon</v>
      <v t="s">_Display</v>
      <v t="s">Name</v>
      <v t="s">Price</v>
      <v t="s">_SubLabel</v>
      <v t="s">Last trade time</v>
      <v t="s">Ticker symbol</v>
      <v t="s">Change</v>
      <v t="s">Change (%)</v>
      <v t="s">Currency</v>
      <v t="s">From currency</v>
      <v t="s">Previous close</v>
      <v t="s">Open</v>
      <v t="s">High</v>
      <v t="s">Low</v>
      <v t="s">52 week high</v>
      <v t="s">52 week low</v>
      <v t="s">Instrument type</v>
      <v t="s">_Flags</v>
      <v t="s">UniqueName</v>
      <v t="s">_DisplayString</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spbArrays>
  <spbData count="21">
    <spb s="0">
      <v>0</v>
      <v>Name</v>
    </spb>
    <spb s="1">
      <v>0</v>
      <v>0</v>
      <v>0</v>
    </spb>
    <spb s="2">
      <v>1</v>
      <v>1</v>
    </spb>
    <spb s="3">
      <v>1</v>
      <v>1</v>
      <v>2</v>
      <v>1</v>
      <v>1</v>
      <v>1</v>
      <v>3</v>
      <v>1</v>
      <v>1</v>
      <v>1</v>
      <v>4</v>
      <v>5</v>
    </spb>
    <spb s="4">
      <v>GMT</v>
    </spb>
    <spb s="5">
      <v>6</v>
    </spb>
    <spb s="6">
      <v>1</v>
      <v>Name</v>
      <v>LearnMoreOnLink</v>
    </spb>
    <spb s="7">
      <v>0</v>
      <v>0</v>
    </spb>
    <spb s="8">
      <v>7</v>
      <v>1</v>
      <v>1</v>
      <v>1</v>
      <v>1</v>
    </spb>
    <spb s="9">
      <v>1</v>
      <v>7</v>
      <v>7</v>
      <v>1</v>
      <v>2</v>
      <v>1</v>
      <v>8</v>
      <v>1</v>
      <v>1</v>
      <v>9</v>
      <v>9</v>
      <v>3</v>
      <v>10</v>
      <v>1</v>
      <v>1</v>
      <v>1</v>
      <v>4</v>
      <v>11</v>
      <v>5</v>
      <v>9</v>
    </spb>
    <spb s="10">
      <v>Delayed 5 minutes</v>
      <v>from previous close</v>
      <v>from previous close</v>
      <v>GMT</v>
    </spb>
    <spb s="11">
      <v>Powered by Refinitiv</v>
    </spb>
    <spb s="5">
      <v>1</v>
    </spb>
    <spb s="6">
      <v>2</v>
      <v>Name</v>
      <v>LearnMoreOnLink</v>
    </spb>
    <spb s="12">
      <v>1</v>
      <v>1</v>
      <v>1</v>
      <v>1</v>
    </spb>
    <spb s="13">
      <v>1</v>
      <v>7</v>
      <v>7</v>
      <v>1</v>
      <v>2</v>
      <v>1</v>
      <v>1</v>
      <v>1</v>
      <v>9</v>
      <v>9</v>
      <v>3</v>
      <v>10</v>
      <v>1</v>
      <v>1</v>
      <v>1</v>
      <v>4</v>
      <v>11</v>
      <v>5</v>
      <v>9</v>
    </spb>
    <spb s="6">
      <v>3</v>
      <v>Name</v>
      <v>LearnMoreOnLink</v>
    </spb>
    <spb s="14">
      <v>1</v>
      <v>7</v>
      <v>7</v>
      <v>1</v>
      <v>2</v>
      <v>1</v>
      <v>8</v>
      <v>1</v>
      <v>1</v>
      <v>9</v>
      <v>9</v>
      <v>3</v>
      <v>10</v>
      <v>1</v>
      <v>4</v>
      <v>11</v>
      <v>5</v>
      <v>9</v>
    </spb>
    <spb s="5">
      <v>9</v>
    </spb>
    <spb s="15">
      <v>6</v>
      <v>1</v>
    </spb>
    <spb s="16">
      <v>1</v>
      <v>6</v>
      <v>1</v>
      <v>1</v>
      <v>1</v>
      <v>9</v>
    </spb>
  </spbData>
</supportingPropertyBags>
</file>

<file path=xl/richData/rdsupportingpropertybagstructure.xml><?xml version="1.0" encoding="utf-8"?>
<spbStructures xmlns="http://schemas.microsoft.com/office/spreadsheetml/2017/richdata2" count="17">
  <s>
    <k n="^Order" t="spba"/>
    <k n="TitleProperty" t="s"/>
  </s>
  <s>
    <k n="ShowInCardView" t="b"/>
    <k n="ShowInDotNotation" t="b"/>
    <k n="ShowInAutoComplete" t="b"/>
  </s>
  <s>
    <k n="UniqueName" t="spb"/>
    <k n="`%ProviderInfo" t="spb"/>
  </s>
  <s>
    <k n="Low" t="i"/>
    <k n="High" t="i"/>
    <k n="Name" t="i"/>
    <k n="Open" t="i"/>
    <k n="Price" t="i"/>
    <k n="Change" t="i"/>
    <k n="Change (%)" t="i"/>
    <k n="52 week low" t="i"/>
    <k n="52 week high" t="i"/>
    <k n="Previous close" t="i"/>
    <k n="Last trade time" t="i"/>
    <k n="`%EntityServiceId" t="i"/>
  </s>
  <s>
    <k n="Last trade time" t="s"/>
  </s>
  <s>
    <k n="_Self" t="i"/>
  </s>
  <s>
    <k n="^Order" t="spba"/>
    <k n="TitleProperty" t="s"/>
    <k n="SubTitleProperty"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Last trade time" t="i"/>
    <k n="Year incorporated" t="i"/>
    <k n="`%EntityServiceId" t="i"/>
    <k n="Shares outstanding" t="i"/>
  </s>
  <s>
    <k n="Price" t="s"/>
    <k n="Change" t="s"/>
    <k n="Change (%)" t="s"/>
    <k n="Last trade time" t="s"/>
  </s>
  <s>
    <k n="na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Beta" t="i"/>
    <k n="High" t="i"/>
    <k n="Name" t="i"/>
    <k n="Open" t="i"/>
    <k n="Image" t="i"/>
    <k n="Price" t="i"/>
    <k n="Change" t="i"/>
    <k n="Volume" t="i"/>
    <k n="Employees" t="i"/>
    <k n="Change (%)" t="i"/>
    <k n="Market cap" t="i"/>
    <k n="Previous close" t="i"/>
    <k n="Last trade time" t="i"/>
    <k n="Year incorporated" t="i"/>
    <k n="`%EntityServiceId" t="i"/>
    <k n="Shares outstanding" t="i"/>
  </s>
  <s>
    <k n="Date" t="i"/>
    <k n="Close"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165" formatCode="_ [$₹-4009]\ * #,##0.00_ ;_ [$₹-4009]\ * \-#,##0.00_ ;_ [$₹-4009]\ * &quot;-&quot;??_ ;_ @_ "/>
    </x:dxf>
    <x:dxf>
      <x:numFmt numFmtId="14" formatCode="0.00%"/>
    </x:dxf>
    <x:dxf>
      <x:numFmt numFmtId="27" formatCode="dd/mm/yyyy\ hh:mm"/>
    </x:dxf>
    <x:dxf>
      <x:numFmt numFmtId="2" formatCode="0.00"/>
    </x:dxf>
    <x:dxf>
      <x:numFmt numFmtId="19" formatCode="dd/mm/yyyy"/>
    </x:dxf>
    <x:dxf>
      <x:numFmt numFmtId="4" formatCode="#,##0.00"/>
    </x:dxf>
    <x:dxf>
      <x:numFmt numFmtId="3" formatCode="#,##0"/>
    </x:dxf>
    <x:dxf>
      <x:numFmt numFmtId="164" formatCode="_ [$₹-4009]\ * #,##0_ ;_ [$₹-4009]\ * \-#,##0_ ;_ [$₹-4009]\ * &quot;-&quot;_ ;_ @_ "/>
    </x:dxf>
    <x:dxf>
      <x:numFmt numFmtId="1" formatCode="0"/>
    </x:dxf>
  </dxfs>
  <richProperties>
    <rPr n="IsTitleField" t="b"/>
    <rPr n="IsHeroField" t="b"/>
  </richProperties>
  <richStyles>
    <rSty dxfid="0"/>
    <rSty>
      <rpv i="0">1</rpv>
    </rSty>
    <rSty dxfid="1"/>
    <rSty dxfid="2"/>
    <rSty dxfid="3"/>
    <rSty dxfid="4"/>
    <rSty dxfid="5"/>
    <rSty>
      <rpv i="1">1</rpv>
    </rSty>
    <rSty dxfid="6"/>
    <rSty dxfid="7"/>
    <rSty dxfid="8"/>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853E904-8BFE-4B83-9F02-72A82A19B509}" sourceName="Region">
  <pivotTables>
    <pivotTable tabId="24" name="PivotTable1"/>
    <pivotTable tabId="28" name="PivotTable17"/>
    <pivotTable tabId="27" name="PivotTable16"/>
    <pivotTable tabId="26" name="PivotTable15"/>
    <pivotTable tabId="25" name="PivotTable2"/>
  </pivotTables>
  <data>
    <tabular pivotCacheId="665092937">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 xr10:uid="{9714173F-740E-4756-94C1-B23F5D71DC27}" sourceName="Rep">
  <pivotTables>
    <pivotTable tabId="24" name="PivotTable1"/>
    <pivotTable tabId="28" name="PivotTable17"/>
    <pivotTable tabId="27" name="PivotTable16"/>
    <pivotTable tabId="26" name="PivotTable15"/>
    <pivotTable tabId="25" name="PivotTable2"/>
  </pivotTables>
  <data>
    <tabular pivotCacheId="665092937">
      <items count="11">
        <i x="5" s="1"/>
        <i x="3" s="1"/>
        <i x="8" s="1"/>
        <i x="2" s="1"/>
        <i x="0" s="1"/>
        <i x="1" s="1"/>
        <i x="7" s="1"/>
        <i x="9" s="1"/>
        <i x="10" s="1"/>
        <i x="4"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3E75DC1-1A04-4A61-BFEF-21410353686F}" sourceName="Item">
  <pivotTables>
    <pivotTable tabId="24" name="PivotTable1"/>
    <pivotTable tabId="28" name="PivotTable17"/>
    <pivotTable tabId="27" name="PivotTable16"/>
    <pivotTable tabId="26" name="PivotTable15"/>
    <pivotTable tabId="25" name="PivotTable2"/>
  </pivotTables>
  <data>
    <tabular pivotCacheId="665092937">
      <items count="5">
        <i x="1" s="1"/>
        <i x="3" s="1"/>
        <i x="2"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4C209EB-6507-4CC9-B33C-D33A7F2D0D2F}" sourceName="Quarters">
  <pivotTables>
    <pivotTable tabId="24" name="PivotTable1"/>
    <pivotTable tabId="28" name="PivotTable17"/>
    <pivotTable tabId="27" name="PivotTable16"/>
    <pivotTable tabId="26" name="PivotTable15"/>
    <pivotTable tabId="25" name="PivotTable2"/>
  </pivotTables>
  <data>
    <tabular pivotCacheId="66509293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34819A7-4482-4BFD-B9AD-74FAFF8A78AB}" sourceName="Years">
  <pivotTables>
    <pivotTable tabId="24" name="PivotTable1"/>
    <pivotTable tabId="28" name="PivotTable17"/>
    <pivotTable tabId="27" name="PivotTable16"/>
    <pivotTable tabId="26" name="PivotTable15"/>
    <pivotTable tabId="25" name="PivotTable2"/>
  </pivotTables>
  <data>
    <tabular pivotCacheId="665092937">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03447F0-3BEB-4960-AD72-9C3D1A99E9D4}" cache="Slicer_Region" caption="Region" columnCount="3" showCaption="0" style="customstyle" rowHeight="234950"/>
  <slicer name="Rep" xr10:uid="{A2131181-89A4-4588-8FF1-CA80DCD43213}" cache="Slicer_Rep" caption="Rep" columnCount="2" showCaption="0" style="customstyle" rowHeight="234950"/>
  <slicer name="Item" xr10:uid="{5FAED119-ABAE-4868-A7C6-F2E9AB13A9FE}" cache="Slicer_Item" caption="Item" columnCount="3" showCaption="0" style="customstyle" rowHeight="234950"/>
  <slicer name="Quarters" xr10:uid="{0932399B-B8D7-45B7-BAF4-83C3E8AE430B}" cache="Slicer_Quarters" caption="Quarters" columnCount="3" showCaption="0" style="customstyle" rowHeight="234950"/>
  <slicer name="Years" xr10:uid="{F89DAF45-43FD-49F2-AD1E-75A1A5F612CC}" cache="Slicer_Years" caption="Years" columnCount="2" showCaption="0" style="custom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1" displayName="DATA1" ref="A1:G44" totalsRowShown="0">
  <autoFilter ref="A1:G44" xr:uid="{00000000-0009-0000-0100-000001000000}"/>
  <tableColumns count="7">
    <tableColumn id="1" xr3:uid="{00000000-0010-0000-0000-000001000000}" name="OrderDate"/>
    <tableColumn id="2" xr3:uid="{00000000-0010-0000-0000-000002000000}" name="Region"/>
    <tableColumn id="3" xr3:uid="{00000000-0010-0000-0000-000003000000}" name="Rep"/>
    <tableColumn id="4" xr3:uid="{00000000-0010-0000-0000-000004000000}" name="Item"/>
    <tableColumn id="5" xr3:uid="{00000000-0010-0000-0000-000005000000}" name="Units"/>
    <tableColumn id="6" xr3:uid="{00000000-0010-0000-0000-000006000000}" name="Price"/>
    <tableColumn id="7" xr3:uid="{00000000-0010-0000-0000-000007000000}" name="Revenue"/>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B3D70C-30DA-4C6B-B9AD-83A01B3DF743}" name="Table24" displayName="Table24" ref="P18:V26" totalsRowShown="0">
  <autoFilter ref="P18:V26" xr:uid="{54B3D70C-30DA-4C6B-B9AD-83A01B3DF743}"/>
  <tableColumns count="7">
    <tableColumn id="1" xr3:uid="{C2258F36-7784-43DA-8646-94AEC9A931AC}" name="DATE" dataDxfId="15"/>
    <tableColumn id="2" xr3:uid="{552B05B0-8311-456F-BA6C-51FEFEB4859F}" name="STOCK (EXCHANGE: TICKER)" dataDxfId="14"/>
    <tableColumn id="3" xr3:uid="{D0A4ED8E-92A6-491E-B18B-BF0CFB089BB1}" name="TYPE"/>
    <tableColumn id="4" xr3:uid="{768DA342-C8C0-40E8-8614-CC9C38F48B8D}" name="INDUSTRY"/>
    <tableColumn id="5" xr3:uid="{C64113B0-315B-4274-AA7F-418E1DDBB59B}" name="UNITS" dataDxfId="8"/>
    <tableColumn id="6" xr3:uid="{D078A2D6-0C19-46B6-BEB8-6247DC92B2B7}" name="Price" dataDxfId="13">
      <calculatedColumnFormula>T19*U19</calculatedColumnFormula>
    </tableColumn>
    <tableColumn id="7" xr3:uid="{F3ED2220-1B00-4965-BA85-61F5796FC80C}" name="TRANSACTION AMOUNT" dataDxfId="1">
      <calculatedColumnFormula>T19*U19</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875CC5-8D6F-418F-B2F1-9FC3170E0B68}" name="Table5" displayName="Table5" ref="X19:AE21" totalsRowShown="0" headerRowDxfId="7" headerRowBorderDxfId="6">
  <autoFilter ref="X19:AE21" xr:uid="{2B875CC5-8D6F-418F-B2F1-9FC3170E0B68}"/>
  <tableColumns count="8">
    <tableColumn id="1" xr3:uid="{8CED1541-A6CB-4F3C-B4F6-FC4A94B24A27}" name="STOCK (EXCHANGE: TICKER)"/>
    <tableColumn id="2" xr3:uid="{B2054204-FF27-4524-9B59-E4D3A0FBB934}" name="Exchange">
      <calculatedColumnFormula array="1">_FV(Table5[[#This Row],[STOCK (EXCHANGE: TICKER)]],"Exchange")</calculatedColumnFormula>
    </tableColumn>
    <tableColumn id="3" xr3:uid="{32C83DE3-C6F5-4337-BE7B-AE42E46EB3F0}" name="Ticker symbol">
      <calculatedColumnFormula array="1">_FV(Table5[[#This Row],[STOCK (EXCHANGE: TICKER)]],"Ticker symbol",TRUE)</calculatedColumnFormula>
    </tableColumn>
    <tableColumn id="4" xr3:uid="{5C6DE984-711D-4270-8A42-7EBAA7717372}" name="52 week high" dataDxfId="5">
      <calculatedColumnFormula array="1">_FV(Table5[[#This Row],[STOCK (EXCHANGE: TICKER)]],"52 week high",TRUE)</calculatedColumnFormula>
    </tableColumn>
    <tableColumn id="5" xr3:uid="{F5BE07A0-4660-4F91-BC50-79D589B7FA08}" name="52 week low" dataDxfId="4">
      <calculatedColumnFormula array="1">_FV(Table5[[#This Row],[STOCK (EXCHANGE: TICKER)]],"52 week low",TRUE)</calculatedColumnFormula>
    </tableColumn>
    <tableColumn id="6" xr3:uid="{594BBAD6-A028-4F67-9521-8C01A10DAE34}" name="Price" dataDxfId="3">
      <calculatedColumnFormula array="1">_FV(Table5[[#This Row],[STOCK (EXCHANGE: TICKER)]],"Price")</calculatedColumnFormula>
    </tableColumn>
    <tableColumn id="7" xr3:uid="{1E8A9DFB-3DCF-4F2A-A500-54233416B0A5}" name="P/E" dataDxfId="2">
      <calculatedColumnFormula array="1">_FV(Table5[[#This Row],[STOCK (EXCHANGE: TICKER)]],"P/E",TRUE)</calculatedColumnFormula>
    </tableColumn>
    <tableColumn id="11" xr3:uid="{3201283A-B873-4999-9647-80E8E494F35A}" name="Change" dataDxfId="0">
      <calculatedColumnFormula array="1">_FV(Table5[[#This Row],[STOCK (EXCHANGE: TICKER)]],"Change")</calculatedColumnFormula>
    </tableColumn>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36DBB8-44BB-45FE-A667-4AD3BA6AFBE3}" name="Table2" displayName="Table2" ref="B21:G31" totalsRowShown="0">
  <autoFilter ref="B21:G31" xr:uid="{7B36DBB8-44BB-45FE-A667-4AD3BA6AFBE3}"/>
  <tableColumns count="6">
    <tableColumn id="1" xr3:uid="{047FB667-8F1A-4350-A023-2033CDA04207}" name="STOCK (EXCHANGE: TICKER)" dataDxfId="12"/>
    <tableColumn id="2" xr3:uid="{86D0F115-0AD2-4808-A3C8-56EF877EE6EF}" name="TYPE" dataDxfId="11"/>
    <tableColumn id="3" xr3:uid="{27CFC40A-311A-4499-8EF6-1C554D7AF2F4}" name="INDUSTRY"/>
    <tableColumn id="4" xr3:uid="{D08B758A-2570-43CD-99F7-EB1B76C7FFE5}" name="UNITS"/>
    <tableColumn id="5" xr3:uid="{C9659B0D-A30D-49C8-A334-6DB52B99C80F}" name="Price" dataDxfId="10"/>
    <tableColumn id="6" xr3:uid="{C3689C91-B9F9-4DCF-9450-57F8D6AAF8DF}" name="TRANSACTION AMOUNT" dataDxfId="9">
      <calculatedColumnFormula>E22*F22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2060"/>
  </sheetPr>
  <dimension ref="A1:G44"/>
  <sheetViews>
    <sheetView showGridLines="0" workbookViewId="0">
      <pane ySplit="1" topLeftCell="A2" activePane="bottomLeft" state="frozen"/>
      <selection pane="bottomLeft" sqref="A1:XFD1048576"/>
    </sheetView>
  </sheetViews>
  <sheetFormatPr defaultColWidth="9.109375" defaultRowHeight="14.4"/>
  <cols>
    <col min="1" max="1" width="11.5546875" style="3" customWidth="1"/>
    <col min="2" max="2" width="8.6640625" style="3" customWidth="1"/>
    <col min="3" max="3" width="9.5546875" style="3" customWidth="1"/>
    <col min="4" max="4" width="7.6640625" style="3" customWidth="1"/>
    <col min="5" max="5" width="7.33203125" style="4" customWidth="1"/>
    <col min="6" max="6" width="10.5546875" style="5" customWidth="1"/>
    <col min="7" max="7" width="9.33203125" style="3" customWidth="1"/>
    <col min="8" max="16384" width="9.109375" style="2"/>
  </cols>
  <sheetData>
    <row r="1" spans="1:7">
      <c r="A1" s="6" t="s">
        <v>20</v>
      </c>
      <c r="B1" s="7" t="s">
        <v>0</v>
      </c>
      <c r="C1" s="7" t="s">
        <v>1</v>
      </c>
      <c r="D1" s="8" t="s">
        <v>2</v>
      </c>
      <c r="E1" s="9" t="s">
        <v>3</v>
      </c>
      <c r="F1" s="8" t="s">
        <v>21</v>
      </c>
      <c r="G1" s="8" t="s">
        <v>22</v>
      </c>
    </row>
    <row r="2" spans="1:7">
      <c r="A2" s="10">
        <v>43471</v>
      </c>
      <c r="B2" s="11" t="s">
        <v>33</v>
      </c>
      <c r="C2" s="11" t="s">
        <v>6</v>
      </c>
      <c r="D2" s="8" t="s">
        <v>13</v>
      </c>
      <c r="E2" s="12">
        <v>95</v>
      </c>
      <c r="F2" s="13">
        <v>1.99</v>
      </c>
      <c r="G2" s="14">
        <v>189.05</v>
      </c>
    </row>
    <row r="3" spans="1:7">
      <c r="A3" s="10">
        <v>43488</v>
      </c>
      <c r="B3" s="11" t="s">
        <v>34</v>
      </c>
      <c r="C3" s="11" t="s">
        <v>7</v>
      </c>
      <c r="D3" s="8" t="s">
        <v>14</v>
      </c>
      <c r="E3" s="12">
        <v>50</v>
      </c>
      <c r="F3" s="13">
        <v>19.989999999999998</v>
      </c>
      <c r="G3" s="14">
        <v>999.49999999999989</v>
      </c>
    </row>
    <row r="4" spans="1:7">
      <c r="A4" s="10">
        <v>43505</v>
      </c>
      <c r="B4" s="11" t="s">
        <v>34</v>
      </c>
      <c r="C4" s="11" t="s">
        <v>5</v>
      </c>
      <c r="D4" s="8" t="s">
        <v>13</v>
      </c>
      <c r="E4" s="12">
        <v>36</v>
      </c>
      <c r="F4" s="13">
        <v>4.99</v>
      </c>
      <c r="G4" s="14">
        <v>179.64000000000001</v>
      </c>
    </row>
    <row r="5" spans="1:7">
      <c r="A5" s="10">
        <v>43522</v>
      </c>
      <c r="B5" s="11" t="s">
        <v>34</v>
      </c>
      <c r="C5" s="11" t="s">
        <v>4</v>
      </c>
      <c r="D5" s="8" t="s">
        <v>15</v>
      </c>
      <c r="E5" s="12">
        <v>27</v>
      </c>
      <c r="F5" s="13">
        <v>19.989999999999998</v>
      </c>
      <c r="G5" s="14">
        <v>539.7299999999999</v>
      </c>
    </row>
    <row r="6" spans="1:7">
      <c r="A6" s="10">
        <v>43539</v>
      </c>
      <c r="B6" s="11" t="s">
        <v>35</v>
      </c>
      <c r="C6" s="11" t="s">
        <v>12</v>
      </c>
      <c r="D6" s="8" t="s">
        <v>13</v>
      </c>
      <c r="E6" s="12">
        <v>56</v>
      </c>
      <c r="F6" s="13">
        <v>2.99</v>
      </c>
      <c r="G6" s="14">
        <v>167.44</v>
      </c>
    </row>
    <row r="7" spans="1:7">
      <c r="A7" s="10">
        <v>43556</v>
      </c>
      <c r="B7" s="11" t="s">
        <v>33</v>
      </c>
      <c r="C7" s="11" t="s">
        <v>6</v>
      </c>
      <c r="D7" s="8" t="s">
        <v>14</v>
      </c>
      <c r="E7" s="12">
        <v>60</v>
      </c>
      <c r="F7" s="13">
        <v>4.99</v>
      </c>
      <c r="G7" s="14">
        <v>299.40000000000003</v>
      </c>
    </row>
    <row r="8" spans="1:7">
      <c r="A8" s="10">
        <v>43573</v>
      </c>
      <c r="B8" s="11" t="s">
        <v>34</v>
      </c>
      <c r="C8" s="11" t="s">
        <v>16</v>
      </c>
      <c r="D8" s="8" t="s">
        <v>13</v>
      </c>
      <c r="E8" s="12">
        <v>75</v>
      </c>
      <c r="F8" s="13">
        <v>1.99</v>
      </c>
      <c r="G8" s="14">
        <v>149.25</v>
      </c>
    </row>
    <row r="9" spans="1:7">
      <c r="A9" s="10">
        <v>43590</v>
      </c>
      <c r="B9" s="11" t="s">
        <v>34</v>
      </c>
      <c r="C9" s="11" t="s">
        <v>5</v>
      </c>
      <c r="D9" s="8" t="s">
        <v>13</v>
      </c>
      <c r="E9" s="12">
        <v>90</v>
      </c>
      <c r="F9" s="13">
        <v>4.99</v>
      </c>
      <c r="G9" s="14">
        <v>449.1</v>
      </c>
    </row>
    <row r="10" spans="1:7">
      <c r="A10" s="10">
        <v>43607</v>
      </c>
      <c r="B10" s="11" t="s">
        <v>35</v>
      </c>
      <c r="C10" s="11" t="s">
        <v>8</v>
      </c>
      <c r="D10" s="8" t="s">
        <v>13</v>
      </c>
      <c r="E10" s="12">
        <v>32</v>
      </c>
      <c r="F10" s="13">
        <v>1.99</v>
      </c>
      <c r="G10" s="14">
        <v>63.68</v>
      </c>
    </row>
    <row r="11" spans="1:7">
      <c r="A11" s="10">
        <v>43624</v>
      </c>
      <c r="B11" s="11" t="s">
        <v>33</v>
      </c>
      <c r="C11" s="11" t="s">
        <v>6</v>
      </c>
      <c r="D11" s="8" t="s">
        <v>14</v>
      </c>
      <c r="E11" s="12">
        <v>60</v>
      </c>
      <c r="F11" s="13">
        <v>8.99</v>
      </c>
      <c r="G11" s="14">
        <v>539.4</v>
      </c>
    </row>
    <row r="12" spans="1:7">
      <c r="A12" s="10">
        <v>43641</v>
      </c>
      <c r="B12" s="11" t="s">
        <v>34</v>
      </c>
      <c r="C12" s="11" t="s">
        <v>11</v>
      </c>
      <c r="D12" s="8" t="s">
        <v>13</v>
      </c>
      <c r="E12" s="12">
        <v>90</v>
      </c>
      <c r="F12" s="13">
        <v>4.99</v>
      </c>
      <c r="G12" s="14">
        <v>449.1</v>
      </c>
    </row>
    <row r="13" spans="1:7">
      <c r="A13" s="10">
        <v>43658</v>
      </c>
      <c r="B13" s="11" t="s">
        <v>33</v>
      </c>
      <c r="C13" s="11" t="s">
        <v>10</v>
      </c>
      <c r="D13" s="8" t="s">
        <v>14</v>
      </c>
      <c r="E13" s="12">
        <v>29</v>
      </c>
      <c r="F13" s="13">
        <v>1.99</v>
      </c>
      <c r="G13" s="14">
        <v>57.71</v>
      </c>
    </row>
    <row r="14" spans="1:7">
      <c r="A14" s="10">
        <v>43675</v>
      </c>
      <c r="B14" s="11" t="s">
        <v>33</v>
      </c>
      <c r="C14" s="11" t="s">
        <v>17</v>
      </c>
      <c r="D14" s="8" t="s">
        <v>14</v>
      </c>
      <c r="E14" s="12">
        <v>81</v>
      </c>
      <c r="F14" s="13">
        <v>19.989999999999998</v>
      </c>
      <c r="G14" s="14">
        <v>1619.1899999999998</v>
      </c>
    </row>
    <row r="15" spans="1:7">
      <c r="A15" s="10">
        <v>43692</v>
      </c>
      <c r="B15" s="11" t="s">
        <v>33</v>
      </c>
      <c r="C15" s="11" t="s">
        <v>6</v>
      </c>
      <c r="D15" s="8" t="s">
        <v>13</v>
      </c>
      <c r="E15" s="12">
        <v>35</v>
      </c>
      <c r="F15" s="13">
        <v>4.99</v>
      </c>
      <c r="G15" s="14">
        <v>174.65</v>
      </c>
    </row>
    <row r="16" spans="1:7">
      <c r="A16" s="10">
        <v>43709</v>
      </c>
      <c r="B16" s="11" t="s">
        <v>34</v>
      </c>
      <c r="C16" s="11" t="s">
        <v>9</v>
      </c>
      <c r="D16" s="8" t="s">
        <v>18</v>
      </c>
      <c r="E16" s="12">
        <v>2</v>
      </c>
      <c r="F16" s="13">
        <v>125</v>
      </c>
      <c r="G16" s="14">
        <v>250</v>
      </c>
    </row>
    <row r="17" spans="1:7">
      <c r="A17" s="10">
        <v>43726</v>
      </c>
      <c r="B17" s="11" t="s">
        <v>33</v>
      </c>
      <c r="C17" s="11" t="s">
        <v>6</v>
      </c>
      <c r="D17" s="8" t="s">
        <v>19</v>
      </c>
      <c r="E17" s="12">
        <v>16</v>
      </c>
      <c r="F17" s="13">
        <v>15.99</v>
      </c>
      <c r="G17" s="14">
        <v>255.84</v>
      </c>
    </row>
    <row r="18" spans="1:7">
      <c r="A18" s="10">
        <v>43743</v>
      </c>
      <c r="B18" s="11" t="s">
        <v>34</v>
      </c>
      <c r="C18" s="11" t="s">
        <v>11</v>
      </c>
      <c r="D18" s="8" t="s">
        <v>14</v>
      </c>
      <c r="E18" s="12">
        <v>28</v>
      </c>
      <c r="F18" s="13">
        <v>8.99</v>
      </c>
      <c r="G18" s="14">
        <v>251.72</v>
      </c>
    </row>
    <row r="19" spans="1:7">
      <c r="A19" s="10">
        <v>43760</v>
      </c>
      <c r="B19" s="11" t="s">
        <v>33</v>
      </c>
      <c r="C19" s="11" t="s">
        <v>6</v>
      </c>
      <c r="D19" s="8" t="s">
        <v>15</v>
      </c>
      <c r="E19" s="12">
        <v>64</v>
      </c>
      <c r="F19" s="13">
        <v>8.99</v>
      </c>
      <c r="G19" s="14">
        <v>575.36</v>
      </c>
    </row>
    <row r="20" spans="1:7">
      <c r="A20" s="10">
        <v>43777</v>
      </c>
      <c r="B20" s="11" t="s">
        <v>33</v>
      </c>
      <c r="C20" s="11" t="s">
        <v>17</v>
      </c>
      <c r="D20" s="8" t="s">
        <v>15</v>
      </c>
      <c r="E20" s="12">
        <v>15</v>
      </c>
      <c r="F20" s="13">
        <v>19.989999999999998</v>
      </c>
      <c r="G20" s="14">
        <v>299.84999999999997</v>
      </c>
    </row>
    <row r="21" spans="1:7">
      <c r="A21" s="10">
        <v>43794</v>
      </c>
      <c r="B21" s="11" t="s">
        <v>34</v>
      </c>
      <c r="C21" s="11" t="s">
        <v>7</v>
      </c>
      <c r="D21" s="8" t="s">
        <v>19</v>
      </c>
      <c r="E21" s="12">
        <v>96</v>
      </c>
      <c r="F21" s="13">
        <v>4.99</v>
      </c>
      <c r="G21" s="14">
        <v>479.04</v>
      </c>
    </row>
    <row r="22" spans="1:7">
      <c r="A22" s="10">
        <v>43811</v>
      </c>
      <c r="B22" s="11" t="s">
        <v>34</v>
      </c>
      <c r="C22" s="11" t="s">
        <v>9</v>
      </c>
      <c r="D22" s="8" t="s">
        <v>13</v>
      </c>
      <c r="E22" s="12">
        <v>67</v>
      </c>
      <c r="F22" s="13">
        <v>1.29</v>
      </c>
      <c r="G22" s="14">
        <v>86.43</v>
      </c>
    </row>
    <row r="23" spans="1:7">
      <c r="A23" s="10">
        <v>43828</v>
      </c>
      <c r="B23" s="11" t="s">
        <v>33</v>
      </c>
      <c r="C23" s="11" t="s">
        <v>17</v>
      </c>
      <c r="D23" s="8" t="s">
        <v>19</v>
      </c>
      <c r="E23" s="12">
        <v>74</v>
      </c>
      <c r="F23" s="13">
        <v>15.99</v>
      </c>
      <c r="G23" s="14">
        <v>1183.26</v>
      </c>
    </row>
    <row r="24" spans="1:7">
      <c r="A24" s="10">
        <v>43845</v>
      </c>
      <c r="B24" s="11" t="s">
        <v>34</v>
      </c>
      <c r="C24" s="11" t="s">
        <v>4</v>
      </c>
      <c r="D24" s="8" t="s">
        <v>14</v>
      </c>
      <c r="E24" s="12">
        <v>46</v>
      </c>
      <c r="F24" s="13">
        <v>8.99</v>
      </c>
      <c r="G24" s="14">
        <v>413.54</v>
      </c>
    </row>
    <row r="25" spans="1:7">
      <c r="A25" s="10">
        <v>43862</v>
      </c>
      <c r="B25" s="11" t="s">
        <v>34</v>
      </c>
      <c r="C25" s="11" t="s">
        <v>9</v>
      </c>
      <c r="D25" s="8" t="s">
        <v>14</v>
      </c>
      <c r="E25" s="12">
        <v>87</v>
      </c>
      <c r="F25" s="13">
        <v>15</v>
      </c>
      <c r="G25" s="14">
        <v>1305</v>
      </c>
    </row>
    <row r="26" spans="1:7">
      <c r="A26" s="10">
        <v>43879</v>
      </c>
      <c r="B26" s="11" t="s">
        <v>33</v>
      </c>
      <c r="C26" s="11" t="s">
        <v>6</v>
      </c>
      <c r="D26" s="8" t="s">
        <v>14</v>
      </c>
      <c r="E26" s="12">
        <v>4</v>
      </c>
      <c r="F26" s="13">
        <v>4.99</v>
      </c>
      <c r="G26" s="14">
        <v>19.96</v>
      </c>
    </row>
    <row r="27" spans="1:7">
      <c r="A27" s="10">
        <v>43897</v>
      </c>
      <c r="B27" s="11" t="s">
        <v>35</v>
      </c>
      <c r="C27" s="11" t="s">
        <v>12</v>
      </c>
      <c r="D27" s="8" t="s">
        <v>14</v>
      </c>
      <c r="E27" s="12">
        <v>7</v>
      </c>
      <c r="F27" s="13">
        <v>19.989999999999998</v>
      </c>
      <c r="G27" s="14">
        <v>139.92999999999998</v>
      </c>
    </row>
    <row r="28" spans="1:7">
      <c r="A28" s="10">
        <v>43914</v>
      </c>
      <c r="B28" s="11" t="s">
        <v>34</v>
      </c>
      <c r="C28" s="11" t="s">
        <v>5</v>
      </c>
      <c r="D28" s="8" t="s">
        <v>19</v>
      </c>
      <c r="E28" s="12">
        <v>50</v>
      </c>
      <c r="F28" s="13">
        <v>4.99</v>
      </c>
      <c r="G28" s="14">
        <v>249.5</v>
      </c>
    </row>
    <row r="29" spans="1:7">
      <c r="A29" s="10">
        <v>43931</v>
      </c>
      <c r="B29" s="11" t="s">
        <v>34</v>
      </c>
      <c r="C29" s="11" t="s">
        <v>16</v>
      </c>
      <c r="D29" s="8" t="s">
        <v>13</v>
      </c>
      <c r="E29" s="12">
        <v>66</v>
      </c>
      <c r="F29" s="13">
        <v>1.99</v>
      </c>
      <c r="G29" s="14">
        <v>131.34</v>
      </c>
    </row>
    <row r="30" spans="1:7">
      <c r="A30" s="10">
        <v>43948</v>
      </c>
      <c r="B30" s="11" t="s">
        <v>33</v>
      </c>
      <c r="C30" s="11" t="s">
        <v>10</v>
      </c>
      <c r="D30" s="8" t="s">
        <v>15</v>
      </c>
      <c r="E30" s="12">
        <v>96</v>
      </c>
      <c r="F30" s="13">
        <v>4.99</v>
      </c>
      <c r="G30" s="14">
        <v>479.04</v>
      </c>
    </row>
    <row r="31" spans="1:7">
      <c r="A31" s="10">
        <v>43965</v>
      </c>
      <c r="B31" s="11" t="s">
        <v>34</v>
      </c>
      <c r="C31" s="11" t="s">
        <v>4</v>
      </c>
      <c r="D31" s="8" t="s">
        <v>13</v>
      </c>
      <c r="E31" s="12">
        <v>53</v>
      </c>
      <c r="F31" s="13">
        <v>1.29</v>
      </c>
      <c r="G31" s="14">
        <v>68.37</v>
      </c>
    </row>
    <row r="32" spans="1:7">
      <c r="A32" s="10">
        <v>43982</v>
      </c>
      <c r="B32" s="11" t="s">
        <v>34</v>
      </c>
      <c r="C32" s="11" t="s">
        <v>4</v>
      </c>
      <c r="D32" s="8" t="s">
        <v>14</v>
      </c>
      <c r="E32" s="12">
        <v>80</v>
      </c>
      <c r="F32" s="13">
        <v>8.99</v>
      </c>
      <c r="G32" s="14">
        <v>719.2</v>
      </c>
    </row>
    <row r="33" spans="1:7">
      <c r="A33" s="10">
        <v>43999</v>
      </c>
      <c r="B33" s="11" t="s">
        <v>34</v>
      </c>
      <c r="C33" s="11" t="s">
        <v>7</v>
      </c>
      <c r="D33" s="8" t="s">
        <v>18</v>
      </c>
      <c r="E33" s="12">
        <v>5</v>
      </c>
      <c r="F33" s="13">
        <v>125</v>
      </c>
      <c r="G33" s="14">
        <v>625</v>
      </c>
    </row>
    <row r="34" spans="1:7">
      <c r="A34" s="10">
        <v>44016</v>
      </c>
      <c r="B34" s="11" t="s">
        <v>33</v>
      </c>
      <c r="C34" s="11" t="s">
        <v>6</v>
      </c>
      <c r="D34" s="8" t="s">
        <v>19</v>
      </c>
      <c r="E34" s="12">
        <v>62</v>
      </c>
      <c r="F34" s="13">
        <v>4.99</v>
      </c>
      <c r="G34" s="14">
        <v>309.38</v>
      </c>
    </row>
    <row r="35" spans="1:7">
      <c r="A35" s="10">
        <v>44033</v>
      </c>
      <c r="B35" s="11" t="s">
        <v>34</v>
      </c>
      <c r="C35" s="11" t="s">
        <v>11</v>
      </c>
      <c r="D35" s="8" t="s">
        <v>19</v>
      </c>
      <c r="E35" s="12">
        <v>55</v>
      </c>
      <c r="F35" s="13">
        <v>12.49</v>
      </c>
      <c r="G35" s="14">
        <v>686.95</v>
      </c>
    </row>
    <row r="36" spans="1:7">
      <c r="A36" s="10">
        <v>44050</v>
      </c>
      <c r="B36" s="11" t="s">
        <v>34</v>
      </c>
      <c r="C36" s="11" t="s">
        <v>7</v>
      </c>
      <c r="D36" s="8" t="s">
        <v>19</v>
      </c>
      <c r="E36" s="12">
        <v>42</v>
      </c>
      <c r="F36" s="13">
        <v>23.95</v>
      </c>
      <c r="G36" s="14">
        <v>1005.9</v>
      </c>
    </row>
    <row r="37" spans="1:7">
      <c r="A37" s="10">
        <v>44067</v>
      </c>
      <c r="B37" s="11" t="s">
        <v>35</v>
      </c>
      <c r="C37" s="11" t="s">
        <v>12</v>
      </c>
      <c r="D37" s="8" t="s">
        <v>18</v>
      </c>
      <c r="E37" s="12">
        <v>3</v>
      </c>
      <c r="F37" s="13">
        <v>275</v>
      </c>
      <c r="G37" s="14">
        <v>825</v>
      </c>
    </row>
    <row r="38" spans="1:7">
      <c r="A38" s="10">
        <v>44084</v>
      </c>
      <c r="B38" s="11" t="s">
        <v>34</v>
      </c>
      <c r="C38" s="11" t="s">
        <v>4</v>
      </c>
      <c r="D38" s="8" t="s">
        <v>13</v>
      </c>
      <c r="E38" s="12">
        <v>7</v>
      </c>
      <c r="F38" s="13">
        <v>1.29</v>
      </c>
      <c r="G38" s="14">
        <v>9.0300000000000011</v>
      </c>
    </row>
    <row r="39" spans="1:7">
      <c r="A39" s="10">
        <v>44101</v>
      </c>
      <c r="B39" s="11" t="s">
        <v>35</v>
      </c>
      <c r="C39" s="11" t="s">
        <v>12</v>
      </c>
      <c r="D39" s="8" t="s">
        <v>15</v>
      </c>
      <c r="E39" s="12">
        <v>76</v>
      </c>
      <c r="F39" s="13">
        <v>1.99</v>
      </c>
      <c r="G39" s="14">
        <v>151.24</v>
      </c>
    </row>
    <row r="40" spans="1:7">
      <c r="A40" s="10">
        <v>44118</v>
      </c>
      <c r="B40" s="11" t="s">
        <v>35</v>
      </c>
      <c r="C40" s="11" t="s">
        <v>8</v>
      </c>
      <c r="D40" s="8" t="s">
        <v>14</v>
      </c>
      <c r="E40" s="12">
        <v>57</v>
      </c>
      <c r="F40" s="13">
        <v>19.989999999999998</v>
      </c>
      <c r="G40" s="14">
        <v>1139.4299999999998</v>
      </c>
    </row>
    <row r="41" spans="1:7">
      <c r="A41" s="10">
        <v>44135</v>
      </c>
      <c r="B41" s="11" t="s">
        <v>34</v>
      </c>
      <c r="C41" s="11" t="s">
        <v>16</v>
      </c>
      <c r="D41" s="8" t="s">
        <v>13</v>
      </c>
      <c r="E41" s="12">
        <v>14</v>
      </c>
      <c r="F41" s="13">
        <v>1.29</v>
      </c>
      <c r="G41" s="14">
        <v>18.060000000000002</v>
      </c>
    </row>
    <row r="42" spans="1:7">
      <c r="A42" s="10">
        <v>44152</v>
      </c>
      <c r="B42" s="11" t="s">
        <v>34</v>
      </c>
      <c r="C42" s="11" t="s">
        <v>5</v>
      </c>
      <c r="D42" s="8" t="s">
        <v>14</v>
      </c>
      <c r="E42" s="12">
        <v>11</v>
      </c>
      <c r="F42" s="13">
        <v>4.99</v>
      </c>
      <c r="G42" s="14">
        <v>54.89</v>
      </c>
    </row>
    <row r="43" spans="1:7">
      <c r="A43" s="10">
        <v>44169</v>
      </c>
      <c r="B43" s="11" t="s">
        <v>34</v>
      </c>
      <c r="C43" s="11" t="s">
        <v>5</v>
      </c>
      <c r="D43" s="8" t="s">
        <v>14</v>
      </c>
      <c r="E43" s="12">
        <v>94</v>
      </c>
      <c r="F43" s="13">
        <v>19.989999999999998</v>
      </c>
      <c r="G43" s="14">
        <v>1879.06</v>
      </c>
    </row>
    <row r="44" spans="1:7">
      <c r="A44" s="10">
        <v>44186</v>
      </c>
      <c r="B44" s="11" t="s">
        <v>34</v>
      </c>
      <c r="C44" s="11" t="s">
        <v>16</v>
      </c>
      <c r="D44" s="8" t="s">
        <v>14</v>
      </c>
      <c r="E44" s="12">
        <v>28</v>
      </c>
      <c r="F44" s="13">
        <v>4.99</v>
      </c>
      <c r="G44" s="14">
        <v>139.72</v>
      </c>
    </row>
  </sheetData>
  <phoneticPr fontId="0" type="noConversion"/>
  <pageMargins left="0.75" right="0.75" top="1" bottom="1" header="0.5" footer="0.5"/>
  <pageSetup orientation="portrait" r:id="rId1"/>
  <headerFooter alignWithMargins="0">
    <oddFooter>&amp;LDeveloped by Contextures Inc.&amp;Cwww.contextures.com&amp;R&amp;D</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B6550-3635-459C-A99A-4D9ECEB29DF8}">
  <dimension ref="A3:B14"/>
  <sheetViews>
    <sheetView workbookViewId="0"/>
  </sheetViews>
  <sheetFormatPr defaultRowHeight="14.4"/>
  <cols>
    <col min="1" max="1" width="12.5546875" bestFit="1" customWidth="1"/>
    <col min="2" max="2" width="14.88671875" bestFit="1" customWidth="1"/>
    <col min="3" max="3" width="9" bestFit="1" customWidth="1"/>
    <col min="4" max="4" width="10.77734375" bestFit="1" customWidth="1"/>
    <col min="5" max="5" width="9.33203125" bestFit="1" customWidth="1"/>
    <col min="6" max="7" width="7" bestFit="1" customWidth="1"/>
    <col min="8" max="8" width="6" bestFit="1" customWidth="1"/>
    <col min="9" max="9" width="9.33203125" bestFit="1" customWidth="1"/>
    <col min="10" max="12" width="7" bestFit="1" customWidth="1"/>
    <col min="13" max="13" width="9.33203125" bestFit="1" customWidth="1"/>
    <col min="14" max="15" width="7" bestFit="1" customWidth="1"/>
    <col min="16" max="16" width="8" bestFit="1" customWidth="1"/>
    <col min="17" max="17" width="9.33203125" bestFit="1" customWidth="1"/>
    <col min="18" max="18" width="9.6640625" bestFit="1" customWidth="1"/>
    <col min="19" max="19" width="7" bestFit="1" customWidth="1"/>
    <col min="20" max="20" width="8" bestFit="1" customWidth="1"/>
    <col min="21" max="21" width="7" bestFit="1" customWidth="1"/>
    <col min="22" max="22" width="9.33203125" bestFit="1" customWidth="1"/>
    <col min="23" max="24" width="7" bestFit="1" customWidth="1"/>
    <col min="25" max="25" width="4" bestFit="1" customWidth="1"/>
    <col min="26" max="26" width="9.33203125" bestFit="1" customWidth="1"/>
    <col min="27" max="29" width="7" bestFit="1" customWidth="1"/>
    <col min="30" max="30" width="9.33203125" bestFit="1" customWidth="1"/>
    <col min="31" max="31" width="8" bestFit="1" customWidth="1"/>
    <col min="32" max="32" width="6" bestFit="1" customWidth="1"/>
    <col min="33" max="33" width="8" bestFit="1" customWidth="1"/>
    <col min="34" max="34" width="9.33203125" bestFit="1" customWidth="1"/>
    <col min="35" max="35" width="9.6640625" bestFit="1" customWidth="1"/>
    <col min="36" max="36" width="10.77734375" bestFit="1" customWidth="1"/>
    <col min="37" max="39" width="7.33203125" bestFit="1" customWidth="1"/>
    <col min="40" max="42" width="8.33203125" bestFit="1" customWidth="1"/>
    <col min="43" max="43" width="8" bestFit="1" customWidth="1"/>
    <col min="44" max="44" width="8.33203125" bestFit="1" customWidth="1"/>
    <col min="45" max="45" width="10.77734375" bestFit="1" customWidth="1"/>
  </cols>
  <sheetData>
    <row r="3" spans="1:2">
      <c r="A3" s="15" t="s">
        <v>23</v>
      </c>
      <c r="B3" t="s">
        <v>31</v>
      </c>
    </row>
    <row r="4" spans="1:2">
      <c r="A4" s="16" t="s">
        <v>25</v>
      </c>
      <c r="B4" s="18">
        <v>9258.34</v>
      </c>
    </row>
    <row r="5" spans="1:2">
      <c r="A5" s="17" t="s">
        <v>26</v>
      </c>
      <c r="B5" s="18">
        <v>2075.36</v>
      </c>
    </row>
    <row r="6" spans="1:2">
      <c r="A6" s="17" t="s">
        <v>27</v>
      </c>
      <c r="B6" s="18">
        <v>1949.9299999999998</v>
      </c>
    </row>
    <row r="7" spans="1:2">
      <c r="A7" s="17" t="s">
        <v>28</v>
      </c>
      <c r="B7" s="18">
        <v>2357.3900000000003</v>
      </c>
    </row>
    <row r="8" spans="1:2">
      <c r="A8" s="17" t="s">
        <v>29</v>
      </c>
      <c r="B8" s="18">
        <v>2875.66</v>
      </c>
    </row>
    <row r="9" spans="1:2">
      <c r="A9" s="16" t="s">
        <v>30</v>
      </c>
      <c r="B9" s="18">
        <v>10369.539999999999</v>
      </c>
    </row>
    <row r="10" spans="1:2">
      <c r="A10" s="17" t="s">
        <v>26</v>
      </c>
      <c r="B10" s="18">
        <v>2127.9300000000003</v>
      </c>
    </row>
    <row r="11" spans="1:2">
      <c r="A11" s="17" t="s">
        <v>27</v>
      </c>
      <c r="B11" s="18">
        <v>2022.95</v>
      </c>
    </row>
    <row r="12" spans="1:2">
      <c r="A12" s="17" t="s">
        <v>28</v>
      </c>
      <c r="B12" s="18">
        <v>2987.5</v>
      </c>
    </row>
    <row r="13" spans="1:2">
      <c r="A13" s="17" t="s">
        <v>29</v>
      </c>
      <c r="B13" s="18">
        <v>3231.1599999999994</v>
      </c>
    </row>
    <row r="14" spans="1:2">
      <c r="A14" s="16" t="s">
        <v>24</v>
      </c>
      <c r="B14" s="18">
        <v>19627.88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87E1A-5172-4106-B4D9-46BEC19CC69F}">
  <dimension ref="A3:E13"/>
  <sheetViews>
    <sheetView workbookViewId="0">
      <selection activeCell="P4" sqref="P4"/>
    </sheetView>
  </sheetViews>
  <sheetFormatPr defaultRowHeight="14.4"/>
  <cols>
    <col min="1" max="1" width="14.88671875" bestFit="1" customWidth="1"/>
    <col min="2" max="2" width="15.5546875" bestFit="1" customWidth="1"/>
    <col min="3" max="3" width="11.33203125" bestFit="1" customWidth="1"/>
    <col min="4" max="4" width="8" bestFit="1" customWidth="1"/>
    <col min="5" max="5" width="10.77734375" bestFit="1" customWidth="1"/>
    <col min="6" max="6" width="11.33203125" bestFit="1" customWidth="1"/>
    <col min="7" max="7" width="7" bestFit="1" customWidth="1"/>
    <col min="8" max="8" width="10.77734375" bestFit="1" customWidth="1"/>
  </cols>
  <sheetData>
    <row r="3" spans="1:5">
      <c r="B3" s="15" t="s">
        <v>32</v>
      </c>
    </row>
    <row r="4" spans="1:5">
      <c r="B4" s="1" t="s">
        <v>34</v>
      </c>
      <c r="C4" s="1" t="s">
        <v>35</v>
      </c>
      <c r="D4" s="1" t="s">
        <v>33</v>
      </c>
      <c r="E4" s="1" t="s">
        <v>24</v>
      </c>
    </row>
    <row r="5" spans="1:5">
      <c r="A5" t="s">
        <v>31</v>
      </c>
      <c r="B5" s="18">
        <v>11139.069999999998</v>
      </c>
      <c r="C5" s="18">
        <v>2486.7199999999998</v>
      </c>
      <c r="D5" s="18">
        <v>6002.09</v>
      </c>
      <c r="E5" s="18">
        <v>19627.879999999997</v>
      </c>
    </row>
    <row r="7" spans="1:5">
      <c r="A7" s="19"/>
      <c r="B7" s="19" t="s">
        <v>34</v>
      </c>
      <c r="C7" s="19" t="s">
        <v>35</v>
      </c>
      <c r="D7" s="19" t="s">
        <v>33</v>
      </c>
      <c r="E7" s="19"/>
    </row>
    <row r="8" spans="1:5">
      <c r="A8" s="20" t="s">
        <v>36</v>
      </c>
      <c r="B8" s="21">
        <f>GETPIVOTDATA("Revenue",$A$3,"Region","California")</f>
        <v>11139.069999999998</v>
      </c>
      <c r="C8" s="21">
        <f>GETPIVOTDATA("Revenue",$A$3,"Region","New Mexico")</f>
        <v>2486.7199999999998</v>
      </c>
      <c r="D8" s="21">
        <f>GETPIVOTDATA("Revenue",$A$3,"Region","Texas")</f>
        <v>6002.09</v>
      </c>
      <c r="E8" s="21"/>
    </row>
    <row r="10" spans="1:5">
      <c r="A10" s="19"/>
      <c r="B10" s="19"/>
      <c r="C10" s="19"/>
    </row>
    <row r="11" spans="1:5">
      <c r="A11" s="16"/>
      <c r="B11" s="18"/>
      <c r="C11" s="18"/>
    </row>
    <row r="12" spans="1:5">
      <c r="A12" s="16"/>
      <c r="B12" s="18"/>
      <c r="C12" s="18"/>
    </row>
    <row r="13" spans="1:5">
      <c r="A13" s="16"/>
      <c r="B13" s="18"/>
      <c r="C13" s="1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906E4-26E9-458D-8E98-AAB758CED26A}">
  <dimension ref="A3:M7"/>
  <sheetViews>
    <sheetView workbookViewId="0">
      <selection activeCell="E14" sqref="E14"/>
    </sheetView>
  </sheetViews>
  <sheetFormatPr defaultRowHeight="14.4"/>
  <cols>
    <col min="1" max="1" width="14.88671875" bestFit="1" customWidth="1"/>
    <col min="2" max="2" width="15.5546875" bestFit="1" customWidth="1"/>
    <col min="3" max="3" width="8" bestFit="1" customWidth="1"/>
    <col min="4" max="4" width="7.5546875" bestFit="1" customWidth="1"/>
    <col min="5" max="8" width="8" bestFit="1" customWidth="1"/>
    <col min="9" max="9" width="7" bestFit="1" customWidth="1"/>
    <col min="10" max="11" width="8" bestFit="1" customWidth="1"/>
    <col min="12" max="12" width="10" bestFit="1" customWidth="1"/>
    <col min="13" max="13" width="10.77734375" bestFit="1" customWidth="1"/>
  </cols>
  <sheetData>
    <row r="3" spans="1:13">
      <c r="A3" s="15" t="s">
        <v>31</v>
      </c>
      <c r="B3" s="15" t="s">
        <v>32</v>
      </c>
    </row>
    <row r="4" spans="1:13">
      <c r="A4" s="15" t="s">
        <v>23</v>
      </c>
      <c r="B4" s="1" t="s">
        <v>16</v>
      </c>
      <c r="C4" s="1" t="s">
        <v>4</v>
      </c>
      <c r="D4" s="1" t="s">
        <v>10</v>
      </c>
      <c r="E4" s="1" t="s">
        <v>5</v>
      </c>
      <c r="F4" s="1" t="s">
        <v>6</v>
      </c>
      <c r="G4" s="1" t="s">
        <v>7</v>
      </c>
      <c r="H4" s="1" t="s">
        <v>11</v>
      </c>
      <c r="I4" s="1" t="s">
        <v>17</v>
      </c>
      <c r="J4" s="1" t="s">
        <v>9</v>
      </c>
      <c r="K4" s="1" t="s">
        <v>12</v>
      </c>
      <c r="L4" s="1" t="s">
        <v>8</v>
      </c>
      <c r="M4" s="1" t="s">
        <v>24</v>
      </c>
    </row>
    <row r="5" spans="1:13">
      <c r="A5" s="16" t="s">
        <v>25</v>
      </c>
      <c r="B5" s="18">
        <v>149.25</v>
      </c>
      <c r="C5" s="18">
        <v>539.7299999999999</v>
      </c>
      <c r="D5" s="18">
        <v>57.71</v>
      </c>
      <c r="E5" s="18">
        <v>628.74</v>
      </c>
      <c r="F5" s="18">
        <v>2033.6999999999998</v>
      </c>
      <c r="G5" s="18">
        <v>1478.54</v>
      </c>
      <c r="H5" s="18">
        <v>700.82</v>
      </c>
      <c r="I5" s="18">
        <v>3102.2999999999997</v>
      </c>
      <c r="J5" s="18">
        <v>336.43</v>
      </c>
      <c r="K5" s="18">
        <v>167.44</v>
      </c>
      <c r="L5" s="18">
        <v>63.68</v>
      </c>
      <c r="M5" s="18">
        <v>9258.34</v>
      </c>
    </row>
    <row r="6" spans="1:13">
      <c r="A6" s="16" t="s">
        <v>30</v>
      </c>
      <c r="B6" s="18">
        <v>289.12</v>
      </c>
      <c r="C6" s="18">
        <v>1210.1400000000001</v>
      </c>
      <c r="D6" s="18">
        <v>479.04</v>
      </c>
      <c r="E6" s="18">
        <v>2183.4499999999998</v>
      </c>
      <c r="F6" s="18">
        <v>329.34</v>
      </c>
      <c r="G6" s="18">
        <v>1630.9</v>
      </c>
      <c r="H6" s="18">
        <v>686.95</v>
      </c>
      <c r="I6" s="18"/>
      <c r="J6" s="18">
        <v>1305</v>
      </c>
      <c r="K6" s="18">
        <v>1116.17</v>
      </c>
      <c r="L6" s="18">
        <v>1139.4299999999998</v>
      </c>
      <c r="M6" s="18">
        <v>10369.540000000001</v>
      </c>
    </row>
    <row r="7" spans="1:13">
      <c r="A7" s="16" t="s">
        <v>24</v>
      </c>
      <c r="B7" s="18">
        <v>438.37</v>
      </c>
      <c r="C7" s="18">
        <v>1749.87</v>
      </c>
      <c r="D7" s="18">
        <v>536.75</v>
      </c>
      <c r="E7" s="18">
        <v>2812.1899999999996</v>
      </c>
      <c r="F7" s="18">
        <v>2363.04</v>
      </c>
      <c r="G7" s="18">
        <v>3109.44</v>
      </c>
      <c r="H7" s="18">
        <v>1387.77</v>
      </c>
      <c r="I7" s="18">
        <v>3102.2999999999997</v>
      </c>
      <c r="J7" s="18">
        <v>1641.43</v>
      </c>
      <c r="K7" s="18">
        <v>1283.6100000000001</v>
      </c>
      <c r="L7" s="18">
        <v>1203.1099999999999</v>
      </c>
      <c r="M7" s="18">
        <v>19627.88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197D2-1EF9-4533-B958-EA773D516993}">
  <dimension ref="A3:B9"/>
  <sheetViews>
    <sheetView workbookViewId="0">
      <selection activeCell="J5" sqref="J5"/>
    </sheetView>
  </sheetViews>
  <sheetFormatPr defaultRowHeight="14.4"/>
  <cols>
    <col min="1" max="1" width="12.5546875" bestFit="1" customWidth="1"/>
    <col min="2" max="2" width="14.88671875" bestFit="1" customWidth="1"/>
  </cols>
  <sheetData>
    <row r="3" spans="1:2">
      <c r="A3" s="15" t="s">
        <v>23</v>
      </c>
      <c r="B3" t="s">
        <v>31</v>
      </c>
    </row>
    <row r="4" spans="1:2">
      <c r="A4" s="16" t="s">
        <v>14</v>
      </c>
      <c r="B4" s="18">
        <v>9577.65</v>
      </c>
    </row>
    <row r="5" spans="1:2">
      <c r="A5" s="16" t="s">
        <v>18</v>
      </c>
      <c r="B5" s="18">
        <v>1700</v>
      </c>
    </row>
    <row r="6" spans="1:2">
      <c r="A6" s="16" t="s">
        <v>15</v>
      </c>
      <c r="B6" s="18">
        <v>2045.2199999999998</v>
      </c>
    </row>
    <row r="7" spans="1:2">
      <c r="A7" s="16" t="s">
        <v>19</v>
      </c>
      <c r="B7" s="18">
        <v>4169.87</v>
      </c>
    </row>
    <row r="8" spans="1:2">
      <c r="A8" s="16" t="s">
        <v>13</v>
      </c>
      <c r="B8" s="18">
        <v>2135.1400000000003</v>
      </c>
    </row>
    <row r="9" spans="1:2">
      <c r="A9" s="16" t="s">
        <v>24</v>
      </c>
      <c r="B9" s="18">
        <v>19627.879999999997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03845-40ED-42E1-948C-D5791B94FCE4}">
  <dimension ref="A3:G14"/>
  <sheetViews>
    <sheetView workbookViewId="0">
      <selection activeCell="P16" sqref="P16"/>
    </sheetView>
  </sheetViews>
  <sheetFormatPr defaultRowHeight="14.4"/>
  <cols>
    <col min="1" max="1" width="14.88671875" bestFit="1" customWidth="1"/>
    <col min="2" max="2" width="15.5546875" bestFit="1" customWidth="1"/>
    <col min="3" max="3" width="5" bestFit="1" customWidth="1"/>
    <col min="4" max="6" width="8" bestFit="1" customWidth="1"/>
    <col min="7" max="8" width="10.77734375" bestFit="1" customWidth="1"/>
    <col min="9" max="9" width="5" bestFit="1" customWidth="1"/>
    <col min="10" max="11" width="7" bestFit="1" customWidth="1"/>
    <col min="12" max="12" width="16.109375" bestFit="1" customWidth="1"/>
    <col min="13" max="15" width="8" bestFit="1" customWidth="1"/>
    <col min="16" max="16" width="6" bestFit="1" customWidth="1"/>
    <col min="17" max="17" width="10.33203125" bestFit="1" customWidth="1"/>
    <col min="18" max="18" width="10.77734375" bestFit="1" customWidth="1"/>
  </cols>
  <sheetData>
    <row r="3" spans="1:7">
      <c r="A3" s="15" t="s">
        <v>31</v>
      </c>
      <c r="B3" s="15" t="s">
        <v>32</v>
      </c>
    </row>
    <row r="4" spans="1:7">
      <c r="A4" s="15" t="s">
        <v>23</v>
      </c>
      <c r="B4" s="1" t="s">
        <v>14</v>
      </c>
      <c r="C4" s="1" t="s">
        <v>18</v>
      </c>
      <c r="D4" s="1" t="s">
        <v>15</v>
      </c>
      <c r="E4" s="1" t="s">
        <v>19</v>
      </c>
      <c r="F4" s="1" t="s">
        <v>13</v>
      </c>
      <c r="G4" s="1" t="s">
        <v>24</v>
      </c>
    </row>
    <row r="5" spans="1:7">
      <c r="A5" s="16" t="s">
        <v>34</v>
      </c>
      <c r="B5" s="18">
        <v>5762.6299999999992</v>
      </c>
      <c r="C5" s="18">
        <v>875</v>
      </c>
      <c r="D5" s="18">
        <v>539.7299999999999</v>
      </c>
      <c r="E5" s="18">
        <v>2421.39</v>
      </c>
      <c r="F5" s="18">
        <v>1540.3200000000002</v>
      </c>
      <c r="G5" s="18">
        <v>11139.07</v>
      </c>
    </row>
    <row r="6" spans="1:7">
      <c r="A6" s="17" t="s">
        <v>25</v>
      </c>
      <c r="B6" s="18">
        <v>1251.2199999999998</v>
      </c>
      <c r="C6" s="18">
        <v>250</v>
      </c>
      <c r="D6" s="18">
        <v>539.7299999999999</v>
      </c>
      <c r="E6" s="18">
        <v>479.04</v>
      </c>
      <c r="F6" s="18">
        <v>1313.5200000000002</v>
      </c>
      <c r="G6" s="18">
        <v>3833.51</v>
      </c>
    </row>
    <row r="7" spans="1:7">
      <c r="A7" s="17" t="s">
        <v>30</v>
      </c>
      <c r="B7" s="18">
        <v>4511.41</v>
      </c>
      <c r="C7" s="18">
        <v>625</v>
      </c>
      <c r="D7" s="18"/>
      <c r="E7" s="18">
        <v>1942.35</v>
      </c>
      <c r="F7" s="18">
        <v>226.8</v>
      </c>
      <c r="G7" s="18">
        <v>7305.56</v>
      </c>
    </row>
    <row r="8" spans="1:7">
      <c r="A8" s="16" t="s">
        <v>35</v>
      </c>
      <c r="B8" s="18">
        <v>1279.3599999999999</v>
      </c>
      <c r="C8" s="18">
        <v>825</v>
      </c>
      <c r="D8" s="18">
        <v>151.24</v>
      </c>
      <c r="E8" s="18"/>
      <c r="F8" s="18">
        <v>231.12</v>
      </c>
      <c r="G8" s="18">
        <v>2486.7199999999993</v>
      </c>
    </row>
    <row r="9" spans="1:7">
      <c r="A9" s="17" t="s">
        <v>25</v>
      </c>
      <c r="B9" s="18"/>
      <c r="C9" s="18"/>
      <c r="D9" s="18"/>
      <c r="E9" s="18"/>
      <c r="F9" s="18">
        <v>231.12</v>
      </c>
      <c r="G9" s="18">
        <v>231.12</v>
      </c>
    </row>
    <row r="10" spans="1:7">
      <c r="A10" s="17" t="s">
        <v>30</v>
      </c>
      <c r="B10" s="18">
        <v>1279.3599999999999</v>
      </c>
      <c r="C10" s="18">
        <v>825</v>
      </c>
      <c r="D10" s="18">
        <v>151.24</v>
      </c>
      <c r="E10" s="18"/>
      <c r="F10" s="18"/>
      <c r="G10" s="18">
        <v>2255.5999999999995</v>
      </c>
    </row>
    <row r="11" spans="1:7">
      <c r="A11" s="16" t="s">
        <v>33</v>
      </c>
      <c r="B11" s="18">
        <v>2535.66</v>
      </c>
      <c r="C11" s="18"/>
      <c r="D11" s="18">
        <v>1354.25</v>
      </c>
      <c r="E11" s="18">
        <v>1748.48</v>
      </c>
      <c r="F11" s="18">
        <v>363.70000000000005</v>
      </c>
      <c r="G11" s="18">
        <v>6002.09</v>
      </c>
    </row>
    <row r="12" spans="1:7">
      <c r="A12" s="17" t="s">
        <v>25</v>
      </c>
      <c r="B12" s="18">
        <v>2515.6999999999998</v>
      </c>
      <c r="C12" s="18"/>
      <c r="D12" s="18">
        <v>875.21</v>
      </c>
      <c r="E12" s="18">
        <v>1439.1</v>
      </c>
      <c r="F12" s="18">
        <v>363.70000000000005</v>
      </c>
      <c r="G12" s="18">
        <v>5193.71</v>
      </c>
    </row>
    <row r="13" spans="1:7">
      <c r="A13" s="17" t="s">
        <v>30</v>
      </c>
      <c r="B13" s="18">
        <v>19.96</v>
      </c>
      <c r="C13" s="18"/>
      <c r="D13" s="18">
        <v>479.04</v>
      </c>
      <c r="E13" s="18">
        <v>309.38</v>
      </c>
      <c r="F13" s="18"/>
      <c r="G13" s="18">
        <v>808.38</v>
      </c>
    </row>
    <row r="14" spans="1:7">
      <c r="A14" s="16" t="s">
        <v>24</v>
      </c>
      <c r="B14" s="18">
        <v>9577.6499999999978</v>
      </c>
      <c r="C14" s="18">
        <v>1700</v>
      </c>
      <c r="D14" s="18">
        <v>2045.2199999999998</v>
      </c>
      <c r="E14" s="18">
        <v>4169.87</v>
      </c>
      <c r="F14" s="18">
        <v>2135.1400000000003</v>
      </c>
      <c r="G14" s="18">
        <v>19627.88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37791-62FD-4239-879B-EBAE3D8222CB}">
  <sheetPr>
    <tabColor theme="4" tint="-0.249977111117893"/>
  </sheetPr>
  <dimension ref="A1"/>
  <sheetViews>
    <sheetView showGridLines="0" showRowColHeaders="0" workbookViewId="0"/>
  </sheetViews>
  <sheetFormatPr defaultRowHeight="14.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8E4F1-05CB-4219-8437-1E2739659660}">
  <sheetPr>
    <tabColor theme="3" tint="0.39997558519241921"/>
  </sheetPr>
  <dimension ref="A1:JF26"/>
  <sheetViews>
    <sheetView showGridLines="0" tabSelected="1" zoomScale="88" zoomScaleNormal="88" workbookViewId="0">
      <selection activeCell="F51" sqref="F51"/>
    </sheetView>
  </sheetViews>
  <sheetFormatPr defaultRowHeight="14.4"/>
  <cols>
    <col min="1" max="1" width="1.6640625" style="1" customWidth="1"/>
    <col min="2" max="2" width="55" customWidth="1"/>
    <col min="3" max="3" width="18.109375" style="1" customWidth="1"/>
    <col min="4" max="4" width="24.6640625" customWidth="1"/>
    <col min="5" max="5" width="8.88671875" customWidth="1"/>
    <col min="6" max="6" width="17.77734375" customWidth="1"/>
    <col min="7" max="7" width="17.21875" customWidth="1"/>
    <col min="8" max="8" width="16.88671875" customWidth="1"/>
    <col min="9" max="9" width="13.6640625" customWidth="1"/>
    <col min="10" max="10" width="17.5546875" customWidth="1"/>
    <col min="11" max="11" width="34.6640625" customWidth="1"/>
    <col min="12" max="12" width="24.21875" customWidth="1"/>
    <col min="13" max="13" width="13.33203125" customWidth="1"/>
    <col min="14" max="14" width="21.33203125" customWidth="1"/>
    <col min="15" max="15" width="11.77734375" customWidth="1"/>
    <col min="16" max="16" width="12.21875" customWidth="1"/>
    <col min="17" max="17" width="10.88671875" customWidth="1"/>
    <col min="18" max="18" width="12.44140625" customWidth="1"/>
    <col min="19" max="19" width="10.6640625" customWidth="1"/>
    <col min="20" max="20" width="13.33203125" customWidth="1"/>
    <col min="21" max="21" width="13.21875" customWidth="1"/>
    <col min="22" max="22" width="14.6640625" customWidth="1"/>
    <col min="23" max="23" width="10.5546875" customWidth="1"/>
    <col min="24" max="24" width="40.6640625" bestFit="1" customWidth="1"/>
    <col min="25" max="25" width="15.21875" bestFit="1" customWidth="1"/>
    <col min="26" max="26" width="12.109375" customWidth="1"/>
    <col min="265" max="265" width="11.109375" customWidth="1"/>
  </cols>
  <sheetData>
    <row r="1" spans="1:266" ht="7.8" customHeight="1">
      <c r="A1" s="36"/>
      <c r="B1" s="36"/>
      <c r="C1" s="41"/>
      <c r="D1" s="41"/>
      <c r="E1" s="41"/>
      <c r="F1" s="41"/>
      <c r="G1" s="41"/>
      <c r="H1" s="41"/>
      <c r="I1" s="41"/>
      <c r="J1" s="41"/>
      <c r="K1" s="41"/>
      <c r="L1" s="41"/>
      <c r="M1" s="41"/>
      <c r="N1" s="41"/>
      <c r="O1" s="23"/>
      <c r="V1" s="23"/>
      <c r="W1" s="23"/>
    </row>
    <row r="2" spans="1:266" ht="28.2" customHeight="1">
      <c r="A2" s="36"/>
      <c r="B2" s="41" t="s">
        <v>45</v>
      </c>
      <c r="C2" s="41"/>
      <c r="D2" s="42"/>
      <c r="E2" s="42"/>
      <c r="F2" s="43" t="s">
        <v>58</v>
      </c>
      <c r="G2" s="52" t="s">
        <v>42</v>
      </c>
      <c r="H2" s="52"/>
      <c r="I2" s="48" t="s">
        <v>59</v>
      </c>
      <c r="J2" s="44" t="e" vm="1">
        <v>#VALUE!</v>
      </c>
      <c r="K2" s="42"/>
      <c r="L2" s="42"/>
      <c r="M2" s="41"/>
      <c r="N2" s="41"/>
      <c r="O2" s="23"/>
      <c r="V2" s="23"/>
      <c r="W2" s="23"/>
    </row>
    <row r="3" spans="1:266" ht="24.6" customHeight="1">
      <c r="A3" s="36"/>
      <c r="B3" s="41"/>
      <c r="C3" s="41"/>
      <c r="D3" s="42"/>
      <c r="E3" s="42"/>
      <c r="F3" s="50">
        <f>SUM(G7:G15)</f>
        <v>941450.5</v>
      </c>
      <c r="G3" s="50">
        <f>SUM(H7:H14)</f>
        <v>-6285.9999999999836</v>
      </c>
      <c r="H3" s="49">
        <f>G3/(F3-G3)</f>
        <v>-6.632645255300375E-3</v>
      </c>
      <c r="I3" s="50">
        <f>SUM(J7:J14)</f>
        <v>10249</v>
      </c>
      <c r="J3" s="50" t="str" cm="1">
        <f t="array" ref="J3">TEXT(_FV(J2,"Price"),IF(_FV(J2,"Price")-_FV(J2,"Previous close",TRUE)&gt;0,"$0.0000▼","$0.0000▼"))</f>
        <v>$74.7450▼</v>
      </c>
      <c r="K3" s="42"/>
      <c r="L3" s="42"/>
      <c r="M3" s="41"/>
      <c r="N3" s="41"/>
      <c r="O3" s="23"/>
      <c r="V3" s="23"/>
      <c r="W3" s="23"/>
    </row>
    <row r="4" spans="1:266" ht="14.4" customHeight="1">
      <c r="B4" s="23"/>
      <c r="C4" s="23"/>
      <c r="D4" s="23"/>
      <c r="E4" s="23"/>
      <c r="F4" s="23"/>
      <c r="G4" s="23"/>
      <c r="H4" s="23"/>
      <c r="I4" s="23"/>
      <c r="J4" s="23"/>
      <c r="K4" s="23"/>
      <c r="L4" s="23"/>
      <c r="M4" s="23"/>
      <c r="N4" s="23"/>
      <c r="O4" s="23"/>
      <c r="P4" s="53" t="s">
        <v>60</v>
      </c>
      <c r="Q4" s="54"/>
      <c r="V4" s="23"/>
      <c r="W4" s="23"/>
    </row>
    <row r="5" spans="1:266">
      <c r="B5" s="62" t="s">
        <v>70</v>
      </c>
      <c r="C5" s="62"/>
      <c r="D5" s="62"/>
      <c r="E5" s="62"/>
      <c r="F5" s="62"/>
      <c r="G5" s="62"/>
      <c r="H5" s="62"/>
      <c r="I5" s="62"/>
      <c r="J5" s="62"/>
      <c r="K5" s="62"/>
      <c r="L5" s="62"/>
      <c r="M5" s="62"/>
      <c r="N5" s="62"/>
    </row>
    <row r="6" spans="1:266" ht="18" customHeight="1">
      <c r="B6" s="37" t="s">
        <v>38</v>
      </c>
      <c r="C6" s="28" t="s">
        <v>46</v>
      </c>
      <c r="D6" s="28" t="s">
        <v>39</v>
      </c>
      <c r="E6" s="28" t="s">
        <v>37</v>
      </c>
      <c r="F6" s="28" t="s">
        <v>40</v>
      </c>
      <c r="G6" s="28" t="s">
        <v>41</v>
      </c>
      <c r="H6" s="51" t="s">
        <v>42</v>
      </c>
      <c r="I6" s="51"/>
      <c r="J6" s="28" t="s">
        <v>43</v>
      </c>
      <c r="K6" s="28" t="s">
        <v>44</v>
      </c>
      <c r="L6" s="25"/>
      <c r="M6" s="25"/>
      <c r="N6" s="26"/>
      <c r="P6" cm="1" vm="2">
        <f t="array" aca="1" ref="P6:JF7" ca="1">TRANSPOSE(_xlfn.STOCKHISTORY(B7,TODAY()-365,TODAY(),0,0,0,1))</f>
        <v>44032</v>
      </c>
      <c r="Q6" vm="3">
        <f ca="1"/>
        <v>44033</v>
      </c>
      <c r="R6" vm="4">
        <f ca="1"/>
        <v>44034</v>
      </c>
      <c r="S6" vm="5">
        <f ca="1"/>
        <v>44035</v>
      </c>
      <c r="T6" vm="6">
        <f ca="1"/>
        <v>44036</v>
      </c>
      <c r="U6" vm="7">
        <f ca="1"/>
        <v>44039</v>
      </c>
      <c r="V6" vm="8">
        <f ca="1"/>
        <v>44040</v>
      </c>
      <c r="W6" vm="9">
        <f ca="1"/>
        <v>44041</v>
      </c>
      <c r="X6" vm="10">
        <f ca="1"/>
        <v>44042</v>
      </c>
      <c r="Y6" vm="11">
        <f ca="1"/>
        <v>44043</v>
      </c>
      <c r="Z6" vm="12">
        <f ca="1"/>
        <v>44046</v>
      </c>
      <c r="AA6" vm="13">
        <f ca="1"/>
        <v>44047</v>
      </c>
      <c r="AB6" vm="14">
        <f ca="1"/>
        <v>44048</v>
      </c>
      <c r="AC6" vm="15">
        <f ca="1"/>
        <v>44049</v>
      </c>
      <c r="AD6" vm="16">
        <f ca="1"/>
        <v>44050</v>
      </c>
      <c r="AE6" vm="17">
        <f ca="1"/>
        <v>44053</v>
      </c>
      <c r="AF6" vm="18">
        <f ca="1"/>
        <v>44054</v>
      </c>
      <c r="AG6" vm="19">
        <f ca="1"/>
        <v>44055</v>
      </c>
      <c r="AH6" vm="20">
        <f ca="1"/>
        <v>44056</v>
      </c>
      <c r="AI6" vm="21">
        <f ca="1"/>
        <v>44057</v>
      </c>
      <c r="AJ6" vm="22">
        <f ca="1"/>
        <v>44060</v>
      </c>
      <c r="AK6" vm="23">
        <f ca="1"/>
        <v>44061</v>
      </c>
      <c r="AL6" vm="24">
        <f ca="1"/>
        <v>44062</v>
      </c>
      <c r="AM6" vm="25">
        <f ca="1"/>
        <v>44063</v>
      </c>
      <c r="AN6" vm="26">
        <f ca="1"/>
        <v>44064</v>
      </c>
      <c r="AO6" vm="27">
        <f ca="1"/>
        <v>44067</v>
      </c>
      <c r="AP6" vm="28">
        <f ca="1"/>
        <v>44068</v>
      </c>
      <c r="AQ6" vm="29">
        <f ca="1"/>
        <v>44069</v>
      </c>
      <c r="AR6" vm="30">
        <f ca="1"/>
        <v>44070</v>
      </c>
      <c r="AS6" vm="31">
        <f ca="1"/>
        <v>44071</v>
      </c>
      <c r="AT6" vm="32">
        <f ca="1"/>
        <v>44074</v>
      </c>
      <c r="AU6" vm="33">
        <f ca="1"/>
        <v>44075</v>
      </c>
      <c r="AV6" vm="34">
        <f ca="1"/>
        <v>44076</v>
      </c>
      <c r="AW6" vm="35">
        <f ca="1"/>
        <v>44077</v>
      </c>
      <c r="AX6" vm="36">
        <f ca="1"/>
        <v>44078</v>
      </c>
      <c r="AY6" vm="37">
        <f ca="1"/>
        <v>44081</v>
      </c>
      <c r="AZ6" vm="38">
        <f ca="1"/>
        <v>44082</v>
      </c>
      <c r="BA6" vm="39">
        <f ca="1"/>
        <v>44083</v>
      </c>
      <c r="BB6" vm="40">
        <f ca="1"/>
        <v>44084</v>
      </c>
      <c r="BC6" vm="41">
        <f ca="1"/>
        <v>44085</v>
      </c>
      <c r="BD6" vm="42">
        <f ca="1"/>
        <v>44088</v>
      </c>
      <c r="BE6" vm="43">
        <f ca="1"/>
        <v>44089</v>
      </c>
      <c r="BF6" vm="44">
        <f ca="1"/>
        <v>44090</v>
      </c>
      <c r="BG6" vm="45">
        <f ca="1"/>
        <v>44091</v>
      </c>
      <c r="BH6" vm="46">
        <f ca="1"/>
        <v>44092</v>
      </c>
      <c r="BI6" vm="47">
        <f ca="1"/>
        <v>44095</v>
      </c>
      <c r="BJ6" vm="48">
        <f ca="1"/>
        <v>44096</v>
      </c>
      <c r="BK6" vm="49">
        <f ca="1"/>
        <v>44097</v>
      </c>
      <c r="BL6" vm="50">
        <f ca="1"/>
        <v>44098</v>
      </c>
      <c r="BM6" vm="51">
        <f ca="1"/>
        <v>44099</v>
      </c>
      <c r="BN6" vm="52">
        <f ca="1"/>
        <v>44102</v>
      </c>
      <c r="BO6" vm="53">
        <f ca="1"/>
        <v>44103</v>
      </c>
      <c r="BP6" vm="54">
        <f ca="1"/>
        <v>44104</v>
      </c>
      <c r="BQ6" vm="55">
        <f ca="1"/>
        <v>44105</v>
      </c>
      <c r="BR6" vm="56">
        <f ca="1"/>
        <v>44109</v>
      </c>
      <c r="BS6" vm="57">
        <f ca="1"/>
        <v>44110</v>
      </c>
      <c r="BT6" vm="58">
        <f ca="1"/>
        <v>44111</v>
      </c>
      <c r="BU6" vm="59">
        <f ca="1"/>
        <v>44112</v>
      </c>
      <c r="BV6" vm="60">
        <f ca="1"/>
        <v>44113</v>
      </c>
      <c r="BW6" vm="61">
        <f ca="1"/>
        <v>44116</v>
      </c>
      <c r="BX6" vm="62">
        <f ca="1"/>
        <v>44117</v>
      </c>
      <c r="BY6" vm="63">
        <f ca="1"/>
        <v>44118</v>
      </c>
      <c r="BZ6" vm="64">
        <f ca="1"/>
        <v>44119</v>
      </c>
      <c r="CA6" vm="65">
        <f ca="1"/>
        <v>44120</v>
      </c>
      <c r="CB6" vm="66">
        <f ca="1"/>
        <v>44123</v>
      </c>
      <c r="CC6" vm="67">
        <f ca="1"/>
        <v>44124</v>
      </c>
      <c r="CD6" vm="68">
        <f ca="1"/>
        <v>44125</v>
      </c>
      <c r="CE6" vm="69">
        <f ca="1"/>
        <v>44126</v>
      </c>
      <c r="CF6" vm="70">
        <f ca="1"/>
        <v>44127</v>
      </c>
      <c r="CG6" vm="71">
        <f ca="1"/>
        <v>44130</v>
      </c>
      <c r="CH6" vm="72">
        <f ca="1"/>
        <v>44131</v>
      </c>
      <c r="CI6" vm="73">
        <f ca="1"/>
        <v>44132</v>
      </c>
      <c r="CJ6" vm="74">
        <f ca="1"/>
        <v>44133</v>
      </c>
      <c r="CK6" vm="75">
        <f ca="1"/>
        <v>44134</v>
      </c>
      <c r="CL6" vm="76">
        <f ca="1"/>
        <v>44137</v>
      </c>
      <c r="CM6" vm="77">
        <f ca="1"/>
        <v>44138</v>
      </c>
      <c r="CN6" vm="78">
        <f ca="1"/>
        <v>44139</v>
      </c>
      <c r="CO6" vm="79">
        <f ca="1"/>
        <v>44140</v>
      </c>
      <c r="CP6" vm="80">
        <f ca="1"/>
        <v>44141</v>
      </c>
      <c r="CQ6" vm="81">
        <f ca="1"/>
        <v>44144</v>
      </c>
      <c r="CR6" vm="82">
        <f ca="1"/>
        <v>44145</v>
      </c>
      <c r="CS6" vm="83">
        <f ca="1"/>
        <v>44146</v>
      </c>
      <c r="CT6" vm="84">
        <f ca="1"/>
        <v>44147</v>
      </c>
      <c r="CU6" vm="85">
        <f ca="1"/>
        <v>44148</v>
      </c>
      <c r="CV6" vm="86">
        <f ca="1"/>
        <v>44149</v>
      </c>
      <c r="CW6" vm="87">
        <f ca="1"/>
        <v>44152</v>
      </c>
      <c r="CX6" vm="88">
        <f ca="1"/>
        <v>44153</v>
      </c>
      <c r="CY6" vm="89">
        <f ca="1"/>
        <v>44154</v>
      </c>
      <c r="CZ6" vm="90">
        <f ca="1"/>
        <v>44155</v>
      </c>
      <c r="DA6" vm="91">
        <f ca="1"/>
        <v>44158</v>
      </c>
      <c r="DB6" vm="92">
        <f ca="1"/>
        <v>44159</v>
      </c>
      <c r="DC6" vm="93">
        <f ca="1"/>
        <v>44160</v>
      </c>
      <c r="DD6" vm="94">
        <f ca="1"/>
        <v>44161</v>
      </c>
      <c r="DE6" vm="95">
        <f ca="1"/>
        <v>44162</v>
      </c>
      <c r="DF6" vm="96">
        <f ca="1"/>
        <v>44166</v>
      </c>
      <c r="DG6" vm="97">
        <f ca="1"/>
        <v>44167</v>
      </c>
      <c r="DH6" vm="98">
        <f ca="1"/>
        <v>44168</v>
      </c>
      <c r="DI6" vm="99">
        <f ca="1"/>
        <v>44169</v>
      </c>
      <c r="DJ6" vm="100">
        <f ca="1"/>
        <v>44172</v>
      </c>
      <c r="DK6" vm="101">
        <f ca="1"/>
        <v>44173</v>
      </c>
      <c r="DL6" vm="102">
        <f ca="1"/>
        <v>44174</v>
      </c>
      <c r="DM6" vm="103">
        <f ca="1"/>
        <v>44175</v>
      </c>
      <c r="DN6" vm="104">
        <f ca="1"/>
        <v>44176</v>
      </c>
      <c r="DO6" vm="105">
        <f ca="1"/>
        <v>44179</v>
      </c>
      <c r="DP6" vm="106">
        <f ca="1"/>
        <v>44180</v>
      </c>
      <c r="DQ6" vm="107">
        <f ca="1"/>
        <v>44181</v>
      </c>
      <c r="DR6" vm="108">
        <f ca="1"/>
        <v>44182</v>
      </c>
      <c r="DS6" vm="109">
        <f ca="1"/>
        <v>44183</v>
      </c>
      <c r="DT6" vm="110">
        <f ca="1"/>
        <v>44186</v>
      </c>
      <c r="DU6" vm="111">
        <f ca="1"/>
        <v>44187</v>
      </c>
      <c r="DV6" vm="112">
        <f ca="1"/>
        <v>44188</v>
      </c>
      <c r="DW6" vm="113">
        <f ca="1"/>
        <v>44189</v>
      </c>
      <c r="DX6" vm="114">
        <f ca="1"/>
        <v>44193</v>
      </c>
      <c r="DY6" vm="115">
        <f ca="1"/>
        <v>44194</v>
      </c>
      <c r="DZ6" vm="116">
        <f ca="1"/>
        <v>44195</v>
      </c>
      <c r="EA6" vm="117">
        <f ca="1"/>
        <v>44196</v>
      </c>
      <c r="EB6" vm="118">
        <f ca="1"/>
        <v>44197</v>
      </c>
      <c r="EC6" vm="119">
        <f ca="1"/>
        <v>44200</v>
      </c>
      <c r="ED6" vm="120">
        <f ca="1"/>
        <v>44201</v>
      </c>
      <c r="EE6" vm="121">
        <f ca="1"/>
        <v>44202</v>
      </c>
      <c r="EF6" vm="122">
        <f ca="1"/>
        <v>44203</v>
      </c>
      <c r="EG6" vm="123">
        <f ca="1"/>
        <v>44204</v>
      </c>
      <c r="EH6" vm="124">
        <f ca="1"/>
        <v>44207</v>
      </c>
      <c r="EI6" vm="125">
        <f ca="1"/>
        <v>44208</v>
      </c>
      <c r="EJ6" vm="126">
        <f ca="1"/>
        <v>44209</v>
      </c>
      <c r="EK6" vm="127">
        <f ca="1"/>
        <v>44210</v>
      </c>
      <c r="EL6" vm="128">
        <f ca="1"/>
        <v>44211</v>
      </c>
      <c r="EM6" vm="129">
        <f ca="1"/>
        <v>44214</v>
      </c>
      <c r="EN6" vm="130">
        <f ca="1"/>
        <v>44215</v>
      </c>
      <c r="EO6" vm="131">
        <f ca="1"/>
        <v>44216</v>
      </c>
      <c r="EP6" vm="132">
        <f ca="1"/>
        <v>44217</v>
      </c>
      <c r="EQ6" vm="133">
        <f ca="1"/>
        <v>44218</v>
      </c>
      <c r="ER6" vm="134">
        <f ca="1"/>
        <v>44221</v>
      </c>
      <c r="ES6" vm="135">
        <f ca="1"/>
        <v>44223</v>
      </c>
      <c r="ET6" vm="136">
        <f ca="1"/>
        <v>44224</v>
      </c>
      <c r="EU6" vm="137">
        <f ca="1"/>
        <v>44225</v>
      </c>
      <c r="EV6" vm="138">
        <f ca="1"/>
        <v>44228</v>
      </c>
      <c r="EW6" vm="139">
        <f ca="1"/>
        <v>44229</v>
      </c>
      <c r="EX6" vm="140">
        <f ca="1"/>
        <v>44230</v>
      </c>
      <c r="EY6" vm="141">
        <f ca="1"/>
        <v>44231</v>
      </c>
      <c r="EZ6" vm="142">
        <f ca="1"/>
        <v>44232</v>
      </c>
      <c r="FA6" vm="143">
        <f ca="1"/>
        <v>44235</v>
      </c>
      <c r="FB6" vm="144">
        <f ca="1"/>
        <v>44236</v>
      </c>
      <c r="FC6" vm="145">
        <f ca="1"/>
        <v>44237</v>
      </c>
      <c r="FD6" vm="146">
        <f ca="1"/>
        <v>44238</v>
      </c>
      <c r="FE6" vm="147">
        <f ca="1"/>
        <v>44239</v>
      </c>
      <c r="FF6" vm="148">
        <f ca="1"/>
        <v>44242</v>
      </c>
      <c r="FG6" vm="149">
        <f ca="1"/>
        <v>44243</v>
      </c>
      <c r="FH6" vm="150">
        <f ca="1"/>
        <v>44244</v>
      </c>
      <c r="FI6" vm="151">
        <f ca="1"/>
        <v>44245</v>
      </c>
      <c r="FJ6" vm="152">
        <f ca="1"/>
        <v>44246</v>
      </c>
      <c r="FK6" vm="153">
        <f ca="1"/>
        <v>44249</v>
      </c>
      <c r="FL6" vm="154">
        <f ca="1"/>
        <v>44250</v>
      </c>
      <c r="FM6" vm="155">
        <f ca="1"/>
        <v>44251</v>
      </c>
      <c r="FN6" vm="156">
        <f ca="1"/>
        <v>44252</v>
      </c>
      <c r="FO6" vm="157">
        <f ca="1"/>
        <v>44253</v>
      </c>
      <c r="FP6" vm="158">
        <f ca="1"/>
        <v>44256</v>
      </c>
      <c r="FQ6" vm="159">
        <f ca="1"/>
        <v>44257</v>
      </c>
      <c r="FR6" vm="160">
        <f ca="1"/>
        <v>44258</v>
      </c>
      <c r="FS6" vm="161">
        <f ca="1"/>
        <v>44259</v>
      </c>
      <c r="FT6" vm="162">
        <f ca="1"/>
        <v>44260</v>
      </c>
      <c r="FU6" vm="163">
        <f ca="1"/>
        <v>44263</v>
      </c>
      <c r="FV6" vm="164">
        <f ca="1"/>
        <v>44264</v>
      </c>
      <c r="FW6" vm="165">
        <f ca="1"/>
        <v>44265</v>
      </c>
      <c r="FX6" vm="166">
        <f ca="1"/>
        <v>44267</v>
      </c>
      <c r="FY6" vm="167">
        <f ca="1"/>
        <v>44270</v>
      </c>
      <c r="FZ6" vm="168">
        <f ca="1"/>
        <v>44271</v>
      </c>
      <c r="GA6" vm="169">
        <f ca="1"/>
        <v>44272</v>
      </c>
      <c r="GB6" vm="170">
        <f ca="1"/>
        <v>44273</v>
      </c>
      <c r="GC6" vm="171">
        <f ca="1"/>
        <v>44274</v>
      </c>
      <c r="GD6" vm="172">
        <f ca="1"/>
        <v>44277</v>
      </c>
      <c r="GE6" vm="173">
        <f ca="1"/>
        <v>44278</v>
      </c>
      <c r="GF6" vm="174">
        <f ca="1"/>
        <v>44279</v>
      </c>
      <c r="GG6" vm="175">
        <f ca="1"/>
        <v>44280</v>
      </c>
      <c r="GH6" vm="176">
        <f ca="1"/>
        <v>44281</v>
      </c>
      <c r="GI6" vm="177">
        <f ca="1"/>
        <v>44285</v>
      </c>
      <c r="GJ6" vm="178">
        <f ca="1"/>
        <v>44286</v>
      </c>
      <c r="GK6" vm="179">
        <f ca="1"/>
        <v>44287</v>
      </c>
      <c r="GL6" vm="180">
        <f ca="1"/>
        <v>44291</v>
      </c>
      <c r="GM6" vm="181">
        <f ca="1"/>
        <v>44292</v>
      </c>
      <c r="GN6" vm="182">
        <f ca="1"/>
        <v>44293</v>
      </c>
      <c r="GO6" vm="183">
        <f ca="1"/>
        <v>44294</v>
      </c>
      <c r="GP6" vm="184">
        <f ca="1"/>
        <v>44295</v>
      </c>
      <c r="GQ6" vm="185">
        <f ca="1"/>
        <v>44298</v>
      </c>
      <c r="GR6" vm="186">
        <f ca="1"/>
        <v>44299</v>
      </c>
      <c r="GS6" vm="187">
        <f ca="1"/>
        <v>44301</v>
      </c>
      <c r="GT6" vm="188">
        <f ca="1"/>
        <v>44302</v>
      </c>
      <c r="GU6" vm="189">
        <f ca="1"/>
        <v>44305</v>
      </c>
      <c r="GV6" vm="190">
        <f ca="1"/>
        <v>44306</v>
      </c>
      <c r="GW6" vm="191">
        <f ca="1"/>
        <v>44308</v>
      </c>
      <c r="GX6" vm="192">
        <f ca="1"/>
        <v>44309</v>
      </c>
      <c r="GY6" vm="193">
        <f ca="1"/>
        <v>44312</v>
      </c>
      <c r="GZ6" vm="194">
        <f ca="1"/>
        <v>44313</v>
      </c>
      <c r="HA6" vm="195">
        <f ca="1"/>
        <v>44314</v>
      </c>
      <c r="HB6" vm="196">
        <f ca="1"/>
        <v>44315</v>
      </c>
      <c r="HC6" vm="197">
        <f ca="1"/>
        <v>44316</v>
      </c>
      <c r="HD6" vm="198">
        <f ca="1"/>
        <v>44319</v>
      </c>
      <c r="HE6" vm="199">
        <f ca="1"/>
        <v>44320</v>
      </c>
      <c r="HF6" vm="200">
        <f ca="1"/>
        <v>44321</v>
      </c>
      <c r="HG6" vm="201">
        <f ca="1"/>
        <v>44322</v>
      </c>
      <c r="HH6" vm="202">
        <f ca="1"/>
        <v>44323</v>
      </c>
      <c r="HI6" vm="203">
        <f ca="1"/>
        <v>44326</v>
      </c>
      <c r="HJ6" vm="204">
        <f ca="1"/>
        <v>44327</v>
      </c>
      <c r="HK6" vm="205">
        <f ca="1"/>
        <v>44328</v>
      </c>
      <c r="HL6" vm="206">
        <f ca="1"/>
        <v>44330</v>
      </c>
      <c r="HM6" vm="207">
        <f ca="1"/>
        <v>44333</v>
      </c>
      <c r="HN6" vm="208">
        <f ca="1"/>
        <v>44334</v>
      </c>
      <c r="HO6" vm="209">
        <f ca="1"/>
        <v>44335</v>
      </c>
      <c r="HP6" vm="210">
        <f ca="1"/>
        <v>44336</v>
      </c>
      <c r="HQ6" vm="211">
        <f ca="1"/>
        <v>44337</v>
      </c>
      <c r="HR6" vm="212">
        <f ca="1"/>
        <v>44340</v>
      </c>
      <c r="HS6" vm="213">
        <f ca="1"/>
        <v>44341</v>
      </c>
      <c r="HT6" vm="214">
        <f ca="1"/>
        <v>44342</v>
      </c>
      <c r="HU6" vm="215">
        <f ca="1"/>
        <v>44343</v>
      </c>
      <c r="HV6" vm="216">
        <f ca="1"/>
        <v>44344</v>
      </c>
      <c r="HW6" vm="217">
        <f ca="1"/>
        <v>44347</v>
      </c>
      <c r="HX6" vm="218">
        <f ca="1"/>
        <v>44348</v>
      </c>
      <c r="HY6" vm="219">
        <f ca="1"/>
        <v>44349</v>
      </c>
      <c r="HZ6" vm="220">
        <f ca="1"/>
        <v>44350</v>
      </c>
      <c r="IA6" vm="221">
        <f ca="1"/>
        <v>44351</v>
      </c>
      <c r="IB6" vm="222">
        <f ca="1"/>
        <v>44354</v>
      </c>
      <c r="IC6" vm="223">
        <f ca="1"/>
        <v>44355</v>
      </c>
      <c r="ID6" vm="224">
        <f ca="1"/>
        <v>44356</v>
      </c>
      <c r="IE6" vm="225">
        <f ca="1"/>
        <v>44357</v>
      </c>
      <c r="IF6" vm="226">
        <f ca="1"/>
        <v>44358</v>
      </c>
      <c r="IG6" vm="227">
        <f ca="1"/>
        <v>44361</v>
      </c>
      <c r="IH6" vm="228">
        <f ca="1"/>
        <v>44362</v>
      </c>
      <c r="II6" vm="229">
        <f ca="1"/>
        <v>44363</v>
      </c>
      <c r="IJ6" vm="230">
        <f ca="1"/>
        <v>44364</v>
      </c>
      <c r="IK6" vm="231">
        <f ca="1"/>
        <v>44365</v>
      </c>
      <c r="IL6" vm="232">
        <f ca="1"/>
        <v>44368</v>
      </c>
      <c r="IM6" vm="233">
        <f ca="1"/>
        <v>44369</v>
      </c>
      <c r="IN6" vm="234">
        <f ca="1"/>
        <v>44370</v>
      </c>
      <c r="IO6" vm="235">
        <f ca="1"/>
        <v>44371</v>
      </c>
      <c r="IP6" vm="236">
        <f ca="1"/>
        <v>44372</v>
      </c>
      <c r="IQ6" vm="237">
        <f ca="1"/>
        <v>44375</v>
      </c>
      <c r="IR6" vm="238">
        <f ca="1"/>
        <v>44376</v>
      </c>
      <c r="IS6" vm="239">
        <f ca="1"/>
        <v>44377</v>
      </c>
      <c r="IT6" vm="240">
        <f ca="1"/>
        <v>44378</v>
      </c>
      <c r="IU6" vm="241">
        <f ca="1"/>
        <v>44379</v>
      </c>
      <c r="IV6" vm="242">
        <f ca="1"/>
        <v>44382</v>
      </c>
      <c r="IW6" vm="243">
        <f ca="1"/>
        <v>44383</v>
      </c>
      <c r="IX6" vm="244">
        <f ca="1"/>
        <v>44384</v>
      </c>
      <c r="IY6" vm="245">
        <f ca="1"/>
        <v>44385</v>
      </c>
      <c r="IZ6" vm="246">
        <f ca="1"/>
        <v>44386</v>
      </c>
      <c r="JA6" vm="247">
        <f ca="1"/>
        <v>44389</v>
      </c>
      <c r="JB6" vm="248">
        <f ca="1"/>
        <v>44390</v>
      </c>
      <c r="JC6" vm="249">
        <f ca="1"/>
        <v>44391</v>
      </c>
      <c r="JD6" vm="250">
        <f ca="1"/>
        <v>44392</v>
      </c>
      <c r="JE6" vm="251">
        <f ca="1"/>
        <v>44393</v>
      </c>
      <c r="JF6" vm="252">
        <f ca="1"/>
        <v>44396</v>
      </c>
    </row>
    <row r="7" spans="1:266" ht="23.4" customHeight="1">
      <c r="B7" s="46" t="e" vm="253">
        <v>#VALUE!</v>
      </c>
      <c r="C7" s="46" t="str" cm="1">
        <f t="array" ref="C7">_FV(B7,"Ticker symbol",TRUE)</f>
        <v>INFY</v>
      </c>
      <c r="D7" s="47" t="str" cm="1">
        <f t="array" ref="D7">_FV(B7,"Industry")</f>
        <v>Software &amp; IT Services</v>
      </c>
      <c r="E7" s="33">
        <v>200</v>
      </c>
      <c r="F7" s="35" cm="1">
        <f t="array" ref="F7">_FV(B7,"Price")</f>
        <v>1548.45</v>
      </c>
      <c r="G7" s="35">
        <f>E7*F7</f>
        <v>309690</v>
      </c>
      <c r="H7" s="35" cm="1">
        <f t="array" ref="H7">(F7-_FV(B7,"Previous close",TRUE))*E7</f>
        <v>1350</v>
      </c>
      <c r="I7" s="38">
        <f>H7/(G7-H7)</f>
        <v>4.3782837127845885E-3</v>
      </c>
      <c r="J7" s="35">
        <f>G7-V19</f>
        <v>29690</v>
      </c>
      <c r="K7" s="27"/>
      <c r="L7" s="24"/>
      <c r="M7" s="24"/>
      <c r="N7" s="24"/>
      <c r="P7" vm="254">
        <f ca="1"/>
        <v>934.3</v>
      </c>
      <c r="Q7" vm="255">
        <f ca="1"/>
        <v>936.75</v>
      </c>
      <c r="R7" vm="256">
        <f ca="1"/>
        <v>917.9</v>
      </c>
      <c r="S7" vm="257">
        <f ca="1"/>
        <v>907.95</v>
      </c>
      <c r="T7" vm="258">
        <f ca="1"/>
        <v>922.85</v>
      </c>
      <c r="U7" vm="259">
        <f ca="1"/>
        <v>948.45</v>
      </c>
      <c r="V7" vm="260">
        <f ca="1"/>
        <v>962.85</v>
      </c>
      <c r="W7" vm="261">
        <f ca="1"/>
        <v>954.15</v>
      </c>
      <c r="X7" vm="262">
        <f ca="1"/>
        <v>961.45</v>
      </c>
      <c r="Y7" vm="263">
        <f ca="1"/>
        <v>966</v>
      </c>
      <c r="Z7" vm="264">
        <f ca="1"/>
        <v>956.9</v>
      </c>
      <c r="AA7" vm="265">
        <f ca="1"/>
        <v>949.85</v>
      </c>
      <c r="AB7" vm="266">
        <f ca="1"/>
        <v>944.7</v>
      </c>
      <c r="AC7" vm="267">
        <f ca="1"/>
        <v>970.85</v>
      </c>
      <c r="AD7" vm="268">
        <f ca="1"/>
        <v>950.9</v>
      </c>
      <c r="AE7" vm="269">
        <f ca="1"/>
        <v>951.35</v>
      </c>
      <c r="AF7" vm="259">
        <f ca="1"/>
        <v>948.45</v>
      </c>
      <c r="AG7" vm="270">
        <f ca="1"/>
        <v>954.95</v>
      </c>
      <c r="AH7" vm="271">
        <f ca="1"/>
        <v>951.2</v>
      </c>
      <c r="AI7" vm="272">
        <f ca="1"/>
        <v>953.6</v>
      </c>
      <c r="AJ7" vm="273">
        <f ca="1"/>
        <v>957.5</v>
      </c>
      <c r="AK7" vm="274">
        <f ca="1"/>
        <v>967.55</v>
      </c>
      <c r="AL7" vm="275">
        <f ca="1"/>
        <v>959.3</v>
      </c>
      <c r="AM7" vm="276">
        <f ca="1"/>
        <v>955.15</v>
      </c>
      <c r="AN7" vm="277">
        <f ca="1"/>
        <v>948.8</v>
      </c>
      <c r="AO7" vm="278">
        <f ca="1"/>
        <v>947.4</v>
      </c>
      <c r="AP7" vm="279">
        <f ca="1"/>
        <v>938.1</v>
      </c>
      <c r="AQ7" vm="280">
        <f ca="1"/>
        <v>950.8</v>
      </c>
      <c r="AR7" vm="281">
        <f ca="1"/>
        <v>947.05</v>
      </c>
      <c r="AS7" vm="282">
        <f ca="1"/>
        <v>935.25</v>
      </c>
      <c r="AT7" vm="283">
        <f ca="1"/>
        <v>928.6</v>
      </c>
      <c r="AU7" vm="284">
        <f ca="1"/>
        <v>914.15</v>
      </c>
      <c r="AV7" vm="285">
        <f ca="1"/>
        <v>924</v>
      </c>
      <c r="AW7" vm="286">
        <f ca="1"/>
        <v>935.55</v>
      </c>
      <c r="AX7" vm="287">
        <f ca="1"/>
        <v>919.15</v>
      </c>
      <c r="AY7" vm="288">
        <f ca="1"/>
        <v>925.05</v>
      </c>
      <c r="AZ7" vm="289">
        <f ca="1"/>
        <v>939.3</v>
      </c>
      <c r="BA7" vm="290">
        <f ca="1"/>
        <v>927.75</v>
      </c>
      <c r="BB7" vm="291">
        <f ca="1"/>
        <v>940.05</v>
      </c>
      <c r="BC7" vm="292">
        <f ca="1"/>
        <v>945.7</v>
      </c>
      <c r="BD7" vm="293">
        <f ca="1"/>
        <v>978.4</v>
      </c>
      <c r="BE7" vm="294">
        <f ca="1"/>
        <v>982.45</v>
      </c>
      <c r="BF7" vm="295">
        <f ca="1"/>
        <v>1001.75</v>
      </c>
      <c r="BG7" vm="296">
        <f ca="1"/>
        <v>1011</v>
      </c>
      <c r="BH7" vm="297">
        <f ca="1"/>
        <v>1002.15</v>
      </c>
      <c r="BI7" vm="298">
        <f ca="1"/>
        <v>1009.9</v>
      </c>
      <c r="BJ7" vm="299">
        <f ca="1"/>
        <v>1007.5</v>
      </c>
      <c r="BK7" vm="300">
        <f ca="1"/>
        <v>1019.75</v>
      </c>
      <c r="BL7" vm="301">
        <f ca="1"/>
        <v>975.4</v>
      </c>
      <c r="BM7" vm="302">
        <f ca="1"/>
        <v>1011.45</v>
      </c>
      <c r="BN7" vm="303">
        <f ca="1"/>
        <v>1010.4</v>
      </c>
      <c r="BO7" vm="304">
        <f ca="1"/>
        <v>1009</v>
      </c>
      <c r="BP7" vm="305">
        <f ca="1"/>
        <v>1008.25</v>
      </c>
      <c r="BQ7" vm="306">
        <f ca="1"/>
        <v>1017.65</v>
      </c>
      <c r="BR7" vm="307">
        <f ca="1"/>
        <v>1048.7</v>
      </c>
      <c r="BS7" vm="308">
        <f ca="1"/>
        <v>1055.75</v>
      </c>
      <c r="BT7" vm="309">
        <f ca="1"/>
        <v>1066.55</v>
      </c>
      <c r="BU7" vm="310">
        <f ca="1"/>
        <v>1093.7</v>
      </c>
      <c r="BV7" vm="311">
        <f ca="1"/>
        <v>1106.8</v>
      </c>
      <c r="BW7" vm="312">
        <f ca="1"/>
        <v>1132.0999999999999</v>
      </c>
      <c r="BX7" vm="313">
        <f ca="1"/>
        <v>1157.8</v>
      </c>
      <c r="BY7" vm="314">
        <f ca="1"/>
        <v>1137</v>
      </c>
      <c r="BZ7" vm="315">
        <f ca="1"/>
        <v>1108.25</v>
      </c>
      <c r="CA7" vm="316">
        <f ca="1"/>
        <v>1127.5</v>
      </c>
      <c r="CB7" vm="317">
        <f ca="1"/>
        <v>1125.9000000000001</v>
      </c>
      <c r="CC7" vm="318">
        <f ca="1"/>
        <v>1137.5</v>
      </c>
      <c r="CD7" vm="319">
        <f ca="1"/>
        <v>1148.3499999999999</v>
      </c>
      <c r="CE7" vm="320">
        <f ca="1"/>
        <v>1129.05</v>
      </c>
      <c r="CF7" vm="321">
        <f ca="1"/>
        <v>1122.5</v>
      </c>
      <c r="CG7" vm="322">
        <f ca="1"/>
        <v>1112.45</v>
      </c>
      <c r="CH7" vm="323">
        <f ca="1"/>
        <v>1090.8499999999999</v>
      </c>
      <c r="CI7" vm="324">
        <f ca="1"/>
        <v>1076.55</v>
      </c>
      <c r="CJ7" vm="325">
        <f ca="1"/>
        <v>1074.8499999999999</v>
      </c>
      <c r="CK7" vm="326">
        <f ca="1"/>
        <v>1060.5999999999999</v>
      </c>
      <c r="CL7" vm="327">
        <f ca="1"/>
        <v>1072.3</v>
      </c>
      <c r="CM7" vm="328">
        <f ca="1"/>
        <v>1062.55</v>
      </c>
      <c r="CN7" vm="329">
        <f ca="1"/>
        <v>1093.95</v>
      </c>
      <c r="CO7" vm="330">
        <f ca="1"/>
        <v>1104</v>
      </c>
      <c r="CP7" vm="331">
        <f ca="1"/>
        <v>1112.75</v>
      </c>
      <c r="CQ7" vm="332">
        <f ca="1"/>
        <v>1136.55</v>
      </c>
      <c r="CR7" vm="333">
        <f ca="1"/>
        <v>1091.05</v>
      </c>
      <c r="CS7" vm="321">
        <f ca="1"/>
        <v>1122.5</v>
      </c>
      <c r="CT7" vm="334">
        <f ca="1"/>
        <v>1117.75</v>
      </c>
      <c r="CU7" vm="335">
        <f ca="1"/>
        <v>1124.2</v>
      </c>
      <c r="CV7" vm="336">
        <f ca="1"/>
        <v>1133.45</v>
      </c>
      <c r="CW7" vm="337">
        <f ca="1"/>
        <v>1123.7</v>
      </c>
      <c r="CX7" vm="338">
        <f ca="1"/>
        <v>1110.55</v>
      </c>
      <c r="CY7" vm="339">
        <f ca="1"/>
        <v>1096.75</v>
      </c>
      <c r="CZ7" vm="340">
        <f ca="1"/>
        <v>1103.3499999999999</v>
      </c>
      <c r="DA7" vm="341">
        <f ca="1"/>
        <v>1139.8499999999999</v>
      </c>
      <c r="DB7" vm="342">
        <f ca="1"/>
        <v>1140.05</v>
      </c>
      <c r="DC7" vm="343">
        <f ca="1"/>
        <v>1115.6500000000001</v>
      </c>
      <c r="DD7" vm="344">
        <f ca="1"/>
        <v>1113.2</v>
      </c>
      <c r="DE7" vm="345">
        <f ca="1"/>
        <v>1100</v>
      </c>
      <c r="DF7" vm="346">
        <f ca="1"/>
        <v>1137.8499999999999</v>
      </c>
      <c r="DG7" vm="347">
        <f ca="1"/>
        <v>1140.9000000000001</v>
      </c>
      <c r="DH7" vm="348">
        <f ca="1"/>
        <v>1126.45</v>
      </c>
      <c r="DI7" vm="349">
        <f ca="1"/>
        <v>1134.6500000000001</v>
      </c>
      <c r="DJ7" vm="350">
        <f ca="1"/>
        <v>1143.5</v>
      </c>
      <c r="DK7" vm="351">
        <f ca="1"/>
        <v>1153.3499999999999</v>
      </c>
      <c r="DL7" vm="352">
        <f ca="1"/>
        <v>1175.2</v>
      </c>
      <c r="DM7" vm="353">
        <f ca="1"/>
        <v>1167.75</v>
      </c>
      <c r="DN7" vm="354">
        <f ca="1"/>
        <v>1163.2</v>
      </c>
      <c r="DO7" vm="355">
        <f ca="1"/>
        <v>1164.55</v>
      </c>
      <c r="DP7" vm="356">
        <f ca="1"/>
        <v>1154.5999999999999</v>
      </c>
      <c r="DQ7" vm="357">
        <f ca="1"/>
        <v>1165.7</v>
      </c>
      <c r="DR7" vm="358">
        <f ca="1"/>
        <v>1159.2</v>
      </c>
      <c r="DS7" vm="359">
        <f ca="1"/>
        <v>1189.8</v>
      </c>
      <c r="DT7" vm="360">
        <f ca="1"/>
        <v>1177.3</v>
      </c>
      <c r="DU7" vm="361">
        <f ca="1"/>
        <v>1220.5</v>
      </c>
      <c r="DV7" vm="362">
        <f ca="1"/>
        <v>1253.05</v>
      </c>
      <c r="DW7" vm="363">
        <f ca="1"/>
        <v>1236.05</v>
      </c>
      <c r="DX7" vm="364">
        <f ca="1"/>
        <v>1240.3</v>
      </c>
      <c r="DY7" vm="365">
        <f ca="1"/>
        <v>1250.3</v>
      </c>
      <c r="DZ7" vm="366">
        <f ca="1"/>
        <v>1246.8</v>
      </c>
      <c r="EA7" vm="367">
        <f ca="1"/>
        <v>1255.8</v>
      </c>
      <c r="EB7" vm="368">
        <f ca="1"/>
        <v>1260.45</v>
      </c>
      <c r="EC7" vm="369">
        <f ca="1"/>
        <v>1288.25</v>
      </c>
      <c r="ED7" vm="370">
        <f ca="1"/>
        <v>1293.8</v>
      </c>
      <c r="EE7" vm="371">
        <f ca="1"/>
        <v>1282.0999999999999</v>
      </c>
      <c r="EF7" vm="372">
        <f ca="1"/>
        <v>1262.1500000000001</v>
      </c>
      <c r="EG7" vm="373">
        <f ca="1"/>
        <v>1312.1</v>
      </c>
      <c r="EH7" vm="374">
        <f ca="1"/>
        <v>1376.2</v>
      </c>
      <c r="EI7" vm="375">
        <f ca="1"/>
        <v>1371.75</v>
      </c>
      <c r="EJ7" vm="376">
        <f ca="1"/>
        <v>1387.15</v>
      </c>
      <c r="EK7" vm="377">
        <f ca="1"/>
        <v>1370.5</v>
      </c>
      <c r="EL7" vm="378">
        <f ca="1"/>
        <v>1344.95</v>
      </c>
      <c r="EM7" vm="379">
        <f ca="1"/>
        <v>1312.05</v>
      </c>
      <c r="EN7" vm="380">
        <f ca="1"/>
        <v>1316.65</v>
      </c>
      <c r="EO7" vm="381">
        <f ca="1"/>
        <v>1339.45</v>
      </c>
      <c r="EP7" vm="382">
        <f ca="1"/>
        <v>1339.7</v>
      </c>
      <c r="EQ7" vm="383">
        <f ca="1"/>
        <v>1340.85</v>
      </c>
      <c r="ER7" vm="384">
        <f ca="1"/>
        <v>1325.1</v>
      </c>
      <c r="ES7" vm="385">
        <f ca="1"/>
        <v>1301</v>
      </c>
      <c r="ET7" vm="386">
        <f ca="1"/>
        <v>1276.2</v>
      </c>
      <c r="EU7" vm="387">
        <f ca="1"/>
        <v>1239.05</v>
      </c>
      <c r="EV7" vm="388">
        <f ca="1"/>
        <v>1260.9000000000001</v>
      </c>
      <c r="EW7" vm="389">
        <f ca="1"/>
        <v>1271.25</v>
      </c>
      <c r="EX7" vm="390">
        <f ca="1"/>
        <v>1284.6500000000001</v>
      </c>
      <c r="EY7" vm="391">
        <f ca="1"/>
        <v>1279.3499999999999</v>
      </c>
      <c r="EZ7" vm="392">
        <f ca="1"/>
        <v>1272.0999999999999</v>
      </c>
      <c r="FA7" vm="393">
        <f ca="1"/>
        <v>1303.55</v>
      </c>
      <c r="FB7" vm="394">
        <f ca="1"/>
        <v>1305.55</v>
      </c>
      <c r="FC7" vm="395">
        <f ca="1"/>
        <v>1296.5</v>
      </c>
      <c r="FD7" vm="396">
        <f ca="1"/>
        <v>1292.6500000000001</v>
      </c>
      <c r="FE7" vm="397">
        <f ca="1"/>
        <v>1309.8</v>
      </c>
      <c r="FF7" vm="398">
        <f ca="1"/>
        <v>1309.6500000000001</v>
      </c>
      <c r="FG7" vm="399">
        <f ca="1"/>
        <v>1290.4000000000001</v>
      </c>
      <c r="FH7" vm="400">
        <f ca="1"/>
        <v>1281.3</v>
      </c>
      <c r="FI7" vm="401">
        <f ca="1"/>
        <v>1292.45</v>
      </c>
      <c r="FJ7" vm="402">
        <f ca="1"/>
        <v>1291.3</v>
      </c>
      <c r="FK7" vm="403">
        <f ca="1"/>
        <v>1265.2</v>
      </c>
      <c r="FL7" vm="404">
        <f ca="1"/>
        <v>1266.3499999999999</v>
      </c>
      <c r="FM7" vm="405">
        <f ca="1"/>
        <v>1274.3</v>
      </c>
      <c r="FN7" vm="406">
        <f ca="1"/>
        <v>1274.55</v>
      </c>
      <c r="FO7" vm="407">
        <f ca="1"/>
        <v>1253.3</v>
      </c>
      <c r="FP7" vm="408">
        <f ca="1"/>
        <v>1267</v>
      </c>
      <c r="FQ7" vm="409">
        <f ca="1"/>
        <v>1304.5</v>
      </c>
      <c r="FR7" vm="410">
        <f ca="1"/>
        <v>1343.55</v>
      </c>
      <c r="FS7" vm="411">
        <f ca="1"/>
        <v>1330.35</v>
      </c>
      <c r="FT7" vm="412">
        <f ca="1"/>
        <v>1316.7</v>
      </c>
      <c r="FU7" vm="413">
        <f ca="1"/>
        <v>1335.75</v>
      </c>
      <c r="FV7" vm="414">
        <f ca="1"/>
        <v>1345.55</v>
      </c>
      <c r="FW7" vm="415">
        <f ca="1"/>
        <v>1368.15</v>
      </c>
      <c r="FX7" vm="416">
        <f ca="1"/>
        <v>1374.85</v>
      </c>
      <c r="FY7" vm="417">
        <f ca="1"/>
        <v>1373.6</v>
      </c>
      <c r="FZ7" vm="418">
        <f ca="1"/>
        <v>1384</v>
      </c>
      <c r="GA7" vm="419">
        <f ca="1"/>
        <v>1387</v>
      </c>
      <c r="GB7" vm="420">
        <f ca="1"/>
        <v>1337.1</v>
      </c>
      <c r="GC7" vm="421">
        <f ca="1"/>
        <v>1344.45</v>
      </c>
      <c r="GD7" vm="422">
        <f ca="1"/>
        <v>1370.8</v>
      </c>
      <c r="GE7" vm="423">
        <f ca="1"/>
        <v>1371.55</v>
      </c>
      <c r="GF7" vm="424">
        <f ca="1"/>
        <v>1353.75</v>
      </c>
      <c r="GG7" vm="425">
        <f ca="1"/>
        <v>1333.8</v>
      </c>
      <c r="GH7" vm="426">
        <f ca="1"/>
        <v>1336.2</v>
      </c>
      <c r="GI7" vm="427">
        <f ca="1"/>
        <v>1385.3</v>
      </c>
      <c r="GJ7" vm="428">
        <f ca="1"/>
        <v>1368.05</v>
      </c>
      <c r="GK7" vm="429">
        <f ca="1"/>
        <v>1385.2</v>
      </c>
      <c r="GL7" vm="430">
        <f ca="1"/>
        <v>1409.9</v>
      </c>
      <c r="GM7" vm="431">
        <f ca="1"/>
        <v>1411.05</v>
      </c>
      <c r="GN7" vm="432">
        <f ca="1"/>
        <v>1430.2</v>
      </c>
      <c r="GO7" vm="433">
        <f ca="1"/>
        <v>1439.85</v>
      </c>
      <c r="GP7" vm="434">
        <f ca="1"/>
        <v>1441.05</v>
      </c>
      <c r="GQ7" vm="435">
        <f ca="1"/>
        <v>1425.75</v>
      </c>
      <c r="GR7" vm="436">
        <f ca="1"/>
        <v>1397.15</v>
      </c>
      <c r="GS7" vm="437">
        <f ca="1"/>
        <v>1360.75</v>
      </c>
      <c r="GT7" vm="424">
        <f ca="1"/>
        <v>1353.75</v>
      </c>
      <c r="GU7" vm="438">
        <f ca="1"/>
        <v>1362.55</v>
      </c>
      <c r="GV7" vm="439">
        <f ca="1"/>
        <v>1351.35</v>
      </c>
      <c r="GW7" vm="440">
        <f ca="1"/>
        <v>1351.1</v>
      </c>
      <c r="GX7" vm="425">
        <f ca="1"/>
        <v>1333.8</v>
      </c>
      <c r="GY7" vm="410">
        <f ca="1"/>
        <v>1343.55</v>
      </c>
      <c r="GZ7" vm="441">
        <f ca="1"/>
        <v>1348.5</v>
      </c>
      <c r="HA7" vm="442">
        <f ca="1"/>
        <v>1356</v>
      </c>
      <c r="HB7" vm="443">
        <f ca="1"/>
        <v>1356.35</v>
      </c>
      <c r="HC7" vm="444">
        <f ca="1"/>
        <v>1354.35</v>
      </c>
      <c r="HD7" vm="445">
        <f ca="1"/>
        <v>1352.05</v>
      </c>
      <c r="HE7" vm="446">
        <f ca="1"/>
        <v>1329.4</v>
      </c>
      <c r="HF7" vm="447">
        <f ca="1"/>
        <v>1341.5</v>
      </c>
      <c r="HG7" vm="448">
        <f ca="1"/>
        <v>1361.6</v>
      </c>
      <c r="HH7" vm="449">
        <f ca="1"/>
        <v>1352.55</v>
      </c>
      <c r="HI7" vm="450">
        <f ca="1"/>
        <v>1339.55</v>
      </c>
      <c r="HJ7" vm="451">
        <f ca="1"/>
        <v>1330.65</v>
      </c>
      <c r="HK7" vm="452">
        <f ca="1"/>
        <v>1327</v>
      </c>
      <c r="HL7" vm="453">
        <f ca="1"/>
        <v>1316.4</v>
      </c>
      <c r="HM7" vm="446">
        <f ca="1"/>
        <v>1329.4</v>
      </c>
      <c r="HN7" vm="454">
        <f ca="1"/>
        <v>1340</v>
      </c>
      <c r="HO7" vm="455">
        <f ca="1"/>
        <v>1337</v>
      </c>
      <c r="HP7" vm="456">
        <f ca="1"/>
        <v>1339.3</v>
      </c>
      <c r="HQ7" vm="457">
        <f ca="1"/>
        <v>1354.5</v>
      </c>
      <c r="HR7" vm="458">
        <f ca="1"/>
        <v>1348.05</v>
      </c>
      <c r="HS7" vm="448">
        <f ca="1"/>
        <v>1361.6</v>
      </c>
      <c r="HT7" vm="459">
        <f ca="1"/>
        <v>1397.25</v>
      </c>
      <c r="HU7" vm="460">
        <f ca="1"/>
        <v>1402.25</v>
      </c>
      <c r="HV7" vm="461">
        <f ca="1"/>
        <v>1405.05</v>
      </c>
      <c r="HW7" vm="462">
        <f ca="1"/>
        <v>1393.75</v>
      </c>
      <c r="HX7" vm="463">
        <f ca="1"/>
        <v>1387.2</v>
      </c>
      <c r="HY7" vm="464">
        <f ca="1"/>
        <v>1378.65</v>
      </c>
      <c r="HZ7" vm="465">
        <f ca="1"/>
        <v>1389.65</v>
      </c>
      <c r="IA7" vm="466">
        <f ca="1"/>
        <v>1385.65</v>
      </c>
      <c r="IB7" vm="465">
        <f ca="1"/>
        <v>1389.65</v>
      </c>
      <c r="IC7" vm="467">
        <f ca="1"/>
        <v>1412.95</v>
      </c>
      <c r="ID7" vm="468">
        <f ca="1"/>
        <v>1415.3</v>
      </c>
      <c r="IE7" vm="469">
        <f ca="1"/>
        <v>1424.3</v>
      </c>
      <c r="IF7" vm="470">
        <f ca="1"/>
        <v>1446.9</v>
      </c>
      <c r="IG7" vm="471">
        <f ca="1"/>
        <v>1461.8</v>
      </c>
      <c r="IH7" vm="472">
        <f ca="1"/>
        <v>1473.9</v>
      </c>
      <c r="II7" vm="473">
        <f ca="1"/>
        <v>1480.6</v>
      </c>
      <c r="IJ7" vm="474">
        <f ca="1"/>
        <v>1495.3</v>
      </c>
      <c r="IK7" vm="475">
        <f ca="1"/>
        <v>1503.3</v>
      </c>
      <c r="IL7" vm="476">
        <f ca="1"/>
        <v>1500.3</v>
      </c>
      <c r="IM7" vm="477">
        <f ca="1"/>
        <v>1511.85</v>
      </c>
      <c r="IN7" vm="478">
        <f ca="1"/>
        <v>1503.15</v>
      </c>
      <c r="IO7" vm="479">
        <f ca="1"/>
        <v>1559.2</v>
      </c>
      <c r="IP7" vm="480">
        <f ca="1"/>
        <v>1574.2</v>
      </c>
      <c r="IQ7" vm="481">
        <f ca="1"/>
        <v>1571.8</v>
      </c>
      <c r="IR7" vm="482">
        <f ca="1"/>
        <v>1563.05</v>
      </c>
      <c r="IS7" vm="483">
        <f ca="1"/>
        <v>1580.8</v>
      </c>
      <c r="IT7" vm="484">
        <f ca="1"/>
        <v>1560.4</v>
      </c>
      <c r="IU7" vm="485">
        <f ca="1"/>
        <v>1567.8</v>
      </c>
      <c r="IV7" vm="486">
        <f ca="1"/>
        <v>1578.95</v>
      </c>
      <c r="IW7" vm="487">
        <f ca="1"/>
        <v>1562.2</v>
      </c>
      <c r="IX7" vm="488">
        <f ca="1"/>
        <v>1564.6</v>
      </c>
      <c r="IY7" vm="489">
        <f ca="1"/>
        <v>1560.75</v>
      </c>
      <c r="IZ7" vm="490">
        <f ca="1"/>
        <v>1562.9</v>
      </c>
      <c r="JA7" vm="491">
        <f ca="1"/>
        <v>1547.85</v>
      </c>
      <c r="JB7" vm="492">
        <f ca="1"/>
        <v>1544.95</v>
      </c>
      <c r="JC7" vm="493">
        <f ca="1"/>
        <v>1576.9</v>
      </c>
      <c r="JD7" vm="483">
        <f ca="1"/>
        <v>1580.8</v>
      </c>
      <c r="JE7" vm="494">
        <f ca="1"/>
        <v>1555.45</v>
      </c>
      <c r="JF7" vm="495">
        <f ca="1"/>
        <v>1541.7</v>
      </c>
    </row>
    <row r="8" spans="1:266" ht="30" customHeight="1">
      <c r="B8" s="45" t="e" vm="496">
        <v>#VALUE!</v>
      </c>
      <c r="C8" s="46" t="str" cm="1">
        <f t="array" ref="C8">_FV(B8,"Ticker symbol",TRUE)</f>
        <v>TCS</v>
      </c>
      <c r="D8" s="47" t="str" cm="1">
        <f t="array" ref="D8">_FV(B8,"Industry")</f>
        <v>Software &amp; IT Services</v>
      </c>
      <c r="E8" s="33">
        <v>40</v>
      </c>
      <c r="F8" s="35" cm="1">
        <f t="array" ref="F8">_FV(B8,"Price")</f>
        <v>3195</v>
      </c>
      <c r="G8" s="35">
        <f t="shared" ref="G8:G15" si="0">E8*F8</f>
        <v>127800</v>
      </c>
      <c r="H8" s="35" cm="1">
        <f t="array" ref="H8">(F8-_FV(B8,"Previous close",TRUE))*E8</f>
        <v>416.00000000000364</v>
      </c>
      <c r="I8" s="38">
        <f t="shared" ref="I8:I15" si="1">H8/(G8-H8)</f>
        <v>3.2657162594988665E-3</v>
      </c>
      <c r="J8" s="35">
        <f>G8-V20</f>
        <v>-200</v>
      </c>
      <c r="K8" s="27"/>
      <c r="L8" s="1"/>
      <c r="M8" s="1"/>
      <c r="N8" s="1"/>
      <c r="P8" s="1" cm="1" vm="254">
        <f t="array" aca="1" ref="P8:JF8" ca="1">TRANSPOSE(_xlfn.STOCKHISTORY(B7,TODAY()-365,TODAY(),0,0,1))</f>
        <v>934.3</v>
      </c>
      <c r="Q8" vm="255">
        <f ca="1"/>
        <v>936.75</v>
      </c>
      <c r="R8" vm="256">
        <f ca="1"/>
        <v>917.9</v>
      </c>
      <c r="S8" vm="257">
        <f ca="1"/>
        <v>907.95</v>
      </c>
      <c r="T8" vm="258">
        <f ca="1"/>
        <v>922.85</v>
      </c>
      <c r="U8" vm="259">
        <f ca="1"/>
        <v>948.45</v>
      </c>
      <c r="V8" vm="260">
        <f ca="1"/>
        <v>962.85</v>
      </c>
      <c r="W8" vm="261">
        <f ca="1"/>
        <v>954.15</v>
      </c>
      <c r="X8" vm="262">
        <f ca="1"/>
        <v>961.45</v>
      </c>
      <c r="Y8" vm="263">
        <f ca="1"/>
        <v>966</v>
      </c>
      <c r="Z8" vm="264">
        <f ca="1"/>
        <v>956.9</v>
      </c>
      <c r="AA8" vm="265">
        <f ca="1"/>
        <v>949.85</v>
      </c>
      <c r="AB8" vm="266">
        <f ca="1"/>
        <v>944.7</v>
      </c>
      <c r="AC8" vm="267">
        <f ca="1"/>
        <v>970.85</v>
      </c>
      <c r="AD8" vm="268">
        <f ca="1"/>
        <v>950.9</v>
      </c>
      <c r="AE8" vm="269">
        <f ca="1"/>
        <v>951.35</v>
      </c>
      <c r="AF8" vm="259">
        <f ca="1"/>
        <v>948.45</v>
      </c>
      <c r="AG8" vm="270">
        <f ca="1"/>
        <v>954.95</v>
      </c>
      <c r="AH8" vm="271">
        <f ca="1"/>
        <v>951.2</v>
      </c>
      <c r="AI8" vm="272">
        <f ca="1"/>
        <v>953.6</v>
      </c>
      <c r="AJ8" vm="273">
        <f ca="1"/>
        <v>957.5</v>
      </c>
      <c r="AK8" vm="274">
        <f ca="1"/>
        <v>967.55</v>
      </c>
      <c r="AL8" vm="275">
        <f ca="1"/>
        <v>959.3</v>
      </c>
      <c r="AM8" vm="276">
        <f ca="1"/>
        <v>955.15</v>
      </c>
      <c r="AN8" vm="277">
        <f ca="1"/>
        <v>948.8</v>
      </c>
      <c r="AO8" vm="278">
        <f ca="1"/>
        <v>947.4</v>
      </c>
      <c r="AP8" vm="279">
        <f ca="1"/>
        <v>938.1</v>
      </c>
      <c r="AQ8" vm="280">
        <f ca="1"/>
        <v>950.8</v>
      </c>
      <c r="AR8" vm="281">
        <f ca="1"/>
        <v>947.05</v>
      </c>
      <c r="AS8" vm="282">
        <f ca="1"/>
        <v>935.25</v>
      </c>
      <c r="AT8" vm="283">
        <f ca="1"/>
        <v>928.6</v>
      </c>
      <c r="AU8" vm="284">
        <f ca="1"/>
        <v>914.15</v>
      </c>
      <c r="AV8" vm="285">
        <f ca="1"/>
        <v>924</v>
      </c>
      <c r="AW8" vm="286">
        <f ca="1"/>
        <v>935.55</v>
      </c>
      <c r="AX8" vm="287">
        <f ca="1"/>
        <v>919.15</v>
      </c>
      <c r="AY8" vm="288">
        <f ca="1"/>
        <v>925.05</v>
      </c>
      <c r="AZ8" vm="289">
        <f ca="1"/>
        <v>939.3</v>
      </c>
      <c r="BA8" vm="290">
        <f ca="1"/>
        <v>927.75</v>
      </c>
      <c r="BB8" vm="291">
        <f ca="1"/>
        <v>940.05</v>
      </c>
      <c r="BC8" vm="292">
        <f ca="1"/>
        <v>945.7</v>
      </c>
      <c r="BD8" vm="293">
        <f ca="1"/>
        <v>978.4</v>
      </c>
      <c r="BE8" vm="294">
        <f ca="1"/>
        <v>982.45</v>
      </c>
      <c r="BF8" vm="295">
        <f ca="1"/>
        <v>1001.75</v>
      </c>
      <c r="BG8" vm="296">
        <f ca="1"/>
        <v>1011</v>
      </c>
      <c r="BH8" vm="297">
        <f ca="1"/>
        <v>1002.15</v>
      </c>
      <c r="BI8" vm="298">
        <f ca="1"/>
        <v>1009.9</v>
      </c>
      <c r="BJ8" vm="299">
        <f ca="1"/>
        <v>1007.5</v>
      </c>
      <c r="BK8" vm="300">
        <f ca="1"/>
        <v>1019.75</v>
      </c>
      <c r="BL8" vm="301">
        <f ca="1"/>
        <v>975.4</v>
      </c>
      <c r="BM8" vm="302">
        <f ca="1"/>
        <v>1011.45</v>
      </c>
      <c r="BN8" vm="303">
        <f ca="1"/>
        <v>1010.4</v>
      </c>
      <c r="BO8" vm="304">
        <f ca="1"/>
        <v>1009</v>
      </c>
      <c r="BP8" vm="305">
        <f ca="1"/>
        <v>1008.25</v>
      </c>
      <c r="BQ8" vm="306">
        <f ca="1"/>
        <v>1017.65</v>
      </c>
      <c r="BR8" vm="307">
        <f ca="1"/>
        <v>1048.7</v>
      </c>
      <c r="BS8" vm="308">
        <f ca="1"/>
        <v>1055.75</v>
      </c>
      <c r="BT8" vm="309">
        <f ca="1"/>
        <v>1066.55</v>
      </c>
      <c r="BU8" vm="310">
        <f ca="1"/>
        <v>1093.7</v>
      </c>
      <c r="BV8" vm="311">
        <f ca="1"/>
        <v>1106.8</v>
      </c>
      <c r="BW8" vm="312">
        <f ca="1"/>
        <v>1132.0999999999999</v>
      </c>
      <c r="BX8" vm="313">
        <f ca="1"/>
        <v>1157.8</v>
      </c>
      <c r="BY8" vm="314">
        <f ca="1"/>
        <v>1137</v>
      </c>
      <c r="BZ8" vm="315">
        <f ca="1"/>
        <v>1108.25</v>
      </c>
      <c r="CA8" vm="316">
        <f ca="1"/>
        <v>1127.5</v>
      </c>
      <c r="CB8" vm="317">
        <f ca="1"/>
        <v>1125.9000000000001</v>
      </c>
      <c r="CC8" vm="318">
        <f ca="1"/>
        <v>1137.5</v>
      </c>
      <c r="CD8" vm="319">
        <f ca="1"/>
        <v>1148.3499999999999</v>
      </c>
      <c r="CE8" vm="320">
        <f ca="1"/>
        <v>1129.05</v>
      </c>
      <c r="CF8" vm="321">
        <f ca="1"/>
        <v>1122.5</v>
      </c>
      <c r="CG8" vm="322">
        <f ca="1"/>
        <v>1112.45</v>
      </c>
      <c r="CH8" vm="323">
        <f ca="1"/>
        <v>1090.8499999999999</v>
      </c>
      <c r="CI8" vm="324">
        <f ca="1"/>
        <v>1076.55</v>
      </c>
      <c r="CJ8" vm="325">
        <f ca="1"/>
        <v>1074.8499999999999</v>
      </c>
      <c r="CK8" vm="326">
        <f ca="1"/>
        <v>1060.5999999999999</v>
      </c>
      <c r="CL8" vm="327">
        <f ca="1"/>
        <v>1072.3</v>
      </c>
      <c r="CM8" vm="328">
        <f ca="1"/>
        <v>1062.55</v>
      </c>
      <c r="CN8" vm="329">
        <f ca="1"/>
        <v>1093.95</v>
      </c>
      <c r="CO8" vm="330">
        <f ca="1"/>
        <v>1104</v>
      </c>
      <c r="CP8" vm="331">
        <f ca="1"/>
        <v>1112.75</v>
      </c>
      <c r="CQ8" vm="332">
        <f ca="1"/>
        <v>1136.55</v>
      </c>
      <c r="CR8" vm="333">
        <f ca="1"/>
        <v>1091.05</v>
      </c>
      <c r="CS8" vm="321">
        <f ca="1"/>
        <v>1122.5</v>
      </c>
      <c r="CT8" vm="334">
        <f ca="1"/>
        <v>1117.75</v>
      </c>
      <c r="CU8" vm="335">
        <f ca="1"/>
        <v>1124.2</v>
      </c>
      <c r="CV8" vm="336">
        <f ca="1"/>
        <v>1133.45</v>
      </c>
      <c r="CW8" vm="337">
        <f ca="1"/>
        <v>1123.7</v>
      </c>
      <c r="CX8" vm="338">
        <f ca="1"/>
        <v>1110.55</v>
      </c>
      <c r="CY8" vm="339">
        <f ca="1"/>
        <v>1096.75</v>
      </c>
      <c r="CZ8" vm="340">
        <f ca="1"/>
        <v>1103.3499999999999</v>
      </c>
      <c r="DA8" vm="341">
        <f ca="1"/>
        <v>1139.8499999999999</v>
      </c>
      <c r="DB8" vm="342">
        <f ca="1"/>
        <v>1140.05</v>
      </c>
      <c r="DC8" vm="343">
        <f ca="1"/>
        <v>1115.6500000000001</v>
      </c>
      <c r="DD8" vm="344">
        <f ca="1"/>
        <v>1113.2</v>
      </c>
      <c r="DE8" vm="345">
        <f ca="1"/>
        <v>1100</v>
      </c>
      <c r="DF8" vm="346">
        <f ca="1"/>
        <v>1137.8499999999999</v>
      </c>
      <c r="DG8" vm="347">
        <f ca="1"/>
        <v>1140.9000000000001</v>
      </c>
      <c r="DH8" vm="348">
        <f ca="1"/>
        <v>1126.45</v>
      </c>
      <c r="DI8" vm="349">
        <f ca="1"/>
        <v>1134.6500000000001</v>
      </c>
      <c r="DJ8" vm="350">
        <f ca="1"/>
        <v>1143.5</v>
      </c>
      <c r="DK8" vm="351">
        <f ca="1"/>
        <v>1153.3499999999999</v>
      </c>
      <c r="DL8" vm="352">
        <f ca="1"/>
        <v>1175.2</v>
      </c>
      <c r="DM8" vm="353">
        <f ca="1"/>
        <v>1167.75</v>
      </c>
      <c r="DN8" vm="354">
        <f ca="1"/>
        <v>1163.2</v>
      </c>
      <c r="DO8" vm="355">
        <f ca="1"/>
        <v>1164.55</v>
      </c>
      <c r="DP8" vm="356">
        <f ca="1"/>
        <v>1154.5999999999999</v>
      </c>
      <c r="DQ8" vm="357">
        <f ca="1"/>
        <v>1165.7</v>
      </c>
      <c r="DR8" vm="358">
        <f ca="1"/>
        <v>1159.2</v>
      </c>
      <c r="DS8" vm="359">
        <f ca="1"/>
        <v>1189.8</v>
      </c>
      <c r="DT8" vm="360">
        <f ca="1"/>
        <v>1177.3</v>
      </c>
      <c r="DU8" vm="361">
        <f ca="1"/>
        <v>1220.5</v>
      </c>
      <c r="DV8" vm="362">
        <f ca="1"/>
        <v>1253.05</v>
      </c>
      <c r="DW8" vm="363">
        <f ca="1"/>
        <v>1236.05</v>
      </c>
      <c r="DX8" vm="364">
        <f ca="1"/>
        <v>1240.3</v>
      </c>
      <c r="DY8" vm="365">
        <f ca="1"/>
        <v>1250.3</v>
      </c>
      <c r="DZ8" vm="366">
        <f ca="1"/>
        <v>1246.8</v>
      </c>
      <c r="EA8" vm="367">
        <f ca="1"/>
        <v>1255.8</v>
      </c>
      <c r="EB8" vm="368">
        <f ca="1"/>
        <v>1260.45</v>
      </c>
      <c r="EC8" vm="369">
        <f ca="1"/>
        <v>1288.25</v>
      </c>
      <c r="ED8" vm="370">
        <f ca="1"/>
        <v>1293.8</v>
      </c>
      <c r="EE8" vm="371">
        <f ca="1"/>
        <v>1282.0999999999999</v>
      </c>
      <c r="EF8" vm="372">
        <f ca="1"/>
        <v>1262.1500000000001</v>
      </c>
      <c r="EG8" vm="373">
        <f ca="1"/>
        <v>1312.1</v>
      </c>
      <c r="EH8" vm="374">
        <f ca="1"/>
        <v>1376.2</v>
      </c>
      <c r="EI8" vm="375">
        <f ca="1"/>
        <v>1371.75</v>
      </c>
      <c r="EJ8" vm="376">
        <f ca="1"/>
        <v>1387.15</v>
      </c>
      <c r="EK8" vm="377">
        <f ca="1"/>
        <v>1370.5</v>
      </c>
      <c r="EL8" vm="378">
        <f ca="1"/>
        <v>1344.95</v>
      </c>
      <c r="EM8" vm="379">
        <f ca="1"/>
        <v>1312.05</v>
      </c>
      <c r="EN8" vm="380">
        <f ca="1"/>
        <v>1316.65</v>
      </c>
      <c r="EO8" vm="381">
        <f ca="1"/>
        <v>1339.45</v>
      </c>
      <c r="EP8" vm="382">
        <f ca="1"/>
        <v>1339.7</v>
      </c>
      <c r="EQ8" vm="383">
        <f ca="1"/>
        <v>1340.85</v>
      </c>
      <c r="ER8" vm="384">
        <f ca="1"/>
        <v>1325.1</v>
      </c>
      <c r="ES8" vm="385">
        <f ca="1"/>
        <v>1301</v>
      </c>
      <c r="ET8" vm="386">
        <f ca="1"/>
        <v>1276.2</v>
      </c>
      <c r="EU8" vm="387">
        <f ca="1"/>
        <v>1239.05</v>
      </c>
      <c r="EV8" vm="388">
        <f ca="1"/>
        <v>1260.9000000000001</v>
      </c>
      <c r="EW8" vm="389">
        <f ca="1"/>
        <v>1271.25</v>
      </c>
      <c r="EX8" vm="390">
        <f ca="1"/>
        <v>1284.6500000000001</v>
      </c>
      <c r="EY8" vm="391">
        <f ca="1"/>
        <v>1279.3499999999999</v>
      </c>
      <c r="EZ8" vm="392">
        <f ca="1"/>
        <v>1272.0999999999999</v>
      </c>
      <c r="FA8" vm="393">
        <f ca="1"/>
        <v>1303.55</v>
      </c>
      <c r="FB8" vm="394">
        <f ca="1"/>
        <v>1305.55</v>
      </c>
      <c r="FC8" vm="395">
        <f ca="1"/>
        <v>1296.5</v>
      </c>
      <c r="FD8" vm="396">
        <f ca="1"/>
        <v>1292.6500000000001</v>
      </c>
      <c r="FE8" vm="397">
        <f ca="1"/>
        <v>1309.8</v>
      </c>
      <c r="FF8" vm="398">
        <f ca="1"/>
        <v>1309.6500000000001</v>
      </c>
      <c r="FG8" vm="399">
        <f ca="1"/>
        <v>1290.4000000000001</v>
      </c>
      <c r="FH8" vm="400">
        <f ca="1"/>
        <v>1281.3</v>
      </c>
      <c r="FI8" vm="401">
        <f ca="1"/>
        <v>1292.45</v>
      </c>
      <c r="FJ8" vm="402">
        <f ca="1"/>
        <v>1291.3</v>
      </c>
      <c r="FK8" vm="403">
        <f ca="1"/>
        <v>1265.2</v>
      </c>
      <c r="FL8" vm="404">
        <f ca="1"/>
        <v>1266.3499999999999</v>
      </c>
      <c r="FM8" vm="405">
        <f ca="1"/>
        <v>1274.3</v>
      </c>
      <c r="FN8" vm="406">
        <f ca="1"/>
        <v>1274.55</v>
      </c>
      <c r="FO8" vm="407">
        <f ca="1"/>
        <v>1253.3</v>
      </c>
      <c r="FP8" vm="408">
        <f ca="1"/>
        <v>1267</v>
      </c>
      <c r="FQ8" vm="409">
        <f ca="1"/>
        <v>1304.5</v>
      </c>
      <c r="FR8" vm="410">
        <f ca="1"/>
        <v>1343.55</v>
      </c>
      <c r="FS8" vm="411">
        <f ca="1"/>
        <v>1330.35</v>
      </c>
      <c r="FT8" vm="412">
        <f ca="1"/>
        <v>1316.7</v>
      </c>
      <c r="FU8" vm="413">
        <f ca="1"/>
        <v>1335.75</v>
      </c>
      <c r="FV8" vm="414">
        <f ca="1"/>
        <v>1345.55</v>
      </c>
      <c r="FW8" vm="415">
        <f ca="1"/>
        <v>1368.15</v>
      </c>
      <c r="FX8" vm="416">
        <f ca="1"/>
        <v>1374.85</v>
      </c>
      <c r="FY8" vm="417">
        <f ca="1"/>
        <v>1373.6</v>
      </c>
      <c r="FZ8" vm="418">
        <f ca="1"/>
        <v>1384</v>
      </c>
      <c r="GA8" vm="419">
        <f ca="1"/>
        <v>1387</v>
      </c>
      <c r="GB8" vm="420">
        <f ca="1"/>
        <v>1337.1</v>
      </c>
      <c r="GC8" vm="421">
        <f ca="1"/>
        <v>1344.45</v>
      </c>
      <c r="GD8" vm="422">
        <f ca="1"/>
        <v>1370.8</v>
      </c>
      <c r="GE8" vm="423">
        <f ca="1"/>
        <v>1371.55</v>
      </c>
      <c r="GF8" vm="424">
        <f ca="1"/>
        <v>1353.75</v>
      </c>
      <c r="GG8" vm="425">
        <f ca="1"/>
        <v>1333.8</v>
      </c>
      <c r="GH8" vm="426">
        <f ca="1"/>
        <v>1336.2</v>
      </c>
      <c r="GI8" vm="427">
        <f ca="1"/>
        <v>1385.3</v>
      </c>
      <c r="GJ8" vm="428">
        <f ca="1"/>
        <v>1368.05</v>
      </c>
      <c r="GK8" vm="429">
        <f ca="1"/>
        <v>1385.2</v>
      </c>
      <c r="GL8" vm="430">
        <f ca="1"/>
        <v>1409.9</v>
      </c>
      <c r="GM8" vm="431">
        <f ca="1"/>
        <v>1411.05</v>
      </c>
      <c r="GN8" vm="432">
        <f ca="1"/>
        <v>1430.2</v>
      </c>
      <c r="GO8" vm="433">
        <f ca="1"/>
        <v>1439.85</v>
      </c>
      <c r="GP8" vm="434">
        <f ca="1"/>
        <v>1441.05</v>
      </c>
      <c r="GQ8" vm="435">
        <f ca="1"/>
        <v>1425.75</v>
      </c>
      <c r="GR8" vm="436">
        <f ca="1"/>
        <v>1397.15</v>
      </c>
      <c r="GS8" vm="437">
        <f ca="1"/>
        <v>1360.75</v>
      </c>
      <c r="GT8" vm="424">
        <f ca="1"/>
        <v>1353.75</v>
      </c>
      <c r="GU8" vm="438">
        <f ca="1"/>
        <v>1362.55</v>
      </c>
      <c r="GV8" vm="439">
        <f ca="1"/>
        <v>1351.35</v>
      </c>
      <c r="GW8" vm="440">
        <f ca="1"/>
        <v>1351.1</v>
      </c>
      <c r="GX8" vm="425">
        <f ca="1"/>
        <v>1333.8</v>
      </c>
      <c r="GY8" vm="410">
        <f ca="1"/>
        <v>1343.55</v>
      </c>
      <c r="GZ8" vm="441">
        <f ca="1"/>
        <v>1348.5</v>
      </c>
      <c r="HA8" vm="442">
        <f ca="1"/>
        <v>1356</v>
      </c>
      <c r="HB8" vm="443">
        <f ca="1"/>
        <v>1356.35</v>
      </c>
      <c r="HC8" vm="444">
        <f ca="1"/>
        <v>1354.35</v>
      </c>
      <c r="HD8" vm="445">
        <f ca="1"/>
        <v>1352.05</v>
      </c>
      <c r="HE8" vm="446">
        <f ca="1"/>
        <v>1329.4</v>
      </c>
      <c r="HF8" vm="447">
        <f ca="1"/>
        <v>1341.5</v>
      </c>
      <c r="HG8" vm="448">
        <f ca="1"/>
        <v>1361.6</v>
      </c>
      <c r="HH8" vm="449">
        <f ca="1"/>
        <v>1352.55</v>
      </c>
      <c r="HI8" vm="450">
        <f ca="1"/>
        <v>1339.55</v>
      </c>
      <c r="HJ8" vm="451">
        <f ca="1"/>
        <v>1330.65</v>
      </c>
      <c r="HK8" vm="452">
        <f ca="1"/>
        <v>1327</v>
      </c>
      <c r="HL8" vm="453">
        <f ca="1"/>
        <v>1316.4</v>
      </c>
      <c r="HM8" vm="446">
        <f ca="1"/>
        <v>1329.4</v>
      </c>
      <c r="HN8" vm="454">
        <f ca="1"/>
        <v>1340</v>
      </c>
      <c r="HO8" vm="455">
        <f ca="1"/>
        <v>1337</v>
      </c>
      <c r="HP8" vm="456">
        <f ca="1"/>
        <v>1339.3</v>
      </c>
      <c r="HQ8" vm="457">
        <f ca="1"/>
        <v>1354.5</v>
      </c>
      <c r="HR8" vm="458">
        <f ca="1"/>
        <v>1348.05</v>
      </c>
      <c r="HS8" vm="448">
        <f ca="1"/>
        <v>1361.6</v>
      </c>
      <c r="HT8" vm="459">
        <f ca="1"/>
        <v>1397.25</v>
      </c>
      <c r="HU8" vm="460">
        <f ca="1"/>
        <v>1402.25</v>
      </c>
      <c r="HV8" vm="461">
        <f ca="1"/>
        <v>1405.05</v>
      </c>
      <c r="HW8" vm="462">
        <f ca="1"/>
        <v>1393.75</v>
      </c>
      <c r="HX8" vm="463">
        <f ca="1"/>
        <v>1387.2</v>
      </c>
      <c r="HY8" vm="464">
        <f ca="1"/>
        <v>1378.65</v>
      </c>
      <c r="HZ8" vm="465">
        <f ca="1"/>
        <v>1389.65</v>
      </c>
      <c r="IA8" vm="466">
        <f ca="1"/>
        <v>1385.65</v>
      </c>
      <c r="IB8" vm="465">
        <f ca="1"/>
        <v>1389.65</v>
      </c>
      <c r="IC8" vm="467">
        <f ca="1"/>
        <v>1412.95</v>
      </c>
      <c r="ID8" vm="468">
        <f ca="1"/>
        <v>1415.3</v>
      </c>
      <c r="IE8" vm="469">
        <f ca="1"/>
        <v>1424.3</v>
      </c>
      <c r="IF8" vm="470">
        <f ca="1"/>
        <v>1446.9</v>
      </c>
      <c r="IG8" vm="471">
        <f ca="1"/>
        <v>1461.8</v>
      </c>
      <c r="IH8" vm="472">
        <f ca="1"/>
        <v>1473.9</v>
      </c>
      <c r="II8" vm="473">
        <f ca="1"/>
        <v>1480.6</v>
      </c>
      <c r="IJ8" vm="474">
        <f ca="1"/>
        <v>1495.3</v>
      </c>
      <c r="IK8" vm="475">
        <f ca="1"/>
        <v>1503.3</v>
      </c>
      <c r="IL8" vm="476">
        <f ca="1"/>
        <v>1500.3</v>
      </c>
      <c r="IM8" vm="477">
        <f ca="1"/>
        <v>1511.85</v>
      </c>
      <c r="IN8" vm="478">
        <f ca="1"/>
        <v>1503.15</v>
      </c>
      <c r="IO8" vm="479">
        <f ca="1"/>
        <v>1559.2</v>
      </c>
      <c r="IP8" vm="480">
        <f ca="1"/>
        <v>1574.2</v>
      </c>
      <c r="IQ8" vm="481">
        <f ca="1"/>
        <v>1571.8</v>
      </c>
      <c r="IR8" vm="482">
        <f ca="1"/>
        <v>1563.05</v>
      </c>
      <c r="IS8" vm="483">
        <f ca="1"/>
        <v>1580.8</v>
      </c>
      <c r="IT8" vm="484">
        <f ca="1"/>
        <v>1560.4</v>
      </c>
      <c r="IU8" vm="485">
        <f ca="1"/>
        <v>1567.8</v>
      </c>
      <c r="IV8" vm="486">
        <f ca="1"/>
        <v>1578.95</v>
      </c>
      <c r="IW8" vm="487">
        <f ca="1"/>
        <v>1562.2</v>
      </c>
      <c r="IX8" vm="488">
        <f ca="1"/>
        <v>1564.6</v>
      </c>
      <c r="IY8" vm="489">
        <f ca="1"/>
        <v>1560.75</v>
      </c>
      <c r="IZ8" vm="490">
        <f ca="1"/>
        <v>1562.9</v>
      </c>
      <c r="JA8" vm="491">
        <f ca="1"/>
        <v>1547.85</v>
      </c>
      <c r="JB8" vm="492">
        <f ca="1"/>
        <v>1544.95</v>
      </c>
      <c r="JC8" vm="493">
        <f ca="1"/>
        <v>1576.9</v>
      </c>
      <c r="JD8" vm="483">
        <f ca="1"/>
        <v>1580.8</v>
      </c>
      <c r="JE8" vm="494">
        <f ca="1"/>
        <v>1555.45</v>
      </c>
      <c r="JF8" vm="495">
        <f ca="1"/>
        <v>1541.7</v>
      </c>
    </row>
    <row r="9" spans="1:266" ht="26.4" customHeight="1">
      <c r="B9" s="45" t="e" vm="497">
        <v>#VALUE!</v>
      </c>
      <c r="C9" s="46" t="str" cm="1">
        <f t="array" ref="C9">_FV(B9,"Ticker symbol",TRUE)</f>
        <v>ITC</v>
      </c>
      <c r="D9" s="47" t="str" cm="1">
        <f t="array" ref="D9">_FV(B9,"Industry")</f>
        <v>Food &amp; Tobacco</v>
      </c>
      <c r="E9" s="33">
        <v>50</v>
      </c>
      <c r="F9" s="35" cm="1">
        <f t="array" ref="F9">_FV(B9,"Price")</f>
        <v>207.45</v>
      </c>
      <c r="G9" s="35">
        <f>E9*F9</f>
        <v>10372.5</v>
      </c>
      <c r="H9" s="35" cm="1">
        <f t="array" ref="H9">(F9-_FV(B9,"Previous close",TRUE))*E9</f>
        <v>-15.000000000000568</v>
      </c>
      <c r="I9" s="38">
        <f t="shared" si="1"/>
        <v>-1.4440433212996938E-3</v>
      </c>
      <c r="J9" s="35">
        <f>G9-V21</f>
        <v>85</v>
      </c>
      <c r="K9" s="27"/>
      <c r="L9" s="1"/>
      <c r="M9" s="1"/>
      <c r="N9" s="1"/>
      <c r="P9" s="1" cm="1" vm="498">
        <f t="array" aca="1" ref="P9:JF9" ca="1">TRANSPOSE(_xlfn.STOCKHISTORY(B8,TODAY()-365,TODAY(),0,0,1))</f>
        <v>2207.9</v>
      </c>
      <c r="Q9" vm="499">
        <f ca="1"/>
        <v>2225.0500000000002</v>
      </c>
      <c r="R9" vm="500">
        <f ca="1"/>
        <v>2190.9499999999998</v>
      </c>
      <c r="S9" vm="501">
        <f ca="1"/>
        <v>2171.1999999999998</v>
      </c>
      <c r="T9" vm="502">
        <f ca="1"/>
        <v>2157.4</v>
      </c>
      <c r="U9" vm="503">
        <f ca="1"/>
        <v>2206.8000000000002</v>
      </c>
      <c r="V9" vm="504">
        <f ca="1"/>
        <v>2309.75</v>
      </c>
      <c r="W9" vm="505">
        <f ca="1"/>
        <v>2276.0500000000002</v>
      </c>
      <c r="X9" vm="506">
        <f ca="1"/>
        <v>2279.5</v>
      </c>
      <c r="Y9" vm="507">
        <f ca="1"/>
        <v>2281.4</v>
      </c>
      <c r="Z9" vm="508">
        <f ca="1"/>
        <v>2254.15</v>
      </c>
      <c r="AA9" vm="509">
        <f ca="1"/>
        <v>2249.6999999999998</v>
      </c>
      <c r="AB9" vm="510">
        <f ca="1"/>
        <v>2259.5</v>
      </c>
      <c r="AC9" vm="511">
        <f ca="1"/>
        <v>2308.1</v>
      </c>
      <c r="AD9" vm="512">
        <f ca="1"/>
        <v>2295.35</v>
      </c>
      <c r="AE9" vm="513">
        <f ca="1"/>
        <v>2282.8000000000002</v>
      </c>
      <c r="AF9" vm="514">
        <f ca="1"/>
        <v>2279.9</v>
      </c>
      <c r="AG9" vm="515">
        <f ca="1"/>
        <v>2257.35</v>
      </c>
      <c r="AH9" vm="516">
        <f ca="1"/>
        <v>2254.4499999999998</v>
      </c>
      <c r="AI9" vm="517">
        <f ca="1"/>
        <v>2242.15</v>
      </c>
      <c r="AJ9" vm="518">
        <f ca="1"/>
        <v>2253.4</v>
      </c>
      <c r="AK9" vm="519">
        <f ca="1"/>
        <v>2269.75</v>
      </c>
      <c r="AL9" vm="520">
        <f ca="1"/>
        <v>2256.6</v>
      </c>
      <c r="AM9" vm="521">
        <f ca="1"/>
        <v>2252.85</v>
      </c>
      <c r="AN9" vm="522">
        <f ca="1"/>
        <v>2248.6</v>
      </c>
      <c r="AO9" vm="523">
        <f ca="1"/>
        <v>2248.1</v>
      </c>
      <c r="AP9" vm="524">
        <f ca="1"/>
        <v>2242.65</v>
      </c>
      <c r="AQ9" vm="525">
        <f ca="1"/>
        <v>2253.5</v>
      </c>
      <c r="AR9" vm="526">
        <f ca="1"/>
        <v>2248.4</v>
      </c>
      <c r="AS9" vm="527">
        <f ca="1"/>
        <v>2238.5500000000002</v>
      </c>
      <c r="AT9" vm="528">
        <f ca="1"/>
        <v>2257.25</v>
      </c>
      <c r="AU9" vm="529">
        <f ca="1"/>
        <v>2246.35</v>
      </c>
      <c r="AV9" vm="530">
        <f ca="1"/>
        <v>2265.15</v>
      </c>
      <c r="AW9" vm="531">
        <f ca="1"/>
        <v>2299.5</v>
      </c>
      <c r="AX9" vm="532">
        <f ca="1"/>
        <v>2288.8000000000002</v>
      </c>
      <c r="AY9" vm="533">
        <f ca="1"/>
        <v>2327.0500000000002</v>
      </c>
      <c r="AZ9" vm="534">
        <f ca="1"/>
        <v>2348.1999999999998</v>
      </c>
      <c r="BA9" vm="535">
        <f ca="1"/>
        <v>2327.65</v>
      </c>
      <c r="BB9" vm="536">
        <f ca="1"/>
        <v>2331.15</v>
      </c>
      <c r="BC9" vm="537">
        <f ca="1"/>
        <v>2374.1</v>
      </c>
      <c r="BD9" vm="538">
        <f ca="1"/>
        <v>2491.4</v>
      </c>
      <c r="BE9" vm="538">
        <f ca="1"/>
        <v>2491.4</v>
      </c>
      <c r="BF9" vm="539">
        <f ca="1"/>
        <v>2503</v>
      </c>
      <c r="BG9" vm="540">
        <f ca="1"/>
        <v>2460.9499999999998</v>
      </c>
      <c r="BH9" vm="541">
        <f ca="1"/>
        <v>2449.9</v>
      </c>
      <c r="BI9" vm="542">
        <f ca="1"/>
        <v>2465.3000000000002</v>
      </c>
      <c r="BJ9" vm="543">
        <f ca="1"/>
        <v>2522.9499999999998</v>
      </c>
      <c r="BK9" vm="544">
        <f ca="1"/>
        <v>2467.4499999999998</v>
      </c>
      <c r="BL9" vm="545">
        <f ca="1"/>
        <v>2332.25</v>
      </c>
      <c r="BM9" vm="546">
        <f ca="1"/>
        <v>2422.3000000000002</v>
      </c>
      <c r="BN9" vm="547">
        <f ca="1"/>
        <v>2426.3000000000002</v>
      </c>
      <c r="BO9" vm="548">
        <f ca="1"/>
        <v>2488.4</v>
      </c>
      <c r="BP9" vm="549">
        <f ca="1"/>
        <v>2492.3000000000002</v>
      </c>
      <c r="BQ9" vm="550">
        <f ca="1"/>
        <v>2523.4499999999998</v>
      </c>
      <c r="BR9" vm="551">
        <f ca="1"/>
        <v>2705.8</v>
      </c>
      <c r="BS9" vm="552">
        <f ca="1"/>
        <v>2714.3</v>
      </c>
      <c r="BT9" vm="553">
        <f ca="1"/>
        <v>2735.95</v>
      </c>
      <c r="BU9" vm="554">
        <f ca="1"/>
        <v>2825.7</v>
      </c>
      <c r="BV9" vm="555">
        <f ca="1"/>
        <v>2812.95</v>
      </c>
      <c r="BW9" vm="556">
        <f ca="1"/>
        <v>2830</v>
      </c>
      <c r="BX9" vm="557">
        <f ca="1"/>
        <v>2826.55</v>
      </c>
      <c r="BY9" vm="558">
        <f ca="1"/>
        <v>2809.6</v>
      </c>
      <c r="BZ9" vm="559">
        <f ca="1"/>
        <v>2740.6</v>
      </c>
      <c r="CA9" vm="560">
        <f ca="1"/>
        <v>2763.3</v>
      </c>
      <c r="CB9" vm="561">
        <f ca="1"/>
        <v>2711.55</v>
      </c>
      <c r="CC9" vm="562">
        <f ca="1"/>
        <v>2739</v>
      </c>
      <c r="CD9" vm="563">
        <f ca="1"/>
        <v>2675.4</v>
      </c>
      <c r="CE9" vm="564">
        <f ca="1"/>
        <v>2671.15</v>
      </c>
      <c r="CF9" vm="565">
        <f ca="1"/>
        <v>2686.8</v>
      </c>
      <c r="CG9" vm="566">
        <f ca="1"/>
        <v>2688.2</v>
      </c>
      <c r="CH9" vm="567">
        <f ca="1"/>
        <v>2630.15</v>
      </c>
      <c r="CI9" vm="568">
        <f ca="1"/>
        <v>2622.2</v>
      </c>
      <c r="CJ9" vm="569">
        <f ca="1"/>
        <v>2632.65</v>
      </c>
      <c r="CK9" vm="570">
        <f ca="1"/>
        <v>2664.85</v>
      </c>
      <c r="CL9" vm="571">
        <f ca="1"/>
        <v>2604.6</v>
      </c>
      <c r="CM9" vm="572">
        <f ca="1"/>
        <v>2633.6</v>
      </c>
      <c r="CN9" vm="573">
        <f ca="1"/>
        <v>2653.15</v>
      </c>
      <c r="CO9" vm="574">
        <f ca="1"/>
        <v>2685.7</v>
      </c>
      <c r="CP9" vm="575">
        <f ca="1"/>
        <v>2707.45</v>
      </c>
      <c r="CQ9" vm="576">
        <f ca="1"/>
        <v>2726.6</v>
      </c>
      <c r="CR9" vm="577">
        <f ca="1"/>
        <v>2649.6</v>
      </c>
      <c r="CS9" vm="578">
        <f ca="1"/>
        <v>2687.8</v>
      </c>
      <c r="CT9" vm="579">
        <f ca="1"/>
        <v>2671.05</v>
      </c>
      <c r="CU9" vm="580">
        <f ca="1"/>
        <v>2656.85</v>
      </c>
      <c r="CV9" vm="581">
        <f ca="1"/>
        <v>2670.35</v>
      </c>
      <c r="CW9" vm="582">
        <f ca="1"/>
        <v>2666.05</v>
      </c>
      <c r="CX9" vm="583">
        <f ca="1"/>
        <v>2626.65</v>
      </c>
      <c r="CY9" vm="584">
        <f ca="1"/>
        <v>2636.9</v>
      </c>
      <c r="CZ9" vm="585">
        <f ca="1"/>
        <v>2660.25</v>
      </c>
      <c r="DA9" vm="586">
        <f ca="1"/>
        <v>2724.25</v>
      </c>
      <c r="DB9" vm="587">
        <f ca="1"/>
        <v>2722.05</v>
      </c>
      <c r="DC9" vm="588">
        <f ca="1"/>
        <v>2701.3</v>
      </c>
      <c r="DD9" vm="589">
        <f ca="1"/>
        <v>2720.6</v>
      </c>
      <c r="DE9" vm="590">
        <f ca="1"/>
        <v>2679.65</v>
      </c>
      <c r="DF9" vm="591">
        <f ca="1"/>
        <v>2726.8</v>
      </c>
      <c r="DG9" vm="592">
        <f ca="1"/>
        <v>2749.55</v>
      </c>
      <c r="DH9" vm="593">
        <f ca="1"/>
        <v>2709.45</v>
      </c>
      <c r="DI9" vm="594">
        <f ca="1"/>
        <v>2727.55</v>
      </c>
      <c r="DJ9" vm="595">
        <f ca="1"/>
        <v>2737.7</v>
      </c>
      <c r="DK9" vm="596">
        <f ca="1"/>
        <v>2797.3</v>
      </c>
      <c r="DL9" vm="597">
        <f ca="1"/>
        <v>2810.8</v>
      </c>
      <c r="DM9" vm="598">
        <f ca="1"/>
        <v>2784.3</v>
      </c>
      <c r="DN9" vm="599">
        <f ca="1"/>
        <v>2783.6</v>
      </c>
      <c r="DO9" vm="600">
        <f ca="1"/>
        <v>2797.7</v>
      </c>
      <c r="DP9" vm="601">
        <f ca="1"/>
        <v>2761.55</v>
      </c>
      <c r="DQ9" vm="602">
        <f ca="1"/>
        <v>2814.2</v>
      </c>
      <c r="DR9" vm="603">
        <f ca="1"/>
        <v>2838.2</v>
      </c>
      <c r="DS9" vm="604">
        <f ca="1"/>
        <v>2861</v>
      </c>
      <c r="DT9" vm="605">
        <f ca="1"/>
        <v>2820.15</v>
      </c>
      <c r="DU9" vm="606">
        <f ca="1"/>
        <v>2872.5</v>
      </c>
      <c r="DV9" vm="607">
        <f ca="1"/>
        <v>2908.75</v>
      </c>
      <c r="DW9" vm="608">
        <f ca="1"/>
        <v>2909.35</v>
      </c>
      <c r="DX9" vm="609">
        <f ca="1"/>
        <v>2929.4</v>
      </c>
      <c r="DY9" vm="610">
        <f ca="1"/>
        <v>2930.5</v>
      </c>
      <c r="DZ9" vm="611">
        <f ca="1"/>
        <v>2909.3</v>
      </c>
      <c r="EA9" vm="612">
        <f ca="1"/>
        <v>2862.75</v>
      </c>
      <c r="EB9" vm="613">
        <f ca="1"/>
        <v>2928.25</v>
      </c>
      <c r="EC9" vm="614">
        <f ca="1"/>
        <v>3039.45</v>
      </c>
      <c r="ED9" vm="615">
        <f ca="1"/>
        <v>3093</v>
      </c>
      <c r="EE9" vm="616">
        <f ca="1"/>
        <v>3051.5</v>
      </c>
      <c r="EF9" vm="617">
        <f ca="1"/>
        <v>3032.8</v>
      </c>
      <c r="EG9" vm="618">
        <f ca="1"/>
        <v>3120.9</v>
      </c>
      <c r="EH9" vm="619">
        <f ca="1"/>
        <v>3176.45</v>
      </c>
      <c r="EI9" vm="620">
        <f ca="1"/>
        <v>3174.85</v>
      </c>
      <c r="EJ9" vm="621">
        <f ca="1"/>
        <v>3158.95</v>
      </c>
      <c r="EK9" vm="622">
        <f ca="1"/>
        <v>3250.7</v>
      </c>
      <c r="EL9" vm="623">
        <f ca="1"/>
        <v>3233.35</v>
      </c>
      <c r="EM9" vm="624">
        <f ca="1"/>
        <v>3221.75</v>
      </c>
      <c r="EN9" vm="625">
        <f ca="1"/>
        <v>3260.7</v>
      </c>
      <c r="EO9" vm="626">
        <f ca="1"/>
        <v>3308.8</v>
      </c>
      <c r="EP9" vm="627">
        <f ca="1"/>
        <v>3273.85</v>
      </c>
      <c r="EQ9" vm="628">
        <f ca="1"/>
        <v>3303.1</v>
      </c>
      <c r="ER9" vm="629">
        <f ca="1"/>
        <v>3291.3</v>
      </c>
      <c r="ES9" vm="630">
        <f ca="1"/>
        <v>3261.05</v>
      </c>
      <c r="ET9" vm="631">
        <f ca="1"/>
        <v>3196.55</v>
      </c>
      <c r="EU9" vm="632">
        <f ca="1"/>
        <v>3111.35</v>
      </c>
      <c r="EV9" vm="633">
        <f ca="1"/>
        <v>3139.35</v>
      </c>
      <c r="EW9" vm="634">
        <f ca="1"/>
        <v>3203.45</v>
      </c>
      <c r="EX9" vm="635">
        <f ca="1"/>
        <v>3200.05</v>
      </c>
      <c r="EY9" vm="636">
        <f ca="1"/>
        <v>3188.45</v>
      </c>
      <c r="EZ9" vm="637">
        <f ca="1"/>
        <v>3157.95</v>
      </c>
      <c r="FA9" vm="638">
        <f ca="1"/>
        <v>3214.1</v>
      </c>
      <c r="FB9" vm="639">
        <f ca="1"/>
        <v>3176.9</v>
      </c>
      <c r="FC9" vm="640">
        <f ca="1"/>
        <v>3213.3</v>
      </c>
      <c r="FD9" vm="641">
        <f ca="1"/>
        <v>3206</v>
      </c>
      <c r="FE9" vm="642">
        <f ca="1"/>
        <v>3190.8</v>
      </c>
      <c r="FF9" vm="643">
        <f ca="1"/>
        <v>3139.85</v>
      </c>
      <c r="FG9" vm="644">
        <f ca="1"/>
        <v>3108.8</v>
      </c>
      <c r="FH9" vm="645">
        <f ca="1"/>
        <v>3073.1</v>
      </c>
      <c r="FI9" vm="646">
        <f ca="1"/>
        <v>3057.35</v>
      </c>
      <c r="FJ9" vm="647">
        <f ca="1"/>
        <v>3071.85</v>
      </c>
      <c r="FK9" vm="648">
        <f ca="1"/>
        <v>2958.45</v>
      </c>
      <c r="FL9" vm="649">
        <f ca="1"/>
        <v>2980.2</v>
      </c>
      <c r="FM9" vm="650">
        <f ca="1"/>
        <v>2948.1</v>
      </c>
      <c r="FN9" vm="651">
        <f ca="1"/>
        <v>2995.3</v>
      </c>
      <c r="FO9" vm="652">
        <f ca="1"/>
        <v>2894.3</v>
      </c>
      <c r="FP9" vm="653">
        <f ca="1"/>
        <v>2924.2</v>
      </c>
      <c r="FQ9" vm="654">
        <f ca="1"/>
        <v>3006.35</v>
      </c>
      <c r="FR9" vm="655">
        <f ca="1"/>
        <v>3059.1</v>
      </c>
      <c r="FS9" vm="656">
        <f ca="1"/>
        <v>3049.7</v>
      </c>
      <c r="FT9" vm="657">
        <f ca="1"/>
        <v>3008.05</v>
      </c>
      <c r="FU9" vm="658">
        <f ca="1"/>
        <v>3006.95</v>
      </c>
      <c r="FV9" vm="659">
        <f ca="1"/>
        <v>3050.95</v>
      </c>
      <c r="FW9" vm="660">
        <f ca="1"/>
        <v>3070.95</v>
      </c>
      <c r="FX9" vm="661">
        <f ca="1"/>
        <v>3057.95</v>
      </c>
      <c r="FY9" vm="662">
        <f ca="1"/>
        <v>3066.15</v>
      </c>
      <c r="FZ9" vm="663">
        <f ca="1"/>
        <v>3110.05</v>
      </c>
      <c r="GA9" vm="664">
        <f ca="1"/>
        <v>3112.95</v>
      </c>
      <c r="GB9" vm="665">
        <f ca="1"/>
        <v>3036.5</v>
      </c>
      <c r="GC9" vm="666">
        <f ca="1"/>
        <v>3050.2</v>
      </c>
      <c r="GD9" vm="667">
        <f ca="1"/>
        <v>3129.65</v>
      </c>
      <c r="GE9" vm="668">
        <f ca="1"/>
        <v>3142.6</v>
      </c>
      <c r="GF9" vm="669">
        <f ca="1"/>
        <v>3121.1</v>
      </c>
      <c r="GG9" vm="670">
        <f ca="1"/>
        <v>3064.85</v>
      </c>
      <c r="GH9" vm="671">
        <f ca="1"/>
        <v>3066.8</v>
      </c>
      <c r="GI9" vm="672">
        <f ca="1"/>
        <v>3158.55</v>
      </c>
      <c r="GJ9" vm="673">
        <f ca="1"/>
        <v>3177.85</v>
      </c>
      <c r="GK9" vm="674">
        <f ca="1"/>
        <v>3165</v>
      </c>
      <c r="GL9" vm="675">
        <f ca="1"/>
        <v>3238.9</v>
      </c>
      <c r="GM9" vm="676">
        <f ca="1"/>
        <v>3264.7</v>
      </c>
      <c r="GN9" vm="677">
        <f ca="1"/>
        <v>3271.4</v>
      </c>
      <c r="GO9" vm="678">
        <f ca="1"/>
        <v>3317.35</v>
      </c>
      <c r="GP9" vm="679">
        <f ca="1"/>
        <v>3322.25</v>
      </c>
      <c r="GQ9" vm="680">
        <f ca="1"/>
        <v>3246.55</v>
      </c>
      <c r="GR9" vm="681">
        <f ca="1"/>
        <v>3104.05</v>
      </c>
      <c r="GS9" vm="682">
        <f ca="1"/>
        <v>3218.95</v>
      </c>
      <c r="GT9" vm="683">
        <f ca="1"/>
        <v>3195.15</v>
      </c>
      <c r="GU9" vm="684">
        <f ca="1"/>
        <v>3161.8</v>
      </c>
      <c r="GV9" vm="685">
        <f ca="1"/>
        <v>3144.55</v>
      </c>
      <c r="GW9" vm="686">
        <f ca="1"/>
        <v>3118.8</v>
      </c>
      <c r="GX9" vm="687">
        <f ca="1"/>
        <v>3109.5</v>
      </c>
      <c r="GY9" vm="688">
        <f ca="1"/>
        <v>3100.8</v>
      </c>
      <c r="GZ9" vm="689">
        <f ca="1"/>
        <v>3132</v>
      </c>
      <c r="HA9" vm="690">
        <f ca="1"/>
        <v>3124.1</v>
      </c>
      <c r="HB9" vm="691">
        <f ca="1"/>
        <v>3115.25</v>
      </c>
      <c r="HC9" vm="692">
        <f ca="1"/>
        <v>3035.65</v>
      </c>
      <c r="HD9" vm="693">
        <f ca="1"/>
        <v>3037</v>
      </c>
      <c r="HE9" vm="694">
        <f ca="1"/>
        <v>3049.75</v>
      </c>
      <c r="HF9" vm="695">
        <f ca="1"/>
        <v>3095.7</v>
      </c>
      <c r="HG9" vm="696">
        <f ca="1"/>
        <v>3111.45</v>
      </c>
      <c r="HH9" vm="697">
        <f ca="1"/>
        <v>3132.9</v>
      </c>
      <c r="HI9" vm="698">
        <f ca="1"/>
        <v>3145.5</v>
      </c>
      <c r="HJ9" vm="699">
        <f ca="1"/>
        <v>3122.6</v>
      </c>
      <c r="HK9" vm="700">
        <f ca="1"/>
        <v>3087.6</v>
      </c>
      <c r="HL9" vm="616">
        <f ca="1"/>
        <v>3051.5</v>
      </c>
      <c r="HM9" vm="701">
        <f ca="1"/>
        <v>3069.75</v>
      </c>
      <c r="HN9" vm="702">
        <f ca="1"/>
        <v>3088.8</v>
      </c>
      <c r="HO9" vm="703">
        <f ca="1"/>
        <v>3082</v>
      </c>
      <c r="HP9" vm="704">
        <f ca="1"/>
        <v>3060</v>
      </c>
      <c r="HQ9" vm="705">
        <f ca="1"/>
        <v>3080.5</v>
      </c>
      <c r="HR9" vm="706">
        <f ca="1"/>
        <v>3081.5</v>
      </c>
      <c r="HS9" vm="707">
        <f ca="1"/>
        <v>3114</v>
      </c>
      <c r="HT9" vm="708">
        <f ca="1"/>
        <v>3158.5</v>
      </c>
      <c r="HU9" vm="709">
        <f ca="1"/>
        <v>3180</v>
      </c>
      <c r="HV9" vm="710">
        <f ca="1"/>
        <v>3143.6</v>
      </c>
      <c r="HW9" vm="711">
        <f ca="1"/>
        <v>3159.15</v>
      </c>
      <c r="HX9" vm="712">
        <f ca="1"/>
        <v>3153</v>
      </c>
      <c r="HY9" vm="713">
        <f ca="1"/>
        <v>3129.45</v>
      </c>
      <c r="HZ9" vm="714">
        <f ca="1"/>
        <v>3141.25</v>
      </c>
      <c r="IA9" vm="715">
        <f ca="1"/>
        <v>3143.75</v>
      </c>
      <c r="IB9" vm="716">
        <f ca="1"/>
        <v>3183.2</v>
      </c>
      <c r="IC9" vm="717">
        <f ca="1"/>
        <v>3200.15</v>
      </c>
      <c r="ID9" vm="718">
        <f ca="1"/>
        <v>3200.25</v>
      </c>
      <c r="IE9" vm="719">
        <f ca="1"/>
        <v>3216.8</v>
      </c>
      <c r="IF9" vm="720">
        <f ca="1"/>
        <v>3273.8</v>
      </c>
      <c r="IG9" vm="721">
        <f ca="1"/>
        <v>3276.35</v>
      </c>
      <c r="IH9" vm="722">
        <f ca="1"/>
        <v>3262.75</v>
      </c>
      <c r="II9" vm="723">
        <f ca="1"/>
        <v>3274.35</v>
      </c>
      <c r="IJ9" vm="724">
        <f ca="1"/>
        <v>3317.75</v>
      </c>
      <c r="IK9" vm="725">
        <f ca="1"/>
        <v>3297.3</v>
      </c>
      <c r="IL9" vm="726">
        <f ca="1"/>
        <v>3273.1</v>
      </c>
      <c r="IM9" vm="727">
        <f ca="1"/>
        <v>3301.2</v>
      </c>
      <c r="IN9" vm="728">
        <f ca="1"/>
        <v>3261.4</v>
      </c>
      <c r="IO9" vm="729">
        <f ca="1"/>
        <v>3373.6</v>
      </c>
      <c r="IP9" vm="730">
        <f ca="1"/>
        <v>3380.8</v>
      </c>
      <c r="IQ9" vm="731">
        <f ca="1"/>
        <v>3336.75</v>
      </c>
      <c r="IR9" vm="732">
        <f ca="1"/>
        <v>3340.85</v>
      </c>
      <c r="IS9" vm="733">
        <f ca="1"/>
        <v>3345.75</v>
      </c>
      <c r="IT9" vm="734">
        <f ca="1"/>
        <v>3341.5</v>
      </c>
      <c r="IU9" vm="735">
        <f ca="1"/>
        <v>3325.45</v>
      </c>
      <c r="IV9" vm="736">
        <f ca="1"/>
        <v>3321</v>
      </c>
      <c r="IW9" vm="737">
        <f ca="1"/>
        <v>3262.3</v>
      </c>
      <c r="IX9" vm="738">
        <f ca="1"/>
        <v>3274.95</v>
      </c>
      <c r="IY9" vm="739">
        <f ca="1"/>
        <v>3258.5</v>
      </c>
      <c r="IZ9" vm="740">
        <f ca="1"/>
        <v>3208.15</v>
      </c>
      <c r="JA9" vm="741">
        <f ca="1"/>
        <v>3193.1</v>
      </c>
      <c r="JB9" vm="742">
        <f ca="1"/>
        <v>3187.55</v>
      </c>
      <c r="JC9" vm="743">
        <f ca="1"/>
        <v>3214.55</v>
      </c>
      <c r="JD9" vm="744">
        <f ca="1"/>
        <v>3202.95</v>
      </c>
      <c r="JE9" vm="745">
        <f ca="1"/>
        <v>3194.8</v>
      </c>
      <c r="JF9" vm="746">
        <f ca="1"/>
        <v>3184.6</v>
      </c>
    </row>
    <row r="10" spans="1:266" ht="28.2" customHeight="1">
      <c r="B10" s="45" t="e" vm="747">
        <v>#VALUE!</v>
      </c>
      <c r="C10" s="46" t="str" cm="1">
        <f t="array" ref="C10">_FV(B10,"Ticker symbol",TRUE)</f>
        <v>HDFCBANK</v>
      </c>
      <c r="D10" s="47" t="str" cm="1">
        <f t="array" ref="D10">_FV(B10,"Industry")</f>
        <v>Banking Services</v>
      </c>
      <c r="E10" s="33">
        <v>150</v>
      </c>
      <c r="F10" s="35" cm="1">
        <f t="array" ref="F10">_FV(B10,"Price")</f>
        <v>1471</v>
      </c>
      <c r="G10" s="35">
        <f t="shared" si="0"/>
        <v>220650</v>
      </c>
      <c r="H10" s="35" cm="1">
        <f t="array" ref="H10">(F10-_FV(B10,"Previous close",TRUE))*E10</f>
        <v>-7702.4999999999864</v>
      </c>
      <c r="I10" s="38">
        <f t="shared" si="1"/>
        <v>-3.3730745229414986E-2</v>
      </c>
      <c r="J10" s="35">
        <f>G10-V22</f>
        <v>-4440</v>
      </c>
      <c r="K10" s="27"/>
      <c r="L10" s="1"/>
      <c r="M10" s="1"/>
      <c r="N10" s="1"/>
      <c r="P10" s="1" cm="1" vm="748">
        <f t="array" aca="1" ref="P10:JF10" ca="1">TRANSPOSE(_xlfn.STOCKHISTORY(B9,TODAY()-365,TODAY(),0,0,1))</f>
        <v>192.7</v>
      </c>
      <c r="Q10" vm="749">
        <f ca="1"/>
        <v>192.25</v>
      </c>
      <c r="R10" vm="750">
        <f ca="1"/>
        <v>196.55</v>
      </c>
      <c r="S10" vm="751">
        <f ca="1"/>
        <v>200.7</v>
      </c>
      <c r="T10" vm="752">
        <f ca="1"/>
        <v>199.6</v>
      </c>
      <c r="U10" vm="753">
        <f ca="1"/>
        <v>196.4</v>
      </c>
      <c r="V10" vm="754">
        <f ca="1"/>
        <v>195.4</v>
      </c>
      <c r="W10" vm="755">
        <f ca="1"/>
        <v>196.7</v>
      </c>
      <c r="X10" vm="756">
        <f ca="1"/>
        <v>193.35</v>
      </c>
      <c r="Y10" vm="757">
        <f ca="1"/>
        <v>194.15</v>
      </c>
      <c r="Z10" vm="758">
        <f ca="1"/>
        <v>192.6</v>
      </c>
      <c r="AA10" vm="759">
        <f ca="1"/>
        <v>193.65</v>
      </c>
      <c r="AB10" vm="760">
        <f ca="1"/>
        <v>192.8</v>
      </c>
      <c r="AC10" vm="761">
        <f ca="1"/>
        <v>195.35</v>
      </c>
      <c r="AD10" vm="762">
        <f ca="1"/>
        <v>196.05</v>
      </c>
      <c r="AE10" vm="763">
        <f ca="1"/>
        <v>198.85</v>
      </c>
      <c r="AF10" vm="764">
        <f ca="1"/>
        <v>203.05</v>
      </c>
      <c r="AG10" vm="765">
        <f ca="1"/>
        <v>204.2</v>
      </c>
      <c r="AH10" vm="766">
        <f ca="1"/>
        <v>201.45</v>
      </c>
      <c r="AI10" vm="753">
        <f ca="1"/>
        <v>196.4</v>
      </c>
      <c r="AJ10" vm="767">
        <f ca="1"/>
        <v>198.75</v>
      </c>
      <c r="AK10" vm="768">
        <f ca="1"/>
        <v>198.55</v>
      </c>
      <c r="AL10" vm="769">
        <f ca="1"/>
        <v>198.45</v>
      </c>
      <c r="AM10" vm="770">
        <f ca="1"/>
        <v>195.8</v>
      </c>
      <c r="AN10" vm="771">
        <f ca="1"/>
        <v>196.8</v>
      </c>
      <c r="AO10" vm="755">
        <f ca="1"/>
        <v>196.7</v>
      </c>
      <c r="AP10" vm="754">
        <f ca="1"/>
        <v>195.4</v>
      </c>
      <c r="AQ10" vm="772">
        <f ca="1"/>
        <v>194.95</v>
      </c>
      <c r="AR10" vm="773">
        <f ca="1"/>
        <v>194.25</v>
      </c>
      <c r="AS10" vm="774">
        <f ca="1"/>
        <v>195.55</v>
      </c>
      <c r="AT10" vm="775">
        <f ca="1"/>
        <v>191.1</v>
      </c>
      <c r="AU10" vm="776">
        <f ca="1"/>
        <v>190.2</v>
      </c>
      <c r="AV10" vm="777">
        <f ca="1"/>
        <v>191.35</v>
      </c>
      <c r="AW10" vm="778">
        <f ca="1"/>
        <v>191.6</v>
      </c>
      <c r="AX10" vm="779">
        <f ca="1"/>
        <v>186.7</v>
      </c>
      <c r="AY10" vm="780">
        <f ca="1"/>
        <v>189.1</v>
      </c>
      <c r="AZ10" vm="781">
        <f ca="1"/>
        <v>188.15</v>
      </c>
      <c r="BA10" vm="782">
        <f ca="1"/>
        <v>183.8</v>
      </c>
      <c r="BB10" vm="783">
        <f ca="1"/>
        <v>184.9</v>
      </c>
      <c r="BC10" vm="784">
        <f ca="1"/>
        <v>183.95</v>
      </c>
      <c r="BD10" vm="785">
        <f ca="1"/>
        <v>183.35</v>
      </c>
      <c r="BE10" vm="786">
        <f ca="1"/>
        <v>181.8</v>
      </c>
      <c r="BF10" vm="787">
        <f ca="1"/>
        <v>180.65</v>
      </c>
      <c r="BG10" vm="788">
        <f ca="1"/>
        <v>178.6</v>
      </c>
      <c r="BH10" vm="789">
        <f ca="1"/>
        <v>179.1</v>
      </c>
      <c r="BI10" vm="790">
        <f ca="1"/>
        <v>175.75</v>
      </c>
      <c r="BJ10" vm="791">
        <f ca="1"/>
        <v>174.2</v>
      </c>
      <c r="BK10" vm="792">
        <f ca="1"/>
        <v>172.5</v>
      </c>
      <c r="BL10" vm="793">
        <f ca="1"/>
        <v>166.55</v>
      </c>
      <c r="BM10" vm="794">
        <f ca="1"/>
        <v>170.75</v>
      </c>
      <c r="BN10" vm="795">
        <f ca="1"/>
        <v>173.3</v>
      </c>
      <c r="BO10" vm="796">
        <f ca="1"/>
        <v>169.4</v>
      </c>
      <c r="BP10" vm="797">
        <f ca="1"/>
        <v>171.7</v>
      </c>
      <c r="BQ10" vm="798">
        <f ca="1"/>
        <v>170.85</v>
      </c>
      <c r="BR10" vm="799">
        <f ca="1"/>
        <v>169.25</v>
      </c>
      <c r="BS10" vm="800">
        <f ca="1"/>
        <v>169.9</v>
      </c>
      <c r="BT10" vm="801">
        <f ca="1"/>
        <v>169.5</v>
      </c>
      <c r="BU10" vm="802">
        <f ca="1"/>
        <v>167.15</v>
      </c>
      <c r="BV10" vm="803">
        <f ca="1"/>
        <v>167.85</v>
      </c>
      <c r="BW10" vm="804">
        <f ca="1"/>
        <v>172.2</v>
      </c>
      <c r="BX10" vm="805">
        <f ca="1"/>
        <v>170.15</v>
      </c>
      <c r="BY10" vm="806">
        <f ca="1"/>
        <v>167.8</v>
      </c>
      <c r="BZ10" vm="807">
        <f ca="1"/>
        <v>165.05</v>
      </c>
      <c r="CA10" vm="808">
        <f ca="1"/>
        <v>165.7</v>
      </c>
      <c r="CB10" vm="809">
        <f ca="1"/>
        <v>168.25</v>
      </c>
      <c r="CC10" vm="810">
        <f ca="1"/>
        <v>167.45</v>
      </c>
      <c r="CD10" vm="811">
        <f ca="1"/>
        <v>167.65</v>
      </c>
      <c r="CE10" vm="812">
        <f ca="1"/>
        <v>168.55</v>
      </c>
      <c r="CF10" vm="794">
        <f ca="1"/>
        <v>170.75</v>
      </c>
      <c r="CG10" vm="812">
        <f ca="1"/>
        <v>168.55</v>
      </c>
      <c r="CH10" vm="813">
        <f ca="1"/>
        <v>167.2</v>
      </c>
      <c r="CI10" vm="814">
        <f ca="1"/>
        <v>165.5</v>
      </c>
      <c r="CJ10" vm="815">
        <f ca="1"/>
        <v>163.85</v>
      </c>
      <c r="CK10" vm="816">
        <f ca="1"/>
        <v>165.25</v>
      </c>
      <c r="CL10" vm="817">
        <f ca="1"/>
        <v>166.75</v>
      </c>
      <c r="CM10" vm="818">
        <f ca="1"/>
        <v>170.1</v>
      </c>
      <c r="CN10" vm="819">
        <f ca="1"/>
        <v>169.8</v>
      </c>
      <c r="CO10" vm="820">
        <f ca="1"/>
        <v>174.75</v>
      </c>
      <c r="CP10" vm="821">
        <f ca="1"/>
        <v>173.95</v>
      </c>
      <c r="CQ10" vm="822">
        <f ca="1"/>
        <v>172.8</v>
      </c>
      <c r="CR10" vm="823">
        <f ca="1"/>
        <v>178.35</v>
      </c>
      <c r="CS10" vm="824">
        <f ca="1"/>
        <v>185.3</v>
      </c>
      <c r="CT10" vm="825">
        <f ca="1"/>
        <v>188</v>
      </c>
      <c r="CU10" vm="826">
        <f ca="1"/>
        <v>187.1</v>
      </c>
      <c r="CV10" vm="827">
        <f ca="1"/>
        <v>188.6</v>
      </c>
      <c r="CW10" vm="828">
        <f ca="1"/>
        <v>187.35</v>
      </c>
      <c r="CX10" vm="829">
        <f ca="1"/>
        <v>184.05</v>
      </c>
      <c r="CY10" vm="830">
        <f ca="1"/>
        <v>187.9</v>
      </c>
      <c r="CZ10" vm="831">
        <f ca="1"/>
        <v>191.7</v>
      </c>
      <c r="DA10" vm="832">
        <f ca="1"/>
        <v>190.85</v>
      </c>
      <c r="DB10" vm="774">
        <f ca="1"/>
        <v>195.55</v>
      </c>
      <c r="DC10" vm="833">
        <f ca="1"/>
        <v>193.85</v>
      </c>
      <c r="DD10" vm="834">
        <f ca="1"/>
        <v>194.8</v>
      </c>
      <c r="DE10" vm="759">
        <f ca="1"/>
        <v>193.65</v>
      </c>
      <c r="DF10" vm="835">
        <f ca="1"/>
        <v>194.4</v>
      </c>
      <c r="DG10" vm="836">
        <f ca="1"/>
        <v>195.95</v>
      </c>
      <c r="DH10" vm="837">
        <f ca="1"/>
        <v>196.2</v>
      </c>
      <c r="DI10" vm="838">
        <f ca="1"/>
        <v>198.2</v>
      </c>
      <c r="DJ10" vm="839">
        <f ca="1"/>
        <v>203.15</v>
      </c>
      <c r="DK10" vm="840">
        <f ca="1"/>
        <v>202.45</v>
      </c>
      <c r="DL10" vm="841">
        <f ca="1"/>
        <v>205.4</v>
      </c>
      <c r="DM10" vm="842">
        <f ca="1"/>
        <v>212.7</v>
      </c>
      <c r="DN10" vm="843">
        <f ca="1"/>
        <v>216.3</v>
      </c>
      <c r="DO10" vm="844">
        <f ca="1"/>
        <v>215.9</v>
      </c>
      <c r="DP10" vm="845">
        <f ca="1"/>
        <v>213.55</v>
      </c>
      <c r="DQ10" vm="846">
        <f ca="1"/>
        <v>214</v>
      </c>
      <c r="DR10" vm="847">
        <f ca="1"/>
        <v>213.05</v>
      </c>
      <c r="DS10" vm="848">
        <f ca="1"/>
        <v>214.5</v>
      </c>
      <c r="DT10" vm="849">
        <f ca="1"/>
        <v>202.95</v>
      </c>
      <c r="DU10" vm="850">
        <f ca="1"/>
        <v>203.4</v>
      </c>
      <c r="DV10" vm="851">
        <f ca="1"/>
        <v>207.75</v>
      </c>
      <c r="DW10" vm="852">
        <f ca="1"/>
        <v>208.6</v>
      </c>
      <c r="DX10" vm="853">
        <f ca="1"/>
        <v>209.5</v>
      </c>
      <c r="DY10" vm="854">
        <f ca="1"/>
        <v>211.55</v>
      </c>
      <c r="DZ10" vm="855">
        <f ca="1"/>
        <v>211.15</v>
      </c>
      <c r="EA10" vm="856">
        <f ca="1"/>
        <v>209</v>
      </c>
      <c r="EB10" vm="857">
        <f ca="1"/>
        <v>213.85</v>
      </c>
      <c r="EC10" vm="858">
        <f ca="1"/>
        <v>213.4</v>
      </c>
      <c r="ED10" vm="859">
        <f ca="1"/>
        <v>211.45</v>
      </c>
      <c r="EE10" vm="841">
        <f ca="1"/>
        <v>205.4</v>
      </c>
      <c r="EF10" vm="860">
        <f ca="1"/>
        <v>202.8</v>
      </c>
      <c r="EG10" vm="861">
        <f ca="1"/>
        <v>201.5</v>
      </c>
      <c r="EH10" vm="862">
        <f ca="1"/>
        <v>202.5</v>
      </c>
      <c r="EI10" vm="863">
        <f ca="1"/>
        <v>206.45</v>
      </c>
      <c r="EJ10" vm="864">
        <f ca="1"/>
        <v>211.25</v>
      </c>
      <c r="EK10" vm="865">
        <f ca="1"/>
        <v>214.15</v>
      </c>
      <c r="EL10" vm="866">
        <f ca="1"/>
        <v>217.85</v>
      </c>
      <c r="EM10" vm="867">
        <f ca="1"/>
        <v>219.75</v>
      </c>
      <c r="EN10" vm="868">
        <f ca="1"/>
        <v>218.85</v>
      </c>
      <c r="EO10" vm="869">
        <f ca="1"/>
        <v>217.65</v>
      </c>
      <c r="EP10" vm="870">
        <f ca="1"/>
        <v>213.7</v>
      </c>
      <c r="EQ10" vm="871">
        <f ca="1"/>
        <v>210.7</v>
      </c>
      <c r="ER10" vm="872">
        <f ca="1"/>
        <v>207.8</v>
      </c>
      <c r="ES10" vm="873">
        <f ca="1"/>
        <v>210.65</v>
      </c>
      <c r="ET10" vm="874">
        <f ca="1"/>
        <v>206.6</v>
      </c>
      <c r="EU10" vm="875">
        <f ca="1"/>
        <v>203.25</v>
      </c>
      <c r="EV10" vm="876">
        <f ca="1"/>
        <v>215.95</v>
      </c>
      <c r="EW10" vm="877">
        <f ca="1"/>
        <v>218.2</v>
      </c>
      <c r="EX10" vm="878">
        <f ca="1"/>
        <v>216.75</v>
      </c>
      <c r="EY10" vm="879">
        <f ca="1"/>
        <v>229.95</v>
      </c>
      <c r="EZ10" vm="880">
        <f ca="1"/>
        <v>234.35</v>
      </c>
      <c r="FA10" vm="881">
        <f ca="1"/>
        <v>233.1</v>
      </c>
      <c r="FB10" vm="882">
        <f ca="1"/>
        <v>229</v>
      </c>
      <c r="FC10" vm="883">
        <f ca="1"/>
        <v>227.55</v>
      </c>
      <c r="FD10" vm="884">
        <f ca="1"/>
        <v>226.45</v>
      </c>
      <c r="FE10" vm="885">
        <f ca="1"/>
        <v>217.45</v>
      </c>
      <c r="FF10" vm="886">
        <f ca="1"/>
        <v>218.6</v>
      </c>
      <c r="FG10" vm="887">
        <f ca="1"/>
        <v>218.25</v>
      </c>
      <c r="FH10" vm="888">
        <f ca="1"/>
        <v>217.75</v>
      </c>
      <c r="FI10" vm="868">
        <f ca="1"/>
        <v>218.85</v>
      </c>
      <c r="FJ10" vm="876">
        <f ca="1"/>
        <v>215.95</v>
      </c>
      <c r="FK10" vm="889">
        <f ca="1"/>
        <v>207.05</v>
      </c>
      <c r="FL10" vm="890">
        <f ca="1"/>
        <v>208.5</v>
      </c>
      <c r="FM10" vm="891">
        <f ca="1"/>
        <v>208.85</v>
      </c>
      <c r="FN10" vm="892">
        <f ca="1"/>
        <v>209.15</v>
      </c>
      <c r="FO10" vm="893">
        <f ca="1"/>
        <v>203.85</v>
      </c>
      <c r="FP10" vm="894">
        <f ca="1"/>
        <v>206.9</v>
      </c>
      <c r="FQ10" vm="895">
        <f ca="1"/>
        <v>209.9</v>
      </c>
      <c r="FR10" vm="896">
        <f ca="1"/>
        <v>209.95</v>
      </c>
      <c r="FS10" vm="897">
        <f ca="1"/>
        <v>209.7</v>
      </c>
      <c r="FT10" vm="898">
        <f ca="1"/>
        <v>208.55</v>
      </c>
      <c r="FU10" vm="899">
        <f ca="1"/>
        <v>208</v>
      </c>
      <c r="FV10" vm="872">
        <f ca="1"/>
        <v>207.8</v>
      </c>
      <c r="FW10" vm="900">
        <f ca="1"/>
        <v>206.5</v>
      </c>
      <c r="FX10" vm="901">
        <f ca="1"/>
        <v>205.2</v>
      </c>
      <c r="FY10" vm="902">
        <f ca="1"/>
        <v>205.45</v>
      </c>
      <c r="FZ10" vm="903">
        <f ca="1"/>
        <v>207.85</v>
      </c>
      <c r="GA10" vm="904">
        <f ca="1"/>
        <v>210.6</v>
      </c>
      <c r="GB10" vm="869">
        <f ca="1"/>
        <v>217.65</v>
      </c>
      <c r="GC10" vm="905">
        <f ca="1"/>
        <v>222.95</v>
      </c>
      <c r="GD10" vm="906">
        <f ca="1"/>
        <v>226</v>
      </c>
      <c r="GE10" vm="907">
        <f ca="1"/>
        <v>222.2</v>
      </c>
      <c r="GF10" vm="876">
        <f ca="1"/>
        <v>215.95</v>
      </c>
      <c r="GG10" vm="908">
        <f ca="1"/>
        <v>211.6</v>
      </c>
      <c r="GH10" vm="909">
        <f ca="1"/>
        <v>210.9</v>
      </c>
      <c r="GI10" vm="910">
        <f ca="1"/>
        <v>214.55</v>
      </c>
      <c r="GJ10" vm="911">
        <f ca="1"/>
        <v>218.5</v>
      </c>
      <c r="GK10" vm="912">
        <f ca="1"/>
        <v>220.05</v>
      </c>
      <c r="GL10" vm="913">
        <f ca="1"/>
        <v>212.55</v>
      </c>
      <c r="GM10" vm="914">
        <f ca="1"/>
        <v>212.65</v>
      </c>
      <c r="GN10" vm="915">
        <f ca="1"/>
        <v>213.8</v>
      </c>
      <c r="GO10" vm="916">
        <f ca="1"/>
        <v>213.25</v>
      </c>
      <c r="GP10" vm="917">
        <f ca="1"/>
        <v>213.1</v>
      </c>
      <c r="GQ10" vm="918">
        <f ca="1"/>
        <v>205.3</v>
      </c>
      <c r="GR10" vm="919">
        <f ca="1"/>
        <v>208.7</v>
      </c>
      <c r="GS10" vm="920">
        <f ca="1"/>
        <v>206.7</v>
      </c>
      <c r="GT10" vm="921">
        <f ca="1"/>
        <v>207.95</v>
      </c>
      <c r="GU10" vm="922">
        <f ca="1"/>
        <v>205.6</v>
      </c>
      <c r="GV10" vm="923">
        <f ca="1"/>
        <v>203.55</v>
      </c>
      <c r="GW10" vm="924">
        <f ca="1"/>
        <v>205.9</v>
      </c>
      <c r="GX10" vm="925">
        <f ca="1"/>
        <v>205.35</v>
      </c>
      <c r="GY10" vm="918">
        <f ca="1"/>
        <v>205.3</v>
      </c>
      <c r="GZ10" vm="841">
        <f ca="1"/>
        <v>205.4</v>
      </c>
      <c r="HA10" vm="926">
        <f ca="1"/>
        <v>205.5</v>
      </c>
      <c r="HB10" vm="927">
        <f ca="1"/>
        <v>204.3</v>
      </c>
      <c r="HC10" vm="928">
        <f ca="1"/>
        <v>202.6</v>
      </c>
      <c r="HD10" vm="929">
        <f ca="1"/>
        <v>200.95</v>
      </c>
      <c r="HE10" vm="752">
        <f ca="1"/>
        <v>199.6</v>
      </c>
      <c r="HF10" vm="930">
        <f ca="1"/>
        <v>201.4</v>
      </c>
      <c r="HG10" vm="931">
        <f ca="1"/>
        <v>202.75</v>
      </c>
      <c r="HH10" vm="925">
        <f ca="1"/>
        <v>205.35</v>
      </c>
      <c r="HI10" vm="932">
        <f ca="1"/>
        <v>205.55</v>
      </c>
      <c r="HJ10" vm="933">
        <f ca="1"/>
        <v>204</v>
      </c>
      <c r="HK10" vm="875">
        <f ca="1"/>
        <v>203.25</v>
      </c>
      <c r="HL10" vm="934">
        <f ca="1"/>
        <v>212.25</v>
      </c>
      <c r="HM10" vm="935">
        <f ca="1"/>
        <v>212.6</v>
      </c>
      <c r="HN10" vm="936">
        <f ca="1"/>
        <v>210.05</v>
      </c>
      <c r="HO10" vm="851">
        <f ca="1"/>
        <v>207.75</v>
      </c>
      <c r="HP10" vm="937">
        <f ca="1"/>
        <v>207</v>
      </c>
      <c r="HQ10" vm="938">
        <f ca="1"/>
        <v>209.05</v>
      </c>
      <c r="HR10" vm="939">
        <f ca="1"/>
        <v>211.5</v>
      </c>
      <c r="HS10" vm="909">
        <f ca="1"/>
        <v>210.9</v>
      </c>
      <c r="HT10" vm="904">
        <f ca="1"/>
        <v>210.6</v>
      </c>
      <c r="HU10" vm="855">
        <f ca="1"/>
        <v>211.15</v>
      </c>
      <c r="HV10" vm="940">
        <f ca="1"/>
        <v>212.9</v>
      </c>
      <c r="HW10" vm="941">
        <f ca="1"/>
        <v>216.6</v>
      </c>
      <c r="HX10" vm="942">
        <f ca="1"/>
        <v>215.25</v>
      </c>
      <c r="HY10" vm="856">
        <f ca="1"/>
        <v>209</v>
      </c>
      <c r="HZ10" vm="938">
        <f ca="1"/>
        <v>209.05</v>
      </c>
      <c r="IA10" vm="943">
        <f ca="1"/>
        <v>208.75</v>
      </c>
      <c r="IB10" vm="859">
        <f ca="1"/>
        <v>211.45</v>
      </c>
      <c r="IC10" vm="944">
        <f ca="1"/>
        <v>213.65</v>
      </c>
      <c r="ID10" vm="945">
        <f ca="1"/>
        <v>212.5</v>
      </c>
      <c r="IE10" vm="946">
        <f ca="1"/>
        <v>209.3</v>
      </c>
      <c r="IF10" vm="947">
        <f ca="1"/>
        <v>207.9</v>
      </c>
      <c r="IG10" vm="948">
        <f ca="1"/>
        <v>207.3</v>
      </c>
      <c r="IH10" vm="889">
        <f ca="1"/>
        <v>207.05</v>
      </c>
      <c r="II10" vm="903">
        <f ca="1"/>
        <v>207.85</v>
      </c>
      <c r="IJ10" vm="949">
        <f ca="1"/>
        <v>205.65</v>
      </c>
      <c r="IK10" vm="950">
        <f ca="1"/>
        <v>204.55</v>
      </c>
      <c r="IL10" vm="951">
        <f ca="1"/>
        <v>204.45</v>
      </c>
      <c r="IM10" vm="952">
        <f ca="1"/>
        <v>205.1</v>
      </c>
      <c r="IN10" vm="953">
        <f ca="1"/>
        <v>203.95</v>
      </c>
      <c r="IO10" vm="875">
        <f ca="1"/>
        <v>203.25</v>
      </c>
      <c r="IP10" vm="954">
        <f ca="1"/>
        <v>205.05</v>
      </c>
      <c r="IQ10" vm="955">
        <f ca="1"/>
        <v>203.6</v>
      </c>
      <c r="IR10" vm="956">
        <f ca="1"/>
        <v>203.3</v>
      </c>
      <c r="IS10" vm="957">
        <f ca="1"/>
        <v>202.7</v>
      </c>
      <c r="IT10" vm="958">
        <f ca="1"/>
        <v>203</v>
      </c>
      <c r="IU10" vm="959">
        <f ca="1"/>
        <v>202.4</v>
      </c>
      <c r="IV10" vm="960">
        <f ca="1"/>
        <v>203.65</v>
      </c>
      <c r="IW10" vm="862">
        <f ca="1"/>
        <v>202.5</v>
      </c>
      <c r="IX10" vm="961">
        <f ca="1"/>
        <v>203.75</v>
      </c>
      <c r="IY10" vm="962">
        <f ca="1"/>
        <v>202</v>
      </c>
      <c r="IZ10" vm="963">
        <f ca="1"/>
        <v>201.35</v>
      </c>
      <c r="JA10" vm="964">
        <f ca="1"/>
        <v>201.1</v>
      </c>
      <c r="JB10" vm="965">
        <f ca="1"/>
        <v>201.85</v>
      </c>
      <c r="JC10" vm="966">
        <f ca="1"/>
        <v>204.1</v>
      </c>
      <c r="JD10" vm="967">
        <f ca="1"/>
        <v>206.25</v>
      </c>
      <c r="JE10" vm="947">
        <f ca="1"/>
        <v>207.9</v>
      </c>
      <c r="JF10" vm="851">
        <f ca="1"/>
        <v>207.75</v>
      </c>
    </row>
    <row r="11" spans="1:266" ht="35.4" customHeight="1">
      <c r="B11" s="45" t="e" vm="968">
        <v>#VALUE!</v>
      </c>
      <c r="C11" s="46" t="str" cm="1">
        <f t="array" ref="C11">_FV(B11,"Ticker symbol",TRUE)</f>
        <v>HINDUNILVR</v>
      </c>
      <c r="D11" s="47" t="str" cm="1">
        <f t="array" ref="D11">_FV(B11,"Industry")</f>
        <v>Personal &amp; Household Products &amp; Services</v>
      </c>
      <c r="E11" s="34">
        <v>30</v>
      </c>
      <c r="F11" s="35" cm="1">
        <f t="array" ref="F11">_FV(B11,"Price")</f>
        <v>2448</v>
      </c>
      <c r="G11" s="35">
        <f t="shared" si="0"/>
        <v>73440</v>
      </c>
      <c r="H11" s="35" cm="1">
        <f t="array" ref="H11">(F11-_FV(B11,"Previous close",TRUE))*E11</f>
        <v>1180.4999999999973</v>
      </c>
      <c r="I11" s="38">
        <f t="shared" si="1"/>
        <v>1.6336952234654228E-2</v>
      </c>
      <c r="J11" s="35">
        <f>G11-V23</f>
        <v>1416</v>
      </c>
      <c r="K11" s="27"/>
      <c r="L11" s="1"/>
      <c r="M11" s="1"/>
      <c r="N11" s="1"/>
      <c r="P11" s="1" cm="1" vm="969">
        <f t="array" aca="1" ref="P11:JF11" ca="1">TRANSPOSE(_xlfn.STOCKHISTORY(B10,TODAY()-365,TODAY(),0,0,1))</f>
        <v>1133.05</v>
      </c>
      <c r="Q11" vm="970">
        <f ca="1"/>
        <v>1138.55</v>
      </c>
      <c r="R11" vm="971">
        <f ca="1"/>
        <v>1126.3499999999999</v>
      </c>
      <c r="S11" vm="972">
        <f ca="1"/>
        <v>1130.4000000000001</v>
      </c>
      <c r="T11" vm="973">
        <f ca="1"/>
        <v>1119.0999999999999</v>
      </c>
      <c r="U11" vm="974">
        <f ca="1"/>
        <v>1079.5</v>
      </c>
      <c r="V11" vm="975">
        <f ca="1"/>
        <v>1086.6500000000001</v>
      </c>
      <c r="W11" vm="976">
        <f ca="1"/>
        <v>1064.5999999999999</v>
      </c>
      <c r="X11" vm="977">
        <f ca="1"/>
        <v>1050.6500000000001</v>
      </c>
      <c r="Y11" vm="978">
        <f ca="1"/>
        <v>1032.8</v>
      </c>
      <c r="Z11" vm="979">
        <f ca="1"/>
        <v>1002</v>
      </c>
      <c r="AA11" vm="980">
        <f ca="1"/>
        <v>1041.6500000000001</v>
      </c>
      <c r="AB11" vm="981">
        <f ca="1"/>
        <v>1027.55</v>
      </c>
      <c r="AC11" vm="982">
        <f ca="1"/>
        <v>1040.7</v>
      </c>
      <c r="AD11" vm="983">
        <f ca="1"/>
        <v>1043.8499999999999</v>
      </c>
      <c r="AE11" vm="977">
        <f ca="1"/>
        <v>1050.6500000000001</v>
      </c>
      <c r="AF11" vm="984">
        <f ca="1"/>
        <v>1066.6500000000001</v>
      </c>
      <c r="AG11" vm="985">
        <f ca="1"/>
        <v>1063.7</v>
      </c>
      <c r="AH11" vm="986">
        <f ca="1"/>
        <v>1059.05</v>
      </c>
      <c r="AI11" vm="987">
        <f ca="1"/>
        <v>1034.45</v>
      </c>
      <c r="AJ11" vm="988">
        <f ca="1"/>
        <v>1032.75</v>
      </c>
      <c r="AK11" vm="989">
        <f ca="1"/>
        <v>1056.5</v>
      </c>
      <c r="AL11" vm="990">
        <f ca="1"/>
        <v>1066.5999999999999</v>
      </c>
      <c r="AM11" vm="991">
        <f ca="1"/>
        <v>1059</v>
      </c>
      <c r="AN11" vm="992">
        <f ca="1"/>
        <v>1085.6500000000001</v>
      </c>
      <c r="AO11" vm="993">
        <f ca="1"/>
        <v>1117.05</v>
      </c>
      <c r="AP11" vm="994">
        <f ca="1"/>
        <v>1119.7</v>
      </c>
      <c r="AQ11" vm="995">
        <f ca="1"/>
        <v>1118.45</v>
      </c>
      <c r="AR11" vm="996">
        <f ca="1"/>
        <v>1112.0999999999999</v>
      </c>
      <c r="AS11" vm="997">
        <f ca="1"/>
        <v>1114.5</v>
      </c>
      <c r="AT11" vm="998">
        <f ca="1"/>
        <v>1115.8499999999999</v>
      </c>
      <c r="AU11" vm="999">
        <f ca="1"/>
        <v>1127.3</v>
      </c>
      <c r="AV11" vm="1000">
        <f ca="1"/>
        <v>1134.1500000000001</v>
      </c>
      <c r="AW11" vm="1001">
        <f ca="1"/>
        <v>1130.9000000000001</v>
      </c>
      <c r="AX11" vm="1002">
        <f ca="1"/>
        <v>1119.3</v>
      </c>
      <c r="AY11" vm="1003">
        <f ca="1"/>
        <v>1110.5</v>
      </c>
      <c r="AZ11" vm="322">
        <f ca="1"/>
        <v>1112.45</v>
      </c>
      <c r="BA11" vm="1004">
        <f ca="1"/>
        <v>1096.5</v>
      </c>
      <c r="BB11" vm="1005">
        <f ca="1"/>
        <v>1090.55</v>
      </c>
      <c r="BC11" vm="1006">
        <f ca="1"/>
        <v>1078.6500000000001</v>
      </c>
      <c r="BD11" vm="1007">
        <f ca="1"/>
        <v>1057.95</v>
      </c>
      <c r="BE11" vm="1008">
        <f ca="1"/>
        <v>1070.5</v>
      </c>
      <c r="BF11" vm="1009">
        <f ca="1"/>
        <v>1093.6500000000001</v>
      </c>
      <c r="BG11" vm="1010">
        <f ca="1"/>
        <v>1083.5999999999999</v>
      </c>
      <c r="BH11" vm="1011">
        <f ca="1"/>
        <v>1057.3</v>
      </c>
      <c r="BI11" vm="1012">
        <f ca="1"/>
        <v>1049.3</v>
      </c>
      <c r="BJ11" vm="1013">
        <f ca="1"/>
        <v>1035.4000000000001</v>
      </c>
      <c r="BK11" vm="1014">
        <f ca="1"/>
        <v>1047.25</v>
      </c>
      <c r="BL11" vm="1015">
        <f ca="1"/>
        <v>1030.4000000000001</v>
      </c>
      <c r="BM11" vm="1016">
        <f ca="1"/>
        <v>1044</v>
      </c>
      <c r="BN11" vm="1017">
        <f ca="1"/>
        <v>1054.2</v>
      </c>
      <c r="BO11" vm="328">
        <f ca="1"/>
        <v>1062.55</v>
      </c>
      <c r="BP11" vm="1018">
        <f ca="1"/>
        <v>1078.5999999999999</v>
      </c>
      <c r="BQ11" vm="1019">
        <f ca="1"/>
        <v>1106.95</v>
      </c>
      <c r="BR11" vm="1020">
        <f ca="1"/>
        <v>1114.3499999999999</v>
      </c>
      <c r="BS11" vm="1021">
        <f ca="1"/>
        <v>1144.0999999999999</v>
      </c>
      <c r="BT11" vm="1022">
        <f ca="1"/>
        <v>1162.25</v>
      </c>
      <c r="BU11" vm="1023">
        <f ca="1"/>
        <v>1191.8</v>
      </c>
      <c r="BV11" vm="1024">
        <f ca="1"/>
        <v>1233.55</v>
      </c>
      <c r="BW11" vm="1025">
        <f ca="1"/>
        <v>1213.6500000000001</v>
      </c>
      <c r="BX11" vm="1026">
        <f ca="1"/>
        <v>1198.45</v>
      </c>
      <c r="BY11" vm="1027">
        <f ca="1"/>
        <v>1211.5</v>
      </c>
      <c r="BZ11" vm="1028">
        <f ca="1"/>
        <v>1169.25</v>
      </c>
      <c r="CA11" vm="1029">
        <f ca="1"/>
        <v>1199.3499999999999</v>
      </c>
      <c r="CB11" vm="1030">
        <f ca="1"/>
        <v>1203.55</v>
      </c>
      <c r="CC11" vm="1031">
        <f ca="1"/>
        <v>1223.95</v>
      </c>
      <c r="CD11" vm="1032">
        <f ca="1"/>
        <v>1246.7</v>
      </c>
      <c r="CE11" vm="1033">
        <f ca="1"/>
        <v>1233.3</v>
      </c>
      <c r="CF11" vm="1034">
        <f ca="1"/>
        <v>1235.8</v>
      </c>
      <c r="CG11" vm="1035">
        <f ca="1"/>
        <v>1210.9000000000001</v>
      </c>
      <c r="CH11" vm="1036">
        <f ca="1"/>
        <v>1233.0999999999999</v>
      </c>
      <c r="CI11" vm="1037">
        <f ca="1"/>
        <v>1209.5999999999999</v>
      </c>
      <c r="CJ11" vm="1038">
        <f ca="1"/>
        <v>1187.2</v>
      </c>
      <c r="CK11" vm="1039">
        <f ca="1"/>
        <v>1183.55</v>
      </c>
      <c r="CL11" vm="1040">
        <f ca="1"/>
        <v>1215.25</v>
      </c>
      <c r="CM11" vm="1041">
        <f ca="1"/>
        <v>1247.95</v>
      </c>
      <c r="CN11" vm="1042">
        <f ca="1"/>
        <v>1257.4000000000001</v>
      </c>
      <c r="CO11" vm="1043">
        <f ca="1"/>
        <v>1269.2</v>
      </c>
      <c r="CP11" vm="1044">
        <f ca="1"/>
        <v>1307.6500000000001</v>
      </c>
      <c r="CQ11" vm="1045">
        <f ca="1"/>
        <v>1340.55</v>
      </c>
      <c r="CR11" vm="1046">
        <f ca="1"/>
        <v>1393.65</v>
      </c>
      <c r="CS11" vm="1047">
        <f ca="1"/>
        <v>1389.95</v>
      </c>
      <c r="CT11" vm="1048">
        <f ca="1"/>
        <v>1371.7</v>
      </c>
      <c r="CU11" vm="1049">
        <f ca="1"/>
        <v>1358.8</v>
      </c>
      <c r="CV11" vm="1050">
        <f ca="1"/>
        <v>1369.7</v>
      </c>
      <c r="CW11" vm="1051">
        <f ca="1"/>
        <v>1408.45</v>
      </c>
      <c r="CX11" vm="1052">
        <f ca="1"/>
        <v>1408.7</v>
      </c>
      <c r="CY11" vm="1053">
        <f ca="1"/>
        <v>1374.35</v>
      </c>
      <c r="CZ11" vm="1054">
        <f ca="1"/>
        <v>1403.65</v>
      </c>
      <c r="DA11" vm="1055">
        <f ca="1"/>
        <v>1394.6</v>
      </c>
      <c r="DB11" vm="1056">
        <f ca="1"/>
        <v>1438.2</v>
      </c>
      <c r="DC11" vm="1057">
        <f ca="1"/>
        <v>1402.8</v>
      </c>
      <c r="DD11" vm="1058">
        <f ca="1"/>
        <v>1426.65</v>
      </c>
      <c r="DE11" vm="1059">
        <f ca="1"/>
        <v>1440.85</v>
      </c>
      <c r="DF11" vm="1060">
        <f ca="1"/>
        <v>1433.3</v>
      </c>
      <c r="DG11" vm="1061">
        <f ca="1"/>
        <v>1406.95</v>
      </c>
      <c r="DH11" vm="1062">
        <f ca="1"/>
        <v>1377.2</v>
      </c>
      <c r="DI11" vm="1063">
        <f ca="1"/>
        <v>1385.6</v>
      </c>
      <c r="DJ11" vm="1064">
        <f ca="1"/>
        <v>1372.25</v>
      </c>
      <c r="DK11" vm="1065">
        <f ca="1"/>
        <v>1376.3</v>
      </c>
      <c r="DL11" vm="1066">
        <f ca="1"/>
        <v>1407.2</v>
      </c>
      <c r="DM11" vm="1067">
        <f ca="1"/>
        <v>1385.85</v>
      </c>
      <c r="DN11" vm="1068">
        <f ca="1"/>
        <v>1382.8</v>
      </c>
      <c r="DO11" vm="1069">
        <f ca="1"/>
        <v>1372.15</v>
      </c>
      <c r="DP11" vm="1070">
        <f ca="1"/>
        <v>1391.3</v>
      </c>
      <c r="DQ11" vm="1071">
        <f ca="1"/>
        <v>1410.7</v>
      </c>
      <c r="DR11" vm="1072">
        <f ca="1"/>
        <v>1441.8</v>
      </c>
      <c r="DS11" vm="1073">
        <f ca="1"/>
        <v>1411.35</v>
      </c>
      <c r="DT11" vm="1074">
        <f ca="1"/>
        <v>1372.65</v>
      </c>
      <c r="DU11" vm="1075">
        <f ca="1"/>
        <v>1373.1</v>
      </c>
      <c r="DV11" vm="1076">
        <f ca="1"/>
        <v>1375.65</v>
      </c>
      <c r="DW11" vm="1077">
        <f ca="1"/>
        <v>1397.1</v>
      </c>
      <c r="DX11" vm="1078">
        <f ca="1"/>
        <v>1412.85</v>
      </c>
      <c r="DY11" vm="1079">
        <f ca="1"/>
        <v>1427.2</v>
      </c>
      <c r="DZ11" vm="1080">
        <f ca="1"/>
        <v>1432.5</v>
      </c>
      <c r="EA11" vm="1081">
        <f ca="1"/>
        <v>1436.3</v>
      </c>
      <c r="EB11" vm="1082">
        <f ca="1"/>
        <v>1425.05</v>
      </c>
      <c r="EC11" vm="1083">
        <f ca="1"/>
        <v>1416</v>
      </c>
      <c r="ED11" vm="1084">
        <f ca="1"/>
        <v>1426.7</v>
      </c>
      <c r="EE11" vm="1085">
        <f ca="1"/>
        <v>1420.55</v>
      </c>
      <c r="EF11" vm="1086">
        <f ca="1"/>
        <v>1416.25</v>
      </c>
      <c r="EG11" vm="1087">
        <f ca="1"/>
        <v>1431.65</v>
      </c>
      <c r="EH11" vm="1088">
        <f ca="1"/>
        <v>1451.45</v>
      </c>
      <c r="EI11" vm="1089">
        <f ca="1"/>
        <v>1481</v>
      </c>
      <c r="EJ11" vm="1090">
        <f ca="1"/>
        <v>1470.65</v>
      </c>
      <c r="EK11" vm="1091">
        <f ca="1"/>
        <v>1468.75</v>
      </c>
      <c r="EL11" vm="1092">
        <f ca="1"/>
        <v>1466.65</v>
      </c>
      <c r="EM11" vm="1093">
        <f ca="1"/>
        <v>1483.1</v>
      </c>
      <c r="EN11" vm="1094">
        <f ca="1"/>
        <v>1503.85</v>
      </c>
      <c r="EO11" vm="1095">
        <f ca="1"/>
        <v>1492</v>
      </c>
      <c r="EP11" vm="1096">
        <f ca="1"/>
        <v>1474.8</v>
      </c>
      <c r="EQ11" vm="1097">
        <f ca="1"/>
        <v>1443.55</v>
      </c>
      <c r="ER11" vm="1098">
        <f ca="1"/>
        <v>1462.85</v>
      </c>
      <c r="ES11" vm="1099">
        <f ca="1"/>
        <v>1409.6</v>
      </c>
      <c r="ET11" vm="1100">
        <f ca="1"/>
        <v>1371.45</v>
      </c>
      <c r="EU11" vm="1101">
        <f ca="1"/>
        <v>1390.5</v>
      </c>
      <c r="EV11" vm="1102">
        <f ca="1"/>
        <v>1476.75</v>
      </c>
      <c r="EW11" vm="1103">
        <f ca="1"/>
        <v>1560.55</v>
      </c>
      <c r="EX11" vm="1104">
        <f ca="1"/>
        <v>1574.8</v>
      </c>
      <c r="EY11" vm="1105">
        <f ca="1"/>
        <v>1579.1</v>
      </c>
      <c r="EZ11" vm="1106">
        <f ca="1"/>
        <v>1597.6</v>
      </c>
      <c r="FA11" vm="1107">
        <f ca="1"/>
        <v>1605.25</v>
      </c>
      <c r="FB11" vm="1108">
        <f ca="1"/>
        <v>1611.85</v>
      </c>
      <c r="FC11" vm="1109">
        <f ca="1"/>
        <v>1581.75</v>
      </c>
      <c r="FD11" vm="1110">
        <f ca="1"/>
        <v>1572.35</v>
      </c>
      <c r="FE11" vm="1111">
        <f ca="1"/>
        <v>1581.95</v>
      </c>
      <c r="FF11" vm="1112">
        <f ca="1"/>
        <v>1616.6</v>
      </c>
      <c r="FG11" vm="1113">
        <f ca="1"/>
        <v>1626.65</v>
      </c>
      <c r="FH11" vm="1114">
        <f ca="1"/>
        <v>1586.5</v>
      </c>
      <c r="FI11" vm="1115">
        <f ca="1"/>
        <v>1554.3</v>
      </c>
      <c r="FJ11" vm="1116">
        <f ca="1"/>
        <v>1539.1</v>
      </c>
      <c r="FK11" vm="1117">
        <f ca="1"/>
        <v>1548</v>
      </c>
      <c r="FL11" vm="1118">
        <f ca="1"/>
        <v>1529.15</v>
      </c>
      <c r="FM11" vm="1119">
        <f ca="1"/>
        <v>1606.45</v>
      </c>
      <c r="FN11" vm="1120">
        <f ca="1"/>
        <v>1606.4</v>
      </c>
      <c r="FO11" vm="1121">
        <f ca="1"/>
        <v>1534.4</v>
      </c>
      <c r="FP11" vm="1122">
        <f ca="1"/>
        <v>1558.9</v>
      </c>
      <c r="FQ11" vm="1123">
        <f ca="1"/>
        <v>1568.2</v>
      </c>
      <c r="FR11" vm="1124">
        <f ca="1"/>
        <v>1586.85</v>
      </c>
      <c r="FS11" vm="1125">
        <f ca="1"/>
        <v>1552.05</v>
      </c>
      <c r="FT11" vm="1126">
        <f ca="1"/>
        <v>1530</v>
      </c>
      <c r="FU11" vm="1127">
        <f ca="1"/>
        <v>1519.5</v>
      </c>
      <c r="FV11" vm="1128">
        <f ca="1"/>
        <v>1562.5</v>
      </c>
      <c r="FW11" vm="1129">
        <f ca="1"/>
        <v>1555.75</v>
      </c>
      <c r="FX11" vm="1130">
        <f ca="1"/>
        <v>1551.95</v>
      </c>
      <c r="FY11" vm="1131">
        <f ca="1"/>
        <v>1528.65</v>
      </c>
      <c r="FZ11" vm="1132">
        <f ca="1"/>
        <v>1512.15</v>
      </c>
      <c r="GA11" vm="1133">
        <f ca="1"/>
        <v>1495.35</v>
      </c>
      <c r="GB11" vm="1134">
        <f ca="1"/>
        <v>1491</v>
      </c>
      <c r="GC11" vm="1135">
        <f ca="1"/>
        <v>1497.5</v>
      </c>
      <c r="GD11" vm="1136">
        <f ca="1"/>
        <v>1469.15</v>
      </c>
      <c r="GE11" vm="1137">
        <f ca="1"/>
        <v>1500.15</v>
      </c>
      <c r="GF11" vm="1138">
        <f ca="1"/>
        <v>1478.8</v>
      </c>
      <c r="GG11" vm="1139">
        <f ca="1"/>
        <v>1463.35</v>
      </c>
      <c r="GH11" vm="1140">
        <f ca="1"/>
        <v>1491.3</v>
      </c>
      <c r="GI11" vm="1141">
        <f ca="1"/>
        <v>1553.7</v>
      </c>
      <c r="GJ11" vm="1142">
        <f ca="1"/>
        <v>1493.65</v>
      </c>
      <c r="GK11" vm="1143">
        <f ca="1"/>
        <v>1486.75</v>
      </c>
      <c r="GL11" vm="1144">
        <f ca="1"/>
        <v>1449.6</v>
      </c>
      <c r="GM11" vm="1145">
        <f ca="1"/>
        <v>1440.25</v>
      </c>
      <c r="GN11" vm="1146">
        <f ca="1"/>
        <v>1447.2</v>
      </c>
      <c r="GO11" vm="1147">
        <f ca="1"/>
        <v>1432.8</v>
      </c>
      <c r="GP11" vm="1148">
        <f ca="1"/>
        <v>1421.75</v>
      </c>
      <c r="GQ11" vm="1149">
        <f ca="1"/>
        <v>1367.05</v>
      </c>
      <c r="GR11" vm="1150">
        <f ca="1"/>
        <v>1400.35</v>
      </c>
      <c r="GS11" vm="1151">
        <f ca="1"/>
        <v>1430.1</v>
      </c>
      <c r="GT11" vm="1152">
        <f ca="1"/>
        <v>1428.65</v>
      </c>
      <c r="GU11" vm="1153">
        <f ca="1"/>
        <v>1412.4</v>
      </c>
      <c r="GV11" vm="1154">
        <f ca="1"/>
        <v>1391.4</v>
      </c>
      <c r="GW11" vm="1155">
        <f ca="1"/>
        <v>1422.5</v>
      </c>
      <c r="GX11" vm="1156">
        <f ca="1"/>
        <v>1414.15</v>
      </c>
      <c r="GY11" vm="1157">
        <f ca="1"/>
        <v>1404.8</v>
      </c>
      <c r="GZ11" vm="1158">
        <f ca="1"/>
        <v>1438.7</v>
      </c>
      <c r="HA11" vm="1159">
        <f ca="1"/>
        <v>1476.8</v>
      </c>
      <c r="HB11" vm="1160">
        <f ca="1"/>
        <v>1472.5</v>
      </c>
      <c r="HC11" vm="1161">
        <f ca="1"/>
        <v>1412.3</v>
      </c>
      <c r="HD11" vm="1162">
        <f ca="1"/>
        <v>1414.45</v>
      </c>
      <c r="HE11" vm="1163">
        <f ca="1"/>
        <v>1388.35</v>
      </c>
      <c r="HF11" vm="1164">
        <f ca="1"/>
        <v>1402.6</v>
      </c>
      <c r="HG11" vm="1165">
        <f ca="1"/>
        <v>1400.9</v>
      </c>
      <c r="HH11" vm="1166">
        <f ca="1"/>
        <v>1414.75</v>
      </c>
      <c r="HI11" vm="1167">
        <f ca="1"/>
        <v>1419.85</v>
      </c>
      <c r="HJ11" vm="1168">
        <f ca="1"/>
        <v>1403.55</v>
      </c>
      <c r="HK11" vm="1169">
        <f ca="1"/>
        <v>1399.5</v>
      </c>
      <c r="HL11" vm="1170">
        <f ca="1"/>
        <v>1386.85</v>
      </c>
      <c r="HM11" vm="1145">
        <f ca="1"/>
        <v>1440.25</v>
      </c>
      <c r="HN11" vm="1171">
        <f ca="1"/>
        <v>1476.7</v>
      </c>
      <c r="HO11" vm="1172">
        <f ca="1"/>
        <v>1458.2</v>
      </c>
      <c r="HP11" vm="1147">
        <f ca="1"/>
        <v>1432.8</v>
      </c>
      <c r="HQ11" vm="1173">
        <f ca="1"/>
        <v>1497.3</v>
      </c>
      <c r="HR11" vm="1174">
        <f ca="1"/>
        <v>1509.95</v>
      </c>
      <c r="HS11" vm="1175">
        <f ca="1"/>
        <v>1478.95</v>
      </c>
      <c r="HT11" vm="1176">
        <f ca="1"/>
        <v>1477.05</v>
      </c>
      <c r="HU11" vm="1177">
        <f ca="1"/>
        <v>1482.65</v>
      </c>
      <c r="HV11" vm="1178">
        <f ca="1"/>
        <v>1503.45</v>
      </c>
      <c r="HW11" vm="1179">
        <f ca="1"/>
        <v>1515.85</v>
      </c>
      <c r="HX11" vm="1180">
        <f ca="1"/>
        <v>1511.7</v>
      </c>
      <c r="HY11" vm="1181">
        <f ca="1"/>
        <v>1504</v>
      </c>
      <c r="HZ11" vm="1182">
        <f ca="1"/>
        <v>1520.55</v>
      </c>
      <c r="IA11" vm="1183">
        <f ca="1"/>
        <v>1500.95</v>
      </c>
      <c r="IB11" vm="1184">
        <f ca="1"/>
        <v>1499.85</v>
      </c>
      <c r="IC11" vm="1185">
        <f ca="1"/>
        <v>1483.05</v>
      </c>
      <c r="ID11" vm="1186">
        <f ca="1"/>
        <v>1480.3</v>
      </c>
      <c r="IE11" vm="1187">
        <f ca="1"/>
        <v>1481.05</v>
      </c>
      <c r="IF11" vm="1188">
        <f ca="1"/>
        <v>1486.35</v>
      </c>
      <c r="IG11" vm="1189">
        <f ca="1"/>
        <v>1479.45</v>
      </c>
      <c r="IH11" vm="1190">
        <f ca="1"/>
        <v>1490.25</v>
      </c>
      <c r="II11" vm="1191">
        <f ca="1"/>
        <v>1484.6</v>
      </c>
      <c r="IJ11" vm="1192">
        <f ca="1"/>
        <v>1466.1</v>
      </c>
      <c r="IK11" vm="1193">
        <f ca="1"/>
        <v>1479.8</v>
      </c>
      <c r="IL11" vm="1194">
        <f ca="1"/>
        <v>1488.7</v>
      </c>
      <c r="IM11" vm="1195">
        <f ca="1"/>
        <v>1483.8</v>
      </c>
      <c r="IN11" vm="1196">
        <f ca="1"/>
        <v>1485.5</v>
      </c>
      <c r="IO11" vm="1197">
        <f ca="1"/>
        <v>1506.25</v>
      </c>
      <c r="IP11" vm="1198">
        <f ca="1"/>
        <v>1515.1</v>
      </c>
      <c r="IQ11" vm="1199">
        <f ca="1"/>
        <v>1508.35</v>
      </c>
      <c r="IR11" vm="1200">
        <f ca="1"/>
        <v>1502.05</v>
      </c>
      <c r="IS11" vm="1201">
        <f ca="1"/>
        <v>1497.9</v>
      </c>
      <c r="IT11" vm="1143">
        <f ca="1"/>
        <v>1486.75</v>
      </c>
      <c r="IU11" vm="1202">
        <f ca="1"/>
        <v>1480.4</v>
      </c>
      <c r="IV11" vm="1203">
        <f ca="1"/>
        <v>1495.45</v>
      </c>
      <c r="IW11" vm="1204">
        <f ca="1"/>
        <v>1534.7</v>
      </c>
      <c r="IX11" vm="1205">
        <f ca="1"/>
        <v>1539.5</v>
      </c>
      <c r="IY11" vm="1206">
        <f ca="1"/>
        <v>1520.45</v>
      </c>
      <c r="IZ11" vm="1207">
        <f ca="1"/>
        <v>1502</v>
      </c>
      <c r="JA11" vm="1208">
        <f ca="1"/>
        <v>1487</v>
      </c>
      <c r="JB11" vm="1209">
        <f ca="1"/>
        <v>1501.85</v>
      </c>
      <c r="JC11" vm="1210">
        <f ca="1"/>
        <v>1499.15</v>
      </c>
      <c r="JD11" vm="1211">
        <f ca="1"/>
        <v>1520.7</v>
      </c>
      <c r="JE11" vm="1212">
        <f ca="1"/>
        <v>1522.35</v>
      </c>
      <c r="JF11" vm="1213">
        <f ca="1"/>
        <v>1471</v>
      </c>
    </row>
    <row r="12" spans="1:266" ht="22.8" customHeight="1">
      <c r="B12" s="45" t="e" vm="1214">
        <v>#VALUE!</v>
      </c>
      <c r="C12" s="46" t="str" cm="1">
        <f t="array" ref="C12">_FV(B12,"Ticker symbol",TRUE)</f>
        <v>RELIANCEP1</v>
      </c>
      <c r="D12" s="47" t="str" cm="1">
        <f t="array" ref="D12">_FV(B12,"Industry")</f>
        <v>Oil &amp; Gas</v>
      </c>
      <c r="E12" s="33">
        <v>100</v>
      </c>
      <c r="F12" s="35" cm="1">
        <f t="array" ref="F12">_FV(B12,"Price")</f>
        <v>1463.05</v>
      </c>
      <c r="G12" s="35">
        <f t="shared" si="0"/>
        <v>146305</v>
      </c>
      <c r="H12" s="35" cm="1">
        <f t="array" ref="H12">(F12-_FV(B12,"Previous close",TRUE))*E12</f>
        <v>-375</v>
      </c>
      <c r="I12" s="38">
        <f t="shared" si="1"/>
        <v>-2.5565857649304607E-3</v>
      </c>
      <c r="J12" s="35">
        <f>G12-V24</f>
        <v>3005</v>
      </c>
      <c r="K12" s="27"/>
      <c r="L12" s="1"/>
      <c r="M12" s="1"/>
      <c r="N12" s="1"/>
      <c r="P12" s="1" cm="1" vm="1215">
        <f t="array" aca="1" ref="P12:JF12" ca="1">TRANSPOSE(_xlfn.STOCKHISTORY(B11,TODAY()-365,TODAY(),0,0,1))</f>
        <v>2330.9499999999998</v>
      </c>
      <c r="Q12" vm="1216">
        <f ca="1"/>
        <v>2318</v>
      </c>
      <c r="R12" vm="1217">
        <f ca="1"/>
        <v>2248.5</v>
      </c>
      <c r="S12" vm="1218">
        <f ca="1"/>
        <v>2211.35</v>
      </c>
      <c r="T12" vm="1219">
        <f ca="1"/>
        <v>2209.3000000000002</v>
      </c>
      <c r="U12" vm="1220">
        <f ca="1"/>
        <v>2221.5</v>
      </c>
      <c r="V12" vm="1221">
        <f ca="1"/>
        <v>2242.5500000000002</v>
      </c>
      <c r="W12" vm="1222">
        <f ca="1"/>
        <v>2231.3000000000002</v>
      </c>
      <c r="X12" vm="1223">
        <f ca="1"/>
        <v>2195.6</v>
      </c>
      <c r="Y12" vm="1224">
        <f ca="1"/>
        <v>2209.9</v>
      </c>
      <c r="Z12" vm="1225">
        <f ca="1"/>
        <v>2204.5</v>
      </c>
      <c r="AA12" vm="1226">
        <f ca="1"/>
        <v>2197.8000000000002</v>
      </c>
      <c r="AB12" vm="1227">
        <f ca="1"/>
        <v>2194.5500000000002</v>
      </c>
      <c r="AC12" vm="1228">
        <f ca="1"/>
        <v>2220.4499999999998</v>
      </c>
      <c r="AD12" vm="1229">
        <f ca="1"/>
        <v>2210.5500000000002</v>
      </c>
      <c r="AE12" vm="1230">
        <f ca="1"/>
        <v>2206.75</v>
      </c>
      <c r="AF12" vm="1231">
        <f ca="1"/>
        <v>2210.65</v>
      </c>
      <c r="AG12" vm="1232">
        <f ca="1"/>
        <v>2195.1</v>
      </c>
      <c r="AH12" vm="1233">
        <f ca="1"/>
        <v>2198.65</v>
      </c>
      <c r="AI12" vm="1234">
        <f ca="1"/>
        <v>2173.9</v>
      </c>
      <c r="AJ12" vm="1235">
        <f ca="1"/>
        <v>2196.0500000000002</v>
      </c>
      <c r="AK12" vm="1236">
        <f ca="1"/>
        <v>2214.35</v>
      </c>
      <c r="AL12" vm="1237">
        <f ca="1"/>
        <v>2193.6</v>
      </c>
      <c r="AM12" vm="1238">
        <f ca="1"/>
        <v>2185.6999999999998</v>
      </c>
      <c r="AN12" vm="1239">
        <f ca="1"/>
        <v>2202.0500000000002</v>
      </c>
      <c r="AO12" vm="1240">
        <f ca="1"/>
        <v>2194.4</v>
      </c>
      <c r="AP12" vm="1241">
        <f ca="1"/>
        <v>2179.1</v>
      </c>
      <c r="AQ12" vm="1242">
        <f ca="1"/>
        <v>2182.8000000000002</v>
      </c>
      <c r="AR12" vm="1243">
        <f ca="1"/>
        <v>2171.25</v>
      </c>
      <c r="AS12" vm="1244">
        <f ca="1"/>
        <v>2151.9499999999998</v>
      </c>
      <c r="AT12" vm="1245">
        <f ca="1"/>
        <v>2117.35</v>
      </c>
      <c r="AU12" vm="1246">
        <f ca="1"/>
        <v>2161.65</v>
      </c>
      <c r="AV12" vm="1247">
        <f ca="1"/>
        <v>2141.65</v>
      </c>
      <c r="AW12" vm="1248">
        <f ca="1"/>
        <v>2139.15</v>
      </c>
      <c r="AX12" vm="1249">
        <f ca="1"/>
        <v>2124.65</v>
      </c>
      <c r="AY12" vm="1250">
        <f ca="1"/>
        <v>2162.6</v>
      </c>
      <c r="AZ12" vm="1251">
        <f ca="1"/>
        <v>2142.25</v>
      </c>
      <c r="BA12" vm="1252">
        <f ca="1"/>
        <v>2132.25</v>
      </c>
      <c r="BB12" vm="1253">
        <f ca="1"/>
        <v>2133.9</v>
      </c>
      <c r="BC12" vm="1254">
        <f ca="1"/>
        <v>2159.25</v>
      </c>
      <c r="BD12" vm="1255">
        <f ca="1"/>
        <v>2123.5</v>
      </c>
      <c r="BE12" vm="1256">
        <f ca="1"/>
        <v>2124.4499999999998</v>
      </c>
      <c r="BF12" vm="1257">
        <f ca="1"/>
        <v>2143.5</v>
      </c>
      <c r="BG12" vm="1258">
        <f ca="1"/>
        <v>2128.1999999999998</v>
      </c>
      <c r="BH12" vm="1259">
        <f ca="1"/>
        <v>2098.6999999999998</v>
      </c>
      <c r="BI12" vm="1260">
        <f ca="1"/>
        <v>2037.8</v>
      </c>
      <c r="BJ12" vm="1261">
        <f ca="1"/>
        <v>2026.8</v>
      </c>
      <c r="BK12" vm="1262">
        <f ca="1"/>
        <v>2052.5500000000002</v>
      </c>
      <c r="BL12" vm="1263">
        <f ca="1"/>
        <v>2060.9</v>
      </c>
      <c r="BM12" vm="1264">
        <f ca="1"/>
        <v>2079.0500000000002</v>
      </c>
      <c r="BN12" vm="1265">
        <f ca="1"/>
        <v>2063.3000000000002</v>
      </c>
      <c r="BO12" vm="1266">
        <f ca="1"/>
        <v>2033.2</v>
      </c>
      <c r="BP12" vm="1267">
        <f ca="1"/>
        <v>2068.25</v>
      </c>
      <c r="BQ12" vm="1268">
        <f ca="1"/>
        <v>2095</v>
      </c>
      <c r="BR12" vm="1269">
        <f ca="1"/>
        <v>2111.0500000000002</v>
      </c>
      <c r="BS12" vm="1270">
        <f ca="1"/>
        <v>2115.9</v>
      </c>
      <c r="BT12" vm="1271">
        <f ca="1"/>
        <v>2139.35</v>
      </c>
      <c r="BU12" vm="1272">
        <f ca="1"/>
        <v>2160.8000000000002</v>
      </c>
      <c r="BV12" vm="1273">
        <f ca="1"/>
        <v>2139.65</v>
      </c>
      <c r="BW12" vm="1274">
        <f ca="1"/>
        <v>2138.4</v>
      </c>
      <c r="BX12" vm="1275">
        <f ca="1"/>
        <v>2138.1999999999998</v>
      </c>
      <c r="BY12" vm="1276">
        <f ca="1"/>
        <v>2158.15</v>
      </c>
      <c r="BZ12" vm="1277">
        <f ca="1"/>
        <v>2152.5500000000002</v>
      </c>
      <c r="CA12" vm="1278">
        <f ca="1"/>
        <v>2150.5500000000002</v>
      </c>
      <c r="CB12" vm="1279">
        <f ca="1"/>
        <v>2177.8000000000002</v>
      </c>
      <c r="CC12" vm="1280">
        <f ca="1"/>
        <v>2173.1</v>
      </c>
      <c r="CD12" vm="1281">
        <f ca="1"/>
        <v>2163.15</v>
      </c>
      <c r="CE12" vm="1282">
        <f ca="1"/>
        <v>2179.35</v>
      </c>
      <c r="CF12" vm="1283">
        <f ca="1"/>
        <v>2143.85</v>
      </c>
      <c r="CG12" vm="1284">
        <f ca="1"/>
        <v>2166.75</v>
      </c>
      <c r="CH12" vm="1285">
        <f ca="1"/>
        <v>2176.6999999999998</v>
      </c>
      <c r="CI12" vm="1286">
        <f ca="1"/>
        <v>2164.35</v>
      </c>
      <c r="CJ12" vm="1287">
        <f ca="1"/>
        <v>2122.1</v>
      </c>
      <c r="CK12" vm="1288">
        <f ca="1"/>
        <v>2071.3000000000002</v>
      </c>
      <c r="CL12" vm="1289">
        <f ca="1"/>
        <v>2072</v>
      </c>
      <c r="CM12" vm="1290">
        <f ca="1"/>
        <v>2055.6999999999998</v>
      </c>
      <c r="CN12" vm="1291">
        <f ca="1"/>
        <v>2060.0500000000002</v>
      </c>
      <c r="CO12" vm="1292">
        <f ca="1"/>
        <v>2102.35</v>
      </c>
      <c r="CP12" vm="1293">
        <f ca="1"/>
        <v>2094.15</v>
      </c>
      <c r="CQ12" vm="1294">
        <f ca="1"/>
        <v>2132.5500000000002</v>
      </c>
      <c r="CR12" vm="1295">
        <f ca="1"/>
        <v>2136.6</v>
      </c>
      <c r="CS12" vm="1296">
        <f ca="1"/>
        <v>2131.15</v>
      </c>
      <c r="CT12" vm="1297">
        <f ca="1"/>
        <v>2192.1</v>
      </c>
      <c r="CU12" vm="1298">
        <f ca="1"/>
        <v>2185.35</v>
      </c>
      <c r="CV12" vm="1299">
        <f ca="1"/>
        <v>2187.6999999999998</v>
      </c>
      <c r="CW12" vm="1300">
        <f ca="1"/>
        <v>2177.6</v>
      </c>
      <c r="CX12" vm="1301">
        <f ca="1"/>
        <v>2132.1</v>
      </c>
      <c r="CY12" vm="1302">
        <f ca="1"/>
        <v>2130.75</v>
      </c>
      <c r="CZ12" vm="1303">
        <f ca="1"/>
        <v>2120.25</v>
      </c>
      <c r="DA12" vm="1304">
        <f ca="1"/>
        <v>2129.4</v>
      </c>
      <c r="DB12" vm="1305">
        <f ca="1"/>
        <v>2157.35</v>
      </c>
      <c r="DC12" vm="1306">
        <f ca="1"/>
        <v>2135.85</v>
      </c>
      <c r="DD12" vm="1307">
        <f ca="1"/>
        <v>2154.1999999999998</v>
      </c>
      <c r="DE12" vm="1275">
        <f ca="1"/>
        <v>2138.1999999999998</v>
      </c>
      <c r="DF12" vm="1308">
        <f ca="1"/>
        <v>2133.0500000000002</v>
      </c>
      <c r="DG12" vm="1309">
        <f ca="1"/>
        <v>2139.3000000000002</v>
      </c>
      <c r="DH12" vm="1310">
        <f ca="1"/>
        <v>2127.75</v>
      </c>
      <c r="DI12" vm="1311">
        <f ca="1"/>
        <v>2184.1999999999998</v>
      </c>
      <c r="DJ12" vm="1312">
        <f ca="1"/>
        <v>2256.15</v>
      </c>
      <c r="DK12" vm="1313">
        <f ca="1"/>
        <v>2260</v>
      </c>
      <c r="DL12" vm="1314">
        <f ca="1"/>
        <v>2292.1999999999998</v>
      </c>
      <c r="DM12" vm="1315">
        <f ca="1"/>
        <v>2350.4499999999998</v>
      </c>
      <c r="DN12" vm="1316">
        <f ca="1"/>
        <v>2374.75</v>
      </c>
      <c r="DO12" vm="1317">
        <f ca="1"/>
        <v>2370.75</v>
      </c>
      <c r="DP12" vm="1318">
        <f ca="1"/>
        <v>2320.0500000000002</v>
      </c>
      <c r="DQ12" vm="1319">
        <f ca="1"/>
        <v>2343.9499999999998</v>
      </c>
      <c r="DR12" vm="1320">
        <f ca="1"/>
        <v>2315.3000000000002</v>
      </c>
      <c r="DS12" vm="1321">
        <f ca="1"/>
        <v>2333.4499999999998</v>
      </c>
      <c r="DT12" vm="1322">
        <f ca="1"/>
        <v>2305.9499999999998</v>
      </c>
      <c r="DU12" vm="1323">
        <f ca="1"/>
        <v>2311</v>
      </c>
      <c r="DV12" vm="1324">
        <f ca="1"/>
        <v>2370.35</v>
      </c>
      <c r="DW12" vm="1325">
        <f ca="1"/>
        <v>2402.25</v>
      </c>
      <c r="DX12" vm="1326">
        <f ca="1"/>
        <v>2388.9</v>
      </c>
      <c r="DY12" vm="1327">
        <f ca="1"/>
        <v>2384.3000000000002</v>
      </c>
      <c r="DZ12" vm="1328">
        <f ca="1"/>
        <v>2406.6</v>
      </c>
      <c r="EA12" vm="1329">
        <f ca="1"/>
        <v>2395.4</v>
      </c>
      <c r="EB12" vm="1330">
        <f ca="1"/>
        <v>2387.5500000000002</v>
      </c>
      <c r="EC12" vm="1331">
        <f ca="1"/>
        <v>2426.5</v>
      </c>
      <c r="ED12" vm="1332">
        <f ca="1"/>
        <v>2450.5500000000002</v>
      </c>
      <c r="EE12" vm="1333">
        <f ca="1"/>
        <v>2417.3000000000002</v>
      </c>
      <c r="EF12" vm="1334">
        <f ca="1"/>
        <v>2368.85</v>
      </c>
      <c r="EG12" vm="1335">
        <f ca="1"/>
        <v>2391.1999999999998</v>
      </c>
      <c r="EH12" vm="1336">
        <f ca="1"/>
        <v>2429.1</v>
      </c>
      <c r="EI12" vm="1337">
        <f ca="1"/>
        <v>2375.9</v>
      </c>
      <c r="EJ12" vm="1338">
        <f ca="1"/>
        <v>2372.35</v>
      </c>
      <c r="EK12" vm="1339">
        <f ca="1"/>
        <v>2398.5500000000002</v>
      </c>
      <c r="EL12" vm="1340">
        <f ca="1"/>
        <v>2351.15</v>
      </c>
      <c r="EM12" vm="1341">
        <f ca="1"/>
        <v>2332.6</v>
      </c>
      <c r="EN12" vm="1342">
        <f ca="1"/>
        <v>2363.15</v>
      </c>
      <c r="EO12" vm="1343">
        <f ca="1"/>
        <v>2355.9499999999998</v>
      </c>
      <c r="EP12" vm="1344">
        <f ca="1"/>
        <v>2367.65</v>
      </c>
      <c r="EQ12" vm="1345">
        <f ca="1"/>
        <v>2409.35</v>
      </c>
      <c r="ER12" vm="1346">
        <f ca="1"/>
        <v>2399.6</v>
      </c>
      <c r="ES12" vm="1347">
        <f ca="1"/>
        <v>2391.3000000000002</v>
      </c>
      <c r="ET12" vm="1348">
        <f ca="1"/>
        <v>2300.4</v>
      </c>
      <c r="EU12" vm="1349">
        <f ca="1"/>
        <v>2263.9</v>
      </c>
      <c r="EV12" vm="522">
        <f ca="1"/>
        <v>2248.6</v>
      </c>
      <c r="EW12" vm="1350">
        <f ca="1"/>
        <v>2230.4499999999998</v>
      </c>
      <c r="EX12" vm="1351">
        <f ca="1"/>
        <v>2232.85</v>
      </c>
      <c r="EY12" vm="1352">
        <f ca="1"/>
        <v>2245.6</v>
      </c>
      <c r="EZ12" vm="1353">
        <f ca="1"/>
        <v>2269.5500000000002</v>
      </c>
      <c r="FA12" vm="1354">
        <f ca="1"/>
        <v>2236.65</v>
      </c>
      <c r="FB12" vm="1355">
        <f ca="1"/>
        <v>2216.25</v>
      </c>
      <c r="FC12" vm="1356">
        <f ca="1"/>
        <v>2235.5</v>
      </c>
      <c r="FD12" vm="1357">
        <f ca="1"/>
        <v>2263</v>
      </c>
      <c r="FE12" vm="1358">
        <f ca="1"/>
        <v>2241.5500000000002</v>
      </c>
      <c r="FF12" vm="1359">
        <f ca="1"/>
        <v>2215.1999999999998</v>
      </c>
      <c r="FG12" vm="1360">
        <f ca="1"/>
        <v>2196.1</v>
      </c>
      <c r="FH12" vm="1361">
        <f ca="1"/>
        <v>2163.9</v>
      </c>
      <c r="FI12" vm="1362">
        <f ca="1"/>
        <v>2146.85</v>
      </c>
      <c r="FJ12" vm="1363">
        <f ca="1"/>
        <v>2181.1</v>
      </c>
      <c r="FK12" vm="1364">
        <f ca="1"/>
        <v>2167.6</v>
      </c>
      <c r="FL12" vm="1365">
        <f ca="1"/>
        <v>2179.25</v>
      </c>
      <c r="FM12" vm="1366">
        <f ca="1"/>
        <v>2178.85</v>
      </c>
      <c r="FN12" vm="1367">
        <f ca="1"/>
        <v>2163.3000000000002</v>
      </c>
      <c r="FO12" vm="1368">
        <f ca="1"/>
        <v>2132.0500000000002</v>
      </c>
      <c r="FP12" vm="1369">
        <f ca="1"/>
        <v>2143.4</v>
      </c>
      <c r="FQ12" vm="1370">
        <f ca="1"/>
        <v>2177.9499999999998</v>
      </c>
      <c r="FR12" vm="1371">
        <f ca="1"/>
        <v>2193.5</v>
      </c>
      <c r="FS12" vm="1372">
        <f ca="1"/>
        <v>2196.9</v>
      </c>
      <c r="FT12" vm="1373">
        <f ca="1"/>
        <v>2201.1</v>
      </c>
      <c r="FU12" vm="1374">
        <f ca="1"/>
        <v>2174.5500000000002</v>
      </c>
      <c r="FV12" vm="1375">
        <f ca="1"/>
        <v>2198.5</v>
      </c>
      <c r="FW12" vm="1376">
        <f ca="1"/>
        <v>2227.85</v>
      </c>
      <c r="FX12" vm="1377">
        <f ca="1"/>
        <v>2204.75</v>
      </c>
      <c r="FY12" vm="1378">
        <f ca="1"/>
        <v>2210.85</v>
      </c>
      <c r="FZ12" vm="1379">
        <f ca="1"/>
        <v>2244.0500000000002</v>
      </c>
      <c r="GA12" vm="1380">
        <f ca="1"/>
        <v>2226.3000000000002</v>
      </c>
      <c r="GB12" vm="1359">
        <f ca="1"/>
        <v>2215.1999999999998</v>
      </c>
      <c r="GC12" vm="1381">
        <f ca="1"/>
        <v>2312.0500000000002</v>
      </c>
      <c r="GD12" vm="1382">
        <f ca="1"/>
        <v>2353.1999999999998</v>
      </c>
      <c r="GE12" vm="1383">
        <f ca="1"/>
        <v>2337.3000000000002</v>
      </c>
      <c r="GF12" vm="1384">
        <f ca="1"/>
        <v>2318.6</v>
      </c>
      <c r="GG12" vm="1385">
        <f ca="1"/>
        <v>2237.0500000000002</v>
      </c>
      <c r="GH12" vm="1386">
        <f ca="1"/>
        <v>2317.9</v>
      </c>
      <c r="GI12" vm="1387">
        <f ca="1"/>
        <v>2398.75</v>
      </c>
      <c r="GJ12" vm="1388">
        <f ca="1"/>
        <v>2431.5</v>
      </c>
      <c r="GK12" vm="1389">
        <f ca="1"/>
        <v>2399.1</v>
      </c>
      <c r="GL12" vm="1390">
        <f ca="1"/>
        <v>2373.1999999999998</v>
      </c>
      <c r="GM12" vm="1391">
        <f ca="1"/>
        <v>2408.3000000000002</v>
      </c>
      <c r="GN12" vm="1392">
        <f ca="1"/>
        <v>2405.25</v>
      </c>
      <c r="GO12" vm="1393">
        <f ca="1"/>
        <v>2409.9</v>
      </c>
      <c r="GP12" vm="1394">
        <f ca="1"/>
        <v>2476</v>
      </c>
      <c r="GQ12" vm="1395">
        <f ca="1"/>
        <v>2462</v>
      </c>
      <c r="GR12" vm="1396">
        <f ca="1"/>
        <v>2454.4</v>
      </c>
      <c r="GS12" vm="1397">
        <f ca="1"/>
        <v>2460.65</v>
      </c>
      <c r="GT12" vm="1398">
        <f ca="1"/>
        <v>2458.9</v>
      </c>
      <c r="GU12" vm="1399">
        <f ca="1"/>
        <v>2436.65</v>
      </c>
      <c r="GV12" vm="1400">
        <f ca="1"/>
        <v>2397.4499999999998</v>
      </c>
      <c r="GW12" vm="1401">
        <f ca="1"/>
        <v>2349.4</v>
      </c>
      <c r="GX12" vm="1402">
        <f ca="1"/>
        <v>2307.75</v>
      </c>
      <c r="GY12" vm="1403">
        <f ca="1"/>
        <v>2360.65</v>
      </c>
      <c r="GZ12" vm="1404">
        <f ca="1"/>
        <v>2379.85</v>
      </c>
      <c r="HA12" vm="1405">
        <f ca="1"/>
        <v>2406.5500000000002</v>
      </c>
      <c r="HB12" vm="1406">
        <f ca="1"/>
        <v>2407.6</v>
      </c>
      <c r="HC12" vm="1407">
        <f ca="1"/>
        <v>2353.75</v>
      </c>
      <c r="HD12" vm="1408">
        <f ca="1"/>
        <v>2408</v>
      </c>
      <c r="HE12" vm="1409">
        <f ca="1"/>
        <v>2407.65</v>
      </c>
      <c r="HF12" vm="1410">
        <f ca="1"/>
        <v>2394.65</v>
      </c>
      <c r="HG12" vm="1411">
        <f ca="1"/>
        <v>2390</v>
      </c>
      <c r="HH12" vm="1412">
        <f ca="1"/>
        <v>2411.1999999999998</v>
      </c>
      <c r="HI12" vm="1413">
        <f ca="1"/>
        <v>2432.9</v>
      </c>
      <c r="HJ12" vm="1414">
        <f ca="1"/>
        <v>2402.1</v>
      </c>
      <c r="HK12" vm="1415">
        <f ca="1"/>
        <v>2328.9499999999998</v>
      </c>
      <c r="HL12" vm="1416">
        <f ca="1"/>
        <v>2376.85</v>
      </c>
      <c r="HM12" vm="1417">
        <f ca="1"/>
        <v>2376.25</v>
      </c>
      <c r="HN12" vm="1418">
        <f ca="1"/>
        <v>2374.25</v>
      </c>
      <c r="HO12" vm="1419">
        <f ca="1"/>
        <v>2359.75</v>
      </c>
      <c r="HP12" vm="1420">
        <f ca="1"/>
        <v>2344.15</v>
      </c>
      <c r="HQ12" vm="1421">
        <f ca="1"/>
        <v>2362.25</v>
      </c>
      <c r="HR12" vm="1422">
        <f ca="1"/>
        <v>2336.5500000000002</v>
      </c>
      <c r="HS12" vm="1423">
        <f ca="1"/>
        <v>2344.0500000000002</v>
      </c>
      <c r="HT12" vm="1424">
        <f ca="1"/>
        <v>2354</v>
      </c>
      <c r="HU12" vm="1425">
        <f ca="1"/>
        <v>2326.4</v>
      </c>
      <c r="HV12" vm="1426">
        <f ca="1"/>
        <v>2321.6999999999998</v>
      </c>
      <c r="HW12" vm="1427">
        <f ca="1"/>
        <v>2340.0500000000002</v>
      </c>
      <c r="HX12" vm="1428">
        <f ca="1"/>
        <v>2358.3000000000002</v>
      </c>
      <c r="HY12" vm="1429">
        <f ca="1"/>
        <v>2358.8000000000002</v>
      </c>
      <c r="HZ12" vm="1430">
        <f ca="1"/>
        <v>2363.25</v>
      </c>
      <c r="IA12" vm="1431">
        <f ca="1"/>
        <v>2342.0500000000002</v>
      </c>
      <c r="IB12" vm="1432">
        <f ca="1"/>
        <v>2339.3000000000002</v>
      </c>
      <c r="IC12" vm="1433">
        <f ca="1"/>
        <v>2359</v>
      </c>
      <c r="ID12" vm="1434">
        <f ca="1"/>
        <v>2356</v>
      </c>
      <c r="IE12" vm="1435">
        <f ca="1"/>
        <v>2378.8000000000002</v>
      </c>
      <c r="IF12" vm="1436">
        <f ca="1"/>
        <v>2366.5</v>
      </c>
      <c r="IG12" vm="1437">
        <f ca="1"/>
        <v>2364.6</v>
      </c>
      <c r="IH12" vm="1438">
        <f ca="1"/>
        <v>2391.9499999999998</v>
      </c>
      <c r="II12" vm="1439">
        <f ca="1"/>
        <v>2407.9</v>
      </c>
      <c r="IJ12" vm="1440">
        <f ca="1"/>
        <v>2417.6999999999998</v>
      </c>
      <c r="IK12" vm="1441">
        <f ca="1"/>
        <v>2482.9</v>
      </c>
      <c r="IL12" vm="1442">
        <f ca="1"/>
        <v>2514.35</v>
      </c>
      <c r="IM12" vm="1443">
        <f ca="1"/>
        <v>2490.25</v>
      </c>
      <c r="IN12" vm="1444">
        <f ca="1"/>
        <v>2480.5</v>
      </c>
      <c r="IO12" vm="1445">
        <f ca="1"/>
        <v>2490.15</v>
      </c>
      <c r="IP12" vm="1446">
        <f ca="1"/>
        <v>2448.65</v>
      </c>
      <c r="IQ12" vm="1447">
        <f ca="1"/>
        <v>2460.1999999999998</v>
      </c>
      <c r="IR12" vm="1448">
        <f ca="1"/>
        <v>2492.5500000000002</v>
      </c>
      <c r="IS12" vm="1449">
        <f ca="1"/>
        <v>2471.3000000000002</v>
      </c>
      <c r="IT12" vm="1450">
        <f ca="1"/>
        <v>2478</v>
      </c>
      <c r="IU12" vm="1451">
        <f ca="1"/>
        <v>2487.3000000000002</v>
      </c>
      <c r="IV12" vm="1452">
        <f ca="1"/>
        <v>2499.0500000000002</v>
      </c>
      <c r="IW12" vm="1453">
        <f ca="1"/>
        <v>2472.5</v>
      </c>
      <c r="IX12" vm="1454">
        <f ca="1"/>
        <v>2481.65</v>
      </c>
      <c r="IY12" vm="1455">
        <f ca="1"/>
        <v>2447.5500000000002</v>
      </c>
      <c r="IZ12" vm="1456">
        <f ca="1"/>
        <v>2451.4499999999998</v>
      </c>
      <c r="JA12" vm="1457">
        <f ca="1"/>
        <v>2444.15</v>
      </c>
      <c r="JB12" vm="1458">
        <f ca="1"/>
        <v>2436.6999999999998</v>
      </c>
      <c r="JC12" vm="1459">
        <f ca="1"/>
        <v>2414.85</v>
      </c>
      <c r="JD12" vm="1460">
        <f ca="1"/>
        <v>2412.35</v>
      </c>
      <c r="JE12" vm="1461">
        <f ca="1"/>
        <v>2417.4</v>
      </c>
      <c r="JF12" vm="1462">
        <f ca="1"/>
        <v>2408.65</v>
      </c>
    </row>
    <row r="13" spans="1:266" ht="34.799999999999997" customHeight="1">
      <c r="B13" s="45" t="e" vm="1463">
        <v>#VALUE!</v>
      </c>
      <c r="C13" s="46" t="str" cm="1">
        <f t="array" ref="C13">_FV(B13,"Ticker symbol",TRUE)</f>
        <v>BHARTIARTL</v>
      </c>
      <c r="D13" s="47" t="str" cm="1">
        <f t="array" ref="D13">_FV(B13,"Industry")</f>
        <v>Telecommunications Services</v>
      </c>
      <c r="E13" s="33">
        <v>40</v>
      </c>
      <c r="F13" s="35" cm="1">
        <f t="array" ref="F13">_FV(B13,"Price")</f>
        <v>527.20000000000005</v>
      </c>
      <c r="G13" s="35">
        <f t="shared" si="0"/>
        <v>21088</v>
      </c>
      <c r="H13" s="35" cm="1">
        <f t="array" ref="H13">(F13-_FV(B13,"Previous close",TRUE))*E13</f>
        <v>-450</v>
      </c>
      <c r="I13" s="38">
        <f t="shared" si="1"/>
        <v>-2.0893304856532641E-2</v>
      </c>
      <c r="J13" s="35">
        <f>G13-V25</f>
        <v>-18912</v>
      </c>
      <c r="K13" s="27"/>
      <c r="L13" s="1"/>
      <c r="M13" s="1"/>
      <c r="N13" s="1"/>
      <c r="P13" s="1" cm="1" vm="1464">
        <f t="array" aca="1" ref="P13:JF13" ca="1">TRANSPOSE(_xlfn.STOCKHISTORY(B12,TODAY()-365,TODAY(),0,0,1))</f>
        <v>1044.45</v>
      </c>
      <c r="Q13" vm="1465">
        <f ca="1"/>
        <v>1083.05</v>
      </c>
      <c r="R13" vm="1466">
        <f ca="1"/>
        <v>1105.45</v>
      </c>
      <c r="S13" vm="1467">
        <f ca="1"/>
        <v>1179.8499999999999</v>
      </c>
      <c r="T13" vm="1468">
        <f ca="1"/>
        <v>1284.05</v>
      </c>
      <c r="U13" vm="1469">
        <f ca="1"/>
        <v>1298.7</v>
      </c>
      <c r="V13" vm="1470">
        <f ca="1"/>
        <v>1287.6500000000001</v>
      </c>
      <c r="W13" vm="1471">
        <f ca="1"/>
        <v>1204.7</v>
      </c>
      <c r="X13" vm="1472">
        <f ca="1"/>
        <v>1213.75</v>
      </c>
      <c r="Y13" vm="360">
        <f ca="1"/>
        <v>1177.3</v>
      </c>
      <c r="Z13" vm="994">
        <f ca="1"/>
        <v>1119.7</v>
      </c>
      <c r="AA13" vm="1473">
        <f ca="1"/>
        <v>1231.6500000000001</v>
      </c>
      <c r="AB13" vm="1033">
        <f ca="1"/>
        <v>1233.3</v>
      </c>
      <c r="AC13" vm="1474">
        <f ca="1"/>
        <v>1233.95</v>
      </c>
      <c r="AD13" vm="1475">
        <f ca="1"/>
        <v>1240.25</v>
      </c>
      <c r="AE13" vm="1476">
        <f ca="1"/>
        <v>1225.8499999999999</v>
      </c>
      <c r="AF13" vm="1477">
        <f ca="1"/>
        <v>1235.8499999999999</v>
      </c>
      <c r="AG13" vm="1478">
        <f ca="1"/>
        <v>1232.4000000000001</v>
      </c>
      <c r="AH13" vm="1479">
        <f ca="1"/>
        <v>1224.55</v>
      </c>
      <c r="AI13" vm="1480">
        <f ca="1"/>
        <v>1223.45</v>
      </c>
      <c r="AJ13" vm="1481">
        <f ca="1"/>
        <v>1200.05</v>
      </c>
      <c r="AK13" vm="1476">
        <f ca="1"/>
        <v>1225.8499999999999</v>
      </c>
      <c r="AL13" vm="1482">
        <f ca="1"/>
        <v>1240.8</v>
      </c>
      <c r="AM13" vm="1483">
        <f ca="1"/>
        <v>1206.05</v>
      </c>
      <c r="AN13" vm="1484">
        <f ca="1"/>
        <v>1195.05</v>
      </c>
      <c r="AO13" vm="1485">
        <f ca="1"/>
        <v>1202.8</v>
      </c>
      <c r="AP13" vm="1486">
        <f ca="1"/>
        <v>1193.4000000000001</v>
      </c>
      <c r="AQ13" vm="1487">
        <f ca="1"/>
        <v>1244.8499999999999</v>
      </c>
      <c r="AR13" vm="1488">
        <f ca="1"/>
        <v>1225.75</v>
      </c>
      <c r="AS13" vm="1489">
        <f ca="1"/>
        <v>1230</v>
      </c>
      <c r="AT13" vm="1490">
        <f ca="1"/>
        <v>1193.5</v>
      </c>
      <c r="AU13" vm="1491">
        <f ca="1"/>
        <v>1203.8499999999999</v>
      </c>
      <c r="AV13" vm="1492">
        <f ca="1"/>
        <v>1242.8499999999999</v>
      </c>
      <c r="AW13" vm="1493">
        <f ca="1"/>
        <v>1227.05</v>
      </c>
      <c r="AX13" vm="1494">
        <f ca="1"/>
        <v>1191.3499999999999</v>
      </c>
      <c r="AY13" vm="1495">
        <f ca="1"/>
        <v>1209.9000000000001</v>
      </c>
      <c r="AZ13" vm="1496">
        <f ca="1"/>
        <v>1214.8499999999999</v>
      </c>
      <c r="BA13" vm="408">
        <f ca="1"/>
        <v>1267</v>
      </c>
      <c r="BB13" vm="1497">
        <f ca="1"/>
        <v>1393.7</v>
      </c>
      <c r="BC13" vm="1085">
        <f ca="1"/>
        <v>1420.55</v>
      </c>
      <c r="BD13" vm="1498">
        <f ca="1"/>
        <v>1408.95</v>
      </c>
      <c r="BE13" vm="1499">
        <f ca="1"/>
        <v>1420.5</v>
      </c>
      <c r="BF13" vm="1500">
        <f ca="1"/>
        <v>1432.25</v>
      </c>
      <c r="BG13" vm="1501">
        <f ca="1"/>
        <v>1402.1</v>
      </c>
      <c r="BH13" vm="1502">
        <f ca="1"/>
        <v>1409.85</v>
      </c>
      <c r="BI13" vm="1503">
        <f ca="1"/>
        <v>1365.25</v>
      </c>
      <c r="BJ13" vm="1504">
        <f ca="1"/>
        <v>1317.75</v>
      </c>
      <c r="BK13" vm="1505">
        <f ca="1"/>
        <v>1339.8</v>
      </c>
      <c r="BL13" vm="1506">
        <f ca="1"/>
        <v>1296.8499999999999</v>
      </c>
      <c r="BM13" vm="1507">
        <f ca="1"/>
        <v>1324.1</v>
      </c>
      <c r="BN13" vm="1508">
        <f ca="1"/>
        <v>1328.45</v>
      </c>
      <c r="BO13" vm="1509">
        <f ca="1"/>
        <v>1353.4</v>
      </c>
      <c r="BP13" vm="1510">
        <f ca="1"/>
        <v>1343.5</v>
      </c>
      <c r="BQ13" vm="1511">
        <f ca="1"/>
        <v>1336.85</v>
      </c>
      <c r="BR13" vm="1512">
        <f ca="1"/>
        <v>1331.7</v>
      </c>
      <c r="BS13" vm="1513">
        <f ca="1"/>
        <v>1328.5</v>
      </c>
      <c r="BT13" vm="1514">
        <f ca="1"/>
        <v>1365.95</v>
      </c>
      <c r="BU13" vm="1515">
        <f ca="1"/>
        <v>1350.6</v>
      </c>
      <c r="BV13" vm="1516">
        <f ca="1"/>
        <v>1348.1</v>
      </c>
      <c r="BW13" vm="1517">
        <f ca="1"/>
        <v>1342.35</v>
      </c>
      <c r="BX13" vm="1518">
        <f ca="1"/>
        <v>1376.9</v>
      </c>
      <c r="BY13" vm="1519">
        <f ca="1"/>
        <v>1383.05</v>
      </c>
      <c r="BZ13" vm="1520">
        <f ca="1"/>
        <v>1316.15</v>
      </c>
      <c r="CA13" vm="1521">
        <f ca="1"/>
        <v>1283.8499999999999</v>
      </c>
      <c r="CB13" vm="1522">
        <f ca="1"/>
        <v>1294.5</v>
      </c>
      <c r="CC13" vm="1523">
        <f ca="1"/>
        <v>1273.5</v>
      </c>
      <c r="CD13" vm="1524">
        <f ca="1"/>
        <v>1243.3</v>
      </c>
      <c r="CE13" vm="1525">
        <f ca="1"/>
        <v>1227.25</v>
      </c>
      <c r="CF13" vm="1526">
        <f ca="1"/>
        <v>1232.05</v>
      </c>
      <c r="CG13" vm="1527">
        <f ca="1"/>
        <v>1155.2</v>
      </c>
      <c r="CH13" vm="1528">
        <f ca="1"/>
        <v>1165.2</v>
      </c>
      <c r="CI13" vm="1529">
        <f ca="1"/>
        <v>1142.2</v>
      </c>
      <c r="CJ13" vm="1530">
        <f ca="1"/>
        <v>1155.95</v>
      </c>
      <c r="CK13" vm="1531">
        <f ca="1"/>
        <v>1183.5</v>
      </c>
      <c r="CL13" vm="1532">
        <f ca="1"/>
        <v>1065.1500000000001</v>
      </c>
      <c r="CM13" vm="1533">
        <f ca="1"/>
        <v>978</v>
      </c>
      <c r="CN13" vm="1534">
        <f ca="1"/>
        <v>1049.1500000000001</v>
      </c>
      <c r="CO13" vm="1535">
        <f ca="1"/>
        <v>1063.1500000000001</v>
      </c>
      <c r="CP13" vm="1536">
        <f ca="1"/>
        <v>1138.4000000000001</v>
      </c>
      <c r="CQ13" vm="1537">
        <f ca="1"/>
        <v>1162.7</v>
      </c>
      <c r="CR13" vm="1538">
        <f ca="1"/>
        <v>1193.3</v>
      </c>
      <c r="CS13" vm="1539">
        <f ca="1"/>
        <v>1112.5</v>
      </c>
      <c r="CT13" vm="1540">
        <f ca="1"/>
        <v>1102.6500000000001</v>
      </c>
      <c r="CU13" vm="1541">
        <f ca="1"/>
        <v>1122.6500000000001</v>
      </c>
      <c r="CV13" vm="1542">
        <f ca="1"/>
        <v>1126.5</v>
      </c>
      <c r="CW13" vm="1543">
        <f ca="1"/>
        <v>1127.95</v>
      </c>
      <c r="CX13" vm="1544">
        <f ca="1"/>
        <v>1109</v>
      </c>
      <c r="CY13" vm="1545">
        <f ca="1"/>
        <v>1084.8</v>
      </c>
      <c r="CZ13" vm="1546">
        <f ca="1"/>
        <v>1028.75</v>
      </c>
      <c r="DA13" vm="1547">
        <f ca="1"/>
        <v>1060.3</v>
      </c>
      <c r="DB13" vm="1548">
        <f ca="1"/>
        <v>1076.25</v>
      </c>
      <c r="DC13" vm="1549">
        <f ca="1"/>
        <v>1063.0999999999999</v>
      </c>
      <c r="DD13" vm="1550">
        <f ca="1"/>
        <v>1068.0999999999999</v>
      </c>
      <c r="DE13" vm="1551">
        <f ca="1"/>
        <v>1042.1500000000001</v>
      </c>
      <c r="DF13" vm="1552">
        <f ca="1"/>
        <v>1062.5</v>
      </c>
      <c r="DG13" vm="1553">
        <f ca="1"/>
        <v>1067.75</v>
      </c>
      <c r="DH13" vm="1554">
        <f ca="1"/>
        <v>1075.2</v>
      </c>
      <c r="DI13" vm="1555">
        <f ca="1"/>
        <v>1052.45</v>
      </c>
      <c r="DJ13" vm="1556">
        <f ca="1"/>
        <v>1059.1500000000001</v>
      </c>
      <c r="DK13" vm="1557">
        <f ca="1"/>
        <v>1101.7</v>
      </c>
      <c r="DL13" vm="1558">
        <f ca="1"/>
        <v>1128.55</v>
      </c>
      <c r="DM13" vm="1559">
        <f ca="1"/>
        <v>1110.2</v>
      </c>
      <c r="DN13" vm="1560">
        <f ca="1"/>
        <v>1104.6500000000001</v>
      </c>
      <c r="DO13" vm="1561">
        <f ca="1"/>
        <v>1096.3</v>
      </c>
      <c r="DP13" vm="1562">
        <f ca="1"/>
        <v>1077.05</v>
      </c>
      <c r="DQ13" vm="1006">
        <f ca="1"/>
        <v>1078.6500000000001</v>
      </c>
      <c r="DR13" vm="1563">
        <f ca="1"/>
        <v>1087.6500000000001</v>
      </c>
      <c r="DS13" vm="1564">
        <f ca="1"/>
        <v>1094.5</v>
      </c>
      <c r="DT13" vm="1565">
        <f ca="1"/>
        <v>1042.3</v>
      </c>
      <c r="DU13" vm="1566">
        <f ca="1"/>
        <v>1040.25</v>
      </c>
      <c r="DV13" vm="1534">
        <f ca="1"/>
        <v>1049.1500000000001</v>
      </c>
      <c r="DW13" vm="338">
        <f ca="1"/>
        <v>1110.55</v>
      </c>
      <c r="DX13" vm="1567">
        <f ca="1"/>
        <v>1112.5999999999999</v>
      </c>
      <c r="DY13" vm="1568">
        <f ca="1"/>
        <v>1103.55</v>
      </c>
      <c r="DZ13" vm="1569">
        <f ca="1"/>
        <v>1116.9000000000001</v>
      </c>
      <c r="EA13" vm="1570">
        <f ca="1"/>
        <v>1117.4000000000001</v>
      </c>
      <c r="EB13" vm="1571">
        <f ca="1"/>
        <v>1104.5</v>
      </c>
      <c r="EC13" vm="1572">
        <f ca="1"/>
        <v>1108.6500000000001</v>
      </c>
      <c r="ED13" vm="1573">
        <f ca="1"/>
        <v>1084.4000000000001</v>
      </c>
      <c r="EE13" vm="1574">
        <f ca="1"/>
        <v>1039.7</v>
      </c>
      <c r="EF13" vm="1575">
        <f ca="1"/>
        <v>1032.2</v>
      </c>
      <c r="EG13" vm="1576">
        <f ca="1"/>
        <v>1047</v>
      </c>
      <c r="EH13" vm="1577">
        <f ca="1"/>
        <v>1017.6</v>
      </c>
      <c r="EI13" vm="1578">
        <f ca="1"/>
        <v>1064.8</v>
      </c>
      <c r="EJ13" vm="1579">
        <f ca="1"/>
        <v>1046.55</v>
      </c>
      <c r="EK13" vm="1580">
        <f ca="1"/>
        <v>1061.8</v>
      </c>
      <c r="EL13" vm="982">
        <f ca="1"/>
        <v>1040.7</v>
      </c>
      <c r="EM13" vm="1581">
        <f ca="1"/>
        <v>1087.9000000000001</v>
      </c>
      <c r="EN13" vm="1582">
        <f ca="1"/>
        <v>1134.0999999999999</v>
      </c>
      <c r="EO13" vm="1583">
        <f ca="1"/>
        <v>1164.3</v>
      </c>
      <c r="EP13" vm="1584">
        <f ca="1"/>
        <v>1201</v>
      </c>
      <c r="EQ13" vm="1585">
        <f ca="1"/>
        <v>1169.3499999999999</v>
      </c>
      <c r="ER13" vm="1586">
        <f ca="1"/>
        <v>1077.25</v>
      </c>
      <c r="ES13" vm="1587">
        <f ca="1"/>
        <v>1025.6500000000001</v>
      </c>
      <c r="ET13" vm="1588">
        <f ca="1"/>
        <v>998.45</v>
      </c>
      <c r="EU13" vm="1589">
        <f ca="1"/>
        <v>967.4</v>
      </c>
      <c r="EV13" vm="1590">
        <f ca="1"/>
        <v>1012.05</v>
      </c>
      <c r="EW13" vm="1591">
        <f ca="1"/>
        <v>1041.05</v>
      </c>
      <c r="EX13" vm="1592">
        <f ca="1"/>
        <v>1049.8</v>
      </c>
      <c r="EY13" vm="1593">
        <f ca="1"/>
        <v>1040.55</v>
      </c>
      <c r="EZ13" vm="1594">
        <f ca="1"/>
        <v>1050.2</v>
      </c>
      <c r="FA13" vm="1595">
        <f ca="1"/>
        <v>1072.95</v>
      </c>
      <c r="FB13" vm="1596">
        <f ca="1"/>
        <v>1084.5</v>
      </c>
      <c r="FC13" vm="1597">
        <f ca="1"/>
        <v>1092.5</v>
      </c>
      <c r="FD13" vm="1598">
        <f ca="1"/>
        <v>1163.9000000000001</v>
      </c>
      <c r="FE13" vm="1599">
        <f ca="1"/>
        <v>1145.8</v>
      </c>
      <c r="FF13" vm="1600">
        <f ca="1"/>
        <v>1145.4000000000001</v>
      </c>
      <c r="FG13" vm="1601">
        <f ca="1"/>
        <v>1167.9000000000001</v>
      </c>
      <c r="FH13" vm="1602">
        <f ca="1"/>
        <v>1182.9000000000001</v>
      </c>
      <c r="FI13" vm="1603">
        <f ca="1"/>
        <v>1177.8</v>
      </c>
      <c r="FJ13" vm="1604">
        <f ca="1"/>
        <v>1186.9000000000001</v>
      </c>
      <c r="FK13" vm="1605">
        <f ca="1"/>
        <v>1133.55</v>
      </c>
      <c r="FL13" vm="1606">
        <f ca="1"/>
        <v>1163.5</v>
      </c>
      <c r="FM13" vm="1607">
        <f ca="1"/>
        <v>1187.5999999999999</v>
      </c>
      <c r="FN13" vm="1608">
        <f ca="1"/>
        <v>1263</v>
      </c>
      <c r="FO13" vm="1609">
        <f ca="1"/>
        <v>1210.75</v>
      </c>
      <c r="FP13" vm="1610">
        <f ca="1"/>
        <v>1207.55</v>
      </c>
      <c r="FQ13" vm="1611">
        <f ca="1"/>
        <v>1215.1500000000001</v>
      </c>
      <c r="FR13" vm="1612">
        <f ca="1"/>
        <v>1305.7</v>
      </c>
      <c r="FS13" vm="1613">
        <f ca="1"/>
        <v>1279.9000000000001</v>
      </c>
      <c r="FT13" vm="1614">
        <f ca="1"/>
        <v>1277.95</v>
      </c>
      <c r="FU13" vm="1615">
        <f ca="1"/>
        <v>1286.3</v>
      </c>
      <c r="FV13" vm="1616">
        <f ca="1"/>
        <v>1292.1500000000001</v>
      </c>
      <c r="FW13" vm="1617">
        <f ca="1"/>
        <v>1275.3</v>
      </c>
      <c r="FX13" vm="1618">
        <f ca="1"/>
        <v>1247.3499999999999</v>
      </c>
      <c r="FY13" vm="1619">
        <f ca="1"/>
        <v>1225.1500000000001</v>
      </c>
      <c r="FZ13" vm="1620">
        <f ca="1"/>
        <v>1215.55</v>
      </c>
      <c r="GA13" vm="1621">
        <f ca="1"/>
        <v>1166.4000000000001</v>
      </c>
      <c r="GB13" vm="1622">
        <f ca="1"/>
        <v>1120.7</v>
      </c>
      <c r="GC13" vm="1623">
        <f ca="1"/>
        <v>1156.25</v>
      </c>
      <c r="GD13" vm="1624">
        <f ca="1"/>
        <v>1151.3</v>
      </c>
      <c r="GE13" vm="1625">
        <f ca="1"/>
        <v>1173.9000000000001</v>
      </c>
      <c r="GF13" vm="1626">
        <f ca="1"/>
        <v>1142.3</v>
      </c>
      <c r="GG13" vm="1627">
        <f ca="1"/>
        <v>1089.55</v>
      </c>
      <c r="GH13" vm="1628">
        <f ca="1"/>
        <v>1091.25</v>
      </c>
      <c r="GI13" vm="1629">
        <f ca="1"/>
        <v>1114.9000000000001</v>
      </c>
      <c r="GJ13" vm="1630">
        <f ca="1"/>
        <v>1090.5</v>
      </c>
      <c r="GK13" vm="1631">
        <f ca="1"/>
        <v>1097.75</v>
      </c>
      <c r="GL13" vm="1632">
        <f ca="1"/>
        <v>1068.5999999999999</v>
      </c>
      <c r="GM13" vm="1633">
        <f ca="1"/>
        <v>1067.3499999999999</v>
      </c>
      <c r="GN13" vm="1634">
        <f ca="1"/>
        <v>1075.1500000000001</v>
      </c>
      <c r="GO13" vm="1635">
        <f ca="1"/>
        <v>1067.7</v>
      </c>
      <c r="GP13" vm="1636">
        <f ca="1"/>
        <v>1042.8499999999999</v>
      </c>
      <c r="GQ13" vm="1637">
        <f ca="1"/>
        <v>980</v>
      </c>
      <c r="GR13" vm="1638">
        <f ca="1"/>
        <v>1001.9</v>
      </c>
      <c r="GS13" vm="1639">
        <f ca="1"/>
        <v>1001.65</v>
      </c>
      <c r="GT13" vm="1640">
        <f ca="1"/>
        <v>1000.4</v>
      </c>
      <c r="GU13" vm="1641">
        <f ca="1"/>
        <v>975.2</v>
      </c>
      <c r="GV13" vm="1642">
        <f ca="1"/>
        <v>972.55</v>
      </c>
      <c r="GW13" vm="1643">
        <f ca="1"/>
        <v>983.2</v>
      </c>
      <c r="GX13" vm="1644">
        <f ca="1"/>
        <v>978.7</v>
      </c>
      <c r="GY13" vm="1645">
        <f ca="1"/>
        <v>996.4</v>
      </c>
      <c r="GZ13" vm="1646">
        <f ca="1"/>
        <v>1048.05</v>
      </c>
      <c r="HA13" vm="1647">
        <f ca="1"/>
        <v>1055.4000000000001</v>
      </c>
      <c r="HB13" vm="1648">
        <f ca="1"/>
        <v>1086.3499999999999</v>
      </c>
      <c r="HC13" vm="1649">
        <f ca="1"/>
        <v>1074.05</v>
      </c>
      <c r="HD13" vm="1650">
        <f ca="1"/>
        <v>1019.4</v>
      </c>
      <c r="HE13" vm="1651">
        <f ca="1"/>
        <v>989.55</v>
      </c>
      <c r="HF13" vm="1644">
        <f ca="1"/>
        <v>978.7</v>
      </c>
      <c r="HG13" vm="1652">
        <f ca="1"/>
        <v>983.5</v>
      </c>
      <c r="HH13" vm="1653">
        <f ca="1"/>
        <v>982.2</v>
      </c>
      <c r="HI13" vm="1654">
        <f ca="1"/>
        <v>982.05</v>
      </c>
      <c r="HJ13" t="e" vm="1655">
        <f ca="1"/>
        <v>#N/A</v>
      </c>
      <c r="HK13" t="e" vm="1655">
        <f ca="1"/>
        <v>#N/A</v>
      </c>
      <c r="HL13" t="e" vm="1655">
        <f ca="1"/>
        <v>#N/A</v>
      </c>
      <c r="HM13" t="e" vm="1655">
        <f ca="1"/>
        <v>#N/A</v>
      </c>
      <c r="HN13" t="e" vm="1655">
        <f ca="1"/>
        <v>#N/A</v>
      </c>
      <c r="HO13" t="e" vm="1655">
        <f ca="1"/>
        <v>#N/A</v>
      </c>
      <c r="HP13" t="e" vm="1655">
        <f ca="1"/>
        <v>#N/A</v>
      </c>
      <c r="HQ13" t="e" vm="1655">
        <f ca="1"/>
        <v>#N/A</v>
      </c>
      <c r="HR13" t="e" vm="1655">
        <f ca="1"/>
        <v>#N/A</v>
      </c>
      <c r="HS13" t="e" vm="1655">
        <f ca="1"/>
        <v>#N/A</v>
      </c>
      <c r="HT13" t="e" vm="1655">
        <f ca="1"/>
        <v>#N/A</v>
      </c>
      <c r="HU13" t="e" vm="1655">
        <f ca="1"/>
        <v>#N/A</v>
      </c>
      <c r="HV13" t="e" vm="1655">
        <f ca="1"/>
        <v>#N/A</v>
      </c>
      <c r="HW13" t="e" vm="1655">
        <f ca="1"/>
        <v>#N/A</v>
      </c>
      <c r="HX13" t="e" vm="1655">
        <f ca="1"/>
        <v>#N/A</v>
      </c>
      <c r="HY13" t="e" vm="1655">
        <f ca="1"/>
        <v>#N/A</v>
      </c>
      <c r="HZ13" t="e" vm="1655">
        <f ca="1"/>
        <v>#N/A</v>
      </c>
      <c r="IA13" t="e" vm="1655">
        <f ca="1"/>
        <v>#N/A</v>
      </c>
      <c r="IB13" t="e" vm="1655">
        <f ca="1"/>
        <v>#N/A</v>
      </c>
      <c r="IC13" t="e" vm="1655">
        <f ca="1"/>
        <v>#N/A</v>
      </c>
      <c r="ID13" t="e" vm="1655">
        <f ca="1"/>
        <v>#N/A</v>
      </c>
      <c r="IE13" vm="1656">
        <f ca="1"/>
        <v>1553.55</v>
      </c>
      <c r="IF13" vm="1657">
        <f ca="1"/>
        <v>1578.4</v>
      </c>
      <c r="IG13" vm="1658">
        <f ca="1"/>
        <v>1613.9</v>
      </c>
      <c r="IH13" vm="1659">
        <f ca="1"/>
        <v>1615.45</v>
      </c>
      <c r="II13" vm="1660">
        <f ca="1"/>
        <v>1576.95</v>
      </c>
      <c r="IJ13" vm="1661">
        <f ca="1"/>
        <v>1579.45</v>
      </c>
      <c r="IK13" vm="1662">
        <f ca="1"/>
        <v>1588.45</v>
      </c>
      <c r="IL13" vm="1663">
        <f ca="1"/>
        <v>1600.8</v>
      </c>
      <c r="IM13" vm="1664">
        <f ca="1"/>
        <v>1595.1</v>
      </c>
      <c r="IN13" vm="1665">
        <f ca="1"/>
        <v>1577.15</v>
      </c>
      <c r="IO13" vm="1666">
        <f ca="1"/>
        <v>1532.05</v>
      </c>
      <c r="IP13" vm="1667">
        <f ca="1"/>
        <v>1485.65</v>
      </c>
      <c r="IQ13" vm="1668">
        <f ca="1"/>
        <v>1467.2</v>
      </c>
      <c r="IR13" vm="1669">
        <f ca="1"/>
        <v>1467.45</v>
      </c>
      <c r="IS13" vm="1670">
        <f ca="1"/>
        <v>1486.95</v>
      </c>
      <c r="IT13" vm="1089">
        <f ca="1"/>
        <v>1481</v>
      </c>
      <c r="IU13" vm="1671">
        <f ca="1"/>
        <v>1505.05</v>
      </c>
      <c r="IV13" vm="1672">
        <f ca="1"/>
        <v>1519.3</v>
      </c>
      <c r="IW13" vm="1673">
        <f ca="1"/>
        <v>1502.15</v>
      </c>
      <c r="IX13" vm="1674">
        <f ca="1"/>
        <v>1481.85</v>
      </c>
      <c r="IY13" vm="1675">
        <f ca="1"/>
        <v>1461.85</v>
      </c>
      <c r="IZ13" vm="1676">
        <f ca="1"/>
        <v>1448.1</v>
      </c>
      <c r="JA13" vm="1677">
        <f ca="1"/>
        <v>1456.1</v>
      </c>
      <c r="JB13" vm="1678">
        <f ca="1"/>
        <v>1466.35</v>
      </c>
      <c r="JC13" vm="1679">
        <f ca="1"/>
        <v>1461.1</v>
      </c>
      <c r="JD13" vm="1680">
        <f ca="1"/>
        <v>1453.55</v>
      </c>
      <c r="JE13" vm="1681">
        <f ca="1"/>
        <v>1480.45</v>
      </c>
      <c r="JF13" vm="1682">
        <f ca="1"/>
        <v>1466.8</v>
      </c>
    </row>
    <row r="14" spans="1:266" ht="22.2" customHeight="1">
      <c r="B14" s="45" t="e" vm="1683">
        <v>#VALUE!</v>
      </c>
      <c r="C14" s="46" t="str" cm="1">
        <f t="array" ref="C14">_FV(B14,"Ticker symbol",TRUE)</f>
        <v>ICICIBANK</v>
      </c>
      <c r="D14" s="47" t="str" cm="1">
        <f t="array" ref="D14">_FV(B14,"Industry")</f>
        <v>Banking Services</v>
      </c>
      <c r="E14" s="33">
        <v>50</v>
      </c>
      <c r="F14" s="35" cm="1">
        <f t="array" ref="F14">_FV(B14,"Price")</f>
        <v>642.1</v>
      </c>
      <c r="G14" s="35">
        <f t="shared" si="0"/>
        <v>32105</v>
      </c>
      <c r="H14" s="35" cm="1">
        <f t="array" ref="H14">(F14-_FV(B14,"Previous close",TRUE))*E14</f>
        <v>-689.99999999999773</v>
      </c>
      <c r="I14" s="38">
        <f t="shared" si="1"/>
        <v>-2.103979265131873E-2</v>
      </c>
      <c r="J14" s="35">
        <f>G14-V26</f>
        <v>-395</v>
      </c>
      <c r="K14" s="27"/>
      <c r="L14" s="1"/>
      <c r="M14" s="1"/>
      <c r="N14" s="1"/>
      <c r="P14" s="1" cm="1" vm="1684">
        <f t="array" aca="1" ref="P14:JF14" ca="1">TRANSPOSE(_xlfn.STOCKHISTORY(B13,TODAY()-365,TODAY(),0,0,1))</f>
        <v>575.75</v>
      </c>
      <c r="Q14" vm="1685">
        <f ca="1"/>
        <v>567.75</v>
      </c>
      <c r="R14" vm="1686">
        <f ca="1"/>
        <v>569.15</v>
      </c>
      <c r="S14" vm="1687">
        <f ca="1"/>
        <v>567.20000000000005</v>
      </c>
      <c r="T14" vm="1688">
        <f ca="1"/>
        <v>559.45000000000005</v>
      </c>
      <c r="U14" vm="1689">
        <f ca="1"/>
        <v>559.5</v>
      </c>
      <c r="V14" vm="1690">
        <f ca="1"/>
        <v>564.6</v>
      </c>
      <c r="W14" vm="1691">
        <f ca="1"/>
        <v>566.20000000000005</v>
      </c>
      <c r="X14" vm="1692">
        <f ca="1"/>
        <v>552.70000000000005</v>
      </c>
      <c r="Y14" vm="1693">
        <f ca="1"/>
        <v>554.85</v>
      </c>
      <c r="Z14" vm="1694">
        <f ca="1"/>
        <v>547.35</v>
      </c>
      <c r="AA14" vm="1695">
        <f ca="1"/>
        <v>549</v>
      </c>
      <c r="AB14" vm="1696">
        <f ca="1"/>
        <v>558.95000000000005</v>
      </c>
      <c r="AC14" vm="1697">
        <f ca="1"/>
        <v>555.29999999999995</v>
      </c>
      <c r="AD14" vm="1698">
        <f ca="1"/>
        <v>560.79999999999995</v>
      </c>
      <c r="AE14" vm="1699">
        <f ca="1"/>
        <v>558.85</v>
      </c>
      <c r="AF14" vm="1700">
        <f ca="1"/>
        <v>551.1</v>
      </c>
      <c r="AG14" vm="1701">
        <f ca="1"/>
        <v>547.70000000000005</v>
      </c>
      <c r="AH14" vm="1702">
        <f ca="1"/>
        <v>535.35</v>
      </c>
      <c r="AI14" vm="1703">
        <f ca="1"/>
        <v>528.6</v>
      </c>
      <c r="AJ14" vm="1704">
        <f ca="1"/>
        <v>521.4</v>
      </c>
      <c r="AK14" vm="1705">
        <f ca="1"/>
        <v>526.29999999999995</v>
      </c>
      <c r="AL14" vm="1706">
        <f ca="1"/>
        <v>535.85</v>
      </c>
      <c r="AM14" vm="1707">
        <f ca="1"/>
        <v>525.54999999999995</v>
      </c>
      <c r="AN14" vm="1708">
        <f ca="1"/>
        <v>520.25</v>
      </c>
      <c r="AO14" vm="1709">
        <f ca="1"/>
        <v>526.9</v>
      </c>
      <c r="AP14" vm="1710">
        <f ca="1"/>
        <v>528.65</v>
      </c>
      <c r="AQ14" vm="1711">
        <f ca="1"/>
        <v>514.5</v>
      </c>
      <c r="AR14" vm="1712">
        <f ca="1"/>
        <v>511.15</v>
      </c>
      <c r="AS14" vm="1713">
        <f ca="1"/>
        <v>523.45000000000005</v>
      </c>
      <c r="AT14" vm="1714">
        <f ca="1"/>
        <v>513.1</v>
      </c>
      <c r="AU14" vm="1715">
        <f ca="1"/>
        <v>546.25</v>
      </c>
      <c r="AV14" vm="1716">
        <f ca="1"/>
        <v>550.54999999999995</v>
      </c>
      <c r="AW14" vm="1717">
        <f ca="1"/>
        <v>538</v>
      </c>
      <c r="AX14" vm="1718">
        <f ca="1"/>
        <v>523.15</v>
      </c>
      <c r="AY14" vm="1719">
        <f ca="1"/>
        <v>515.45000000000005</v>
      </c>
      <c r="AZ14" vm="1720">
        <f ca="1"/>
        <v>498.1</v>
      </c>
      <c r="BA14" vm="1721">
        <f ca="1"/>
        <v>504.25</v>
      </c>
      <c r="BB14" vm="1722">
        <f ca="1"/>
        <v>497.35</v>
      </c>
      <c r="BC14" vm="1723">
        <f ca="1"/>
        <v>491.65</v>
      </c>
      <c r="BD14" vm="1724">
        <f ca="1"/>
        <v>474.1</v>
      </c>
      <c r="BE14" vm="1725">
        <f ca="1"/>
        <v>485.55</v>
      </c>
      <c r="BF14" vm="1726">
        <f ca="1"/>
        <v>481.75</v>
      </c>
      <c r="BG14" vm="1727">
        <f ca="1"/>
        <v>479</v>
      </c>
      <c r="BH14" vm="1728">
        <f ca="1"/>
        <v>494.55</v>
      </c>
      <c r="BI14" vm="1729">
        <f ca="1"/>
        <v>467.75</v>
      </c>
      <c r="BJ14" vm="1730">
        <f ca="1"/>
        <v>470.95</v>
      </c>
      <c r="BK14" vm="1731">
        <f ca="1"/>
        <v>433.8</v>
      </c>
      <c r="BL14" vm="1732">
        <f ca="1"/>
        <v>419.3</v>
      </c>
      <c r="BM14" vm="1733">
        <f ca="1"/>
        <v>439.65</v>
      </c>
      <c r="BN14" vm="1734">
        <f ca="1"/>
        <v>443.65</v>
      </c>
      <c r="BO14" vm="1735">
        <f ca="1"/>
        <v>435.6</v>
      </c>
      <c r="BP14" vm="1736">
        <f ca="1"/>
        <v>420.95</v>
      </c>
      <c r="BQ14" vm="1737">
        <f ca="1"/>
        <v>432.35</v>
      </c>
      <c r="BR14" vm="1738">
        <f ca="1"/>
        <v>424.45</v>
      </c>
      <c r="BS14" vm="1739">
        <f ca="1"/>
        <v>426.75</v>
      </c>
      <c r="BT14" vm="1740">
        <f ca="1"/>
        <v>422.45</v>
      </c>
      <c r="BU14" vm="1738">
        <f ca="1"/>
        <v>424.45</v>
      </c>
      <c r="BV14" vm="1741">
        <f ca="1"/>
        <v>425.2</v>
      </c>
      <c r="BW14" vm="1742">
        <f ca="1"/>
        <v>415.05</v>
      </c>
      <c r="BX14" vm="1743">
        <f ca="1"/>
        <v>415.3</v>
      </c>
      <c r="BY14" vm="1744">
        <f ca="1"/>
        <v>413.25</v>
      </c>
      <c r="BZ14" vm="1745">
        <f ca="1"/>
        <v>399.2</v>
      </c>
      <c r="CA14" vm="1746">
        <f ca="1"/>
        <v>401.65</v>
      </c>
      <c r="CB14" vm="1747">
        <f ca="1"/>
        <v>397.7</v>
      </c>
      <c r="CC14" vm="1748">
        <f ca="1"/>
        <v>405</v>
      </c>
      <c r="CD14" vm="1749">
        <f ca="1"/>
        <v>419</v>
      </c>
      <c r="CE14" vm="1750">
        <f ca="1"/>
        <v>430.65</v>
      </c>
      <c r="CF14" vm="1751">
        <f ca="1"/>
        <v>434.4</v>
      </c>
      <c r="CG14" vm="1752">
        <f ca="1"/>
        <v>434.05</v>
      </c>
      <c r="CH14" vm="1753">
        <f ca="1"/>
        <v>433.35</v>
      </c>
      <c r="CI14" vm="1754">
        <f ca="1"/>
        <v>451.85</v>
      </c>
      <c r="CJ14" vm="1755">
        <f ca="1"/>
        <v>450.8</v>
      </c>
      <c r="CK14" vm="1756">
        <f ca="1"/>
        <v>433.75</v>
      </c>
      <c r="CL14" vm="1757">
        <f ca="1"/>
        <v>457.4</v>
      </c>
      <c r="CM14" vm="1758">
        <f ca="1"/>
        <v>454.6</v>
      </c>
      <c r="CN14" vm="1759">
        <f ca="1"/>
        <v>453.05</v>
      </c>
      <c r="CO14" vm="1760">
        <f ca="1"/>
        <v>457.3</v>
      </c>
      <c r="CP14" vm="1761">
        <f ca="1"/>
        <v>449.9</v>
      </c>
      <c r="CQ14" vm="1762">
        <f ca="1"/>
        <v>471.8</v>
      </c>
      <c r="CR14" vm="1763">
        <f ca="1"/>
        <v>466.4</v>
      </c>
      <c r="CS14" vm="1764">
        <f ca="1"/>
        <v>478.6</v>
      </c>
      <c r="CT14" vm="1765">
        <f ca="1"/>
        <v>479.85</v>
      </c>
      <c r="CU14" vm="1766">
        <f ca="1"/>
        <v>475.75</v>
      </c>
      <c r="CV14" vm="1767">
        <f ca="1"/>
        <v>481.5</v>
      </c>
      <c r="CW14" vm="1768">
        <f ca="1"/>
        <v>484.55</v>
      </c>
      <c r="CX14" vm="1769">
        <f ca="1"/>
        <v>478.4</v>
      </c>
      <c r="CY14" vm="1770">
        <f ca="1"/>
        <v>468.55</v>
      </c>
      <c r="CZ14" vm="1771">
        <f ca="1"/>
        <v>483.7</v>
      </c>
      <c r="DA14" vm="1772">
        <f ca="1"/>
        <v>477.25</v>
      </c>
      <c r="DB14" vm="1773">
        <f ca="1"/>
        <v>474.25</v>
      </c>
      <c r="DC14" vm="1774">
        <f ca="1"/>
        <v>464.1</v>
      </c>
      <c r="DD14" vm="1775">
        <f ca="1"/>
        <v>468.4</v>
      </c>
      <c r="DE14" vm="1776">
        <f ca="1"/>
        <v>463.25</v>
      </c>
      <c r="DF14" vm="1777">
        <f ca="1"/>
        <v>479.45</v>
      </c>
      <c r="DG14" vm="1778">
        <f ca="1"/>
        <v>484.9</v>
      </c>
      <c r="DH14" vm="1779">
        <f ca="1"/>
        <v>479.9</v>
      </c>
      <c r="DI14" vm="1780">
        <f ca="1"/>
        <v>493.75</v>
      </c>
      <c r="DJ14" vm="1781">
        <f ca="1"/>
        <v>508.95</v>
      </c>
      <c r="DK14" vm="1782">
        <f ca="1"/>
        <v>503.6</v>
      </c>
      <c r="DL14" vm="1783">
        <f ca="1"/>
        <v>503.05</v>
      </c>
      <c r="DM14" vm="1784">
        <f ca="1"/>
        <v>505.15</v>
      </c>
      <c r="DN14" vm="1785">
        <f ca="1"/>
        <v>504.4</v>
      </c>
      <c r="DO14" vm="1783">
        <f ca="1"/>
        <v>503.05</v>
      </c>
      <c r="DP14" vm="1786">
        <f ca="1"/>
        <v>504.2</v>
      </c>
      <c r="DQ14" vm="1787">
        <f ca="1"/>
        <v>516.20000000000005</v>
      </c>
      <c r="DR14" vm="1788">
        <f ca="1"/>
        <v>515.1</v>
      </c>
      <c r="DS14" vm="1789">
        <f ca="1"/>
        <v>510.65</v>
      </c>
      <c r="DT14" vm="1790">
        <f ca="1"/>
        <v>490.9</v>
      </c>
      <c r="DU14" vm="1791">
        <f ca="1"/>
        <v>500.3</v>
      </c>
      <c r="DV14" vm="1792">
        <f ca="1"/>
        <v>507.2</v>
      </c>
      <c r="DW14" vm="1793">
        <f ca="1"/>
        <v>517.29999999999995</v>
      </c>
      <c r="DX14" vm="1794">
        <f ca="1"/>
        <v>521.6</v>
      </c>
      <c r="DY14" vm="1708">
        <f ca="1"/>
        <v>520.25</v>
      </c>
      <c r="DZ14" vm="1795">
        <f ca="1"/>
        <v>516.15</v>
      </c>
      <c r="EA14" vm="1796">
        <f ca="1"/>
        <v>509.7</v>
      </c>
      <c r="EB14" vm="1797">
        <f ca="1"/>
        <v>515.15</v>
      </c>
      <c r="EC14" vm="1798">
        <f ca="1"/>
        <v>517.1</v>
      </c>
      <c r="ED14" vm="1799">
        <f ca="1"/>
        <v>514</v>
      </c>
      <c r="EE14" vm="1800">
        <f ca="1"/>
        <v>525.29999999999995</v>
      </c>
      <c r="EF14" vm="1801">
        <f ca="1"/>
        <v>545.25</v>
      </c>
      <c r="EG14" vm="1802">
        <f ca="1"/>
        <v>540.25</v>
      </c>
      <c r="EH14" vm="1803">
        <f ca="1"/>
        <v>547.15</v>
      </c>
      <c r="EI14" vm="1804">
        <f ca="1"/>
        <v>565.75</v>
      </c>
      <c r="EJ14" vm="1805">
        <f ca="1"/>
        <v>578.25</v>
      </c>
      <c r="EK14" vm="1806">
        <f ca="1"/>
        <v>580.54999999999995</v>
      </c>
      <c r="EL14" vm="1807">
        <f ca="1"/>
        <v>602.65</v>
      </c>
      <c r="EM14" vm="1808">
        <f ca="1"/>
        <v>586.95000000000005</v>
      </c>
      <c r="EN14" vm="1809">
        <f ca="1"/>
        <v>592.29999999999995</v>
      </c>
      <c r="EO14" vm="1810">
        <f ca="1"/>
        <v>596.15</v>
      </c>
      <c r="EP14" vm="1811">
        <f ca="1"/>
        <v>581.35</v>
      </c>
      <c r="EQ14" vm="1812">
        <f ca="1"/>
        <v>576.85</v>
      </c>
      <c r="ER14" vm="1813">
        <f ca="1"/>
        <v>580.75</v>
      </c>
      <c r="ES14" vm="1814">
        <f ca="1"/>
        <v>570.79999999999995</v>
      </c>
      <c r="ET14" vm="1815">
        <f ca="1"/>
        <v>570.9</v>
      </c>
      <c r="EU14" vm="1816">
        <f ca="1"/>
        <v>553.6</v>
      </c>
      <c r="EV14" vm="1817">
        <f ca="1"/>
        <v>579.15</v>
      </c>
      <c r="EW14" vm="1818">
        <f ca="1"/>
        <v>599.35</v>
      </c>
      <c r="EX14" vm="1819">
        <f ca="1"/>
        <v>608.85</v>
      </c>
      <c r="EY14" vm="1820">
        <f ca="1"/>
        <v>600.6</v>
      </c>
      <c r="EZ14" vm="1821">
        <f ca="1"/>
        <v>581.1</v>
      </c>
      <c r="FA14" vm="1822">
        <f ca="1"/>
        <v>597.29999999999995</v>
      </c>
      <c r="FB14" vm="1823">
        <f ca="1"/>
        <v>598.95000000000005</v>
      </c>
      <c r="FC14" vm="1824">
        <f ca="1"/>
        <v>590.20000000000005</v>
      </c>
      <c r="FD14" vm="1825">
        <f ca="1"/>
        <v>598.1</v>
      </c>
      <c r="FE14" vm="1826">
        <f ca="1"/>
        <v>586.25</v>
      </c>
      <c r="FF14" vm="1827">
        <f ca="1"/>
        <v>593.70000000000005</v>
      </c>
      <c r="FG14" vm="1828">
        <f ca="1"/>
        <v>593.95000000000005</v>
      </c>
      <c r="FH14" vm="1829">
        <f ca="1"/>
        <v>593.85</v>
      </c>
      <c r="FI14" vm="1830">
        <f ca="1"/>
        <v>589.04999999999995</v>
      </c>
      <c r="FJ14" vm="1811">
        <f ca="1"/>
        <v>581.35</v>
      </c>
      <c r="FK14" vm="1831">
        <f ca="1"/>
        <v>570.29999999999995</v>
      </c>
      <c r="FL14" vm="1832">
        <f ca="1"/>
        <v>565.54999999999995</v>
      </c>
      <c r="FM14" vm="1833">
        <f ca="1"/>
        <v>572.95000000000005</v>
      </c>
      <c r="FN14" vm="1817">
        <f ca="1"/>
        <v>579.15</v>
      </c>
      <c r="FO14" vm="1834">
        <f ca="1"/>
        <v>556.29999999999995</v>
      </c>
      <c r="FP14" vm="1835">
        <f ca="1"/>
        <v>532.20000000000005</v>
      </c>
      <c r="FQ14" vm="1836">
        <f ca="1"/>
        <v>541.20000000000005</v>
      </c>
      <c r="FR14" vm="1837">
        <f ca="1"/>
        <v>546.29999999999995</v>
      </c>
      <c r="FS14" vm="1838">
        <f ca="1"/>
        <v>539.6</v>
      </c>
      <c r="FT14" vm="1839">
        <f ca="1"/>
        <v>532.79999999999995</v>
      </c>
      <c r="FU14" vm="1840">
        <f ca="1"/>
        <v>525.70000000000005</v>
      </c>
      <c r="FV14" vm="1841">
        <f ca="1"/>
        <v>521.75</v>
      </c>
      <c r="FW14" vm="1842">
        <f ca="1"/>
        <v>525.85</v>
      </c>
      <c r="FX14" vm="1843">
        <f ca="1"/>
        <v>524.20000000000005</v>
      </c>
      <c r="FY14" vm="1844">
        <f ca="1"/>
        <v>522.85</v>
      </c>
      <c r="FZ14" vm="1845">
        <f ca="1"/>
        <v>529.29999999999995</v>
      </c>
      <c r="GA14" vm="1846">
        <f ca="1"/>
        <v>522.9</v>
      </c>
      <c r="GB14" vm="1847">
        <f ca="1"/>
        <v>527.20000000000005</v>
      </c>
      <c r="GC14" vm="1848">
        <f ca="1"/>
        <v>529.95000000000005</v>
      </c>
      <c r="GD14" vm="1849">
        <f ca="1"/>
        <v>528</v>
      </c>
      <c r="GE14" vm="1850">
        <f ca="1"/>
        <v>529.25</v>
      </c>
      <c r="GF14" vm="1851">
        <f ca="1"/>
        <v>523.65</v>
      </c>
      <c r="GG14" vm="1852">
        <f ca="1"/>
        <v>507.75</v>
      </c>
      <c r="GH14" vm="1853">
        <f ca="1"/>
        <v>522.5</v>
      </c>
      <c r="GI14" vm="1854">
        <f ca="1"/>
        <v>521.5</v>
      </c>
      <c r="GJ14" vm="1793">
        <f ca="1"/>
        <v>517.29999999999995</v>
      </c>
      <c r="GK14" vm="1855">
        <f ca="1"/>
        <v>520.79999999999995</v>
      </c>
      <c r="GL14" vm="1856">
        <f ca="1"/>
        <v>528.25</v>
      </c>
      <c r="GM14" vm="1835">
        <f ca="1"/>
        <v>532.20000000000005</v>
      </c>
      <c r="GN14" vm="1857">
        <f ca="1"/>
        <v>541.6</v>
      </c>
      <c r="GO14" vm="1858">
        <f ca="1"/>
        <v>543</v>
      </c>
      <c r="GP14" vm="1801">
        <f ca="1"/>
        <v>545.25</v>
      </c>
      <c r="GQ14" vm="1859">
        <f ca="1"/>
        <v>522.45000000000005</v>
      </c>
      <c r="GR14" vm="1860">
        <f ca="1"/>
        <v>536.15</v>
      </c>
      <c r="GS14" vm="1861">
        <f ca="1"/>
        <v>539.35</v>
      </c>
      <c r="GT14" vm="1862">
        <f ca="1"/>
        <v>540.75</v>
      </c>
      <c r="GU14" vm="1863">
        <f ca="1"/>
        <v>526.45000000000005</v>
      </c>
      <c r="GV14" vm="1864">
        <f ca="1"/>
        <v>530.20000000000005</v>
      </c>
      <c r="GW14" vm="1865">
        <f ca="1"/>
        <v>530.85</v>
      </c>
      <c r="GX14" vm="1866">
        <f ca="1"/>
        <v>522.6</v>
      </c>
      <c r="GY14" vm="1867">
        <f ca="1"/>
        <v>527.54999999999995</v>
      </c>
      <c r="GZ14" vm="1868">
        <f ca="1"/>
        <v>534.29999999999995</v>
      </c>
      <c r="HA14" vm="1869">
        <f ca="1"/>
        <v>544.29999999999995</v>
      </c>
      <c r="HB14" vm="1870">
        <f ca="1"/>
        <v>540.85</v>
      </c>
      <c r="HC14" vm="1871">
        <f ca="1"/>
        <v>536.75</v>
      </c>
      <c r="HD14" vm="1699">
        <f ca="1"/>
        <v>558.85</v>
      </c>
      <c r="HE14" vm="1872">
        <f ca="1"/>
        <v>552.45000000000005</v>
      </c>
      <c r="HF14" vm="1873">
        <f ca="1"/>
        <v>559.95000000000005</v>
      </c>
      <c r="HG14" vm="1874">
        <f ca="1"/>
        <v>558.75</v>
      </c>
      <c r="HH14" vm="1875">
        <f ca="1"/>
        <v>568.5</v>
      </c>
      <c r="HI14" vm="1876">
        <f ca="1"/>
        <v>572.54999999999995</v>
      </c>
      <c r="HJ14" vm="1877">
        <f ca="1"/>
        <v>568.4</v>
      </c>
      <c r="HK14" vm="1878">
        <f ca="1"/>
        <v>561.75</v>
      </c>
      <c r="HL14" vm="1879">
        <f ca="1"/>
        <v>560.4</v>
      </c>
      <c r="HM14" vm="1880">
        <f ca="1"/>
        <v>549.65</v>
      </c>
      <c r="HN14" vm="1881">
        <f ca="1"/>
        <v>536.35</v>
      </c>
      <c r="HO14" vm="1882">
        <f ca="1"/>
        <v>528.20000000000005</v>
      </c>
      <c r="HP14" vm="1883">
        <f ca="1"/>
        <v>520.65</v>
      </c>
      <c r="HQ14" vm="1884">
        <f ca="1"/>
        <v>530.95000000000005</v>
      </c>
      <c r="HR14" vm="1885">
        <f ca="1"/>
        <v>526.79999999999995</v>
      </c>
      <c r="HS14" vm="1886">
        <f ca="1"/>
        <v>526.1</v>
      </c>
      <c r="HT14" vm="1887">
        <f ca="1"/>
        <v>525.75</v>
      </c>
      <c r="HU14" vm="1888">
        <f ca="1"/>
        <v>519.79999999999995</v>
      </c>
      <c r="HV14" vm="1889">
        <f ca="1"/>
        <v>523.6</v>
      </c>
      <c r="HW14" vm="1890">
        <f ca="1"/>
        <v>534.9</v>
      </c>
      <c r="HX14" vm="1891">
        <f ca="1"/>
        <v>532.9</v>
      </c>
      <c r="HY14" vm="1892">
        <f ca="1"/>
        <v>529.5</v>
      </c>
      <c r="HZ14" vm="1893">
        <f ca="1"/>
        <v>532.04999999999995</v>
      </c>
      <c r="IA14" vm="1894">
        <f ca="1"/>
        <v>532.70000000000005</v>
      </c>
      <c r="IB14" vm="1895">
        <f ca="1"/>
        <v>536.45000000000005</v>
      </c>
      <c r="IC14" vm="1896">
        <f ca="1"/>
        <v>546.79999999999995</v>
      </c>
      <c r="ID14" vm="1897">
        <f ca="1"/>
        <v>540</v>
      </c>
      <c r="IE14" vm="1898">
        <f ca="1"/>
        <v>545.15</v>
      </c>
      <c r="IF14" vm="1870">
        <f ca="1"/>
        <v>540.85</v>
      </c>
      <c r="IG14" vm="1861">
        <f ca="1"/>
        <v>539.35</v>
      </c>
      <c r="IH14" vm="1899">
        <f ca="1"/>
        <v>542.5</v>
      </c>
      <c r="II14" vm="1871">
        <f ca="1"/>
        <v>536.75</v>
      </c>
      <c r="IJ14" vm="1710">
        <f ca="1"/>
        <v>528.65</v>
      </c>
      <c r="IK14" vm="1900">
        <f ca="1"/>
        <v>538.75</v>
      </c>
      <c r="IL14" vm="1838">
        <f ca="1"/>
        <v>539.6</v>
      </c>
      <c r="IM14" vm="1901">
        <f ca="1"/>
        <v>536.4</v>
      </c>
      <c r="IN14" vm="1902">
        <f ca="1"/>
        <v>534.04999999999995</v>
      </c>
      <c r="IO14" vm="1903">
        <f ca="1"/>
        <v>528.75</v>
      </c>
      <c r="IP14" vm="1904">
        <f ca="1"/>
        <v>535.1</v>
      </c>
      <c r="IQ14" vm="1905">
        <f ca="1"/>
        <v>531.20000000000005</v>
      </c>
      <c r="IR14" vm="1906">
        <f ca="1"/>
        <v>524.95000000000005</v>
      </c>
      <c r="IS14" vm="1907">
        <f ca="1"/>
        <v>525.65</v>
      </c>
      <c r="IT14" vm="1908">
        <f ca="1"/>
        <v>522.65</v>
      </c>
      <c r="IU14" vm="1909">
        <f ca="1"/>
        <v>525</v>
      </c>
      <c r="IV14" vm="1910">
        <f ca="1"/>
        <v>523.95000000000005</v>
      </c>
      <c r="IW14" vm="1886">
        <f ca="1"/>
        <v>526.1</v>
      </c>
      <c r="IX14" vm="1911">
        <f ca="1"/>
        <v>529.6</v>
      </c>
      <c r="IY14" vm="1800">
        <f ca="1"/>
        <v>525.29999999999995</v>
      </c>
      <c r="IZ14" vm="1912">
        <f ca="1"/>
        <v>536.25</v>
      </c>
      <c r="JA14" vm="1913">
        <f ca="1"/>
        <v>529.65</v>
      </c>
      <c r="JB14" vm="1914">
        <f ca="1"/>
        <v>530.04999999999995</v>
      </c>
      <c r="JC14" vm="1914">
        <f ca="1"/>
        <v>530.04999999999995</v>
      </c>
      <c r="JD14" vm="1915">
        <f ca="1"/>
        <v>525.45000000000005</v>
      </c>
      <c r="JE14" vm="1916">
        <f ca="1"/>
        <v>541.15</v>
      </c>
      <c r="JF14" vm="1917">
        <f ca="1"/>
        <v>538.45000000000005</v>
      </c>
    </row>
    <row r="15" spans="1:266" hidden="1">
      <c r="B15" s="45"/>
      <c r="C15" s="46"/>
      <c r="D15" s="47"/>
      <c r="E15" s="33"/>
      <c r="F15" s="35"/>
      <c r="G15" s="35">
        <f t="shared" si="0"/>
        <v>0</v>
      </c>
      <c r="H15" s="35" t="e" cm="1" vm="1918">
        <f t="array" ref="H15">(F15-_FV(B15,"Previous close",TRUE))*E15</f>
        <v>#VALUE!</v>
      </c>
      <c r="I15" s="38" t="e" vm="1919">
        <f t="shared" si="1"/>
        <v>#VALUE!</v>
      </c>
      <c r="J15" s="35" t="e">
        <f>G15-#REF!</f>
        <v>#REF!</v>
      </c>
      <c r="K15" s="27"/>
      <c r="O15" s="1" cm="1" vm="1920">
        <f t="array" aca="1" ref="O15:JE15" ca="1">TRANSPOSE(_xlfn.STOCKHISTORY(B14,TODAY()-365,TODAY(),0,0,1))</f>
        <v>363</v>
      </c>
      <c r="P15" vm="1921">
        <f ca="1"/>
        <v>378.8</v>
      </c>
      <c r="Q15" vm="1922">
        <f ca="1"/>
        <v>381.1</v>
      </c>
      <c r="R15" vm="1923">
        <f ca="1"/>
        <v>392.25</v>
      </c>
      <c r="S15" vm="1924">
        <f ca="1"/>
        <v>381.8</v>
      </c>
      <c r="T15" vm="1925">
        <f ca="1"/>
        <v>358.5</v>
      </c>
      <c r="U15" vm="1926">
        <f ca="1"/>
        <v>352.1</v>
      </c>
      <c r="V15" vm="1927">
        <f ca="1"/>
        <v>351.05</v>
      </c>
      <c r="W15" vm="1928">
        <f ca="1"/>
        <v>344.95</v>
      </c>
      <c r="X15" vm="1929">
        <f ca="1"/>
        <v>346.8</v>
      </c>
      <c r="Y15" vm="1930">
        <f ca="1"/>
        <v>343.25</v>
      </c>
      <c r="Z15" vm="1931">
        <f ca="1"/>
        <v>351</v>
      </c>
      <c r="AA15" vm="1932">
        <f ca="1"/>
        <v>352.2</v>
      </c>
      <c r="AB15" vm="1933">
        <f ca="1"/>
        <v>358.75</v>
      </c>
      <c r="AC15" vm="1934">
        <f ca="1"/>
        <v>357.95</v>
      </c>
      <c r="AD15" vm="1935">
        <f ca="1"/>
        <v>363.55</v>
      </c>
      <c r="AE15" vm="1936">
        <f ca="1"/>
        <v>367.35</v>
      </c>
      <c r="AF15" vm="1937">
        <f ca="1"/>
        <v>366.85</v>
      </c>
      <c r="AG15" vm="1938">
        <f ca="1"/>
        <v>368.05</v>
      </c>
      <c r="AH15" vm="1939">
        <f ca="1"/>
        <v>361.4</v>
      </c>
      <c r="AI15" vm="1940">
        <f ca="1"/>
        <v>360.2</v>
      </c>
      <c r="AJ15" vm="1941">
        <f ca="1"/>
        <v>369.55</v>
      </c>
      <c r="AK15" vm="1942">
        <f ca="1"/>
        <v>374.45</v>
      </c>
      <c r="AL15" vm="1943">
        <f ca="1"/>
        <v>367.75</v>
      </c>
      <c r="AM15" vm="1944">
        <f ca="1"/>
        <v>371.15</v>
      </c>
      <c r="AN15" vm="1945">
        <f ca="1"/>
        <v>380.35</v>
      </c>
      <c r="AO15" vm="1946">
        <f ca="1"/>
        <v>386.35</v>
      </c>
      <c r="AP15" vm="1947">
        <f ca="1"/>
        <v>389.35</v>
      </c>
      <c r="AQ15" vm="1948">
        <f ca="1"/>
        <v>392.2</v>
      </c>
      <c r="AR15" vm="1949">
        <f ca="1"/>
        <v>409.7</v>
      </c>
      <c r="AS15" vm="1950">
        <f ca="1"/>
        <v>394.6</v>
      </c>
      <c r="AT15" vm="1951">
        <f ca="1"/>
        <v>390.95</v>
      </c>
      <c r="AU15" vm="1952">
        <f ca="1"/>
        <v>392.4</v>
      </c>
      <c r="AV15" vm="1953">
        <f ca="1"/>
        <v>382.75</v>
      </c>
      <c r="AW15" vm="1954">
        <f ca="1"/>
        <v>372.55</v>
      </c>
      <c r="AX15" vm="1955">
        <f ca="1"/>
        <v>373.4</v>
      </c>
      <c r="AY15" vm="1956">
        <f ca="1"/>
        <v>375.7</v>
      </c>
      <c r="AZ15" vm="1957">
        <f ca="1"/>
        <v>367.6</v>
      </c>
      <c r="BA15" vm="1958">
        <f ca="1"/>
        <v>370.7</v>
      </c>
      <c r="BB15" vm="1959">
        <f ca="1"/>
        <v>370.5</v>
      </c>
      <c r="BC15" vm="1960">
        <f ca="1"/>
        <v>363.7</v>
      </c>
      <c r="BD15" vm="1961">
        <f ca="1"/>
        <v>371.55</v>
      </c>
      <c r="BE15" vm="1962">
        <f ca="1"/>
        <v>374.7</v>
      </c>
      <c r="BF15" vm="1963">
        <f ca="1"/>
        <v>369</v>
      </c>
      <c r="BG15" vm="1941">
        <f ca="1"/>
        <v>369.55</v>
      </c>
      <c r="BH15" vm="1964">
        <f ca="1"/>
        <v>350.7</v>
      </c>
      <c r="BI15" vm="1965">
        <f ca="1"/>
        <v>354.4</v>
      </c>
      <c r="BJ15" vm="1966">
        <f ca="1"/>
        <v>351.85</v>
      </c>
      <c r="BK15" vm="1967">
        <f ca="1"/>
        <v>335.7</v>
      </c>
      <c r="BL15" vm="1968">
        <f ca="1"/>
        <v>348.65</v>
      </c>
      <c r="BM15" vm="1920">
        <f ca="1"/>
        <v>363</v>
      </c>
      <c r="BN15" vm="1969">
        <f ca="1"/>
        <v>357.05</v>
      </c>
      <c r="BO15" vm="1970">
        <f ca="1"/>
        <v>354.75</v>
      </c>
      <c r="BP15" vm="1971">
        <f ca="1"/>
        <v>369.2</v>
      </c>
      <c r="BQ15" vm="1972">
        <f ca="1"/>
        <v>373.1</v>
      </c>
      <c r="BR15" vm="1973">
        <f ca="1"/>
        <v>380.6</v>
      </c>
      <c r="BS15" vm="1974">
        <f ca="1"/>
        <v>382.65</v>
      </c>
      <c r="BT15" vm="1975">
        <f ca="1"/>
        <v>387.5</v>
      </c>
      <c r="BU15" vm="1976">
        <f ca="1"/>
        <v>401.5</v>
      </c>
      <c r="BV15" vm="1977">
        <f ca="1"/>
        <v>404.05</v>
      </c>
      <c r="BW15" vm="1978">
        <f ca="1"/>
        <v>396.25</v>
      </c>
      <c r="BX15" vm="1979">
        <f ca="1"/>
        <v>406.8</v>
      </c>
      <c r="BY15" vm="1980">
        <f ca="1"/>
        <v>391</v>
      </c>
      <c r="BZ15" vm="1981">
        <f ca="1"/>
        <v>396.1</v>
      </c>
      <c r="CA15" vm="1982">
        <f ca="1"/>
        <v>417.1</v>
      </c>
      <c r="CB15" vm="1983">
        <f ca="1"/>
        <v>414.6</v>
      </c>
      <c r="CC15" vm="1984">
        <f ca="1"/>
        <v>420.3</v>
      </c>
      <c r="CD15" vm="1985">
        <f ca="1"/>
        <v>412.9</v>
      </c>
      <c r="CE15" vm="1986">
        <f ca="1"/>
        <v>416.95</v>
      </c>
      <c r="CF15" vm="1987">
        <f ca="1"/>
        <v>404.45</v>
      </c>
      <c r="CG15" vm="1988">
        <f ca="1"/>
        <v>409.95</v>
      </c>
      <c r="CH15" vm="1989">
        <f ca="1"/>
        <v>396.05</v>
      </c>
      <c r="CI15" vm="1990">
        <f ca="1"/>
        <v>399.9</v>
      </c>
      <c r="CJ15" vm="1991">
        <f ca="1"/>
        <v>392.6</v>
      </c>
      <c r="CK15" vm="1992">
        <f ca="1"/>
        <v>417.45</v>
      </c>
      <c r="CL15" vm="1993">
        <f ca="1"/>
        <v>443.85</v>
      </c>
      <c r="CM15" vm="1994">
        <f ca="1"/>
        <v>437.05</v>
      </c>
      <c r="CN15" vm="1995">
        <f ca="1"/>
        <v>438.5</v>
      </c>
      <c r="CO15" vm="1996">
        <f ca="1"/>
        <v>442.8</v>
      </c>
      <c r="CP15" vm="1997">
        <f ca="1"/>
        <v>462.7</v>
      </c>
      <c r="CQ15" vm="1998">
        <f ca="1"/>
        <v>483.85</v>
      </c>
      <c r="CR15" vm="1999">
        <f ca="1"/>
        <v>486.55</v>
      </c>
      <c r="CS15" vm="2000">
        <f ca="1"/>
        <v>476.7</v>
      </c>
      <c r="CT15" vm="1725">
        <f ca="1"/>
        <v>485.55</v>
      </c>
      <c r="CU15" vm="2001">
        <f ca="1"/>
        <v>486.9</v>
      </c>
      <c r="CV15" vm="2002">
        <f ca="1"/>
        <v>486.4</v>
      </c>
      <c r="CW15" vm="2003">
        <f ca="1"/>
        <v>497.65</v>
      </c>
      <c r="CX15" vm="2004">
        <f ca="1"/>
        <v>478.75</v>
      </c>
      <c r="CY15" vm="2005">
        <f ca="1"/>
        <v>480.2</v>
      </c>
      <c r="CZ15" vm="2006">
        <f ca="1"/>
        <v>468.25</v>
      </c>
      <c r="DA15" vm="2007">
        <f ca="1"/>
        <v>478.2</v>
      </c>
      <c r="DB15" vm="2008">
        <f ca="1"/>
        <v>472.7</v>
      </c>
      <c r="DC15" vm="2009">
        <f ca="1"/>
        <v>475.3</v>
      </c>
      <c r="DD15" vm="2010">
        <f ca="1"/>
        <v>473.35</v>
      </c>
      <c r="DE15" vm="2011">
        <f ca="1"/>
        <v>485.1</v>
      </c>
      <c r="DF15" vm="2012">
        <f ca="1"/>
        <v>480.45</v>
      </c>
      <c r="DG15" vm="2013">
        <f ca="1"/>
        <v>481.85</v>
      </c>
      <c r="DH15" vm="2014">
        <f ca="1"/>
        <v>502.05</v>
      </c>
      <c r="DI15" vm="2015">
        <f ca="1"/>
        <v>510.45</v>
      </c>
      <c r="DJ15" vm="2016">
        <f ca="1"/>
        <v>508.4</v>
      </c>
      <c r="DK15" vm="2017">
        <f ca="1"/>
        <v>511.5</v>
      </c>
      <c r="DL15" vm="2018">
        <f ca="1"/>
        <v>506.95</v>
      </c>
      <c r="DM15" vm="1719">
        <f ca="1"/>
        <v>515.45000000000005</v>
      </c>
      <c r="DN15" vm="2019">
        <f ca="1"/>
        <v>525.79999999999995</v>
      </c>
      <c r="DO15" vm="2020">
        <f ca="1"/>
        <v>518.04999999999995</v>
      </c>
      <c r="DP15" vm="2021">
        <f ca="1"/>
        <v>512.45000000000005</v>
      </c>
      <c r="DQ15" vm="2022">
        <f ca="1"/>
        <v>510.4</v>
      </c>
      <c r="DR15" vm="2023">
        <f ca="1"/>
        <v>517.15</v>
      </c>
      <c r="DS15" vm="2024">
        <f ca="1"/>
        <v>494.5</v>
      </c>
      <c r="DT15" vm="1791">
        <f ca="1"/>
        <v>500.3</v>
      </c>
      <c r="DU15" vm="1782">
        <f ca="1"/>
        <v>503.6</v>
      </c>
      <c r="DV15" vm="2025">
        <f ca="1"/>
        <v>513.54999999999995</v>
      </c>
      <c r="DW15" vm="2026">
        <f ca="1"/>
        <v>520.1</v>
      </c>
      <c r="DX15" vm="2027">
        <f ca="1"/>
        <v>528.79999999999995</v>
      </c>
      <c r="DY15" vm="1903">
        <f ca="1"/>
        <v>528.75</v>
      </c>
      <c r="DZ15" vm="2028">
        <f ca="1"/>
        <v>535.04999999999995</v>
      </c>
      <c r="EA15" vm="2029">
        <f ca="1"/>
        <v>527.5</v>
      </c>
      <c r="EB15" vm="2030">
        <f ca="1"/>
        <v>531.70000000000005</v>
      </c>
      <c r="EC15" vm="2031">
        <f ca="1"/>
        <v>537.25</v>
      </c>
      <c r="ED15" vm="2032">
        <f ca="1"/>
        <v>546.70000000000005</v>
      </c>
      <c r="EE15" vm="2033">
        <f ca="1"/>
        <v>541.1</v>
      </c>
      <c r="EF15" vm="2034">
        <f ca="1"/>
        <v>542.04999999999995</v>
      </c>
      <c r="EG15" vm="2035">
        <f ca="1"/>
        <v>544.70000000000005</v>
      </c>
      <c r="EH15" vm="2036">
        <f ca="1"/>
        <v>548</v>
      </c>
      <c r="EI15" vm="2037">
        <f ca="1"/>
        <v>556.5</v>
      </c>
      <c r="EJ15" vm="2038">
        <f ca="1"/>
        <v>553.29999999999995</v>
      </c>
      <c r="EK15" vm="1858">
        <f ca="1"/>
        <v>543</v>
      </c>
      <c r="EL15" vm="2039">
        <f ca="1"/>
        <v>533.15</v>
      </c>
      <c r="EM15" vm="2040">
        <f ca="1"/>
        <v>546.45000000000005</v>
      </c>
      <c r="EN15" vm="2041">
        <f ca="1"/>
        <v>551</v>
      </c>
      <c r="EO15" vm="1692">
        <f ca="1"/>
        <v>552.70000000000005</v>
      </c>
      <c r="EP15" vm="2042">
        <f ca="1"/>
        <v>533.79999999999995</v>
      </c>
      <c r="EQ15" vm="2043">
        <f ca="1"/>
        <v>538.04999999999995</v>
      </c>
      <c r="ER15" vm="2044">
        <f ca="1"/>
        <v>522.35</v>
      </c>
      <c r="ES15" vm="1856">
        <f ca="1"/>
        <v>528.25</v>
      </c>
      <c r="ET15" vm="2045">
        <f ca="1"/>
        <v>537</v>
      </c>
      <c r="EU15" vm="2046">
        <f ca="1"/>
        <v>603.79999999999995</v>
      </c>
      <c r="EV15" vm="2047">
        <f ca="1"/>
        <v>617.35</v>
      </c>
      <c r="EW15" vm="2048">
        <f ca="1"/>
        <v>622.35</v>
      </c>
      <c r="EX15" vm="2049">
        <f ca="1"/>
        <v>628.29999999999995</v>
      </c>
      <c r="EY15" vm="2050">
        <f ca="1"/>
        <v>614.15</v>
      </c>
      <c r="EZ15" vm="2051">
        <f ca="1"/>
        <v>629.6</v>
      </c>
      <c r="FA15" vm="2052">
        <f ca="1"/>
        <v>633.35</v>
      </c>
      <c r="FB15" vm="2053">
        <f ca="1"/>
        <v>632.15</v>
      </c>
      <c r="FC15" vm="2054">
        <f ca="1"/>
        <v>630.65</v>
      </c>
      <c r="FD15" vm="2055">
        <f ca="1"/>
        <v>647.6</v>
      </c>
      <c r="FE15" vm="2056">
        <f ca="1"/>
        <v>673.95</v>
      </c>
      <c r="FF15" vm="2057">
        <f ca="1"/>
        <v>658.35</v>
      </c>
      <c r="FG15" vm="2058">
        <f ca="1"/>
        <v>657.35</v>
      </c>
      <c r="FH15" vm="2059">
        <f ca="1"/>
        <v>644.65</v>
      </c>
      <c r="FI15" vm="2060">
        <f ca="1"/>
        <v>624.04999999999995</v>
      </c>
      <c r="FJ15" vm="2061">
        <f ca="1"/>
        <v>609.85</v>
      </c>
      <c r="FK15" vm="2062">
        <f ca="1"/>
        <v>616.29999999999995</v>
      </c>
      <c r="FL15" vm="2063">
        <f ca="1"/>
        <v>641.1</v>
      </c>
      <c r="FM15" vm="2064">
        <f ca="1"/>
        <v>628</v>
      </c>
      <c r="FN15" vm="2065">
        <f ca="1"/>
        <v>597.75</v>
      </c>
      <c r="FO15" vm="2066">
        <f ca="1"/>
        <v>608.35</v>
      </c>
      <c r="FP15" vm="2067">
        <f ca="1"/>
        <v>610.5</v>
      </c>
      <c r="FQ15" vm="2068">
        <f ca="1"/>
        <v>632.1</v>
      </c>
      <c r="FR15" vm="2069">
        <f ca="1"/>
        <v>620.75</v>
      </c>
      <c r="FS15" vm="2070">
        <f ca="1"/>
        <v>609.45000000000005</v>
      </c>
      <c r="FT15" vm="2071">
        <f ca="1"/>
        <v>608.04999999999995</v>
      </c>
      <c r="FU15" vm="2072">
        <f ca="1"/>
        <v>625.1</v>
      </c>
      <c r="FV15" vm="2073">
        <f ca="1"/>
        <v>625.6</v>
      </c>
      <c r="FW15" vm="2074">
        <f ca="1"/>
        <v>612.85</v>
      </c>
      <c r="FX15" vm="2075">
        <f ca="1"/>
        <v>603.5</v>
      </c>
      <c r="FY15" vm="2076">
        <f ca="1"/>
        <v>594.95000000000005</v>
      </c>
      <c r="FZ15" vm="2077">
        <f ca="1"/>
        <v>589.5</v>
      </c>
      <c r="GA15" vm="2078">
        <f ca="1"/>
        <v>578.6</v>
      </c>
      <c r="GB15" vm="2079">
        <f ca="1"/>
        <v>586.65</v>
      </c>
      <c r="GC15" vm="2080">
        <f ca="1"/>
        <v>573.45000000000005</v>
      </c>
      <c r="GD15" vm="2081">
        <f ca="1"/>
        <v>586.4</v>
      </c>
      <c r="GE15" vm="2082">
        <f ca="1"/>
        <v>567.5</v>
      </c>
      <c r="GF15" vm="2083">
        <f ca="1"/>
        <v>571.54999999999995</v>
      </c>
      <c r="GG15" vm="2084">
        <f ca="1"/>
        <v>578.54999999999995</v>
      </c>
      <c r="GH15" vm="2085">
        <f ca="1"/>
        <v>591.45000000000005</v>
      </c>
      <c r="GI15" vm="2086">
        <f ca="1"/>
        <v>582.1</v>
      </c>
      <c r="GJ15" vm="2087">
        <f ca="1"/>
        <v>594.4</v>
      </c>
      <c r="GK15" vm="2088">
        <f ca="1"/>
        <v>571.25</v>
      </c>
      <c r="GL15" vm="2089">
        <f ca="1"/>
        <v>565.9</v>
      </c>
      <c r="GM15" vm="2090">
        <f ca="1"/>
        <v>577.65</v>
      </c>
      <c r="GN15" vm="2091">
        <f ca="1"/>
        <v>576.70000000000005</v>
      </c>
      <c r="GO15" vm="1691">
        <f ca="1"/>
        <v>566.20000000000005</v>
      </c>
      <c r="GP15" vm="2092">
        <f ca="1"/>
        <v>538.54999999999995</v>
      </c>
      <c r="GQ15" vm="2093">
        <f ca="1"/>
        <v>560.6</v>
      </c>
      <c r="GR15" vm="2094">
        <f ca="1"/>
        <v>575.20000000000005</v>
      </c>
      <c r="GS15" vm="2095">
        <f ca="1"/>
        <v>566.95000000000005</v>
      </c>
      <c r="GT15" vm="2096">
        <f ca="1"/>
        <v>559.75</v>
      </c>
      <c r="GU15" vm="2097">
        <f ca="1"/>
        <v>559.1</v>
      </c>
      <c r="GV15" vm="2098">
        <f ca="1"/>
        <v>579.20000000000005</v>
      </c>
      <c r="GW15" vm="2099">
        <f ca="1"/>
        <v>569.95000000000005</v>
      </c>
      <c r="GX15" vm="2100">
        <f ca="1"/>
        <v>591.1</v>
      </c>
      <c r="GY15" vm="2101">
        <f ca="1"/>
        <v>598.75</v>
      </c>
      <c r="GZ15" vm="2102">
        <f ca="1"/>
        <v>621.35</v>
      </c>
      <c r="HA15" vm="2103">
        <f ca="1"/>
        <v>621.45000000000005</v>
      </c>
      <c r="HB15" vm="2104">
        <f ca="1"/>
        <v>600.5</v>
      </c>
      <c r="HC15" vm="2105">
        <f ca="1"/>
        <v>596.75</v>
      </c>
      <c r="HD15" vm="2106">
        <f ca="1"/>
        <v>591.54999999999995</v>
      </c>
      <c r="HE15" vm="2107">
        <f ca="1"/>
        <v>602.79999999999995</v>
      </c>
      <c r="HF15" vm="2108">
        <f ca="1"/>
        <v>608.20000000000005</v>
      </c>
      <c r="HG15" vm="2109">
        <f ca="1"/>
        <v>607.1</v>
      </c>
      <c r="HH15" vm="2110">
        <f ca="1"/>
        <v>613.25</v>
      </c>
      <c r="HI15" vm="2061">
        <f ca="1"/>
        <v>609.85</v>
      </c>
      <c r="HJ15" vm="2111">
        <f ca="1"/>
        <v>594.75</v>
      </c>
      <c r="HK15" vm="1822">
        <f ca="1"/>
        <v>597.29999999999995</v>
      </c>
      <c r="HL15" vm="2112">
        <f ca="1"/>
        <v>623.6</v>
      </c>
      <c r="HM15" vm="2113">
        <f ca="1"/>
        <v>633.20000000000005</v>
      </c>
      <c r="HN15" vm="2114">
        <f ca="1"/>
        <v>625.45000000000005</v>
      </c>
      <c r="HO15" vm="2115">
        <f ca="1"/>
        <v>618.6</v>
      </c>
      <c r="HP15" vm="2116">
        <f ca="1"/>
        <v>642.45000000000005</v>
      </c>
      <c r="HQ15" vm="2117">
        <f ca="1"/>
        <v>647.35</v>
      </c>
      <c r="HR15" vm="2118">
        <f ca="1"/>
        <v>650.29999999999995</v>
      </c>
      <c r="HS15" vm="2119">
        <f ca="1"/>
        <v>652.5</v>
      </c>
      <c r="HT15" vm="2120">
        <f ca="1"/>
        <v>652.25</v>
      </c>
      <c r="HU15" vm="2121">
        <f ca="1"/>
        <v>643.04999999999995</v>
      </c>
      <c r="HV15" vm="2122">
        <f ca="1"/>
        <v>662.75</v>
      </c>
      <c r="HW15" vm="2123">
        <f ca="1"/>
        <v>650.1</v>
      </c>
      <c r="HX15" vm="2124">
        <f ca="1"/>
        <v>648.35</v>
      </c>
      <c r="HY15" vm="2125">
        <f ca="1"/>
        <v>650.25</v>
      </c>
      <c r="HZ15" vm="2126">
        <f ca="1"/>
        <v>642.70000000000005</v>
      </c>
      <c r="IA15" vm="2127">
        <f ca="1"/>
        <v>648.20000000000005</v>
      </c>
      <c r="IB15" vm="2128">
        <f ca="1"/>
        <v>642.4</v>
      </c>
      <c r="IC15" vm="2129">
        <f ca="1"/>
        <v>636.1</v>
      </c>
      <c r="ID15" vm="2130">
        <f ca="1"/>
        <v>640.4</v>
      </c>
      <c r="IE15" vm="2131">
        <f ca="1"/>
        <v>635.70000000000005</v>
      </c>
      <c r="IF15" vm="2132">
        <f ca="1"/>
        <v>635.15</v>
      </c>
      <c r="IG15" vm="2133">
        <f ca="1"/>
        <v>645.29999999999995</v>
      </c>
      <c r="IH15" vm="2134">
        <f ca="1"/>
        <v>640.1</v>
      </c>
      <c r="II15" vm="2135">
        <f ca="1"/>
        <v>633</v>
      </c>
      <c r="IJ15" vm="2136">
        <f ca="1"/>
        <v>630.4</v>
      </c>
      <c r="IK15" vm="2137">
        <f ca="1"/>
        <v>631.25</v>
      </c>
      <c r="IL15" vm="2138">
        <f ca="1"/>
        <v>630.85</v>
      </c>
      <c r="IM15" vm="2139">
        <f ca="1"/>
        <v>624.70000000000005</v>
      </c>
      <c r="IN15" vm="2140">
        <f ca="1"/>
        <v>634.04999999999995</v>
      </c>
      <c r="IO15" vm="2141">
        <f ca="1"/>
        <v>649</v>
      </c>
      <c r="IP15" vm="2118">
        <f ca="1"/>
        <v>650.29999999999995</v>
      </c>
      <c r="IQ15" vm="2134">
        <f ca="1"/>
        <v>640.1</v>
      </c>
      <c r="IR15" vm="2142">
        <f ca="1"/>
        <v>630.9</v>
      </c>
      <c r="IS15" vm="2138">
        <f ca="1"/>
        <v>630.85</v>
      </c>
      <c r="IT15" vm="2143">
        <f ca="1"/>
        <v>640.25</v>
      </c>
      <c r="IU15" vm="2144">
        <f ca="1"/>
        <v>647.85</v>
      </c>
      <c r="IV15" vm="2118">
        <f ca="1"/>
        <v>650.29999999999995</v>
      </c>
      <c r="IW15" vm="2145">
        <f ca="1"/>
        <v>654</v>
      </c>
      <c r="IX15" vm="2146">
        <f ca="1"/>
        <v>641.9</v>
      </c>
      <c r="IY15" vm="2147">
        <f ca="1"/>
        <v>638.54999999999995</v>
      </c>
      <c r="IZ15" vm="2148">
        <f ca="1"/>
        <v>646.25</v>
      </c>
      <c r="JA15" vm="2149">
        <f ca="1"/>
        <v>664.95</v>
      </c>
      <c r="JB15" vm="2150">
        <f ca="1"/>
        <v>664.35</v>
      </c>
      <c r="JC15" vm="2151">
        <f ca="1"/>
        <v>667.45</v>
      </c>
      <c r="JD15" vm="2152">
        <f ca="1"/>
        <v>660.3</v>
      </c>
      <c r="JE15" vm="2153">
        <f ca="1"/>
        <v>655.9</v>
      </c>
    </row>
    <row r="16" spans="1:266">
      <c r="B16" s="32"/>
      <c r="C16" s="32"/>
      <c r="D16" s="32"/>
    </row>
    <row r="17" spans="2:31">
      <c r="B17" s="62" t="s">
        <v>71</v>
      </c>
      <c r="C17" s="62"/>
      <c r="D17" s="62"/>
      <c r="E17" s="62"/>
      <c r="F17" s="62"/>
      <c r="G17" s="62"/>
      <c r="H17" s="62"/>
      <c r="I17" s="62"/>
      <c r="J17" s="62"/>
      <c r="K17" s="62"/>
      <c r="L17" s="62"/>
      <c r="M17" s="62"/>
      <c r="N17" s="62"/>
      <c r="P17" s="22" t="s">
        <v>47</v>
      </c>
      <c r="Q17" s="22"/>
      <c r="R17" s="1"/>
      <c r="S17" s="1"/>
      <c r="T17" s="1"/>
      <c r="U17" s="1"/>
    </row>
    <row r="18" spans="2:31" ht="15" thickBot="1">
      <c r="P18" t="s">
        <v>69</v>
      </c>
      <c r="Q18" s="39" t="s">
        <v>38</v>
      </c>
      <c r="R18" s="40" t="s">
        <v>55</v>
      </c>
      <c r="S18" s="1" t="s">
        <v>39</v>
      </c>
      <c r="T18" s="1" t="s">
        <v>37</v>
      </c>
      <c r="U18" s="1" t="s">
        <v>21</v>
      </c>
      <c r="V18" s="1" t="s">
        <v>57</v>
      </c>
      <c r="X18" s="22" t="s">
        <v>62</v>
      </c>
      <c r="Y18" s="57"/>
    </row>
    <row r="19" spans="2:31" ht="15" thickTop="1">
      <c r="B19" s="37" t="s">
        <v>39</v>
      </c>
      <c r="C19" s="37" t="s">
        <v>41</v>
      </c>
      <c r="P19" s="60">
        <v>44030</v>
      </c>
      <c r="Q19" s="29" t="e" vm="253">
        <v>#VALUE!</v>
      </c>
      <c r="R19" s="29" t="s">
        <v>56</v>
      </c>
      <c r="S19" s="1" t="s">
        <v>48</v>
      </c>
      <c r="T19" s="35">
        <v>200</v>
      </c>
      <c r="U19" s="35">
        <v>1400</v>
      </c>
      <c r="V19" s="35">
        <f t="shared" ref="V19:V26" si="2">T19*U19</f>
        <v>280000</v>
      </c>
      <c r="X19" s="56" t="s">
        <v>38</v>
      </c>
      <c r="Y19" s="58" t="s">
        <v>63</v>
      </c>
      <c r="Z19" s="58" t="s">
        <v>64</v>
      </c>
      <c r="AA19" s="58" t="s">
        <v>65</v>
      </c>
      <c r="AB19" s="58" t="s">
        <v>66</v>
      </c>
      <c r="AC19" s="58" t="s">
        <v>21</v>
      </c>
      <c r="AD19" s="58" t="s">
        <v>67</v>
      </c>
      <c r="AE19" s="58" t="s">
        <v>68</v>
      </c>
    </row>
    <row r="20" spans="2:31" ht="21" customHeight="1">
      <c r="B20" t="str" cm="1">
        <f t="array" ref="B20:B25">_xlfn.UNIQUE(D7:D14)</f>
        <v>Software &amp; IT Services</v>
      </c>
      <c r="C20" s="55" cm="1">
        <f t="array" ref="C20:C25">SUMIF(D7:D14,_xlfn.ANCHORARRAY(B20),G7:G14)</f>
        <v>437490</v>
      </c>
      <c r="E20" t="s">
        <v>61</v>
      </c>
      <c r="P20" s="60">
        <v>44030</v>
      </c>
      <c r="Q20" s="30" t="e" vm="496">
        <v>#VALUE!</v>
      </c>
      <c r="R20" s="29" t="s">
        <v>56</v>
      </c>
      <c r="S20" s="1" t="s">
        <v>48</v>
      </c>
      <c r="T20" s="35">
        <v>40</v>
      </c>
      <c r="U20" s="35">
        <v>3200</v>
      </c>
      <c r="V20" s="35">
        <f t="shared" si="2"/>
        <v>128000</v>
      </c>
      <c r="X20" t="e" vm="2154">
        <v>#VALUE!</v>
      </c>
      <c r="Y20" t="str" cm="1">
        <f t="array" ref="Y20">_FV(Table5[[#This Row],[STOCK (EXCHANGE: TICKER)]],"Exchange")</f>
        <v>National Stock Exchange of India</v>
      </c>
      <c r="Z20" t="str" cm="1">
        <f t="array" ref="Z20">_FV(Table5[[#This Row],[STOCK (EXCHANGE: TICKER)]],"Ticker symbol",TRUE)</f>
        <v>CIPLA</v>
      </c>
      <c r="AA20" s="35" cm="1">
        <f t="array" ref="AA20">_FV(Table5[[#This Row],[STOCK (EXCHANGE: TICKER)]],"52 week high",TRUE)</f>
        <v>997</v>
      </c>
      <c r="AB20" s="35" cm="1">
        <f t="array" ref="AB20">_FV(Table5[[#This Row],[STOCK (EXCHANGE: TICKER)]],"52 week low",TRUE)</f>
        <v>644.25</v>
      </c>
      <c r="AC20" s="35" cm="1">
        <f t="array" ref="AC20">_FV(Table5[[#This Row],[STOCK (EXCHANGE: TICKER)]],"Price")</f>
        <v>956.45</v>
      </c>
      <c r="AD20" s="35" cm="1">
        <f t="array" ref="AD20">_FV(Table5[[#This Row],[STOCK (EXCHANGE: TICKER)]],"P/E",TRUE)</f>
        <v>32.65</v>
      </c>
      <c r="AE20" s="35" cm="1">
        <f t="array" ref="AE20">_FV(Table5[[#This Row],[STOCK (EXCHANGE: TICKER)]],"Change")</f>
        <v>-17.55</v>
      </c>
    </row>
    <row r="21" spans="2:31" ht="18" customHeight="1">
      <c r="B21" t="str">
        <v>Food &amp; Tobacco</v>
      </c>
      <c r="C21" s="55">
        <v>10372.5</v>
      </c>
      <c r="P21" s="60">
        <v>44002</v>
      </c>
      <c r="Q21" s="30" t="e" vm="497">
        <v>#VALUE!</v>
      </c>
      <c r="R21" s="29" t="s">
        <v>56</v>
      </c>
      <c r="S21" s="1" t="s">
        <v>49</v>
      </c>
      <c r="T21" s="35">
        <v>50</v>
      </c>
      <c r="U21" s="35">
        <v>205.75</v>
      </c>
      <c r="V21" s="35">
        <f t="shared" si="2"/>
        <v>10287.5</v>
      </c>
      <c r="X21" t="e" vm="2155">
        <v>#VALUE!</v>
      </c>
      <c r="Y21" t="str" cm="1">
        <f t="array" ref="Y21">_FV(Table5[[#This Row],[STOCK (EXCHANGE: TICKER)]],"Exchange")</f>
        <v>National Stock Exchange of India</v>
      </c>
      <c r="Z21" t="str" cm="1">
        <f t="array" ref="Z21">_FV(Table5[[#This Row],[STOCK (EXCHANGE: TICKER)]],"Ticker symbol",TRUE)</f>
        <v>MARUTI</v>
      </c>
      <c r="AA21" s="35" cm="1">
        <f t="array" ref="AA21">_FV(Table5[[#This Row],[STOCK (EXCHANGE: TICKER)]],"52 week high",TRUE)</f>
        <v>8329</v>
      </c>
      <c r="AB21" s="35" cm="1">
        <f t="array" ref="AB21">_FV(Table5[[#This Row],[STOCK (EXCHANGE: TICKER)]],"52 week low",TRUE)</f>
        <v>5812</v>
      </c>
      <c r="AC21" s="35" cm="1">
        <f t="array" ref="AC21">_FV(Table5[[#This Row],[STOCK (EXCHANGE: TICKER)]],"Price")</f>
        <v>7245.45</v>
      </c>
      <c r="AD21" s="35" cm="1">
        <f t="array" ref="AD21">_FV(Table5[[#This Row],[STOCK (EXCHANGE: TICKER)]],"P/E",TRUE)</f>
        <v>49.32</v>
      </c>
      <c r="AE21" s="35" cm="1">
        <f t="array" ref="AE21">_FV(Table5[[#This Row],[STOCK (EXCHANGE: TICKER)]],"Change")</f>
        <v>79.900000000000006</v>
      </c>
    </row>
    <row r="22" spans="2:31" ht="19.2" customHeight="1">
      <c r="B22" t="str">
        <v>Banking Services</v>
      </c>
      <c r="C22" s="55">
        <v>252755</v>
      </c>
      <c r="P22" s="60">
        <v>43656</v>
      </c>
      <c r="Q22" s="30" t="e" vm="747">
        <v>#VALUE!</v>
      </c>
      <c r="R22" s="29" t="s">
        <v>56</v>
      </c>
      <c r="S22" s="1" t="s">
        <v>50</v>
      </c>
      <c r="T22" s="35">
        <v>150</v>
      </c>
      <c r="U22" s="35">
        <v>1500.6</v>
      </c>
      <c r="V22" s="35">
        <f t="shared" si="2"/>
        <v>225090</v>
      </c>
    </row>
    <row r="23" spans="2:31" ht="19.2" customHeight="1">
      <c r="B23" t="str">
        <v>Personal &amp; Household Products &amp; Services</v>
      </c>
      <c r="C23" s="55">
        <v>73440</v>
      </c>
      <c r="P23" s="60">
        <v>44030</v>
      </c>
      <c r="Q23" s="31" t="e" vm="968">
        <v>#VALUE!</v>
      </c>
      <c r="R23" s="29" t="s">
        <v>56</v>
      </c>
      <c r="S23" s="1" t="s">
        <v>51</v>
      </c>
      <c r="T23" s="35">
        <v>30</v>
      </c>
      <c r="U23" s="35">
        <v>2400.8000000000002</v>
      </c>
      <c r="V23" s="35">
        <f t="shared" si="2"/>
        <v>72024</v>
      </c>
    </row>
    <row r="24" spans="2:31" ht="17.399999999999999" customHeight="1">
      <c r="B24" t="str">
        <v>Oil &amp; Gas</v>
      </c>
      <c r="C24" s="55">
        <v>146305</v>
      </c>
      <c r="P24" s="60">
        <v>44002</v>
      </c>
      <c r="Q24" s="30" t="e" vm="1214">
        <v>#VALUE!</v>
      </c>
      <c r="R24" s="29" t="s">
        <v>56</v>
      </c>
      <c r="S24" s="1" t="s">
        <v>52</v>
      </c>
      <c r="T24" s="35">
        <v>100</v>
      </c>
      <c r="U24" s="35">
        <v>1433</v>
      </c>
      <c r="V24" s="35">
        <f t="shared" si="2"/>
        <v>143300</v>
      </c>
    </row>
    <row r="25" spans="2:31" ht="17.399999999999999" customHeight="1">
      <c r="B25" t="str">
        <v>Telecommunications Services</v>
      </c>
      <c r="C25" s="55">
        <v>21088</v>
      </c>
      <c r="P25" s="60">
        <v>43656</v>
      </c>
      <c r="Q25" s="30" t="e" vm="1463">
        <v>#VALUE!</v>
      </c>
      <c r="R25" s="29" t="s">
        <v>56</v>
      </c>
      <c r="S25" s="1" t="s">
        <v>53</v>
      </c>
      <c r="T25" s="35">
        <v>40</v>
      </c>
      <c r="U25" s="35">
        <v>1000</v>
      </c>
      <c r="V25" s="35">
        <f t="shared" si="2"/>
        <v>40000</v>
      </c>
    </row>
    <row r="26" spans="2:31">
      <c r="P26" s="60">
        <v>43992</v>
      </c>
      <c r="Q26" s="30" t="e" vm="1683">
        <v>#VALUE!</v>
      </c>
      <c r="R26" s="29" t="s">
        <v>56</v>
      </c>
      <c r="S26" s="1" t="s">
        <v>50</v>
      </c>
      <c r="T26" s="35">
        <v>50</v>
      </c>
      <c r="U26" s="35">
        <v>650</v>
      </c>
      <c r="V26" s="35">
        <f t="shared" si="2"/>
        <v>32500</v>
      </c>
    </row>
  </sheetData>
  <mergeCells count="5">
    <mergeCell ref="B5:N5"/>
    <mergeCell ref="H6:I6"/>
    <mergeCell ref="G2:H2"/>
    <mergeCell ref="P4:Q4"/>
    <mergeCell ref="B17:N17"/>
  </mergeCells>
  <conditionalFormatting sqref="G7:G14">
    <cfRule type="dataBar" priority="1">
      <dataBar>
        <cfvo type="min"/>
        <cfvo type="max"/>
        <color theme="3" tint="0.59999389629810485"/>
      </dataBar>
      <extLst>
        <ext xmlns:x14="http://schemas.microsoft.com/office/spreadsheetml/2009/9/main" uri="{B025F937-C7B1-47D3-B67F-A62EFF666E3E}">
          <x14:id>{C399B07E-F882-4F9D-B7F5-8AE769D52FAD}</x14:id>
        </ext>
      </extLst>
    </cfRule>
  </conditionalFormatting>
  <conditionalFormatting sqref="C20:C25">
    <cfRule type="dataBar" priority="2">
      <dataBar>
        <cfvo type="min"/>
        <cfvo type="max"/>
        <color theme="3" tint="0.59999389629810485"/>
      </dataBar>
      <extLst>
        <ext xmlns:x14="http://schemas.microsoft.com/office/spreadsheetml/2009/9/main" uri="{B025F937-C7B1-47D3-B67F-A62EFF666E3E}">
          <x14:id>{6D0B4151-1479-41AC-988D-9D068E48AB5E}</x14:id>
        </ext>
      </extLst>
    </cfRule>
  </conditionalFormatting>
  <pageMargins left="0.7" right="0.7" top="0.75" bottom="0.75" header="0.3" footer="0.3"/>
  <ignoredErrors>
    <ignoredError sqref="H3" formula="1"/>
  </ignoredErrors>
  <drawing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C399B07E-F882-4F9D-B7F5-8AE769D52FAD}">
            <x14:dataBar minLength="0" maxLength="100" gradient="0">
              <x14:cfvo type="autoMin"/>
              <x14:cfvo type="autoMax"/>
              <x14:negativeFillColor rgb="FFFF0000"/>
              <x14:axisColor rgb="FF000000"/>
            </x14:dataBar>
          </x14:cfRule>
          <xm:sqref>G7:G14</xm:sqref>
        </x14:conditionalFormatting>
        <x14:conditionalFormatting xmlns:xm="http://schemas.microsoft.com/office/excel/2006/main">
          <x14:cfRule type="iconSet" priority="6" id="{358B6206-F762-4CF2-960D-4B97202F27BB}">
            <x14:iconSet iconSet="3Triangles">
              <x14:cfvo type="percent">
                <xm:f>0</xm:f>
              </x14:cfvo>
              <x14:cfvo type="num">
                <xm:f>0</xm:f>
              </x14:cfvo>
              <x14:cfvo type="num" gte="0">
                <xm:f>0</xm:f>
              </x14:cfvo>
            </x14:iconSet>
          </x14:cfRule>
          <xm:sqref>H3</xm:sqref>
        </x14:conditionalFormatting>
        <x14:conditionalFormatting xmlns:xm="http://schemas.microsoft.com/office/excel/2006/main">
          <x14:cfRule type="iconSet" priority="4" id="{953EF924-8642-4853-9277-7E2777F4687B}">
            <x14:iconSet iconSet="3Triangles">
              <x14:cfvo type="percent">
                <xm:f>0</xm:f>
              </x14:cfvo>
              <x14:cfvo type="num">
                <xm:f>0</xm:f>
              </x14:cfvo>
              <x14:cfvo type="num" gte="0">
                <xm:f>0</xm:f>
              </x14:cfvo>
            </x14:iconSet>
          </x14:cfRule>
          <xm:sqref>I7:I14</xm:sqref>
        </x14:conditionalFormatting>
        <x14:conditionalFormatting xmlns:xm="http://schemas.microsoft.com/office/excel/2006/main">
          <x14:cfRule type="iconSet" priority="3" id="{A42DBB92-8E51-4977-AE17-191E21921634}">
            <x14:iconSet iconSet="3Triangles">
              <x14:cfvo type="percent">
                <xm:f>0</xm:f>
              </x14:cfvo>
              <x14:cfvo type="num">
                <xm:f>0</xm:f>
              </x14:cfvo>
              <x14:cfvo type="num" gte="0">
                <xm:f>0</xm:f>
              </x14:cfvo>
            </x14:iconSet>
          </x14:cfRule>
          <xm:sqref>H7:H14</xm:sqref>
        </x14:conditionalFormatting>
        <x14:conditionalFormatting xmlns:xm="http://schemas.microsoft.com/office/excel/2006/main">
          <x14:cfRule type="dataBar" id="{6D0B4151-1479-41AC-988D-9D068E48AB5E}">
            <x14:dataBar minLength="0" maxLength="100" gradient="0">
              <x14:cfvo type="autoMin"/>
              <x14:cfvo type="autoMax"/>
              <x14:negativeFillColor rgb="FFFF0000"/>
              <x14:axisColor rgb="FF000000"/>
            </x14:dataBar>
          </x14:cfRule>
          <xm:sqref>C20:C25</xm:sqref>
        </x14:conditionalFormatting>
      </x14:conditionalFormattings>
    </ext>
    <ext xmlns:x14="http://schemas.microsoft.com/office/spreadsheetml/2009/9/main" uri="{05C60535-1F16-4fd2-B633-F4F36F0B64E0}">
      <x14:sparklineGroups xmlns:xm="http://schemas.microsoft.com/office/excel/2006/main">
        <x14:sparklineGroup lineWeight="1.5" displayEmptyCellsAs="gap" xr2:uid="{2922AC63-1C06-485D-B1CE-1D43E592D599}">
          <x14:colorSeries theme="4"/>
          <x14:colorNegative theme="5"/>
          <x14:colorAxis rgb="FF000000"/>
          <x14:colorMarkers theme="4" tint="-0.249977111117893"/>
          <x14:colorFirst theme="4" tint="-0.249977111117893"/>
          <x14:colorLast theme="4" tint="-0.249977111117893"/>
          <x14:colorHigh theme="4" tint="-0.249977111117893"/>
          <x14:colorLow theme="4" tint="-0.249977111117893"/>
          <x14:sparklines>
            <x14:sparkline>
              <xm:f>'STOCK DASHBOARD'!P7:JF7</xm:f>
              <xm:sqref>K7</xm:sqref>
            </x14:sparkline>
            <x14:sparkline>
              <xm:f>'STOCK DASHBOARD'!P8:JF8</xm:f>
              <xm:sqref>K8</xm:sqref>
            </x14:sparkline>
            <x14:sparkline>
              <xm:f>'STOCK DASHBOARD'!P9:JF9</xm:f>
              <xm:sqref>K9</xm:sqref>
            </x14:sparkline>
            <x14:sparkline>
              <xm:f>'STOCK DASHBOARD'!P10:JF10</xm:f>
              <xm:sqref>K10</xm:sqref>
            </x14:sparkline>
            <x14:sparkline>
              <xm:f>'STOCK DASHBOARD'!P11:JF11</xm:f>
              <xm:sqref>K11</xm:sqref>
            </x14:sparkline>
            <x14:sparkline>
              <xm:f>'STOCK DASHBOARD'!P12:JF12</xm:f>
              <xm:sqref>K12</xm:sqref>
            </x14:sparkline>
            <x14:sparkline>
              <xm:f>'STOCK DASHBOARD'!P13:JF13</xm:f>
              <xm:sqref>K13</xm:sqref>
            </x14:sparkline>
            <x14:sparkline>
              <xm:f>'STOCK DASHBOARD'!P14:JF14</xm:f>
              <xm:sqref>K14</xm:sqref>
            </x14:sparkline>
            <x14:sparkline>
              <xm:f>'STOCK DASHBOARD'!O15:JE15</xm:f>
              <xm:sqref>K15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9493A-452D-4ABB-9D35-4A4FB97EF535}">
  <dimension ref="B2:IS25"/>
  <sheetViews>
    <sheetView topLeftCell="IB1" workbookViewId="0">
      <selection activeCell="IP20" sqref="IP20"/>
    </sheetView>
  </sheetViews>
  <sheetFormatPr defaultRowHeight="14.4"/>
  <cols>
    <col min="2" max="2" width="12.21875" customWidth="1"/>
  </cols>
  <sheetData>
    <row r="2" spans="2:253">
      <c r="B2" s="59" t="e" vm="2154">
        <v>#VALUE!</v>
      </c>
      <c r="C2" s="1" cm="1" vm="2156">
        <f t="array" aca="1" ref="C2:IS2" ca="1">TRANSPOSE(_xlfn.STOCKHISTORY(B2,TODAY()-365,TODAY(),0,0,1))</f>
        <v>674.35</v>
      </c>
      <c r="D2" vm="2157">
        <f ca="1"/>
        <v>662.3</v>
      </c>
      <c r="E2" vm="2158">
        <f ca="1"/>
        <v>661.7</v>
      </c>
      <c r="F2" vm="2159">
        <f ca="1"/>
        <v>671.45</v>
      </c>
      <c r="G2" vm="2160">
        <f ca="1"/>
        <v>666.05</v>
      </c>
      <c r="H2" vm="2161">
        <f ca="1"/>
        <v>652.9</v>
      </c>
      <c r="I2" vm="2162">
        <f ca="1"/>
        <v>662.6</v>
      </c>
      <c r="J2" vm="2163">
        <f ca="1"/>
        <v>681.25</v>
      </c>
      <c r="K2" vm="2164">
        <f ca="1"/>
        <v>685.95</v>
      </c>
      <c r="L2" vm="2165">
        <f ca="1"/>
        <v>720.15</v>
      </c>
      <c r="M2" vm="2166">
        <f ca="1"/>
        <v>710.4</v>
      </c>
      <c r="N2" vm="2167">
        <f ca="1"/>
        <v>713.85</v>
      </c>
      <c r="O2" vm="2168">
        <f ca="1"/>
        <v>722.15</v>
      </c>
      <c r="P2" vm="2169">
        <f ca="1"/>
        <v>731.1</v>
      </c>
      <c r="Q2" vm="2170">
        <f ca="1"/>
        <v>728.65</v>
      </c>
      <c r="R2" vm="2171">
        <f ca="1"/>
        <v>795.6</v>
      </c>
      <c r="S2" vm="2172">
        <f ca="1"/>
        <v>778</v>
      </c>
      <c r="T2" vm="2173">
        <f ca="1"/>
        <v>762.1</v>
      </c>
      <c r="U2" vm="2174">
        <f ca="1"/>
        <v>760.25</v>
      </c>
      <c r="V2" vm="2175">
        <f ca="1"/>
        <v>771.8</v>
      </c>
      <c r="W2" vm="2176">
        <f ca="1"/>
        <v>771.65</v>
      </c>
      <c r="X2" vm="2177">
        <f ca="1"/>
        <v>764.85</v>
      </c>
      <c r="Y2" vm="2178">
        <f ca="1"/>
        <v>758.35</v>
      </c>
      <c r="Z2" vm="2179">
        <f ca="1"/>
        <v>762.7</v>
      </c>
      <c r="AA2" vm="2180">
        <f ca="1"/>
        <v>760.75</v>
      </c>
      <c r="AB2" vm="2181">
        <f ca="1"/>
        <v>751.75</v>
      </c>
      <c r="AC2" vm="2182">
        <f ca="1"/>
        <v>747.75</v>
      </c>
      <c r="AD2" vm="2183">
        <f ca="1"/>
        <v>748</v>
      </c>
      <c r="AE2" vm="2184">
        <f ca="1"/>
        <v>756.2</v>
      </c>
      <c r="AF2" vm="2185">
        <f ca="1"/>
        <v>748.6</v>
      </c>
      <c r="AG2" vm="2186">
        <f ca="1"/>
        <v>713.55</v>
      </c>
      <c r="AH2" vm="2187">
        <f ca="1"/>
        <v>736.55</v>
      </c>
      <c r="AI2" vm="2188">
        <f ca="1"/>
        <v>738.25</v>
      </c>
      <c r="AJ2" vm="2189">
        <f ca="1"/>
        <v>738.6</v>
      </c>
      <c r="AK2" vm="2190">
        <f ca="1"/>
        <v>724.6</v>
      </c>
      <c r="AL2" vm="2191">
        <f ca="1"/>
        <v>716.75</v>
      </c>
      <c r="AM2" vm="2192">
        <f ca="1"/>
        <v>708.2</v>
      </c>
      <c r="AN2" vm="2193">
        <f ca="1"/>
        <v>727.55</v>
      </c>
      <c r="AO2" vm="2194">
        <f ca="1"/>
        <v>726.8</v>
      </c>
      <c r="AP2" vm="2195">
        <f ca="1"/>
        <v>725.95</v>
      </c>
      <c r="AQ2" vm="2196">
        <f ca="1"/>
        <v>721.6</v>
      </c>
      <c r="AR2" vm="2197">
        <f ca="1"/>
        <v>742.45</v>
      </c>
      <c r="AS2" vm="2198">
        <f ca="1"/>
        <v>752.6</v>
      </c>
      <c r="AT2" vm="2199">
        <f ca="1"/>
        <v>751.5</v>
      </c>
      <c r="AU2" vm="2200">
        <f ca="1"/>
        <v>806.25</v>
      </c>
      <c r="AV2" vm="2201">
        <f ca="1"/>
        <v>768.1</v>
      </c>
      <c r="AW2" vm="2202">
        <f ca="1"/>
        <v>777.65</v>
      </c>
      <c r="AX2" vm="2203">
        <f ca="1"/>
        <v>767.4</v>
      </c>
      <c r="AY2" vm="2204">
        <f ca="1"/>
        <v>733.45</v>
      </c>
      <c r="AZ2" vm="2205">
        <f ca="1"/>
        <v>770.1</v>
      </c>
      <c r="BA2" vm="2206">
        <f ca="1"/>
        <v>774.8</v>
      </c>
      <c r="BB2" vm="2207">
        <f ca="1"/>
        <v>762.35</v>
      </c>
      <c r="BC2" vm="2208">
        <f ca="1"/>
        <v>774.7</v>
      </c>
      <c r="BD2" vm="2209">
        <f ca="1"/>
        <v>773</v>
      </c>
      <c r="BE2" vm="2210">
        <f ca="1"/>
        <v>778.65</v>
      </c>
      <c r="BF2" vm="2211">
        <f ca="1"/>
        <v>780.35</v>
      </c>
      <c r="BG2" vm="2212">
        <f ca="1"/>
        <v>773.6</v>
      </c>
      <c r="BH2" vm="2213">
        <f ca="1"/>
        <v>811.45</v>
      </c>
      <c r="BI2" vm="2214">
        <f ca="1"/>
        <v>803.15</v>
      </c>
      <c r="BJ2" vm="2215">
        <f ca="1"/>
        <v>813.65</v>
      </c>
      <c r="BK2" vm="2216">
        <f ca="1"/>
        <v>787.15</v>
      </c>
      <c r="BL2" vm="2217">
        <f ca="1"/>
        <v>781.5</v>
      </c>
      <c r="BM2" vm="2218">
        <f ca="1"/>
        <v>768.3</v>
      </c>
      <c r="BN2" vm="2219">
        <f ca="1"/>
        <v>782.35</v>
      </c>
      <c r="BO2" vm="2220">
        <f ca="1"/>
        <v>764</v>
      </c>
      <c r="BP2" vm="2221">
        <f ca="1"/>
        <v>764.3</v>
      </c>
      <c r="BQ2" vm="2222">
        <f ca="1"/>
        <v>767.1</v>
      </c>
      <c r="BR2" vm="2223">
        <f ca="1"/>
        <v>757.5</v>
      </c>
      <c r="BS2" vm="2224">
        <f ca="1"/>
        <v>757.55</v>
      </c>
      <c r="BT2" vm="2225">
        <f ca="1"/>
        <v>747.15</v>
      </c>
      <c r="BU2" vm="2226">
        <f ca="1"/>
        <v>770.25</v>
      </c>
      <c r="BV2" vm="2227">
        <f ca="1"/>
        <v>765.25</v>
      </c>
      <c r="BW2" vm="2228">
        <f ca="1"/>
        <v>762.3</v>
      </c>
      <c r="BX2" vm="2229">
        <f ca="1"/>
        <v>754.5</v>
      </c>
      <c r="BY2" vm="2230">
        <f ca="1"/>
        <v>751.25</v>
      </c>
      <c r="BZ2" vm="2231">
        <f ca="1"/>
        <v>759.3</v>
      </c>
      <c r="CA2" vm="2232">
        <f ca="1"/>
        <v>781.15</v>
      </c>
      <c r="CB2" vm="2233">
        <f ca="1"/>
        <v>793.5</v>
      </c>
      <c r="CC2" vm="2234">
        <f ca="1"/>
        <v>789.95</v>
      </c>
      <c r="CD2" vm="2235">
        <f ca="1"/>
        <v>763.2</v>
      </c>
      <c r="CE2" vm="2236">
        <f ca="1"/>
        <v>717.3</v>
      </c>
      <c r="CF2" vm="2237">
        <f ca="1"/>
        <v>742.35</v>
      </c>
      <c r="CG2" vm="2238">
        <f ca="1"/>
        <v>739.7</v>
      </c>
      <c r="CH2" vm="2239">
        <f ca="1"/>
        <v>744.65</v>
      </c>
      <c r="CI2" vm="2240">
        <f ca="1"/>
        <v>745.75</v>
      </c>
      <c r="CJ2" vm="2241">
        <f ca="1"/>
        <v>742.55</v>
      </c>
      <c r="CK2" vm="2242">
        <f ca="1"/>
        <v>742.95</v>
      </c>
      <c r="CL2" vm="2243">
        <f ca="1"/>
        <v>742.1</v>
      </c>
      <c r="CM2" vm="2244">
        <f ca="1"/>
        <v>739.9</v>
      </c>
      <c r="CN2" vm="2245">
        <f ca="1"/>
        <v>746.3</v>
      </c>
      <c r="CO2" vm="2246">
        <f ca="1"/>
        <v>748.45</v>
      </c>
      <c r="CP2" vm="2247">
        <f ca="1"/>
        <v>731.65</v>
      </c>
      <c r="CQ2" vm="2248">
        <f ca="1"/>
        <v>738.7</v>
      </c>
      <c r="CR2" vm="2249">
        <f ca="1"/>
        <v>745.6</v>
      </c>
      <c r="CS2" vm="2250">
        <f ca="1"/>
        <v>755.6</v>
      </c>
      <c r="CT2" vm="2178">
        <f ca="1"/>
        <v>758.35</v>
      </c>
      <c r="CU2" vm="2251">
        <f ca="1"/>
        <v>762.15</v>
      </c>
      <c r="CV2" vm="2252">
        <f ca="1"/>
        <v>766.95</v>
      </c>
      <c r="CW2" vm="2253">
        <f ca="1"/>
        <v>773.15</v>
      </c>
      <c r="CX2" vm="2254">
        <f ca="1"/>
        <v>766</v>
      </c>
      <c r="CY2" vm="2255">
        <f ca="1"/>
        <v>762.4</v>
      </c>
      <c r="CZ2" vm="2256">
        <f ca="1"/>
        <v>762.75</v>
      </c>
      <c r="DA2" vm="2257">
        <f ca="1"/>
        <v>755.85</v>
      </c>
      <c r="DB2" vm="2258">
        <f ca="1"/>
        <v>789.3</v>
      </c>
      <c r="DC2" vm="2259">
        <f ca="1"/>
        <v>781.65</v>
      </c>
      <c r="DD2" vm="2260">
        <f ca="1"/>
        <v>786.8</v>
      </c>
      <c r="DE2" vm="2261">
        <f ca="1"/>
        <v>783.2</v>
      </c>
      <c r="DF2" vm="2262">
        <f ca="1"/>
        <v>793.45</v>
      </c>
      <c r="DG2" vm="2263">
        <f ca="1"/>
        <v>778.5</v>
      </c>
      <c r="DH2" vm="2264">
        <f ca="1"/>
        <v>795</v>
      </c>
      <c r="DI2" vm="2265">
        <f ca="1"/>
        <v>824.65</v>
      </c>
      <c r="DJ2" vm="2266">
        <f ca="1"/>
        <v>833.2</v>
      </c>
      <c r="DK2" vm="2267">
        <f ca="1"/>
        <v>830.15</v>
      </c>
      <c r="DL2" vm="2268">
        <f ca="1"/>
        <v>827.95</v>
      </c>
      <c r="DM2" vm="2269">
        <f ca="1"/>
        <v>823.8</v>
      </c>
      <c r="DN2" vm="2270">
        <f ca="1"/>
        <v>819.95</v>
      </c>
      <c r="DO2" vm="2271">
        <f ca="1"/>
        <v>826.6</v>
      </c>
      <c r="DP2" vm="2272">
        <f ca="1"/>
        <v>832.25</v>
      </c>
      <c r="DQ2" vm="2273">
        <f ca="1"/>
        <v>827.25</v>
      </c>
      <c r="DR2" vm="2274">
        <f ca="1"/>
        <v>824.8</v>
      </c>
      <c r="DS2" vm="2275">
        <f ca="1"/>
        <v>826.55</v>
      </c>
      <c r="DT2" vm="2276">
        <f ca="1"/>
        <v>838.7</v>
      </c>
      <c r="DU2" vm="2277">
        <f ca="1"/>
        <v>856.85</v>
      </c>
      <c r="DV2" vm="2278">
        <f ca="1"/>
        <v>843.15</v>
      </c>
      <c r="DW2" vm="2279">
        <f ca="1"/>
        <v>841.7</v>
      </c>
      <c r="DX2" vm="2280">
        <f ca="1"/>
        <v>840.9</v>
      </c>
      <c r="DY2" vm="2281">
        <f ca="1"/>
        <v>823.7</v>
      </c>
      <c r="DZ2" vm="2282">
        <f ca="1"/>
        <v>801.75</v>
      </c>
      <c r="EA2" vm="2283">
        <f ca="1"/>
        <v>822.45</v>
      </c>
      <c r="EB2" vm="2284">
        <f ca="1"/>
        <v>832.8</v>
      </c>
      <c r="EC2" vm="2285">
        <f ca="1"/>
        <v>812.75</v>
      </c>
      <c r="ED2" vm="2286">
        <f ca="1"/>
        <v>808.3</v>
      </c>
      <c r="EE2" vm="2287">
        <f ca="1"/>
        <v>836.8</v>
      </c>
      <c r="EF2" vm="2288">
        <f ca="1"/>
        <v>842.5</v>
      </c>
      <c r="EG2" vm="2289">
        <f ca="1"/>
        <v>841.9</v>
      </c>
      <c r="EH2" vm="2290">
        <f ca="1"/>
        <v>825.9</v>
      </c>
      <c r="EI2" vm="2291">
        <f ca="1"/>
        <v>806.4</v>
      </c>
      <c r="EJ2" vm="2292">
        <f ca="1"/>
        <v>821.6</v>
      </c>
      <c r="EK2" vm="2293">
        <f ca="1"/>
        <v>849.25</v>
      </c>
      <c r="EL2" vm="2294">
        <f ca="1"/>
        <v>834.45</v>
      </c>
      <c r="EM2" vm="2295">
        <f ca="1"/>
        <v>847.7</v>
      </c>
      <c r="EN2" vm="2296">
        <f ca="1"/>
        <v>847.25</v>
      </c>
      <c r="EO2" vm="2297">
        <f ca="1"/>
        <v>841.75</v>
      </c>
      <c r="EP2" vm="2298">
        <f ca="1"/>
        <v>863.4</v>
      </c>
      <c r="EQ2" vm="2299">
        <f ca="1"/>
        <v>859.8</v>
      </c>
      <c r="ER2" vm="2300">
        <f ca="1"/>
        <v>848.55</v>
      </c>
      <c r="ES2" vm="2301">
        <f ca="1"/>
        <v>844.3</v>
      </c>
      <c r="ET2" vm="2302">
        <f ca="1"/>
        <v>848.35</v>
      </c>
      <c r="EU2" vm="2303">
        <f ca="1"/>
        <v>835.7</v>
      </c>
      <c r="EV2" vm="2304">
        <f ca="1"/>
        <v>825.45</v>
      </c>
      <c r="EW2" vm="2305">
        <f ca="1"/>
        <v>807.35</v>
      </c>
      <c r="EX2" vm="2306">
        <f ca="1"/>
        <v>792.45</v>
      </c>
      <c r="EY2" vm="2307">
        <f ca="1"/>
        <v>790.95</v>
      </c>
      <c r="EZ2" vm="2308">
        <f ca="1"/>
        <v>789.05</v>
      </c>
      <c r="FA2" vm="2309">
        <f ca="1"/>
        <v>809.15</v>
      </c>
      <c r="FB2" vm="2310">
        <f ca="1"/>
        <v>787.05</v>
      </c>
      <c r="FC2" vm="2311">
        <f ca="1"/>
        <v>789.8</v>
      </c>
      <c r="FD2" vm="2312">
        <f ca="1"/>
        <v>811.8</v>
      </c>
      <c r="FE2" vm="2313">
        <f ca="1"/>
        <v>812.5</v>
      </c>
      <c r="FF2" vm="2314">
        <f ca="1"/>
        <v>806.75</v>
      </c>
      <c r="FG2" vm="2315">
        <f ca="1"/>
        <v>805.15</v>
      </c>
      <c r="FH2" vm="2316">
        <f ca="1"/>
        <v>809.25</v>
      </c>
      <c r="FI2" vm="2317">
        <f ca="1"/>
        <v>797</v>
      </c>
      <c r="FJ2" vm="2318">
        <f ca="1"/>
        <v>812.4</v>
      </c>
      <c r="FK2" vm="2319">
        <f ca="1"/>
        <v>805.95</v>
      </c>
      <c r="FL2" vm="2320">
        <f ca="1"/>
        <v>805.5</v>
      </c>
      <c r="FM2" vm="2321">
        <f ca="1"/>
        <v>792.3</v>
      </c>
      <c r="FN2" vm="2322">
        <f ca="1"/>
        <v>772.15</v>
      </c>
      <c r="FO2" vm="2323">
        <f ca="1"/>
        <v>755.15</v>
      </c>
      <c r="FP2" vm="2324">
        <f ca="1"/>
        <v>760.65</v>
      </c>
      <c r="FQ2" vm="2325">
        <f ca="1"/>
        <v>772.85</v>
      </c>
      <c r="FR2" vm="2326">
        <f ca="1"/>
        <v>776.1</v>
      </c>
      <c r="FS2" vm="2327">
        <f ca="1"/>
        <v>792.95</v>
      </c>
      <c r="FT2" vm="2328">
        <f ca="1"/>
        <v>787.25</v>
      </c>
      <c r="FU2" vm="2329">
        <f ca="1"/>
        <v>787.45</v>
      </c>
      <c r="FV2" vm="2330">
        <f ca="1"/>
        <v>812.2</v>
      </c>
      <c r="FW2" vm="2331">
        <f ca="1"/>
        <v>815.1</v>
      </c>
      <c r="FX2" vm="2332">
        <f ca="1"/>
        <v>818.3</v>
      </c>
      <c r="FY2" vm="2333">
        <f ca="1"/>
        <v>819.75</v>
      </c>
      <c r="FZ2" vm="2334">
        <f ca="1"/>
        <v>836.15</v>
      </c>
      <c r="GA2" vm="2335">
        <f ca="1"/>
        <v>840.85</v>
      </c>
      <c r="GB2" vm="2336">
        <f ca="1"/>
        <v>842</v>
      </c>
      <c r="GC2" vm="2337">
        <f ca="1"/>
        <v>883.05</v>
      </c>
      <c r="GD2" vm="2338">
        <f ca="1"/>
        <v>902.4</v>
      </c>
      <c r="GE2" vm="2339">
        <f ca="1"/>
        <v>885.2</v>
      </c>
      <c r="GF2" vm="2340">
        <f ca="1"/>
        <v>914.2</v>
      </c>
      <c r="GG2" vm="2341">
        <f ca="1"/>
        <v>938.05</v>
      </c>
      <c r="GH2" vm="2342">
        <f ca="1"/>
        <v>946.3</v>
      </c>
      <c r="GI2" vm="2343">
        <f ca="1"/>
        <v>949.3</v>
      </c>
      <c r="GJ2" vm="2344">
        <f ca="1"/>
        <v>944.35</v>
      </c>
      <c r="GK2" vm="2345">
        <f ca="1"/>
        <v>935.6</v>
      </c>
      <c r="GL2" vm="2346">
        <f ca="1"/>
        <v>905.4</v>
      </c>
      <c r="GM2" vm="2347">
        <f ca="1"/>
        <v>912.4</v>
      </c>
      <c r="GN2" vm="2348">
        <f ca="1"/>
        <v>910.2</v>
      </c>
      <c r="GO2" vm="2349">
        <f ca="1"/>
        <v>906.5</v>
      </c>
      <c r="GP2" vm="2350">
        <f ca="1"/>
        <v>910.35</v>
      </c>
      <c r="GQ2" vm="2348">
        <f ca="1"/>
        <v>910.2</v>
      </c>
      <c r="GR2" vm="2351">
        <f ca="1"/>
        <v>878.45</v>
      </c>
      <c r="GS2" vm="2352">
        <f ca="1"/>
        <v>888.65</v>
      </c>
      <c r="GT2" vm="2353">
        <f ca="1"/>
        <v>884.3</v>
      </c>
      <c r="GU2" vm="2354">
        <f ca="1"/>
        <v>882.9</v>
      </c>
      <c r="GV2" vm="2355">
        <f ca="1"/>
        <v>900.25</v>
      </c>
      <c r="GW2" vm="2356">
        <f ca="1"/>
        <v>890.9</v>
      </c>
      <c r="GX2" vm="2357">
        <f ca="1"/>
        <v>898.6</v>
      </c>
      <c r="GY2" vm="2358">
        <f ca="1"/>
        <v>904.05</v>
      </c>
      <c r="GZ2" vm="2359">
        <f ca="1"/>
        <v>881.2</v>
      </c>
      <c r="HA2" vm="2360">
        <f ca="1"/>
        <v>884.4</v>
      </c>
      <c r="HB2" vm="2361">
        <f ca="1"/>
        <v>903.95</v>
      </c>
      <c r="HC2" vm="2362">
        <f ca="1"/>
        <v>924.2</v>
      </c>
      <c r="HD2" vm="2363">
        <f ca="1"/>
        <v>926.9</v>
      </c>
      <c r="HE2" vm="2364">
        <f ca="1"/>
        <v>931.25</v>
      </c>
      <c r="HF2" vm="2345">
        <f ca="1"/>
        <v>935.6</v>
      </c>
      <c r="HG2" vm="2365">
        <f ca="1"/>
        <v>945.15</v>
      </c>
      <c r="HH2" vm="2366">
        <f ca="1"/>
        <v>942.35</v>
      </c>
      <c r="HI2" vm="2367">
        <f ca="1"/>
        <v>934.35</v>
      </c>
      <c r="HJ2" vm="2368">
        <f ca="1"/>
        <v>949.35</v>
      </c>
      <c r="HK2" vm="2369">
        <f ca="1"/>
        <v>946.45</v>
      </c>
      <c r="HL2" vm="2370">
        <f ca="1"/>
        <v>954.7</v>
      </c>
      <c r="HM2" vm="2371">
        <f ca="1"/>
        <v>948.25</v>
      </c>
      <c r="HN2" vm="2372">
        <f ca="1"/>
        <v>946.4</v>
      </c>
      <c r="HO2" vm="2373">
        <f ca="1"/>
        <v>939.8</v>
      </c>
      <c r="HP2" vm="2374">
        <f ca="1"/>
        <v>953.75</v>
      </c>
      <c r="HQ2" vm="2375">
        <f ca="1"/>
        <v>958.65</v>
      </c>
      <c r="HR2" vm="2376">
        <f ca="1"/>
        <v>974.2</v>
      </c>
      <c r="HS2" vm="2377">
        <f ca="1"/>
        <v>967.85</v>
      </c>
      <c r="HT2" vm="2378">
        <f ca="1"/>
        <v>976.15</v>
      </c>
      <c r="HU2" vm="2379">
        <f ca="1"/>
        <v>969.7</v>
      </c>
      <c r="HV2" vm="2380">
        <f ca="1"/>
        <v>956.75</v>
      </c>
      <c r="HW2" vm="2381">
        <f ca="1"/>
        <v>950.95</v>
      </c>
      <c r="HX2" vm="2382">
        <f ca="1"/>
        <v>960.9</v>
      </c>
      <c r="HY2" vm="2383">
        <f ca="1"/>
        <v>960.15</v>
      </c>
      <c r="HZ2" vm="2384">
        <f ca="1"/>
        <v>955.85</v>
      </c>
      <c r="IA2" vm="2385">
        <f ca="1"/>
        <v>957.75</v>
      </c>
      <c r="IB2" vm="268">
        <f ca="1"/>
        <v>950.9</v>
      </c>
      <c r="IC2" vm="2386">
        <f ca="1"/>
        <v>957.1</v>
      </c>
      <c r="ID2" vm="2387">
        <f ca="1"/>
        <v>963.05</v>
      </c>
      <c r="IE2" vm="2388">
        <f ca="1"/>
        <v>979.6</v>
      </c>
      <c r="IF2" vm="2389">
        <f ca="1"/>
        <v>971.9</v>
      </c>
      <c r="IG2" vm="2390">
        <f ca="1"/>
        <v>978.1</v>
      </c>
      <c r="IH2" vm="2391">
        <f ca="1"/>
        <v>979.2</v>
      </c>
      <c r="II2" vm="2392">
        <f ca="1"/>
        <v>974.7</v>
      </c>
      <c r="IJ2" vm="2393">
        <f ca="1"/>
        <v>969.1</v>
      </c>
      <c r="IK2" vm="2394">
        <f ca="1"/>
        <v>965.2</v>
      </c>
      <c r="IL2" vm="2395">
        <f ca="1"/>
        <v>950.65</v>
      </c>
      <c r="IM2" vm="2396">
        <f ca="1"/>
        <v>959.8</v>
      </c>
      <c r="IN2" vm="2397">
        <f ca="1"/>
        <v>959.85</v>
      </c>
      <c r="IO2" vm="2398">
        <f ca="1"/>
        <v>965.65</v>
      </c>
      <c r="IP2" vm="2399">
        <f ca="1"/>
        <v>977.15</v>
      </c>
      <c r="IQ2" vm="2400">
        <f ca="1"/>
        <v>973.6</v>
      </c>
      <c r="IR2" vm="2399">
        <f ca="1"/>
        <v>977.15</v>
      </c>
      <c r="IS2" vm="2401">
        <f ca="1"/>
        <v>974</v>
      </c>
    </row>
    <row r="4" spans="2:253">
      <c r="B4" t="str" cm="1">
        <f t="array" aca="1" ref="B4:G25" ca="1">_xlfn.STOCKHISTORY(B2,TODAY()-30,TODAY(),0,1,0,5,2,3,4,1)</f>
        <v>Date</v>
      </c>
      <c r="C4" t="str">
        <f ca="1"/>
        <v>Volume</v>
      </c>
      <c r="D4" t="str">
        <f ca="1"/>
        <v>Open</v>
      </c>
      <c r="E4" t="str">
        <f ca="1"/>
        <v>High</v>
      </c>
      <c r="F4" t="str">
        <f ca="1"/>
        <v>Low</v>
      </c>
      <c r="G4" t="str">
        <f ca="1"/>
        <v>Close</v>
      </c>
    </row>
    <row r="5" spans="2:253">
      <c r="B5" vm="232">
        <f ca="1"/>
        <v>44368</v>
      </c>
      <c r="C5" vm="2402">
        <f ca="1"/>
        <v>1625660</v>
      </c>
      <c r="D5" vm="2403">
        <f ca="1"/>
        <v>958</v>
      </c>
      <c r="E5" vm="2404">
        <f ca="1"/>
        <v>962.7</v>
      </c>
      <c r="F5" vm="2405">
        <f ca="1"/>
        <v>950.5</v>
      </c>
      <c r="G5" vm="2383">
        <f ca="1"/>
        <v>960.15</v>
      </c>
    </row>
    <row r="6" spans="2:253">
      <c r="B6" vm="233">
        <f ca="1"/>
        <v>44369</v>
      </c>
      <c r="C6" vm="2406">
        <f ca="1"/>
        <v>2344400</v>
      </c>
      <c r="D6" vm="2407">
        <f ca="1"/>
        <v>956.2</v>
      </c>
      <c r="E6" vm="2382">
        <f ca="1"/>
        <v>960.9</v>
      </c>
      <c r="F6" vm="2408">
        <f ca="1"/>
        <v>949.15</v>
      </c>
      <c r="G6" vm="2384">
        <f ca="1"/>
        <v>955.85</v>
      </c>
    </row>
    <row r="7" spans="2:253">
      <c r="B7" vm="234">
        <f ca="1"/>
        <v>44370</v>
      </c>
      <c r="C7" vm="2409">
        <f ca="1"/>
        <v>1807471</v>
      </c>
      <c r="D7" vm="2410">
        <f ca="1"/>
        <v>956</v>
      </c>
      <c r="E7" vm="263">
        <f ca="1"/>
        <v>966</v>
      </c>
      <c r="F7" vm="2411">
        <f ca="1"/>
        <v>954.2</v>
      </c>
      <c r="G7" vm="2385">
        <f ca="1"/>
        <v>957.75</v>
      </c>
    </row>
    <row r="8" spans="2:253">
      <c r="B8" vm="235">
        <f ca="1"/>
        <v>44371</v>
      </c>
      <c r="C8" vm="2412">
        <f ca="1"/>
        <v>1769651</v>
      </c>
      <c r="D8" vm="2413">
        <f ca="1"/>
        <v>957.8</v>
      </c>
      <c r="E8" vm="2414">
        <f ca="1"/>
        <v>958.7</v>
      </c>
      <c r="F8" vm="2415">
        <f ca="1"/>
        <v>944</v>
      </c>
      <c r="G8" vm="268">
        <f ca="1"/>
        <v>950.9</v>
      </c>
    </row>
    <row r="9" spans="2:253">
      <c r="B9" vm="236">
        <f ca="1"/>
        <v>44372</v>
      </c>
      <c r="C9" vm="2416">
        <f ca="1"/>
        <v>2134441</v>
      </c>
      <c r="D9" vm="2417">
        <f ca="1"/>
        <v>951</v>
      </c>
      <c r="E9" vm="2418">
        <f ca="1"/>
        <v>961</v>
      </c>
      <c r="F9" vm="2419">
        <f ca="1"/>
        <v>948.95</v>
      </c>
      <c r="G9" vm="2386">
        <f ca="1"/>
        <v>957.1</v>
      </c>
    </row>
    <row r="10" spans="2:253">
      <c r="B10" vm="237">
        <f ca="1"/>
        <v>44375</v>
      </c>
      <c r="C10" vm="2420">
        <f ca="1"/>
        <v>1759671</v>
      </c>
      <c r="D10" vm="2421">
        <f ca="1"/>
        <v>962</v>
      </c>
      <c r="E10" vm="2422">
        <f ca="1"/>
        <v>971.35</v>
      </c>
      <c r="F10" vm="2386">
        <f ca="1"/>
        <v>957.1</v>
      </c>
      <c r="G10" vm="2387">
        <f ca="1"/>
        <v>963.05</v>
      </c>
    </row>
    <row r="11" spans="2:253">
      <c r="B11" vm="238">
        <f ca="1"/>
        <v>44376</v>
      </c>
      <c r="C11" vm="2423">
        <f ca="1"/>
        <v>4300755</v>
      </c>
      <c r="D11" vm="2424">
        <f ca="1"/>
        <v>964</v>
      </c>
      <c r="E11" vm="2425">
        <f ca="1"/>
        <v>989</v>
      </c>
      <c r="F11" vm="2426">
        <f ca="1"/>
        <v>960.05</v>
      </c>
      <c r="G11" vm="2388">
        <f ca="1"/>
        <v>979.6</v>
      </c>
    </row>
    <row r="12" spans="2:253">
      <c r="B12" vm="239">
        <f ca="1"/>
        <v>44377</v>
      </c>
      <c r="C12" vm="2427">
        <f ca="1"/>
        <v>7195632</v>
      </c>
      <c r="D12" vm="2428">
        <f ca="1"/>
        <v>992.2</v>
      </c>
      <c r="E12" vm="2429">
        <f ca="1"/>
        <v>997</v>
      </c>
      <c r="F12" vm="2430">
        <f ca="1"/>
        <v>969.15</v>
      </c>
      <c r="G12" vm="2389">
        <f ca="1"/>
        <v>971.9</v>
      </c>
    </row>
    <row r="13" spans="2:253">
      <c r="B13" vm="240">
        <f ca="1"/>
        <v>44378</v>
      </c>
      <c r="C13" vm="2431">
        <f ca="1"/>
        <v>2291137</v>
      </c>
      <c r="D13" vm="2432">
        <f ca="1"/>
        <v>977.2</v>
      </c>
      <c r="E13" vm="1637">
        <f ca="1"/>
        <v>980</v>
      </c>
      <c r="F13" vm="2433">
        <f ca="1"/>
        <v>967.2</v>
      </c>
      <c r="G13" vm="2390">
        <f ca="1"/>
        <v>978.1</v>
      </c>
    </row>
    <row r="14" spans="2:253">
      <c r="B14" vm="241">
        <f ca="1"/>
        <v>44379</v>
      </c>
      <c r="C14" vm="2434">
        <f ca="1"/>
        <v>1421148</v>
      </c>
      <c r="D14" vm="2435">
        <f ca="1"/>
        <v>981.85</v>
      </c>
      <c r="E14" vm="2436">
        <f ca="1"/>
        <v>985.8</v>
      </c>
      <c r="F14" vm="2437">
        <f ca="1"/>
        <v>975.1</v>
      </c>
      <c r="G14" vm="2391">
        <f ca="1"/>
        <v>979.2</v>
      </c>
    </row>
    <row r="15" spans="2:253">
      <c r="B15" vm="242">
        <f ca="1"/>
        <v>44382</v>
      </c>
      <c r="C15" vm="2438">
        <f ca="1"/>
        <v>1286458</v>
      </c>
      <c r="D15" vm="2439">
        <f ca="1"/>
        <v>979.3</v>
      </c>
      <c r="E15" vm="2440">
        <f ca="1"/>
        <v>983.85</v>
      </c>
      <c r="F15" vm="2441">
        <f ca="1"/>
        <v>973.1</v>
      </c>
      <c r="G15" vm="2392">
        <f ca="1"/>
        <v>974.7</v>
      </c>
    </row>
    <row r="16" spans="2:253">
      <c r="B16" vm="243">
        <f ca="1"/>
        <v>44383</v>
      </c>
      <c r="C16" vm="2442">
        <f ca="1"/>
        <v>1157576</v>
      </c>
      <c r="D16" vm="2443">
        <f ca="1"/>
        <v>975</v>
      </c>
      <c r="E16" vm="2443">
        <f ca="1"/>
        <v>975</v>
      </c>
      <c r="F16" vm="2444">
        <f ca="1"/>
        <v>964.75</v>
      </c>
      <c r="G16" vm="2393">
        <f ca="1"/>
        <v>969.1</v>
      </c>
    </row>
    <row r="17" spans="2:7">
      <c r="B17" vm="244">
        <f ca="1"/>
        <v>44384</v>
      </c>
      <c r="C17" vm="2445">
        <f ca="1"/>
        <v>1740439</v>
      </c>
      <c r="D17" vm="2446">
        <f ca="1"/>
        <v>968</v>
      </c>
      <c r="E17" vm="2447">
        <f ca="1"/>
        <v>968.95</v>
      </c>
      <c r="F17" vm="2418">
        <f ca="1"/>
        <v>961</v>
      </c>
      <c r="G17" vm="2394">
        <f ca="1"/>
        <v>965.2</v>
      </c>
    </row>
    <row r="18" spans="2:7">
      <c r="B18" vm="245">
        <f ca="1"/>
        <v>44385</v>
      </c>
      <c r="C18" vm="2448">
        <f ca="1"/>
        <v>1662518</v>
      </c>
      <c r="D18" vm="2449">
        <f ca="1"/>
        <v>965.5</v>
      </c>
      <c r="E18" vm="2446">
        <f ca="1"/>
        <v>968</v>
      </c>
      <c r="F18" vm="2450">
        <f ca="1"/>
        <v>944.8</v>
      </c>
      <c r="G18" vm="2395">
        <f ca="1"/>
        <v>950.65</v>
      </c>
    </row>
    <row r="19" spans="2:7">
      <c r="B19" vm="246">
        <f ca="1"/>
        <v>44386</v>
      </c>
      <c r="C19" vm="2451">
        <f ca="1"/>
        <v>1301555</v>
      </c>
      <c r="D19" vm="2452">
        <f ca="1"/>
        <v>952</v>
      </c>
      <c r="E19" vm="2453">
        <f ca="1"/>
        <v>965.6</v>
      </c>
      <c r="F19" vm="2454">
        <f ca="1"/>
        <v>949.95</v>
      </c>
      <c r="G19" vm="2396">
        <f ca="1"/>
        <v>959.8</v>
      </c>
    </row>
    <row r="20" spans="2:7">
      <c r="B20" vm="247">
        <f ca="1"/>
        <v>44389</v>
      </c>
      <c r="C20" vm="2455">
        <f ca="1"/>
        <v>1122802</v>
      </c>
      <c r="D20" vm="2456">
        <f ca="1"/>
        <v>960</v>
      </c>
      <c r="E20" vm="2457">
        <f ca="1"/>
        <v>967.95</v>
      </c>
      <c r="F20" vm="2384">
        <f ca="1"/>
        <v>955.85</v>
      </c>
      <c r="G20" vm="2397">
        <f ca="1"/>
        <v>959.85</v>
      </c>
    </row>
    <row r="21" spans="2:7">
      <c r="B21" vm="248">
        <f ca="1"/>
        <v>44390</v>
      </c>
      <c r="C21" vm="2458">
        <f ca="1"/>
        <v>1317621</v>
      </c>
      <c r="D21" vm="2459">
        <f ca="1"/>
        <v>962.2</v>
      </c>
      <c r="E21" vm="2460">
        <f ca="1"/>
        <v>969.85</v>
      </c>
      <c r="F21" vm="2461">
        <f ca="1"/>
        <v>956.05</v>
      </c>
      <c r="G21" vm="2398">
        <f ca="1"/>
        <v>965.65</v>
      </c>
    </row>
    <row r="22" spans="2:7">
      <c r="B22" vm="249">
        <f ca="1"/>
        <v>44391</v>
      </c>
      <c r="C22" vm="2462">
        <f ca="1"/>
        <v>1729994</v>
      </c>
      <c r="D22" vm="2463">
        <f ca="1"/>
        <v>961.1</v>
      </c>
      <c r="E22" vm="293">
        <f ca="1"/>
        <v>978.4</v>
      </c>
      <c r="F22" vm="2463">
        <f ca="1"/>
        <v>961.1</v>
      </c>
      <c r="G22" vm="2399">
        <f ca="1"/>
        <v>977.15</v>
      </c>
    </row>
    <row r="23" spans="2:7">
      <c r="B23" vm="250">
        <f ca="1"/>
        <v>44392</v>
      </c>
      <c r="C23" vm="2464">
        <f ca="1"/>
        <v>979315</v>
      </c>
      <c r="D23" vm="2465">
        <f ca="1"/>
        <v>979</v>
      </c>
      <c r="E23" vm="2466">
        <f ca="1"/>
        <v>981</v>
      </c>
      <c r="F23" vm="2467">
        <f ca="1"/>
        <v>972.05</v>
      </c>
      <c r="G23" vm="2400">
        <f ca="1"/>
        <v>973.6</v>
      </c>
    </row>
    <row r="24" spans="2:7">
      <c r="B24" vm="251">
        <f ca="1"/>
        <v>44393</v>
      </c>
      <c r="C24" vm="2468">
        <f ca="1"/>
        <v>2087320</v>
      </c>
      <c r="D24" vm="2400">
        <f ca="1"/>
        <v>973.6</v>
      </c>
      <c r="E24" vm="2469">
        <f ca="1"/>
        <v>989.9</v>
      </c>
      <c r="F24" vm="2400">
        <f ca="1"/>
        <v>973.6</v>
      </c>
      <c r="G24" vm="2399">
        <f ca="1"/>
        <v>977.15</v>
      </c>
    </row>
    <row r="25" spans="2:7">
      <c r="B25" vm="252">
        <f ca="1"/>
        <v>44396</v>
      </c>
      <c r="C25" vm="2470">
        <f ca="1"/>
        <v>854347</v>
      </c>
      <c r="D25" vm="2471">
        <f ca="1"/>
        <v>972.1</v>
      </c>
      <c r="E25" vm="2472">
        <f ca="1"/>
        <v>983.6</v>
      </c>
      <c r="F25" vm="2473">
        <f ca="1"/>
        <v>971.25</v>
      </c>
      <c r="G25" vm="2401">
        <f ca="1"/>
        <v>974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8497B-C163-466D-84FD-F69F215EBFE6}">
  <dimension ref="B2:IS25"/>
  <sheetViews>
    <sheetView topLeftCell="IB1" workbookViewId="0">
      <selection activeCell="IP16" sqref="IP16"/>
    </sheetView>
  </sheetViews>
  <sheetFormatPr defaultRowHeight="14.4"/>
  <cols>
    <col min="2" max="2" width="11.88671875" customWidth="1"/>
    <col min="4" max="4" width="12.33203125" customWidth="1"/>
    <col min="5" max="5" width="11.88671875" customWidth="1"/>
    <col min="6" max="6" width="12.44140625" customWidth="1"/>
    <col min="7" max="7" width="12.88671875" customWidth="1"/>
  </cols>
  <sheetData>
    <row r="2" spans="2:253">
      <c r="B2" s="61" t="e" vm="2155">
        <v>#VALUE!</v>
      </c>
      <c r="C2" s="1" cm="1" vm="2474">
        <f t="array" aca="1" ref="C2:IS2" ca="1">TRANSPOSE(_xlfn.STOCKHISTORY(B2,TODAY()-365,TODAY(),0,0,1))</f>
        <v>5867.5</v>
      </c>
      <c r="D2" vm="2475">
        <f ca="1"/>
        <v>6130.85</v>
      </c>
      <c r="E2" vm="2476">
        <f ca="1"/>
        <v>6003.4</v>
      </c>
      <c r="F2" vm="2477">
        <f ca="1"/>
        <v>6065.95</v>
      </c>
      <c r="G2" vm="2478">
        <f ca="1"/>
        <v>6000.7</v>
      </c>
      <c r="H2" vm="2479">
        <f ca="1"/>
        <v>6043.3</v>
      </c>
      <c r="I2" vm="2480">
        <f ca="1"/>
        <v>6282.8</v>
      </c>
      <c r="J2" vm="2481">
        <f ca="1"/>
        <v>6185.15</v>
      </c>
      <c r="K2" vm="2482">
        <f ca="1"/>
        <v>6265.4</v>
      </c>
      <c r="L2" vm="2483">
        <f ca="1"/>
        <v>6262.75</v>
      </c>
      <c r="M2" vm="2484">
        <f ca="1"/>
        <v>6165.2</v>
      </c>
      <c r="N2" vm="2485">
        <f ca="1"/>
        <v>6358.95</v>
      </c>
      <c r="O2" vm="2486">
        <f ca="1"/>
        <v>6526.25</v>
      </c>
      <c r="P2" vm="2487">
        <f ca="1"/>
        <v>6555.75</v>
      </c>
      <c r="Q2" vm="2488">
        <f ca="1"/>
        <v>6679</v>
      </c>
      <c r="R2" vm="2489">
        <f ca="1"/>
        <v>6608.9</v>
      </c>
      <c r="S2" vm="2490">
        <f ca="1"/>
        <v>6649.2</v>
      </c>
      <c r="T2" vm="2491">
        <f ca="1"/>
        <v>6730.3</v>
      </c>
      <c r="U2" vm="2492">
        <f ca="1"/>
        <v>6731.65</v>
      </c>
      <c r="V2" vm="2493">
        <f ca="1"/>
        <v>6588.2</v>
      </c>
      <c r="W2" vm="2494">
        <f ca="1"/>
        <v>6768.4</v>
      </c>
      <c r="X2" vm="2495">
        <f ca="1"/>
        <v>6893.1</v>
      </c>
      <c r="Y2" vm="2496">
        <f ca="1"/>
        <v>6990.3</v>
      </c>
      <c r="Z2" vm="2497">
        <f ca="1"/>
        <v>6974.7</v>
      </c>
      <c r="AA2" vm="2498">
        <f ca="1"/>
        <v>6973</v>
      </c>
      <c r="AB2" vm="2499">
        <f ca="1"/>
        <v>7082.5</v>
      </c>
      <c r="AC2" vm="2500">
        <f ca="1"/>
        <v>7109.95</v>
      </c>
      <c r="AD2" vm="2501">
        <f ca="1"/>
        <v>7008.65</v>
      </c>
      <c r="AE2" vm="2502">
        <f ca="1"/>
        <v>7098</v>
      </c>
      <c r="AF2" vm="2503">
        <f ca="1"/>
        <v>7104.1</v>
      </c>
      <c r="AG2" vm="2504">
        <f ca="1"/>
        <v>6839.95</v>
      </c>
      <c r="AH2" vm="2505">
        <f ca="1"/>
        <v>6905.65</v>
      </c>
      <c r="AI2" vm="2506">
        <f ca="1"/>
        <v>6920.75</v>
      </c>
      <c r="AJ2" vm="2507">
        <f ca="1"/>
        <v>7072.6</v>
      </c>
      <c r="AK2" vm="2508">
        <f ca="1"/>
        <v>7190.1</v>
      </c>
      <c r="AL2" vm="2509">
        <f ca="1"/>
        <v>7209.15</v>
      </c>
      <c r="AM2" vm="2510">
        <f ca="1"/>
        <v>7224</v>
      </c>
      <c r="AN2" vm="2511">
        <f ca="1"/>
        <v>7215.25</v>
      </c>
      <c r="AO2" vm="2512">
        <f ca="1"/>
        <v>7231.65</v>
      </c>
      <c r="AP2" vm="2513">
        <f ca="1"/>
        <v>7193.6</v>
      </c>
      <c r="AQ2" vm="2514">
        <f ca="1"/>
        <v>7128.85</v>
      </c>
      <c r="AR2" vm="2515">
        <f ca="1"/>
        <v>7052.8</v>
      </c>
      <c r="AS2" vm="2516">
        <f ca="1"/>
        <v>7057.95</v>
      </c>
      <c r="AT2" vm="2517">
        <f ca="1"/>
        <v>7085.85</v>
      </c>
      <c r="AU2" vm="2518">
        <f ca="1"/>
        <v>6964.75</v>
      </c>
      <c r="AV2" vm="2519">
        <f ca="1"/>
        <v>6626.95</v>
      </c>
      <c r="AW2" vm="2520">
        <f ca="1"/>
        <v>6440.55</v>
      </c>
      <c r="AX2" vm="2521">
        <f ca="1"/>
        <v>6501.3</v>
      </c>
      <c r="AY2" vm="2522">
        <f ca="1"/>
        <v>6297.7</v>
      </c>
      <c r="AZ2" vm="2523">
        <f ca="1"/>
        <v>6497.7</v>
      </c>
      <c r="BA2" vm="2524">
        <f ca="1"/>
        <v>6703</v>
      </c>
      <c r="BB2" vm="2525">
        <f ca="1"/>
        <v>6742.75</v>
      </c>
      <c r="BC2" vm="2526">
        <f ca="1"/>
        <v>6743.45</v>
      </c>
      <c r="BD2" vm="2527">
        <f ca="1"/>
        <v>6796.3</v>
      </c>
      <c r="BE2" vm="2528">
        <f ca="1"/>
        <v>6818.85</v>
      </c>
      <c r="BF2" vm="2529">
        <f ca="1"/>
        <v>6892.4</v>
      </c>
      <c r="BG2" vm="2530">
        <f ca="1"/>
        <v>7046.9</v>
      </c>
      <c r="BH2" vm="2531">
        <f ca="1"/>
        <v>7079.85</v>
      </c>
      <c r="BI2" vm="2532">
        <f ca="1"/>
        <v>7062.4</v>
      </c>
      <c r="BJ2" vm="2533">
        <f ca="1"/>
        <v>7136.65</v>
      </c>
      <c r="BK2" vm="2534">
        <f ca="1"/>
        <v>7032.9</v>
      </c>
      <c r="BL2" vm="2535">
        <f ca="1"/>
        <v>7002.35</v>
      </c>
      <c r="BM2" vm="2536">
        <f ca="1"/>
        <v>6892.6</v>
      </c>
      <c r="BN2" vm="2537">
        <f ca="1"/>
        <v>6894.9</v>
      </c>
      <c r="BO2" vm="2538">
        <f ca="1"/>
        <v>6851.95</v>
      </c>
      <c r="BP2" vm="2539">
        <f ca="1"/>
        <v>6844.6</v>
      </c>
      <c r="BQ2" vm="2540">
        <f ca="1"/>
        <v>6861.85</v>
      </c>
      <c r="BR2" vm="2541">
        <f ca="1"/>
        <v>6811.55</v>
      </c>
      <c r="BS2" vm="2542">
        <f ca="1"/>
        <v>7103.25</v>
      </c>
      <c r="BT2" vm="2543">
        <f ca="1"/>
        <v>7054.8</v>
      </c>
      <c r="BU2" vm="2544">
        <f ca="1"/>
        <v>7158.4</v>
      </c>
      <c r="BV2" vm="2545">
        <f ca="1"/>
        <v>7186.05</v>
      </c>
      <c r="BW2" vm="2546">
        <f ca="1"/>
        <v>7117.7</v>
      </c>
      <c r="BX2" vm="2547">
        <f ca="1"/>
        <v>6965.15</v>
      </c>
      <c r="BY2" vm="2548">
        <f ca="1"/>
        <v>6868.35</v>
      </c>
      <c r="BZ2" vm="2549">
        <f ca="1"/>
        <v>6913.35</v>
      </c>
      <c r="CA2" vm="2550">
        <f ca="1"/>
        <v>6954.05</v>
      </c>
      <c r="CB2" vm="2551">
        <f ca="1"/>
        <v>7092.8</v>
      </c>
      <c r="CC2" vm="2552">
        <f ca="1"/>
        <v>6907.6</v>
      </c>
      <c r="CD2" vm="2553">
        <f ca="1"/>
        <v>6872.15</v>
      </c>
      <c r="CE2" vm="2554">
        <f ca="1"/>
        <v>6793.45</v>
      </c>
      <c r="CF2" vm="2555">
        <f ca="1"/>
        <v>6857.35</v>
      </c>
      <c r="CG2" vm="2556">
        <f ca="1"/>
        <v>6836.85</v>
      </c>
      <c r="CH2" vm="2557">
        <f ca="1"/>
        <v>6809.25</v>
      </c>
      <c r="CI2" vm="2558">
        <f ca="1"/>
        <v>6852.25</v>
      </c>
      <c r="CJ2" vm="2559">
        <f ca="1"/>
        <v>6981.45</v>
      </c>
      <c r="CK2" vm="2560">
        <f ca="1"/>
        <v>7054.3</v>
      </c>
      <c r="CL2" vm="2561">
        <f ca="1"/>
        <v>6963.3</v>
      </c>
      <c r="CM2" vm="2562">
        <f ca="1"/>
        <v>6965.85</v>
      </c>
      <c r="CN2" vm="2563">
        <f ca="1"/>
        <v>6987.75</v>
      </c>
      <c r="CO2" vm="2544">
        <f ca="1"/>
        <v>7158.4</v>
      </c>
      <c r="CP2" vm="2564">
        <f ca="1"/>
        <v>7055.7</v>
      </c>
      <c r="CQ2" vm="2565">
        <f ca="1"/>
        <v>6994.25</v>
      </c>
      <c r="CR2" vm="2566">
        <f ca="1"/>
        <v>7035.8</v>
      </c>
      <c r="CS2" vm="2567">
        <f ca="1"/>
        <v>7101.7</v>
      </c>
      <c r="CT2" vm="2568">
        <f ca="1"/>
        <v>7206.5</v>
      </c>
      <c r="CU2" vm="2569">
        <f ca="1"/>
        <v>7739.1</v>
      </c>
      <c r="CV2" vm="2570">
        <f ca="1"/>
        <v>7803.15</v>
      </c>
      <c r="CW2" vm="2571">
        <f ca="1"/>
        <v>7743.4</v>
      </c>
      <c r="CX2" vm="2572">
        <f ca="1"/>
        <v>7762.7</v>
      </c>
      <c r="CY2" vm="2573">
        <f ca="1"/>
        <v>7709.25</v>
      </c>
      <c r="CZ2" vm="2574">
        <f ca="1"/>
        <v>7736</v>
      </c>
      <c r="DA2" vm="2575">
        <f ca="1"/>
        <v>7733.55</v>
      </c>
      <c r="DB2" vm="2576">
        <f ca="1"/>
        <v>7696.8</v>
      </c>
      <c r="DC2" vm="2577">
        <f ca="1"/>
        <v>7765.25</v>
      </c>
      <c r="DD2" vm="2578">
        <f ca="1"/>
        <v>7796.35</v>
      </c>
      <c r="DE2" vm="2579">
        <f ca="1"/>
        <v>7694</v>
      </c>
      <c r="DF2" vm="2580">
        <f ca="1"/>
        <v>7559.75</v>
      </c>
      <c r="DG2" vm="2581">
        <f ca="1"/>
        <v>7376.1</v>
      </c>
      <c r="DH2" vm="2582">
        <f ca="1"/>
        <v>7395.4</v>
      </c>
      <c r="DI2" vm="2583">
        <f ca="1"/>
        <v>7449.95</v>
      </c>
      <c r="DJ2" vm="2584">
        <f ca="1"/>
        <v>7446.05</v>
      </c>
      <c r="DK2" vm="2585">
        <f ca="1"/>
        <v>7483</v>
      </c>
      <c r="DL2" vm="2586">
        <f ca="1"/>
        <v>7452.35</v>
      </c>
      <c r="DM2" vm="2587">
        <f ca="1"/>
        <v>7612.9</v>
      </c>
      <c r="DN2" vm="2588">
        <f ca="1"/>
        <v>7649.6</v>
      </c>
      <c r="DO2" vm="2589">
        <f ca="1"/>
        <v>7691.3</v>
      </c>
      <c r="DP2" vm="2590">
        <f ca="1"/>
        <v>7702.3</v>
      </c>
      <c r="DQ2" vm="2591">
        <f ca="1"/>
        <v>7655.45</v>
      </c>
      <c r="DR2" vm="2592">
        <f ca="1"/>
        <v>7628.6</v>
      </c>
      <c r="DS2" vm="2593">
        <f ca="1"/>
        <v>7566.05</v>
      </c>
      <c r="DT2" vm="2594">
        <f ca="1"/>
        <v>8014.9</v>
      </c>
      <c r="DU2" vm="2595">
        <f ca="1"/>
        <v>8232.75</v>
      </c>
      <c r="DV2" vm="2596">
        <f ca="1"/>
        <v>8188.05</v>
      </c>
      <c r="DW2" vm="2597">
        <f ca="1"/>
        <v>8139.85</v>
      </c>
      <c r="DX2" vm="2598">
        <f ca="1"/>
        <v>8149.45</v>
      </c>
      <c r="DY2" vm="2599">
        <f ca="1"/>
        <v>8024.75</v>
      </c>
      <c r="DZ2" vm="2600">
        <f ca="1"/>
        <v>7830.65</v>
      </c>
      <c r="EA2" vm="2601">
        <f ca="1"/>
        <v>7922.6</v>
      </c>
      <c r="EB2" vm="2602">
        <f ca="1"/>
        <v>8144.95</v>
      </c>
      <c r="EC2" vm="2603">
        <f ca="1"/>
        <v>8076.75</v>
      </c>
      <c r="ED2" vm="2604">
        <f ca="1"/>
        <v>8048.85</v>
      </c>
      <c r="EE2" vm="2605">
        <f ca="1"/>
        <v>7981.5</v>
      </c>
      <c r="EF2" vm="2606">
        <f ca="1"/>
        <v>7870.9</v>
      </c>
      <c r="EG2" vm="2607">
        <f ca="1"/>
        <v>7588.5</v>
      </c>
      <c r="EH2" vm="2608">
        <f ca="1"/>
        <v>7206.65</v>
      </c>
      <c r="EI2" vm="2609">
        <f ca="1"/>
        <v>7399.8</v>
      </c>
      <c r="EJ2" vm="2610">
        <f ca="1"/>
        <v>7654.7</v>
      </c>
      <c r="EK2" vm="2611">
        <f ca="1"/>
        <v>7589.2</v>
      </c>
      <c r="EL2" vm="2612">
        <f ca="1"/>
        <v>7640</v>
      </c>
      <c r="EM2" vm="2613">
        <f ca="1"/>
        <v>7494.15</v>
      </c>
      <c r="EN2" vm="2614">
        <f ca="1"/>
        <v>7574.6</v>
      </c>
      <c r="EO2" vm="2615">
        <f ca="1"/>
        <v>7627.05</v>
      </c>
      <c r="EP2" vm="2616">
        <f ca="1"/>
        <v>7621.7</v>
      </c>
      <c r="EQ2" vm="2617">
        <f ca="1"/>
        <v>7667.35</v>
      </c>
      <c r="ER2" vm="2618">
        <f ca="1"/>
        <v>7568.5</v>
      </c>
      <c r="ES2" vm="2619">
        <f ca="1"/>
        <v>7596.65</v>
      </c>
      <c r="ET2" vm="2620">
        <f ca="1"/>
        <v>7697.05</v>
      </c>
      <c r="EU2" vm="2621">
        <f ca="1"/>
        <v>7503.2</v>
      </c>
      <c r="EV2" vm="2622">
        <f ca="1"/>
        <v>7497.55</v>
      </c>
      <c r="EW2" vm="2623">
        <f ca="1"/>
        <v>7323</v>
      </c>
      <c r="EX2" vm="2624">
        <f ca="1"/>
        <v>7086.45</v>
      </c>
      <c r="EY2" vm="2625">
        <f ca="1"/>
        <v>6970.5</v>
      </c>
      <c r="EZ2" vm="2626">
        <f ca="1"/>
        <v>6952.95</v>
      </c>
      <c r="FA2" vm="2627">
        <f ca="1"/>
        <v>6930.35</v>
      </c>
      <c r="FB2" vm="2628">
        <f ca="1"/>
        <v>6866.15</v>
      </c>
      <c r="FC2" vm="2629">
        <f ca="1"/>
        <v>7015</v>
      </c>
      <c r="FD2" vm="2630">
        <f ca="1"/>
        <v>7214.1</v>
      </c>
      <c r="FE2" vm="2631">
        <f ca="1"/>
        <v>7124.7</v>
      </c>
      <c r="FF2" vm="2632">
        <f ca="1"/>
        <v>7131.6</v>
      </c>
      <c r="FG2" vm="2633">
        <f ca="1"/>
        <v>7249</v>
      </c>
      <c r="FH2" vm="2634">
        <f ca="1"/>
        <v>7259.5</v>
      </c>
      <c r="FI2" vm="2635">
        <f ca="1"/>
        <v>7301.55</v>
      </c>
      <c r="FJ2" vm="2636">
        <f ca="1"/>
        <v>7272.1</v>
      </c>
      <c r="FK2" vm="2637">
        <f ca="1"/>
        <v>7096.2</v>
      </c>
      <c r="FL2" vm="2638">
        <f ca="1"/>
        <v>7089.3</v>
      </c>
      <c r="FM2" vm="2639">
        <f ca="1"/>
        <v>7150.3</v>
      </c>
      <c r="FN2" vm="2640">
        <f ca="1"/>
        <v>7064.65</v>
      </c>
      <c r="FO2" vm="2641">
        <f ca="1"/>
        <v>7113.75</v>
      </c>
      <c r="FP2" vm="2642">
        <f ca="1"/>
        <v>7113.55</v>
      </c>
      <c r="FQ2" vm="2643">
        <f ca="1"/>
        <v>7101.25</v>
      </c>
      <c r="FR2" vm="2644">
        <f ca="1"/>
        <v>7186.25</v>
      </c>
      <c r="FS2" vm="2645">
        <f ca="1"/>
        <v>7066.2</v>
      </c>
      <c r="FT2" vm="2646">
        <f ca="1"/>
        <v>6786.85</v>
      </c>
      <c r="FU2" vm="2647">
        <f ca="1"/>
        <v>6784.45</v>
      </c>
      <c r="FV2" vm="2648">
        <f ca="1"/>
        <v>6851.8</v>
      </c>
      <c r="FW2" vm="2649">
        <f ca="1"/>
        <v>6859.2</v>
      </c>
      <c r="FX2" vm="2650">
        <f ca="1"/>
        <v>6923.9</v>
      </c>
      <c r="FY2" vm="2651">
        <f ca="1"/>
        <v>6768.55</v>
      </c>
      <c r="FZ2" vm="2652">
        <f ca="1"/>
        <v>6751.3</v>
      </c>
      <c r="GA2" vm="2653">
        <f ca="1"/>
        <v>6865</v>
      </c>
      <c r="GB2" vm="2654">
        <f ca="1"/>
        <v>6826.85</v>
      </c>
      <c r="GC2" vm="2655">
        <f ca="1"/>
        <v>6827.1</v>
      </c>
      <c r="GD2" vm="2656">
        <f ca="1"/>
        <v>6520.6</v>
      </c>
      <c r="GE2" vm="2657">
        <f ca="1"/>
        <v>6815.8</v>
      </c>
      <c r="GF2" vm="2658">
        <f ca="1"/>
        <v>6644.25</v>
      </c>
      <c r="GG2" vm="2659">
        <f ca="1"/>
        <v>6648.1</v>
      </c>
      <c r="GH2" vm="2660">
        <f ca="1"/>
        <v>6511.75</v>
      </c>
      <c r="GI2" vm="2661">
        <f ca="1"/>
        <v>6646.65</v>
      </c>
      <c r="GJ2" vm="2662">
        <f ca="1"/>
        <v>6650.1</v>
      </c>
      <c r="GK2" vm="2663">
        <f ca="1"/>
        <v>6676.1</v>
      </c>
      <c r="GL2" vm="2664">
        <f ca="1"/>
        <v>6638.9</v>
      </c>
      <c r="GM2" vm="2665">
        <f ca="1"/>
        <v>6568.75</v>
      </c>
      <c r="GN2" vm="2666">
        <f ca="1"/>
        <v>6573.8</v>
      </c>
      <c r="GO2" vm="2667">
        <f ca="1"/>
        <v>6565.65</v>
      </c>
      <c r="GP2" vm="2668">
        <f ca="1"/>
        <v>6455.65</v>
      </c>
      <c r="GQ2" vm="2669">
        <f ca="1"/>
        <v>6597.85</v>
      </c>
      <c r="GR2" vm="2670">
        <f ca="1"/>
        <v>6508.25</v>
      </c>
      <c r="GS2" vm="2671">
        <f ca="1"/>
        <v>6590.1</v>
      </c>
      <c r="GT2" vm="2672">
        <f ca="1"/>
        <v>6666.65</v>
      </c>
      <c r="GU2" vm="2673">
        <f ca="1"/>
        <v>6703.05</v>
      </c>
      <c r="GV2" vm="2674">
        <f ca="1"/>
        <v>6764</v>
      </c>
      <c r="GW2" vm="2675">
        <f ca="1"/>
        <v>6736.65</v>
      </c>
      <c r="GX2" vm="2676">
        <f ca="1"/>
        <v>6817.55</v>
      </c>
      <c r="GY2" vm="2677">
        <f ca="1"/>
        <v>6736.4</v>
      </c>
      <c r="GZ2" vm="2678">
        <f ca="1"/>
        <v>6717.85</v>
      </c>
      <c r="HA2" vm="2679">
        <f ca="1"/>
        <v>6811.1</v>
      </c>
      <c r="HB2" vm="2680">
        <f ca="1"/>
        <v>6775.9</v>
      </c>
      <c r="HC2" vm="2681">
        <f ca="1"/>
        <v>6737.85</v>
      </c>
      <c r="HD2" vm="2682">
        <f ca="1"/>
        <v>6814.65</v>
      </c>
      <c r="HE2" vm="2683">
        <f ca="1"/>
        <v>6871.6</v>
      </c>
      <c r="HF2" vm="2684">
        <f ca="1"/>
        <v>6911.8</v>
      </c>
      <c r="HG2" vm="2685">
        <f ca="1"/>
        <v>7034.3</v>
      </c>
      <c r="HH2" vm="2686">
        <f ca="1"/>
        <v>6968.9</v>
      </c>
      <c r="HI2" vm="2687">
        <f ca="1"/>
        <v>6970</v>
      </c>
      <c r="HJ2" vm="2688">
        <f ca="1"/>
        <v>7086.3</v>
      </c>
      <c r="HK2" vm="2689">
        <f ca="1"/>
        <v>7091.15</v>
      </c>
      <c r="HL2" vm="2690">
        <f ca="1"/>
        <v>7184.7</v>
      </c>
      <c r="HM2" vm="2691">
        <f ca="1"/>
        <v>7209.5</v>
      </c>
      <c r="HN2" vm="2692">
        <f ca="1"/>
        <v>7214.7</v>
      </c>
      <c r="HO2" vm="2693">
        <f ca="1"/>
        <v>7275.65</v>
      </c>
      <c r="HP2" vm="2694">
        <f ca="1"/>
        <v>7336.75</v>
      </c>
      <c r="HQ2" vm="2695">
        <f ca="1"/>
        <v>7239</v>
      </c>
      <c r="HR2" vm="2696">
        <f ca="1"/>
        <v>7199.9</v>
      </c>
      <c r="HS2" vm="2697">
        <f ca="1"/>
        <v>7223.8</v>
      </c>
      <c r="HT2" vm="2698">
        <f ca="1"/>
        <v>7177.85</v>
      </c>
      <c r="HU2" vm="2699">
        <f ca="1"/>
        <v>7166.25</v>
      </c>
      <c r="HV2" vm="2700">
        <f ca="1"/>
        <v>7114.25</v>
      </c>
      <c r="HW2" vm="2701">
        <f ca="1"/>
        <v>6969.35</v>
      </c>
      <c r="HX2" vm="2702">
        <f ca="1"/>
        <v>6959.35</v>
      </c>
      <c r="HY2" vm="2703">
        <f ca="1"/>
        <v>6899.9</v>
      </c>
      <c r="HZ2" vm="2704">
        <f ca="1"/>
        <v>7265.4</v>
      </c>
      <c r="IA2" vm="2705">
        <f ca="1"/>
        <v>7432.7</v>
      </c>
      <c r="IB2" vm="2706">
        <f ca="1"/>
        <v>7527.45</v>
      </c>
      <c r="IC2" vm="2707">
        <f ca="1"/>
        <v>7649</v>
      </c>
      <c r="ID2" vm="2708">
        <f ca="1"/>
        <v>7596.25</v>
      </c>
      <c r="IE2" vm="2709">
        <f ca="1"/>
        <v>7487.5</v>
      </c>
      <c r="IF2" vm="2710">
        <f ca="1"/>
        <v>7515.9</v>
      </c>
      <c r="IG2" vm="2711">
        <f ca="1"/>
        <v>7584.4</v>
      </c>
      <c r="IH2" vm="2712">
        <f ca="1"/>
        <v>7573.85</v>
      </c>
      <c r="II2" vm="2713">
        <f ca="1"/>
        <v>7599.45</v>
      </c>
      <c r="IJ2" vm="2714">
        <f ca="1"/>
        <v>7514.95</v>
      </c>
      <c r="IK2" vm="2715">
        <f ca="1"/>
        <v>7449.4</v>
      </c>
      <c r="IL2" vm="2716">
        <f ca="1"/>
        <v>7401.2</v>
      </c>
      <c r="IM2" vm="2717">
        <f ca="1"/>
        <v>7425.7</v>
      </c>
      <c r="IN2" vm="2718">
        <f ca="1"/>
        <v>7470.1</v>
      </c>
      <c r="IO2" vm="2719">
        <f ca="1"/>
        <v>7430.35</v>
      </c>
      <c r="IP2" vm="2720">
        <f ca="1"/>
        <v>7326.75</v>
      </c>
      <c r="IQ2" vm="2721">
        <f ca="1"/>
        <v>7307</v>
      </c>
      <c r="IR2" vm="2722">
        <f ca="1"/>
        <v>7303.55</v>
      </c>
      <c r="IS2" vm="2723">
        <f ca="1"/>
        <v>7165.55</v>
      </c>
    </row>
    <row r="4" spans="2:253">
      <c r="B4" t="str" cm="1">
        <f t="array" aca="1" ref="B4:G25" ca="1">_xlfn.STOCKHISTORY(B2,TODAY()-30,TODAY(),0,1,0,5,2,3,4,1)</f>
        <v>Date</v>
      </c>
      <c r="C4" t="str">
        <f ca="1"/>
        <v>Volume</v>
      </c>
      <c r="D4" t="str">
        <f ca="1"/>
        <v>Open</v>
      </c>
      <c r="E4" t="str">
        <f ca="1"/>
        <v>High</v>
      </c>
      <c r="F4" t="str">
        <f ca="1"/>
        <v>Low</v>
      </c>
      <c r="G4" t="str">
        <f ca="1"/>
        <v>Close</v>
      </c>
    </row>
    <row r="5" spans="2:253">
      <c r="B5" vm="232">
        <f ca="1"/>
        <v>44368</v>
      </c>
      <c r="C5" vm="2724">
        <f ca="1"/>
        <v>443795</v>
      </c>
      <c r="D5" vm="2725">
        <f ca="1"/>
        <v>6870</v>
      </c>
      <c r="E5" vm="2726">
        <f ca="1"/>
        <v>6925</v>
      </c>
      <c r="F5" vm="2727">
        <f ca="1"/>
        <v>6842</v>
      </c>
      <c r="G5" vm="2703">
        <f ca="1"/>
        <v>6899.9</v>
      </c>
    </row>
    <row r="6" spans="2:253">
      <c r="B6" vm="233">
        <f ca="1"/>
        <v>44369</v>
      </c>
      <c r="C6" vm="2728">
        <f ca="1"/>
        <v>1757310</v>
      </c>
      <c r="D6" vm="2729">
        <f ca="1"/>
        <v>6940</v>
      </c>
      <c r="E6" vm="2730">
        <f ca="1"/>
        <v>7299.95</v>
      </c>
      <c r="F6" vm="2731">
        <f ca="1"/>
        <v>6930</v>
      </c>
      <c r="G6" vm="2704">
        <f ca="1"/>
        <v>7265.4</v>
      </c>
    </row>
    <row r="7" spans="2:253">
      <c r="B7" vm="234">
        <f ca="1"/>
        <v>44370</v>
      </c>
      <c r="C7" vm="2732">
        <f ca="1"/>
        <v>2227399</v>
      </c>
      <c r="D7" vm="2733">
        <f ca="1"/>
        <v>7266.1</v>
      </c>
      <c r="E7" vm="2734">
        <f ca="1"/>
        <v>7479</v>
      </c>
      <c r="F7" vm="2735">
        <f ca="1"/>
        <v>7240.05</v>
      </c>
      <c r="G7" vm="2705">
        <f ca="1"/>
        <v>7432.7</v>
      </c>
    </row>
    <row r="8" spans="2:253">
      <c r="B8" vm="235">
        <f ca="1"/>
        <v>44371</v>
      </c>
      <c r="C8" vm="2736">
        <f ca="1"/>
        <v>1041762</v>
      </c>
      <c r="D8" vm="2737">
        <f ca="1"/>
        <v>7448.8</v>
      </c>
      <c r="E8" vm="2738">
        <f ca="1"/>
        <v>7550</v>
      </c>
      <c r="F8" vm="2739">
        <f ca="1"/>
        <v>7410.1</v>
      </c>
      <c r="G8" vm="2706">
        <f ca="1"/>
        <v>7527.45</v>
      </c>
    </row>
    <row r="9" spans="2:253">
      <c r="B9" vm="236">
        <f ca="1"/>
        <v>44372</v>
      </c>
      <c r="C9" vm="2740">
        <f ca="1"/>
        <v>1216123</v>
      </c>
      <c r="D9" vm="2741">
        <f ca="1"/>
        <v>7540</v>
      </c>
      <c r="E9" vm="2742">
        <f ca="1"/>
        <v>7665</v>
      </c>
      <c r="F9" vm="2741">
        <f ca="1"/>
        <v>7540</v>
      </c>
      <c r="G9" vm="2707">
        <f ca="1"/>
        <v>7649</v>
      </c>
    </row>
    <row r="10" spans="2:253">
      <c r="B10" vm="237">
        <f ca="1"/>
        <v>44375</v>
      </c>
      <c r="C10" vm="2743">
        <f ca="1"/>
        <v>433364</v>
      </c>
      <c r="D10" vm="2744">
        <f ca="1"/>
        <v>7698</v>
      </c>
      <c r="E10" vm="2744">
        <f ca="1"/>
        <v>7698</v>
      </c>
      <c r="F10" vm="2745">
        <f ca="1"/>
        <v>7571.4</v>
      </c>
      <c r="G10" vm="2708">
        <f ca="1"/>
        <v>7596.25</v>
      </c>
    </row>
    <row r="11" spans="2:253">
      <c r="B11" vm="238">
        <f ca="1"/>
        <v>44376</v>
      </c>
      <c r="C11" vm="2746">
        <f ca="1"/>
        <v>480219</v>
      </c>
      <c r="D11" vm="2747">
        <f ca="1"/>
        <v>7596</v>
      </c>
      <c r="E11" vm="2748">
        <f ca="1"/>
        <v>7601</v>
      </c>
      <c r="F11" vm="2749">
        <f ca="1"/>
        <v>7452.55</v>
      </c>
      <c r="G11" vm="2709">
        <f ca="1"/>
        <v>7487.5</v>
      </c>
    </row>
    <row r="12" spans="2:253">
      <c r="B12" vm="239">
        <f ca="1"/>
        <v>44377</v>
      </c>
      <c r="C12" vm="2750">
        <f ca="1"/>
        <v>729267</v>
      </c>
      <c r="D12" vm="2751">
        <f ca="1"/>
        <v>7505.5</v>
      </c>
      <c r="E12" vm="2752">
        <f ca="1"/>
        <v>7646.6</v>
      </c>
      <c r="F12" vm="2753">
        <f ca="1"/>
        <v>7492.6</v>
      </c>
      <c r="G12" vm="2710">
        <f ca="1"/>
        <v>7515.9</v>
      </c>
    </row>
    <row r="13" spans="2:253">
      <c r="B13" vm="240">
        <f ca="1"/>
        <v>44378</v>
      </c>
      <c r="C13" vm="2754">
        <f ca="1"/>
        <v>584331</v>
      </c>
      <c r="D13" vm="2755">
        <f ca="1"/>
        <v>7500</v>
      </c>
      <c r="E13" vm="2756">
        <f ca="1"/>
        <v>7605</v>
      </c>
      <c r="F13" vm="2757">
        <f ca="1"/>
        <v>7495.05</v>
      </c>
      <c r="G13" vm="2711">
        <f ca="1"/>
        <v>7584.4</v>
      </c>
    </row>
    <row r="14" spans="2:253">
      <c r="B14" vm="241">
        <f ca="1"/>
        <v>44379</v>
      </c>
      <c r="C14" vm="2758">
        <f ca="1"/>
        <v>434905</v>
      </c>
      <c r="D14" vm="2759">
        <f ca="1"/>
        <v>7625</v>
      </c>
      <c r="E14" vm="2760">
        <f ca="1"/>
        <v>7634.5</v>
      </c>
      <c r="F14" vm="2761">
        <f ca="1"/>
        <v>7546.55</v>
      </c>
      <c r="G14" vm="2712">
        <f ca="1"/>
        <v>7573.85</v>
      </c>
    </row>
    <row r="15" spans="2:253">
      <c r="B15" vm="242">
        <f ca="1"/>
        <v>44382</v>
      </c>
      <c r="C15" vm="2762">
        <f ca="1"/>
        <v>484183</v>
      </c>
      <c r="D15" vm="2763">
        <f ca="1"/>
        <v>7596.3</v>
      </c>
      <c r="E15" vm="2764">
        <f ca="1"/>
        <v>7690</v>
      </c>
      <c r="F15" vm="2765">
        <f ca="1"/>
        <v>7583</v>
      </c>
      <c r="G15" vm="2713">
        <f ca="1"/>
        <v>7599.45</v>
      </c>
    </row>
    <row r="16" spans="2:253">
      <c r="B16" vm="243">
        <f ca="1"/>
        <v>44383</v>
      </c>
      <c r="C16" vm="2766">
        <f ca="1"/>
        <v>425103</v>
      </c>
      <c r="D16" vm="2767">
        <f ca="1"/>
        <v>7600</v>
      </c>
      <c r="E16" vm="2768">
        <f ca="1"/>
        <v>7657.95</v>
      </c>
      <c r="F16" vm="2769">
        <f ca="1"/>
        <v>7487.45</v>
      </c>
      <c r="G16" vm="2714">
        <f ca="1"/>
        <v>7514.95</v>
      </c>
    </row>
    <row r="17" spans="2:7">
      <c r="B17" vm="244">
        <f ca="1"/>
        <v>44384</v>
      </c>
      <c r="C17" vm="2770">
        <f ca="1"/>
        <v>395336</v>
      </c>
      <c r="D17" vm="2771">
        <f ca="1"/>
        <v>7528</v>
      </c>
      <c r="E17" vm="2772">
        <f ca="1"/>
        <v>7581</v>
      </c>
      <c r="F17" vm="2773">
        <f ca="1"/>
        <v>7433.65</v>
      </c>
      <c r="G17" vm="2715">
        <f ca="1"/>
        <v>7449.4</v>
      </c>
    </row>
    <row r="18" spans="2:7">
      <c r="B18" vm="245">
        <f ca="1"/>
        <v>44385</v>
      </c>
      <c r="C18" vm="2774">
        <f ca="1"/>
        <v>391940</v>
      </c>
      <c r="D18" vm="2775">
        <f ca="1"/>
        <v>7455</v>
      </c>
      <c r="E18" vm="2776">
        <f ca="1"/>
        <v>7498</v>
      </c>
      <c r="F18" vm="2777">
        <f ca="1"/>
        <v>7385</v>
      </c>
      <c r="G18" vm="2716">
        <f ca="1"/>
        <v>7401.2</v>
      </c>
    </row>
    <row r="19" spans="2:7">
      <c r="B19" vm="246">
        <f ca="1"/>
        <v>44386</v>
      </c>
      <c r="C19" vm="2778">
        <f ca="1"/>
        <v>400686</v>
      </c>
      <c r="D19" vm="2779">
        <f ca="1"/>
        <v>7381</v>
      </c>
      <c r="E19" vm="2780">
        <f ca="1"/>
        <v>7447.9</v>
      </c>
      <c r="F19" vm="2781">
        <f ca="1"/>
        <v>7343.4</v>
      </c>
      <c r="G19" vm="2717">
        <f ca="1"/>
        <v>7425.7</v>
      </c>
    </row>
    <row r="20" spans="2:7">
      <c r="B20" vm="247">
        <f ca="1"/>
        <v>44389</v>
      </c>
      <c r="C20" vm="2782">
        <f ca="1"/>
        <v>496478</v>
      </c>
      <c r="D20" vm="2755">
        <f ca="1"/>
        <v>7500</v>
      </c>
      <c r="E20" vm="2783">
        <f ca="1"/>
        <v>7589.8</v>
      </c>
      <c r="F20" vm="2784">
        <f ca="1"/>
        <v>7451.05</v>
      </c>
      <c r="G20" vm="2718">
        <f ca="1"/>
        <v>7470.1</v>
      </c>
    </row>
    <row r="21" spans="2:7">
      <c r="B21" vm="248">
        <f ca="1"/>
        <v>44390</v>
      </c>
      <c r="C21" vm="2785">
        <f ca="1"/>
        <v>350032</v>
      </c>
      <c r="D21" vm="2786">
        <f ca="1"/>
        <v>7520</v>
      </c>
      <c r="E21" vm="2787">
        <f ca="1"/>
        <v>7529.2</v>
      </c>
      <c r="F21" vm="2788">
        <f ca="1"/>
        <v>7404</v>
      </c>
      <c r="G21" vm="2719">
        <f ca="1"/>
        <v>7430.35</v>
      </c>
    </row>
    <row r="22" spans="2:7">
      <c r="B22" vm="249">
        <f ca="1"/>
        <v>44391</v>
      </c>
      <c r="C22" vm="2789">
        <f ca="1"/>
        <v>460178</v>
      </c>
      <c r="D22" vm="2790">
        <f ca="1"/>
        <v>7436</v>
      </c>
      <c r="E22" vm="2791">
        <f ca="1"/>
        <v>7449</v>
      </c>
      <c r="F22" vm="2792">
        <f ca="1"/>
        <v>7310</v>
      </c>
      <c r="G22" vm="2720">
        <f ca="1"/>
        <v>7326.75</v>
      </c>
    </row>
    <row r="23" spans="2:7">
      <c r="B23" vm="250">
        <f ca="1"/>
        <v>44392</v>
      </c>
      <c r="C23" vm="2793">
        <f ca="1"/>
        <v>430055</v>
      </c>
      <c r="D23" vm="2794">
        <f ca="1"/>
        <v>7357</v>
      </c>
      <c r="E23" vm="2795">
        <f ca="1"/>
        <v>7358</v>
      </c>
      <c r="F23" vm="2796">
        <f ca="1"/>
        <v>7268</v>
      </c>
      <c r="G23" vm="2721">
        <f ca="1"/>
        <v>7307</v>
      </c>
    </row>
    <row r="24" spans="2:7">
      <c r="B24" vm="251">
        <f ca="1"/>
        <v>44393</v>
      </c>
      <c r="C24" vm="2797">
        <f ca="1"/>
        <v>281552</v>
      </c>
      <c r="D24" vm="2798">
        <f ca="1"/>
        <v>7333</v>
      </c>
      <c r="E24" vm="2798">
        <f ca="1"/>
        <v>7333</v>
      </c>
      <c r="F24" vm="2799">
        <f ca="1"/>
        <v>7272.8</v>
      </c>
      <c r="G24" vm="2722">
        <f ca="1"/>
        <v>7303.55</v>
      </c>
    </row>
    <row r="25" spans="2:7">
      <c r="B25" vm="252">
        <f ca="1"/>
        <v>44396</v>
      </c>
      <c r="C25" vm="2800">
        <f ca="1"/>
        <v>386598</v>
      </c>
      <c r="D25" vm="2801">
        <f ca="1"/>
        <v>7251.7</v>
      </c>
      <c r="E25" vm="2802">
        <f ca="1"/>
        <v>7297</v>
      </c>
      <c r="F25" vm="2803">
        <f ca="1"/>
        <v>7151.1</v>
      </c>
      <c r="G25" vm="2723">
        <f ca="1"/>
        <v>7165.55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9F464-AA21-4303-93B1-17EE9D6B6422}">
  <dimension ref="B20:I31"/>
  <sheetViews>
    <sheetView topLeftCell="A13" workbookViewId="0">
      <selection activeCell="B20" sqref="B20:G31"/>
    </sheetView>
  </sheetViews>
  <sheetFormatPr defaultRowHeight="14.4"/>
  <cols>
    <col min="2" max="2" width="45.5546875" customWidth="1"/>
    <col min="3" max="3" width="12.5546875" style="1" customWidth="1"/>
    <col min="4" max="4" width="40" customWidth="1"/>
    <col min="5" max="5" width="10.109375" customWidth="1"/>
    <col min="6" max="6" width="10.33203125" bestFit="1" customWidth="1"/>
    <col min="7" max="7" width="26.5546875" customWidth="1"/>
  </cols>
  <sheetData>
    <row r="20" spans="2:9">
      <c r="B20" s="22" t="s">
        <v>47</v>
      </c>
      <c r="C20" s="22"/>
    </row>
    <row r="21" spans="2:9">
      <c r="B21" s="39" t="s">
        <v>38</v>
      </c>
      <c r="C21" s="40" t="s">
        <v>55</v>
      </c>
      <c r="D21" t="s">
        <v>39</v>
      </c>
      <c r="E21" t="s">
        <v>37</v>
      </c>
      <c r="F21" t="s">
        <v>21</v>
      </c>
      <c r="G21" t="s">
        <v>57</v>
      </c>
    </row>
    <row r="22" spans="2:9">
      <c r="B22" s="29" t="e" vm="253">
        <v>#VALUE!</v>
      </c>
      <c r="C22" s="29" t="s">
        <v>56</v>
      </c>
      <c r="D22" t="s">
        <v>48</v>
      </c>
      <c r="E22">
        <v>200</v>
      </c>
      <c r="F22" s="35">
        <v>1400</v>
      </c>
      <c r="G22" s="35">
        <f t="shared" ref="G22:G31" si="0">E22*F22</f>
        <v>280000</v>
      </c>
      <c r="I22">
        <v>1541.7</v>
      </c>
    </row>
    <row r="23" spans="2:9">
      <c r="B23" s="30" t="e" vm="496">
        <v>#VALUE!</v>
      </c>
      <c r="C23" s="29" t="s">
        <v>56</v>
      </c>
      <c r="D23" t="s">
        <v>48</v>
      </c>
      <c r="E23">
        <v>40</v>
      </c>
      <c r="F23" s="35">
        <v>3200</v>
      </c>
      <c r="G23" s="35">
        <f t="shared" si="0"/>
        <v>128000</v>
      </c>
      <c r="I23">
        <v>3184.6</v>
      </c>
    </row>
    <row r="24" spans="2:9">
      <c r="B24" s="30" t="e" vm="497">
        <v>#VALUE!</v>
      </c>
      <c r="C24" s="29" t="s">
        <v>56</v>
      </c>
      <c r="D24" t="s">
        <v>49</v>
      </c>
      <c r="E24">
        <v>50</v>
      </c>
      <c r="F24" s="35">
        <v>205.75</v>
      </c>
      <c r="G24" s="35">
        <f t="shared" si="0"/>
        <v>10287.5</v>
      </c>
      <c r="I24">
        <v>207.75</v>
      </c>
    </row>
    <row r="25" spans="2:9">
      <c r="B25" s="30" t="e" vm="747">
        <v>#VALUE!</v>
      </c>
      <c r="C25" s="29" t="s">
        <v>56</v>
      </c>
      <c r="D25" t="s">
        <v>50</v>
      </c>
      <c r="E25">
        <v>150</v>
      </c>
      <c r="F25" s="35">
        <v>1500.6</v>
      </c>
      <c r="G25" s="35">
        <f t="shared" si="0"/>
        <v>225090</v>
      </c>
      <c r="I25">
        <v>1471</v>
      </c>
    </row>
    <row r="26" spans="2:9">
      <c r="B26" s="31" t="e" vm="968">
        <v>#VALUE!</v>
      </c>
      <c r="C26" s="29" t="s">
        <v>56</v>
      </c>
      <c r="D26" t="s">
        <v>51</v>
      </c>
      <c r="E26">
        <v>30</v>
      </c>
      <c r="F26" s="35">
        <v>2400.8000000000002</v>
      </c>
      <c r="G26" s="35">
        <f t="shared" si="0"/>
        <v>72024</v>
      </c>
      <c r="I26">
        <v>2408.65</v>
      </c>
    </row>
    <row r="27" spans="2:9">
      <c r="B27" s="30" t="e" vm="1214">
        <v>#VALUE!</v>
      </c>
      <c r="C27" s="29" t="s">
        <v>56</v>
      </c>
      <c r="D27" t="s">
        <v>52</v>
      </c>
      <c r="E27">
        <v>100</v>
      </c>
      <c r="F27" s="35">
        <v>1433</v>
      </c>
      <c r="G27" s="35">
        <f t="shared" si="0"/>
        <v>143300</v>
      </c>
      <c r="I27">
        <v>1466.8</v>
      </c>
    </row>
    <row r="28" spans="2:9">
      <c r="B28" s="30" t="e" vm="1463">
        <v>#VALUE!</v>
      </c>
      <c r="C28" s="29" t="s">
        <v>56</v>
      </c>
      <c r="D28" t="s">
        <v>53</v>
      </c>
      <c r="E28">
        <v>40</v>
      </c>
      <c r="F28" s="35">
        <v>500.45</v>
      </c>
      <c r="G28" s="35">
        <f t="shared" si="0"/>
        <v>20018</v>
      </c>
      <c r="I28">
        <v>538.45000000000005</v>
      </c>
    </row>
    <row r="29" spans="2:9">
      <c r="B29" s="30" t="e" vm="1683">
        <v>#VALUE!</v>
      </c>
      <c r="C29" s="29" t="s">
        <v>56</v>
      </c>
      <c r="D29" t="s">
        <v>50</v>
      </c>
      <c r="E29">
        <v>50</v>
      </c>
      <c r="F29" s="35">
        <v>650</v>
      </c>
      <c r="G29" s="35">
        <f t="shared" si="0"/>
        <v>32500</v>
      </c>
      <c r="I29">
        <v>655.9</v>
      </c>
    </row>
    <row r="30" spans="2:9">
      <c r="B30" s="30" t="e" vm="2804">
        <v>#VALUE!</v>
      </c>
      <c r="C30" s="29" t="s">
        <v>56</v>
      </c>
      <c r="D30" t="s">
        <v>54</v>
      </c>
      <c r="E30">
        <v>70</v>
      </c>
      <c r="F30" s="35">
        <v>300</v>
      </c>
      <c r="G30" s="35">
        <f t="shared" si="0"/>
        <v>21000</v>
      </c>
      <c r="I30">
        <v>308.85000000000002</v>
      </c>
    </row>
    <row r="31" spans="2:9">
      <c r="B31" s="30" t="e" vm="2805">
        <v>#VALUE!</v>
      </c>
      <c r="C31" s="29" t="s">
        <v>56</v>
      </c>
      <c r="D31" t="s">
        <v>54</v>
      </c>
      <c r="E31">
        <v>60</v>
      </c>
      <c r="F31" s="35">
        <v>230</v>
      </c>
      <c r="G31" s="35">
        <f t="shared" si="0"/>
        <v>13800</v>
      </c>
      <c r="I31">
        <v>225.35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tructure xmlns="thqs">{"Id":"00000000-0000-0000-0000-000000000000","ParentId":null,"Name":"Root","IsExpanded":false,"Children":[]}</Structure>
</file>

<file path=customXml/itemProps1.xml><?xml version="1.0" encoding="utf-8"?>
<ds:datastoreItem xmlns:ds="http://schemas.openxmlformats.org/officeDocument/2006/customXml" ds:itemID="{A901E35E-065E-4A2A-895E-508E746953CD}">
  <ds:schemaRefs>
    <ds:schemaRef ds:uri="thq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vt:lpstr>
      <vt:lpstr>SALES TREND</vt:lpstr>
      <vt:lpstr>SALES BY REGION</vt:lpstr>
      <vt:lpstr>SALES BY PERSON</vt:lpstr>
      <vt:lpstr>ITEMS BY SHARE</vt:lpstr>
      <vt:lpstr>ITEMS BY REGION</vt:lpstr>
      <vt:lpstr>DASHBOARD</vt:lpstr>
      <vt:lpstr>STOCK DASHBOARD</vt:lpstr>
      <vt:lpstr>CIPLA</vt:lpstr>
      <vt:lpstr>MARUTI</vt:lpstr>
      <vt:lpstr>Sheet3</vt:lpstr>
    </vt:vector>
  </TitlesOfParts>
  <Company>Contextures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Excel Data</dc:title>
  <dc:subject>Sample Excel Data</dc:subject>
  <dc:creator>Debra Dalgleish</dc:creator>
  <cp:keywords>Excel data, sample data</cp:keywords>
  <dc:description>Sample sales orders for use in testing Excel data</dc:description>
  <cp:lastModifiedBy>alkachauhan15769@gmail.com</cp:lastModifiedBy>
  <dcterms:created xsi:type="dcterms:W3CDTF">2004-05-01T18:16:56Z</dcterms:created>
  <dcterms:modified xsi:type="dcterms:W3CDTF">2021-07-20T12:08:01Z</dcterms:modified>
  <cp:category>Excel</cp:category>
</cp:coreProperties>
</file>