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pblit\Downloads\"/>
    </mc:Choice>
  </mc:AlternateContent>
  <xr:revisionPtr revIDLastSave="0" documentId="13_ncr:40009_{F18A317D-4400-4AD0-8034-9E3B4FE4DEC8}" xr6:coauthVersionLast="47" xr6:coauthVersionMax="47" xr10:uidLastSave="{00000000-0000-0000-0000-000000000000}"/>
  <bookViews>
    <workbookView xWindow="2040" yWindow="2730" windowWidth="26760" windowHeight="12060" activeTab="1"/>
  </bookViews>
  <sheets>
    <sheet name="part c + d" sheetId="1" r:id="rId1"/>
    <sheet name="part e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7" i="5" l="1"/>
  <c r="D117" i="5"/>
  <c r="E117" i="5"/>
  <c r="F117" i="5"/>
  <c r="G117" i="5"/>
  <c r="G119" i="5" s="1"/>
  <c r="H117" i="5"/>
  <c r="H119" i="5" s="1"/>
  <c r="I117" i="5"/>
  <c r="I119" i="5" s="1"/>
  <c r="J117" i="5"/>
  <c r="J119" i="5" s="1"/>
  <c r="K117" i="5"/>
  <c r="K123" i="5" s="1"/>
  <c r="L117" i="5"/>
  <c r="L123" i="5" s="1"/>
  <c r="C118" i="5"/>
  <c r="D118" i="5"/>
  <c r="E118" i="5"/>
  <c r="F118" i="5"/>
  <c r="G118" i="5"/>
  <c r="H118" i="5"/>
  <c r="I118" i="5"/>
  <c r="J118" i="5"/>
  <c r="K118" i="5"/>
  <c r="C119" i="5"/>
  <c r="D119" i="5"/>
  <c r="E119" i="5"/>
  <c r="F119" i="5"/>
  <c r="C120" i="5"/>
  <c r="D120" i="5"/>
  <c r="E120" i="5"/>
  <c r="F120" i="5"/>
  <c r="G120" i="5"/>
  <c r="H120" i="5"/>
  <c r="I120" i="5"/>
  <c r="J120" i="5"/>
  <c r="K120" i="5"/>
  <c r="L120" i="5"/>
  <c r="C121" i="5"/>
  <c r="D121" i="5"/>
  <c r="E121" i="5"/>
  <c r="F121" i="5"/>
  <c r="C122" i="5"/>
  <c r="D122" i="5"/>
  <c r="E122" i="5"/>
  <c r="F122" i="5"/>
  <c r="G122" i="5"/>
  <c r="H122" i="5"/>
  <c r="I122" i="5"/>
  <c r="J122" i="5"/>
  <c r="K122" i="5"/>
  <c r="L122" i="5"/>
  <c r="C123" i="5"/>
  <c r="D123" i="5"/>
  <c r="E123" i="5"/>
  <c r="F123" i="5"/>
  <c r="C124" i="5"/>
  <c r="D124" i="5"/>
  <c r="E124" i="5"/>
  <c r="F124" i="5"/>
  <c r="G124" i="5"/>
  <c r="H124" i="5"/>
  <c r="I124" i="5"/>
  <c r="J124" i="5"/>
  <c r="K124" i="5"/>
  <c r="L124" i="5"/>
  <c r="C125" i="5"/>
  <c r="D125" i="5"/>
  <c r="E125" i="5"/>
  <c r="F125" i="5"/>
  <c r="C5" i="5"/>
  <c r="D5" i="5"/>
  <c r="E5" i="5"/>
  <c r="F5" i="5"/>
  <c r="G5" i="5"/>
  <c r="H5" i="5"/>
  <c r="I5" i="5"/>
  <c r="J5" i="5"/>
  <c r="K5" i="5"/>
  <c r="L5" i="5"/>
  <c r="C6" i="5"/>
  <c r="D6" i="5"/>
  <c r="E6" i="5"/>
  <c r="F6" i="5"/>
  <c r="G6" i="5"/>
  <c r="H6" i="5"/>
  <c r="I6" i="5"/>
  <c r="J6" i="5"/>
  <c r="K6" i="5"/>
  <c r="C7" i="5"/>
  <c r="D7" i="5"/>
  <c r="E7" i="5"/>
  <c r="F7" i="5"/>
  <c r="G7" i="5"/>
  <c r="H7" i="5"/>
  <c r="I7" i="5"/>
  <c r="J7" i="5"/>
  <c r="K7" i="5"/>
  <c r="L7" i="5"/>
  <c r="C8" i="5"/>
  <c r="D8" i="5"/>
  <c r="E8" i="5"/>
  <c r="F8" i="5"/>
  <c r="G8" i="5"/>
  <c r="H8" i="5"/>
  <c r="I8" i="5"/>
  <c r="J8" i="5"/>
  <c r="K8" i="5"/>
  <c r="L8" i="5"/>
  <c r="C9" i="5"/>
  <c r="D9" i="5"/>
  <c r="E9" i="5"/>
  <c r="F9" i="5"/>
  <c r="G9" i="5"/>
  <c r="H9" i="5"/>
  <c r="I9" i="5"/>
  <c r="J9" i="5"/>
  <c r="K9" i="5"/>
  <c r="L9" i="5"/>
  <c r="C10" i="5"/>
  <c r="D10" i="5"/>
  <c r="E10" i="5"/>
  <c r="F10" i="5"/>
  <c r="G10" i="5"/>
  <c r="H10" i="5"/>
  <c r="I10" i="5"/>
  <c r="J10" i="5"/>
  <c r="K10" i="5"/>
  <c r="L10" i="5"/>
  <c r="C11" i="5"/>
  <c r="D11" i="5"/>
  <c r="E11" i="5"/>
  <c r="F11" i="5"/>
  <c r="G11" i="5"/>
  <c r="H11" i="5"/>
  <c r="I11" i="5"/>
  <c r="J11" i="5"/>
  <c r="K11" i="5"/>
  <c r="L11" i="5"/>
  <c r="C12" i="5"/>
  <c r="D12" i="5"/>
  <c r="E12" i="5"/>
  <c r="F12" i="5"/>
  <c r="G12" i="5"/>
  <c r="H12" i="5"/>
  <c r="I12" i="5"/>
  <c r="J12" i="5"/>
  <c r="K12" i="5"/>
  <c r="L12" i="5"/>
  <c r="C13" i="5"/>
  <c r="D13" i="5"/>
  <c r="E13" i="5"/>
  <c r="F13" i="5"/>
  <c r="G13" i="5"/>
  <c r="H13" i="5"/>
  <c r="I13" i="5"/>
  <c r="J13" i="5"/>
  <c r="K13" i="5"/>
  <c r="L13" i="5"/>
  <c r="L15" i="5"/>
  <c r="J15" i="5"/>
  <c r="C15" i="5"/>
  <c r="L14" i="5"/>
  <c r="J14" i="5"/>
  <c r="I14" i="5"/>
  <c r="H14" i="5"/>
  <c r="D14" i="5"/>
  <c r="H15" i="5"/>
  <c r="E15" i="5"/>
  <c r="C14" i="5"/>
  <c r="C5" i="1"/>
  <c r="D5" i="1"/>
  <c r="E5" i="1"/>
  <c r="F5" i="1"/>
  <c r="G5" i="1"/>
  <c r="H5" i="1"/>
  <c r="I5" i="1"/>
  <c r="J5" i="1"/>
  <c r="K5" i="1"/>
  <c r="L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C11" i="1"/>
  <c r="D11" i="1"/>
  <c r="E11" i="1"/>
  <c r="F11" i="1"/>
  <c r="G11" i="1"/>
  <c r="H11" i="1"/>
  <c r="I11" i="1"/>
  <c r="J11" i="1"/>
  <c r="K11" i="1"/>
  <c r="L11" i="1"/>
  <c r="C12" i="1"/>
  <c r="D12" i="1"/>
  <c r="E12" i="1"/>
  <c r="F12" i="1"/>
  <c r="G12" i="1"/>
  <c r="H12" i="1"/>
  <c r="I12" i="1"/>
  <c r="J12" i="1"/>
  <c r="K12" i="1"/>
  <c r="L12" i="1"/>
  <c r="C13" i="1"/>
  <c r="D13" i="1"/>
  <c r="E13" i="1"/>
  <c r="F13" i="1"/>
  <c r="G13" i="1"/>
  <c r="H13" i="1"/>
  <c r="I13" i="1"/>
  <c r="J13" i="1"/>
  <c r="K13" i="1"/>
  <c r="L13" i="1"/>
  <c r="C14" i="1"/>
  <c r="D14" i="1"/>
  <c r="E14" i="1"/>
  <c r="F14" i="1"/>
  <c r="G14" i="1"/>
  <c r="H14" i="1"/>
  <c r="I14" i="1"/>
  <c r="K14" i="1"/>
  <c r="L14" i="1"/>
  <c r="C15" i="1"/>
  <c r="K15" i="1"/>
  <c r="L15" i="1"/>
  <c r="I15" i="1"/>
  <c r="H15" i="1"/>
  <c r="G15" i="1"/>
  <c r="F15" i="1"/>
  <c r="E15" i="1"/>
  <c r="D15" i="1"/>
  <c r="J15" i="1"/>
  <c r="J14" i="1"/>
  <c r="M13" i="1"/>
  <c r="B27" i="1"/>
  <c r="J19" i="1"/>
  <c r="J26" i="1"/>
  <c r="M11" i="1"/>
  <c r="B25" i="1"/>
  <c r="H19" i="1"/>
  <c r="H25" i="1"/>
  <c r="M9" i="1"/>
  <c r="B23" i="1"/>
  <c r="F19" i="1"/>
  <c r="M7" i="1"/>
  <c r="B21" i="1"/>
  <c r="D19" i="1"/>
  <c r="D27" i="1"/>
  <c r="M8" i="1"/>
  <c r="B22" i="1"/>
  <c r="E19" i="1"/>
  <c r="E29" i="1"/>
  <c r="M10" i="1"/>
  <c r="B24" i="1"/>
  <c r="G19" i="1"/>
  <c r="G22" i="1"/>
  <c r="M6" i="1"/>
  <c r="B20" i="1"/>
  <c r="C19" i="1"/>
  <c r="C22" i="1"/>
  <c r="M12" i="1"/>
  <c r="B26" i="1"/>
  <c r="I19" i="1"/>
  <c r="I20" i="1"/>
  <c r="M15" i="1"/>
  <c r="B29" i="1"/>
  <c r="L19" i="1"/>
  <c r="L26" i="1"/>
  <c r="M14" i="1"/>
  <c r="B28" i="1"/>
  <c r="K19" i="1"/>
  <c r="K27" i="1"/>
  <c r="H28" i="1"/>
  <c r="H23" i="1"/>
  <c r="H24" i="1"/>
  <c r="H22" i="1"/>
  <c r="H26" i="1"/>
  <c r="F29" i="1"/>
  <c r="F24" i="1"/>
  <c r="F27" i="1"/>
  <c r="F21" i="1"/>
  <c r="F28" i="1"/>
  <c r="F23" i="1"/>
  <c r="F25" i="1"/>
  <c r="F22" i="1"/>
  <c r="F26" i="1"/>
  <c r="F20" i="1"/>
  <c r="D28" i="1"/>
  <c r="D24" i="1"/>
  <c r="D29" i="1"/>
  <c r="D23" i="1"/>
  <c r="D22" i="1"/>
  <c r="D20" i="1"/>
  <c r="G26" i="1"/>
  <c r="G21" i="1"/>
  <c r="G23" i="1"/>
  <c r="G25" i="1"/>
  <c r="G27" i="1"/>
  <c r="G29" i="1"/>
  <c r="G20" i="1"/>
  <c r="J25" i="1"/>
  <c r="J24" i="1"/>
  <c r="J20" i="1"/>
  <c r="J28" i="1"/>
  <c r="J29" i="1"/>
  <c r="J23" i="1"/>
  <c r="J22" i="1"/>
  <c r="J21" i="1"/>
  <c r="J27" i="1"/>
  <c r="G24" i="1"/>
  <c r="G28" i="1"/>
  <c r="D25" i="1"/>
  <c r="H27" i="1"/>
  <c r="H29" i="1"/>
  <c r="H21" i="1"/>
  <c r="H20" i="1"/>
  <c r="D21" i="1"/>
  <c r="D26" i="1"/>
  <c r="C21" i="1"/>
  <c r="C24" i="1"/>
  <c r="C20" i="1"/>
  <c r="C25" i="1"/>
  <c r="C27" i="1"/>
  <c r="C28" i="1"/>
  <c r="L21" i="1"/>
  <c r="L22" i="1"/>
  <c r="L29" i="1"/>
  <c r="I24" i="1"/>
  <c r="I23" i="1"/>
  <c r="I27" i="1"/>
  <c r="I26" i="1"/>
  <c r="I28" i="1"/>
  <c r="I25" i="1"/>
  <c r="I21" i="1"/>
  <c r="L23" i="1"/>
  <c r="K23" i="1"/>
  <c r="L28" i="1"/>
  <c r="K28" i="1"/>
  <c r="L24" i="1"/>
  <c r="K26" i="1"/>
  <c r="L25" i="1"/>
  <c r="L27" i="1"/>
  <c r="I22" i="1"/>
  <c r="E22" i="1"/>
  <c r="E24" i="1"/>
  <c r="E20" i="1"/>
  <c r="E27" i="1"/>
  <c r="E25" i="1"/>
  <c r="E23" i="1"/>
  <c r="I29" i="1"/>
  <c r="K20" i="1"/>
  <c r="K22" i="1"/>
  <c r="K24" i="1"/>
  <c r="K29" i="1"/>
  <c r="K25" i="1"/>
  <c r="K21" i="1"/>
  <c r="C29" i="1"/>
  <c r="E26" i="1"/>
  <c r="C23" i="1"/>
  <c r="E28" i="1"/>
  <c r="C26" i="1"/>
  <c r="E21" i="1"/>
  <c r="M26" i="1"/>
  <c r="B40" i="1"/>
  <c r="I33" i="1"/>
  <c r="I37" i="1"/>
  <c r="M28" i="1"/>
  <c r="B42" i="1"/>
  <c r="K33" i="1"/>
  <c r="K38" i="1"/>
  <c r="M29" i="1"/>
  <c r="B43" i="1"/>
  <c r="L33" i="1"/>
  <c r="L39" i="1"/>
  <c r="M22" i="1"/>
  <c r="B36" i="1"/>
  <c r="E33" i="1"/>
  <c r="E43" i="1"/>
  <c r="M27" i="1"/>
  <c r="B41" i="1"/>
  <c r="J33" i="1"/>
  <c r="J38" i="1"/>
  <c r="M24" i="1"/>
  <c r="B38" i="1"/>
  <c r="G33" i="1"/>
  <c r="G40" i="1"/>
  <c r="M20" i="1"/>
  <c r="B34" i="1"/>
  <c r="C33" i="1"/>
  <c r="C42" i="1"/>
  <c r="M21" i="1"/>
  <c r="B35" i="1"/>
  <c r="D33" i="1"/>
  <c r="D43" i="1"/>
  <c r="C39" i="1"/>
  <c r="M23" i="1"/>
  <c r="B37" i="1"/>
  <c r="F33" i="1"/>
  <c r="F41" i="1"/>
  <c r="M25" i="1"/>
  <c r="B39" i="1"/>
  <c r="H33" i="1"/>
  <c r="H38" i="1"/>
  <c r="J43" i="1"/>
  <c r="J34" i="1"/>
  <c r="J36" i="1"/>
  <c r="J35" i="1"/>
  <c r="L36" i="1"/>
  <c r="L43" i="1"/>
  <c r="I36" i="1"/>
  <c r="I42" i="1"/>
  <c r="G35" i="1"/>
  <c r="G41" i="1"/>
  <c r="F34" i="1"/>
  <c r="G38" i="1"/>
  <c r="J41" i="1"/>
  <c r="C35" i="1"/>
  <c r="G39" i="1"/>
  <c r="C40" i="1"/>
  <c r="G37" i="1"/>
  <c r="G42" i="1"/>
  <c r="G34" i="1"/>
  <c r="G43" i="1"/>
  <c r="C36" i="1"/>
  <c r="L35" i="1"/>
  <c r="L41" i="1"/>
  <c r="K41" i="1"/>
  <c r="J40" i="1"/>
  <c r="J39" i="1"/>
  <c r="J42" i="1"/>
  <c r="K36" i="1"/>
  <c r="I43" i="1"/>
  <c r="K39" i="1"/>
  <c r="K37" i="1"/>
  <c r="C41" i="1"/>
  <c r="C43" i="1"/>
  <c r="I39" i="1"/>
  <c r="K42" i="1"/>
  <c r="I38" i="1"/>
  <c r="I40" i="1"/>
  <c r="I35" i="1"/>
  <c r="C34" i="1"/>
  <c r="I34" i="1"/>
  <c r="K34" i="1"/>
  <c r="I41" i="1"/>
  <c r="K35" i="1"/>
  <c r="K40" i="1"/>
  <c r="H39" i="1"/>
  <c r="H42" i="1"/>
  <c r="H41" i="1"/>
  <c r="E42" i="1"/>
  <c r="G36" i="1"/>
  <c r="K43" i="1"/>
  <c r="L38" i="1"/>
  <c r="L40" i="1"/>
  <c r="L42" i="1"/>
  <c r="C37" i="1"/>
  <c r="L37" i="1"/>
  <c r="C38" i="1"/>
  <c r="J37" i="1"/>
  <c r="D37" i="1"/>
  <c r="D35" i="1"/>
  <c r="F40" i="1"/>
  <c r="F39" i="1"/>
  <c r="E34" i="1"/>
  <c r="E36" i="1"/>
  <c r="D40" i="1"/>
  <c r="E38" i="1"/>
  <c r="D41" i="1"/>
  <c r="E41" i="1"/>
  <c r="E35" i="1"/>
  <c r="E39" i="1"/>
  <c r="E40" i="1"/>
  <c r="E37" i="1"/>
  <c r="D42" i="1"/>
  <c r="D38" i="1"/>
  <c r="D39" i="1"/>
  <c r="D34" i="1"/>
  <c r="D36" i="1"/>
  <c r="F36" i="1"/>
  <c r="F42" i="1"/>
  <c r="H43" i="1"/>
  <c r="H34" i="1"/>
  <c r="F43" i="1"/>
  <c r="F35" i="1"/>
  <c r="H36" i="1"/>
  <c r="H40" i="1"/>
  <c r="H35" i="1"/>
  <c r="H37" i="1"/>
  <c r="F38" i="1"/>
  <c r="F37" i="1"/>
  <c r="M41" i="1"/>
  <c r="B55" i="1"/>
  <c r="J47" i="1"/>
  <c r="J50" i="1"/>
  <c r="M37" i="1"/>
  <c r="B51" i="1"/>
  <c r="F47" i="1"/>
  <c r="F53" i="1"/>
  <c r="M42" i="1"/>
  <c r="B56" i="1"/>
  <c r="K47" i="1"/>
  <c r="K56" i="1"/>
  <c r="M36" i="1"/>
  <c r="B50" i="1"/>
  <c r="E47" i="1"/>
  <c r="E52" i="1"/>
  <c r="M39" i="1"/>
  <c r="B53" i="1"/>
  <c r="H47" i="1"/>
  <c r="H53" i="1"/>
  <c r="M40" i="1"/>
  <c r="B54" i="1"/>
  <c r="I47" i="1"/>
  <c r="I54" i="1"/>
  <c r="M34" i="1"/>
  <c r="B48" i="1"/>
  <c r="C47" i="1"/>
  <c r="C49" i="1"/>
  <c r="M38" i="1"/>
  <c r="B52" i="1"/>
  <c r="G47" i="1"/>
  <c r="G57" i="1"/>
  <c r="M35" i="1"/>
  <c r="B49" i="1"/>
  <c r="D47" i="1"/>
  <c r="D53" i="1"/>
  <c r="M43" i="1"/>
  <c r="B57" i="1"/>
  <c r="L47" i="1"/>
  <c r="L57" i="1"/>
  <c r="J55" i="1"/>
  <c r="J48" i="1"/>
  <c r="J49" i="1"/>
  <c r="J51" i="1"/>
  <c r="J53" i="1"/>
  <c r="J57" i="1"/>
  <c r="J56" i="1"/>
  <c r="J54" i="1"/>
  <c r="J52" i="1"/>
  <c r="H54" i="1"/>
  <c r="E55" i="1"/>
  <c r="K51" i="1"/>
  <c r="K54" i="1"/>
  <c r="K50" i="1"/>
  <c r="K55" i="1"/>
  <c r="F52" i="1"/>
  <c r="K53" i="1"/>
  <c r="F48" i="1"/>
  <c r="K48" i="1"/>
  <c r="F51" i="1"/>
  <c r="K49" i="1"/>
  <c r="F56" i="1"/>
  <c r="K57" i="1"/>
  <c r="F57" i="1"/>
  <c r="K52" i="1"/>
  <c r="F54" i="1"/>
  <c r="F55" i="1"/>
  <c r="I52" i="1"/>
  <c r="F50" i="1"/>
  <c r="D49" i="1"/>
  <c r="F49" i="1"/>
  <c r="D55" i="1"/>
  <c r="G54" i="1"/>
  <c r="G53" i="1"/>
  <c r="G56" i="1"/>
  <c r="H50" i="1"/>
  <c r="I48" i="1"/>
  <c r="I57" i="1"/>
  <c r="H55" i="1"/>
  <c r="I56" i="1"/>
  <c r="H48" i="1"/>
  <c r="E51" i="1"/>
  <c r="E57" i="1"/>
  <c r="E50" i="1"/>
  <c r="E53" i="1"/>
  <c r="H56" i="1"/>
  <c r="I50" i="1"/>
  <c r="E56" i="1"/>
  <c r="H49" i="1"/>
  <c r="I49" i="1"/>
  <c r="H57" i="1"/>
  <c r="I55" i="1"/>
  <c r="H52" i="1"/>
  <c r="E49" i="1"/>
  <c r="I51" i="1"/>
  <c r="H51" i="1"/>
  <c r="E48" i="1"/>
  <c r="I53" i="1"/>
  <c r="E54" i="1"/>
  <c r="D52" i="1"/>
  <c r="G55" i="1"/>
  <c r="D48" i="1"/>
  <c r="C48" i="1"/>
  <c r="L51" i="1"/>
  <c r="C53" i="1"/>
  <c r="L56" i="1"/>
  <c r="C57" i="1"/>
  <c r="L50" i="1"/>
  <c r="C56" i="1"/>
  <c r="L55" i="1"/>
  <c r="C50" i="1"/>
  <c r="L49" i="1"/>
  <c r="C52" i="1"/>
  <c r="L54" i="1"/>
  <c r="C51" i="1"/>
  <c r="L53" i="1"/>
  <c r="C55" i="1"/>
  <c r="L52" i="1"/>
  <c r="C54" i="1"/>
  <c r="G52" i="1"/>
  <c r="D54" i="1"/>
  <c r="G50" i="1"/>
  <c r="D57" i="1"/>
  <c r="G48" i="1"/>
  <c r="D51" i="1"/>
  <c r="G49" i="1"/>
  <c r="D56" i="1"/>
  <c r="G51" i="1"/>
  <c r="D50" i="1"/>
  <c r="M56" i="1"/>
  <c r="B70" i="1"/>
  <c r="K61" i="1"/>
  <c r="K70" i="1"/>
  <c r="M53" i="1"/>
  <c r="B67" i="1"/>
  <c r="H61" i="1"/>
  <c r="H70" i="1"/>
  <c r="M57" i="1"/>
  <c r="B71" i="1"/>
  <c r="L61" i="1"/>
  <c r="L64" i="1"/>
  <c r="M51" i="1"/>
  <c r="B65" i="1"/>
  <c r="F61" i="1"/>
  <c r="F69" i="1"/>
  <c r="M49" i="1"/>
  <c r="B63" i="1"/>
  <c r="D61" i="1"/>
  <c r="D66" i="1"/>
  <c r="M50" i="1"/>
  <c r="B64" i="1"/>
  <c r="E61" i="1"/>
  <c r="E67" i="1"/>
  <c r="M48" i="1"/>
  <c r="B62" i="1"/>
  <c r="C61" i="1"/>
  <c r="C63" i="1"/>
  <c r="M54" i="1"/>
  <c r="B68" i="1"/>
  <c r="I61" i="1"/>
  <c r="I71" i="1"/>
  <c r="M55" i="1"/>
  <c r="B69" i="1"/>
  <c r="J61" i="1"/>
  <c r="J68" i="1"/>
  <c r="M52" i="1"/>
  <c r="B66" i="1"/>
  <c r="G61" i="1"/>
  <c r="G65" i="1"/>
  <c r="G70" i="1"/>
  <c r="I62" i="1"/>
  <c r="I69" i="1"/>
  <c r="I63" i="1"/>
  <c r="I64" i="1"/>
  <c r="I68" i="1"/>
  <c r="D69" i="1"/>
  <c r="D64" i="1"/>
  <c r="D67" i="1"/>
  <c r="D70" i="1"/>
  <c r="E71" i="1"/>
  <c r="E64" i="1"/>
  <c r="H71" i="1"/>
  <c r="K62" i="1"/>
  <c r="K71" i="1"/>
  <c r="K66" i="1"/>
  <c r="K69" i="1"/>
  <c r="K64" i="1"/>
  <c r="K68" i="1"/>
  <c r="K67" i="1"/>
  <c r="E68" i="1"/>
  <c r="E69" i="1"/>
  <c r="E62" i="1"/>
  <c r="E70" i="1"/>
  <c r="H65" i="1"/>
  <c r="H67" i="1"/>
  <c r="H69" i="1"/>
  <c r="H68" i="1"/>
  <c r="K65" i="1"/>
  <c r="H63" i="1"/>
  <c r="K63" i="1"/>
  <c r="H64" i="1"/>
  <c r="H62" i="1"/>
  <c r="H66" i="1"/>
  <c r="C62" i="1"/>
  <c r="G64" i="1"/>
  <c r="G69" i="1"/>
  <c r="E63" i="1"/>
  <c r="G71" i="1"/>
  <c r="L65" i="1"/>
  <c r="L69" i="1"/>
  <c r="L67" i="1"/>
  <c r="L68" i="1"/>
  <c r="L63" i="1"/>
  <c r="L71" i="1"/>
  <c r="L66" i="1"/>
  <c r="L70" i="1"/>
  <c r="C65" i="1"/>
  <c r="E66" i="1"/>
  <c r="C68" i="1"/>
  <c r="E65" i="1"/>
  <c r="C70" i="1"/>
  <c r="C69" i="1"/>
  <c r="C66" i="1"/>
  <c r="G68" i="1"/>
  <c r="F63" i="1"/>
  <c r="F65" i="1"/>
  <c r="F71" i="1"/>
  <c r="G63" i="1"/>
  <c r="F66" i="1"/>
  <c r="F70" i="1"/>
  <c r="F68" i="1"/>
  <c r="G67" i="1"/>
  <c r="G62" i="1"/>
  <c r="C64" i="1"/>
  <c r="G66" i="1"/>
  <c r="F67" i="1"/>
  <c r="F62" i="1"/>
  <c r="F64" i="1"/>
  <c r="C71" i="1"/>
  <c r="I65" i="1"/>
  <c r="I70" i="1"/>
  <c r="J70" i="1"/>
  <c r="J67" i="1"/>
  <c r="J64" i="1"/>
  <c r="J71" i="1"/>
  <c r="J63" i="1"/>
  <c r="D63" i="1"/>
  <c r="J69" i="1"/>
  <c r="D68" i="1"/>
  <c r="J62" i="1"/>
  <c r="D65" i="1"/>
  <c r="J66" i="1"/>
  <c r="D71" i="1"/>
  <c r="J65" i="1"/>
  <c r="D62" i="1"/>
  <c r="I66" i="1"/>
  <c r="C67" i="1"/>
  <c r="I67" i="1"/>
  <c r="M68" i="1"/>
  <c r="B82" i="1"/>
  <c r="I75" i="1"/>
  <c r="I81" i="1"/>
  <c r="M65" i="1"/>
  <c r="B79" i="1"/>
  <c r="F75" i="1"/>
  <c r="F82" i="1"/>
  <c r="M66" i="1"/>
  <c r="B80" i="1"/>
  <c r="G75" i="1"/>
  <c r="G79" i="1"/>
  <c r="M69" i="1"/>
  <c r="B83" i="1"/>
  <c r="J75" i="1"/>
  <c r="J82" i="1"/>
  <c r="M63" i="1"/>
  <c r="B77" i="1"/>
  <c r="D75" i="1"/>
  <c r="D80" i="1"/>
  <c r="M64" i="1"/>
  <c r="B78" i="1"/>
  <c r="E75" i="1"/>
  <c r="E82" i="1"/>
  <c r="M67" i="1"/>
  <c r="B81" i="1"/>
  <c r="H75" i="1"/>
  <c r="H81" i="1"/>
  <c r="M70" i="1"/>
  <c r="B84" i="1"/>
  <c r="K75" i="1"/>
  <c r="K84" i="1"/>
  <c r="M71" i="1"/>
  <c r="B85" i="1"/>
  <c r="L75" i="1"/>
  <c r="L81" i="1"/>
  <c r="M62" i="1"/>
  <c r="B76" i="1"/>
  <c r="C75" i="1"/>
  <c r="C81" i="1"/>
  <c r="K85" i="1"/>
  <c r="E84" i="1"/>
  <c r="E78" i="1"/>
  <c r="J84" i="1"/>
  <c r="K82" i="1"/>
  <c r="K80" i="1"/>
  <c r="E81" i="1"/>
  <c r="D83" i="1"/>
  <c r="H76" i="1"/>
  <c r="H85" i="1"/>
  <c r="J78" i="1"/>
  <c r="L84" i="1"/>
  <c r="F78" i="1"/>
  <c r="L83" i="1"/>
  <c r="I85" i="1"/>
  <c r="I76" i="1"/>
  <c r="I80" i="1"/>
  <c r="I79" i="1"/>
  <c r="I77" i="1"/>
  <c r="I82" i="1"/>
  <c r="L82" i="1"/>
  <c r="E76" i="1"/>
  <c r="E77" i="1"/>
  <c r="I83" i="1"/>
  <c r="F81" i="1"/>
  <c r="F79" i="1"/>
  <c r="I78" i="1"/>
  <c r="I84" i="1"/>
  <c r="F80" i="1"/>
  <c r="H77" i="1"/>
  <c r="F77" i="1"/>
  <c r="F83" i="1"/>
  <c r="K81" i="1"/>
  <c r="K83" i="1"/>
  <c r="H79" i="1"/>
  <c r="K77" i="1"/>
  <c r="H83" i="1"/>
  <c r="K78" i="1"/>
  <c r="C76" i="1"/>
  <c r="F76" i="1"/>
  <c r="C82" i="1"/>
  <c r="C77" i="1"/>
  <c r="F85" i="1"/>
  <c r="E83" i="1"/>
  <c r="H78" i="1"/>
  <c r="E80" i="1"/>
  <c r="F84" i="1"/>
  <c r="E85" i="1"/>
  <c r="H84" i="1"/>
  <c r="H80" i="1"/>
  <c r="E79" i="1"/>
  <c r="H82" i="1"/>
  <c r="D79" i="1"/>
  <c r="J77" i="1"/>
  <c r="D81" i="1"/>
  <c r="D85" i="1"/>
  <c r="G84" i="1"/>
  <c r="G77" i="1"/>
  <c r="G76" i="1"/>
  <c r="G80" i="1"/>
  <c r="G83" i="1"/>
  <c r="G81" i="1"/>
  <c r="G82" i="1"/>
  <c r="G78" i="1"/>
  <c r="G85" i="1"/>
  <c r="D76" i="1"/>
  <c r="D78" i="1"/>
  <c r="J83" i="1"/>
  <c r="D84" i="1"/>
  <c r="J79" i="1"/>
  <c r="J81" i="1"/>
  <c r="J85" i="1"/>
  <c r="J76" i="1"/>
  <c r="D82" i="1"/>
  <c r="D77" i="1"/>
  <c r="J80" i="1"/>
  <c r="K79" i="1"/>
  <c r="L85" i="1"/>
  <c r="K76" i="1"/>
  <c r="C84" i="1"/>
  <c r="C80" i="1"/>
  <c r="L80" i="1"/>
  <c r="C79" i="1"/>
  <c r="C85" i="1"/>
  <c r="L79" i="1"/>
  <c r="L77" i="1"/>
  <c r="C83" i="1"/>
  <c r="L78" i="1"/>
  <c r="C78" i="1"/>
  <c r="M82" i="1"/>
  <c r="B96" i="1"/>
  <c r="I89" i="1"/>
  <c r="I94" i="1"/>
  <c r="M76" i="1"/>
  <c r="B90" i="1"/>
  <c r="C89" i="1"/>
  <c r="C93" i="1"/>
  <c r="M83" i="1"/>
  <c r="B97" i="1"/>
  <c r="J89" i="1"/>
  <c r="J90" i="1"/>
  <c r="M78" i="1"/>
  <c r="B92" i="1"/>
  <c r="E89" i="1"/>
  <c r="E96" i="1"/>
  <c r="M81" i="1"/>
  <c r="B95" i="1"/>
  <c r="H89" i="1"/>
  <c r="H93" i="1"/>
  <c r="M77" i="1"/>
  <c r="B91" i="1"/>
  <c r="D89" i="1"/>
  <c r="D93" i="1"/>
  <c r="M79" i="1"/>
  <c r="B93" i="1"/>
  <c r="F89" i="1"/>
  <c r="F94" i="1"/>
  <c r="M85" i="1"/>
  <c r="B99" i="1"/>
  <c r="L89" i="1"/>
  <c r="L99" i="1"/>
  <c r="M80" i="1"/>
  <c r="B94" i="1"/>
  <c r="G89" i="1"/>
  <c r="G96" i="1"/>
  <c r="M84" i="1"/>
  <c r="B98" i="1"/>
  <c r="K89" i="1"/>
  <c r="K94" i="1"/>
  <c r="E93" i="1"/>
  <c r="E94" i="1"/>
  <c r="L91" i="1"/>
  <c r="L93" i="1"/>
  <c r="L96" i="1"/>
  <c r="L98" i="1"/>
  <c r="J98" i="1"/>
  <c r="J95" i="1"/>
  <c r="J97" i="1"/>
  <c r="J93" i="1"/>
  <c r="H90" i="1"/>
  <c r="L97" i="1"/>
  <c r="J99" i="1"/>
  <c r="H97" i="1"/>
  <c r="E91" i="1"/>
  <c r="E92" i="1"/>
  <c r="E97" i="1"/>
  <c r="E99" i="1"/>
  <c r="F91" i="1"/>
  <c r="E95" i="1"/>
  <c r="F90" i="1"/>
  <c r="F98" i="1"/>
  <c r="F96" i="1"/>
  <c r="E90" i="1"/>
  <c r="F92" i="1"/>
  <c r="E98" i="1"/>
  <c r="F99" i="1"/>
  <c r="J96" i="1"/>
  <c r="J94" i="1"/>
  <c r="K96" i="1"/>
  <c r="K97" i="1"/>
  <c r="K98" i="1"/>
  <c r="D92" i="1"/>
  <c r="H91" i="1"/>
  <c r="J92" i="1"/>
  <c r="D95" i="1"/>
  <c r="D91" i="1"/>
  <c r="D98" i="1"/>
  <c r="D99" i="1"/>
  <c r="L94" i="1"/>
  <c r="C92" i="1"/>
  <c r="C99" i="1"/>
  <c r="C94" i="1"/>
  <c r="I98" i="1"/>
  <c r="C97" i="1"/>
  <c r="C95" i="1"/>
  <c r="I93" i="1"/>
  <c r="I96" i="1"/>
  <c r="I97" i="1"/>
  <c r="I91" i="1"/>
  <c r="I95" i="1"/>
  <c r="D97" i="1"/>
  <c r="K99" i="1"/>
  <c r="D96" i="1"/>
  <c r="K92" i="1"/>
  <c r="D90" i="1"/>
  <c r="K91" i="1"/>
  <c r="H99" i="1"/>
  <c r="H92" i="1"/>
  <c r="I90" i="1"/>
  <c r="H96" i="1"/>
  <c r="J91" i="1"/>
  <c r="K95" i="1"/>
  <c r="H98" i="1"/>
  <c r="L95" i="1"/>
  <c r="I92" i="1"/>
  <c r="H95" i="1"/>
  <c r="I99" i="1"/>
  <c r="H94" i="1"/>
  <c r="K90" i="1"/>
  <c r="K93" i="1"/>
  <c r="G99" i="1"/>
  <c r="G92" i="1"/>
  <c r="G97" i="1"/>
  <c r="C90" i="1"/>
  <c r="C91" i="1"/>
  <c r="C98" i="1"/>
  <c r="G93" i="1"/>
  <c r="C96" i="1"/>
  <c r="D94" i="1"/>
  <c r="F93" i="1"/>
  <c r="G98" i="1"/>
  <c r="F95" i="1"/>
  <c r="L92" i="1"/>
  <c r="G95" i="1"/>
  <c r="G94" i="1"/>
  <c r="G90" i="1"/>
  <c r="G91" i="1"/>
  <c r="F97" i="1"/>
  <c r="M97" i="1"/>
  <c r="B111" i="1"/>
  <c r="J103" i="1"/>
  <c r="J113" i="1"/>
  <c r="M99" i="1"/>
  <c r="B113" i="1"/>
  <c r="L103" i="1"/>
  <c r="L107" i="1"/>
  <c r="M91" i="1"/>
  <c r="B105" i="1"/>
  <c r="D103" i="1"/>
  <c r="D112" i="1"/>
  <c r="M95" i="1"/>
  <c r="B109" i="1"/>
  <c r="H103" i="1"/>
  <c r="H111" i="1"/>
  <c r="M98" i="1"/>
  <c r="B112" i="1"/>
  <c r="K103" i="1"/>
  <c r="K107" i="1"/>
  <c r="M93" i="1"/>
  <c r="B107" i="1"/>
  <c r="F103" i="1"/>
  <c r="F113" i="1"/>
  <c r="M96" i="1"/>
  <c r="B110" i="1"/>
  <c r="I103" i="1"/>
  <c r="I113" i="1"/>
  <c r="M94" i="1"/>
  <c r="B108" i="1"/>
  <c r="G103" i="1"/>
  <c r="G111" i="1"/>
  <c r="M92" i="1"/>
  <c r="B106" i="1"/>
  <c r="E103" i="1"/>
  <c r="E113" i="1"/>
  <c r="M90" i="1"/>
  <c r="B104" i="1"/>
  <c r="C103" i="1"/>
  <c r="C104" i="1"/>
  <c r="H113" i="1"/>
  <c r="J108" i="1"/>
  <c r="J111" i="1"/>
  <c r="J110" i="1"/>
  <c r="J106" i="1"/>
  <c r="J112" i="1"/>
  <c r="J107" i="1"/>
  <c r="J109" i="1"/>
  <c r="J104" i="1"/>
  <c r="J105" i="1"/>
  <c r="C112" i="1"/>
  <c r="C108" i="1"/>
  <c r="C106" i="1"/>
  <c r="H110" i="1"/>
  <c r="H105" i="1"/>
  <c r="F107" i="1"/>
  <c r="F108" i="1"/>
  <c r="H107" i="1"/>
  <c r="H104" i="1"/>
  <c r="K110" i="1"/>
  <c r="F105" i="1"/>
  <c r="H109" i="1"/>
  <c r="K106" i="1"/>
  <c r="K105" i="1"/>
  <c r="K108" i="1"/>
  <c r="E112" i="1"/>
  <c r="K112" i="1"/>
  <c r="E111" i="1"/>
  <c r="K109" i="1"/>
  <c r="E105" i="1"/>
  <c r="K113" i="1"/>
  <c r="F112" i="1"/>
  <c r="F109" i="1"/>
  <c r="H108" i="1"/>
  <c r="H106" i="1"/>
  <c r="C105" i="1"/>
  <c r="E104" i="1"/>
  <c r="F110" i="1"/>
  <c r="C109" i="1"/>
  <c r="C110" i="1"/>
  <c r="C113" i="1"/>
  <c r="G107" i="1"/>
  <c r="G113" i="1"/>
  <c r="I107" i="1"/>
  <c r="E106" i="1"/>
  <c r="I108" i="1"/>
  <c r="I112" i="1"/>
  <c r="I111" i="1"/>
  <c r="E108" i="1"/>
  <c r="I105" i="1"/>
  <c r="E109" i="1"/>
  <c r="I106" i="1"/>
  <c r="H112" i="1"/>
  <c r="F106" i="1"/>
  <c r="C107" i="1"/>
  <c r="K104" i="1"/>
  <c r="L109" i="1"/>
  <c r="D107" i="1"/>
  <c r="D108" i="1"/>
  <c r="L111" i="1"/>
  <c r="D110" i="1"/>
  <c r="G106" i="1"/>
  <c r="L112" i="1"/>
  <c r="L110" i="1"/>
  <c r="L105" i="1"/>
  <c r="L113" i="1"/>
  <c r="D104" i="1"/>
  <c r="D106" i="1"/>
  <c r="L108" i="1"/>
  <c r="D109" i="1"/>
  <c r="I110" i="1"/>
  <c r="D113" i="1"/>
  <c r="D105" i="1"/>
  <c r="D111" i="1"/>
  <c r="G109" i="1"/>
  <c r="L106" i="1"/>
  <c r="G110" i="1"/>
  <c r="G112" i="1"/>
  <c r="K111" i="1"/>
  <c r="F104" i="1"/>
  <c r="I104" i="1"/>
  <c r="G108" i="1"/>
  <c r="E110" i="1"/>
  <c r="G104" i="1"/>
  <c r="I109" i="1"/>
  <c r="G105" i="1"/>
  <c r="C111" i="1"/>
  <c r="F111" i="1"/>
  <c r="E107" i="1"/>
  <c r="M107" i="1"/>
  <c r="B121" i="1"/>
  <c r="F117" i="1"/>
  <c r="F123" i="1"/>
  <c r="M113" i="1"/>
  <c r="B127" i="1"/>
  <c r="L117" i="1"/>
  <c r="L119" i="1"/>
  <c r="M105" i="1"/>
  <c r="B119" i="1"/>
  <c r="D117" i="1"/>
  <c r="D125" i="1"/>
  <c r="M112" i="1"/>
  <c r="B126" i="1"/>
  <c r="K117" i="1"/>
  <c r="K121" i="1"/>
  <c r="M111" i="1"/>
  <c r="B125" i="1"/>
  <c r="J117" i="1"/>
  <c r="J118" i="1"/>
  <c r="M108" i="1"/>
  <c r="B122" i="1"/>
  <c r="G117" i="1"/>
  <c r="G126" i="1"/>
  <c r="M106" i="1"/>
  <c r="B120" i="1"/>
  <c r="E117" i="1"/>
  <c r="E127" i="1"/>
  <c r="M109" i="1"/>
  <c r="B123" i="1"/>
  <c r="H117" i="1"/>
  <c r="H123" i="1"/>
  <c r="M110" i="1"/>
  <c r="B124" i="1"/>
  <c r="I117" i="1"/>
  <c r="I120" i="1"/>
  <c r="M104" i="1"/>
  <c r="B118" i="1"/>
  <c r="C117" i="1"/>
  <c r="C118" i="1"/>
  <c r="G123" i="1"/>
  <c r="L123" i="1"/>
  <c r="F119" i="1"/>
  <c r="F125" i="1"/>
  <c r="F122" i="1"/>
  <c r="L125" i="1"/>
  <c r="L121" i="1"/>
  <c r="F121" i="1"/>
  <c r="F124" i="1"/>
  <c r="F118" i="1"/>
  <c r="D127" i="1"/>
  <c r="D124" i="1"/>
  <c r="D126" i="1"/>
  <c r="D119" i="1"/>
  <c r="D120" i="1"/>
  <c r="D122" i="1"/>
  <c r="D123" i="1"/>
  <c r="D121" i="1"/>
  <c r="D118" i="1"/>
  <c r="H121" i="1"/>
  <c r="H126" i="1"/>
  <c r="H122" i="1"/>
  <c r="L127" i="1"/>
  <c r="E125" i="1"/>
  <c r="E124" i="1"/>
  <c r="E121" i="1"/>
  <c r="E123" i="1"/>
  <c r="E120" i="1"/>
  <c r="L124" i="1"/>
  <c r="L126" i="1"/>
  <c r="L120" i="1"/>
  <c r="F126" i="1"/>
  <c r="E126" i="1"/>
  <c r="E122" i="1"/>
  <c r="L122" i="1"/>
  <c r="F120" i="1"/>
  <c r="E119" i="1"/>
  <c r="G125" i="1"/>
  <c r="G120" i="1"/>
  <c r="G124" i="1"/>
  <c r="G122" i="1"/>
  <c r="G118" i="1"/>
  <c r="G127" i="1"/>
  <c r="G119" i="1"/>
  <c r="I122" i="1"/>
  <c r="F127" i="1"/>
  <c r="G121" i="1"/>
  <c r="E118" i="1"/>
  <c r="J125" i="1"/>
  <c r="K118" i="1"/>
  <c r="J127" i="1"/>
  <c r="K125" i="1"/>
  <c r="K122" i="1"/>
  <c r="K119" i="1"/>
  <c r="K120" i="1"/>
  <c r="J121" i="1"/>
  <c r="K124" i="1"/>
  <c r="J123" i="1"/>
  <c r="K123" i="1"/>
  <c r="J119" i="1"/>
  <c r="K127" i="1"/>
  <c r="J120" i="1"/>
  <c r="K126" i="1"/>
  <c r="J122" i="1"/>
  <c r="J126" i="1"/>
  <c r="J124" i="1"/>
  <c r="H119" i="1"/>
  <c r="H125" i="1"/>
  <c r="H118" i="1"/>
  <c r="H120" i="1"/>
  <c r="H127" i="1"/>
  <c r="H124" i="1"/>
  <c r="C125" i="1"/>
  <c r="C119" i="1"/>
  <c r="C123" i="1"/>
  <c r="C120" i="1"/>
  <c r="I118" i="1"/>
  <c r="C124" i="1"/>
  <c r="I121" i="1"/>
  <c r="I119" i="1"/>
  <c r="C127" i="1"/>
  <c r="C122" i="1"/>
  <c r="I126" i="1"/>
  <c r="C126" i="1"/>
  <c r="I124" i="1"/>
  <c r="I125" i="1"/>
  <c r="I123" i="1"/>
  <c r="C121" i="1"/>
  <c r="I127" i="1"/>
  <c r="M126" i="1"/>
  <c r="B140" i="1"/>
  <c r="K131" i="1"/>
  <c r="K133" i="1"/>
  <c r="M122" i="1"/>
  <c r="B136" i="1"/>
  <c r="G131" i="1"/>
  <c r="G135" i="1"/>
  <c r="M120" i="1"/>
  <c r="B134" i="1"/>
  <c r="E131" i="1"/>
  <c r="E141" i="1"/>
  <c r="M127" i="1"/>
  <c r="B141" i="1"/>
  <c r="L131" i="1"/>
  <c r="L141" i="1"/>
  <c r="M118" i="1"/>
  <c r="B132" i="1"/>
  <c r="C131" i="1"/>
  <c r="C133" i="1"/>
  <c r="M123" i="1"/>
  <c r="B137" i="1"/>
  <c r="H131" i="1"/>
  <c r="H140" i="1"/>
  <c r="M124" i="1"/>
  <c r="B138" i="1"/>
  <c r="I131" i="1"/>
  <c r="I136" i="1"/>
  <c r="M121" i="1"/>
  <c r="B135" i="1"/>
  <c r="F131" i="1"/>
  <c r="F134" i="1"/>
  <c r="M119" i="1"/>
  <c r="B133" i="1"/>
  <c r="D131" i="1"/>
  <c r="D133" i="1"/>
  <c r="M125" i="1"/>
  <c r="B139" i="1"/>
  <c r="J131" i="1"/>
  <c r="J141" i="1"/>
  <c r="F135" i="1"/>
  <c r="D136" i="1"/>
  <c r="D137" i="1"/>
  <c r="D134" i="1"/>
  <c r="F139" i="1"/>
  <c r="F140" i="1"/>
  <c r="K134" i="1"/>
  <c r="D132" i="1"/>
  <c r="L134" i="1"/>
  <c r="K140" i="1"/>
  <c r="C140" i="1"/>
  <c r="C136" i="1"/>
  <c r="H136" i="1"/>
  <c r="I132" i="1"/>
  <c r="H135" i="1"/>
  <c r="I134" i="1"/>
  <c r="C135" i="1"/>
  <c r="L135" i="1"/>
  <c r="K137" i="1"/>
  <c r="J137" i="1"/>
  <c r="K132" i="1"/>
  <c r="K141" i="1"/>
  <c r="K135" i="1"/>
  <c r="K138" i="1"/>
  <c r="K136" i="1"/>
  <c r="K139" i="1"/>
  <c r="F141" i="1"/>
  <c r="H132" i="1"/>
  <c r="I139" i="1"/>
  <c r="I135" i="1"/>
  <c r="C139" i="1"/>
  <c r="C134" i="1"/>
  <c r="C138" i="1"/>
  <c r="C132" i="1"/>
  <c r="C141" i="1"/>
  <c r="H133" i="1"/>
  <c r="H141" i="1"/>
  <c r="D138" i="1"/>
  <c r="D140" i="1"/>
  <c r="D135" i="1"/>
  <c r="H139" i="1"/>
  <c r="D139" i="1"/>
  <c r="L133" i="1"/>
  <c r="J132" i="1"/>
  <c r="J138" i="1"/>
  <c r="J140" i="1"/>
  <c r="J134" i="1"/>
  <c r="J135" i="1"/>
  <c r="L137" i="1"/>
  <c r="J139" i="1"/>
  <c r="J136" i="1"/>
  <c r="L140" i="1"/>
  <c r="J133" i="1"/>
  <c r="L139" i="1"/>
  <c r="L136" i="1"/>
  <c r="L138" i="1"/>
  <c r="G133" i="1"/>
  <c r="G139" i="1"/>
  <c r="E139" i="1"/>
  <c r="G134" i="1"/>
  <c r="G132" i="1"/>
  <c r="G141" i="1"/>
  <c r="E132" i="1"/>
  <c r="E133" i="1"/>
  <c r="D141" i="1"/>
  <c r="E140" i="1"/>
  <c r="E136" i="1"/>
  <c r="I138" i="1"/>
  <c r="E135" i="1"/>
  <c r="E138" i="1"/>
  <c r="G140" i="1"/>
  <c r="G138" i="1"/>
  <c r="E137" i="1"/>
  <c r="E134" i="1"/>
  <c r="G137" i="1"/>
  <c r="C137" i="1"/>
  <c r="H134" i="1"/>
  <c r="G136" i="1"/>
  <c r="I137" i="1"/>
  <c r="H138" i="1"/>
  <c r="F132" i="1"/>
  <c r="I140" i="1"/>
  <c r="F137" i="1"/>
  <c r="I141" i="1"/>
  <c r="F133" i="1"/>
  <c r="F138" i="1"/>
  <c r="H137" i="1"/>
  <c r="I133" i="1"/>
  <c r="F136" i="1"/>
  <c r="M135" i="1"/>
  <c r="M138" i="1"/>
  <c r="M132" i="1"/>
  <c r="M140" i="1"/>
  <c r="M136" i="1"/>
  <c r="M133" i="1"/>
  <c r="M137" i="1"/>
  <c r="M139" i="1"/>
  <c r="M134" i="1"/>
  <c r="M141" i="1"/>
  <c r="L125" i="5" l="1"/>
  <c r="K121" i="5"/>
  <c r="J123" i="5"/>
  <c r="I125" i="5"/>
  <c r="I121" i="5"/>
  <c r="H125" i="5"/>
  <c r="H123" i="5"/>
  <c r="G125" i="5"/>
  <c r="G123" i="5"/>
  <c r="G121" i="5"/>
  <c r="L119" i="5"/>
  <c r="K119" i="5"/>
  <c r="J125" i="5"/>
  <c r="J121" i="5"/>
  <c r="I123" i="5"/>
  <c r="H121" i="5"/>
  <c r="L121" i="5"/>
  <c r="K125" i="5"/>
  <c r="G15" i="5"/>
  <c r="E14" i="5"/>
  <c r="F15" i="5"/>
  <c r="F14" i="5"/>
  <c r="G14" i="5"/>
  <c r="I15" i="5"/>
  <c r="K14" i="5"/>
  <c r="D15" i="5"/>
  <c r="K15" i="5"/>
  <c r="M11" i="5" l="1"/>
  <c r="B25" i="5" s="1"/>
  <c r="H19" i="5" s="1"/>
  <c r="H27" i="5" s="1"/>
  <c r="M12" i="5"/>
  <c r="B26" i="5" s="1"/>
  <c r="I19" i="5" s="1"/>
  <c r="I27" i="5" s="1"/>
  <c r="M15" i="5"/>
  <c r="B29" i="5" s="1"/>
  <c r="L19" i="5" s="1"/>
  <c r="L22" i="5" s="1"/>
  <c r="M14" i="5"/>
  <c r="B28" i="5" s="1"/>
  <c r="K19" i="5" s="1"/>
  <c r="K20" i="5" s="1"/>
  <c r="M7" i="5"/>
  <c r="B21" i="5" s="1"/>
  <c r="D19" i="5" s="1"/>
  <c r="D20" i="5" s="1"/>
  <c r="M13" i="5"/>
  <c r="B27" i="5" s="1"/>
  <c r="J19" i="5" s="1"/>
  <c r="J23" i="5" s="1"/>
  <c r="M6" i="5"/>
  <c r="B20" i="5" s="1"/>
  <c r="C19" i="5" s="1"/>
  <c r="C29" i="5" s="1"/>
  <c r="J28" i="5"/>
  <c r="M9" i="5"/>
  <c r="B23" i="5" s="1"/>
  <c r="F19" i="5" s="1"/>
  <c r="M10" i="5"/>
  <c r="B24" i="5" s="1"/>
  <c r="G19" i="5" s="1"/>
  <c r="M8" i="5"/>
  <c r="B22" i="5" s="1"/>
  <c r="E19" i="5" s="1"/>
  <c r="I21" i="5" l="1"/>
  <c r="H21" i="5"/>
  <c r="H28" i="5"/>
  <c r="H24" i="5"/>
  <c r="H25" i="5"/>
  <c r="H22" i="5"/>
  <c r="I24" i="5"/>
  <c r="I25" i="5"/>
  <c r="H23" i="5"/>
  <c r="H26" i="5"/>
  <c r="H29" i="5"/>
  <c r="H20" i="5"/>
  <c r="I29" i="5"/>
  <c r="C25" i="5"/>
  <c r="C20" i="5"/>
  <c r="C21" i="5"/>
  <c r="C26" i="5"/>
  <c r="C23" i="5"/>
  <c r="C28" i="5"/>
  <c r="C22" i="5"/>
  <c r="C27" i="5"/>
  <c r="C24" i="5"/>
  <c r="J26" i="5"/>
  <c r="D28" i="5"/>
  <c r="L27" i="5"/>
  <c r="J29" i="5"/>
  <c r="J22" i="5"/>
  <c r="I26" i="5"/>
  <c r="I20" i="5"/>
  <c r="D25" i="5"/>
  <c r="L21" i="5"/>
  <c r="J21" i="5"/>
  <c r="D23" i="5"/>
  <c r="I22" i="5"/>
  <c r="D22" i="5"/>
  <c r="J24" i="5"/>
  <c r="I28" i="5"/>
  <c r="J25" i="5"/>
  <c r="K22" i="5"/>
  <c r="K27" i="5"/>
  <c r="K24" i="5"/>
  <c r="K29" i="5"/>
  <c r="L26" i="5"/>
  <c r="D27" i="5"/>
  <c r="K21" i="5"/>
  <c r="L29" i="5"/>
  <c r="D24" i="5"/>
  <c r="K26" i="5"/>
  <c r="L24" i="5"/>
  <c r="D29" i="5"/>
  <c r="K23" i="5"/>
  <c r="L23" i="5"/>
  <c r="K28" i="5"/>
  <c r="L28" i="5"/>
  <c r="K25" i="5"/>
  <c r="L25" i="5"/>
  <c r="J27" i="5"/>
  <c r="I23" i="5"/>
  <c r="J20" i="5"/>
  <c r="D21" i="5"/>
  <c r="D26" i="5"/>
  <c r="F27" i="5"/>
  <c r="F22" i="5"/>
  <c r="F20" i="5"/>
  <c r="F28" i="5"/>
  <c r="F23" i="5"/>
  <c r="F29" i="5"/>
  <c r="F24" i="5"/>
  <c r="F25" i="5"/>
  <c r="F26" i="5"/>
  <c r="F21" i="5"/>
  <c r="G27" i="5"/>
  <c r="G22" i="5"/>
  <c r="G20" i="5"/>
  <c r="G25" i="5"/>
  <c r="G28" i="5"/>
  <c r="G23" i="5"/>
  <c r="G26" i="5"/>
  <c r="G21" i="5"/>
  <c r="G29" i="5"/>
  <c r="G24" i="5"/>
  <c r="E29" i="5"/>
  <c r="E24" i="5"/>
  <c r="E25" i="5"/>
  <c r="E28" i="5"/>
  <c r="E23" i="5"/>
  <c r="E21" i="5"/>
  <c r="E20" i="5"/>
  <c r="E26" i="5"/>
  <c r="E27" i="5"/>
  <c r="E22" i="5"/>
  <c r="M21" i="5" l="1"/>
  <c r="B35" i="5" s="1"/>
  <c r="D33" i="5" s="1"/>
  <c r="D38" i="5" s="1"/>
  <c r="M24" i="5"/>
  <c r="B38" i="5" s="1"/>
  <c r="G33" i="5" s="1"/>
  <c r="G38" i="5" s="1"/>
  <c r="M29" i="5"/>
  <c r="B43" i="5" s="1"/>
  <c r="L33" i="5" s="1"/>
  <c r="L35" i="5" s="1"/>
  <c r="M28" i="5"/>
  <c r="B42" i="5" s="1"/>
  <c r="K33" i="5" s="1"/>
  <c r="K40" i="5" s="1"/>
  <c r="M25" i="5"/>
  <c r="B39" i="5" s="1"/>
  <c r="H33" i="5" s="1"/>
  <c r="H42" i="5" s="1"/>
  <c r="M22" i="5"/>
  <c r="B36" i="5" s="1"/>
  <c r="E33" i="5" s="1"/>
  <c r="E34" i="5" s="1"/>
  <c r="M23" i="5"/>
  <c r="B37" i="5" s="1"/>
  <c r="F33" i="5" s="1"/>
  <c r="F35" i="5" s="1"/>
  <c r="M26" i="5"/>
  <c r="B40" i="5" s="1"/>
  <c r="I33" i="5" s="1"/>
  <c r="I37" i="5" s="1"/>
  <c r="M20" i="5"/>
  <c r="B34" i="5" s="1"/>
  <c r="C33" i="5" s="1"/>
  <c r="C38" i="5" s="1"/>
  <c r="M27" i="5"/>
  <c r="B41" i="5" s="1"/>
  <c r="J33" i="5" s="1"/>
  <c r="J43" i="5" s="1"/>
  <c r="G34" i="5" l="1"/>
  <c r="G39" i="5"/>
  <c r="G40" i="5"/>
  <c r="G42" i="5"/>
  <c r="G41" i="5"/>
  <c r="G37" i="5"/>
  <c r="D36" i="5"/>
  <c r="D42" i="5"/>
  <c r="D43" i="5"/>
  <c r="L39" i="5"/>
  <c r="D41" i="5"/>
  <c r="D34" i="5"/>
  <c r="L38" i="5"/>
  <c r="D35" i="5"/>
  <c r="D40" i="5"/>
  <c r="D39" i="5"/>
  <c r="L36" i="5"/>
  <c r="D37" i="5"/>
  <c r="L43" i="5"/>
  <c r="L37" i="5"/>
  <c r="L42" i="5"/>
  <c r="G43" i="5"/>
  <c r="G35" i="5"/>
  <c r="L40" i="5"/>
  <c r="L41" i="5"/>
  <c r="K39" i="5"/>
  <c r="K37" i="5"/>
  <c r="K35" i="5"/>
  <c r="K42" i="5"/>
  <c r="K38" i="5"/>
  <c r="K36" i="5"/>
  <c r="K34" i="5"/>
  <c r="K43" i="5"/>
  <c r="K41" i="5"/>
  <c r="F34" i="5"/>
  <c r="F43" i="5"/>
  <c r="F40" i="5"/>
  <c r="G36" i="5"/>
  <c r="F37" i="5"/>
  <c r="H34" i="5"/>
  <c r="H39" i="5"/>
  <c r="I40" i="5"/>
  <c r="J34" i="5"/>
  <c r="H35" i="5"/>
  <c r="H40" i="5"/>
  <c r="H36" i="5"/>
  <c r="C34" i="5"/>
  <c r="H41" i="5"/>
  <c r="H38" i="5"/>
  <c r="H43" i="5"/>
  <c r="H37" i="5"/>
  <c r="E36" i="5"/>
  <c r="F42" i="5"/>
  <c r="E40" i="5"/>
  <c r="I42" i="5"/>
  <c r="E35" i="5"/>
  <c r="I41" i="5"/>
  <c r="E43" i="5"/>
  <c r="E41" i="5"/>
  <c r="I34" i="5"/>
  <c r="I36" i="5"/>
  <c r="E39" i="5"/>
  <c r="I35" i="5"/>
  <c r="E38" i="5"/>
  <c r="J42" i="5"/>
  <c r="J39" i="5"/>
  <c r="J36" i="5"/>
  <c r="J40" i="5"/>
  <c r="J37" i="5"/>
  <c r="J35" i="5"/>
  <c r="F39" i="5"/>
  <c r="F36" i="5"/>
  <c r="C37" i="5"/>
  <c r="F41" i="5"/>
  <c r="C42" i="5"/>
  <c r="E37" i="5"/>
  <c r="F38" i="5"/>
  <c r="C39" i="5"/>
  <c r="E42" i="5"/>
  <c r="J41" i="5"/>
  <c r="J38" i="5"/>
  <c r="C36" i="5"/>
  <c r="I43" i="5"/>
  <c r="C41" i="5"/>
  <c r="I39" i="5"/>
  <c r="C43" i="5"/>
  <c r="I38" i="5"/>
  <c r="C40" i="5"/>
  <c r="C35" i="5"/>
  <c r="M41" i="5" l="1"/>
  <c r="B55" i="5" s="1"/>
  <c r="J47" i="5" s="1"/>
  <c r="M34" i="5"/>
  <c r="B48" i="5" s="1"/>
  <c r="C47" i="5" s="1"/>
  <c r="C55" i="5" s="1"/>
  <c r="M35" i="5"/>
  <c r="B49" i="5" s="1"/>
  <c r="D47" i="5" s="1"/>
  <c r="D57" i="5" s="1"/>
  <c r="M40" i="5"/>
  <c r="B54" i="5" s="1"/>
  <c r="I47" i="5" s="1"/>
  <c r="I48" i="5" s="1"/>
  <c r="M36" i="5"/>
  <c r="B50" i="5" s="1"/>
  <c r="E47" i="5" s="1"/>
  <c r="E50" i="5" s="1"/>
  <c r="M39" i="5"/>
  <c r="B53" i="5" s="1"/>
  <c r="H47" i="5" s="1"/>
  <c r="H57" i="5" s="1"/>
  <c r="M43" i="5"/>
  <c r="B57" i="5" s="1"/>
  <c r="L47" i="5" s="1"/>
  <c r="L57" i="5" s="1"/>
  <c r="M37" i="5"/>
  <c r="B51" i="5" s="1"/>
  <c r="F47" i="5" s="1"/>
  <c r="F48" i="5" s="1"/>
  <c r="M38" i="5"/>
  <c r="B52" i="5" s="1"/>
  <c r="G47" i="5" s="1"/>
  <c r="G54" i="5" s="1"/>
  <c r="M42" i="5"/>
  <c r="B56" i="5" s="1"/>
  <c r="K47" i="5" s="1"/>
  <c r="K57" i="5" s="1"/>
  <c r="J54" i="5"/>
  <c r="J50" i="5"/>
  <c r="J53" i="5"/>
  <c r="J55" i="5"/>
  <c r="J52" i="5"/>
  <c r="J56" i="5"/>
  <c r="J57" i="5"/>
  <c r="J49" i="5"/>
  <c r="J51" i="5"/>
  <c r="J48" i="5"/>
  <c r="I49" i="5"/>
  <c r="I57" i="5"/>
  <c r="I52" i="5"/>
  <c r="H55" i="5"/>
  <c r="I54" i="5" l="1"/>
  <c r="I51" i="5"/>
  <c r="D50" i="5"/>
  <c r="I50" i="5"/>
  <c r="I55" i="5"/>
  <c r="D55" i="5"/>
  <c r="D51" i="5"/>
  <c r="D49" i="5"/>
  <c r="D56" i="5"/>
  <c r="D54" i="5"/>
  <c r="D53" i="5"/>
  <c r="D48" i="5"/>
  <c r="D52" i="5"/>
  <c r="H56" i="5"/>
  <c r="H51" i="5"/>
  <c r="H48" i="5"/>
  <c r="L51" i="5"/>
  <c r="H50" i="5"/>
  <c r="L52" i="5"/>
  <c r="L56" i="5"/>
  <c r="L50" i="5"/>
  <c r="E55" i="5"/>
  <c r="E52" i="5"/>
  <c r="L55" i="5"/>
  <c r="I56" i="5"/>
  <c r="I53" i="5"/>
  <c r="E57" i="5"/>
  <c r="C49" i="5"/>
  <c r="C54" i="5"/>
  <c r="C56" i="5"/>
  <c r="C57" i="5"/>
  <c r="C53" i="5"/>
  <c r="C52" i="5"/>
  <c r="C51" i="5"/>
  <c r="C48" i="5"/>
  <c r="C50" i="5"/>
  <c r="F57" i="5"/>
  <c r="F55" i="5"/>
  <c r="F50" i="5"/>
  <c r="F52" i="5"/>
  <c r="G55" i="5"/>
  <c r="K51" i="5"/>
  <c r="G50" i="5"/>
  <c r="K56" i="5"/>
  <c r="G51" i="5"/>
  <c r="K48" i="5"/>
  <c r="G56" i="5"/>
  <c r="L49" i="5"/>
  <c r="K50" i="5"/>
  <c r="G53" i="5"/>
  <c r="L54" i="5"/>
  <c r="K55" i="5"/>
  <c r="G52" i="5"/>
  <c r="L53" i="5"/>
  <c r="E48" i="5"/>
  <c r="G57" i="5"/>
  <c r="F56" i="5"/>
  <c r="E49" i="5"/>
  <c r="H53" i="5"/>
  <c r="F53" i="5"/>
  <c r="E54" i="5"/>
  <c r="H49" i="5"/>
  <c r="F49" i="5"/>
  <c r="E51" i="5"/>
  <c r="H54" i="5"/>
  <c r="F54" i="5"/>
  <c r="E56" i="5"/>
  <c r="H52" i="5"/>
  <c r="F51" i="5"/>
  <c r="E53" i="5"/>
  <c r="K53" i="5"/>
  <c r="G48" i="5"/>
  <c r="K52" i="5"/>
  <c r="G49" i="5"/>
  <c r="K49" i="5"/>
  <c r="K54" i="5"/>
  <c r="M56" i="5" l="1"/>
  <c r="B70" i="5" s="1"/>
  <c r="K61" i="5" s="1"/>
  <c r="K64" i="5" s="1"/>
  <c r="M57" i="5"/>
  <c r="B71" i="5" s="1"/>
  <c r="L61" i="5" s="1"/>
  <c r="M52" i="5"/>
  <c r="B66" i="5" s="1"/>
  <c r="G61" i="5" s="1"/>
  <c r="G69" i="5" s="1"/>
  <c r="M48" i="5"/>
  <c r="B62" i="5" s="1"/>
  <c r="C61" i="5" s="1"/>
  <c r="C67" i="5" s="1"/>
  <c r="M55" i="5"/>
  <c r="B69" i="5" s="1"/>
  <c r="J61" i="5" s="1"/>
  <c r="J64" i="5" s="1"/>
  <c r="M51" i="5"/>
  <c r="B65" i="5" s="1"/>
  <c r="F61" i="5" s="1"/>
  <c r="F66" i="5" s="1"/>
  <c r="M49" i="5"/>
  <c r="B63" i="5" s="1"/>
  <c r="D61" i="5" s="1"/>
  <c r="M53" i="5"/>
  <c r="B67" i="5" s="1"/>
  <c r="H61" i="5" s="1"/>
  <c r="H66" i="5" s="1"/>
  <c r="M50" i="5"/>
  <c r="B64" i="5" s="1"/>
  <c r="E61" i="5" s="1"/>
  <c r="E67" i="5" s="1"/>
  <c r="M54" i="5"/>
  <c r="B68" i="5" s="1"/>
  <c r="I61" i="5" s="1"/>
  <c r="I63" i="5" s="1"/>
  <c r="D62" i="5"/>
  <c r="D67" i="5"/>
  <c r="D70" i="5"/>
  <c r="D65" i="5"/>
  <c r="D68" i="5"/>
  <c r="D63" i="5"/>
  <c r="D71" i="5"/>
  <c r="D66" i="5"/>
  <c r="D69" i="5"/>
  <c r="D64" i="5"/>
  <c r="L68" i="5"/>
  <c r="L63" i="5"/>
  <c r="L71" i="5"/>
  <c r="L66" i="5"/>
  <c r="L69" i="5"/>
  <c r="L64" i="5"/>
  <c r="L67" i="5"/>
  <c r="L70" i="5"/>
  <c r="L65" i="5"/>
  <c r="K69" i="5"/>
  <c r="F65" i="5" l="1"/>
  <c r="F69" i="5"/>
  <c r="G68" i="5"/>
  <c r="G67" i="5"/>
  <c r="F71" i="5"/>
  <c r="G63" i="5"/>
  <c r="G62" i="5"/>
  <c r="G71" i="5"/>
  <c r="K68" i="5"/>
  <c r="K63" i="5"/>
  <c r="K66" i="5"/>
  <c r="K71" i="5"/>
  <c r="K67" i="5"/>
  <c r="K65" i="5"/>
  <c r="K70" i="5"/>
  <c r="K62" i="5"/>
  <c r="G66" i="5"/>
  <c r="G65" i="5"/>
  <c r="G70" i="5"/>
  <c r="J62" i="5"/>
  <c r="E66" i="5"/>
  <c r="J66" i="5"/>
  <c r="J65" i="5"/>
  <c r="J67" i="5"/>
  <c r="H65" i="5"/>
  <c r="F67" i="5"/>
  <c r="J71" i="5"/>
  <c r="I64" i="5"/>
  <c r="H70" i="5"/>
  <c r="C65" i="5"/>
  <c r="C66" i="5"/>
  <c r="C71" i="5"/>
  <c r="E71" i="5"/>
  <c r="I71" i="5"/>
  <c r="E68" i="5"/>
  <c r="E64" i="5"/>
  <c r="F63" i="5"/>
  <c r="I67" i="5"/>
  <c r="E69" i="5"/>
  <c r="F68" i="5"/>
  <c r="I68" i="5"/>
  <c r="E63" i="5"/>
  <c r="I62" i="5"/>
  <c r="I66" i="5"/>
  <c r="I69" i="5"/>
  <c r="G64" i="5"/>
  <c r="J69" i="5"/>
  <c r="I65" i="5"/>
  <c r="I70" i="5"/>
  <c r="C64" i="5"/>
  <c r="J70" i="5"/>
  <c r="C69" i="5"/>
  <c r="C70" i="5"/>
  <c r="C62" i="5"/>
  <c r="E65" i="5"/>
  <c r="E62" i="5"/>
  <c r="E70" i="5"/>
  <c r="H62" i="5"/>
  <c r="F70" i="5"/>
  <c r="F64" i="5"/>
  <c r="F62" i="5"/>
  <c r="C68" i="5"/>
  <c r="H67" i="5"/>
  <c r="H64" i="5"/>
  <c r="J63" i="5"/>
  <c r="H71" i="5"/>
  <c r="C63" i="5"/>
  <c r="J68" i="5"/>
  <c r="H63" i="5"/>
  <c r="H68" i="5"/>
  <c r="H69" i="5"/>
  <c r="M66" i="5" l="1"/>
  <c r="B80" i="5" s="1"/>
  <c r="G75" i="5" s="1"/>
  <c r="G76" i="5" s="1"/>
  <c r="M67" i="5"/>
  <c r="B81" i="5" s="1"/>
  <c r="H75" i="5" s="1"/>
  <c r="H85" i="5" s="1"/>
  <c r="M63" i="5"/>
  <c r="B77" i="5" s="1"/>
  <c r="D75" i="5" s="1"/>
  <c r="D82" i="5" s="1"/>
  <c r="M71" i="5"/>
  <c r="B85" i="5" s="1"/>
  <c r="L75" i="5" s="1"/>
  <c r="L81" i="5" s="1"/>
  <c r="M68" i="5"/>
  <c r="B82" i="5" s="1"/>
  <c r="I75" i="5" s="1"/>
  <c r="I77" i="5" s="1"/>
  <c r="M70" i="5"/>
  <c r="B84" i="5" s="1"/>
  <c r="K75" i="5" s="1"/>
  <c r="K83" i="5" s="1"/>
  <c r="M65" i="5"/>
  <c r="B79" i="5" s="1"/>
  <c r="F75" i="5" s="1"/>
  <c r="F82" i="5" s="1"/>
  <c r="M62" i="5"/>
  <c r="B76" i="5" s="1"/>
  <c r="C75" i="5" s="1"/>
  <c r="C77" i="5" s="1"/>
  <c r="M64" i="5"/>
  <c r="B78" i="5" s="1"/>
  <c r="E75" i="5" s="1"/>
  <c r="E79" i="5" s="1"/>
  <c r="M69" i="5"/>
  <c r="B83" i="5" s="1"/>
  <c r="J75" i="5" s="1"/>
  <c r="J80" i="5" s="1"/>
  <c r="F81" i="5"/>
  <c r="F76" i="5"/>
  <c r="F83" i="5"/>
  <c r="F78" i="5"/>
  <c r="F80" i="5"/>
  <c r="F85" i="5"/>
  <c r="H78" i="5"/>
  <c r="H77" i="5"/>
  <c r="H81" i="5"/>
  <c r="H82" i="5"/>
  <c r="D80" i="5"/>
  <c r="D76" i="5"/>
  <c r="D81" i="5"/>
  <c r="D79" i="5"/>
  <c r="D84" i="5"/>
  <c r="D78" i="5"/>
  <c r="D83" i="5"/>
  <c r="G85" i="5"/>
  <c r="G80" i="5"/>
  <c r="G83" i="5"/>
  <c r="G78" i="5"/>
  <c r="G81" i="5"/>
  <c r="G84" i="5"/>
  <c r="G79" i="5"/>
  <c r="G82" i="5"/>
  <c r="G77" i="5"/>
  <c r="I82" i="5"/>
  <c r="I83" i="5"/>
  <c r="L84" i="5" l="1"/>
  <c r="E80" i="5"/>
  <c r="L82" i="5"/>
  <c r="L77" i="5"/>
  <c r="I78" i="5"/>
  <c r="I84" i="5"/>
  <c r="I80" i="5"/>
  <c r="E81" i="5"/>
  <c r="I85" i="5"/>
  <c r="H79" i="5"/>
  <c r="I79" i="5"/>
  <c r="I81" i="5"/>
  <c r="L78" i="5"/>
  <c r="I76" i="5"/>
  <c r="H84" i="5"/>
  <c r="H76" i="5"/>
  <c r="H83" i="5"/>
  <c r="C85" i="5"/>
  <c r="C82" i="5"/>
  <c r="H80" i="5"/>
  <c r="J79" i="5"/>
  <c r="C84" i="5"/>
  <c r="K80" i="5"/>
  <c r="C78" i="5"/>
  <c r="K85" i="5"/>
  <c r="J84" i="5"/>
  <c r="J76" i="5"/>
  <c r="C83" i="5"/>
  <c r="F84" i="5"/>
  <c r="J85" i="5"/>
  <c r="C79" i="5"/>
  <c r="C81" i="5"/>
  <c r="C80" i="5"/>
  <c r="E84" i="5"/>
  <c r="F79" i="5"/>
  <c r="J81" i="5"/>
  <c r="J78" i="5"/>
  <c r="E78" i="5"/>
  <c r="E77" i="5"/>
  <c r="J83" i="5"/>
  <c r="E83" i="5"/>
  <c r="E82" i="5"/>
  <c r="K77" i="5"/>
  <c r="K79" i="5"/>
  <c r="E76" i="5"/>
  <c r="K84" i="5"/>
  <c r="K82" i="5"/>
  <c r="K76" i="5"/>
  <c r="K78" i="5"/>
  <c r="K81" i="5"/>
  <c r="C76" i="5"/>
  <c r="D77" i="5"/>
  <c r="L83" i="5"/>
  <c r="D85" i="5"/>
  <c r="J77" i="5"/>
  <c r="L80" i="5"/>
  <c r="E85" i="5"/>
  <c r="J82" i="5"/>
  <c r="F77" i="5"/>
  <c r="L85" i="5"/>
  <c r="L79" i="5"/>
  <c r="M76" i="5" l="1"/>
  <c r="B90" i="5" s="1"/>
  <c r="C89" i="5" s="1"/>
  <c r="M84" i="5"/>
  <c r="B98" i="5" s="1"/>
  <c r="K89" i="5" s="1"/>
  <c r="K98" i="5" s="1"/>
  <c r="M80" i="5"/>
  <c r="B94" i="5" s="1"/>
  <c r="G89" i="5" s="1"/>
  <c r="G94" i="5" s="1"/>
  <c r="M81" i="5"/>
  <c r="B95" i="5" s="1"/>
  <c r="H89" i="5" s="1"/>
  <c r="M83" i="5"/>
  <c r="B97" i="5" s="1"/>
  <c r="J89" i="5" s="1"/>
  <c r="J98" i="5" s="1"/>
  <c r="M78" i="5"/>
  <c r="B92" i="5" s="1"/>
  <c r="E89" i="5" s="1"/>
  <c r="M79" i="5"/>
  <c r="B93" i="5" s="1"/>
  <c r="F89" i="5" s="1"/>
  <c r="F99" i="5" s="1"/>
  <c r="M82" i="5"/>
  <c r="B96" i="5" s="1"/>
  <c r="I89" i="5" s="1"/>
  <c r="I94" i="5" s="1"/>
  <c r="M85" i="5"/>
  <c r="B99" i="5" s="1"/>
  <c r="L89" i="5" s="1"/>
  <c r="L95" i="5" s="1"/>
  <c r="M77" i="5"/>
  <c r="B91" i="5" s="1"/>
  <c r="D89" i="5" s="1"/>
  <c r="D97" i="5" s="1"/>
  <c r="E90" i="5"/>
  <c r="E95" i="5"/>
  <c r="E98" i="5"/>
  <c r="E93" i="5"/>
  <c r="E96" i="5"/>
  <c r="E91" i="5"/>
  <c r="E97" i="5"/>
  <c r="E92" i="5"/>
  <c r="E94" i="5"/>
  <c r="E99" i="5"/>
  <c r="K93" i="5"/>
  <c r="K96" i="5"/>
  <c r="K91" i="5"/>
  <c r="K99" i="5"/>
  <c r="K94" i="5"/>
  <c r="K97" i="5"/>
  <c r="K90" i="5"/>
  <c r="K95" i="5"/>
  <c r="K92" i="5"/>
  <c r="H95" i="5"/>
  <c r="H96" i="5"/>
  <c r="H91" i="5"/>
  <c r="H99" i="5"/>
  <c r="H94" i="5"/>
  <c r="H90" i="5"/>
  <c r="H97" i="5"/>
  <c r="H98" i="5"/>
  <c r="H93" i="5"/>
  <c r="H92" i="5"/>
  <c r="G90" i="5"/>
  <c r="G95" i="5"/>
  <c r="G98" i="5"/>
  <c r="G93" i="5"/>
  <c r="G96" i="5"/>
  <c r="G99" i="5"/>
  <c r="G91" i="5"/>
  <c r="G97" i="5"/>
  <c r="G92" i="5"/>
  <c r="C97" i="5"/>
  <c r="C92" i="5"/>
  <c r="C95" i="5"/>
  <c r="C98" i="5"/>
  <c r="C93" i="5"/>
  <c r="C96" i="5"/>
  <c r="C99" i="5"/>
  <c r="C91" i="5"/>
  <c r="C90" i="5"/>
  <c r="C94" i="5"/>
  <c r="F90" i="5"/>
  <c r="I99" i="5" l="1"/>
  <c r="D90" i="5"/>
  <c r="J90" i="5"/>
  <c r="D93" i="5"/>
  <c r="D92" i="5"/>
  <c r="I91" i="5"/>
  <c r="J95" i="5"/>
  <c r="L98" i="5"/>
  <c r="D98" i="5"/>
  <c r="I98" i="5"/>
  <c r="I93" i="5"/>
  <c r="I96" i="5"/>
  <c r="J92" i="5"/>
  <c r="J97" i="5"/>
  <c r="J94" i="5"/>
  <c r="J99" i="5"/>
  <c r="J91" i="5"/>
  <c r="F92" i="5"/>
  <c r="F97" i="5"/>
  <c r="J93" i="5"/>
  <c r="J96" i="5"/>
  <c r="F91" i="5"/>
  <c r="L93" i="5"/>
  <c r="F93" i="5"/>
  <c r="F96" i="5"/>
  <c r="F98" i="5"/>
  <c r="F95" i="5"/>
  <c r="D94" i="5"/>
  <c r="D95" i="5"/>
  <c r="D99" i="5"/>
  <c r="D91" i="5"/>
  <c r="D96" i="5"/>
  <c r="L99" i="5"/>
  <c r="L91" i="5"/>
  <c r="L96" i="5"/>
  <c r="F94" i="5"/>
  <c r="I95" i="5"/>
  <c r="L92" i="5"/>
  <c r="I92" i="5"/>
  <c r="M92" i="5" s="1"/>
  <c r="B106" i="5" s="1"/>
  <c r="E103" i="5" s="1"/>
  <c r="I97" i="5"/>
  <c r="I90" i="5"/>
  <c r="L97" i="5"/>
  <c r="L94" i="5"/>
  <c r="M93" i="5" l="1"/>
  <c r="B107" i="5" s="1"/>
  <c r="F103" i="5" s="1"/>
  <c r="F110" i="5" s="1"/>
  <c r="M98" i="5"/>
  <c r="B112" i="5" s="1"/>
  <c r="K103" i="5" s="1"/>
  <c r="K111" i="5" s="1"/>
  <c r="M90" i="5"/>
  <c r="B104" i="5" s="1"/>
  <c r="C103" i="5" s="1"/>
  <c r="M95" i="5"/>
  <c r="B109" i="5" s="1"/>
  <c r="H103" i="5" s="1"/>
  <c r="H109" i="5" s="1"/>
  <c r="M91" i="5"/>
  <c r="B105" i="5" s="1"/>
  <c r="D103" i="5" s="1"/>
  <c r="D113" i="5" s="1"/>
  <c r="M96" i="5"/>
  <c r="B110" i="5" s="1"/>
  <c r="I103" i="5" s="1"/>
  <c r="I104" i="5" s="1"/>
  <c r="M99" i="5"/>
  <c r="B113" i="5" s="1"/>
  <c r="L103" i="5" s="1"/>
  <c r="L111" i="5" s="1"/>
  <c r="M94" i="5"/>
  <c r="B108" i="5" s="1"/>
  <c r="G103" i="5" s="1"/>
  <c r="G110" i="5" s="1"/>
  <c r="M97" i="5"/>
  <c r="B111" i="5" s="1"/>
  <c r="J103" i="5" s="1"/>
  <c r="J108" i="5" s="1"/>
  <c r="E110" i="5"/>
  <c r="E105" i="5"/>
  <c r="E113" i="5"/>
  <c r="E108" i="5"/>
  <c r="E111" i="5"/>
  <c r="E106" i="5"/>
  <c r="E104" i="5"/>
  <c r="E109" i="5"/>
  <c r="E112" i="5"/>
  <c r="E107" i="5"/>
  <c r="J113" i="5"/>
  <c r="H113" i="5"/>
  <c r="H108" i="5"/>
  <c r="H111" i="5"/>
  <c r="H106" i="5"/>
  <c r="H104" i="5"/>
  <c r="H112" i="5"/>
  <c r="L110" i="5"/>
  <c r="L105" i="5"/>
  <c r="C112" i="5"/>
  <c r="C107" i="5"/>
  <c r="C110" i="5"/>
  <c r="C105" i="5"/>
  <c r="C113" i="5"/>
  <c r="C108" i="5"/>
  <c r="C111" i="5"/>
  <c r="C106" i="5"/>
  <c r="C109" i="5"/>
  <c r="C104" i="5"/>
  <c r="G113" i="5" l="1"/>
  <c r="G107" i="5"/>
  <c r="G112" i="5"/>
  <c r="I111" i="5"/>
  <c r="I108" i="5"/>
  <c r="D109" i="5"/>
  <c r="D107" i="5"/>
  <c r="I110" i="5"/>
  <c r="D112" i="5"/>
  <c r="I113" i="5"/>
  <c r="L108" i="5"/>
  <c r="H105" i="5"/>
  <c r="D105" i="5"/>
  <c r="D108" i="5"/>
  <c r="H110" i="5"/>
  <c r="D110" i="5"/>
  <c r="D104" i="5"/>
  <c r="H107" i="5"/>
  <c r="J105" i="5"/>
  <c r="J107" i="5"/>
  <c r="G104" i="5"/>
  <c r="L107" i="5"/>
  <c r="G106" i="5"/>
  <c r="J109" i="5"/>
  <c r="J112" i="5"/>
  <c r="J104" i="5"/>
  <c r="L112" i="5"/>
  <c r="G108" i="5"/>
  <c r="J106" i="5"/>
  <c r="G111" i="5"/>
  <c r="L109" i="5"/>
  <c r="L106" i="5"/>
  <c r="G105" i="5"/>
  <c r="J111" i="5"/>
  <c r="J110" i="5"/>
  <c r="G109" i="5"/>
  <c r="L113" i="5"/>
  <c r="I105" i="5"/>
  <c r="K112" i="5"/>
  <c r="K107" i="5"/>
  <c r="F106" i="5"/>
  <c r="K104" i="5"/>
  <c r="F108" i="5"/>
  <c r="F107" i="5"/>
  <c r="F112" i="5"/>
  <c r="K109" i="5"/>
  <c r="F111" i="5"/>
  <c r="K106" i="5"/>
  <c r="F113" i="5"/>
  <c r="K108" i="5"/>
  <c r="K113" i="5"/>
  <c r="I107" i="5"/>
  <c r="D106" i="5"/>
  <c r="D111" i="5"/>
  <c r="K105" i="5"/>
  <c r="K110" i="5"/>
  <c r="F109" i="5"/>
  <c r="F104" i="5"/>
  <c r="F105" i="5"/>
  <c r="M105" i="5" s="1"/>
  <c r="B119" i="5" s="1"/>
  <c r="I112" i="5"/>
  <c r="I106" i="5"/>
  <c r="I109" i="5"/>
  <c r="M110" i="5" l="1"/>
  <c r="B124" i="5" s="1"/>
  <c r="M106" i="5"/>
  <c r="B120" i="5" s="1"/>
  <c r="M111" i="5"/>
  <c r="B125" i="5" s="1"/>
  <c r="M104" i="5"/>
  <c r="B118" i="5" s="1"/>
  <c r="M109" i="5"/>
  <c r="B123" i="5" s="1"/>
  <c r="M108" i="5"/>
  <c r="B122" i="5" s="1"/>
  <c r="M113" i="5"/>
  <c r="B127" i="5" s="1"/>
  <c r="M112" i="5"/>
  <c r="B126" i="5" s="1"/>
  <c r="M107" i="5"/>
  <c r="B121" i="5" s="1"/>
  <c r="J126" i="5"/>
  <c r="J127" i="5"/>
  <c r="L126" i="5"/>
  <c r="E127" i="5"/>
  <c r="E126" i="5"/>
  <c r="C127" i="5"/>
  <c r="C126" i="5"/>
  <c r="K127" i="5"/>
  <c r="D126" i="5"/>
  <c r="D127" i="5"/>
  <c r="I126" i="5"/>
  <c r="I127" i="5"/>
  <c r="H126" i="5" l="1"/>
  <c r="K126" i="5"/>
  <c r="F126" i="5"/>
  <c r="G127" i="5"/>
  <c r="G126" i="5"/>
  <c r="L127" i="5"/>
  <c r="H127" i="5"/>
  <c r="F127" i="5"/>
  <c r="M127" i="5" s="1"/>
  <c r="B141" i="5" s="1"/>
  <c r="L131" i="5" s="1"/>
  <c r="L137" i="5" s="1"/>
  <c r="M126" i="5"/>
  <c r="B140" i="5" s="1"/>
  <c r="K131" i="5" s="1"/>
  <c r="K135" i="5" s="1"/>
  <c r="M119" i="5"/>
  <c r="B133" i="5" s="1"/>
  <c r="D131" i="5" s="1"/>
  <c r="D139" i="5" s="1"/>
  <c r="M120" i="5" l="1"/>
  <c r="B134" i="5" s="1"/>
  <c r="E131" i="5" s="1"/>
  <c r="E141" i="5" s="1"/>
  <c r="M125" i="5"/>
  <c r="B139" i="5" s="1"/>
  <c r="J131" i="5" s="1"/>
  <c r="J134" i="5" s="1"/>
  <c r="M124" i="5"/>
  <c r="B138" i="5" s="1"/>
  <c r="I131" i="5" s="1"/>
  <c r="I133" i="5" s="1"/>
  <c r="M118" i="5"/>
  <c r="B132" i="5" s="1"/>
  <c r="C131" i="5" s="1"/>
  <c r="C138" i="5" s="1"/>
  <c r="M121" i="5"/>
  <c r="B135" i="5" s="1"/>
  <c r="F131" i="5" s="1"/>
  <c r="F132" i="5" s="1"/>
  <c r="M123" i="5"/>
  <c r="B137" i="5" s="1"/>
  <c r="H131" i="5" s="1"/>
  <c r="H138" i="5" s="1"/>
  <c r="M122" i="5"/>
  <c r="B136" i="5" s="1"/>
  <c r="G131" i="5" s="1"/>
  <c r="G136" i="5" s="1"/>
  <c r="L141" i="5"/>
  <c r="H135" i="5"/>
  <c r="H140" i="5"/>
  <c r="H134" i="5"/>
  <c r="H136" i="5"/>
  <c r="H133" i="5"/>
  <c r="H137" i="5"/>
  <c r="H132" i="5"/>
  <c r="H139" i="5"/>
  <c r="H141" i="5"/>
  <c r="E132" i="5"/>
  <c r="E138" i="5"/>
  <c r="E133" i="5"/>
  <c r="D137" i="5"/>
  <c r="E139" i="5"/>
  <c r="D135" i="5"/>
  <c r="C137" i="5"/>
  <c r="C133" i="5"/>
  <c r="C135" i="5"/>
  <c r="C134" i="5"/>
  <c r="C136" i="5"/>
  <c r="D140" i="5"/>
  <c r="K133" i="5"/>
  <c r="J136" i="5"/>
  <c r="J141" i="5"/>
  <c r="E136" i="5"/>
  <c r="E135" i="5"/>
  <c r="E140" i="5"/>
  <c r="E137" i="5"/>
  <c r="K140" i="5"/>
  <c r="K137" i="5"/>
  <c r="K134" i="5"/>
  <c r="K138" i="5"/>
  <c r="K132" i="5"/>
  <c r="K139" i="5"/>
  <c r="K136" i="5"/>
  <c r="K141" i="5"/>
  <c r="I137" i="5"/>
  <c r="I136" i="5"/>
  <c r="L133" i="5"/>
  <c r="L135" i="5"/>
  <c r="L134" i="5"/>
  <c r="L139" i="5"/>
  <c r="I141" i="5"/>
  <c r="L138" i="5"/>
  <c r="I138" i="5"/>
  <c r="F139" i="5"/>
  <c r="E134" i="5"/>
  <c r="J139" i="5"/>
  <c r="L136" i="5"/>
  <c r="J133" i="5"/>
  <c r="J132" i="5"/>
  <c r="D132" i="5"/>
  <c r="D136" i="5"/>
  <c r="D141" i="5"/>
  <c r="D133" i="5"/>
  <c r="D138" i="5"/>
  <c r="F133" i="5"/>
  <c r="F138" i="5"/>
  <c r="I132" i="5"/>
  <c r="F136" i="5"/>
  <c r="L140" i="5"/>
  <c r="J138" i="5"/>
  <c r="J135" i="5"/>
  <c r="F137" i="5"/>
  <c r="D134" i="5"/>
  <c r="J140" i="5"/>
  <c r="J137" i="5"/>
  <c r="F135" i="5" l="1"/>
  <c r="F134" i="5"/>
  <c r="G133" i="5"/>
  <c r="M133" i="5" s="1"/>
  <c r="C140" i="5"/>
  <c r="G138" i="5"/>
  <c r="M138" i="5" s="1"/>
  <c r="C141" i="5"/>
  <c r="C139" i="5"/>
  <c r="G134" i="5"/>
  <c r="G132" i="5"/>
  <c r="C132" i="5"/>
  <c r="M132" i="5" s="1"/>
  <c r="G141" i="5"/>
  <c r="G137" i="5"/>
  <c r="M137" i="5" s="1"/>
  <c r="F140" i="5"/>
  <c r="G139" i="5"/>
  <c r="F141" i="5"/>
  <c r="I140" i="5"/>
  <c r="I139" i="5"/>
  <c r="I135" i="5"/>
  <c r="I134" i="5"/>
  <c r="G135" i="5"/>
  <c r="M135" i="5" s="1"/>
  <c r="G140" i="5"/>
  <c r="M136" i="5"/>
  <c r="M140" i="5" l="1"/>
  <c r="M139" i="5"/>
  <c r="M134" i="5"/>
  <c r="M141" i="5"/>
</calcChain>
</file>

<file path=xl/sharedStrings.xml><?xml version="1.0" encoding="utf-8"?>
<sst xmlns="http://schemas.openxmlformats.org/spreadsheetml/2006/main" count="108" uniqueCount="9">
  <si>
    <t>k</t>
  </si>
  <si>
    <t>A=</t>
  </si>
  <si>
    <t>beta=</t>
  </si>
  <si>
    <t>alpha=</t>
  </si>
  <si>
    <t>delta =</t>
  </si>
  <si>
    <t>k'</t>
  </si>
  <si>
    <t>Vn+1(k)</t>
  </si>
  <si>
    <t>Vn(k)</t>
  </si>
  <si>
    <t>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</si>
</sst>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rgb="FF111827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2" fontId="0" fillId="0" borderId="0" xfId="0" applyNumberFormat="1"/>
    <xf numFmtId="2" fontId="3" fillId="0" borderId="0" xfId="0" applyNumberFormat="1" applyFont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Value</a:t>
            </a:r>
            <a:r>
              <a:rPr lang="en-US" baseline="0"/>
              <a:t> Function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n=1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 c + d'!$A$6:$A$15</c:f>
              <c:numCache>
                <c:formatCode>General</c:formatCode>
                <c:ptCount val="10"/>
                <c:pt idx="0">
                  <c:v>0.8</c:v>
                </c:pt>
                <c:pt idx="1">
                  <c:v>1.2</c:v>
                </c:pt>
                <c:pt idx="2">
                  <c:v>1.4</c:v>
                </c:pt>
                <c:pt idx="3">
                  <c:v>1.45</c:v>
                </c:pt>
                <c:pt idx="4">
                  <c:v>1.4750000000000001</c:v>
                </c:pt>
                <c:pt idx="5">
                  <c:v>1.5</c:v>
                </c:pt>
                <c:pt idx="6">
                  <c:v>1.5249999999999999</c:v>
                </c:pt>
                <c:pt idx="7">
                  <c:v>1.55</c:v>
                </c:pt>
                <c:pt idx="8">
                  <c:v>1.575</c:v>
                </c:pt>
                <c:pt idx="9">
                  <c:v>1.59</c:v>
                </c:pt>
              </c:numCache>
            </c:numRef>
          </c:cat>
          <c:val>
            <c:numRef>
              <c:f>'part c + d'!$M$6:$M$15</c:f>
              <c:numCache>
                <c:formatCode>0.00</c:formatCode>
                <c:ptCount val="10"/>
                <c:pt idx="0">
                  <c:v>-0.15636327000754147</c:v>
                </c:pt>
                <c:pt idx="1">
                  <c:v>0.28984470859699135</c:v>
                </c:pt>
                <c:pt idx="2">
                  <c:v>0.44866003898348789</c:v>
                </c:pt>
                <c:pt idx="3">
                  <c:v>0.48422648002073054</c:v>
                </c:pt>
                <c:pt idx="4">
                  <c:v>0.50148227845526316</c:v>
                </c:pt>
                <c:pt idx="5">
                  <c:v>0.51840498894577591</c:v>
                </c:pt>
                <c:pt idx="6">
                  <c:v>0.53500749433107653</c:v>
                </c:pt>
                <c:pt idx="7">
                  <c:v>0.55130194164321489</c:v>
                </c:pt>
                <c:pt idx="8">
                  <c:v>0.56729979705971589</c:v>
                </c:pt>
                <c:pt idx="9">
                  <c:v>0.57676067851932256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6-4D63-8432-BF5F69730CF0}"/>
            </c:ext>
          </c:extLst>
        </c:ser>
        <c:ser>
          <c:idx val="1"/>
          <c:order val="1"/>
          <c:tx>
            <c:v>n=2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 c + d'!$A$6:$A$15</c:f>
              <c:numCache>
                <c:formatCode>General</c:formatCode>
                <c:ptCount val="10"/>
                <c:pt idx="0">
                  <c:v>0.8</c:v>
                </c:pt>
                <c:pt idx="1">
                  <c:v>1.2</c:v>
                </c:pt>
                <c:pt idx="2">
                  <c:v>1.4</c:v>
                </c:pt>
                <c:pt idx="3">
                  <c:v>1.45</c:v>
                </c:pt>
                <c:pt idx="4">
                  <c:v>1.4750000000000001</c:v>
                </c:pt>
                <c:pt idx="5">
                  <c:v>1.5</c:v>
                </c:pt>
                <c:pt idx="6">
                  <c:v>1.5249999999999999</c:v>
                </c:pt>
                <c:pt idx="7">
                  <c:v>1.55</c:v>
                </c:pt>
                <c:pt idx="8">
                  <c:v>1.575</c:v>
                </c:pt>
                <c:pt idx="9">
                  <c:v>1.59</c:v>
                </c:pt>
              </c:numCache>
            </c:numRef>
          </c:cat>
          <c:val>
            <c:numRef>
              <c:f>'part c + d'!$M$20:$M$29</c:f>
              <c:numCache>
                <c:formatCode>0.00</c:formatCode>
                <c:ptCount val="10"/>
                <c:pt idx="0">
                  <c:v>-0.29709021301432881</c:v>
                </c:pt>
                <c:pt idx="1">
                  <c:v>0.1949554166387556</c:v>
                </c:pt>
                <c:pt idx="2">
                  <c:v>0.41462122646197108</c:v>
                </c:pt>
                <c:pt idx="3">
                  <c:v>0.46210099479146483</c:v>
                </c:pt>
                <c:pt idx="4">
                  <c:v>0.48493691104346326</c:v>
                </c:pt>
                <c:pt idx="5">
                  <c:v>0.50720997879477348</c:v>
                </c:pt>
                <c:pt idx="6">
                  <c:v>0.52894735576809626</c:v>
                </c:pt>
                <c:pt idx="7">
                  <c:v>0.55017428911000521</c:v>
                </c:pt>
                <c:pt idx="8">
                  <c:v>0.57091428978731562</c:v>
                </c:pt>
                <c:pt idx="9">
                  <c:v>0.58313374683783104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F6-4D63-8432-BF5F69730CF0}"/>
            </c:ext>
          </c:extLst>
        </c:ser>
        <c:ser>
          <c:idx val="2"/>
          <c:order val="2"/>
          <c:tx>
            <c:v>n=3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'part c + d'!$A$6:$A$15</c:f>
              <c:numCache>
                <c:formatCode>General</c:formatCode>
                <c:ptCount val="10"/>
                <c:pt idx="0">
                  <c:v>0.8</c:v>
                </c:pt>
                <c:pt idx="1">
                  <c:v>1.2</c:v>
                </c:pt>
                <c:pt idx="2">
                  <c:v>1.4</c:v>
                </c:pt>
                <c:pt idx="3">
                  <c:v>1.45</c:v>
                </c:pt>
                <c:pt idx="4">
                  <c:v>1.4750000000000001</c:v>
                </c:pt>
                <c:pt idx="5">
                  <c:v>1.5</c:v>
                </c:pt>
                <c:pt idx="6">
                  <c:v>1.5249999999999999</c:v>
                </c:pt>
                <c:pt idx="7">
                  <c:v>1.55</c:v>
                </c:pt>
                <c:pt idx="8">
                  <c:v>1.575</c:v>
                </c:pt>
                <c:pt idx="9">
                  <c:v>1.59</c:v>
                </c:pt>
              </c:numCache>
            </c:numRef>
          </c:cat>
          <c:val>
            <c:numRef>
              <c:f>'part c + d'!$M$34:$M$43</c:f>
              <c:numCache>
                <c:formatCode>0.00</c:formatCode>
                <c:ptCount val="10"/>
                <c:pt idx="0">
                  <c:v>-0.42374446172043739</c:v>
                </c:pt>
                <c:pt idx="1">
                  <c:v>0.10955505387634343</c:v>
                </c:pt>
                <c:pt idx="2">
                  <c:v>0.33878721632884629</c:v>
                </c:pt>
                <c:pt idx="3">
                  <c:v>0.39581956791590261</c:v>
                </c:pt>
                <c:pt idx="4">
                  <c:v>0.4230600288211237</c:v>
                </c:pt>
                <c:pt idx="5">
                  <c:v>0.44951527266173691</c:v>
                </c:pt>
                <c:pt idx="6">
                  <c:v>0.47522914643621561</c:v>
                </c:pt>
                <c:pt idx="7">
                  <c:v>0.50024194570136238</c:v>
                </c:pt>
                <c:pt idx="8">
                  <c:v>0.52459078655818137</c:v>
                </c:pt>
                <c:pt idx="9">
                  <c:v>0.53889575371997411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F6-4D63-8432-BF5F69730CF0}"/>
            </c:ext>
          </c:extLst>
        </c:ser>
        <c:ser>
          <c:idx val="3"/>
          <c:order val="3"/>
          <c:tx>
            <c:v>n=4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'part c + d'!$A$6:$A$15</c:f>
              <c:numCache>
                <c:formatCode>General</c:formatCode>
                <c:ptCount val="10"/>
                <c:pt idx="0">
                  <c:v>0.8</c:v>
                </c:pt>
                <c:pt idx="1">
                  <c:v>1.2</c:v>
                </c:pt>
                <c:pt idx="2">
                  <c:v>1.4</c:v>
                </c:pt>
                <c:pt idx="3">
                  <c:v>1.45</c:v>
                </c:pt>
                <c:pt idx="4">
                  <c:v>1.4750000000000001</c:v>
                </c:pt>
                <c:pt idx="5">
                  <c:v>1.5</c:v>
                </c:pt>
                <c:pt idx="6">
                  <c:v>1.5249999999999999</c:v>
                </c:pt>
                <c:pt idx="7">
                  <c:v>1.55</c:v>
                </c:pt>
                <c:pt idx="8">
                  <c:v>1.575</c:v>
                </c:pt>
                <c:pt idx="9">
                  <c:v>1.59</c:v>
                </c:pt>
              </c:numCache>
            </c:numRef>
          </c:cat>
          <c:val>
            <c:numRef>
              <c:f>'part c + d'!$M$62:$M$71</c:f>
              <c:numCache>
                <c:formatCode>0.00</c:formatCode>
                <c:ptCount val="10"/>
                <c:pt idx="0">
                  <c:v>-0.64032322700788313</c:v>
                </c:pt>
                <c:pt idx="1">
                  <c:v>-3.6479566447381415E-2</c:v>
                </c:pt>
                <c:pt idx="2">
                  <c:v>0.20911105900120283</c:v>
                </c:pt>
                <c:pt idx="3">
                  <c:v>0.26845071683607791</c:v>
                </c:pt>
                <c:pt idx="4">
                  <c:v>0.29754183477637458</c:v>
                </c:pt>
                <c:pt idx="5">
                  <c:v>0.32600100468905624</c:v>
                </c:pt>
                <c:pt idx="6">
                  <c:v>0.35407929473831562</c:v>
                </c:pt>
                <c:pt idx="7">
                  <c:v>0.38188562677685001</c:v>
                </c:pt>
                <c:pt idx="8">
                  <c:v>0.4092056227809851</c:v>
                </c:pt>
                <c:pt idx="9">
                  <c:v>0.42536784386221088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F6-4D63-8432-BF5F69730CF0}"/>
            </c:ext>
          </c:extLst>
        </c:ser>
        <c:ser>
          <c:idx val="4"/>
          <c:order val="4"/>
          <c:tx>
            <c:v>n=5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'part c + d'!$A$6:$A$15</c:f>
              <c:numCache>
                <c:formatCode>General</c:formatCode>
                <c:ptCount val="10"/>
                <c:pt idx="0">
                  <c:v>0.8</c:v>
                </c:pt>
                <c:pt idx="1">
                  <c:v>1.2</c:v>
                </c:pt>
                <c:pt idx="2">
                  <c:v>1.4</c:v>
                </c:pt>
                <c:pt idx="3">
                  <c:v>1.45</c:v>
                </c:pt>
                <c:pt idx="4">
                  <c:v>1.4750000000000001</c:v>
                </c:pt>
                <c:pt idx="5">
                  <c:v>1.5</c:v>
                </c:pt>
                <c:pt idx="6">
                  <c:v>1.5249999999999999</c:v>
                </c:pt>
                <c:pt idx="7">
                  <c:v>1.55</c:v>
                </c:pt>
                <c:pt idx="8">
                  <c:v>1.575</c:v>
                </c:pt>
                <c:pt idx="9">
                  <c:v>1.59</c:v>
                </c:pt>
              </c:numCache>
            </c:numRef>
          </c:cat>
          <c:val>
            <c:numRef>
              <c:f>'part c + d'!$M$90:$M$99</c:f>
              <c:numCache>
                <c:formatCode>0.00</c:formatCode>
                <c:ptCount val="10"/>
                <c:pt idx="0">
                  <c:v>-0.81575202689071413</c:v>
                </c:pt>
                <c:pt idx="1">
                  <c:v>-0.15476760890959854</c:v>
                </c:pt>
                <c:pt idx="2">
                  <c:v>0.10536406581893178</c:v>
                </c:pt>
                <c:pt idx="3">
                  <c:v>0.1658133449164011</c:v>
                </c:pt>
                <c:pt idx="4">
                  <c:v>0.19521274103828976</c:v>
                </c:pt>
                <c:pt idx="5">
                  <c:v>0.2244091022896233</c:v>
                </c:pt>
                <c:pt idx="6">
                  <c:v>0.25318450486628419</c:v>
                </c:pt>
                <c:pt idx="7">
                  <c:v>0.28161992307424455</c:v>
                </c:pt>
                <c:pt idx="8">
                  <c:v>0.30982718284449334</c:v>
                </c:pt>
                <c:pt idx="9">
                  <c:v>0.32664346241319059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F6-4D63-8432-BF5F69730CF0}"/>
            </c:ext>
          </c:extLst>
        </c:ser>
        <c:ser>
          <c:idx val="5"/>
          <c:order val="5"/>
          <c:tx>
            <c:v>n=6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'part c + d'!$A$6:$A$15</c:f>
              <c:numCache>
                <c:formatCode>General</c:formatCode>
                <c:ptCount val="10"/>
                <c:pt idx="0">
                  <c:v>0.8</c:v>
                </c:pt>
                <c:pt idx="1">
                  <c:v>1.2</c:v>
                </c:pt>
                <c:pt idx="2">
                  <c:v>1.4</c:v>
                </c:pt>
                <c:pt idx="3">
                  <c:v>1.45</c:v>
                </c:pt>
                <c:pt idx="4">
                  <c:v>1.4750000000000001</c:v>
                </c:pt>
                <c:pt idx="5">
                  <c:v>1.5</c:v>
                </c:pt>
                <c:pt idx="6">
                  <c:v>1.5249999999999999</c:v>
                </c:pt>
                <c:pt idx="7">
                  <c:v>1.55</c:v>
                </c:pt>
                <c:pt idx="8">
                  <c:v>1.575</c:v>
                </c:pt>
                <c:pt idx="9">
                  <c:v>1.59</c:v>
                </c:pt>
              </c:numCache>
            </c:numRef>
          </c:cat>
          <c:val>
            <c:numRef>
              <c:f>'part c + d'!$M$90:$M$99</c:f>
              <c:numCache>
                <c:formatCode>0.00</c:formatCode>
                <c:ptCount val="10"/>
                <c:pt idx="0">
                  <c:v>-0.81575202689071413</c:v>
                </c:pt>
                <c:pt idx="1">
                  <c:v>-0.15476760890959854</c:v>
                </c:pt>
                <c:pt idx="2">
                  <c:v>0.10536406581893178</c:v>
                </c:pt>
                <c:pt idx="3">
                  <c:v>0.1658133449164011</c:v>
                </c:pt>
                <c:pt idx="4">
                  <c:v>0.19521274103828976</c:v>
                </c:pt>
                <c:pt idx="5">
                  <c:v>0.2244091022896233</c:v>
                </c:pt>
                <c:pt idx="6">
                  <c:v>0.25318450486628419</c:v>
                </c:pt>
                <c:pt idx="7">
                  <c:v>0.28161992307424455</c:v>
                </c:pt>
                <c:pt idx="8">
                  <c:v>0.30982718284449334</c:v>
                </c:pt>
                <c:pt idx="9">
                  <c:v>0.32664346241319059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F6-4D63-8432-BF5F69730CF0}"/>
            </c:ext>
          </c:extLst>
        </c:ser>
        <c:ser>
          <c:idx val="6"/>
          <c:order val="6"/>
          <c:tx>
            <c:v>n=7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'part c + d'!$A$6:$A$15</c:f>
              <c:numCache>
                <c:formatCode>General</c:formatCode>
                <c:ptCount val="10"/>
                <c:pt idx="0">
                  <c:v>0.8</c:v>
                </c:pt>
                <c:pt idx="1">
                  <c:v>1.2</c:v>
                </c:pt>
                <c:pt idx="2">
                  <c:v>1.4</c:v>
                </c:pt>
                <c:pt idx="3">
                  <c:v>1.45</c:v>
                </c:pt>
                <c:pt idx="4">
                  <c:v>1.4750000000000001</c:v>
                </c:pt>
                <c:pt idx="5">
                  <c:v>1.5</c:v>
                </c:pt>
                <c:pt idx="6">
                  <c:v>1.5249999999999999</c:v>
                </c:pt>
                <c:pt idx="7">
                  <c:v>1.55</c:v>
                </c:pt>
                <c:pt idx="8">
                  <c:v>1.575</c:v>
                </c:pt>
                <c:pt idx="9">
                  <c:v>1.59</c:v>
                </c:pt>
              </c:numCache>
            </c:numRef>
          </c:cat>
          <c:val>
            <c:numRef>
              <c:f>'part c + d'!$M$104:$M$113</c:f>
              <c:numCache>
                <c:formatCode>0.00</c:formatCode>
                <c:ptCount val="10"/>
                <c:pt idx="0">
                  <c:v>-0.89054009420918423</c:v>
                </c:pt>
                <c:pt idx="1">
                  <c:v>-0.20519566911717532</c:v>
                </c:pt>
                <c:pt idx="2">
                  <c:v>6.172463657992612E-2</c:v>
                </c:pt>
                <c:pt idx="3">
                  <c:v>0.12220541526213104</c:v>
                </c:pt>
                <c:pt idx="4">
                  <c:v>0.15190250896274202</c:v>
                </c:pt>
                <c:pt idx="5">
                  <c:v>0.18113804473697673</c:v>
                </c:pt>
                <c:pt idx="6">
                  <c:v>0.21017146286820759</c:v>
                </c:pt>
                <c:pt idx="7">
                  <c:v>0.23886302312837407</c:v>
                </c:pt>
                <c:pt idx="8">
                  <c:v>0.26727662641384914</c:v>
                </c:pt>
                <c:pt idx="9">
                  <c:v>0.28419363273535603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F6-4D63-8432-BF5F69730CF0}"/>
            </c:ext>
          </c:extLst>
        </c:ser>
        <c:ser>
          <c:idx val="7"/>
          <c:order val="7"/>
          <c:tx>
            <c:v>n=8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'part c + d'!$A$6:$A$15</c:f>
              <c:numCache>
                <c:formatCode>General</c:formatCode>
                <c:ptCount val="10"/>
                <c:pt idx="0">
                  <c:v>0.8</c:v>
                </c:pt>
                <c:pt idx="1">
                  <c:v>1.2</c:v>
                </c:pt>
                <c:pt idx="2">
                  <c:v>1.4</c:v>
                </c:pt>
                <c:pt idx="3">
                  <c:v>1.45</c:v>
                </c:pt>
                <c:pt idx="4">
                  <c:v>1.4750000000000001</c:v>
                </c:pt>
                <c:pt idx="5">
                  <c:v>1.5</c:v>
                </c:pt>
                <c:pt idx="6">
                  <c:v>1.5249999999999999</c:v>
                </c:pt>
                <c:pt idx="7">
                  <c:v>1.55</c:v>
                </c:pt>
                <c:pt idx="8">
                  <c:v>1.575</c:v>
                </c:pt>
                <c:pt idx="9">
                  <c:v>1.59</c:v>
                </c:pt>
              </c:numCache>
            </c:numRef>
          </c:cat>
          <c:val>
            <c:numRef>
              <c:f>'part c + d'!$M$118:$M$127</c:f>
              <c:numCache>
                <c:formatCode>0.00</c:formatCode>
                <c:ptCount val="10"/>
                <c:pt idx="0">
                  <c:v>-0.95784935479580724</c:v>
                </c:pt>
                <c:pt idx="1">
                  <c:v>-0.2505809233039944</c:v>
                </c:pt>
                <c:pt idx="2">
                  <c:v>2.2477499891083053E-2</c:v>
                </c:pt>
                <c:pt idx="3">
                  <c:v>8.3226206394138066E-2</c:v>
                </c:pt>
                <c:pt idx="4">
                  <c:v>0.1129585571653601</c:v>
                </c:pt>
                <c:pt idx="5">
                  <c:v>0.14242630693870781</c:v>
                </c:pt>
                <c:pt idx="6">
                  <c:v>0.17150647118258594</c:v>
                </c:pt>
                <c:pt idx="7">
                  <c:v>0.20038181317709064</c:v>
                </c:pt>
                <c:pt idx="8">
                  <c:v>0.22898112562626935</c:v>
                </c:pt>
                <c:pt idx="9">
                  <c:v>0.24598878602530491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F6-4D63-8432-BF5F69730CF0}"/>
            </c:ext>
          </c:extLst>
        </c:ser>
        <c:ser>
          <c:idx val="8"/>
          <c:order val="8"/>
          <c:tx>
            <c:v>n=9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'part c + d'!$A$6:$A$15</c:f>
              <c:numCache>
                <c:formatCode>General</c:formatCode>
                <c:ptCount val="10"/>
                <c:pt idx="0">
                  <c:v>0.8</c:v>
                </c:pt>
                <c:pt idx="1">
                  <c:v>1.2</c:v>
                </c:pt>
                <c:pt idx="2">
                  <c:v>1.4</c:v>
                </c:pt>
                <c:pt idx="3">
                  <c:v>1.45</c:v>
                </c:pt>
                <c:pt idx="4">
                  <c:v>1.4750000000000001</c:v>
                </c:pt>
                <c:pt idx="5">
                  <c:v>1.5</c:v>
                </c:pt>
                <c:pt idx="6">
                  <c:v>1.5249999999999999</c:v>
                </c:pt>
                <c:pt idx="7">
                  <c:v>1.55</c:v>
                </c:pt>
                <c:pt idx="8">
                  <c:v>1.575</c:v>
                </c:pt>
                <c:pt idx="9">
                  <c:v>1.59</c:v>
                </c:pt>
              </c:numCache>
            </c:numRef>
          </c:cat>
          <c:val>
            <c:numRef>
              <c:f>'part c + d'!$M$132:$M$141</c:f>
              <c:numCache>
                <c:formatCode>0.00</c:formatCode>
                <c:ptCount val="10"/>
                <c:pt idx="0">
                  <c:v>-1.0124348008593262</c:v>
                </c:pt>
                <c:pt idx="1">
                  <c:v>-0.28599658484204055</c:v>
                </c:pt>
                <c:pt idx="2">
                  <c:v>-1.2603788090110618E-2</c:v>
                </c:pt>
                <c:pt idx="3">
                  <c:v>4.8176649776494357E-2</c:v>
                </c:pt>
                <c:pt idx="4">
                  <c:v>7.8117993146918085E-2</c:v>
                </c:pt>
                <c:pt idx="5">
                  <c:v>0.10762781442164832</c:v>
                </c:pt>
                <c:pt idx="6">
                  <c:v>0.13687338222643083</c:v>
                </c:pt>
                <c:pt idx="7">
                  <c:v>0.16579325371896234</c:v>
                </c:pt>
                <c:pt idx="8">
                  <c:v>0.1945312329608207</c:v>
                </c:pt>
                <c:pt idx="9">
                  <c:v>0.21160442398625892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F6-4D63-8432-BF5F69730CF0}"/>
            </c:ext>
          </c:extLst>
        </c:ser>
        <c:ser>
          <c:idx val="9"/>
          <c:order val="9"/>
          <c:tx>
            <c:strRef>
              <c:f>'part c + d'!$M$6:$M$15</c:f>
              <c:strCache>
                <c:ptCount val="10"/>
                <c:pt idx="0">
                  <c:v>-0.16</c:v>
                </c:pt>
                <c:pt idx="1">
                  <c:v>0.29</c:v>
                </c:pt>
                <c:pt idx="2">
                  <c:v>0.45</c:v>
                </c:pt>
                <c:pt idx="3">
                  <c:v>0.48</c:v>
                </c:pt>
                <c:pt idx="4">
                  <c:v>0.50</c:v>
                </c:pt>
                <c:pt idx="5">
                  <c:v>0.52</c:v>
                </c:pt>
                <c:pt idx="6">
                  <c:v>0.54</c:v>
                </c:pt>
                <c:pt idx="7">
                  <c:v>0.55</c:v>
                </c:pt>
                <c:pt idx="8">
                  <c:v>0.57</c:v>
                </c:pt>
                <c:pt idx="9">
                  <c:v>0.58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'part c + d'!$A$6:$A$15</c:f>
              <c:numCache>
                <c:formatCode>General</c:formatCode>
                <c:ptCount val="10"/>
                <c:pt idx="0">
                  <c:v>0.8</c:v>
                </c:pt>
                <c:pt idx="1">
                  <c:v>1.2</c:v>
                </c:pt>
                <c:pt idx="2">
                  <c:v>1.4</c:v>
                </c:pt>
                <c:pt idx="3">
                  <c:v>1.45</c:v>
                </c:pt>
                <c:pt idx="4">
                  <c:v>1.4750000000000001</c:v>
                </c:pt>
                <c:pt idx="5">
                  <c:v>1.5</c:v>
                </c:pt>
                <c:pt idx="6">
                  <c:v>1.5249999999999999</c:v>
                </c:pt>
                <c:pt idx="7">
                  <c:v>1.55</c:v>
                </c:pt>
                <c:pt idx="8">
                  <c:v>1.575</c:v>
                </c:pt>
                <c:pt idx="9">
                  <c:v>1.59</c:v>
                </c:pt>
              </c:numCache>
            </c:numRef>
          </c:cat>
          <c:val>
            <c:numRef>
              <c:f>'part c + d'!$M$6:$M$15</c:f>
              <c:numCache>
                <c:formatCode>0.00</c:formatCode>
                <c:ptCount val="10"/>
                <c:pt idx="0">
                  <c:v>-0.15636327000754147</c:v>
                </c:pt>
                <c:pt idx="1">
                  <c:v>0.28984470859699135</c:v>
                </c:pt>
                <c:pt idx="2">
                  <c:v>0.44866003898348789</c:v>
                </c:pt>
                <c:pt idx="3">
                  <c:v>0.48422648002073054</c:v>
                </c:pt>
                <c:pt idx="4">
                  <c:v>0.50148227845526316</c:v>
                </c:pt>
                <c:pt idx="5">
                  <c:v>0.51840498894577591</c:v>
                </c:pt>
                <c:pt idx="6">
                  <c:v>0.53500749433107653</c:v>
                </c:pt>
                <c:pt idx="7">
                  <c:v>0.55130194164321489</c:v>
                </c:pt>
                <c:pt idx="8">
                  <c:v>0.56729979705971589</c:v>
                </c:pt>
                <c:pt idx="9">
                  <c:v>0.57676067851932256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F6-4D63-8432-BF5F69730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345151"/>
        <c:axId val="1"/>
      </c:lineChart>
      <c:catAx>
        <c:axId val="33534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45151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Policy Function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'part c + d'!$A$143:$A$152</c:f>
              <c:numCache>
                <c:formatCode>General</c:formatCode>
                <c:ptCount val="10"/>
                <c:pt idx="0">
                  <c:v>0.8</c:v>
                </c:pt>
                <c:pt idx="1">
                  <c:v>1.2</c:v>
                </c:pt>
                <c:pt idx="2">
                  <c:v>1.4</c:v>
                </c:pt>
                <c:pt idx="3">
                  <c:v>1.45</c:v>
                </c:pt>
                <c:pt idx="4">
                  <c:v>1.4750000000000001</c:v>
                </c:pt>
                <c:pt idx="5">
                  <c:v>1.5</c:v>
                </c:pt>
                <c:pt idx="6">
                  <c:v>1.5249999999999999</c:v>
                </c:pt>
                <c:pt idx="7">
                  <c:v>1.55</c:v>
                </c:pt>
                <c:pt idx="8">
                  <c:v>1.575</c:v>
                </c:pt>
                <c:pt idx="9">
                  <c:v>1.59</c:v>
                </c:pt>
              </c:numCache>
            </c:numRef>
          </c:xVal>
          <c:yVal>
            <c:numRef>
              <c:f>'part c + d'!$B$143:$B$152</c:f>
              <c:numCache>
                <c:formatCode>General</c:formatCode>
                <c:ptCount val="10"/>
                <c:pt idx="0">
                  <c:v>1.2</c:v>
                </c:pt>
                <c:pt idx="1">
                  <c:v>1.4</c:v>
                </c:pt>
                <c:pt idx="2">
                  <c:v>1.45</c:v>
                </c:pt>
                <c:pt idx="3">
                  <c:v>1.4750000000000001</c:v>
                </c:pt>
                <c:pt idx="4">
                  <c:v>1.5</c:v>
                </c:pt>
                <c:pt idx="5">
                  <c:v>1.5249999999999999</c:v>
                </c:pt>
                <c:pt idx="6">
                  <c:v>1.55</c:v>
                </c:pt>
                <c:pt idx="7">
                  <c:v>1.575</c:v>
                </c:pt>
                <c:pt idx="8">
                  <c:v>1.59</c:v>
                </c:pt>
                <c:pt idx="9">
                  <c:v>1.59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FD-4830-AA75-5C6357DA8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283519"/>
        <c:axId val="1"/>
      </c:scatterChart>
      <c:valAx>
        <c:axId val="278283519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k'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83519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Policy Function by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108705161854773E-2"/>
          <c:y val="0.17171296296296298"/>
          <c:w val="0.8838912948381452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 c + d'!$B$143:$B$152</c:f>
              <c:numCache>
                <c:formatCode>General</c:formatCode>
                <c:ptCount val="10"/>
                <c:pt idx="0">
                  <c:v>1.2</c:v>
                </c:pt>
                <c:pt idx="1">
                  <c:v>1.4</c:v>
                </c:pt>
                <c:pt idx="2">
                  <c:v>1.45</c:v>
                </c:pt>
                <c:pt idx="3">
                  <c:v>1.4750000000000001</c:v>
                </c:pt>
                <c:pt idx="4">
                  <c:v>1.5</c:v>
                </c:pt>
                <c:pt idx="5">
                  <c:v>1.5249999999999999</c:v>
                </c:pt>
                <c:pt idx="6">
                  <c:v>1.55</c:v>
                </c:pt>
                <c:pt idx="7">
                  <c:v>1.575</c:v>
                </c:pt>
                <c:pt idx="8">
                  <c:v>1.59</c:v>
                </c:pt>
                <c:pt idx="9">
                  <c:v>1.59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9-4EF7-8132-7461053D1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520895"/>
        <c:axId val="503582815"/>
      </c:scatterChart>
      <c:valAx>
        <c:axId val="65152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82815"/>
        <c:crosses val="autoZero"/>
        <c:crossBetween val="midCat"/>
      </c:valAx>
      <c:valAx>
        <c:axId val="50358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2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Value</a:t>
            </a:r>
            <a:r>
              <a:rPr lang="en-US" baseline="0"/>
              <a:t> Function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n=1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 e'!$A$6:$A$15</c:f>
              <c:numCache>
                <c:formatCode>General</c:formatCode>
                <c:ptCount val="10"/>
                <c:pt idx="0">
                  <c:v>1.675</c:v>
                </c:pt>
                <c:pt idx="1">
                  <c:v>1.7</c:v>
                </c:pt>
                <c:pt idx="2">
                  <c:v>1.7250000000000001</c:v>
                </c:pt>
                <c:pt idx="3">
                  <c:v>1.75</c:v>
                </c:pt>
                <c:pt idx="4">
                  <c:v>1.85</c:v>
                </c:pt>
                <c:pt idx="5">
                  <c:v>2</c:v>
                </c:pt>
                <c:pt idx="6">
                  <c:v>2.2000000000000002</c:v>
                </c:pt>
                <c:pt idx="7">
                  <c:v>2.5</c:v>
                </c:pt>
                <c:pt idx="8">
                  <c:v>2.8</c:v>
                </c:pt>
                <c:pt idx="9">
                  <c:v>3.2</c:v>
                </c:pt>
              </c:numCache>
            </c:numRef>
          </c:cat>
          <c:val>
            <c:numRef>
              <c:f>'part e'!$M$6:$M$15</c:f>
              <c:numCache>
                <c:formatCode>0.00</c:formatCode>
                <c:ptCount val="10"/>
                <c:pt idx="0">
                  <c:v>-1.4098986758517227E-4</c:v>
                </c:pt>
                <c:pt idx="1">
                  <c:v>2.7186012967848412E-2</c:v>
                </c:pt>
                <c:pt idx="2">
                  <c:v>5.3735602961615801E-2</c:v>
                </c:pt>
                <c:pt idx="3">
                  <c:v>7.955052714211952E-2</c:v>
                </c:pt>
                <c:pt idx="4">
                  <c:v>0.17620619516736127</c:v>
                </c:pt>
                <c:pt idx="5">
                  <c:v>0.30464568336443282</c:v>
                </c:pt>
                <c:pt idx="6">
                  <c:v>0.45225625462713609</c:v>
                </c:pt>
                <c:pt idx="7">
                  <c:v>0.63730788682826889</c:v>
                </c:pt>
                <c:pt idx="8">
                  <c:v>0.79159192707290738</c:v>
                </c:pt>
                <c:pt idx="9">
                  <c:v>0.96415535020782162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7-4795-B7AC-C83440C1C063}"/>
            </c:ext>
          </c:extLst>
        </c:ser>
        <c:ser>
          <c:idx val="1"/>
          <c:order val="1"/>
          <c:tx>
            <c:v>n=2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 e'!$A$6:$A$15</c:f>
              <c:numCache>
                <c:formatCode>General</c:formatCode>
                <c:ptCount val="10"/>
                <c:pt idx="0">
                  <c:v>1.675</c:v>
                </c:pt>
                <c:pt idx="1">
                  <c:v>1.7</c:v>
                </c:pt>
                <c:pt idx="2">
                  <c:v>1.7250000000000001</c:v>
                </c:pt>
                <c:pt idx="3">
                  <c:v>1.75</c:v>
                </c:pt>
                <c:pt idx="4">
                  <c:v>1.85</c:v>
                </c:pt>
                <c:pt idx="5">
                  <c:v>2</c:v>
                </c:pt>
                <c:pt idx="6">
                  <c:v>2.2000000000000002</c:v>
                </c:pt>
                <c:pt idx="7">
                  <c:v>2.5</c:v>
                </c:pt>
                <c:pt idx="8">
                  <c:v>2.8</c:v>
                </c:pt>
                <c:pt idx="9">
                  <c:v>3.2</c:v>
                </c:pt>
              </c:numCache>
            </c:numRef>
          </c:cat>
          <c:val>
            <c:numRef>
              <c:f>'part e'!$M$20:$M$29</c:f>
              <c:numCache>
                <c:formatCode>0.00</c:formatCode>
                <c:ptCount val="10"/>
                <c:pt idx="0">
                  <c:v>-2.6788074841182732E-4</c:v>
                </c:pt>
                <c:pt idx="1">
                  <c:v>2.7059122087021756E-2</c:v>
                </c:pt>
                <c:pt idx="2">
                  <c:v>5.4225778504293005E-2</c:v>
                </c:pt>
                <c:pt idx="3">
                  <c:v>8.0658945575215302E-2</c:v>
                </c:pt>
                <c:pt idx="4">
                  <c:v>0.18285412491060107</c:v>
                </c:pt>
                <c:pt idx="5">
                  <c:v>0.32506938595320301</c:v>
                </c:pt>
                <c:pt idx="6">
                  <c:v>0.4948052488824915</c:v>
                </c:pt>
                <c:pt idx="7">
                  <c:v>0.72294974688820512</c:v>
                </c:pt>
                <c:pt idx="8">
                  <c:v>0.92695881826658444</c:v>
                </c:pt>
                <c:pt idx="9">
                  <c:v>1.1600137222457072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7-4795-B7AC-C83440C1C063}"/>
            </c:ext>
          </c:extLst>
        </c:ser>
        <c:ser>
          <c:idx val="2"/>
          <c:order val="2"/>
          <c:tx>
            <c:v>n=3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'part e'!$A$6:$A$15</c:f>
              <c:numCache>
                <c:formatCode>General</c:formatCode>
                <c:ptCount val="10"/>
                <c:pt idx="0">
                  <c:v>1.675</c:v>
                </c:pt>
                <c:pt idx="1">
                  <c:v>1.7</c:v>
                </c:pt>
                <c:pt idx="2">
                  <c:v>1.7250000000000001</c:v>
                </c:pt>
                <c:pt idx="3">
                  <c:v>1.75</c:v>
                </c:pt>
                <c:pt idx="4">
                  <c:v>1.85</c:v>
                </c:pt>
                <c:pt idx="5">
                  <c:v>2</c:v>
                </c:pt>
                <c:pt idx="6">
                  <c:v>2.2000000000000002</c:v>
                </c:pt>
                <c:pt idx="7">
                  <c:v>2.5</c:v>
                </c:pt>
                <c:pt idx="8">
                  <c:v>2.8</c:v>
                </c:pt>
                <c:pt idx="9">
                  <c:v>3.2</c:v>
                </c:pt>
              </c:numCache>
            </c:numRef>
          </c:cat>
          <c:val>
            <c:numRef>
              <c:f>'part e'!$M$34:$M$43</c:f>
              <c:numCache>
                <c:formatCode>0.00</c:formatCode>
                <c:ptCount val="10"/>
                <c:pt idx="0">
                  <c:v>-3.8208254115581683E-4</c:v>
                </c:pt>
                <c:pt idx="1">
                  <c:v>2.6944920294277766E-2</c:v>
                </c:pt>
                <c:pt idx="2">
                  <c:v>5.4111576711549016E-2</c:v>
                </c:pt>
                <c:pt idx="3">
                  <c:v>8.1077021613060574E-2</c:v>
                </c:pt>
                <c:pt idx="4">
                  <c:v>0.18385170150038727</c:v>
                </c:pt>
                <c:pt idx="5">
                  <c:v>0.33105252272211882</c:v>
                </c:pt>
                <c:pt idx="6">
                  <c:v>0.5131865812123847</c:v>
                </c:pt>
                <c:pt idx="7">
                  <c:v>0.75749124420152858</c:v>
                </c:pt>
                <c:pt idx="8">
                  <c:v>0.97411910462279061</c:v>
                </c:pt>
                <c:pt idx="9">
                  <c:v>1.2381077767347715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27-4795-B7AC-C83440C1C063}"/>
            </c:ext>
          </c:extLst>
        </c:ser>
        <c:ser>
          <c:idx val="3"/>
          <c:order val="3"/>
          <c:tx>
            <c:v>n=4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'part e'!$A$6:$A$15</c:f>
              <c:numCache>
                <c:formatCode>General</c:formatCode>
                <c:ptCount val="10"/>
                <c:pt idx="0">
                  <c:v>1.675</c:v>
                </c:pt>
                <c:pt idx="1">
                  <c:v>1.7</c:v>
                </c:pt>
                <c:pt idx="2">
                  <c:v>1.7250000000000001</c:v>
                </c:pt>
                <c:pt idx="3">
                  <c:v>1.75</c:v>
                </c:pt>
                <c:pt idx="4">
                  <c:v>1.85</c:v>
                </c:pt>
                <c:pt idx="5">
                  <c:v>2</c:v>
                </c:pt>
                <c:pt idx="6">
                  <c:v>2.2000000000000002</c:v>
                </c:pt>
                <c:pt idx="7">
                  <c:v>2.5</c:v>
                </c:pt>
                <c:pt idx="8">
                  <c:v>2.8</c:v>
                </c:pt>
                <c:pt idx="9">
                  <c:v>3.2</c:v>
                </c:pt>
              </c:numCache>
            </c:numRef>
          </c:cat>
          <c:val>
            <c:numRef>
              <c:f>'part e'!$M$62:$M$71</c:f>
              <c:numCache>
                <c:formatCode>0.00</c:formatCode>
                <c:ptCount val="10"/>
                <c:pt idx="0">
                  <c:v>-5.7736760674803904E-4</c:v>
                </c:pt>
                <c:pt idx="1">
                  <c:v>2.6749635228685543E-2</c:v>
                </c:pt>
                <c:pt idx="2">
                  <c:v>5.3916291645956793E-2</c:v>
                </c:pt>
                <c:pt idx="3">
                  <c:v>8.0881736547468358E-2</c:v>
                </c:pt>
                <c:pt idx="4">
                  <c:v>0.18413546648232537</c:v>
                </c:pt>
                <c:pt idx="5">
                  <c:v>0.33228898324358108</c:v>
                </c:pt>
                <c:pt idx="6">
                  <c:v>0.51937944134213576</c:v>
                </c:pt>
                <c:pt idx="7">
                  <c:v>0.77888078408125438</c:v>
                </c:pt>
                <c:pt idx="8">
                  <c:v>1.0200953313919954</c:v>
                </c:pt>
                <c:pt idx="9">
                  <c:v>1.3085306472791491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27-4795-B7AC-C83440C1C063}"/>
            </c:ext>
          </c:extLst>
        </c:ser>
        <c:ser>
          <c:idx val="4"/>
          <c:order val="4"/>
          <c:tx>
            <c:v>n=5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'part e'!$A$6:$A$15</c:f>
              <c:numCache>
                <c:formatCode>General</c:formatCode>
                <c:ptCount val="10"/>
                <c:pt idx="0">
                  <c:v>1.675</c:v>
                </c:pt>
                <c:pt idx="1">
                  <c:v>1.7</c:v>
                </c:pt>
                <c:pt idx="2">
                  <c:v>1.7250000000000001</c:v>
                </c:pt>
                <c:pt idx="3">
                  <c:v>1.75</c:v>
                </c:pt>
                <c:pt idx="4">
                  <c:v>1.85</c:v>
                </c:pt>
                <c:pt idx="5">
                  <c:v>2</c:v>
                </c:pt>
                <c:pt idx="6">
                  <c:v>2.2000000000000002</c:v>
                </c:pt>
                <c:pt idx="7">
                  <c:v>2.5</c:v>
                </c:pt>
                <c:pt idx="8">
                  <c:v>2.8</c:v>
                </c:pt>
                <c:pt idx="9">
                  <c:v>3.2</c:v>
                </c:pt>
              </c:numCache>
            </c:numRef>
          </c:cat>
          <c:val>
            <c:numRef>
              <c:f>'part e'!$M$90:$M$99</c:f>
              <c:numCache>
                <c:formatCode>0.00</c:formatCode>
                <c:ptCount val="10"/>
                <c:pt idx="0">
                  <c:v>-7.3554850987773892E-4</c:v>
                </c:pt>
                <c:pt idx="1">
                  <c:v>2.6591454325555847E-2</c:v>
                </c:pt>
                <c:pt idx="2">
                  <c:v>5.3758110742827089E-2</c:v>
                </c:pt>
                <c:pt idx="3">
                  <c:v>8.0723555644338654E-2</c:v>
                </c:pt>
                <c:pt idx="4">
                  <c:v>0.18397728557919568</c:v>
                </c:pt>
                <c:pt idx="5">
                  <c:v>0.33213080234045139</c:v>
                </c:pt>
                <c:pt idx="6">
                  <c:v>0.51960929097750563</c:v>
                </c:pt>
                <c:pt idx="7">
                  <c:v>0.77988231710363864</c:v>
                </c:pt>
                <c:pt idx="8">
                  <c:v>1.0251115480970936</c:v>
                </c:pt>
                <c:pt idx="9">
                  <c:v>1.3258561745817268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27-4795-B7AC-C83440C1C063}"/>
            </c:ext>
          </c:extLst>
        </c:ser>
        <c:ser>
          <c:idx val="5"/>
          <c:order val="5"/>
          <c:tx>
            <c:v>n=6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'part e'!$A$6:$A$15</c:f>
              <c:numCache>
                <c:formatCode>General</c:formatCode>
                <c:ptCount val="10"/>
                <c:pt idx="0">
                  <c:v>1.675</c:v>
                </c:pt>
                <c:pt idx="1">
                  <c:v>1.7</c:v>
                </c:pt>
                <c:pt idx="2">
                  <c:v>1.7250000000000001</c:v>
                </c:pt>
                <c:pt idx="3">
                  <c:v>1.75</c:v>
                </c:pt>
                <c:pt idx="4">
                  <c:v>1.85</c:v>
                </c:pt>
                <c:pt idx="5">
                  <c:v>2</c:v>
                </c:pt>
                <c:pt idx="6">
                  <c:v>2.2000000000000002</c:v>
                </c:pt>
                <c:pt idx="7">
                  <c:v>2.5</c:v>
                </c:pt>
                <c:pt idx="8">
                  <c:v>2.8</c:v>
                </c:pt>
                <c:pt idx="9">
                  <c:v>3.2</c:v>
                </c:pt>
              </c:numCache>
            </c:numRef>
          </c:cat>
          <c:val>
            <c:numRef>
              <c:f>'part e'!$M$90:$M$99</c:f>
              <c:numCache>
                <c:formatCode>0.00</c:formatCode>
                <c:ptCount val="10"/>
                <c:pt idx="0">
                  <c:v>-7.3554850987773892E-4</c:v>
                </c:pt>
                <c:pt idx="1">
                  <c:v>2.6591454325555847E-2</c:v>
                </c:pt>
                <c:pt idx="2">
                  <c:v>5.3758110742827089E-2</c:v>
                </c:pt>
                <c:pt idx="3">
                  <c:v>8.0723555644338654E-2</c:v>
                </c:pt>
                <c:pt idx="4">
                  <c:v>0.18397728557919568</c:v>
                </c:pt>
                <c:pt idx="5">
                  <c:v>0.33213080234045139</c:v>
                </c:pt>
                <c:pt idx="6">
                  <c:v>0.51960929097750563</c:v>
                </c:pt>
                <c:pt idx="7">
                  <c:v>0.77988231710363864</c:v>
                </c:pt>
                <c:pt idx="8">
                  <c:v>1.0251115480970936</c:v>
                </c:pt>
                <c:pt idx="9">
                  <c:v>1.3258561745817268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27-4795-B7AC-C83440C1C063}"/>
            </c:ext>
          </c:extLst>
        </c:ser>
        <c:ser>
          <c:idx val="6"/>
          <c:order val="6"/>
          <c:tx>
            <c:v>n=7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'part e'!$A$6:$A$15</c:f>
              <c:numCache>
                <c:formatCode>General</c:formatCode>
                <c:ptCount val="10"/>
                <c:pt idx="0">
                  <c:v>1.675</c:v>
                </c:pt>
                <c:pt idx="1">
                  <c:v>1.7</c:v>
                </c:pt>
                <c:pt idx="2">
                  <c:v>1.7250000000000001</c:v>
                </c:pt>
                <c:pt idx="3">
                  <c:v>1.75</c:v>
                </c:pt>
                <c:pt idx="4">
                  <c:v>1.85</c:v>
                </c:pt>
                <c:pt idx="5">
                  <c:v>2</c:v>
                </c:pt>
                <c:pt idx="6">
                  <c:v>2.2000000000000002</c:v>
                </c:pt>
                <c:pt idx="7">
                  <c:v>2.5</c:v>
                </c:pt>
                <c:pt idx="8">
                  <c:v>2.8</c:v>
                </c:pt>
                <c:pt idx="9">
                  <c:v>3.2</c:v>
                </c:pt>
              </c:numCache>
            </c:numRef>
          </c:cat>
          <c:val>
            <c:numRef>
              <c:f>'part e'!$M$104:$M$113</c:f>
              <c:numCache>
                <c:formatCode>0.00</c:formatCode>
                <c:ptCount val="10"/>
                <c:pt idx="0">
                  <c:v>-8.0298352647513731E-4</c:v>
                </c:pt>
                <c:pt idx="1">
                  <c:v>2.6524019308958445E-2</c:v>
                </c:pt>
                <c:pt idx="2">
                  <c:v>5.3690675726229695E-2</c:v>
                </c:pt>
                <c:pt idx="3">
                  <c:v>8.0656120627741246E-2</c:v>
                </c:pt>
                <c:pt idx="4">
                  <c:v>0.18390985056259829</c:v>
                </c:pt>
                <c:pt idx="5">
                  <c:v>0.332063367323854</c:v>
                </c:pt>
                <c:pt idx="6">
                  <c:v>0.51954185596090818</c:v>
                </c:pt>
                <c:pt idx="7">
                  <c:v>0.77981488208704131</c:v>
                </c:pt>
                <c:pt idx="8">
                  <c:v>1.0253584178166808</c:v>
                </c:pt>
                <c:pt idx="9">
                  <c:v>1.3264452335822297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27-4795-B7AC-C83440C1C063}"/>
            </c:ext>
          </c:extLst>
        </c:ser>
        <c:ser>
          <c:idx val="7"/>
          <c:order val="7"/>
          <c:tx>
            <c:v>n=8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'part e'!$A$6:$A$15</c:f>
              <c:numCache>
                <c:formatCode>General</c:formatCode>
                <c:ptCount val="10"/>
                <c:pt idx="0">
                  <c:v>1.675</c:v>
                </c:pt>
                <c:pt idx="1">
                  <c:v>1.7</c:v>
                </c:pt>
                <c:pt idx="2">
                  <c:v>1.7250000000000001</c:v>
                </c:pt>
                <c:pt idx="3">
                  <c:v>1.75</c:v>
                </c:pt>
                <c:pt idx="4">
                  <c:v>1.85</c:v>
                </c:pt>
                <c:pt idx="5">
                  <c:v>2</c:v>
                </c:pt>
                <c:pt idx="6">
                  <c:v>2.2000000000000002</c:v>
                </c:pt>
                <c:pt idx="7">
                  <c:v>2.5</c:v>
                </c:pt>
                <c:pt idx="8">
                  <c:v>2.8</c:v>
                </c:pt>
                <c:pt idx="9">
                  <c:v>3.2</c:v>
                </c:pt>
              </c:numCache>
            </c:numRef>
          </c:cat>
          <c:val>
            <c:numRef>
              <c:f>'part e'!$M$118:$M$127</c:f>
              <c:numCache>
                <c:formatCode>0.00</c:formatCode>
                <c:ptCount val="10"/>
                <c:pt idx="0">
                  <c:v>-8.6367504141279588E-4</c:v>
                </c:pt>
                <c:pt idx="1">
                  <c:v>2.6463327794020788E-2</c:v>
                </c:pt>
                <c:pt idx="2">
                  <c:v>5.3629984211292031E-2</c:v>
                </c:pt>
                <c:pt idx="3">
                  <c:v>8.0595429112803596E-2</c:v>
                </c:pt>
                <c:pt idx="4">
                  <c:v>0.18384915904766064</c:v>
                </c:pt>
                <c:pt idx="5">
                  <c:v>0.33200267580891629</c:v>
                </c:pt>
                <c:pt idx="6">
                  <c:v>0.51948116444597059</c:v>
                </c:pt>
                <c:pt idx="7">
                  <c:v>0.7797541905721036</c:v>
                </c:pt>
                <c:pt idx="8">
                  <c:v>1.0252977263017433</c:v>
                </c:pt>
                <c:pt idx="9">
                  <c:v>1.3266674163298582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27-4795-B7AC-C83440C1C063}"/>
            </c:ext>
          </c:extLst>
        </c:ser>
        <c:ser>
          <c:idx val="8"/>
          <c:order val="8"/>
          <c:tx>
            <c:v>n=9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'part e'!$A$6:$A$15</c:f>
              <c:numCache>
                <c:formatCode>General</c:formatCode>
                <c:ptCount val="10"/>
                <c:pt idx="0">
                  <c:v>1.675</c:v>
                </c:pt>
                <c:pt idx="1">
                  <c:v>1.7</c:v>
                </c:pt>
                <c:pt idx="2">
                  <c:v>1.7250000000000001</c:v>
                </c:pt>
                <c:pt idx="3">
                  <c:v>1.75</c:v>
                </c:pt>
                <c:pt idx="4">
                  <c:v>1.85</c:v>
                </c:pt>
                <c:pt idx="5">
                  <c:v>2</c:v>
                </c:pt>
                <c:pt idx="6">
                  <c:v>2.2000000000000002</c:v>
                </c:pt>
                <c:pt idx="7">
                  <c:v>2.5</c:v>
                </c:pt>
                <c:pt idx="8">
                  <c:v>2.8</c:v>
                </c:pt>
                <c:pt idx="9">
                  <c:v>3.2</c:v>
                </c:pt>
              </c:numCache>
            </c:numRef>
          </c:cat>
          <c:val>
            <c:numRef>
              <c:f>'part e'!$M$132:$M$141</c:f>
              <c:numCache>
                <c:formatCode>0.00</c:formatCode>
                <c:ptCount val="10"/>
                <c:pt idx="0">
                  <c:v>-9.1829740485668853E-4</c:v>
                </c:pt>
                <c:pt idx="1">
                  <c:v>2.6408705430576895E-2</c:v>
                </c:pt>
                <c:pt idx="2">
                  <c:v>5.3575361847848141E-2</c:v>
                </c:pt>
                <c:pt idx="3">
                  <c:v>8.0540806749359706E-2</c:v>
                </c:pt>
                <c:pt idx="4">
                  <c:v>0.18379453668421675</c:v>
                </c:pt>
                <c:pt idx="5">
                  <c:v>0.3319480534454724</c:v>
                </c:pt>
                <c:pt idx="6">
                  <c:v>0.51942654208252659</c:v>
                </c:pt>
                <c:pt idx="7">
                  <c:v>0.77969956820865982</c:v>
                </c:pt>
                <c:pt idx="8">
                  <c:v>1.0252431039382992</c:v>
                </c:pt>
                <c:pt idx="9">
                  <c:v>1.3266127939664143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27-4795-B7AC-C83440C1C063}"/>
            </c:ext>
          </c:extLst>
        </c:ser>
        <c:ser>
          <c:idx val="9"/>
          <c:order val="9"/>
          <c:tx>
            <c:strRef>
              <c:f>'part e'!$M$6:$M$15</c:f>
              <c:strCache>
                <c:ptCount val="10"/>
                <c:pt idx="0">
                  <c:v>0.00</c:v>
                </c:pt>
                <c:pt idx="1">
                  <c:v>0.03</c:v>
                </c:pt>
                <c:pt idx="2">
                  <c:v>0.05</c:v>
                </c:pt>
                <c:pt idx="3">
                  <c:v>0.08</c:v>
                </c:pt>
                <c:pt idx="4">
                  <c:v>0.18</c:v>
                </c:pt>
                <c:pt idx="5">
                  <c:v>0.30</c:v>
                </c:pt>
                <c:pt idx="6">
                  <c:v>0.45</c:v>
                </c:pt>
                <c:pt idx="7">
                  <c:v>0.64</c:v>
                </c:pt>
                <c:pt idx="8">
                  <c:v>0.79</c:v>
                </c:pt>
                <c:pt idx="9">
                  <c:v>0.96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'part e'!$A$6:$A$15</c:f>
              <c:numCache>
                <c:formatCode>General</c:formatCode>
                <c:ptCount val="10"/>
                <c:pt idx="0">
                  <c:v>1.675</c:v>
                </c:pt>
                <c:pt idx="1">
                  <c:v>1.7</c:v>
                </c:pt>
                <c:pt idx="2">
                  <c:v>1.7250000000000001</c:v>
                </c:pt>
                <c:pt idx="3">
                  <c:v>1.75</c:v>
                </c:pt>
                <c:pt idx="4">
                  <c:v>1.85</c:v>
                </c:pt>
                <c:pt idx="5">
                  <c:v>2</c:v>
                </c:pt>
                <c:pt idx="6">
                  <c:v>2.2000000000000002</c:v>
                </c:pt>
                <c:pt idx="7">
                  <c:v>2.5</c:v>
                </c:pt>
                <c:pt idx="8">
                  <c:v>2.8</c:v>
                </c:pt>
                <c:pt idx="9">
                  <c:v>3.2</c:v>
                </c:pt>
              </c:numCache>
            </c:numRef>
          </c:cat>
          <c:val>
            <c:numRef>
              <c:f>'part e'!$M$6:$M$15</c:f>
              <c:numCache>
                <c:formatCode>0.00</c:formatCode>
                <c:ptCount val="10"/>
                <c:pt idx="0">
                  <c:v>-1.4098986758517227E-4</c:v>
                </c:pt>
                <c:pt idx="1">
                  <c:v>2.7186012967848412E-2</c:v>
                </c:pt>
                <c:pt idx="2">
                  <c:v>5.3735602961615801E-2</c:v>
                </c:pt>
                <c:pt idx="3">
                  <c:v>7.955052714211952E-2</c:v>
                </c:pt>
                <c:pt idx="4">
                  <c:v>0.17620619516736127</c:v>
                </c:pt>
                <c:pt idx="5">
                  <c:v>0.30464568336443282</c:v>
                </c:pt>
                <c:pt idx="6">
                  <c:v>0.45225625462713609</c:v>
                </c:pt>
                <c:pt idx="7">
                  <c:v>0.63730788682826889</c:v>
                </c:pt>
                <c:pt idx="8">
                  <c:v>0.79159192707290738</c:v>
                </c:pt>
                <c:pt idx="9">
                  <c:v>0.96415535020782162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27-4795-B7AC-C83440C1C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345151"/>
        <c:axId val="1"/>
      </c:lineChart>
      <c:catAx>
        <c:axId val="33534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45151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Policy Function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'part e'!$A$143:$A$152</c:f>
              <c:numCache>
                <c:formatCode>General</c:formatCode>
                <c:ptCount val="10"/>
                <c:pt idx="0">
                  <c:v>1.675</c:v>
                </c:pt>
                <c:pt idx="1">
                  <c:v>1.7</c:v>
                </c:pt>
                <c:pt idx="2">
                  <c:v>1.7250000000000001</c:v>
                </c:pt>
                <c:pt idx="3">
                  <c:v>1.75</c:v>
                </c:pt>
                <c:pt idx="4">
                  <c:v>1.85</c:v>
                </c:pt>
                <c:pt idx="5">
                  <c:v>2</c:v>
                </c:pt>
                <c:pt idx="6">
                  <c:v>2.2000000000000002</c:v>
                </c:pt>
                <c:pt idx="7">
                  <c:v>2.5</c:v>
                </c:pt>
                <c:pt idx="8">
                  <c:v>2.8</c:v>
                </c:pt>
                <c:pt idx="9">
                  <c:v>3.2</c:v>
                </c:pt>
              </c:numCache>
            </c:numRef>
          </c:xVal>
          <c:yVal>
            <c:numRef>
              <c:f>'part e'!$B$143:$B$152</c:f>
              <c:numCache>
                <c:formatCode>General</c:formatCode>
                <c:ptCount val="10"/>
                <c:pt idx="0">
                  <c:v>1.675</c:v>
                </c:pt>
                <c:pt idx="1">
                  <c:v>1.675</c:v>
                </c:pt>
                <c:pt idx="2">
                  <c:v>1.7</c:v>
                </c:pt>
                <c:pt idx="3">
                  <c:v>1.7250000000000001</c:v>
                </c:pt>
                <c:pt idx="4">
                  <c:v>1.75</c:v>
                </c:pt>
                <c:pt idx="5">
                  <c:v>1.85</c:v>
                </c:pt>
                <c:pt idx="6">
                  <c:v>2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F5-4D2C-8CE7-F9107C4B9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283519"/>
        <c:axId val="1"/>
      </c:scatterChart>
      <c:valAx>
        <c:axId val="278283519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k'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83519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581025</xdr:colOff>
      <xdr:row>3</xdr:row>
      <xdr:rowOff>131763</xdr:rowOff>
    </xdr:from>
    <xdr:to>
      <xdr:col>21</xdr:col>
      <xdr:colOff>266700</xdr:colOff>
      <xdr:row>19</xdr:row>
      <xdr:rowOff>17463</xdr:rowOff>
    </xdr:to>
    <xdr:graphicFrame macro="">
      <xdr:nvGraphicFramePr>
        <xdr:cNvPr id="1026" name="Chart 1">
          <a:extLst>
            <a:ext uri="{FF2B5EF4-FFF2-40B4-BE49-F238E27FC236}">
              <a16:creationId xmlns:a16="http://schemas.microsoft.com/office/drawing/2014/main" id="{58094952-DC60-7EF6-8C4E-DA9FB63C3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277813</xdr:colOff>
      <xdr:row>145</xdr:row>
      <xdr:rowOff>142875</xdr:rowOff>
    </xdr:from>
    <xdr:to>
      <xdr:col>16</xdr:col>
      <xdr:colOff>573088</xdr:colOff>
      <xdr:row>163</xdr:row>
      <xdr:rowOff>28575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53C84387-0D09-AE7A-E553-3D134C4DF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432594</xdr:colOff>
      <xdr:row>147</xdr:row>
      <xdr:rowOff>71437</xdr:rowOff>
    </xdr:from>
    <xdr:to>
      <xdr:col>9</xdr:col>
      <xdr:colOff>174625</xdr:colOff>
      <xdr:row>162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4988B-0CE5-7ACC-D4FA-630BC6037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581025</xdr:colOff>
      <xdr:row>1</xdr:row>
      <xdr:rowOff>123825</xdr:rowOff>
    </xdr:from>
    <xdr:to>
      <xdr:col>21</xdr:col>
      <xdr:colOff>266700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9E7D98-8F75-47C3-B4CE-64F1BF563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144</xdr:row>
      <xdr:rowOff>142875</xdr:rowOff>
    </xdr:from>
    <xdr:to>
      <xdr:col>12</xdr:col>
      <xdr:colOff>342900</xdr:colOff>
      <xdr:row>162</xdr:row>
      <xdr:rowOff>28575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B3DF5E73-1725-4BF9-899E-128B131B2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topLeftCell="A140" zoomScale="120" zoomScaleNormal="120" workbookViewId="0">
      <selection activeCell="A143" sqref="A143:A152"/>
    </sheetView>
  </sheetViews>
  <sheetFormatPr defaultRowHeight="12.75" x14ac:dyDescent="0.2"/>
  <cols>
    <col min="13" max="13" width="9.140625" style="2"/>
  </cols>
  <sheetData>
    <row r="1" spans="1:13" x14ac:dyDescent="0.2">
      <c r="A1" t="s">
        <v>1</v>
      </c>
      <c r="B1">
        <v>1</v>
      </c>
      <c r="D1" t="s">
        <v>2</v>
      </c>
      <c r="E1">
        <v>0.9</v>
      </c>
      <c r="G1" t="s">
        <v>3</v>
      </c>
      <c r="H1">
        <v>0.3</v>
      </c>
      <c r="J1" t="s">
        <v>4</v>
      </c>
      <c r="K1">
        <v>0.1</v>
      </c>
    </row>
    <row r="3" spans="1:13" x14ac:dyDescent="0.2">
      <c r="A3" t="s">
        <v>8</v>
      </c>
      <c r="B3">
        <v>0</v>
      </c>
    </row>
    <row r="4" spans="1:13" x14ac:dyDescent="0.2">
      <c r="B4" t="s">
        <v>5</v>
      </c>
      <c r="C4">
        <v>0.8</v>
      </c>
      <c r="D4">
        <v>1.2</v>
      </c>
      <c r="E4">
        <v>1.4</v>
      </c>
      <c r="F4">
        <v>1.45</v>
      </c>
      <c r="G4">
        <v>1.4750000000000001</v>
      </c>
      <c r="H4">
        <v>1.5</v>
      </c>
      <c r="I4">
        <v>1.5249999999999999</v>
      </c>
      <c r="J4">
        <v>1.55</v>
      </c>
      <c r="K4">
        <v>1.575</v>
      </c>
      <c r="L4">
        <v>1.59</v>
      </c>
    </row>
    <row r="5" spans="1:13" x14ac:dyDescent="0.2">
      <c r="A5" t="s">
        <v>0</v>
      </c>
      <c r="B5" t="s">
        <v>7</v>
      </c>
      <c r="C5">
        <f>B6</f>
        <v>0</v>
      </c>
      <c r="D5">
        <f>B7</f>
        <v>0</v>
      </c>
      <c r="E5">
        <f>B8</f>
        <v>0</v>
      </c>
      <c r="F5">
        <f>B9</f>
        <v>0</v>
      </c>
      <c r="G5">
        <f>B10</f>
        <v>0</v>
      </c>
      <c r="H5">
        <f>B11</f>
        <v>0</v>
      </c>
      <c r="I5">
        <f>B12</f>
        <v>0</v>
      </c>
      <c r="J5">
        <f>B13</f>
        <v>0</v>
      </c>
      <c r="K5">
        <f>B14</f>
        <v>0</v>
      </c>
      <c r="L5">
        <f>B15</f>
        <v>0</v>
      </c>
      <c r="M5" s="2" t="s">
        <v>6</v>
      </c>
    </row>
    <row r="6" spans="1:13" ht="15" x14ac:dyDescent="0.25">
      <c r="A6">
        <v>0.8</v>
      </c>
      <c r="B6">
        <v>0</v>
      </c>
      <c r="C6">
        <f>LN($B$1*$A6^$H$1+(1-$K$1)*$A6-C$4)+$E$1*C5</f>
        <v>-0.15636327000754147</v>
      </c>
      <c r="D6">
        <f t="shared" ref="D6:K6" si="0">LN($B$1*$A6^$H$1+(1-$K$1)*$A6-D$4)+$E$1*D5</f>
        <v>-0.7869119698857312</v>
      </c>
      <c r="E6">
        <f t="shared" si="0"/>
        <v>-1.3655179029641902</v>
      </c>
      <c r="F6">
        <f t="shared" si="0"/>
        <v>-1.5835340930527546</v>
      </c>
      <c r="G6">
        <f t="shared" si="0"/>
        <v>-1.7134191141017485</v>
      </c>
      <c r="H6">
        <f t="shared" si="0"/>
        <v>-1.8627285561404512</v>
      </c>
      <c r="I6">
        <f t="shared" si="0"/>
        <v>-2.0383115153285232</v>
      </c>
      <c r="J6">
        <f t="shared" si="0"/>
        <v>-2.2514315540569294</v>
      </c>
      <c r="K6">
        <f t="shared" si="0"/>
        <v>-2.5226278589332529</v>
      </c>
      <c r="L6">
        <v>-10</v>
      </c>
      <c r="M6" s="3">
        <f>_xlfn.AGGREGATE(4, 6, C6:L6)</f>
        <v>-0.15636327000754147</v>
      </c>
    </row>
    <row r="7" spans="1:13" ht="15" x14ac:dyDescent="0.25">
      <c r="A7">
        <v>1.2</v>
      </c>
      <c r="B7">
        <v>0</v>
      </c>
      <c r="C7">
        <f t="shared" ref="C7:L7" si="1">LN($B$1*$A7^$H$1+(1-$K$1)*$A7-C$4)+$E$1*C5</f>
        <v>0.28984470859699135</v>
      </c>
      <c r="D7">
        <f t="shared" si="1"/>
        <v>-6.5904821098536626E-2</v>
      </c>
      <c r="E7">
        <f t="shared" si="1"/>
        <v>-0.30622633474401528</v>
      </c>
      <c r="F7">
        <f t="shared" si="1"/>
        <v>-0.37655704895312025</v>
      </c>
      <c r="G7">
        <f t="shared" si="1"/>
        <v>-0.41366871318992954</v>
      </c>
      <c r="H7">
        <f t="shared" si="1"/>
        <v>-0.45221091311272427</v>
      </c>
      <c r="I7">
        <f t="shared" si="1"/>
        <v>-0.4922983707877579</v>
      </c>
      <c r="J7">
        <f t="shared" si="1"/>
        <v>-0.53406018707661529</v>
      </c>
      <c r="K7">
        <f t="shared" si="1"/>
        <v>-0.5776423497060561</v>
      </c>
      <c r="L7">
        <f t="shared" si="1"/>
        <v>-0.60473351176923418</v>
      </c>
      <c r="M7" s="3">
        <f t="shared" ref="M7:M15" si="2">_xlfn.AGGREGATE(4, 6, C7:L7)</f>
        <v>0.28984470859699135</v>
      </c>
    </row>
    <row r="8" spans="1:13" ht="15" x14ac:dyDescent="0.25">
      <c r="A8">
        <v>1.4</v>
      </c>
      <c r="B8">
        <v>0</v>
      </c>
      <c r="C8">
        <f>LN($B$1*$A8^$H$1+(1-$K$1)*$A8-C$4)+$E$1*C5</f>
        <v>0.44866003898348789</v>
      </c>
      <c r="D8">
        <f t="shared" ref="D8:L8" si="3">LN($B$1*$A8^$H$1+(1-$K$1)*$A8-D$4)+$E$1*D5</f>
        <v>0.15376098872467889</v>
      </c>
      <c r="E8">
        <f t="shared" si="3"/>
        <v>-3.437188748692771E-2</v>
      </c>
      <c r="F8">
        <f t="shared" si="3"/>
        <v>-8.7507373844834882E-2</v>
      </c>
      <c r="G8">
        <f t="shared" si="3"/>
        <v>-0.11517281517532189</v>
      </c>
      <c r="H8">
        <f t="shared" si="3"/>
        <v>-0.14362546320638811</v>
      </c>
      <c r="I8">
        <f t="shared" si="3"/>
        <v>-0.17291143247558016</v>
      </c>
      <c r="J8">
        <f t="shared" si="3"/>
        <v>-0.20308101218530147</v>
      </c>
      <c r="K8">
        <f t="shared" si="3"/>
        <v>-0.23418918582324266</v>
      </c>
      <c r="L8">
        <f t="shared" si="3"/>
        <v>-0.25332945127969719</v>
      </c>
      <c r="M8" s="3">
        <f t="shared" si="2"/>
        <v>0.44866003898348789</v>
      </c>
    </row>
    <row r="9" spans="1:13" ht="15" x14ac:dyDescent="0.25">
      <c r="A9">
        <v>1.45</v>
      </c>
      <c r="B9">
        <v>0</v>
      </c>
      <c r="C9">
        <f>LN($B$1*$A9^$H$1+(1-$K$1)*$A9-C$4)+$E$1*C5</f>
        <v>0.48422648002073054</v>
      </c>
      <c r="D9">
        <f t="shared" ref="D9:L9" si="4">LN($B$1*$A9^$H$1+(1-$K$1)*$A9-D$4)+$E$1*D5</f>
        <v>0.2012407570541726</v>
      </c>
      <c r="E9">
        <f t="shared" si="4"/>
        <v>2.2660464100128643E-2</v>
      </c>
      <c r="F9">
        <f t="shared" si="4"/>
        <v>-2.7454280618843824E-2</v>
      </c>
      <c r="G9">
        <f t="shared" si="4"/>
        <v>-5.348605167232974E-2</v>
      </c>
      <c r="H9">
        <f t="shared" si="4"/>
        <v>-8.0213629247893534E-2</v>
      </c>
      <c r="I9">
        <f t="shared" si="4"/>
        <v>-0.10767523388704978</v>
      </c>
      <c r="J9">
        <f t="shared" si="4"/>
        <v>-0.13591232445318033</v>
      </c>
      <c r="K9">
        <f t="shared" si="4"/>
        <v>-0.16496997462247995</v>
      </c>
      <c r="L9">
        <f t="shared" si="4"/>
        <v>-0.18281868498328352</v>
      </c>
      <c r="M9" s="3">
        <f t="shared" si="2"/>
        <v>0.48422648002073054</v>
      </c>
    </row>
    <row r="10" spans="1:13" ht="15" x14ac:dyDescent="0.25">
      <c r="A10">
        <v>1.4750000000000001</v>
      </c>
      <c r="B10">
        <v>0</v>
      </c>
      <c r="C10">
        <f>LN($B$1*$A10^$H$1+(1-$K$1)*$A10-C$4)+$E$1*C5</f>
        <v>0.50148227845526316</v>
      </c>
      <c r="D10">
        <f t="shared" ref="D10:L10" si="5">LN($B$1*$A10^$H$1+(1-$K$1)*$A10-D$4)+$E$1*D5</f>
        <v>0.22407667330617106</v>
      </c>
      <c r="E10">
        <f t="shared" si="5"/>
        <v>4.9900925005349699E-2</v>
      </c>
      <c r="F10">
        <f t="shared" si="5"/>
        <v>1.1662665039217849E-3</v>
      </c>
      <c r="G10">
        <f t="shared" si="5"/>
        <v>-2.4121655089036156E-2</v>
      </c>
      <c r="H10">
        <f t="shared" si="5"/>
        <v>-5.0065683097918957E-2</v>
      </c>
      <c r="I10">
        <f t="shared" si="5"/>
        <v>-7.670077240323403E-2</v>
      </c>
      <c r="J10">
        <f t="shared" si="5"/>
        <v>-0.10406474790850244</v>
      </c>
      <c r="K10">
        <f t="shared" si="5"/>
        <v>-0.13219862759946979</v>
      </c>
      <c r="L10">
        <f t="shared" si="5"/>
        <v>-0.14946689456153597</v>
      </c>
      <c r="M10" s="3">
        <f t="shared" si="2"/>
        <v>0.50148227845526316</v>
      </c>
    </row>
    <row r="11" spans="1:13" ht="15" x14ac:dyDescent="0.25">
      <c r="A11">
        <v>1.5</v>
      </c>
      <c r="B11">
        <v>0</v>
      </c>
      <c r="C11">
        <f>LN($B$1*$A11^$H$1+(1-$K$1)*$A11-C$4)+$E$1*C5</f>
        <v>0.51840498894577591</v>
      </c>
      <c r="D11">
        <f t="shared" ref="D11:L11" si="6">LN($B$1*$A11^$H$1+(1-$K$1)*$A11-D$4)+$E$1*D5</f>
        <v>0.24634974105748125</v>
      </c>
      <c r="E11">
        <f t="shared" si="6"/>
        <v>7.6356168845962899E-2</v>
      </c>
      <c r="F11">
        <f t="shared" si="6"/>
        <v>2.8924557905349903E-2</v>
      </c>
      <c r="G11">
        <f t="shared" si="6"/>
        <v>4.3375148236455162E-3</v>
      </c>
      <c r="H11">
        <f t="shared" si="6"/>
        <v>-2.0869321846585416E-2</v>
      </c>
      <c r="I11">
        <f t="shared" si="6"/>
        <v>-4.6728009642679036E-2</v>
      </c>
      <c r="J11">
        <f t="shared" si="6"/>
        <v>-7.3273159445607097E-2</v>
      </c>
      <c r="K11">
        <f t="shared" si="6"/>
        <v>-0.10054221405372392</v>
      </c>
      <c r="L11">
        <f t="shared" si="6"/>
        <v>-0.11726786599010412</v>
      </c>
      <c r="M11" s="3">
        <f t="shared" si="2"/>
        <v>0.51840498894577591</v>
      </c>
    </row>
    <row r="12" spans="1:13" ht="15" x14ac:dyDescent="0.25">
      <c r="A12">
        <v>1.5249999999999999</v>
      </c>
      <c r="B12">
        <v>0</v>
      </c>
      <c r="C12">
        <f>LN($B$1*$A12^$H$1+(1-$K$1)*$A12-C$4)+$E$1*C5</f>
        <v>0.53500749433107653</v>
      </c>
      <c r="D12">
        <f t="shared" ref="D12:L12" si="7">LN($B$1*$A12^$H$1+(1-$K$1)*$A12-D$4)+$E$1*D5</f>
        <v>0.26808711803080404</v>
      </c>
      <c r="E12">
        <f t="shared" si="7"/>
        <v>0.10207004262044161</v>
      </c>
      <c r="F12">
        <f t="shared" si="7"/>
        <v>5.5870788218992565E-2</v>
      </c>
      <c r="G12">
        <f>LN($B$1*$A12^$H$1+(1-$K$1)*$A12-G$4)+$E$1*G5</f>
        <v>3.1945310017173947E-2</v>
      </c>
      <c r="H12">
        <f t="shared" si="7"/>
        <v>7.4333426116195344E-3</v>
      </c>
      <c r="I12">
        <f t="shared" si="7"/>
        <v>-1.7694591511448168E-2</v>
      </c>
      <c r="J12">
        <f t="shared" si="7"/>
        <v>-4.3470249632950729E-2</v>
      </c>
      <c r="K12">
        <f t="shared" si="7"/>
        <v>-6.9927910123017814E-2</v>
      </c>
      <c r="L12">
        <f t="shared" si="7"/>
        <v>-8.6145164822007583E-2</v>
      </c>
      <c r="M12" s="3">
        <f t="shared" si="2"/>
        <v>0.53500749433107653</v>
      </c>
    </row>
    <row r="13" spans="1:13" ht="15" x14ac:dyDescent="0.25">
      <c r="A13">
        <v>1.55</v>
      </c>
      <c r="B13">
        <v>0</v>
      </c>
      <c r="C13">
        <f>LN($B$1*$A13^$H$1+(1-$K$1)*$A13-C$4)+$E$1*C5</f>
        <v>0.55130194164321489</v>
      </c>
      <c r="D13">
        <f t="shared" ref="D13:L13" si="8">LN($B$1*$A13^$H$1+(1-$K$1)*$A13-D$4)+$E$1*D5</f>
        <v>0.28931405137271304</v>
      </c>
      <c r="E13">
        <f t="shared" si="8"/>
        <v>0.12708284188558841</v>
      </c>
      <c r="F13">
        <f t="shared" si="8"/>
        <v>8.2050919187216118E-2</v>
      </c>
      <c r="G13">
        <f t="shared" si="8"/>
        <v>5.8750944533617622E-2</v>
      </c>
      <c r="H13">
        <f t="shared" si="8"/>
        <v>3.4895103644942006E-2</v>
      </c>
      <c r="I13">
        <f t="shared" si="8"/>
        <v>1.0456224416283239E-2</v>
      </c>
      <c r="J13">
        <f t="shared" si="8"/>
        <v>-1.4594907638446045E-2</v>
      </c>
      <c r="K13">
        <f t="shared" si="8"/>
        <v>-4.0289759344680078E-2</v>
      </c>
      <c r="L13">
        <f t="shared" si="8"/>
        <v>-5.6029670418905747E-2</v>
      </c>
      <c r="M13" s="3">
        <f t="shared" si="2"/>
        <v>0.55130194164321489</v>
      </c>
    </row>
    <row r="14" spans="1:13" ht="15" x14ac:dyDescent="0.25">
      <c r="A14">
        <v>1.575</v>
      </c>
      <c r="B14">
        <v>0</v>
      </c>
      <c r="C14">
        <f>LN($B$1*$A14^$H$1+(1-$K$1)*$A14-C$4)+$E$1*C5</f>
        <v>0.56729979705971589</v>
      </c>
      <c r="D14">
        <f t="shared" ref="D14:L14" si="9">LN($B$1*$A14^$H$1+(1-$K$1)*$A14-D$4)+$E$1*D5</f>
        <v>0.3100540520500234</v>
      </c>
      <c r="E14">
        <f t="shared" si="9"/>
        <v>0.15143168274240737</v>
      </c>
      <c r="F14">
        <f t="shared" si="9"/>
        <v>0.10750714085022921</v>
      </c>
      <c r="G14">
        <f t="shared" si="9"/>
        <v>8.4799510324293656E-2</v>
      </c>
      <c r="H14">
        <f t="shared" si="9"/>
        <v>6.1564238634864044E-2</v>
      </c>
      <c r="I14">
        <f t="shared" si="9"/>
        <v>3.7776220420418359E-2</v>
      </c>
      <c r="J14">
        <f t="shared" si="9"/>
        <v>1.3408514779377443E-2</v>
      </c>
      <c r="K14">
        <f t="shared" si="9"/>
        <v>-1.1567838146194883E-2</v>
      </c>
      <c r="L14">
        <f t="shared" si="9"/>
        <v>-2.6858674461953724E-2</v>
      </c>
      <c r="M14" s="3">
        <f t="shared" si="2"/>
        <v>0.56729979705971589</v>
      </c>
    </row>
    <row r="15" spans="1:13" ht="15" x14ac:dyDescent="0.25">
      <c r="A15">
        <v>1.59</v>
      </c>
      <c r="B15">
        <v>0</v>
      </c>
      <c r="C15">
        <f>LN($B$1*$A15^$H$1+(1-$K$1)*$A15-C$4)+$E$1*C5</f>
        <v>0.57676067851932256</v>
      </c>
      <c r="D15">
        <f t="shared" ref="D15:L15" si="10">LN($B$1*$A15^$H$1+(1-$K$1)*$A15-D$4)+$E$1*D5</f>
        <v>0.32227350910053887</v>
      </c>
      <c r="E15">
        <f t="shared" si="10"/>
        <v>0.16573664990420015</v>
      </c>
      <c r="F15">
        <f t="shared" si="10"/>
        <v>0.12244967537420842</v>
      </c>
      <c r="G15">
        <f t="shared" si="10"/>
        <v>0.10008262683056203</v>
      </c>
      <c r="H15">
        <f t="shared" si="10"/>
        <v>7.7203825197386569E-2</v>
      </c>
      <c r="I15">
        <f t="shared" si="10"/>
        <v>5.3789303451216471E-2</v>
      </c>
      <c r="J15">
        <f t="shared" si="10"/>
        <v>2.9813370436844809E-2</v>
      </c>
      <c r="K15">
        <f t="shared" si="10"/>
        <v>5.2484414225023399E-3</v>
      </c>
      <c r="L15">
        <f t="shared" si="10"/>
        <v>-9.7854834365155054E-3</v>
      </c>
      <c r="M15" s="3">
        <f t="shared" si="2"/>
        <v>0.57676067851932256</v>
      </c>
    </row>
    <row r="17" spans="1:13" x14ac:dyDescent="0.2">
      <c r="A17" t="s">
        <v>8</v>
      </c>
      <c r="B17">
        <v>1</v>
      </c>
    </row>
    <row r="18" spans="1:13" x14ac:dyDescent="0.2">
      <c r="B18" t="s">
        <v>5</v>
      </c>
      <c r="C18">
        <v>0.8</v>
      </c>
      <c r="D18">
        <v>1.2</v>
      </c>
      <c r="E18">
        <v>1.4</v>
      </c>
      <c r="F18">
        <v>1.45</v>
      </c>
      <c r="G18">
        <v>1.4750000000000001</v>
      </c>
      <c r="H18">
        <v>1.5</v>
      </c>
      <c r="I18">
        <v>1.5249999999999999</v>
      </c>
      <c r="J18">
        <v>1.55</v>
      </c>
      <c r="K18">
        <v>1.575</v>
      </c>
      <c r="L18">
        <v>1.59</v>
      </c>
    </row>
    <row r="19" spans="1:13" x14ac:dyDescent="0.2">
      <c r="A19" t="s">
        <v>0</v>
      </c>
      <c r="B19" t="s">
        <v>7</v>
      </c>
      <c r="C19">
        <f>B20</f>
        <v>-0.15636327000754147</v>
      </c>
      <c r="D19">
        <f>B21</f>
        <v>0.28984470859699135</v>
      </c>
      <c r="E19">
        <f>B22</f>
        <v>0.44866003898348789</v>
      </c>
      <c r="F19">
        <f>B23</f>
        <v>0.48422648002073054</v>
      </c>
      <c r="G19">
        <f>B24</f>
        <v>0.50148227845526316</v>
      </c>
      <c r="H19">
        <f>B25</f>
        <v>0.51840498894577591</v>
      </c>
      <c r="I19">
        <f>B26</f>
        <v>0.53500749433107653</v>
      </c>
      <c r="J19">
        <f>B27</f>
        <v>0.55130194164321489</v>
      </c>
      <c r="K19">
        <f>B28</f>
        <v>0.56729979705971589</v>
      </c>
      <c r="L19">
        <f>B29</f>
        <v>0.57676067851932256</v>
      </c>
      <c r="M19" s="2" t="s">
        <v>6</v>
      </c>
    </row>
    <row r="20" spans="1:13" ht="15" x14ac:dyDescent="0.25">
      <c r="A20">
        <v>0.8</v>
      </c>
      <c r="B20">
        <f>M6</f>
        <v>-0.15636327000754147</v>
      </c>
      <c r="C20">
        <f t="shared" ref="C20:K20" si="11">LN($B$1*$A20^$H$1+(1-$K$1)*$A20-C$4)+$E$1*C19</f>
        <v>-0.29709021301432881</v>
      </c>
      <c r="D20">
        <f t="shared" si="11"/>
        <v>-0.52605173214843903</v>
      </c>
      <c r="E20">
        <f t="shared" si="11"/>
        <v>-0.96172386787905106</v>
      </c>
      <c r="F20">
        <f t="shared" si="11"/>
        <v>-1.1477302610340971</v>
      </c>
      <c r="G20">
        <f t="shared" si="11"/>
        <v>-1.2620850634920115</v>
      </c>
      <c r="H20">
        <f t="shared" si="11"/>
        <v>-1.3961640660892529</v>
      </c>
      <c r="I20">
        <f t="shared" si="11"/>
        <v>-1.5568047704305543</v>
      </c>
      <c r="J20">
        <f t="shared" si="11"/>
        <v>-1.755259806578036</v>
      </c>
      <c r="K20">
        <f t="shared" si="11"/>
        <v>-2.0120580415795084</v>
      </c>
      <c r="L20">
        <v>-10</v>
      </c>
      <c r="M20" s="3">
        <f>_xlfn.AGGREGATE(4, 6, C20:L20)</f>
        <v>-0.29709021301432881</v>
      </c>
    </row>
    <row r="21" spans="1:13" ht="15" x14ac:dyDescent="0.25">
      <c r="A21">
        <v>1.2</v>
      </c>
      <c r="B21">
        <f t="shared" ref="B21:B29" si="12">M7</f>
        <v>0.28984470859699135</v>
      </c>
      <c r="C21">
        <f t="shared" ref="C21:L21" si="13">LN($B$1*$A21^$H$1+(1-$K$1)*$A21-C$4)+$E$1*C19</f>
        <v>0.14911776559020404</v>
      </c>
      <c r="D21">
        <f t="shared" si="13"/>
        <v>0.1949554166387556</v>
      </c>
      <c r="E21">
        <f t="shared" si="13"/>
        <v>9.7567700341123831E-2</v>
      </c>
      <c r="F21">
        <f t="shared" si="13"/>
        <v>5.9246783065537267E-2</v>
      </c>
      <c r="G21">
        <f t="shared" si="13"/>
        <v>3.7665337419807321E-2</v>
      </c>
      <c r="H21">
        <f t="shared" si="13"/>
        <v>1.4353576938474055E-2</v>
      </c>
      <c r="I21">
        <f t="shared" si="13"/>
        <v>-1.0791625889788992E-2</v>
      </c>
      <c r="J21">
        <f t="shared" si="13"/>
        <v>-3.7888439597721868E-2</v>
      </c>
      <c r="K21">
        <f t="shared" si="13"/>
        <v>-6.7072532352311809E-2</v>
      </c>
      <c r="L21">
        <f t="shared" si="13"/>
        <v>-8.5648901101843866E-2</v>
      </c>
      <c r="M21" s="3">
        <f t="shared" ref="M21:M29" si="14">_xlfn.AGGREGATE(4, 6, C21:L21)</f>
        <v>0.1949554166387556</v>
      </c>
    </row>
    <row r="22" spans="1:13" ht="15" x14ac:dyDescent="0.25">
      <c r="A22">
        <v>1.4</v>
      </c>
      <c r="B22">
        <f t="shared" si="12"/>
        <v>0.44866003898348789</v>
      </c>
      <c r="C22">
        <f>LN($B$1*$A22^$H$1+(1-$K$1)*$A22-C$4)+$E$1*C19</f>
        <v>0.3079330959767006</v>
      </c>
      <c r="D22">
        <f t="shared" ref="D22:L22" si="15">LN($B$1*$A22^$H$1+(1-$K$1)*$A22-D$4)+$E$1*D19</f>
        <v>0.41462122646197108</v>
      </c>
      <c r="E22">
        <f t="shared" si="15"/>
        <v>0.3694221475982114</v>
      </c>
      <c r="F22">
        <f t="shared" si="15"/>
        <v>0.34829645817382265</v>
      </c>
      <c r="G22">
        <f t="shared" si="15"/>
        <v>0.33616123543441495</v>
      </c>
      <c r="H22">
        <f t="shared" si="15"/>
        <v>0.32293902684481024</v>
      </c>
      <c r="I22">
        <f t="shared" si="15"/>
        <v>0.30859531242238875</v>
      </c>
      <c r="J22">
        <f t="shared" si="15"/>
        <v>0.29309073529359198</v>
      </c>
      <c r="K22">
        <f t="shared" si="15"/>
        <v>0.27638063153050163</v>
      </c>
      <c r="L22">
        <f t="shared" si="15"/>
        <v>0.26575515938769312</v>
      </c>
      <c r="M22" s="3">
        <f t="shared" si="14"/>
        <v>0.41462122646197108</v>
      </c>
    </row>
    <row r="23" spans="1:13" ht="15" x14ac:dyDescent="0.25">
      <c r="A23">
        <v>1.45</v>
      </c>
      <c r="B23">
        <f t="shared" si="12"/>
        <v>0.48422648002073054</v>
      </c>
      <c r="C23">
        <f>LN($B$1*$A23^$H$1+(1-$K$1)*$A23-C$4)+$E$1*C19</f>
        <v>0.3434995370139432</v>
      </c>
      <c r="D23">
        <f t="shared" ref="D23:L23" si="16">LN($B$1*$A23^$H$1+(1-$K$1)*$A23-D$4)+$E$1*D19</f>
        <v>0.46210099479146483</v>
      </c>
      <c r="E23">
        <f t="shared" si="16"/>
        <v>0.42645449918526773</v>
      </c>
      <c r="F23">
        <f t="shared" si="16"/>
        <v>0.40834955139981371</v>
      </c>
      <c r="G23">
        <f t="shared" si="16"/>
        <v>0.39784799893740713</v>
      </c>
      <c r="H23">
        <f t="shared" si="16"/>
        <v>0.38635086080330477</v>
      </c>
      <c r="I23">
        <f t="shared" si="16"/>
        <v>0.37383151101091916</v>
      </c>
      <c r="J23">
        <f t="shared" si="16"/>
        <v>0.36025942302571312</v>
      </c>
      <c r="K23">
        <f t="shared" si="16"/>
        <v>0.34559984273126432</v>
      </c>
      <c r="L23">
        <f t="shared" si="16"/>
        <v>0.33626592568410679</v>
      </c>
      <c r="M23" s="3">
        <f t="shared" si="14"/>
        <v>0.46210099479146483</v>
      </c>
    </row>
    <row r="24" spans="1:13" ht="15" x14ac:dyDescent="0.25">
      <c r="A24">
        <v>1.4750000000000001</v>
      </c>
      <c r="B24">
        <f t="shared" si="12"/>
        <v>0.50148227845526316</v>
      </c>
      <c r="C24">
        <f>LN($B$1*$A24^$H$1+(1-$K$1)*$A24-C$4)+$E$1*C19</f>
        <v>0.36075533544847582</v>
      </c>
      <c r="D24">
        <f t="shared" ref="D24:L24" si="17">LN($B$1*$A24^$H$1+(1-$K$1)*$A24-D$4)+$E$1*D19</f>
        <v>0.48493691104346326</v>
      </c>
      <c r="E24">
        <f t="shared" si="17"/>
        <v>0.45369496009048882</v>
      </c>
      <c r="F24">
        <f t="shared" si="17"/>
        <v>0.43697009852257929</v>
      </c>
      <c r="G24">
        <f t="shared" si="17"/>
        <v>0.42721239552070073</v>
      </c>
      <c r="H24">
        <f t="shared" si="17"/>
        <v>0.41649880695327934</v>
      </c>
      <c r="I24">
        <f t="shared" si="17"/>
        <v>0.40480597249473488</v>
      </c>
      <c r="J24">
        <f t="shared" si="17"/>
        <v>0.39210699957039097</v>
      </c>
      <c r="K24">
        <f t="shared" si="17"/>
        <v>0.37837118975427453</v>
      </c>
      <c r="L24">
        <f t="shared" si="17"/>
        <v>0.36961771610585437</v>
      </c>
      <c r="M24" s="3">
        <f t="shared" si="14"/>
        <v>0.48493691104346326</v>
      </c>
    </row>
    <row r="25" spans="1:13" ht="15" x14ac:dyDescent="0.25">
      <c r="A25">
        <v>1.5</v>
      </c>
      <c r="B25">
        <f t="shared" si="12"/>
        <v>0.51840498894577591</v>
      </c>
      <c r="C25">
        <f>LN($B$1*$A25^$H$1+(1-$K$1)*$A25-C$4)+$E$1*C19</f>
        <v>0.37767804593898857</v>
      </c>
      <c r="D25">
        <f t="shared" ref="D25:L25" si="18">LN($B$1*$A25^$H$1+(1-$K$1)*$A25-D$4)+$E$1*D19</f>
        <v>0.50720997879477348</v>
      </c>
      <c r="E25">
        <f t="shared" si="18"/>
        <v>0.48015020393110203</v>
      </c>
      <c r="F25">
        <f t="shared" si="18"/>
        <v>0.46472838992400745</v>
      </c>
      <c r="G25">
        <f t="shared" si="18"/>
        <v>0.45567156543338239</v>
      </c>
      <c r="H25">
        <f t="shared" si="18"/>
        <v>0.44569516820461291</v>
      </c>
      <c r="I25">
        <f t="shared" si="18"/>
        <v>0.43477873525528987</v>
      </c>
      <c r="J25">
        <f t="shared" si="18"/>
        <v>0.42289858803328634</v>
      </c>
      <c r="K25">
        <f t="shared" si="18"/>
        <v>0.41002760330002036</v>
      </c>
      <c r="L25">
        <f t="shared" si="18"/>
        <v>0.40181674467728618</v>
      </c>
      <c r="M25" s="3">
        <f t="shared" si="14"/>
        <v>0.50720997879477348</v>
      </c>
    </row>
    <row r="26" spans="1:13" ht="15" x14ac:dyDescent="0.25">
      <c r="A26">
        <v>1.5249999999999999</v>
      </c>
      <c r="B26">
        <f t="shared" si="12"/>
        <v>0.53500749433107653</v>
      </c>
      <c r="C26">
        <f>LN($B$1*$A26^$H$1+(1-$K$1)*$A26-C$4)+$E$1*C19</f>
        <v>0.39428055132428919</v>
      </c>
      <c r="D26">
        <f t="shared" ref="D26:L26" si="19">LN($B$1*$A26^$H$1+(1-$K$1)*$A26-D$4)+$E$1*D19</f>
        <v>0.52894735576809626</v>
      </c>
      <c r="E26">
        <f t="shared" si="19"/>
        <v>0.50586407770558073</v>
      </c>
      <c r="F26">
        <f t="shared" si="19"/>
        <v>0.49167462023765007</v>
      </c>
      <c r="G26">
        <f t="shared" si="19"/>
        <v>0.48327936062691079</v>
      </c>
      <c r="H26">
        <f t="shared" si="19"/>
        <v>0.47399783266281786</v>
      </c>
      <c r="I26">
        <f t="shared" si="19"/>
        <v>0.46381215338652076</v>
      </c>
      <c r="J26">
        <f t="shared" si="19"/>
        <v>0.45270149784594271</v>
      </c>
      <c r="K26">
        <f t="shared" si="19"/>
        <v>0.44064190723072649</v>
      </c>
      <c r="L26">
        <f t="shared" si="19"/>
        <v>0.43293944584538274</v>
      </c>
      <c r="M26" s="3">
        <f t="shared" si="14"/>
        <v>0.52894735576809626</v>
      </c>
    </row>
    <row r="27" spans="1:13" ht="15" x14ac:dyDescent="0.25">
      <c r="A27">
        <v>1.55</v>
      </c>
      <c r="B27">
        <f t="shared" si="12"/>
        <v>0.55130194164321489</v>
      </c>
      <c r="C27">
        <f>LN($B$1*$A27^$H$1+(1-$K$1)*$A27-C$4)+$E$1*C19</f>
        <v>0.41057499863642755</v>
      </c>
      <c r="D27">
        <f t="shared" ref="D27:L27" si="20">LN($B$1*$A27^$H$1+(1-$K$1)*$A27-D$4)+$E$1*D19</f>
        <v>0.55017428911000521</v>
      </c>
      <c r="E27">
        <f t="shared" si="20"/>
        <v>0.5308768769707275</v>
      </c>
      <c r="F27">
        <f t="shared" si="20"/>
        <v>0.51785475120587365</v>
      </c>
      <c r="G27">
        <f t="shared" si="20"/>
        <v>0.51008499514335448</v>
      </c>
      <c r="H27">
        <f t="shared" si="20"/>
        <v>0.50145959369614035</v>
      </c>
      <c r="I27">
        <f t="shared" si="20"/>
        <v>0.49196296931425215</v>
      </c>
      <c r="J27">
        <f t="shared" si="20"/>
        <v>0.48157683984044736</v>
      </c>
      <c r="K27">
        <f t="shared" si="20"/>
        <v>0.47028005800906419</v>
      </c>
      <c r="L27">
        <f t="shared" si="20"/>
        <v>0.46305494024848459</v>
      </c>
      <c r="M27" s="3">
        <f t="shared" si="14"/>
        <v>0.55017428911000521</v>
      </c>
    </row>
    <row r="28" spans="1:13" ht="15" x14ac:dyDescent="0.25">
      <c r="A28">
        <v>1.575</v>
      </c>
      <c r="B28">
        <f t="shared" si="12"/>
        <v>0.56729979705971589</v>
      </c>
      <c r="C28">
        <f>LN($B$1*$A28^$H$1+(1-$K$1)*$A28-C$4)+$E$1*C19</f>
        <v>0.42657285405292855</v>
      </c>
      <c r="D28">
        <f t="shared" ref="D28:L28" si="21">LN($B$1*$A28^$H$1+(1-$K$1)*$A28-D$4)+$E$1*D19</f>
        <v>0.57091428978731562</v>
      </c>
      <c r="E28">
        <f t="shared" si="21"/>
        <v>0.55522571782754648</v>
      </c>
      <c r="F28">
        <f t="shared" si="21"/>
        <v>0.54331097286888674</v>
      </c>
      <c r="G28">
        <f t="shared" si="21"/>
        <v>0.53613356093403053</v>
      </c>
      <c r="H28">
        <f t="shared" si="21"/>
        <v>0.52812872868606231</v>
      </c>
      <c r="I28">
        <f t="shared" si="21"/>
        <v>0.51928296531838725</v>
      </c>
      <c r="J28">
        <f t="shared" si="21"/>
        <v>0.50958026225827091</v>
      </c>
      <c r="K28">
        <f t="shared" si="21"/>
        <v>0.49900197920754941</v>
      </c>
      <c r="L28">
        <f t="shared" si="21"/>
        <v>0.49222593620543659</v>
      </c>
      <c r="M28" s="3">
        <f t="shared" si="14"/>
        <v>0.57091428978731562</v>
      </c>
    </row>
    <row r="29" spans="1:13" ht="15" x14ac:dyDescent="0.25">
      <c r="A29">
        <v>1.59</v>
      </c>
      <c r="B29">
        <f t="shared" si="12"/>
        <v>0.57676067851932256</v>
      </c>
      <c r="C29">
        <f>LN($B$1*$A29^$H$1+(1-$K$1)*$A29-C$4)+$E$1*C19</f>
        <v>0.43603373551253521</v>
      </c>
      <c r="D29">
        <f t="shared" ref="D29:L29" si="22">LN($B$1*$A29^$H$1+(1-$K$1)*$A29-D$4)+$E$1*D19</f>
        <v>0.58313374683783104</v>
      </c>
      <c r="E29">
        <f t="shared" si="22"/>
        <v>0.56953068498933923</v>
      </c>
      <c r="F29">
        <f t="shared" si="22"/>
        <v>0.55825350739286594</v>
      </c>
      <c r="G29">
        <f t="shared" si="22"/>
        <v>0.55141667744029887</v>
      </c>
      <c r="H29">
        <f t="shared" si="22"/>
        <v>0.54376831524858493</v>
      </c>
      <c r="I29">
        <f t="shared" si="22"/>
        <v>0.53529604834918543</v>
      </c>
      <c r="J29">
        <f t="shared" si="22"/>
        <v>0.52598511791573821</v>
      </c>
      <c r="K29">
        <f t="shared" si="22"/>
        <v>0.51581825877624665</v>
      </c>
      <c r="L29">
        <f t="shared" si="22"/>
        <v>0.50929912723087478</v>
      </c>
      <c r="M29" s="3">
        <f t="shared" si="14"/>
        <v>0.58313374683783104</v>
      </c>
    </row>
    <row r="31" spans="1:13" x14ac:dyDescent="0.2">
      <c r="A31" t="s">
        <v>8</v>
      </c>
      <c r="B31">
        <v>2</v>
      </c>
    </row>
    <row r="32" spans="1:13" x14ac:dyDescent="0.2">
      <c r="B32" t="s">
        <v>5</v>
      </c>
      <c r="C32">
        <v>0.8</v>
      </c>
      <c r="D32">
        <v>1.2</v>
      </c>
      <c r="E32">
        <v>1.4</v>
      </c>
      <c r="F32">
        <v>1.45</v>
      </c>
      <c r="G32">
        <v>1.4750000000000001</v>
      </c>
      <c r="H32">
        <v>1.5</v>
      </c>
      <c r="I32">
        <v>1.5249999999999999</v>
      </c>
      <c r="J32">
        <v>1.55</v>
      </c>
      <c r="K32">
        <v>1.575</v>
      </c>
      <c r="L32">
        <v>1.59</v>
      </c>
    </row>
    <row r="33" spans="1:13" x14ac:dyDescent="0.2">
      <c r="A33" t="s">
        <v>0</v>
      </c>
      <c r="B33" t="s">
        <v>7</v>
      </c>
      <c r="C33">
        <f>B34</f>
        <v>-0.29709021301432881</v>
      </c>
      <c r="D33">
        <f>B35</f>
        <v>0.1949554166387556</v>
      </c>
      <c r="E33">
        <f>B36</f>
        <v>0.41462122646197108</v>
      </c>
      <c r="F33">
        <f>B37</f>
        <v>0.46210099479146483</v>
      </c>
      <c r="G33">
        <f>B38</f>
        <v>0.48493691104346326</v>
      </c>
      <c r="H33">
        <f>B39</f>
        <v>0.50720997879477348</v>
      </c>
      <c r="I33">
        <f>B40</f>
        <v>0.52894735576809626</v>
      </c>
      <c r="J33">
        <f>B41</f>
        <v>0.55017428911000521</v>
      </c>
      <c r="K33">
        <f>B42</f>
        <v>0.57091428978731562</v>
      </c>
      <c r="L33">
        <f>B43</f>
        <v>0.58313374683783104</v>
      </c>
      <c r="M33" s="2" t="s">
        <v>6</v>
      </c>
    </row>
    <row r="34" spans="1:13" ht="15" x14ac:dyDescent="0.25">
      <c r="A34">
        <v>0.8</v>
      </c>
      <c r="B34">
        <f>M20</f>
        <v>-0.29709021301432881</v>
      </c>
      <c r="C34">
        <f t="shared" ref="C34:K34" si="23">LN($B$1*$A34^$H$1+(1-$K$1)*$A34-C$4)+$E$1*C33</f>
        <v>-0.42374446172043739</v>
      </c>
      <c r="D34">
        <f t="shared" si="23"/>
        <v>-0.61145209491085117</v>
      </c>
      <c r="E34">
        <f t="shared" si="23"/>
        <v>-0.99235879914841618</v>
      </c>
      <c r="F34">
        <f t="shared" si="23"/>
        <v>-1.1676431977404362</v>
      </c>
      <c r="G34">
        <f t="shared" si="23"/>
        <v>-1.2769758941626317</v>
      </c>
      <c r="H34">
        <f t="shared" si="23"/>
        <v>-1.4062395752251551</v>
      </c>
      <c r="I34">
        <f t="shared" si="23"/>
        <v>-1.5622588951372365</v>
      </c>
      <c r="J34">
        <f t="shared" si="23"/>
        <v>-1.7562746938579248</v>
      </c>
      <c r="K34">
        <f t="shared" si="23"/>
        <v>-2.0088049981246687</v>
      </c>
      <c r="L34">
        <v>-10</v>
      </c>
      <c r="M34" s="3">
        <f>_xlfn.AGGREGATE(4, 6, C34:L34)</f>
        <v>-0.42374446172043739</v>
      </c>
    </row>
    <row r="35" spans="1:13" ht="15" x14ac:dyDescent="0.25">
      <c r="A35">
        <v>1.2</v>
      </c>
      <c r="B35">
        <f t="shared" ref="B35:B43" si="24">M21</f>
        <v>0.1949554166387556</v>
      </c>
      <c r="C35">
        <f t="shared" ref="C35:L35" si="25">LN($B$1*$A35^$H$1+(1-$K$1)*$A35-C$4)+$E$1*C33</f>
        <v>2.2463516884095425E-2</v>
      </c>
      <c r="D35">
        <f t="shared" si="25"/>
        <v>0.10955505387634343</v>
      </c>
      <c r="E35">
        <f t="shared" si="25"/>
        <v>6.6932769071758713E-2</v>
      </c>
      <c r="F35">
        <f t="shared" si="25"/>
        <v>3.9333846359198121E-2</v>
      </c>
      <c r="G35">
        <f t="shared" si="25"/>
        <v>2.2774506749187406E-2</v>
      </c>
      <c r="H35">
        <f t="shared" si="25"/>
        <v>4.2780678025718943E-3</v>
      </c>
      <c r="I35">
        <f t="shared" si="25"/>
        <v>-1.6245750596471265E-2</v>
      </c>
      <c r="J35">
        <f t="shared" si="25"/>
        <v>-3.8903326877610611E-2</v>
      </c>
      <c r="K35">
        <f t="shared" si="25"/>
        <v>-6.3819488897472021E-2</v>
      </c>
      <c r="L35">
        <f t="shared" si="25"/>
        <v>-7.9913139615186202E-2</v>
      </c>
      <c r="M35" s="3">
        <f t="shared" ref="M35:M43" si="26">_xlfn.AGGREGATE(4, 6, C35:L35)</f>
        <v>0.10955505387634343</v>
      </c>
    </row>
    <row r="36" spans="1:13" ht="15" x14ac:dyDescent="0.25">
      <c r="A36">
        <v>1.4</v>
      </c>
      <c r="B36">
        <f t="shared" si="24"/>
        <v>0.41462122646197108</v>
      </c>
      <c r="C36">
        <f>LN($B$1*$A36^$H$1+(1-$K$1)*$A36-C$4)+$E$1*C33</f>
        <v>0.18127884727059196</v>
      </c>
      <c r="D36">
        <f t="shared" ref="D36:L36" si="27">LN($B$1*$A36^$H$1+(1-$K$1)*$A36-D$4)+$E$1*D33</f>
        <v>0.32922086369955894</v>
      </c>
      <c r="E36">
        <f t="shared" si="27"/>
        <v>0.33878721632884629</v>
      </c>
      <c r="F36">
        <f t="shared" si="27"/>
        <v>0.32838352146748351</v>
      </c>
      <c r="G36">
        <f t="shared" si="27"/>
        <v>0.32127040476379504</v>
      </c>
      <c r="H36">
        <f t="shared" si="27"/>
        <v>0.31286351770890808</v>
      </c>
      <c r="I36">
        <f t="shared" si="27"/>
        <v>0.30314118771570647</v>
      </c>
      <c r="J36">
        <f t="shared" si="27"/>
        <v>0.29207584801370323</v>
      </c>
      <c r="K36">
        <f t="shared" si="27"/>
        <v>0.27963367498534142</v>
      </c>
      <c r="L36">
        <f t="shared" si="27"/>
        <v>0.27149092087435078</v>
      </c>
      <c r="M36" s="3">
        <f t="shared" si="26"/>
        <v>0.33878721632884629</v>
      </c>
    </row>
    <row r="37" spans="1:13" ht="15" x14ac:dyDescent="0.25">
      <c r="A37">
        <v>1.45</v>
      </c>
      <c r="B37">
        <f t="shared" si="24"/>
        <v>0.46210099479146483</v>
      </c>
      <c r="C37">
        <f>LN($B$1*$A37^$H$1+(1-$K$1)*$A37-C$4)+$E$1*C33</f>
        <v>0.21684528830783462</v>
      </c>
      <c r="D37">
        <f t="shared" ref="D37:L37" si="28">LN($B$1*$A37^$H$1+(1-$K$1)*$A37-D$4)+$E$1*D33</f>
        <v>0.37670063202905268</v>
      </c>
      <c r="E37">
        <f t="shared" si="28"/>
        <v>0.39581956791590261</v>
      </c>
      <c r="F37">
        <f t="shared" si="28"/>
        <v>0.38843661469347457</v>
      </c>
      <c r="G37">
        <f t="shared" si="28"/>
        <v>0.38295716826678722</v>
      </c>
      <c r="H37">
        <f t="shared" si="28"/>
        <v>0.37627535166740261</v>
      </c>
      <c r="I37">
        <f t="shared" si="28"/>
        <v>0.36837738630423689</v>
      </c>
      <c r="J37">
        <f t="shared" si="28"/>
        <v>0.35924453574582438</v>
      </c>
      <c r="K37">
        <f t="shared" si="28"/>
        <v>0.34885288618610411</v>
      </c>
      <c r="L37">
        <f t="shared" si="28"/>
        <v>0.34200168717076446</v>
      </c>
      <c r="M37" s="3">
        <f t="shared" si="26"/>
        <v>0.39581956791590261</v>
      </c>
    </row>
    <row r="38" spans="1:13" ht="15" x14ac:dyDescent="0.25">
      <c r="A38">
        <v>1.4750000000000001</v>
      </c>
      <c r="B38">
        <f t="shared" si="24"/>
        <v>0.48493691104346326</v>
      </c>
      <c r="C38">
        <f>LN($B$1*$A38^$H$1+(1-$K$1)*$A38-C$4)+$E$1*C33</f>
        <v>0.23410108674236724</v>
      </c>
      <c r="D38">
        <f t="shared" ref="D38:L38" si="29">LN($B$1*$A38^$H$1+(1-$K$1)*$A38-D$4)+$E$1*D33</f>
        <v>0.39953654828105112</v>
      </c>
      <c r="E38">
        <f t="shared" si="29"/>
        <v>0.4230600288211237</v>
      </c>
      <c r="F38">
        <f t="shared" si="29"/>
        <v>0.41705716181624014</v>
      </c>
      <c r="G38">
        <f t="shared" si="29"/>
        <v>0.41232156485008081</v>
      </c>
      <c r="H38">
        <f t="shared" si="29"/>
        <v>0.40642329781737718</v>
      </c>
      <c r="I38">
        <f t="shared" si="29"/>
        <v>0.39935184778805261</v>
      </c>
      <c r="J38">
        <f t="shared" si="29"/>
        <v>0.39109211229050223</v>
      </c>
      <c r="K38">
        <f t="shared" si="29"/>
        <v>0.38162423320911432</v>
      </c>
      <c r="L38">
        <f t="shared" si="29"/>
        <v>0.37535347759251203</v>
      </c>
      <c r="M38" s="3">
        <f t="shared" si="26"/>
        <v>0.4230600288211237</v>
      </c>
    </row>
    <row r="39" spans="1:13" ht="15" x14ac:dyDescent="0.25">
      <c r="A39">
        <v>1.5</v>
      </c>
      <c r="B39">
        <f t="shared" si="24"/>
        <v>0.50720997879477348</v>
      </c>
      <c r="C39">
        <f>LN($B$1*$A39^$H$1+(1-$K$1)*$A39-C$4)+$E$1*C33</f>
        <v>0.25102379723287999</v>
      </c>
      <c r="D39">
        <f t="shared" ref="D39:L39" si="30">LN($B$1*$A39^$H$1+(1-$K$1)*$A39-D$4)+$E$1*D33</f>
        <v>0.42180961603236133</v>
      </c>
      <c r="E39">
        <f t="shared" si="30"/>
        <v>0.44951527266173691</v>
      </c>
      <c r="F39">
        <f t="shared" si="30"/>
        <v>0.4448154532176683</v>
      </c>
      <c r="G39">
        <f t="shared" si="30"/>
        <v>0.44078073476276247</v>
      </c>
      <c r="H39">
        <f t="shared" si="30"/>
        <v>0.43561965906871075</v>
      </c>
      <c r="I39">
        <f t="shared" si="30"/>
        <v>0.4293246105486076</v>
      </c>
      <c r="J39">
        <f t="shared" si="30"/>
        <v>0.42188370075339759</v>
      </c>
      <c r="K39">
        <f t="shared" si="30"/>
        <v>0.41328064675486015</v>
      </c>
      <c r="L39">
        <f t="shared" si="30"/>
        <v>0.40755250616394384</v>
      </c>
      <c r="M39" s="3">
        <f t="shared" si="26"/>
        <v>0.44951527266173691</v>
      </c>
    </row>
    <row r="40" spans="1:13" ht="15" x14ac:dyDescent="0.25">
      <c r="A40">
        <v>1.5249999999999999</v>
      </c>
      <c r="B40">
        <f t="shared" si="24"/>
        <v>0.52894735576809626</v>
      </c>
      <c r="C40">
        <f>LN($B$1*$A40^$H$1+(1-$K$1)*$A40-C$4)+$E$1*C33</f>
        <v>0.2676263026181806</v>
      </c>
      <c r="D40">
        <f t="shared" ref="D40:L40" si="31">LN($B$1*$A40^$H$1+(1-$K$1)*$A40-D$4)+$E$1*D33</f>
        <v>0.44354699300568412</v>
      </c>
      <c r="E40">
        <f t="shared" si="31"/>
        <v>0.47522914643621561</v>
      </c>
      <c r="F40">
        <f t="shared" si="31"/>
        <v>0.47176168353131093</v>
      </c>
      <c r="G40">
        <f t="shared" si="31"/>
        <v>0.46838852995629088</v>
      </c>
      <c r="H40">
        <f t="shared" si="31"/>
        <v>0.4639223235269157</v>
      </c>
      <c r="I40">
        <f t="shared" si="31"/>
        <v>0.45835802867983849</v>
      </c>
      <c r="J40">
        <f t="shared" si="31"/>
        <v>0.45168661056605397</v>
      </c>
      <c r="K40">
        <f t="shared" si="31"/>
        <v>0.44389495068556628</v>
      </c>
      <c r="L40">
        <f t="shared" si="31"/>
        <v>0.43867520733204041</v>
      </c>
      <c r="M40" s="3">
        <f t="shared" si="26"/>
        <v>0.47522914643621561</v>
      </c>
    </row>
    <row r="41" spans="1:13" ht="15" x14ac:dyDescent="0.25">
      <c r="A41">
        <v>1.55</v>
      </c>
      <c r="B41">
        <f t="shared" si="24"/>
        <v>0.55017428911000521</v>
      </c>
      <c r="C41">
        <f>LN($B$1*$A41^$H$1+(1-$K$1)*$A41-C$4)+$E$1*C33</f>
        <v>0.28392074993031896</v>
      </c>
      <c r="D41">
        <f t="shared" ref="D41:L41" si="32">LN($B$1*$A41^$H$1+(1-$K$1)*$A41-D$4)+$E$1*D33</f>
        <v>0.46477392634759307</v>
      </c>
      <c r="E41">
        <f t="shared" si="32"/>
        <v>0.50024194570136238</v>
      </c>
      <c r="F41">
        <f t="shared" si="32"/>
        <v>0.49794181449953451</v>
      </c>
      <c r="G41">
        <f t="shared" si="32"/>
        <v>0.49519416447273457</v>
      </c>
      <c r="H41">
        <f t="shared" si="32"/>
        <v>0.49138408456023819</v>
      </c>
      <c r="I41">
        <f t="shared" si="32"/>
        <v>0.48650884460756988</v>
      </c>
      <c r="J41">
        <f t="shared" si="32"/>
        <v>0.48056195256055861</v>
      </c>
      <c r="K41">
        <f t="shared" si="32"/>
        <v>0.47353310146390398</v>
      </c>
      <c r="L41">
        <f t="shared" si="32"/>
        <v>0.46879070173514226</v>
      </c>
      <c r="M41" s="3">
        <f t="shared" si="26"/>
        <v>0.50024194570136238</v>
      </c>
    </row>
    <row r="42" spans="1:13" ht="15" x14ac:dyDescent="0.25">
      <c r="A42">
        <v>1.575</v>
      </c>
      <c r="B42">
        <f t="shared" si="24"/>
        <v>0.57091428978731562</v>
      </c>
      <c r="C42">
        <f>LN($B$1*$A42^$H$1+(1-$K$1)*$A42-C$4)+$E$1*C33</f>
        <v>0.29991860534681997</v>
      </c>
      <c r="D42">
        <f t="shared" ref="D42:L42" si="33">LN($B$1*$A42^$H$1+(1-$K$1)*$A42-D$4)+$E$1*D33</f>
        <v>0.48551392702490348</v>
      </c>
      <c r="E42">
        <f t="shared" si="33"/>
        <v>0.52459078655818137</v>
      </c>
      <c r="F42">
        <f t="shared" si="33"/>
        <v>0.52339803616254754</v>
      </c>
      <c r="G42">
        <f t="shared" si="33"/>
        <v>0.52124273026341061</v>
      </c>
      <c r="H42">
        <f t="shared" si="33"/>
        <v>0.51805321955016015</v>
      </c>
      <c r="I42">
        <f t="shared" si="33"/>
        <v>0.51382884061170497</v>
      </c>
      <c r="J42">
        <f t="shared" si="33"/>
        <v>0.50856537497838217</v>
      </c>
      <c r="K42">
        <f t="shared" si="33"/>
        <v>0.50225502266238919</v>
      </c>
      <c r="L42">
        <f t="shared" si="33"/>
        <v>0.49796169769209425</v>
      </c>
      <c r="M42" s="3">
        <f t="shared" si="26"/>
        <v>0.52459078655818137</v>
      </c>
    </row>
    <row r="43" spans="1:13" ht="15" x14ac:dyDescent="0.25">
      <c r="A43">
        <v>1.59</v>
      </c>
      <c r="B43">
        <f t="shared" si="24"/>
        <v>0.58313374683783104</v>
      </c>
      <c r="C43">
        <f>LN($B$1*$A43^$H$1+(1-$K$1)*$A43-C$4)+$E$1*C33</f>
        <v>0.30937948680642663</v>
      </c>
      <c r="D43">
        <f t="shared" ref="D43:L43" si="34">LN($B$1*$A43^$H$1+(1-$K$1)*$A43-D$4)+$E$1*D33</f>
        <v>0.49773338407541889</v>
      </c>
      <c r="E43">
        <f t="shared" si="34"/>
        <v>0.53889575371997411</v>
      </c>
      <c r="F43">
        <f t="shared" si="34"/>
        <v>0.53834057068652674</v>
      </c>
      <c r="G43">
        <f t="shared" si="34"/>
        <v>0.53652584676967896</v>
      </c>
      <c r="H43">
        <f t="shared" si="34"/>
        <v>0.53369280611268277</v>
      </c>
      <c r="I43">
        <f t="shared" si="34"/>
        <v>0.52984192364250315</v>
      </c>
      <c r="J43">
        <f t="shared" si="34"/>
        <v>0.52497023063584947</v>
      </c>
      <c r="K43">
        <f t="shared" si="34"/>
        <v>0.51907130223108644</v>
      </c>
      <c r="L43">
        <f t="shared" si="34"/>
        <v>0.51503488871753245</v>
      </c>
      <c r="M43" s="3">
        <f t="shared" si="26"/>
        <v>0.53889575371997411</v>
      </c>
    </row>
    <row r="45" spans="1:13" x14ac:dyDescent="0.2">
      <c r="A45" t="s">
        <v>8</v>
      </c>
      <c r="B45">
        <v>3</v>
      </c>
    </row>
    <row r="46" spans="1:13" x14ac:dyDescent="0.2">
      <c r="B46" t="s">
        <v>5</v>
      </c>
      <c r="C46">
        <v>0.8</v>
      </c>
      <c r="D46">
        <v>1.2</v>
      </c>
      <c r="E46">
        <v>1.4</v>
      </c>
      <c r="F46">
        <v>1.45</v>
      </c>
      <c r="G46">
        <v>1.4750000000000001</v>
      </c>
      <c r="H46">
        <v>1.5</v>
      </c>
      <c r="I46">
        <v>1.5249999999999999</v>
      </c>
      <c r="J46">
        <v>1.55</v>
      </c>
      <c r="K46">
        <v>1.575</v>
      </c>
      <c r="L46">
        <v>1.59</v>
      </c>
    </row>
    <row r="47" spans="1:13" x14ac:dyDescent="0.2">
      <c r="A47" t="s">
        <v>0</v>
      </c>
      <c r="B47" t="s">
        <v>7</v>
      </c>
      <c r="C47">
        <f>B48</f>
        <v>-0.42374446172043739</v>
      </c>
      <c r="D47">
        <f>B49</f>
        <v>0.10955505387634343</v>
      </c>
      <c r="E47">
        <f>B50</f>
        <v>0.33878721632884629</v>
      </c>
      <c r="F47">
        <f>B51</f>
        <v>0.39581956791590261</v>
      </c>
      <c r="G47">
        <f>B52</f>
        <v>0.4230600288211237</v>
      </c>
      <c r="H47">
        <f>B53</f>
        <v>0.44951527266173691</v>
      </c>
      <c r="I47">
        <f>B54</f>
        <v>0.47522914643621561</v>
      </c>
      <c r="J47">
        <f>B55</f>
        <v>0.50024194570136238</v>
      </c>
      <c r="K47">
        <f>B56</f>
        <v>0.52459078655818137</v>
      </c>
      <c r="L47">
        <f>B57</f>
        <v>0.53889575371997411</v>
      </c>
      <c r="M47" s="2" t="s">
        <v>6</v>
      </c>
    </row>
    <row r="48" spans="1:13" ht="15" x14ac:dyDescent="0.25">
      <c r="A48">
        <v>0.8</v>
      </c>
      <c r="B48">
        <f>M34</f>
        <v>-0.42374446172043739</v>
      </c>
      <c r="C48">
        <f t="shared" ref="C48:K48" si="35">LN($B$1*$A48^$H$1+(1-$K$1)*$A48-C$4)+$E$1*C47</f>
        <v>-0.53773328555593514</v>
      </c>
      <c r="D48">
        <f t="shared" si="35"/>
        <v>-0.68831242139702209</v>
      </c>
      <c r="E48">
        <f t="shared" si="35"/>
        <v>-1.0606094082682285</v>
      </c>
      <c r="F48">
        <f t="shared" si="35"/>
        <v>-1.2272964819284422</v>
      </c>
      <c r="G48">
        <f t="shared" si="35"/>
        <v>-1.3326650881627371</v>
      </c>
      <c r="H48">
        <f t="shared" si="35"/>
        <v>-1.4581648107448879</v>
      </c>
      <c r="I48">
        <f t="shared" si="35"/>
        <v>-1.610605283535929</v>
      </c>
      <c r="J48">
        <f t="shared" si="35"/>
        <v>-1.8012138029257032</v>
      </c>
      <c r="K48">
        <f t="shared" si="35"/>
        <v>-2.0504961510308899</v>
      </c>
      <c r="L48">
        <v>-10</v>
      </c>
      <c r="M48" s="3">
        <f>_xlfn.AGGREGATE(4, 6, C48:L48)</f>
        <v>-0.53773328555593514</v>
      </c>
    </row>
    <row r="49" spans="1:13" ht="15" x14ac:dyDescent="0.25">
      <c r="A49">
        <v>1.2</v>
      </c>
      <c r="B49">
        <f t="shared" ref="B49:B57" si="36">M35</f>
        <v>0.10955505387634343</v>
      </c>
      <c r="C49">
        <f t="shared" ref="C49:L49" si="37">LN($B$1*$A49^$H$1+(1-$K$1)*$A49-C$4)+$E$1*C47</f>
        <v>-9.1525306951402319E-2</v>
      </c>
      <c r="D49">
        <f t="shared" si="37"/>
        <v>3.2694727390172457E-2</v>
      </c>
      <c r="E49">
        <f t="shared" si="37"/>
        <v>-1.3178400480536312E-3</v>
      </c>
      <c r="F49">
        <f t="shared" si="37"/>
        <v>-2.0319437828807907E-2</v>
      </c>
      <c r="G49">
        <f t="shared" si="37"/>
        <v>-3.2914687250918173E-2</v>
      </c>
      <c r="H49">
        <f t="shared" si="37"/>
        <v>-4.7647167717161043E-2</v>
      </c>
      <c r="I49">
        <f t="shared" si="37"/>
        <v>-6.4592138995163861E-2</v>
      </c>
      <c r="J49">
        <f t="shared" si="37"/>
        <v>-8.3842435945389149E-2</v>
      </c>
      <c r="K49">
        <f t="shared" si="37"/>
        <v>-0.10551064180369285</v>
      </c>
      <c r="L49">
        <f t="shared" si="37"/>
        <v>-0.11972733342125746</v>
      </c>
      <c r="M49" s="3">
        <f t="shared" ref="M49:M57" si="38">_xlfn.AGGREGATE(4, 6, C49:L49)</f>
        <v>3.2694727390172457E-2</v>
      </c>
    </row>
    <row r="50" spans="1:13" ht="15" x14ac:dyDescent="0.25">
      <c r="A50">
        <v>1.4</v>
      </c>
      <c r="B50">
        <f t="shared" si="36"/>
        <v>0.33878721632884629</v>
      </c>
      <c r="C50">
        <f>LN($B$1*$A50^$H$1+(1-$K$1)*$A50-C$4)+$E$1*C47</f>
        <v>6.7290023435094215E-2</v>
      </c>
      <c r="D50">
        <f t="shared" ref="D50:L50" si="39">LN($B$1*$A50^$H$1+(1-$K$1)*$A50-D$4)+$E$1*D47</f>
        <v>0.25236053721338797</v>
      </c>
      <c r="E50">
        <f t="shared" si="39"/>
        <v>0.27053660720903394</v>
      </c>
      <c r="F50">
        <f t="shared" si="39"/>
        <v>0.26873023727947748</v>
      </c>
      <c r="G50">
        <f t="shared" si="39"/>
        <v>0.26558121076368946</v>
      </c>
      <c r="H50">
        <f t="shared" si="39"/>
        <v>0.26093828218917514</v>
      </c>
      <c r="I50">
        <f t="shared" si="39"/>
        <v>0.25479479931701388</v>
      </c>
      <c r="J50">
        <f t="shared" si="39"/>
        <v>0.24713673894592467</v>
      </c>
      <c r="K50">
        <f t="shared" si="39"/>
        <v>0.23794252207912059</v>
      </c>
      <c r="L50">
        <f t="shared" si="39"/>
        <v>0.23167672706827952</v>
      </c>
      <c r="M50" s="3">
        <f t="shared" si="38"/>
        <v>0.27053660720903394</v>
      </c>
    </row>
    <row r="51" spans="1:13" ht="15" x14ac:dyDescent="0.25">
      <c r="A51">
        <v>1.45</v>
      </c>
      <c r="B51">
        <f t="shared" si="36"/>
        <v>0.39581956791590261</v>
      </c>
      <c r="C51">
        <f>LN($B$1*$A51^$H$1+(1-$K$1)*$A51-C$4)+$E$1*C47</f>
        <v>0.10285646447233687</v>
      </c>
      <c r="D51">
        <f t="shared" ref="D51:L51" si="40">LN($B$1*$A51^$H$1+(1-$K$1)*$A51-D$4)+$E$1*D47</f>
        <v>0.29984030554288166</v>
      </c>
      <c r="E51">
        <f t="shared" si="40"/>
        <v>0.32756895879609027</v>
      </c>
      <c r="F51">
        <f t="shared" si="40"/>
        <v>0.32878333050546854</v>
      </c>
      <c r="G51">
        <f t="shared" si="40"/>
        <v>0.32726797426668164</v>
      </c>
      <c r="H51">
        <f t="shared" si="40"/>
        <v>0.32435011614766968</v>
      </c>
      <c r="I51">
        <f t="shared" si="40"/>
        <v>0.32003099790554423</v>
      </c>
      <c r="J51">
        <f t="shared" si="40"/>
        <v>0.31430542667804584</v>
      </c>
      <c r="K51">
        <f t="shared" si="40"/>
        <v>0.30716173327988328</v>
      </c>
      <c r="L51">
        <f t="shared" si="40"/>
        <v>0.30218749336469319</v>
      </c>
      <c r="M51" s="3">
        <f t="shared" si="38"/>
        <v>0.32878333050546854</v>
      </c>
    </row>
    <row r="52" spans="1:13" ht="15" x14ac:dyDescent="0.25">
      <c r="A52">
        <v>1.4750000000000001</v>
      </c>
      <c r="B52">
        <f t="shared" si="36"/>
        <v>0.4230600288211237</v>
      </c>
      <c r="C52">
        <f>LN($B$1*$A52^$H$1+(1-$K$1)*$A52-C$4)+$E$1*C47</f>
        <v>0.12011226290686949</v>
      </c>
      <c r="D52">
        <f t="shared" ref="D52:L52" si="41">LN($B$1*$A52^$H$1+(1-$K$1)*$A52-D$4)+$E$1*D47</f>
        <v>0.32267622179488015</v>
      </c>
      <c r="E52">
        <f t="shared" si="41"/>
        <v>0.35480941970131136</v>
      </c>
      <c r="F52">
        <f t="shared" si="41"/>
        <v>0.35740387762823411</v>
      </c>
      <c r="G52">
        <f t="shared" si="41"/>
        <v>0.35663237084997523</v>
      </c>
      <c r="H52">
        <f t="shared" si="41"/>
        <v>0.35449806229764425</v>
      </c>
      <c r="I52">
        <f t="shared" si="41"/>
        <v>0.35100545938936001</v>
      </c>
      <c r="J52">
        <f t="shared" si="41"/>
        <v>0.34615300322272369</v>
      </c>
      <c r="K52">
        <f t="shared" si="41"/>
        <v>0.33993308030289349</v>
      </c>
      <c r="L52">
        <f t="shared" si="41"/>
        <v>0.33553928378644071</v>
      </c>
      <c r="M52" s="3">
        <f t="shared" si="38"/>
        <v>0.35740387762823411</v>
      </c>
    </row>
    <row r="53" spans="1:13" ht="15" x14ac:dyDescent="0.25">
      <c r="A53">
        <v>1.5</v>
      </c>
      <c r="B53">
        <f t="shared" si="36"/>
        <v>0.44951527266173691</v>
      </c>
      <c r="C53">
        <f>LN($B$1*$A53^$H$1+(1-$K$1)*$A53-C$4)+$E$1*C47</f>
        <v>0.13703497339738224</v>
      </c>
      <c r="D53">
        <f t="shared" ref="D53:L53" si="42">LN($B$1*$A53^$H$1+(1-$K$1)*$A53-D$4)+$E$1*D47</f>
        <v>0.34494928954619031</v>
      </c>
      <c r="E53">
        <f t="shared" si="42"/>
        <v>0.38126466354192456</v>
      </c>
      <c r="F53">
        <f t="shared" si="42"/>
        <v>0.38516216902966227</v>
      </c>
      <c r="G53">
        <f t="shared" si="42"/>
        <v>0.38509154076265689</v>
      </c>
      <c r="H53">
        <f t="shared" si="42"/>
        <v>0.38369442354897781</v>
      </c>
      <c r="I53">
        <f t="shared" si="42"/>
        <v>0.380978222149915</v>
      </c>
      <c r="J53">
        <f t="shared" si="42"/>
        <v>0.37694459168561906</v>
      </c>
      <c r="K53">
        <f t="shared" si="42"/>
        <v>0.37158949384863932</v>
      </c>
      <c r="L53">
        <f t="shared" si="42"/>
        <v>0.36773831235787258</v>
      </c>
      <c r="M53" s="3">
        <f t="shared" si="38"/>
        <v>0.38516216902966227</v>
      </c>
    </row>
    <row r="54" spans="1:13" ht="15" x14ac:dyDescent="0.25">
      <c r="A54">
        <v>1.5249999999999999</v>
      </c>
      <c r="B54">
        <f t="shared" si="36"/>
        <v>0.47522914643621561</v>
      </c>
      <c r="C54">
        <f>LN($B$1*$A54^$H$1+(1-$K$1)*$A54-C$4)+$E$1*C47</f>
        <v>0.15363747878268286</v>
      </c>
      <c r="D54">
        <f t="shared" ref="D54:L54" si="43">LN($B$1*$A54^$H$1+(1-$K$1)*$A54-D$4)+$E$1*D47</f>
        <v>0.36668666651951309</v>
      </c>
      <c r="E54">
        <f t="shared" si="43"/>
        <v>0.40697853731640327</v>
      </c>
      <c r="F54">
        <f t="shared" si="43"/>
        <v>0.4121083993433049</v>
      </c>
      <c r="G54">
        <f t="shared" si="43"/>
        <v>0.4126993359561853</v>
      </c>
      <c r="H54">
        <f t="shared" si="43"/>
        <v>0.41199708800718277</v>
      </c>
      <c r="I54">
        <f t="shared" si="43"/>
        <v>0.41001164028114589</v>
      </c>
      <c r="J54">
        <f t="shared" si="43"/>
        <v>0.40674750149827543</v>
      </c>
      <c r="K54">
        <f t="shared" si="43"/>
        <v>0.40220379777934545</v>
      </c>
      <c r="L54">
        <f t="shared" si="43"/>
        <v>0.39886101352596914</v>
      </c>
      <c r="M54" s="3">
        <f t="shared" si="38"/>
        <v>0.4126993359561853</v>
      </c>
    </row>
    <row r="55" spans="1:13" ht="15" x14ac:dyDescent="0.25">
      <c r="A55">
        <v>1.55</v>
      </c>
      <c r="B55">
        <f t="shared" si="36"/>
        <v>0.50024194570136238</v>
      </c>
      <c r="C55">
        <f>LN($B$1*$A55^$H$1+(1-$K$1)*$A55-C$4)+$E$1*C47</f>
        <v>0.16993192609482122</v>
      </c>
      <c r="D55">
        <f t="shared" ref="D55:L55" si="44">LN($B$1*$A55^$H$1+(1-$K$1)*$A55-D$4)+$E$1*D47</f>
        <v>0.38791359986142215</v>
      </c>
      <c r="E55">
        <f t="shared" si="44"/>
        <v>0.43199133658155009</v>
      </c>
      <c r="F55">
        <f t="shared" si="44"/>
        <v>0.43828853031152848</v>
      </c>
      <c r="G55">
        <f t="shared" si="44"/>
        <v>0.43950497047262899</v>
      </c>
      <c r="H55">
        <f t="shared" si="44"/>
        <v>0.43945884904050525</v>
      </c>
      <c r="I55">
        <f t="shared" si="44"/>
        <v>0.43816245620887728</v>
      </c>
      <c r="J55">
        <f t="shared" si="44"/>
        <v>0.43562284349278008</v>
      </c>
      <c r="K55">
        <f t="shared" si="44"/>
        <v>0.43184194855768315</v>
      </c>
      <c r="L55">
        <f t="shared" si="44"/>
        <v>0.42897650792907094</v>
      </c>
      <c r="M55" s="3">
        <f t="shared" si="38"/>
        <v>0.43950497047262899</v>
      </c>
    </row>
    <row r="56" spans="1:13" ht="15" x14ac:dyDescent="0.25">
      <c r="A56">
        <v>1.575</v>
      </c>
      <c r="B56">
        <f t="shared" si="36"/>
        <v>0.52459078655818137</v>
      </c>
      <c r="C56">
        <f>LN($B$1*$A56^$H$1+(1-$K$1)*$A56-C$4)+$E$1*C47</f>
        <v>0.18592978151132222</v>
      </c>
      <c r="D56">
        <f t="shared" ref="D56:L56" si="45">LN($B$1*$A56^$H$1+(1-$K$1)*$A56-D$4)+$E$1*D47</f>
        <v>0.40865360053873245</v>
      </c>
      <c r="E56">
        <f t="shared" si="45"/>
        <v>0.45634017743836902</v>
      </c>
      <c r="F56">
        <f t="shared" si="45"/>
        <v>0.46374475197454157</v>
      </c>
      <c r="G56">
        <f t="shared" si="45"/>
        <v>0.46555353626330503</v>
      </c>
      <c r="H56">
        <f t="shared" si="45"/>
        <v>0.46612798403042727</v>
      </c>
      <c r="I56">
        <f t="shared" si="45"/>
        <v>0.46548245221301238</v>
      </c>
      <c r="J56">
        <f t="shared" si="45"/>
        <v>0.46362626591060357</v>
      </c>
      <c r="K56">
        <f t="shared" si="45"/>
        <v>0.46056386975616836</v>
      </c>
      <c r="L56">
        <f t="shared" si="45"/>
        <v>0.45814750388602299</v>
      </c>
      <c r="M56" s="3">
        <f t="shared" si="38"/>
        <v>0.46612798403042727</v>
      </c>
    </row>
    <row r="57" spans="1:13" ht="15" x14ac:dyDescent="0.25">
      <c r="A57">
        <v>1.59</v>
      </c>
      <c r="B57">
        <f t="shared" si="36"/>
        <v>0.53889575371997411</v>
      </c>
      <c r="C57">
        <f>LN($B$1*$A57^$H$1+(1-$K$1)*$A57-C$4)+$E$1*C47</f>
        <v>0.19539066297092889</v>
      </c>
      <c r="D57">
        <f t="shared" ref="D57:L57" si="46">LN($B$1*$A57^$H$1+(1-$K$1)*$A57-D$4)+$E$1*D47</f>
        <v>0.42087305758924798</v>
      </c>
      <c r="E57">
        <f t="shared" si="46"/>
        <v>0.47064514460016182</v>
      </c>
      <c r="F57">
        <f t="shared" si="46"/>
        <v>0.47868728649852077</v>
      </c>
      <c r="G57">
        <f t="shared" si="46"/>
        <v>0.48083665276957338</v>
      </c>
      <c r="H57">
        <f t="shared" si="46"/>
        <v>0.48176757059294978</v>
      </c>
      <c r="I57">
        <f t="shared" si="46"/>
        <v>0.4814955352438105</v>
      </c>
      <c r="J57">
        <f t="shared" si="46"/>
        <v>0.48003112156807093</v>
      </c>
      <c r="K57">
        <f t="shared" si="46"/>
        <v>0.47738014932486561</v>
      </c>
      <c r="L57">
        <f t="shared" si="46"/>
        <v>0.47522069491146118</v>
      </c>
      <c r="M57" s="3">
        <f t="shared" si="38"/>
        <v>0.48176757059294978</v>
      </c>
    </row>
    <row r="59" spans="1:13" x14ac:dyDescent="0.2">
      <c r="A59" t="s">
        <v>8</v>
      </c>
      <c r="B59">
        <v>4</v>
      </c>
    </row>
    <row r="60" spans="1:13" x14ac:dyDescent="0.2">
      <c r="B60" t="s">
        <v>5</v>
      </c>
      <c r="C60">
        <v>0.8</v>
      </c>
      <c r="D60">
        <v>1.2</v>
      </c>
      <c r="E60">
        <v>1.4</v>
      </c>
      <c r="F60">
        <v>1.45</v>
      </c>
      <c r="G60">
        <v>1.4750000000000001</v>
      </c>
      <c r="H60">
        <v>1.5</v>
      </c>
      <c r="I60">
        <v>1.5249999999999999</v>
      </c>
      <c r="J60">
        <v>1.55</v>
      </c>
      <c r="K60">
        <v>1.575</v>
      </c>
      <c r="L60">
        <v>1.59</v>
      </c>
    </row>
    <row r="61" spans="1:13" x14ac:dyDescent="0.2">
      <c r="A61" t="s">
        <v>0</v>
      </c>
      <c r="B61" t="s">
        <v>7</v>
      </c>
      <c r="C61">
        <f>B62</f>
        <v>-0.53773328555593514</v>
      </c>
      <c r="D61">
        <f>B63</f>
        <v>3.2694727390172457E-2</v>
      </c>
      <c r="E61">
        <f>B64</f>
        <v>0.27053660720903394</v>
      </c>
      <c r="F61">
        <f>B65</f>
        <v>0.32878333050546854</v>
      </c>
      <c r="G61">
        <f>B66</f>
        <v>0.35740387762823411</v>
      </c>
      <c r="H61">
        <f>B67</f>
        <v>0.38516216902966227</v>
      </c>
      <c r="I61">
        <f>B68</f>
        <v>0.4126993359561853</v>
      </c>
      <c r="J61">
        <f>B69</f>
        <v>0.43950497047262899</v>
      </c>
      <c r="K61">
        <f>B70</f>
        <v>0.46612798403042727</v>
      </c>
      <c r="L61">
        <f>B71</f>
        <v>0.48176757059294978</v>
      </c>
      <c r="M61" s="2" t="s">
        <v>6</v>
      </c>
    </row>
    <row r="62" spans="1:13" ht="15" x14ac:dyDescent="0.25">
      <c r="A62">
        <v>0.8</v>
      </c>
      <c r="B62">
        <f>M48</f>
        <v>-0.53773328555593514</v>
      </c>
      <c r="C62">
        <f t="shared" ref="C62:K62" si="47">LN($B$1*$A62^$H$1+(1-$K$1)*$A62-C$4)+$E$1*C61</f>
        <v>-0.64032322700788313</v>
      </c>
      <c r="D62">
        <f t="shared" si="47"/>
        <v>-0.757486715234576</v>
      </c>
      <c r="E62">
        <f t="shared" si="47"/>
        <v>-1.1220349564760597</v>
      </c>
      <c r="F62">
        <f t="shared" si="47"/>
        <v>-1.2876290955978329</v>
      </c>
      <c r="G62">
        <f t="shared" si="47"/>
        <v>-1.3917556242363378</v>
      </c>
      <c r="H62">
        <f t="shared" si="47"/>
        <v>-1.5160826040137552</v>
      </c>
      <c r="I62">
        <f t="shared" si="47"/>
        <v>-1.6668821129679565</v>
      </c>
      <c r="J62">
        <f t="shared" si="47"/>
        <v>-1.8558770806315632</v>
      </c>
      <c r="K62">
        <f t="shared" si="47"/>
        <v>-2.1031126733058683</v>
      </c>
      <c r="L62">
        <v>-10</v>
      </c>
      <c r="M62" s="3">
        <f>_xlfn.AGGREGATE(4, 6, C62:L62)</f>
        <v>-0.64032322700788313</v>
      </c>
    </row>
    <row r="63" spans="1:13" ht="15" x14ac:dyDescent="0.25">
      <c r="A63">
        <v>1.2</v>
      </c>
      <c r="B63">
        <f t="shared" ref="B63:B71" si="48">M49</f>
        <v>3.2694727390172457E-2</v>
      </c>
      <c r="C63">
        <f t="shared" ref="C63:L63" si="49">LN($B$1*$A63^$H$1+(1-$K$1)*$A63-C$4)+$E$1*C61</f>
        <v>-0.19411524840335026</v>
      </c>
      <c r="D63">
        <f t="shared" si="49"/>
        <v>-3.6479566447381415E-2</v>
      </c>
      <c r="E63">
        <f t="shared" si="49"/>
        <v>-6.2743388255884741E-2</v>
      </c>
      <c r="F63">
        <f t="shared" si="49"/>
        <v>-8.065205149819854E-2</v>
      </c>
      <c r="G63">
        <f t="shared" si="49"/>
        <v>-9.2005223324518826E-2</v>
      </c>
      <c r="H63">
        <f t="shared" si="49"/>
        <v>-0.10556496098602819</v>
      </c>
      <c r="I63">
        <f t="shared" si="49"/>
        <v>-0.12086896842719114</v>
      </c>
      <c r="J63">
        <f t="shared" si="49"/>
        <v>-0.1385057136512492</v>
      </c>
      <c r="K63">
        <f t="shared" si="49"/>
        <v>-0.15812716407867156</v>
      </c>
      <c r="L63">
        <f t="shared" si="49"/>
        <v>-0.17114269823557937</v>
      </c>
      <c r="M63" s="3">
        <f t="shared" ref="M63:M71" si="50">_xlfn.AGGREGATE(4, 6, C63:L63)</f>
        <v>-3.6479566447381415E-2</v>
      </c>
    </row>
    <row r="64" spans="1:13" ht="15" x14ac:dyDescent="0.25">
      <c r="A64">
        <v>1.4</v>
      </c>
      <c r="B64">
        <f t="shared" si="48"/>
        <v>0.27053660720903394</v>
      </c>
      <c r="C64">
        <f>LN($B$1*$A64^$H$1+(1-$K$1)*$A64-C$4)+$E$1*C61</f>
        <v>-3.5299918016853726E-2</v>
      </c>
      <c r="D64">
        <f t="shared" ref="D64:L64" si="51">LN($B$1*$A64^$H$1+(1-$K$1)*$A64-D$4)+$E$1*D61</f>
        <v>0.18318624337583411</v>
      </c>
      <c r="E64">
        <f t="shared" si="51"/>
        <v>0.20911105900120283</v>
      </c>
      <c r="F64">
        <f t="shared" si="51"/>
        <v>0.20839762361008685</v>
      </c>
      <c r="G64">
        <f t="shared" si="51"/>
        <v>0.2064906746900888</v>
      </c>
      <c r="H64">
        <f t="shared" si="51"/>
        <v>0.20302048892030797</v>
      </c>
      <c r="I64">
        <f t="shared" si="51"/>
        <v>0.1985179698849866</v>
      </c>
      <c r="J64">
        <f t="shared" si="51"/>
        <v>0.19247346124006462</v>
      </c>
      <c r="K64">
        <f t="shared" si="51"/>
        <v>0.18532599980414188</v>
      </c>
      <c r="L64">
        <f t="shared" si="51"/>
        <v>0.18026136225395761</v>
      </c>
      <c r="M64" s="3">
        <f t="shared" si="50"/>
        <v>0.20911105900120283</v>
      </c>
    </row>
    <row r="65" spans="1:13" ht="15" x14ac:dyDescent="0.25">
      <c r="A65">
        <v>1.45</v>
      </c>
      <c r="B65">
        <f t="shared" si="48"/>
        <v>0.32878333050546854</v>
      </c>
      <c r="C65">
        <f>LN($B$1*$A65^$H$1+(1-$K$1)*$A65-C$4)+$E$1*C61</f>
        <v>2.6652302038893128E-4</v>
      </c>
      <c r="D65">
        <f t="shared" ref="D65:L65" si="52">LN($B$1*$A65^$H$1+(1-$K$1)*$A65-D$4)+$E$1*D61</f>
        <v>0.2306660117053278</v>
      </c>
      <c r="E65">
        <f t="shared" si="52"/>
        <v>0.26614341058825919</v>
      </c>
      <c r="F65">
        <f t="shared" si="52"/>
        <v>0.26845071683607791</v>
      </c>
      <c r="G65">
        <f t="shared" si="52"/>
        <v>0.26817743819308099</v>
      </c>
      <c r="H65">
        <f t="shared" si="52"/>
        <v>0.26643232287880253</v>
      </c>
      <c r="I65">
        <f t="shared" si="52"/>
        <v>0.26375416847351696</v>
      </c>
      <c r="J65">
        <f t="shared" si="52"/>
        <v>0.25964214897218574</v>
      </c>
      <c r="K65">
        <f t="shared" si="52"/>
        <v>0.25454521100490457</v>
      </c>
      <c r="L65">
        <f t="shared" si="52"/>
        <v>0.25077212855037129</v>
      </c>
      <c r="M65" s="3">
        <f t="shared" si="50"/>
        <v>0.26845071683607791</v>
      </c>
    </row>
    <row r="66" spans="1:13" ht="15" x14ac:dyDescent="0.25">
      <c r="A66">
        <v>1.4750000000000001</v>
      </c>
      <c r="B66">
        <f t="shared" si="48"/>
        <v>0.35740387762823411</v>
      </c>
      <c r="C66">
        <f>LN($B$1*$A66^$H$1+(1-$K$1)*$A66-C$4)+$E$1*C61</f>
        <v>1.7522321454921552E-2</v>
      </c>
      <c r="D66">
        <f t="shared" ref="D66:L66" si="53">LN($B$1*$A66^$H$1+(1-$K$1)*$A66-D$4)+$E$1*D61</f>
        <v>0.25350192795732629</v>
      </c>
      <c r="E66">
        <f t="shared" si="53"/>
        <v>0.29338387149348022</v>
      </c>
      <c r="F66">
        <f t="shared" si="53"/>
        <v>0.29707126395884348</v>
      </c>
      <c r="G66">
        <f t="shared" si="53"/>
        <v>0.29754183477637458</v>
      </c>
      <c r="H66">
        <f t="shared" si="53"/>
        <v>0.2965802690287771</v>
      </c>
      <c r="I66">
        <f t="shared" si="53"/>
        <v>0.29472862995733273</v>
      </c>
      <c r="J66">
        <f t="shared" si="53"/>
        <v>0.29148972551686364</v>
      </c>
      <c r="K66">
        <f t="shared" si="53"/>
        <v>0.28731655802791478</v>
      </c>
      <c r="L66">
        <f t="shared" si="53"/>
        <v>0.28412391897211886</v>
      </c>
      <c r="M66" s="3">
        <f t="shared" si="50"/>
        <v>0.29754183477637458</v>
      </c>
    </row>
    <row r="67" spans="1:13" ht="15" x14ac:dyDescent="0.25">
      <c r="A67">
        <v>1.5</v>
      </c>
      <c r="B67">
        <f t="shared" si="48"/>
        <v>0.38516216902966227</v>
      </c>
      <c r="C67">
        <f>LN($B$1*$A67^$H$1+(1-$K$1)*$A67-C$4)+$E$1*C61</f>
        <v>3.4445031945434301E-2</v>
      </c>
      <c r="D67">
        <f t="shared" ref="D67:L67" si="54">LN($B$1*$A67^$H$1+(1-$K$1)*$A67-D$4)+$E$1*D61</f>
        <v>0.27577499570863645</v>
      </c>
      <c r="E67">
        <f t="shared" si="54"/>
        <v>0.31983911533409343</v>
      </c>
      <c r="F67">
        <f t="shared" si="54"/>
        <v>0.32482955536027164</v>
      </c>
      <c r="G67">
        <f t="shared" si="54"/>
        <v>0.32600100468905624</v>
      </c>
      <c r="H67">
        <f t="shared" si="54"/>
        <v>0.32577663028011067</v>
      </c>
      <c r="I67">
        <f t="shared" si="54"/>
        <v>0.32470139271788773</v>
      </c>
      <c r="J67">
        <f t="shared" si="54"/>
        <v>0.32228131397975901</v>
      </c>
      <c r="K67">
        <f t="shared" si="54"/>
        <v>0.31897297157366061</v>
      </c>
      <c r="L67">
        <f t="shared" si="54"/>
        <v>0.31632294754355067</v>
      </c>
      <c r="M67" s="3">
        <f t="shared" si="50"/>
        <v>0.32600100468905624</v>
      </c>
    </row>
    <row r="68" spans="1:13" ht="15" x14ac:dyDescent="0.25">
      <c r="A68">
        <v>1.5249999999999999</v>
      </c>
      <c r="B68">
        <f t="shared" si="48"/>
        <v>0.4126993359561853</v>
      </c>
      <c r="C68">
        <f>LN($B$1*$A68^$H$1+(1-$K$1)*$A68-C$4)+$E$1*C61</f>
        <v>5.1047537330734916E-2</v>
      </c>
      <c r="D68">
        <f t="shared" ref="D68:L68" si="55">LN($B$1*$A68^$H$1+(1-$K$1)*$A68-D$4)+$E$1*D61</f>
        <v>0.29751237268195924</v>
      </c>
      <c r="E68">
        <f t="shared" si="55"/>
        <v>0.34555298910857213</v>
      </c>
      <c r="F68">
        <f t="shared" si="55"/>
        <v>0.35177578567391427</v>
      </c>
      <c r="G68">
        <f t="shared" si="55"/>
        <v>0.35360879988258465</v>
      </c>
      <c r="H68">
        <f t="shared" si="55"/>
        <v>0.35407929473831562</v>
      </c>
      <c r="I68">
        <f t="shared" si="55"/>
        <v>0.35373481084911862</v>
      </c>
      <c r="J68">
        <f t="shared" si="55"/>
        <v>0.35208422379241539</v>
      </c>
      <c r="K68">
        <f t="shared" si="55"/>
        <v>0.34958727550436675</v>
      </c>
      <c r="L68">
        <f t="shared" si="55"/>
        <v>0.34744564871164724</v>
      </c>
      <c r="M68" s="3">
        <f t="shared" si="50"/>
        <v>0.35407929473831562</v>
      </c>
    </row>
    <row r="69" spans="1:13" ht="15" x14ac:dyDescent="0.25">
      <c r="A69">
        <v>1.55</v>
      </c>
      <c r="B69">
        <f t="shared" si="48"/>
        <v>0.43950497047262899</v>
      </c>
      <c r="C69">
        <f>LN($B$1*$A69^$H$1+(1-$K$1)*$A69-C$4)+$E$1*C61</f>
        <v>6.7341984642873276E-2</v>
      </c>
      <c r="D69">
        <f t="shared" ref="D69:L69" si="56">LN($B$1*$A69^$H$1+(1-$K$1)*$A69-D$4)+$E$1*D61</f>
        <v>0.31873930602386824</v>
      </c>
      <c r="E69">
        <f t="shared" si="56"/>
        <v>0.37056578837371895</v>
      </c>
      <c r="F69">
        <f t="shared" si="56"/>
        <v>0.37795591664213785</v>
      </c>
      <c r="G69">
        <f t="shared" si="56"/>
        <v>0.38041443439902833</v>
      </c>
      <c r="H69">
        <f t="shared" si="56"/>
        <v>0.3815410557716381</v>
      </c>
      <c r="I69">
        <f t="shared" si="56"/>
        <v>0.38188562677685001</v>
      </c>
      <c r="J69">
        <f t="shared" si="56"/>
        <v>0.38095956578692003</v>
      </c>
      <c r="K69">
        <f t="shared" si="56"/>
        <v>0.37922542628270445</v>
      </c>
      <c r="L69">
        <f t="shared" si="56"/>
        <v>0.37756114311474909</v>
      </c>
      <c r="M69" s="3">
        <f t="shared" si="50"/>
        <v>0.38188562677685001</v>
      </c>
    </row>
    <row r="70" spans="1:13" ht="15" x14ac:dyDescent="0.25">
      <c r="A70">
        <v>1.575</v>
      </c>
      <c r="B70">
        <f t="shared" si="48"/>
        <v>0.46612798403042727</v>
      </c>
      <c r="C70">
        <f>LN($B$1*$A70^$H$1+(1-$K$1)*$A70-C$4)+$E$1*C61</f>
        <v>8.3339840059374282E-2</v>
      </c>
      <c r="D70">
        <f t="shared" ref="D70:L70" si="57">LN($B$1*$A70^$H$1+(1-$K$1)*$A70-D$4)+$E$1*D61</f>
        <v>0.3394793067011786</v>
      </c>
      <c r="E70">
        <f t="shared" si="57"/>
        <v>0.39491462923053788</v>
      </c>
      <c r="F70">
        <f t="shared" si="57"/>
        <v>0.40341213830515094</v>
      </c>
      <c r="G70">
        <f t="shared" si="57"/>
        <v>0.40646300018970438</v>
      </c>
      <c r="H70">
        <f t="shared" si="57"/>
        <v>0.40821019076156012</v>
      </c>
      <c r="I70">
        <f t="shared" si="57"/>
        <v>0.4092056227809851</v>
      </c>
      <c r="J70">
        <f t="shared" si="57"/>
        <v>0.40896298820474353</v>
      </c>
      <c r="K70">
        <f t="shared" si="57"/>
        <v>0.40794734748118966</v>
      </c>
      <c r="L70">
        <f t="shared" si="57"/>
        <v>0.40673213907170108</v>
      </c>
      <c r="M70" s="3">
        <f t="shared" si="50"/>
        <v>0.4092056227809851</v>
      </c>
    </row>
    <row r="71" spans="1:13" ht="15" x14ac:dyDescent="0.25">
      <c r="A71">
        <v>1.59</v>
      </c>
      <c r="B71">
        <f t="shared" si="48"/>
        <v>0.48176757059294978</v>
      </c>
      <c r="C71">
        <f>LN($B$1*$A71^$H$1+(1-$K$1)*$A71-C$4)+$E$1*C61</f>
        <v>9.2800721518980944E-2</v>
      </c>
      <c r="D71">
        <f t="shared" ref="D71:L71" si="58">LN($B$1*$A71^$H$1+(1-$K$1)*$A71-D$4)+$E$1*D61</f>
        <v>0.35169876375169407</v>
      </c>
      <c r="E71">
        <f t="shared" si="58"/>
        <v>0.40921959639233069</v>
      </c>
      <c r="F71">
        <f t="shared" si="58"/>
        <v>0.41835467282913014</v>
      </c>
      <c r="G71">
        <f t="shared" si="58"/>
        <v>0.42174611669597273</v>
      </c>
      <c r="H71">
        <f t="shared" si="58"/>
        <v>0.42384977732408263</v>
      </c>
      <c r="I71">
        <f t="shared" si="58"/>
        <v>0.42521870581178323</v>
      </c>
      <c r="J71">
        <f t="shared" si="58"/>
        <v>0.42536784386221088</v>
      </c>
      <c r="K71">
        <f t="shared" si="58"/>
        <v>0.4247636270498869</v>
      </c>
      <c r="L71">
        <f t="shared" si="58"/>
        <v>0.42380533009713928</v>
      </c>
      <c r="M71" s="3">
        <f t="shared" si="50"/>
        <v>0.42536784386221088</v>
      </c>
    </row>
    <row r="73" spans="1:13" x14ac:dyDescent="0.2">
      <c r="A73" t="s">
        <v>8</v>
      </c>
      <c r="B73">
        <v>5</v>
      </c>
    </row>
    <row r="74" spans="1:13" x14ac:dyDescent="0.2">
      <c r="B74" t="s">
        <v>5</v>
      </c>
      <c r="C74">
        <v>0.8</v>
      </c>
      <c r="D74">
        <v>1.2</v>
      </c>
      <c r="E74">
        <v>1.4</v>
      </c>
      <c r="F74">
        <v>1.45</v>
      </c>
      <c r="G74">
        <v>1.4750000000000001</v>
      </c>
      <c r="H74">
        <v>1.5</v>
      </c>
      <c r="I74">
        <v>1.5249999999999999</v>
      </c>
      <c r="J74">
        <v>1.55</v>
      </c>
      <c r="K74">
        <v>1.575</v>
      </c>
      <c r="L74">
        <v>1.59</v>
      </c>
    </row>
    <row r="75" spans="1:13" x14ac:dyDescent="0.2">
      <c r="A75" t="s">
        <v>0</v>
      </c>
      <c r="B75" t="s">
        <v>7</v>
      </c>
      <c r="C75">
        <f>B76</f>
        <v>-0.64032322700788313</v>
      </c>
      <c r="D75">
        <f>B77</f>
        <v>-3.6479566447381415E-2</v>
      </c>
      <c r="E75">
        <f>B78</f>
        <v>0.20911105900120283</v>
      </c>
      <c r="F75">
        <f>B79</f>
        <v>0.26845071683607791</v>
      </c>
      <c r="G75">
        <f>B80</f>
        <v>0.29754183477637458</v>
      </c>
      <c r="H75">
        <f>B81</f>
        <v>0.32600100468905624</v>
      </c>
      <c r="I75">
        <f>B82</f>
        <v>0.35407929473831562</v>
      </c>
      <c r="J75">
        <f>B83</f>
        <v>0.38188562677685001</v>
      </c>
      <c r="K75">
        <f>B84</f>
        <v>0.4092056227809851</v>
      </c>
      <c r="L75">
        <f>B85</f>
        <v>0.42536784386221088</v>
      </c>
      <c r="M75" s="2" t="s">
        <v>6</v>
      </c>
    </row>
    <row r="76" spans="1:13" ht="15" x14ac:dyDescent="0.25">
      <c r="A76">
        <v>0.8</v>
      </c>
      <c r="B76">
        <f>M62</f>
        <v>-0.64032322700788313</v>
      </c>
      <c r="C76">
        <f t="shared" ref="C76:K76" si="59">LN($B$1*$A76^$H$1+(1-$K$1)*$A76-C$4)+$E$1*C75</f>
        <v>-0.73265417431463631</v>
      </c>
      <c r="D76">
        <f t="shared" si="59"/>
        <v>-0.81974357968837452</v>
      </c>
      <c r="E76">
        <f t="shared" si="59"/>
        <v>-1.1773179498631077</v>
      </c>
      <c r="F76">
        <f t="shared" si="59"/>
        <v>-1.3419284479002844</v>
      </c>
      <c r="G76">
        <f t="shared" si="59"/>
        <v>-1.4456314628030114</v>
      </c>
      <c r="H76">
        <f t="shared" si="59"/>
        <v>-1.5693276519203005</v>
      </c>
      <c r="I76">
        <f t="shared" si="59"/>
        <v>-1.719640150064039</v>
      </c>
      <c r="J76">
        <f t="shared" si="59"/>
        <v>-1.9077344899577644</v>
      </c>
      <c r="K76">
        <f t="shared" si="59"/>
        <v>-2.1543427984303665</v>
      </c>
      <c r="L76">
        <v>-10</v>
      </c>
      <c r="M76" s="3">
        <f>_xlfn.AGGREGATE(4, 6, C76:L76)</f>
        <v>-0.73265417431463631</v>
      </c>
    </row>
    <row r="77" spans="1:13" ht="15" x14ac:dyDescent="0.25">
      <c r="A77">
        <v>1.2</v>
      </c>
      <c r="B77">
        <f t="shared" ref="B77:B85" si="60">M63</f>
        <v>-3.6479566447381415E-2</v>
      </c>
      <c r="C77">
        <f t="shared" ref="C77:L77" si="61">LN($B$1*$A77^$H$1+(1-$K$1)*$A77-C$4)+$E$1*C75</f>
        <v>-0.28644619571010349</v>
      </c>
      <c r="D77">
        <f t="shared" si="61"/>
        <v>-9.8736430901179895E-2</v>
      </c>
      <c r="E77">
        <f t="shared" si="61"/>
        <v>-0.11802638164293272</v>
      </c>
      <c r="F77">
        <f t="shared" si="61"/>
        <v>-0.13495140380065013</v>
      </c>
      <c r="G77">
        <f t="shared" si="61"/>
        <v>-0.14588106189119243</v>
      </c>
      <c r="H77">
        <f t="shared" si="61"/>
        <v>-0.15881000889257363</v>
      </c>
      <c r="I77">
        <f t="shared" si="61"/>
        <v>-0.17362700552327381</v>
      </c>
      <c r="J77">
        <f t="shared" si="61"/>
        <v>-0.19036312297745028</v>
      </c>
      <c r="K77">
        <f t="shared" si="61"/>
        <v>-0.20935728920316948</v>
      </c>
      <c r="L77">
        <f t="shared" si="61"/>
        <v>-0.2219024522932444</v>
      </c>
      <c r="M77" s="3">
        <f t="shared" ref="M77:M85" si="62">_xlfn.AGGREGATE(4, 6, C77:L77)</f>
        <v>-9.8736430901179895E-2</v>
      </c>
    </row>
    <row r="78" spans="1:13" ht="15" x14ac:dyDescent="0.25">
      <c r="A78">
        <v>1.4</v>
      </c>
      <c r="B78">
        <f t="shared" si="60"/>
        <v>0.20911105900120283</v>
      </c>
      <c r="C78">
        <f>LN($B$1*$A78^$H$1+(1-$K$1)*$A78-C$4)+$E$1*C75</f>
        <v>-0.12763086532360696</v>
      </c>
      <c r="D78">
        <f t="shared" ref="D78:L78" si="63">LN($B$1*$A78^$H$1+(1-$K$1)*$A78-D$4)+$E$1*D75</f>
        <v>0.12092937892203562</v>
      </c>
      <c r="E78">
        <f t="shared" si="63"/>
        <v>0.15382806561415485</v>
      </c>
      <c r="F78">
        <f t="shared" si="63"/>
        <v>0.15409827130763526</v>
      </c>
      <c r="G78">
        <f t="shared" si="63"/>
        <v>0.1526148361234152</v>
      </c>
      <c r="H78">
        <f t="shared" si="63"/>
        <v>0.14977544101376253</v>
      </c>
      <c r="I78">
        <f t="shared" si="63"/>
        <v>0.14575993278890392</v>
      </c>
      <c r="J78">
        <f t="shared" si="63"/>
        <v>0.14061605191386353</v>
      </c>
      <c r="K78">
        <f t="shared" si="63"/>
        <v>0.13409587467964396</v>
      </c>
      <c r="L78">
        <f t="shared" si="63"/>
        <v>0.12950160819629258</v>
      </c>
      <c r="M78" s="3">
        <f t="shared" si="62"/>
        <v>0.15409827130763526</v>
      </c>
    </row>
    <row r="79" spans="1:13" ht="15" x14ac:dyDescent="0.25">
      <c r="A79">
        <v>1.45</v>
      </c>
      <c r="B79">
        <f t="shared" si="60"/>
        <v>0.26845071683607791</v>
      </c>
      <c r="C79">
        <f>LN($B$1*$A79^$H$1+(1-$K$1)*$A79-C$4)+$E$1*C75</f>
        <v>-9.2064424286364299E-2</v>
      </c>
      <c r="D79">
        <f t="shared" ref="D79:L79" si="64">LN($B$1*$A79^$H$1+(1-$K$1)*$A79-D$4)+$E$1*D75</f>
        <v>0.16840914725152933</v>
      </c>
      <c r="E79">
        <f t="shared" si="64"/>
        <v>0.21086041720121121</v>
      </c>
      <c r="F79">
        <f t="shared" si="64"/>
        <v>0.21415136453362629</v>
      </c>
      <c r="G79">
        <f t="shared" si="64"/>
        <v>0.21430159962640738</v>
      </c>
      <c r="H79">
        <f t="shared" si="64"/>
        <v>0.21318727497225709</v>
      </c>
      <c r="I79">
        <f t="shared" si="64"/>
        <v>0.21099613137743431</v>
      </c>
      <c r="J79">
        <f t="shared" si="64"/>
        <v>0.20778473964598468</v>
      </c>
      <c r="K79">
        <f t="shared" si="64"/>
        <v>0.20331508588040667</v>
      </c>
      <c r="L79">
        <f t="shared" si="64"/>
        <v>0.20001237449270626</v>
      </c>
      <c r="M79" s="3">
        <f t="shared" si="62"/>
        <v>0.21430159962640738</v>
      </c>
    </row>
    <row r="80" spans="1:13" ht="15" x14ac:dyDescent="0.25">
      <c r="A80">
        <v>1.4750000000000001</v>
      </c>
      <c r="B80">
        <f t="shared" si="60"/>
        <v>0.29754183477637458</v>
      </c>
      <c r="C80">
        <f>LN($B$1*$A80^$H$1+(1-$K$1)*$A80-C$4)+$E$1*C75</f>
        <v>-7.4808625851831678E-2</v>
      </c>
      <c r="D80">
        <f t="shared" ref="D80:L80" si="65">LN($B$1*$A80^$H$1+(1-$K$1)*$A80-D$4)+$E$1*D75</f>
        <v>0.1912450635035278</v>
      </c>
      <c r="E80">
        <f t="shared" si="65"/>
        <v>0.23810087810643227</v>
      </c>
      <c r="F80">
        <f t="shared" si="65"/>
        <v>0.24277191165639192</v>
      </c>
      <c r="G80">
        <f t="shared" si="65"/>
        <v>0.24366599620970095</v>
      </c>
      <c r="H80">
        <f t="shared" si="65"/>
        <v>0.24333522112223169</v>
      </c>
      <c r="I80">
        <f t="shared" si="65"/>
        <v>0.24197059286125006</v>
      </c>
      <c r="J80">
        <f t="shared" si="65"/>
        <v>0.23963231619066255</v>
      </c>
      <c r="K80">
        <f t="shared" si="65"/>
        <v>0.23608643290341683</v>
      </c>
      <c r="L80">
        <f t="shared" si="65"/>
        <v>0.2333641649144538</v>
      </c>
      <c r="M80" s="3">
        <f t="shared" si="62"/>
        <v>0.24366599620970095</v>
      </c>
    </row>
    <row r="81" spans="1:13" ht="15" x14ac:dyDescent="0.25">
      <c r="A81">
        <v>1.5</v>
      </c>
      <c r="B81">
        <f t="shared" si="60"/>
        <v>0.32600100468905624</v>
      </c>
      <c r="C81">
        <f>LN($B$1*$A81^$H$1+(1-$K$1)*$A81-C$4)+$E$1*C75</f>
        <v>-5.7885915361318929E-2</v>
      </c>
      <c r="D81">
        <f t="shared" ref="D81:L81" si="66">LN($B$1*$A81^$H$1+(1-$K$1)*$A81-D$4)+$E$1*D75</f>
        <v>0.21351813125483798</v>
      </c>
      <c r="E81">
        <f t="shared" si="66"/>
        <v>0.26455612194704548</v>
      </c>
      <c r="F81">
        <f t="shared" si="66"/>
        <v>0.27053020305782005</v>
      </c>
      <c r="G81">
        <f t="shared" si="66"/>
        <v>0.27212516612238263</v>
      </c>
      <c r="H81">
        <f t="shared" si="66"/>
        <v>0.27253158237356523</v>
      </c>
      <c r="I81">
        <f t="shared" si="66"/>
        <v>0.27194335562180505</v>
      </c>
      <c r="J81">
        <f t="shared" si="66"/>
        <v>0.27042390465355792</v>
      </c>
      <c r="K81">
        <f t="shared" si="66"/>
        <v>0.26774284644916269</v>
      </c>
      <c r="L81">
        <f t="shared" si="66"/>
        <v>0.26556319348588564</v>
      </c>
      <c r="M81" s="3">
        <f t="shared" si="62"/>
        <v>0.27253158237356523</v>
      </c>
    </row>
    <row r="82" spans="1:13" ht="15" x14ac:dyDescent="0.25">
      <c r="A82">
        <v>1.5249999999999999</v>
      </c>
      <c r="B82">
        <f t="shared" si="60"/>
        <v>0.35407929473831562</v>
      </c>
      <c r="C82">
        <f>LN($B$1*$A82^$H$1+(1-$K$1)*$A82-C$4)+$E$1*C75</f>
        <v>-4.1283409976018315E-2</v>
      </c>
      <c r="D82">
        <f t="shared" ref="D82:L82" si="67">LN($B$1*$A82^$H$1+(1-$K$1)*$A82-D$4)+$E$1*D75</f>
        <v>0.23525550822816077</v>
      </c>
      <c r="E82">
        <f t="shared" si="67"/>
        <v>0.29026999572152418</v>
      </c>
      <c r="F82">
        <f t="shared" si="67"/>
        <v>0.29747643337146268</v>
      </c>
      <c r="G82">
        <f t="shared" si="67"/>
        <v>0.29973296131591104</v>
      </c>
      <c r="H82">
        <f t="shared" si="67"/>
        <v>0.30083424683177018</v>
      </c>
      <c r="I82">
        <f t="shared" si="67"/>
        <v>0.30097677375303594</v>
      </c>
      <c r="J82">
        <f t="shared" si="67"/>
        <v>0.3002268144662143</v>
      </c>
      <c r="K82">
        <f t="shared" si="67"/>
        <v>0.29835715037986882</v>
      </c>
      <c r="L82">
        <f t="shared" si="67"/>
        <v>0.29668589465398221</v>
      </c>
      <c r="M82" s="3">
        <f t="shared" si="62"/>
        <v>0.30097677375303594</v>
      </c>
    </row>
    <row r="83" spans="1:13" ht="15" x14ac:dyDescent="0.25">
      <c r="A83">
        <v>1.55</v>
      </c>
      <c r="B83">
        <f t="shared" si="60"/>
        <v>0.38188562677685001</v>
      </c>
      <c r="C83">
        <f>LN($B$1*$A83^$H$1+(1-$K$1)*$A83-C$4)+$E$1*C75</f>
        <v>-2.4988962663879954E-2</v>
      </c>
      <c r="D83">
        <f t="shared" ref="D83:L83" si="68">LN($B$1*$A83^$H$1+(1-$K$1)*$A83-D$4)+$E$1*D75</f>
        <v>0.25648244157006977</v>
      </c>
      <c r="E83">
        <f t="shared" si="68"/>
        <v>0.315282794986671</v>
      </c>
      <c r="F83">
        <f t="shared" si="68"/>
        <v>0.32365656433968626</v>
      </c>
      <c r="G83">
        <f t="shared" si="68"/>
        <v>0.32653859583235473</v>
      </c>
      <c r="H83">
        <f t="shared" si="68"/>
        <v>0.32829600786509266</v>
      </c>
      <c r="I83">
        <f t="shared" si="68"/>
        <v>0.32912758968076733</v>
      </c>
      <c r="J83">
        <f t="shared" si="68"/>
        <v>0.32910215646071894</v>
      </c>
      <c r="K83">
        <f t="shared" si="68"/>
        <v>0.32799530115820652</v>
      </c>
      <c r="L83">
        <f t="shared" si="68"/>
        <v>0.326801389057084</v>
      </c>
      <c r="M83" s="3">
        <f t="shared" si="62"/>
        <v>0.32912758968076733</v>
      </c>
    </row>
    <row r="84" spans="1:13" ht="15" x14ac:dyDescent="0.25">
      <c r="A84">
        <v>1.575</v>
      </c>
      <c r="B84">
        <f t="shared" si="60"/>
        <v>0.4092056227809851</v>
      </c>
      <c r="C84">
        <f>LN($B$1*$A84^$H$1+(1-$K$1)*$A84-C$4)+$E$1*C75</f>
        <v>-8.9911072473789488E-3</v>
      </c>
      <c r="D84">
        <f t="shared" ref="D84:L84" si="69">LN($B$1*$A84^$H$1+(1-$K$1)*$A84-D$4)+$E$1*D75</f>
        <v>0.27722244224738013</v>
      </c>
      <c r="E84">
        <f t="shared" si="69"/>
        <v>0.33963163584348993</v>
      </c>
      <c r="F84">
        <f t="shared" si="69"/>
        <v>0.34911278600269935</v>
      </c>
      <c r="G84">
        <f t="shared" si="69"/>
        <v>0.35258716162303078</v>
      </c>
      <c r="H84">
        <f t="shared" si="69"/>
        <v>0.35496514285501468</v>
      </c>
      <c r="I84">
        <f t="shared" si="69"/>
        <v>0.35644758568490242</v>
      </c>
      <c r="J84">
        <f t="shared" si="69"/>
        <v>0.35710557887854244</v>
      </c>
      <c r="K84">
        <f t="shared" si="69"/>
        <v>0.35671722235669173</v>
      </c>
      <c r="L84">
        <f t="shared" si="69"/>
        <v>0.35597238501403605</v>
      </c>
      <c r="M84" s="3">
        <f t="shared" si="62"/>
        <v>0.35710557887854244</v>
      </c>
    </row>
    <row r="85" spans="1:13" ht="15" x14ac:dyDescent="0.25">
      <c r="A85">
        <v>1.59</v>
      </c>
      <c r="B85">
        <f t="shared" si="60"/>
        <v>0.42536784386221088</v>
      </c>
      <c r="C85">
        <f>LN($B$1*$A85^$H$1+(1-$K$1)*$A85-C$4)+$E$1*C75</f>
        <v>4.6977421222771376E-4</v>
      </c>
      <c r="D85">
        <f t="shared" ref="D85:L85" si="70">LN($B$1*$A85^$H$1+(1-$K$1)*$A85-D$4)+$E$1*D75</f>
        <v>0.2894418992978956</v>
      </c>
      <c r="E85">
        <f t="shared" si="70"/>
        <v>0.35393660300528273</v>
      </c>
      <c r="F85">
        <f t="shared" si="70"/>
        <v>0.36405532052667855</v>
      </c>
      <c r="G85">
        <f t="shared" si="70"/>
        <v>0.36787027812929912</v>
      </c>
      <c r="H85">
        <f t="shared" si="70"/>
        <v>0.37060472941753719</v>
      </c>
      <c r="I85">
        <f t="shared" si="70"/>
        <v>0.37246066871570055</v>
      </c>
      <c r="J85">
        <f t="shared" si="70"/>
        <v>0.37351043453600979</v>
      </c>
      <c r="K85">
        <f t="shared" si="70"/>
        <v>0.37353350192538898</v>
      </c>
      <c r="L85">
        <f t="shared" si="70"/>
        <v>0.37304557603947425</v>
      </c>
      <c r="M85" s="3">
        <f t="shared" si="62"/>
        <v>0.37353350192538898</v>
      </c>
    </row>
    <row r="87" spans="1:13" x14ac:dyDescent="0.2">
      <c r="A87" t="s">
        <v>8</v>
      </c>
      <c r="B87">
        <v>6</v>
      </c>
    </row>
    <row r="88" spans="1:13" x14ac:dyDescent="0.2">
      <c r="B88" t="s">
        <v>5</v>
      </c>
      <c r="C88">
        <v>0.8</v>
      </c>
      <c r="D88">
        <v>1.2</v>
      </c>
      <c r="E88">
        <v>1.4</v>
      </c>
      <c r="F88">
        <v>1.45</v>
      </c>
      <c r="G88">
        <v>1.4750000000000001</v>
      </c>
      <c r="H88">
        <v>1.5</v>
      </c>
      <c r="I88">
        <v>1.5249999999999999</v>
      </c>
      <c r="J88">
        <v>1.55</v>
      </c>
      <c r="K88">
        <v>1.575</v>
      </c>
      <c r="L88">
        <v>1.59</v>
      </c>
    </row>
    <row r="89" spans="1:13" x14ac:dyDescent="0.2">
      <c r="A89" t="s">
        <v>0</v>
      </c>
      <c r="B89" t="s">
        <v>7</v>
      </c>
      <c r="C89">
        <f>B90</f>
        <v>-0.73265417431463631</v>
      </c>
      <c r="D89">
        <f>B91</f>
        <v>-9.8736430901179895E-2</v>
      </c>
      <c r="E89">
        <f>B92</f>
        <v>0.15409827130763526</v>
      </c>
      <c r="F89">
        <f>B93</f>
        <v>0.21430159962640738</v>
      </c>
      <c r="G89">
        <f>B94</f>
        <v>0.24366599620970095</v>
      </c>
      <c r="H89">
        <f>B95</f>
        <v>0.27253158237356523</v>
      </c>
      <c r="I89">
        <f>B96</f>
        <v>0.30097677375303594</v>
      </c>
      <c r="J89">
        <f>B97</f>
        <v>0.32912758968076733</v>
      </c>
      <c r="K89">
        <f>B98</f>
        <v>0.35710557887854244</v>
      </c>
      <c r="L89">
        <f>B99</f>
        <v>0.37353350192538898</v>
      </c>
      <c r="M89" s="2" t="s">
        <v>6</v>
      </c>
    </row>
    <row r="90" spans="1:13" ht="15" x14ac:dyDescent="0.25">
      <c r="A90">
        <v>0.8</v>
      </c>
      <c r="B90">
        <f>M76</f>
        <v>-0.73265417431463631</v>
      </c>
      <c r="C90">
        <f t="shared" ref="C90:K90" si="71">LN($B$1*$A90^$H$1+(1-$K$1)*$A90-C$4)+$E$1*C89</f>
        <v>-0.81575202689071413</v>
      </c>
      <c r="D90">
        <f t="shared" si="71"/>
        <v>-0.87577475769679314</v>
      </c>
      <c r="E90">
        <f t="shared" si="71"/>
        <v>-1.2268294587873185</v>
      </c>
      <c r="F90">
        <f t="shared" si="71"/>
        <v>-1.3906626533889879</v>
      </c>
      <c r="G90">
        <f t="shared" si="71"/>
        <v>-1.4941197175130176</v>
      </c>
      <c r="H90">
        <f t="shared" si="71"/>
        <v>-1.6174501320042425</v>
      </c>
      <c r="I90">
        <f t="shared" si="71"/>
        <v>-1.7674324189507908</v>
      </c>
      <c r="J90">
        <f t="shared" si="71"/>
        <v>-1.9552167233442388</v>
      </c>
      <c r="K90">
        <f t="shared" si="71"/>
        <v>-2.2012328379425647</v>
      </c>
      <c r="L90">
        <v>-10</v>
      </c>
      <c r="M90" s="3">
        <f>_xlfn.AGGREGATE(4, 6, C90:L90)</f>
        <v>-0.81575202689071413</v>
      </c>
    </row>
    <row r="91" spans="1:13" ht="15" x14ac:dyDescent="0.25">
      <c r="A91">
        <v>1.2</v>
      </c>
      <c r="B91">
        <f t="shared" ref="B91:B99" si="72">M77</f>
        <v>-9.8736430901179895E-2</v>
      </c>
      <c r="C91">
        <f t="shared" ref="C91:L91" si="73">LN($B$1*$A91^$H$1+(1-$K$1)*$A91-C$4)+$E$1*C89</f>
        <v>-0.36954404828618131</v>
      </c>
      <c r="D91">
        <f t="shared" si="73"/>
        <v>-0.15476760890959854</v>
      </c>
      <c r="E91">
        <f t="shared" si="73"/>
        <v>-0.16753789056714355</v>
      </c>
      <c r="F91">
        <f t="shared" si="73"/>
        <v>-0.1836856092893536</v>
      </c>
      <c r="G91">
        <f t="shared" si="73"/>
        <v>-0.19436931660119869</v>
      </c>
      <c r="H91">
        <f t="shared" si="73"/>
        <v>-0.20693248897651556</v>
      </c>
      <c r="I91">
        <f t="shared" si="73"/>
        <v>-0.22141927441002557</v>
      </c>
      <c r="J91">
        <f t="shared" si="73"/>
        <v>-0.23784535636392468</v>
      </c>
      <c r="K91">
        <f t="shared" si="73"/>
        <v>-0.25624732871536787</v>
      </c>
      <c r="L91">
        <f t="shared" si="73"/>
        <v>-0.26855336003638408</v>
      </c>
      <c r="M91" s="3">
        <f t="shared" ref="M91:M99" si="74">_xlfn.AGGREGATE(4, 6, C91:L91)</f>
        <v>-0.15476760890959854</v>
      </c>
    </row>
    <row r="92" spans="1:13" ht="15" x14ac:dyDescent="0.25">
      <c r="A92">
        <v>1.4</v>
      </c>
      <c r="B92">
        <f t="shared" si="72"/>
        <v>0.15409827130763526</v>
      </c>
      <c r="C92">
        <f>LN($B$1*$A92^$H$1+(1-$K$1)*$A92-C$4)+$E$1*C89</f>
        <v>-0.21072871789968478</v>
      </c>
      <c r="D92">
        <f t="shared" ref="D92:L92" si="75">LN($B$1*$A92^$H$1+(1-$K$1)*$A92-D$4)+$E$1*D89</f>
        <v>6.4898200913616977E-2</v>
      </c>
      <c r="E92">
        <f t="shared" si="75"/>
        <v>0.10431655668994402</v>
      </c>
      <c r="F92">
        <f t="shared" si="75"/>
        <v>0.10536406581893178</v>
      </c>
      <c r="G92">
        <f t="shared" si="75"/>
        <v>0.10412658141340896</v>
      </c>
      <c r="H92">
        <f t="shared" si="75"/>
        <v>0.1016529609298206</v>
      </c>
      <c r="I92">
        <f t="shared" si="75"/>
        <v>9.7967663902152169E-2</v>
      </c>
      <c r="J92">
        <f t="shared" si="75"/>
        <v>9.3133818527389139E-2</v>
      </c>
      <c r="K92">
        <f t="shared" si="75"/>
        <v>8.7205835167445567E-2</v>
      </c>
      <c r="L92">
        <f t="shared" si="75"/>
        <v>8.2850700453152903E-2</v>
      </c>
      <c r="M92" s="3">
        <f t="shared" si="74"/>
        <v>0.10536406581893178</v>
      </c>
    </row>
    <row r="93" spans="1:13" ht="15" x14ac:dyDescent="0.25">
      <c r="A93">
        <v>1.45</v>
      </c>
      <c r="B93">
        <f t="shared" si="72"/>
        <v>0.21430159962640738</v>
      </c>
      <c r="C93">
        <f>LN($B$1*$A93^$H$1+(1-$K$1)*$A93-C$4)+$E$1*C89</f>
        <v>-0.17516227686244212</v>
      </c>
      <c r="D93">
        <f t="shared" ref="D93:L93" si="76">LN($B$1*$A93^$H$1+(1-$K$1)*$A93-D$4)+$E$1*D89</f>
        <v>0.11237796924311069</v>
      </c>
      <c r="E93">
        <f t="shared" si="76"/>
        <v>0.16134890827700038</v>
      </c>
      <c r="F93">
        <f t="shared" si="76"/>
        <v>0.16541715904492282</v>
      </c>
      <c r="G93">
        <f t="shared" si="76"/>
        <v>0.1658133449164011</v>
      </c>
      <c r="H93">
        <f t="shared" si="76"/>
        <v>0.16506479488831516</v>
      </c>
      <c r="I93">
        <f t="shared" si="76"/>
        <v>0.16320386249068256</v>
      </c>
      <c r="J93">
        <f t="shared" si="76"/>
        <v>0.16030250625951029</v>
      </c>
      <c r="K93">
        <f t="shared" si="76"/>
        <v>0.15642504636820828</v>
      </c>
      <c r="L93">
        <f t="shared" si="76"/>
        <v>0.15336146674956658</v>
      </c>
      <c r="M93" s="3">
        <f t="shared" si="74"/>
        <v>0.1658133449164011</v>
      </c>
    </row>
    <row r="94" spans="1:13" ht="15" x14ac:dyDescent="0.25">
      <c r="A94">
        <v>1.4750000000000001</v>
      </c>
      <c r="B94">
        <f t="shared" si="72"/>
        <v>0.24366599620970095</v>
      </c>
      <c r="C94">
        <f>LN($B$1*$A94^$H$1+(1-$K$1)*$A94-C$4)+$E$1*C89</f>
        <v>-0.1579064784279095</v>
      </c>
      <c r="D94">
        <f t="shared" ref="D94:L94" si="77">LN($B$1*$A94^$H$1+(1-$K$1)*$A94-D$4)+$E$1*D89</f>
        <v>0.13521388549510915</v>
      </c>
      <c r="E94">
        <f t="shared" si="77"/>
        <v>0.18858936918222144</v>
      </c>
      <c r="F94">
        <f t="shared" si="77"/>
        <v>0.19403770616768845</v>
      </c>
      <c r="G94">
        <f t="shared" si="77"/>
        <v>0.19517774149969469</v>
      </c>
      <c r="H94">
        <f t="shared" si="77"/>
        <v>0.19521274103828976</v>
      </c>
      <c r="I94">
        <f t="shared" si="77"/>
        <v>0.1941783239744983</v>
      </c>
      <c r="J94">
        <f t="shared" si="77"/>
        <v>0.19215008280418816</v>
      </c>
      <c r="K94">
        <f t="shared" si="77"/>
        <v>0.18919639339121844</v>
      </c>
      <c r="L94">
        <f t="shared" si="77"/>
        <v>0.18671325717131412</v>
      </c>
      <c r="M94" s="3">
        <f t="shared" si="74"/>
        <v>0.19521274103828976</v>
      </c>
    </row>
    <row r="95" spans="1:13" ht="15" x14ac:dyDescent="0.25">
      <c r="A95">
        <v>1.5</v>
      </c>
      <c r="B95">
        <f t="shared" si="72"/>
        <v>0.27253158237356523</v>
      </c>
      <c r="C95">
        <f>LN($B$1*$A95^$H$1+(1-$K$1)*$A95-C$4)+$E$1*C89</f>
        <v>-0.14098376793739675</v>
      </c>
      <c r="D95">
        <f t="shared" ref="D95:L95" si="78">LN($B$1*$A95^$H$1+(1-$K$1)*$A95-D$4)+$E$1*D89</f>
        <v>0.15748695324641934</v>
      </c>
      <c r="E95">
        <f t="shared" si="78"/>
        <v>0.21504461302283462</v>
      </c>
      <c r="F95">
        <f t="shared" si="78"/>
        <v>0.22179599756911655</v>
      </c>
      <c r="G95">
        <f t="shared" si="78"/>
        <v>0.22363691141237638</v>
      </c>
      <c r="H95">
        <f t="shared" si="78"/>
        <v>0.2244091022896233</v>
      </c>
      <c r="I95">
        <f t="shared" si="78"/>
        <v>0.2241510867350533</v>
      </c>
      <c r="J95">
        <f t="shared" si="78"/>
        <v>0.22294167126708353</v>
      </c>
      <c r="K95">
        <f t="shared" si="78"/>
        <v>0.2208528069369643</v>
      </c>
      <c r="L95">
        <f t="shared" si="78"/>
        <v>0.21891228574274596</v>
      </c>
      <c r="M95" s="3">
        <f t="shared" si="74"/>
        <v>0.2244091022896233</v>
      </c>
    </row>
    <row r="96" spans="1:13" ht="15" x14ac:dyDescent="0.25">
      <c r="A96">
        <v>1.5249999999999999</v>
      </c>
      <c r="B96">
        <f t="shared" si="72"/>
        <v>0.30097677375303594</v>
      </c>
      <c r="C96">
        <f>LN($B$1*$A96^$H$1+(1-$K$1)*$A96-C$4)+$E$1*C89</f>
        <v>-0.12438126255209614</v>
      </c>
      <c r="D96">
        <f t="shared" ref="D96:L96" si="79">LN($B$1*$A96^$H$1+(1-$K$1)*$A96-D$4)+$E$1*D89</f>
        <v>0.17922433021974213</v>
      </c>
      <c r="E96">
        <f t="shared" si="79"/>
        <v>0.24075848679731335</v>
      </c>
      <c r="F96">
        <f t="shared" si="79"/>
        <v>0.24874222788275924</v>
      </c>
      <c r="G96">
        <f t="shared" si="79"/>
        <v>0.25124470660590481</v>
      </c>
      <c r="H96">
        <f t="shared" si="79"/>
        <v>0.25271176674782825</v>
      </c>
      <c r="I96">
        <f t="shared" si="79"/>
        <v>0.25318450486628419</v>
      </c>
      <c r="J96">
        <f t="shared" si="79"/>
        <v>0.25274458107973991</v>
      </c>
      <c r="K96">
        <f t="shared" si="79"/>
        <v>0.25146711086767043</v>
      </c>
      <c r="L96">
        <f t="shared" si="79"/>
        <v>0.25003498691084253</v>
      </c>
      <c r="M96" s="3">
        <f t="shared" si="74"/>
        <v>0.25318450486628419</v>
      </c>
    </row>
    <row r="97" spans="1:13" ht="15" x14ac:dyDescent="0.25">
      <c r="A97">
        <v>1.55</v>
      </c>
      <c r="B97">
        <f t="shared" si="72"/>
        <v>0.32912758968076733</v>
      </c>
      <c r="C97">
        <f>LN($B$1*$A97^$H$1+(1-$K$1)*$A97-C$4)+$E$1*C89</f>
        <v>-0.10808681523995778</v>
      </c>
      <c r="D97">
        <f t="shared" ref="D97:L97" si="80">LN($B$1*$A97^$H$1+(1-$K$1)*$A97-D$4)+$E$1*D89</f>
        <v>0.20045126356165113</v>
      </c>
      <c r="E97">
        <f t="shared" si="80"/>
        <v>0.26577128606246014</v>
      </c>
      <c r="F97">
        <f t="shared" si="80"/>
        <v>0.27492235885098276</v>
      </c>
      <c r="G97">
        <f t="shared" si="80"/>
        <v>0.2780503411223485</v>
      </c>
      <c r="H97">
        <f t="shared" si="80"/>
        <v>0.28017352778115073</v>
      </c>
      <c r="I97">
        <f t="shared" si="80"/>
        <v>0.28133532079401558</v>
      </c>
      <c r="J97">
        <f t="shared" si="80"/>
        <v>0.28161992307424455</v>
      </c>
      <c r="K97">
        <f t="shared" si="80"/>
        <v>0.28110526164600813</v>
      </c>
      <c r="L97">
        <f t="shared" si="80"/>
        <v>0.28015048131394438</v>
      </c>
      <c r="M97" s="3">
        <f t="shared" si="74"/>
        <v>0.28161992307424455</v>
      </c>
    </row>
    <row r="98" spans="1:13" ht="15" x14ac:dyDescent="0.25">
      <c r="A98">
        <v>1.575</v>
      </c>
      <c r="B98">
        <f t="shared" si="72"/>
        <v>0.35710557887854244</v>
      </c>
      <c r="C98">
        <f>LN($B$1*$A98^$H$1+(1-$K$1)*$A98-C$4)+$E$1*C89</f>
        <v>-9.2088959823456773E-2</v>
      </c>
      <c r="D98">
        <f t="shared" ref="D98:L98" si="81">LN($B$1*$A98^$H$1+(1-$K$1)*$A98-D$4)+$E$1*D89</f>
        <v>0.22119126423896149</v>
      </c>
      <c r="E98">
        <f t="shared" si="81"/>
        <v>0.29012012691927913</v>
      </c>
      <c r="F98">
        <f t="shared" si="81"/>
        <v>0.30037858051399585</v>
      </c>
      <c r="G98">
        <f t="shared" si="81"/>
        <v>0.30409890691302449</v>
      </c>
      <c r="H98">
        <f t="shared" si="81"/>
        <v>0.30684266277107275</v>
      </c>
      <c r="I98">
        <f t="shared" si="81"/>
        <v>0.30865531679815067</v>
      </c>
      <c r="J98">
        <f t="shared" si="81"/>
        <v>0.30962334549206805</v>
      </c>
      <c r="K98">
        <f t="shared" si="81"/>
        <v>0.30982718284449334</v>
      </c>
      <c r="L98">
        <f t="shared" si="81"/>
        <v>0.30932147727089637</v>
      </c>
      <c r="M98" s="3">
        <f t="shared" si="74"/>
        <v>0.30982718284449334</v>
      </c>
    </row>
    <row r="99" spans="1:13" ht="15" x14ac:dyDescent="0.25">
      <c r="A99">
        <v>1.59</v>
      </c>
      <c r="B99">
        <f t="shared" si="72"/>
        <v>0.37353350192538898</v>
      </c>
      <c r="C99">
        <f>LN($B$1*$A99^$H$1+(1-$K$1)*$A99-C$4)+$E$1*C89</f>
        <v>-8.262807836385011E-2</v>
      </c>
      <c r="D99">
        <f t="shared" ref="D99:L99" si="82">LN($B$1*$A99^$H$1+(1-$K$1)*$A99-D$4)+$E$1*D89</f>
        <v>0.23341072128947696</v>
      </c>
      <c r="E99">
        <f t="shared" si="82"/>
        <v>0.30442509408107188</v>
      </c>
      <c r="F99">
        <f t="shared" si="82"/>
        <v>0.31532111503797511</v>
      </c>
      <c r="G99">
        <f t="shared" si="82"/>
        <v>0.31938202341929289</v>
      </c>
      <c r="H99">
        <f t="shared" si="82"/>
        <v>0.32248224933359526</v>
      </c>
      <c r="I99">
        <f t="shared" si="82"/>
        <v>0.32466839982894879</v>
      </c>
      <c r="J99">
        <f t="shared" si="82"/>
        <v>0.3260282011495354</v>
      </c>
      <c r="K99">
        <f t="shared" si="82"/>
        <v>0.32664346241319059</v>
      </c>
      <c r="L99">
        <f t="shared" si="82"/>
        <v>0.32639466829633457</v>
      </c>
      <c r="M99" s="3">
        <f t="shared" si="74"/>
        <v>0.32664346241319059</v>
      </c>
    </row>
    <row r="101" spans="1:13" x14ac:dyDescent="0.2">
      <c r="A101" t="s">
        <v>8</v>
      </c>
      <c r="B101">
        <v>7</v>
      </c>
    </row>
    <row r="102" spans="1:13" x14ac:dyDescent="0.2">
      <c r="B102" t="s">
        <v>5</v>
      </c>
      <c r="C102">
        <v>0.8</v>
      </c>
      <c r="D102">
        <v>1.2</v>
      </c>
      <c r="E102">
        <v>1.4</v>
      </c>
      <c r="F102">
        <v>1.45</v>
      </c>
      <c r="G102">
        <v>1.4750000000000001</v>
      </c>
      <c r="H102">
        <v>1.5</v>
      </c>
      <c r="I102">
        <v>1.5249999999999999</v>
      </c>
      <c r="J102">
        <v>1.55</v>
      </c>
      <c r="K102">
        <v>1.575</v>
      </c>
      <c r="L102">
        <v>1.59</v>
      </c>
    </row>
    <row r="103" spans="1:13" x14ac:dyDescent="0.2">
      <c r="A103" t="s">
        <v>0</v>
      </c>
      <c r="B103" t="s">
        <v>7</v>
      </c>
      <c r="C103">
        <f>B104</f>
        <v>-0.81575202689071413</v>
      </c>
      <c r="D103">
        <f>B105</f>
        <v>-0.15476760890959854</v>
      </c>
      <c r="E103">
        <f>B106</f>
        <v>0.10536406581893178</v>
      </c>
      <c r="F103">
        <f>B107</f>
        <v>0.1658133449164011</v>
      </c>
      <c r="G103">
        <f>B108</f>
        <v>0.19521274103828976</v>
      </c>
      <c r="H103">
        <f>B109</f>
        <v>0.2244091022896233</v>
      </c>
      <c r="I103">
        <f>B110</f>
        <v>0.25318450486628419</v>
      </c>
      <c r="J103">
        <f>B111</f>
        <v>0.28161992307424455</v>
      </c>
      <c r="K103">
        <f>B112</f>
        <v>0.30982718284449334</v>
      </c>
      <c r="L103">
        <f>B113</f>
        <v>0.32664346241319059</v>
      </c>
      <c r="M103" s="2" t="s">
        <v>6</v>
      </c>
    </row>
    <row r="104" spans="1:13" ht="15" x14ac:dyDescent="0.25">
      <c r="A104">
        <v>0.8</v>
      </c>
      <c r="B104">
        <f>M90</f>
        <v>-0.81575202689071413</v>
      </c>
      <c r="C104">
        <f t="shared" ref="C104:K104" si="83">LN($B$1*$A104^$H$1+(1-$K$1)*$A104-C$4)+$E$1*C103</f>
        <v>-0.89054009420918423</v>
      </c>
      <c r="D104">
        <f t="shared" si="83"/>
        <v>-0.92620281790436987</v>
      </c>
      <c r="E104">
        <f t="shared" si="83"/>
        <v>-1.2706902437271517</v>
      </c>
      <c r="F104">
        <f t="shared" si="83"/>
        <v>-1.4343020826279935</v>
      </c>
      <c r="G104">
        <f t="shared" si="83"/>
        <v>-1.5377276471672878</v>
      </c>
      <c r="H104">
        <f t="shared" si="83"/>
        <v>-1.6607603640797901</v>
      </c>
      <c r="I104">
        <f t="shared" si="83"/>
        <v>-1.8104454609488674</v>
      </c>
      <c r="J104">
        <f t="shared" si="83"/>
        <v>-1.9979736232901093</v>
      </c>
      <c r="K104">
        <f t="shared" si="83"/>
        <v>-2.2437833943732088</v>
      </c>
      <c r="L104">
        <v>-10</v>
      </c>
      <c r="M104" s="3">
        <f>_xlfn.AGGREGATE(4, 6, C104:L104)</f>
        <v>-0.89054009420918423</v>
      </c>
    </row>
    <row r="105" spans="1:13" ht="15" x14ac:dyDescent="0.25">
      <c r="A105">
        <v>1.2</v>
      </c>
      <c r="B105">
        <f t="shared" ref="B105:B113" si="84">M91</f>
        <v>-0.15476760890959854</v>
      </c>
      <c r="C105">
        <f t="shared" ref="C105:L105" si="85">LN($B$1*$A105^$H$1+(1-$K$1)*$A105-C$4)+$E$1*C103</f>
        <v>-0.44433211560465141</v>
      </c>
      <c r="D105">
        <f t="shared" si="85"/>
        <v>-0.20519566911717532</v>
      </c>
      <c r="E105">
        <f t="shared" si="85"/>
        <v>-0.21139867550697666</v>
      </c>
      <c r="F105">
        <f t="shared" si="85"/>
        <v>-0.22732503852835925</v>
      </c>
      <c r="G105">
        <f t="shared" si="85"/>
        <v>-0.23797724625546876</v>
      </c>
      <c r="H105">
        <f t="shared" si="85"/>
        <v>-0.2502427210520633</v>
      </c>
      <c r="I105">
        <f t="shared" si="85"/>
        <v>-0.26443231640810216</v>
      </c>
      <c r="J105">
        <f t="shared" si="85"/>
        <v>-0.28060225630979518</v>
      </c>
      <c r="K105">
        <f t="shared" si="85"/>
        <v>-0.29879788514601208</v>
      </c>
      <c r="L105">
        <f t="shared" si="85"/>
        <v>-0.31075439559736262</v>
      </c>
      <c r="M105" s="3">
        <f t="shared" ref="M105:M113" si="86">_xlfn.AGGREGATE(4, 6, C105:L105)</f>
        <v>-0.20519566911717532</v>
      </c>
    </row>
    <row r="106" spans="1:13" ht="15" x14ac:dyDescent="0.25">
      <c r="A106">
        <v>1.4</v>
      </c>
      <c r="B106">
        <f t="shared" si="84"/>
        <v>0.10536406581893178</v>
      </c>
      <c r="C106">
        <f>LN($B$1*$A106^$H$1+(1-$K$1)*$A106-C$4)+$E$1*C103</f>
        <v>-0.28551678521815488</v>
      </c>
      <c r="D106">
        <f t="shared" ref="D106:L106" si="87">LN($B$1*$A106^$H$1+(1-$K$1)*$A106-D$4)+$E$1*D103</f>
        <v>1.4470140706040191E-2</v>
      </c>
      <c r="E106">
        <f t="shared" si="87"/>
        <v>6.0455771750110895E-2</v>
      </c>
      <c r="F106">
        <f t="shared" si="87"/>
        <v>6.172463657992612E-2</v>
      </c>
      <c r="G106">
        <f t="shared" si="87"/>
        <v>6.0518651759138883E-2</v>
      </c>
      <c r="H106">
        <f t="shared" si="87"/>
        <v>5.8342728854272857E-2</v>
      </c>
      <c r="I106">
        <f t="shared" si="87"/>
        <v>5.4954621904075601E-2</v>
      </c>
      <c r="J106">
        <f t="shared" si="87"/>
        <v>5.0376918581518632E-2</v>
      </c>
      <c r="K106">
        <f t="shared" si="87"/>
        <v>4.4655278736801363E-2</v>
      </c>
      <c r="L106">
        <f t="shared" si="87"/>
        <v>4.0649664892174364E-2</v>
      </c>
      <c r="M106" s="3">
        <f t="shared" si="86"/>
        <v>6.172463657992612E-2</v>
      </c>
    </row>
    <row r="107" spans="1:13" ht="15" x14ac:dyDescent="0.25">
      <c r="A107">
        <v>1.45</v>
      </c>
      <c r="B107">
        <f t="shared" si="84"/>
        <v>0.1658133449164011</v>
      </c>
      <c r="C107">
        <f>LN($B$1*$A107^$H$1+(1-$K$1)*$A107-C$4)+$E$1*C103</f>
        <v>-0.24995034418091222</v>
      </c>
      <c r="D107">
        <f t="shared" ref="D107:L107" si="88">LN($B$1*$A107^$H$1+(1-$K$1)*$A107-D$4)+$E$1*D103</f>
        <v>6.1949909035533907E-2</v>
      </c>
      <c r="E107">
        <f t="shared" si="88"/>
        <v>0.11748812333716725</v>
      </c>
      <c r="F107">
        <f t="shared" si="88"/>
        <v>0.12177772980591718</v>
      </c>
      <c r="G107">
        <f t="shared" si="88"/>
        <v>0.12220541526213104</v>
      </c>
      <c r="H107">
        <f t="shared" si="88"/>
        <v>0.12175456281276743</v>
      </c>
      <c r="I107">
        <f t="shared" si="88"/>
        <v>0.12019082049260599</v>
      </c>
      <c r="J107">
        <f t="shared" si="88"/>
        <v>0.11754560631363978</v>
      </c>
      <c r="K107">
        <f t="shared" si="88"/>
        <v>0.11387448993756408</v>
      </c>
      <c r="L107">
        <f t="shared" si="88"/>
        <v>0.11116043118858804</v>
      </c>
      <c r="M107" s="3">
        <f t="shared" si="86"/>
        <v>0.12220541526213104</v>
      </c>
    </row>
    <row r="108" spans="1:13" ht="15" x14ac:dyDescent="0.25">
      <c r="A108">
        <v>1.4750000000000001</v>
      </c>
      <c r="B108">
        <f t="shared" si="84"/>
        <v>0.19521274103828976</v>
      </c>
      <c r="C108">
        <f>LN($B$1*$A108^$H$1+(1-$K$1)*$A108-C$4)+$E$1*C103</f>
        <v>-0.2326945457463796</v>
      </c>
      <c r="D108">
        <f t="shared" ref="D108:L108" si="89">LN($B$1*$A108^$H$1+(1-$K$1)*$A108-D$4)+$E$1*D103</f>
        <v>8.4785825287532368E-2</v>
      </c>
      <c r="E108">
        <f t="shared" si="89"/>
        <v>0.1447285842423883</v>
      </c>
      <c r="F108">
        <f t="shared" si="89"/>
        <v>0.15039827692868279</v>
      </c>
      <c r="G108">
        <f t="shared" si="89"/>
        <v>0.15156981184542462</v>
      </c>
      <c r="H108">
        <f t="shared" si="89"/>
        <v>0.15190250896274202</v>
      </c>
      <c r="I108">
        <f t="shared" si="89"/>
        <v>0.15116528197642173</v>
      </c>
      <c r="J108">
        <f t="shared" si="89"/>
        <v>0.14939318285831765</v>
      </c>
      <c r="K108">
        <f t="shared" si="89"/>
        <v>0.14664583696057423</v>
      </c>
      <c r="L108">
        <f t="shared" si="89"/>
        <v>0.14451222161033558</v>
      </c>
      <c r="M108" s="3">
        <f t="shared" si="86"/>
        <v>0.15190250896274202</v>
      </c>
    </row>
    <row r="109" spans="1:13" ht="15" x14ac:dyDescent="0.25">
      <c r="A109">
        <v>1.5</v>
      </c>
      <c r="B109">
        <f t="shared" si="84"/>
        <v>0.2244091022896233</v>
      </c>
      <c r="C109">
        <f>LN($B$1*$A109^$H$1+(1-$K$1)*$A109-C$4)+$E$1*C103</f>
        <v>-0.21577183525586685</v>
      </c>
      <c r="D109">
        <f t="shared" ref="D109:L109" si="90">LN($B$1*$A109^$H$1+(1-$K$1)*$A109-D$4)+$E$1*D103</f>
        <v>0.10705889303884256</v>
      </c>
      <c r="E109">
        <f t="shared" si="90"/>
        <v>0.1711838280830015</v>
      </c>
      <c r="F109">
        <f t="shared" si="90"/>
        <v>0.1781565683301109</v>
      </c>
      <c r="G109">
        <f t="shared" si="90"/>
        <v>0.1800289817581063</v>
      </c>
      <c r="H109">
        <f t="shared" si="90"/>
        <v>0.18109887021407556</v>
      </c>
      <c r="I109">
        <f t="shared" si="90"/>
        <v>0.18113804473697673</v>
      </c>
      <c r="J109">
        <f t="shared" si="90"/>
        <v>0.18018477132121302</v>
      </c>
      <c r="K109">
        <f t="shared" si="90"/>
        <v>0.17830225050632009</v>
      </c>
      <c r="L109">
        <f t="shared" si="90"/>
        <v>0.17671125018176742</v>
      </c>
      <c r="M109" s="3">
        <f t="shared" si="86"/>
        <v>0.18113804473697673</v>
      </c>
    </row>
    <row r="110" spans="1:13" ht="15" x14ac:dyDescent="0.25">
      <c r="A110">
        <v>1.5249999999999999</v>
      </c>
      <c r="B110">
        <f t="shared" si="84"/>
        <v>0.25318450486628419</v>
      </c>
      <c r="C110">
        <f>LN($B$1*$A110^$H$1+(1-$K$1)*$A110-C$4)+$E$1*C103</f>
        <v>-0.19916932987056624</v>
      </c>
      <c r="D110">
        <f t="shared" ref="D110:L110" si="91">LN($B$1*$A110^$H$1+(1-$K$1)*$A110-D$4)+$E$1*D103</f>
        <v>0.12879627001216534</v>
      </c>
      <c r="E110">
        <f t="shared" si="91"/>
        <v>0.19689770185748023</v>
      </c>
      <c r="F110">
        <f t="shared" si="91"/>
        <v>0.20510279864375358</v>
      </c>
      <c r="G110">
        <f t="shared" si="91"/>
        <v>0.20763677695163474</v>
      </c>
      <c r="H110">
        <f t="shared" si="91"/>
        <v>0.20940153467228051</v>
      </c>
      <c r="I110">
        <f t="shared" si="91"/>
        <v>0.21017146286820759</v>
      </c>
      <c r="J110">
        <f t="shared" si="91"/>
        <v>0.20998768113386937</v>
      </c>
      <c r="K110">
        <f t="shared" si="91"/>
        <v>0.20891655443702623</v>
      </c>
      <c r="L110">
        <f t="shared" si="91"/>
        <v>0.20783395134986399</v>
      </c>
      <c r="M110" s="3">
        <f t="shared" si="86"/>
        <v>0.21017146286820759</v>
      </c>
    </row>
    <row r="111" spans="1:13" ht="15" x14ac:dyDescent="0.25">
      <c r="A111">
        <v>1.55</v>
      </c>
      <c r="B111">
        <f t="shared" si="84"/>
        <v>0.28161992307424455</v>
      </c>
      <c r="C111">
        <f>LN($B$1*$A111^$H$1+(1-$K$1)*$A111-C$4)+$E$1*C103</f>
        <v>-0.18287488255842788</v>
      </c>
      <c r="D111">
        <f t="shared" ref="D111:L111" si="92">LN($B$1*$A111^$H$1+(1-$K$1)*$A111-D$4)+$E$1*D103</f>
        <v>0.15002320335407435</v>
      </c>
      <c r="E111">
        <f t="shared" si="92"/>
        <v>0.221910501122627</v>
      </c>
      <c r="F111">
        <f t="shared" si="92"/>
        <v>0.23128292961197711</v>
      </c>
      <c r="G111">
        <f t="shared" si="92"/>
        <v>0.2344424114680784</v>
      </c>
      <c r="H111">
        <f t="shared" si="92"/>
        <v>0.23686329570560297</v>
      </c>
      <c r="I111">
        <f t="shared" si="92"/>
        <v>0.23832227879593901</v>
      </c>
      <c r="J111">
        <f t="shared" si="92"/>
        <v>0.23886302312837407</v>
      </c>
      <c r="K111">
        <f t="shared" si="92"/>
        <v>0.23855470521536395</v>
      </c>
      <c r="L111">
        <f t="shared" si="92"/>
        <v>0.23794944575296581</v>
      </c>
      <c r="M111" s="3">
        <f t="shared" si="86"/>
        <v>0.23886302312837407</v>
      </c>
    </row>
    <row r="112" spans="1:13" ht="15" x14ac:dyDescent="0.25">
      <c r="A112">
        <v>1.575</v>
      </c>
      <c r="B112">
        <f t="shared" si="84"/>
        <v>0.30982718284449334</v>
      </c>
      <c r="C112">
        <f>LN($B$1*$A112^$H$1+(1-$K$1)*$A112-C$4)+$E$1*C103</f>
        <v>-0.16687702714192687</v>
      </c>
      <c r="D112">
        <f t="shared" ref="D112:L112" si="93">LN($B$1*$A112^$H$1+(1-$K$1)*$A112-D$4)+$E$1*D103</f>
        <v>0.1707632040313847</v>
      </c>
      <c r="E112">
        <f t="shared" si="93"/>
        <v>0.24625934197944599</v>
      </c>
      <c r="F112">
        <f t="shared" si="93"/>
        <v>0.2567391512749902</v>
      </c>
      <c r="G112">
        <f t="shared" si="93"/>
        <v>0.26049097725875442</v>
      </c>
      <c r="H112">
        <f t="shared" si="93"/>
        <v>0.26353243069552501</v>
      </c>
      <c r="I112">
        <f t="shared" si="93"/>
        <v>0.26564227480007413</v>
      </c>
      <c r="J112">
        <f t="shared" si="93"/>
        <v>0.26686644554619754</v>
      </c>
      <c r="K112">
        <f t="shared" si="93"/>
        <v>0.26727662641384914</v>
      </c>
      <c r="L112">
        <f t="shared" si="93"/>
        <v>0.26712044170991783</v>
      </c>
      <c r="M112" s="3">
        <f t="shared" si="86"/>
        <v>0.26727662641384914</v>
      </c>
    </row>
    <row r="113" spans="1:13" ht="15" x14ac:dyDescent="0.25">
      <c r="A113">
        <v>1.59</v>
      </c>
      <c r="B113">
        <f t="shared" si="84"/>
        <v>0.32664346241319059</v>
      </c>
      <c r="C113">
        <f>LN($B$1*$A113^$H$1+(1-$K$1)*$A113-C$4)+$E$1*C103</f>
        <v>-0.15741614568232021</v>
      </c>
      <c r="D113">
        <f t="shared" ref="D113:L113" si="94">LN($B$1*$A113^$H$1+(1-$K$1)*$A113-D$4)+$E$1*D103</f>
        <v>0.18298266108190017</v>
      </c>
      <c r="E113">
        <f t="shared" si="94"/>
        <v>0.26056430914123874</v>
      </c>
      <c r="F113">
        <f t="shared" si="94"/>
        <v>0.27168168579896945</v>
      </c>
      <c r="G113">
        <f t="shared" si="94"/>
        <v>0.27577409376502282</v>
      </c>
      <c r="H113">
        <f t="shared" si="94"/>
        <v>0.27917201725804752</v>
      </c>
      <c r="I113">
        <f t="shared" si="94"/>
        <v>0.28165535783087225</v>
      </c>
      <c r="J113">
        <f t="shared" si="94"/>
        <v>0.28327130120366489</v>
      </c>
      <c r="K113">
        <f t="shared" si="94"/>
        <v>0.28409290598254638</v>
      </c>
      <c r="L113">
        <f t="shared" si="94"/>
        <v>0.28419363273535603</v>
      </c>
      <c r="M113" s="3">
        <f t="shared" si="86"/>
        <v>0.28419363273535603</v>
      </c>
    </row>
    <row r="115" spans="1:13" x14ac:dyDescent="0.2">
      <c r="A115" t="s">
        <v>8</v>
      </c>
      <c r="B115">
        <v>8</v>
      </c>
    </row>
    <row r="116" spans="1:13" x14ac:dyDescent="0.2">
      <c r="B116" t="s">
        <v>5</v>
      </c>
      <c r="C116">
        <v>0.8</v>
      </c>
      <c r="D116">
        <v>1.2</v>
      </c>
      <c r="E116">
        <v>1.4</v>
      </c>
      <c r="F116">
        <v>1.45</v>
      </c>
      <c r="G116">
        <v>1.4750000000000001</v>
      </c>
      <c r="H116">
        <v>1.5</v>
      </c>
      <c r="I116">
        <v>1.5249999999999999</v>
      </c>
      <c r="J116">
        <v>1.55</v>
      </c>
      <c r="K116">
        <v>1.575</v>
      </c>
      <c r="L116">
        <v>1.59</v>
      </c>
    </row>
    <row r="117" spans="1:13" x14ac:dyDescent="0.2">
      <c r="A117" t="s">
        <v>0</v>
      </c>
      <c r="B117" t="s">
        <v>7</v>
      </c>
      <c r="C117">
        <f>B118</f>
        <v>-0.89054009420918423</v>
      </c>
      <c r="D117">
        <f>B119</f>
        <v>-0.20519566911717532</v>
      </c>
      <c r="E117">
        <f>B120</f>
        <v>6.172463657992612E-2</v>
      </c>
      <c r="F117">
        <f>B121</f>
        <v>0.12220541526213104</v>
      </c>
      <c r="G117">
        <f>B122</f>
        <v>0.15190250896274202</v>
      </c>
      <c r="H117">
        <f>B123</f>
        <v>0.18113804473697673</v>
      </c>
      <c r="I117">
        <f>B124</f>
        <v>0.21017146286820759</v>
      </c>
      <c r="J117">
        <f>B125</f>
        <v>0.23886302312837407</v>
      </c>
      <c r="K117">
        <f>B126</f>
        <v>0.26727662641384914</v>
      </c>
      <c r="L117">
        <f>B127</f>
        <v>0.28419363273535603</v>
      </c>
      <c r="M117" s="2" t="s">
        <v>6</v>
      </c>
    </row>
    <row r="118" spans="1:13" ht="15" x14ac:dyDescent="0.25">
      <c r="A118">
        <v>0.8</v>
      </c>
      <c r="B118">
        <f>M104</f>
        <v>-0.89054009420918423</v>
      </c>
      <c r="C118">
        <f t="shared" ref="C118:K118" si="95">LN($B$1*$A118^$H$1+(1-$K$1)*$A118-C$4)+$E$1*C117</f>
        <v>-0.95784935479580724</v>
      </c>
      <c r="D118">
        <f t="shared" si="95"/>
        <v>-0.97158807209118903</v>
      </c>
      <c r="E118">
        <f t="shared" si="95"/>
        <v>-1.3099657300422567</v>
      </c>
      <c r="F118">
        <f t="shared" si="95"/>
        <v>-1.4735492193168367</v>
      </c>
      <c r="G118">
        <f t="shared" si="95"/>
        <v>-1.5767068560352806</v>
      </c>
      <c r="H118">
        <f t="shared" si="95"/>
        <v>-1.6997043158771721</v>
      </c>
      <c r="I118">
        <f t="shared" si="95"/>
        <v>-1.8491571987471362</v>
      </c>
      <c r="J118">
        <f t="shared" si="95"/>
        <v>-2.0364548332413928</v>
      </c>
      <c r="K118">
        <f t="shared" si="95"/>
        <v>-2.2820788951607889</v>
      </c>
      <c r="L118">
        <v>-10</v>
      </c>
      <c r="M118" s="3">
        <f>_xlfn.AGGREGATE(4, 6, C118:L118)</f>
        <v>-0.95784935479580724</v>
      </c>
    </row>
    <row r="119" spans="1:13" ht="15" x14ac:dyDescent="0.25">
      <c r="A119">
        <v>1.2</v>
      </c>
      <c r="B119">
        <f t="shared" ref="B119:B127" si="96">M105</f>
        <v>-0.20519566911717532</v>
      </c>
      <c r="C119">
        <f t="shared" ref="C119:L119" si="97">LN($B$1*$A119^$H$1+(1-$K$1)*$A119-C$4)+$E$1*C117</f>
        <v>-0.51164137619127437</v>
      </c>
      <c r="D119">
        <f t="shared" si="97"/>
        <v>-0.2505809233039944</v>
      </c>
      <c r="E119">
        <f t="shared" si="97"/>
        <v>-0.2506741618220818</v>
      </c>
      <c r="F119">
        <f t="shared" si="97"/>
        <v>-0.26657217521720233</v>
      </c>
      <c r="G119">
        <f t="shared" si="97"/>
        <v>-0.27695645512346173</v>
      </c>
      <c r="H119">
        <f t="shared" si="97"/>
        <v>-0.28918667284944521</v>
      </c>
      <c r="I119">
        <f t="shared" si="97"/>
        <v>-0.30314405420637103</v>
      </c>
      <c r="J119">
        <f t="shared" si="97"/>
        <v>-0.31908346626107864</v>
      </c>
      <c r="K119">
        <f t="shared" si="97"/>
        <v>-0.33709338593359184</v>
      </c>
      <c r="L119">
        <f t="shared" si="97"/>
        <v>-0.34895924230741376</v>
      </c>
      <c r="M119" s="3">
        <f t="shared" ref="M119:M127" si="98">_xlfn.AGGREGATE(4, 6, C119:L119)</f>
        <v>-0.2505809233039944</v>
      </c>
    </row>
    <row r="120" spans="1:13" ht="15" x14ac:dyDescent="0.25">
      <c r="A120">
        <v>1.4</v>
      </c>
      <c r="B120">
        <f t="shared" si="96"/>
        <v>6.172463657992612E-2</v>
      </c>
      <c r="C120">
        <f>LN($B$1*$A120^$H$1+(1-$K$1)*$A120-C$4)+$E$1*C117</f>
        <v>-0.35282604580477789</v>
      </c>
      <c r="D120">
        <f t="shared" ref="D120:L120" si="99">LN($B$1*$A120^$H$1+(1-$K$1)*$A120-D$4)+$E$1*D117</f>
        <v>-3.0915113480778911E-2</v>
      </c>
      <c r="E120">
        <f t="shared" si="99"/>
        <v>2.1180285435005802E-2</v>
      </c>
      <c r="F120">
        <f t="shared" si="99"/>
        <v>2.2477499891083053E-2</v>
      </c>
      <c r="G120">
        <f t="shared" si="99"/>
        <v>2.1539442891145913E-2</v>
      </c>
      <c r="H120">
        <f t="shared" si="99"/>
        <v>1.9398777056890942E-2</v>
      </c>
      <c r="I120">
        <f t="shared" si="99"/>
        <v>1.6242884105806682E-2</v>
      </c>
      <c r="J120">
        <f t="shared" si="99"/>
        <v>1.1895708630235202E-2</v>
      </c>
      <c r="K120">
        <f t="shared" si="99"/>
        <v>6.3597779492215734E-3</v>
      </c>
      <c r="L120">
        <f t="shared" si="99"/>
        <v>2.4448181821232207E-3</v>
      </c>
      <c r="M120" s="3">
        <f t="shared" si="98"/>
        <v>2.2477499891083053E-2</v>
      </c>
    </row>
    <row r="121" spans="1:13" ht="15" x14ac:dyDescent="0.25">
      <c r="A121">
        <v>1.45</v>
      </c>
      <c r="B121">
        <f t="shared" si="96"/>
        <v>0.12220541526213104</v>
      </c>
      <c r="C121">
        <f>LN($B$1*$A121^$H$1+(1-$K$1)*$A121-C$4)+$E$1*C117</f>
        <v>-0.31725960476753523</v>
      </c>
      <c r="D121">
        <f t="shared" ref="D121:L121" si="100">LN($B$1*$A121^$H$1+(1-$K$1)*$A121-D$4)+$E$1*D117</f>
        <v>1.6564654848714805E-2</v>
      </c>
      <c r="E121">
        <f t="shared" si="100"/>
        <v>7.8212637022062159E-2</v>
      </c>
      <c r="F121">
        <f t="shared" si="100"/>
        <v>8.2530593117074114E-2</v>
      </c>
      <c r="G121">
        <f t="shared" si="100"/>
        <v>8.3226206394138066E-2</v>
      </c>
      <c r="H121">
        <f t="shared" si="100"/>
        <v>8.2810611015385518E-2</v>
      </c>
      <c r="I121">
        <f t="shared" si="100"/>
        <v>8.1479082694337068E-2</v>
      </c>
      <c r="J121">
        <f t="shared" si="100"/>
        <v>7.9064396362356348E-2</v>
      </c>
      <c r="K121">
        <f t="shared" si="100"/>
        <v>7.5578989149984288E-2</v>
      </c>
      <c r="L121">
        <f t="shared" si="100"/>
        <v>7.2955584478536895E-2</v>
      </c>
      <c r="M121" s="3">
        <f t="shared" si="98"/>
        <v>8.3226206394138066E-2</v>
      </c>
    </row>
    <row r="122" spans="1:13" ht="15" x14ac:dyDescent="0.25">
      <c r="A122">
        <v>1.4750000000000001</v>
      </c>
      <c r="B122">
        <f t="shared" si="96"/>
        <v>0.15190250896274202</v>
      </c>
      <c r="C122">
        <f>LN($B$1*$A122^$H$1+(1-$K$1)*$A122-C$4)+$E$1*C117</f>
        <v>-0.30000380633300261</v>
      </c>
      <c r="D122">
        <f t="shared" ref="D122:L122" si="101">LN($B$1*$A122^$H$1+(1-$K$1)*$A122-D$4)+$E$1*D117</f>
        <v>3.9400571100713266E-2</v>
      </c>
      <c r="E122">
        <f t="shared" si="101"/>
        <v>0.10545309792728322</v>
      </c>
      <c r="F122">
        <f t="shared" si="101"/>
        <v>0.11115114023983971</v>
      </c>
      <c r="G122">
        <f t="shared" si="101"/>
        <v>0.11259060297743165</v>
      </c>
      <c r="H122">
        <f t="shared" si="101"/>
        <v>0.1129585571653601</v>
      </c>
      <c r="I122">
        <f t="shared" si="101"/>
        <v>0.11245354417815281</v>
      </c>
      <c r="J122">
        <f t="shared" si="101"/>
        <v>0.11091197290703424</v>
      </c>
      <c r="K122">
        <f t="shared" si="101"/>
        <v>0.10835033617299444</v>
      </c>
      <c r="L122">
        <f t="shared" si="101"/>
        <v>0.10630737490028444</v>
      </c>
      <c r="M122" s="3">
        <f t="shared" si="98"/>
        <v>0.1129585571653601</v>
      </c>
    </row>
    <row r="123" spans="1:13" ht="15" x14ac:dyDescent="0.25">
      <c r="A123">
        <v>1.5</v>
      </c>
      <c r="B123">
        <f t="shared" si="96"/>
        <v>0.18113804473697673</v>
      </c>
      <c r="C123">
        <f>LN($B$1*$A123^$H$1+(1-$K$1)*$A123-C$4)+$E$1*C117</f>
        <v>-0.28308109584248986</v>
      </c>
      <c r="D123">
        <f t="shared" ref="D123:L123" si="102">LN($B$1*$A123^$H$1+(1-$K$1)*$A123-D$4)+$E$1*D117</f>
        <v>6.1673638852023455E-2</v>
      </c>
      <c r="E123">
        <f t="shared" si="102"/>
        <v>0.1319083417678964</v>
      </c>
      <c r="F123">
        <f t="shared" si="102"/>
        <v>0.13890943164126784</v>
      </c>
      <c r="G123">
        <f t="shared" si="102"/>
        <v>0.14104977289011333</v>
      </c>
      <c r="H123">
        <f t="shared" si="102"/>
        <v>0.14215491841669364</v>
      </c>
      <c r="I123">
        <f t="shared" si="102"/>
        <v>0.14242630693870781</v>
      </c>
      <c r="J123">
        <f t="shared" si="102"/>
        <v>0.14170356136992956</v>
      </c>
      <c r="K123">
        <f t="shared" si="102"/>
        <v>0.14000674971874033</v>
      </c>
      <c r="L123">
        <f t="shared" si="102"/>
        <v>0.13850640347171628</v>
      </c>
      <c r="M123" s="3">
        <f t="shared" si="98"/>
        <v>0.14242630693870781</v>
      </c>
    </row>
    <row r="124" spans="1:13" ht="15" x14ac:dyDescent="0.25">
      <c r="A124">
        <v>1.5249999999999999</v>
      </c>
      <c r="B124">
        <f t="shared" si="96"/>
        <v>0.21017146286820759</v>
      </c>
      <c r="C124">
        <f>LN($B$1*$A124^$H$1+(1-$K$1)*$A124-C$4)+$E$1*C117</f>
        <v>-0.26647859045718925</v>
      </c>
      <c r="D124">
        <f t="shared" ref="D124:L124" si="103">LN($B$1*$A124^$H$1+(1-$K$1)*$A124-D$4)+$E$1*D117</f>
        <v>8.3411015825346241E-2</v>
      </c>
      <c r="E124">
        <f t="shared" si="103"/>
        <v>0.15762221554237513</v>
      </c>
      <c r="F124">
        <f t="shared" si="103"/>
        <v>0.1658556619549105</v>
      </c>
      <c r="G124">
        <f t="shared" si="103"/>
        <v>0.16865756808364174</v>
      </c>
      <c r="H124">
        <f t="shared" si="103"/>
        <v>0.17045758287489859</v>
      </c>
      <c r="I124">
        <f t="shared" si="103"/>
        <v>0.17145972506993867</v>
      </c>
      <c r="J124">
        <f t="shared" si="103"/>
        <v>0.17150647118258594</v>
      </c>
      <c r="K124">
        <f t="shared" si="103"/>
        <v>0.17062105364944641</v>
      </c>
      <c r="L124">
        <f t="shared" si="103"/>
        <v>0.16962910463981284</v>
      </c>
      <c r="M124" s="3">
        <f t="shared" si="98"/>
        <v>0.17150647118258594</v>
      </c>
    </row>
    <row r="125" spans="1:13" ht="15" x14ac:dyDescent="0.25">
      <c r="A125">
        <v>1.55</v>
      </c>
      <c r="B125">
        <f t="shared" si="96"/>
        <v>0.23886302312837407</v>
      </c>
      <c r="C125">
        <f>LN($B$1*$A125^$H$1+(1-$K$1)*$A125-C$4)+$E$1*C117</f>
        <v>-0.25018414314505089</v>
      </c>
      <c r="D125">
        <f t="shared" ref="D125:L125" si="104">LN($B$1*$A125^$H$1+(1-$K$1)*$A125-D$4)+$E$1*D117</f>
        <v>0.10463794916725525</v>
      </c>
      <c r="E125">
        <f t="shared" si="104"/>
        <v>0.18263501480752192</v>
      </c>
      <c r="F125">
        <f t="shared" si="104"/>
        <v>0.19203579292313405</v>
      </c>
      <c r="G125">
        <f t="shared" si="104"/>
        <v>0.19546320260008543</v>
      </c>
      <c r="H125">
        <f t="shared" si="104"/>
        <v>0.19791934390822105</v>
      </c>
      <c r="I125">
        <f t="shared" si="104"/>
        <v>0.19961054099767009</v>
      </c>
      <c r="J125">
        <f t="shared" si="104"/>
        <v>0.20038181317709064</v>
      </c>
      <c r="K125">
        <f t="shared" si="104"/>
        <v>0.20025920442778417</v>
      </c>
      <c r="L125">
        <f t="shared" si="104"/>
        <v>0.19974459904291467</v>
      </c>
      <c r="M125" s="3">
        <f t="shared" si="98"/>
        <v>0.20038181317709064</v>
      </c>
    </row>
    <row r="126" spans="1:13" ht="15" x14ac:dyDescent="0.25">
      <c r="A126">
        <v>1.575</v>
      </c>
      <c r="B126">
        <f t="shared" si="96"/>
        <v>0.26727662641384914</v>
      </c>
      <c r="C126">
        <f>LN($B$1*$A126^$H$1+(1-$K$1)*$A126-C$4)+$E$1*C117</f>
        <v>-0.23418628772854988</v>
      </c>
      <c r="D126">
        <f t="shared" ref="D126:L126" si="105">LN($B$1*$A126^$H$1+(1-$K$1)*$A126-D$4)+$E$1*D117</f>
        <v>0.1253779498445656</v>
      </c>
      <c r="E126">
        <f t="shared" si="105"/>
        <v>0.20698385566434088</v>
      </c>
      <c r="F126">
        <f t="shared" si="105"/>
        <v>0.21749201458614714</v>
      </c>
      <c r="G126">
        <f t="shared" si="105"/>
        <v>0.22151176839076148</v>
      </c>
      <c r="H126">
        <f t="shared" si="105"/>
        <v>0.2245884788981431</v>
      </c>
      <c r="I126">
        <f t="shared" si="105"/>
        <v>0.22693053700180521</v>
      </c>
      <c r="J126">
        <f t="shared" si="105"/>
        <v>0.22838523559491411</v>
      </c>
      <c r="K126">
        <f t="shared" si="105"/>
        <v>0.22898112562626935</v>
      </c>
      <c r="L126">
        <f t="shared" si="105"/>
        <v>0.22891559499986669</v>
      </c>
      <c r="M126" s="3">
        <f t="shared" si="98"/>
        <v>0.22898112562626935</v>
      </c>
    </row>
    <row r="127" spans="1:13" ht="15" x14ac:dyDescent="0.25">
      <c r="A127">
        <v>1.59</v>
      </c>
      <c r="B127">
        <f t="shared" si="96"/>
        <v>0.28419363273535603</v>
      </c>
      <c r="C127">
        <f>LN($B$1*$A127^$H$1+(1-$K$1)*$A127-C$4)+$E$1*C117</f>
        <v>-0.22472540626894322</v>
      </c>
      <c r="D127">
        <f t="shared" ref="D127:L127" si="106">LN($B$1*$A127^$H$1+(1-$K$1)*$A127-D$4)+$E$1*D117</f>
        <v>0.13759740689508107</v>
      </c>
      <c r="E127">
        <f t="shared" si="106"/>
        <v>0.22128882282613366</v>
      </c>
      <c r="F127">
        <f t="shared" si="106"/>
        <v>0.23243454911012634</v>
      </c>
      <c r="G127">
        <f t="shared" si="106"/>
        <v>0.23679488489702982</v>
      </c>
      <c r="H127">
        <f t="shared" si="106"/>
        <v>0.24022806546066561</v>
      </c>
      <c r="I127">
        <f t="shared" si="106"/>
        <v>0.24294362003260331</v>
      </c>
      <c r="J127">
        <f t="shared" si="106"/>
        <v>0.24479009125238149</v>
      </c>
      <c r="K127">
        <f t="shared" si="106"/>
        <v>0.24579740519496657</v>
      </c>
      <c r="L127">
        <f t="shared" si="106"/>
        <v>0.24598878602530491</v>
      </c>
      <c r="M127" s="3">
        <f t="shared" si="98"/>
        <v>0.24598878602530491</v>
      </c>
    </row>
    <row r="129" spans="1:13" x14ac:dyDescent="0.2">
      <c r="A129" t="s">
        <v>8</v>
      </c>
      <c r="B129">
        <v>9</v>
      </c>
    </row>
    <row r="130" spans="1:13" x14ac:dyDescent="0.2">
      <c r="B130" t="s">
        <v>5</v>
      </c>
      <c r="C130">
        <v>0.8</v>
      </c>
      <c r="D130">
        <v>1.2</v>
      </c>
      <c r="E130">
        <v>1.4</v>
      </c>
      <c r="F130">
        <v>1.45</v>
      </c>
      <c r="G130">
        <v>1.4750000000000001</v>
      </c>
      <c r="H130">
        <v>1.5</v>
      </c>
      <c r="I130">
        <v>1.5249999999999999</v>
      </c>
      <c r="J130">
        <v>1.55</v>
      </c>
      <c r="K130">
        <v>1.575</v>
      </c>
      <c r="L130">
        <v>1.59</v>
      </c>
    </row>
    <row r="131" spans="1:13" x14ac:dyDescent="0.2">
      <c r="A131" t="s">
        <v>0</v>
      </c>
      <c r="B131" t="s">
        <v>7</v>
      </c>
      <c r="C131">
        <f>B132</f>
        <v>-0.95784935479580724</v>
      </c>
      <c r="D131">
        <f>B133</f>
        <v>-0.2505809233039944</v>
      </c>
      <c r="E131">
        <f>B134</f>
        <v>2.2477499891083053E-2</v>
      </c>
      <c r="F131">
        <f>B135</f>
        <v>8.3226206394138066E-2</v>
      </c>
      <c r="G131">
        <f>B136</f>
        <v>0.1129585571653601</v>
      </c>
      <c r="H131">
        <f>B137</f>
        <v>0.14242630693870781</v>
      </c>
      <c r="I131">
        <f>B138</f>
        <v>0.17150647118258594</v>
      </c>
      <c r="J131">
        <f>B139</f>
        <v>0.20038181317709064</v>
      </c>
      <c r="K131">
        <f>B140</f>
        <v>0.22898112562626935</v>
      </c>
      <c r="L131">
        <f>B141</f>
        <v>0.24598878602530491</v>
      </c>
      <c r="M131" s="2" t="s">
        <v>6</v>
      </c>
    </row>
    <row r="132" spans="1:13" ht="15" x14ac:dyDescent="0.25">
      <c r="A132">
        <v>0.8</v>
      </c>
      <c r="B132">
        <f>M118</f>
        <v>-0.95784935479580724</v>
      </c>
      <c r="C132">
        <f t="shared" ref="C132:K132" si="107">LN($B$1*$A132^$H$1+(1-$K$1)*$A132-C$4)+$E$1*C131</f>
        <v>-1.018427689323768</v>
      </c>
      <c r="D132">
        <f t="shared" si="107"/>
        <v>-1.0124348008593262</v>
      </c>
      <c r="E132">
        <f t="shared" si="107"/>
        <v>-1.3452881530622154</v>
      </c>
      <c r="F132">
        <f t="shared" si="107"/>
        <v>-1.5086305072980304</v>
      </c>
      <c r="G132">
        <f t="shared" si="107"/>
        <v>-1.6117564126529245</v>
      </c>
      <c r="H132">
        <f t="shared" si="107"/>
        <v>-1.7345448798956142</v>
      </c>
      <c r="I132">
        <f t="shared" si="107"/>
        <v>-1.8839556912641959</v>
      </c>
      <c r="J132">
        <f t="shared" si="107"/>
        <v>-2.071087922197548</v>
      </c>
      <c r="K132">
        <f t="shared" si="107"/>
        <v>-2.3165448458696103</v>
      </c>
      <c r="L132">
        <v>-10</v>
      </c>
      <c r="M132" s="3">
        <f>_xlfn.AGGREGATE(4, 6, C132:L132)</f>
        <v>-1.0124348008593262</v>
      </c>
    </row>
    <row r="133" spans="1:13" ht="15" x14ac:dyDescent="0.25">
      <c r="A133">
        <v>1.2</v>
      </c>
      <c r="B133">
        <f t="shared" ref="B133:B141" si="108">M119</f>
        <v>-0.2505809233039944</v>
      </c>
      <c r="C133">
        <f t="shared" ref="C133:L133" si="109">LN($B$1*$A133^$H$1+(1-$K$1)*$A133-C$4)+$E$1*C131</f>
        <v>-0.57221971071923527</v>
      </c>
      <c r="D133">
        <f t="shared" si="109"/>
        <v>-0.29142765207213162</v>
      </c>
      <c r="E133">
        <f t="shared" si="109"/>
        <v>-0.28599658484204055</v>
      </c>
      <c r="F133">
        <f t="shared" si="109"/>
        <v>-0.30165346319839598</v>
      </c>
      <c r="G133">
        <f t="shared" si="109"/>
        <v>-0.31200601174110543</v>
      </c>
      <c r="H133">
        <f t="shared" si="109"/>
        <v>-0.32402723686788726</v>
      </c>
      <c r="I133">
        <f t="shared" si="109"/>
        <v>-0.33794254672343055</v>
      </c>
      <c r="J133">
        <f t="shared" si="109"/>
        <v>-0.35371655521723372</v>
      </c>
      <c r="K133">
        <f t="shared" si="109"/>
        <v>-0.3715593366424137</v>
      </c>
      <c r="L133">
        <f t="shared" si="109"/>
        <v>-0.38334360434645975</v>
      </c>
      <c r="M133" s="3">
        <f t="shared" ref="M133:M141" si="110">_xlfn.AGGREGATE(4, 6, C133:L133)</f>
        <v>-0.28599658484204055</v>
      </c>
    </row>
    <row r="134" spans="1:13" ht="15" x14ac:dyDescent="0.25">
      <c r="A134">
        <v>1.4</v>
      </c>
      <c r="B134">
        <f t="shared" si="108"/>
        <v>2.2477499891083053E-2</v>
      </c>
      <c r="C134">
        <f>LN($B$1*$A134^$H$1+(1-$K$1)*$A134-C$4)+$E$1*C131</f>
        <v>-0.41340438033273869</v>
      </c>
      <c r="D134">
        <f t="shared" ref="D134:L134" si="111">LN($B$1*$A134^$H$1+(1-$K$1)*$A134-D$4)+$E$1*D131</f>
        <v>-7.1761842248916075E-2</v>
      </c>
      <c r="E134">
        <f t="shared" si="111"/>
        <v>-1.4142137584952964E-2</v>
      </c>
      <c r="F134">
        <f t="shared" si="111"/>
        <v>-1.2603788090110618E-2</v>
      </c>
      <c r="G134">
        <f t="shared" si="111"/>
        <v>-1.3510113726497797E-2</v>
      </c>
      <c r="H134">
        <f t="shared" si="111"/>
        <v>-1.5441786961551074E-2</v>
      </c>
      <c r="I134">
        <f t="shared" si="111"/>
        <v>-1.8555608411252811E-2</v>
      </c>
      <c r="J134">
        <f t="shared" si="111"/>
        <v>-2.2737380325919904E-2</v>
      </c>
      <c r="K134">
        <f t="shared" si="111"/>
        <v>-2.8106172759600256E-2</v>
      </c>
      <c r="L134">
        <f t="shared" si="111"/>
        <v>-3.193954385692277E-2</v>
      </c>
      <c r="M134" s="3">
        <f t="shared" si="110"/>
        <v>-1.2603788090110618E-2</v>
      </c>
    </row>
    <row r="135" spans="1:13" ht="15" x14ac:dyDescent="0.25">
      <c r="A135">
        <v>1.45</v>
      </c>
      <c r="B135">
        <f t="shared" si="108"/>
        <v>8.3226206394138066E-2</v>
      </c>
      <c r="C135">
        <f>LN($B$1*$A135^$H$1+(1-$K$1)*$A135-C$4)+$E$1*C131</f>
        <v>-0.37783793929549603</v>
      </c>
      <c r="D135">
        <f t="shared" ref="D135:L135" si="112">LN($B$1*$A135^$H$1+(1-$K$1)*$A135-D$4)+$E$1*D131</f>
        <v>-2.4282073919422359E-2</v>
      </c>
      <c r="E135">
        <f t="shared" si="112"/>
        <v>4.289021400210339E-2</v>
      </c>
      <c r="F135">
        <f t="shared" si="112"/>
        <v>4.7449305135880443E-2</v>
      </c>
      <c r="G135">
        <f t="shared" si="112"/>
        <v>4.8176649776494357E-2</v>
      </c>
      <c r="H135">
        <f t="shared" si="112"/>
        <v>4.7970046996943502E-2</v>
      </c>
      <c r="I135">
        <f t="shared" si="112"/>
        <v>4.6680590177277576E-2</v>
      </c>
      <c r="J135">
        <f t="shared" si="112"/>
        <v>4.4431307406201243E-2</v>
      </c>
      <c r="K135">
        <f t="shared" si="112"/>
        <v>4.1113038441162458E-2</v>
      </c>
      <c r="L135">
        <f t="shared" si="112"/>
        <v>3.8571222439490904E-2</v>
      </c>
      <c r="M135" s="3">
        <f t="shared" si="110"/>
        <v>4.8176649776494357E-2</v>
      </c>
    </row>
    <row r="136" spans="1:13" ht="15" x14ac:dyDescent="0.25">
      <c r="A136">
        <v>1.4750000000000001</v>
      </c>
      <c r="B136">
        <f t="shared" si="108"/>
        <v>0.1129585571653601</v>
      </c>
      <c r="C136">
        <f>LN($B$1*$A136^$H$1+(1-$K$1)*$A136-C$4)+$E$1*C131</f>
        <v>-0.36058214086096341</v>
      </c>
      <c r="D136">
        <f t="shared" ref="D136:L136" si="113">LN($B$1*$A136^$H$1+(1-$K$1)*$A136-D$4)+$E$1*D131</f>
        <v>-1.4461576674238974E-3</v>
      </c>
      <c r="E136">
        <f t="shared" si="113"/>
        <v>7.0130674907324442E-2</v>
      </c>
      <c r="F136">
        <f t="shared" si="113"/>
        <v>7.6069852258646042E-2</v>
      </c>
      <c r="G136">
        <f t="shared" si="113"/>
        <v>7.7541046359787938E-2</v>
      </c>
      <c r="H136">
        <f t="shared" si="113"/>
        <v>7.8117993146918085E-2</v>
      </c>
      <c r="I136">
        <f t="shared" si="113"/>
        <v>7.7655051661093322E-2</v>
      </c>
      <c r="J136">
        <f t="shared" si="113"/>
        <v>7.6278883950879131E-2</v>
      </c>
      <c r="K136">
        <f t="shared" si="113"/>
        <v>7.3884385464172614E-2</v>
      </c>
      <c r="L136">
        <f t="shared" si="113"/>
        <v>7.192301286123845E-2</v>
      </c>
      <c r="M136" s="3">
        <f t="shared" si="110"/>
        <v>7.8117993146918085E-2</v>
      </c>
    </row>
    <row r="137" spans="1:13" ht="15" x14ac:dyDescent="0.25">
      <c r="A137">
        <v>1.5</v>
      </c>
      <c r="B137">
        <f t="shared" si="108"/>
        <v>0.14242630693870781</v>
      </c>
      <c r="C137">
        <f>LN($B$1*$A137^$H$1+(1-$K$1)*$A137-C$4)+$E$1*C131</f>
        <v>-0.34365943037045066</v>
      </c>
      <c r="D137">
        <f t="shared" ref="D137:L137" si="114">LN($B$1*$A137^$H$1+(1-$K$1)*$A137-D$4)+$E$1*D131</f>
        <v>2.0826910083886291E-2</v>
      </c>
      <c r="E137">
        <f t="shared" si="114"/>
        <v>9.6585918747937649E-2</v>
      </c>
      <c r="F137">
        <f t="shared" si="114"/>
        <v>0.10382814366007417</v>
      </c>
      <c r="G137">
        <f t="shared" si="114"/>
        <v>0.10600021627246961</v>
      </c>
      <c r="H137">
        <f t="shared" si="114"/>
        <v>0.10731435439825163</v>
      </c>
      <c r="I137">
        <f t="shared" si="114"/>
        <v>0.10762781442164832</v>
      </c>
      <c r="J137">
        <f t="shared" si="114"/>
        <v>0.10707047241377447</v>
      </c>
      <c r="K137">
        <f t="shared" si="114"/>
        <v>0.10554079900991849</v>
      </c>
      <c r="L137">
        <f t="shared" si="114"/>
        <v>0.1041220414326703</v>
      </c>
      <c r="M137" s="3">
        <f t="shared" si="110"/>
        <v>0.10762781442164832</v>
      </c>
    </row>
    <row r="138" spans="1:13" ht="15" x14ac:dyDescent="0.25">
      <c r="A138">
        <v>1.5249999999999999</v>
      </c>
      <c r="B138">
        <f t="shared" si="108"/>
        <v>0.17150647118258594</v>
      </c>
      <c r="C138">
        <f>LN($B$1*$A138^$H$1+(1-$K$1)*$A138-C$4)+$E$1*C131</f>
        <v>-0.32705692498515004</v>
      </c>
      <c r="D138">
        <f t="shared" ref="D138:L138" si="115">LN($B$1*$A138^$H$1+(1-$K$1)*$A138-D$4)+$E$1*D131</f>
        <v>4.2564287057209077E-2</v>
      </c>
      <c r="E138">
        <f t="shared" si="115"/>
        <v>0.12229979252241636</v>
      </c>
      <c r="F138">
        <f t="shared" si="115"/>
        <v>0.13077437397371683</v>
      </c>
      <c r="G138">
        <f t="shared" si="115"/>
        <v>0.13360801146599804</v>
      </c>
      <c r="H138">
        <f t="shared" si="115"/>
        <v>0.13561701885645658</v>
      </c>
      <c r="I138">
        <f t="shared" si="115"/>
        <v>0.13666123255287918</v>
      </c>
      <c r="J138">
        <f t="shared" si="115"/>
        <v>0.13687338222643083</v>
      </c>
      <c r="K138">
        <f t="shared" si="115"/>
        <v>0.13615510294062461</v>
      </c>
      <c r="L138">
        <f t="shared" si="115"/>
        <v>0.13524474260076685</v>
      </c>
      <c r="M138" s="3">
        <f t="shared" si="110"/>
        <v>0.13687338222643083</v>
      </c>
    </row>
    <row r="139" spans="1:13" ht="15" x14ac:dyDescent="0.25">
      <c r="A139">
        <v>1.55</v>
      </c>
      <c r="B139">
        <f t="shared" si="108"/>
        <v>0.20038181317709064</v>
      </c>
      <c r="C139">
        <f>LN($B$1*$A139^$H$1+(1-$K$1)*$A139-C$4)+$E$1*C131</f>
        <v>-0.31076247767301168</v>
      </c>
      <c r="D139">
        <f t="shared" ref="D139:L139" si="116">LN($B$1*$A139^$H$1+(1-$K$1)*$A139-D$4)+$E$1*D131</f>
        <v>6.3791220399118082E-2</v>
      </c>
      <c r="E139">
        <f t="shared" si="116"/>
        <v>0.14731259178756315</v>
      </c>
      <c r="F139">
        <f t="shared" si="116"/>
        <v>0.15695450494194038</v>
      </c>
      <c r="G139">
        <f t="shared" si="116"/>
        <v>0.16041364598244173</v>
      </c>
      <c r="H139">
        <f t="shared" si="116"/>
        <v>0.16307877988977904</v>
      </c>
      <c r="I139">
        <f t="shared" si="116"/>
        <v>0.1648120484806106</v>
      </c>
      <c r="J139">
        <f t="shared" si="116"/>
        <v>0.16574872422093553</v>
      </c>
      <c r="K139">
        <f t="shared" si="116"/>
        <v>0.16579325371896234</v>
      </c>
      <c r="L139">
        <f t="shared" si="116"/>
        <v>0.16536023700386868</v>
      </c>
      <c r="M139" s="3">
        <f t="shared" si="110"/>
        <v>0.16579325371896234</v>
      </c>
    </row>
    <row r="140" spans="1:13" ht="15" x14ac:dyDescent="0.25">
      <c r="A140">
        <v>1.575</v>
      </c>
      <c r="B140">
        <f t="shared" si="108"/>
        <v>0.22898112562626935</v>
      </c>
      <c r="C140">
        <f>LN($B$1*$A140^$H$1+(1-$K$1)*$A140-C$4)+$E$1*C131</f>
        <v>-0.29476462225651068</v>
      </c>
      <c r="D140">
        <f t="shared" ref="D140:L140" si="117">LN($B$1*$A140^$H$1+(1-$K$1)*$A140-D$4)+$E$1*D131</f>
        <v>8.4531221076428437E-2</v>
      </c>
      <c r="E140">
        <f t="shared" si="117"/>
        <v>0.17166143264438211</v>
      </c>
      <c r="F140">
        <f t="shared" si="117"/>
        <v>0.18241072660495347</v>
      </c>
      <c r="G140">
        <f t="shared" si="117"/>
        <v>0.18646221177311775</v>
      </c>
      <c r="H140">
        <f t="shared" si="117"/>
        <v>0.18974791487970108</v>
      </c>
      <c r="I140">
        <f t="shared" si="117"/>
        <v>0.19213204448474572</v>
      </c>
      <c r="J140">
        <f t="shared" si="117"/>
        <v>0.193752146638759</v>
      </c>
      <c r="K140">
        <f t="shared" si="117"/>
        <v>0.19451517491744752</v>
      </c>
      <c r="L140">
        <f t="shared" si="117"/>
        <v>0.1945312329608207</v>
      </c>
      <c r="M140" s="3">
        <f t="shared" si="110"/>
        <v>0.1945312329608207</v>
      </c>
    </row>
    <row r="141" spans="1:13" ht="15" x14ac:dyDescent="0.25">
      <c r="A141">
        <v>1.59</v>
      </c>
      <c r="B141">
        <f t="shared" si="108"/>
        <v>0.24598878602530491</v>
      </c>
      <c r="C141">
        <f>LN($B$1*$A141^$H$1+(1-$K$1)*$A141-C$4)+$E$1*C131</f>
        <v>-0.28530374079690402</v>
      </c>
      <c r="D141">
        <f t="shared" ref="D141:L141" si="118">LN($B$1*$A141^$H$1+(1-$K$1)*$A141-D$4)+$E$1*D131</f>
        <v>9.6750678126943906E-2</v>
      </c>
      <c r="E141">
        <f t="shared" si="118"/>
        <v>0.18596639980617488</v>
      </c>
      <c r="F141">
        <f t="shared" si="118"/>
        <v>0.1973532611289327</v>
      </c>
      <c r="G141">
        <f t="shared" si="118"/>
        <v>0.20174532827938613</v>
      </c>
      <c r="H141">
        <f t="shared" si="118"/>
        <v>0.20538750144222362</v>
      </c>
      <c r="I141">
        <f t="shared" si="118"/>
        <v>0.20814512751554382</v>
      </c>
      <c r="J141">
        <f t="shared" si="118"/>
        <v>0.21015700229622639</v>
      </c>
      <c r="K141">
        <f t="shared" si="118"/>
        <v>0.21133145448614474</v>
      </c>
      <c r="L141">
        <f t="shared" si="118"/>
        <v>0.21160442398625892</v>
      </c>
      <c r="M141" s="3">
        <f t="shared" si="110"/>
        <v>0.21160442398625892</v>
      </c>
    </row>
    <row r="143" spans="1:13" x14ac:dyDescent="0.2">
      <c r="A143">
        <v>0.8</v>
      </c>
      <c r="B143" s="1">
        <v>1.2</v>
      </c>
    </row>
    <row r="144" spans="1:13" x14ac:dyDescent="0.2">
      <c r="A144">
        <v>1.2</v>
      </c>
      <c r="B144">
        <v>1.4</v>
      </c>
    </row>
    <row r="145" spans="1:2" x14ac:dyDescent="0.2">
      <c r="A145">
        <v>1.4</v>
      </c>
      <c r="B145">
        <v>1.45</v>
      </c>
    </row>
    <row r="146" spans="1:2" x14ac:dyDescent="0.2">
      <c r="A146">
        <v>1.45</v>
      </c>
      <c r="B146">
        <v>1.4750000000000001</v>
      </c>
    </row>
    <row r="147" spans="1:2" x14ac:dyDescent="0.2">
      <c r="A147">
        <v>1.4750000000000001</v>
      </c>
      <c r="B147">
        <v>1.5</v>
      </c>
    </row>
    <row r="148" spans="1:2" x14ac:dyDescent="0.2">
      <c r="A148">
        <v>1.5</v>
      </c>
      <c r="B148">
        <v>1.5249999999999999</v>
      </c>
    </row>
    <row r="149" spans="1:2" x14ac:dyDescent="0.2">
      <c r="A149">
        <v>1.5249999999999999</v>
      </c>
      <c r="B149">
        <v>1.55</v>
      </c>
    </row>
    <row r="150" spans="1:2" x14ac:dyDescent="0.2">
      <c r="A150">
        <v>1.55</v>
      </c>
      <c r="B150">
        <v>1.575</v>
      </c>
    </row>
    <row r="151" spans="1:2" x14ac:dyDescent="0.2">
      <c r="A151">
        <v>1.575</v>
      </c>
      <c r="B151">
        <v>1.59</v>
      </c>
    </row>
    <row r="152" spans="1:2" x14ac:dyDescent="0.2">
      <c r="A152">
        <v>1.59</v>
      </c>
      <c r="B152">
        <v>1.59</v>
      </c>
    </row>
  </sheetData>
  <phoneticPr fontId="1" type="noConversion"/>
  <conditionalFormatting sqref="C132:L132">
    <cfRule type="cellIs" dxfId="19" priority="10" stopIfTrue="1" operator="equal">
      <formula>$M$132</formula>
    </cfRule>
  </conditionalFormatting>
  <conditionalFormatting sqref="C133:L133">
    <cfRule type="cellIs" dxfId="18" priority="9" stopIfTrue="1" operator="equal">
      <formula>$M$133</formula>
    </cfRule>
  </conditionalFormatting>
  <conditionalFormatting sqref="B134:L134">
    <cfRule type="cellIs" dxfId="17" priority="8" stopIfTrue="1" operator="equal">
      <formula>$M$134</formula>
    </cfRule>
  </conditionalFormatting>
  <conditionalFormatting sqref="C135:L135">
    <cfRule type="cellIs" dxfId="16" priority="7" stopIfTrue="1" operator="equal">
      <formula>$M$135</formula>
    </cfRule>
  </conditionalFormatting>
  <conditionalFormatting sqref="C136:L136">
    <cfRule type="cellIs" dxfId="15" priority="6" stopIfTrue="1" operator="equal">
      <formula>$M$136</formula>
    </cfRule>
  </conditionalFormatting>
  <conditionalFormatting sqref="C137:L137">
    <cfRule type="cellIs" dxfId="14" priority="5" stopIfTrue="1" operator="equal">
      <formula>$M$137</formula>
    </cfRule>
  </conditionalFormatting>
  <conditionalFormatting sqref="C138:L138">
    <cfRule type="cellIs" dxfId="13" priority="4" stopIfTrue="1" operator="equal">
      <formula>$M$138</formula>
    </cfRule>
  </conditionalFormatting>
  <conditionalFormatting sqref="B139:L139">
    <cfRule type="cellIs" dxfId="12" priority="3" stopIfTrue="1" operator="equal">
      <formula>$M$139</formula>
    </cfRule>
  </conditionalFormatting>
  <conditionalFormatting sqref="B140:L140">
    <cfRule type="cellIs" dxfId="11" priority="2" stopIfTrue="1" operator="equal">
      <formula>$M$140</formula>
    </cfRule>
  </conditionalFormatting>
  <conditionalFormatting sqref="B141:L141">
    <cfRule type="cellIs" dxfId="10" priority="1" stopIfTrue="1" operator="equal">
      <formula>$M$141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2"/>
  <sheetViews>
    <sheetView tabSelected="1" topLeftCell="A147" zoomScale="120" zoomScaleNormal="120" workbookViewId="0">
      <selection activeCell="N126" sqref="N126"/>
    </sheetView>
  </sheetViews>
  <sheetFormatPr defaultRowHeight="12.75" x14ac:dyDescent="0.2"/>
  <cols>
    <col min="13" max="13" width="9.140625" style="2"/>
  </cols>
  <sheetData>
    <row r="1" spans="1:13" x14ac:dyDescent="0.2">
      <c r="A1" t="s">
        <v>1</v>
      </c>
      <c r="B1">
        <v>1</v>
      </c>
      <c r="D1" t="s">
        <v>2</v>
      </c>
      <c r="E1">
        <v>0.9</v>
      </c>
      <c r="G1" t="s">
        <v>3</v>
      </c>
      <c r="H1">
        <v>0.3</v>
      </c>
      <c r="J1" t="s">
        <v>4</v>
      </c>
      <c r="K1">
        <v>0.1</v>
      </c>
    </row>
    <row r="3" spans="1:13" x14ac:dyDescent="0.2">
      <c r="A3" t="s">
        <v>8</v>
      </c>
      <c r="B3">
        <v>0</v>
      </c>
    </row>
    <row r="4" spans="1:13" x14ac:dyDescent="0.2">
      <c r="B4" t="s">
        <v>5</v>
      </c>
      <c r="C4">
        <v>1.675</v>
      </c>
      <c r="D4">
        <v>1.7</v>
      </c>
      <c r="E4">
        <v>1.7250000000000001</v>
      </c>
      <c r="F4">
        <v>1.75</v>
      </c>
      <c r="G4">
        <v>1.85</v>
      </c>
      <c r="H4">
        <v>2</v>
      </c>
      <c r="I4">
        <v>2.2000000000000002</v>
      </c>
      <c r="J4">
        <v>2.5</v>
      </c>
      <c r="K4">
        <v>2.8</v>
      </c>
      <c r="L4">
        <v>3.2</v>
      </c>
    </row>
    <row r="5" spans="1:13" x14ac:dyDescent="0.2">
      <c r="A5" t="s">
        <v>0</v>
      </c>
      <c r="B5" t="s">
        <v>7</v>
      </c>
      <c r="C5">
        <f>B6</f>
        <v>0</v>
      </c>
      <c r="D5">
        <f>B7</f>
        <v>0</v>
      </c>
      <c r="E5">
        <f>B8</f>
        <v>0</v>
      </c>
      <c r="F5">
        <f>B9</f>
        <v>0</v>
      </c>
      <c r="G5">
        <f>B10</f>
        <v>0</v>
      </c>
      <c r="H5">
        <f>B11</f>
        <v>0</v>
      </c>
      <c r="I5">
        <f>B12</f>
        <v>0</v>
      </c>
      <c r="J5">
        <f>B13</f>
        <v>0</v>
      </c>
      <c r="K5">
        <f>B14</f>
        <v>0</v>
      </c>
      <c r="L5">
        <f>B15</f>
        <v>0</v>
      </c>
      <c r="M5" s="2" t="s">
        <v>6</v>
      </c>
    </row>
    <row r="6" spans="1:13" ht="15" x14ac:dyDescent="0.25">
      <c r="A6">
        <v>1.675</v>
      </c>
      <c r="B6">
        <v>0</v>
      </c>
      <c r="C6">
        <f>LN($B$1*$A6^$H$1+(1-$K$1)*$A6-C$4)+$E$1*C5</f>
        <v>-1.4098986758517227E-4</v>
      </c>
      <c r="D6">
        <f t="shared" ref="D6:K6" si="0">LN($B$1*$A6^$H$1+(1-$K$1)*$A6-D$4)+$E$1*D5</f>
        <v>-2.5462413238080295E-2</v>
      </c>
      <c r="E6">
        <f t="shared" si="0"/>
        <v>-5.1441705325152021E-2</v>
      </c>
      <c r="F6">
        <f t="shared" si="0"/>
        <v>-7.811396381944137E-2</v>
      </c>
      <c r="G6">
        <f t="shared" si="0"/>
        <v>-0.19254279201232177</v>
      </c>
      <c r="H6">
        <f t="shared" si="0"/>
        <v>-0.39325146907776348</v>
      </c>
      <c r="I6">
        <f t="shared" si="0"/>
        <v>-0.74473731885177474</v>
      </c>
      <c r="J6">
        <f t="shared" si="0"/>
        <v>-1.7437752293225333</v>
      </c>
      <c r="K6" t="e">
        <f t="shared" si="0"/>
        <v>#NUM!</v>
      </c>
      <c r="L6">
        <v>-10</v>
      </c>
      <c r="M6" s="3">
        <f>_xlfn.AGGREGATE(4, 6, C6:L6)</f>
        <v>-1.4098986758517227E-4</v>
      </c>
    </row>
    <row r="7" spans="1:13" ht="15" x14ac:dyDescent="0.25">
      <c r="A7">
        <v>1.7</v>
      </c>
      <c r="B7">
        <v>0</v>
      </c>
      <c r="C7">
        <f t="shared" ref="C7:L7" si="1">LN($B$1*$A7^$H$1+(1-$K$1)*$A7-C$4)+$E$1*C5</f>
        <v>2.7186012967848412E-2</v>
      </c>
      <c r="D7">
        <f t="shared" si="1"/>
        <v>2.5556558004865173E-3</v>
      </c>
      <c r="E7">
        <f t="shared" si="1"/>
        <v>-2.2696708353697238E-2</v>
      </c>
      <c r="F7">
        <f t="shared" si="1"/>
        <v>-4.8603311141377455E-2</v>
      </c>
      <c r="G7">
        <f t="shared" si="1"/>
        <v>-0.1595129528318189</v>
      </c>
      <c r="H7">
        <f t="shared" si="1"/>
        <v>-0.35302600332376516</v>
      </c>
      <c r="I7">
        <f t="shared" si="1"/>
        <v>-0.68804238368967074</v>
      </c>
      <c r="J7">
        <f t="shared" si="1"/>
        <v>-1.5967244507012595</v>
      </c>
      <c r="K7" t="e">
        <f t="shared" si="1"/>
        <v>#NUM!</v>
      </c>
      <c r="L7" t="e">
        <f t="shared" si="1"/>
        <v>#NUM!</v>
      </c>
      <c r="M7" s="3">
        <f t="shared" ref="M7:M15" si="2">_xlfn.AGGREGATE(4, 6, C7:L7)</f>
        <v>2.7186012967848412E-2</v>
      </c>
    </row>
    <row r="8" spans="1:13" ht="15" x14ac:dyDescent="0.25">
      <c r="A8">
        <v>1.7250000000000001</v>
      </c>
      <c r="B8">
        <v>0</v>
      </c>
      <c r="C8">
        <f>LN($B$1*$A8^$H$1+(1-$K$1)*$A8-C$4)+$E$1*C5</f>
        <v>5.3735602961615801E-2</v>
      </c>
      <c r="D8">
        <f t="shared" ref="D8:L8" si="3">LN($B$1*$A8^$H$1+(1-$K$1)*$A8-D$4)+$E$1*D5</f>
        <v>2.9758366833229435E-2</v>
      </c>
      <c r="E8">
        <f t="shared" si="3"/>
        <v>5.1920698884142299E-3</v>
      </c>
      <c r="F8">
        <f t="shared" si="3"/>
        <v>-1.9992961926638745E-2</v>
      </c>
      <c r="G8">
        <f t="shared" si="3"/>
        <v>-0.12759979419891243</v>
      </c>
      <c r="H8">
        <f t="shared" si="3"/>
        <v>-0.31442917894720157</v>
      </c>
      <c r="I8">
        <f t="shared" si="3"/>
        <v>-0.63449047586292606</v>
      </c>
      <c r="J8">
        <f t="shared" si="3"/>
        <v>-1.4687825777692098</v>
      </c>
      <c r="K8" t="e">
        <f t="shared" si="3"/>
        <v>#NUM!</v>
      </c>
      <c r="L8" t="e">
        <f t="shared" si="3"/>
        <v>#NUM!</v>
      </c>
      <c r="M8" s="3">
        <f t="shared" si="2"/>
        <v>5.3735602961615801E-2</v>
      </c>
    </row>
    <row r="9" spans="1:13" ht="15" x14ac:dyDescent="0.25">
      <c r="A9">
        <v>1.75</v>
      </c>
      <c r="B9">
        <v>0</v>
      </c>
      <c r="C9">
        <f>LN($B$1*$A9^$H$1+(1-$K$1)*$A9-C$4)+$E$1*C5</f>
        <v>7.955052714211952E-2</v>
      </c>
      <c r="D9">
        <f t="shared" ref="D9:L9" si="4">LN($B$1*$A9^$H$1+(1-$K$1)*$A9-D$4)+$E$1*D5</f>
        <v>5.6191533904151734E-2</v>
      </c>
      <c r="E9">
        <f t="shared" si="4"/>
        <v>3.2273820959196869E-2</v>
      </c>
      <c r="F9">
        <f t="shared" si="4"/>
        <v>7.7700041330968786E-3</v>
      </c>
      <c r="G9">
        <f t="shared" si="4"/>
        <v>-9.6730892693734902E-2</v>
      </c>
      <c r="H9">
        <f t="shared" si="4"/>
        <v>-0.2773354254882931</v>
      </c>
      <c r="I9">
        <f t="shared" si="4"/>
        <v>-0.58375432162617547</v>
      </c>
      <c r="J9">
        <f t="shared" si="4"/>
        <v>-1.3555701452256617</v>
      </c>
      <c r="K9" t="e">
        <f t="shared" si="4"/>
        <v>#NUM!</v>
      </c>
      <c r="L9" t="e">
        <f t="shared" si="4"/>
        <v>#NUM!</v>
      </c>
      <c r="M9" s="3">
        <f t="shared" si="2"/>
        <v>7.955052714211952E-2</v>
      </c>
    </row>
    <row r="10" spans="1:13" ht="15" x14ac:dyDescent="0.25">
      <c r="A10">
        <v>1.85</v>
      </c>
      <c r="B10">
        <v>0</v>
      </c>
      <c r="C10">
        <f>LN($B$1*$A10^$H$1+(1-$K$1)*$A10-C$4)+$E$1*C5</f>
        <v>0.17620619516736127</v>
      </c>
      <c r="D10">
        <f t="shared" ref="D10:L10" si="5">LN($B$1*$A10^$H$1+(1-$K$1)*$A10-D$4)+$E$1*D5</f>
        <v>0.15502226471528704</v>
      </c>
      <c r="E10">
        <f t="shared" si="5"/>
        <v>0.13337984523757071</v>
      </c>
      <c r="F10">
        <f t="shared" si="5"/>
        <v>0.1112586504826935</v>
      </c>
      <c r="G10">
        <f t="shared" si="5"/>
        <v>1.7529417046324575E-2</v>
      </c>
      <c r="H10">
        <f t="shared" si="5"/>
        <v>-0.14192773319626656</v>
      </c>
      <c r="I10">
        <f t="shared" si="5"/>
        <v>-0.40394033271932117</v>
      </c>
      <c r="J10">
        <f t="shared" si="5"/>
        <v>-1.0005315169553288</v>
      </c>
      <c r="K10">
        <f t="shared" si="5"/>
        <v>-2.6929060700255967</v>
      </c>
      <c r="L10" t="e">
        <f t="shared" si="5"/>
        <v>#NUM!</v>
      </c>
      <c r="M10" s="3">
        <f t="shared" si="2"/>
        <v>0.17620619516736127</v>
      </c>
    </row>
    <row r="11" spans="1:13" ht="15" x14ac:dyDescent="0.25">
      <c r="A11">
        <v>2</v>
      </c>
      <c r="B11">
        <v>0</v>
      </c>
      <c r="C11">
        <f>LN($B$1*$A11^$H$1+(1-$K$1)*$A11-C$4)+$E$1*C5</f>
        <v>0.30464568336443282</v>
      </c>
      <c r="D11">
        <f t="shared" ref="D11:L11" si="6">LN($B$1*$A11^$H$1+(1-$K$1)*$A11-D$4)+$E$1*D5</f>
        <v>0.28603903341077136</v>
      </c>
      <c r="E11">
        <f t="shared" si="6"/>
        <v>0.26707960157485156</v>
      </c>
      <c r="F11">
        <f t="shared" si="6"/>
        <v>0.24775375141211445</v>
      </c>
      <c r="G11">
        <f t="shared" si="6"/>
        <v>0.16648381030257786</v>
      </c>
      <c r="H11">
        <f t="shared" si="6"/>
        <v>3.066926636536586E-2</v>
      </c>
      <c r="I11">
        <f t="shared" si="6"/>
        <v>-0.18495171661994264</v>
      </c>
      <c r="J11">
        <f t="shared" si="6"/>
        <v>-0.63272132984792329</v>
      </c>
      <c r="K11">
        <f t="shared" si="6"/>
        <v>-1.4647125977998878</v>
      </c>
      <c r="L11" t="e">
        <f t="shared" si="6"/>
        <v>#NUM!</v>
      </c>
      <c r="M11" s="3">
        <f t="shared" si="2"/>
        <v>0.30464568336443282</v>
      </c>
    </row>
    <row r="12" spans="1:13" ht="15" x14ac:dyDescent="0.25">
      <c r="A12">
        <v>2.2000000000000002</v>
      </c>
      <c r="B12">
        <v>0</v>
      </c>
      <c r="C12">
        <f>LN($B$1*$A12^$H$1+(1-$K$1)*$A12-C$4)+$E$1*C5</f>
        <v>0.45225625462713609</v>
      </c>
      <c r="D12">
        <f t="shared" ref="D12:L12" si="7">LN($B$1*$A12^$H$1+(1-$K$1)*$A12-D$4)+$E$1*D5</f>
        <v>0.43622363829182642</v>
      </c>
      <c r="E12">
        <f t="shared" si="7"/>
        <v>0.41992978314132029</v>
      </c>
      <c r="F12">
        <f t="shared" si="7"/>
        <v>0.40336603460136994</v>
      </c>
      <c r="G12">
        <f>LN($B$1*$A12^$H$1+(1-$K$1)*$A12-G$4)+$E$1*G5</f>
        <v>0.33422306055646056</v>
      </c>
      <c r="H12">
        <f t="shared" si="7"/>
        <v>0.22062413385450197</v>
      </c>
      <c r="I12">
        <f t="shared" si="7"/>
        <v>4.5790137167100883E-2</v>
      </c>
      <c r="J12">
        <f t="shared" si="7"/>
        <v>-0.29188463484478733</v>
      </c>
      <c r="K12">
        <f t="shared" si="7"/>
        <v>-0.80552181101734943</v>
      </c>
      <c r="L12">
        <f t="shared" si="7"/>
        <v>-3.0607041256640182</v>
      </c>
      <c r="M12" s="3">
        <f t="shared" si="2"/>
        <v>0.45225625462713609</v>
      </c>
    </row>
    <row r="13" spans="1:13" ht="15" x14ac:dyDescent="0.25">
      <c r="A13">
        <v>2.5</v>
      </c>
      <c r="B13">
        <v>0</v>
      </c>
      <c r="C13">
        <f>LN($B$1*$A13^$H$1+(1-$K$1)*$A13-C$4)+$E$1*C5</f>
        <v>0.63730788682826889</v>
      </c>
      <c r="D13">
        <f t="shared" ref="D13:L13" si="8">LN($B$1*$A13^$H$1+(1-$K$1)*$A13-D$4)+$E$1*D5</f>
        <v>0.62400190692514657</v>
      </c>
      <c r="E13">
        <f t="shared" si="8"/>
        <v>0.61051648762062893</v>
      </c>
      <c r="F13">
        <f t="shared" si="8"/>
        <v>0.59684672297622343</v>
      </c>
      <c r="G13">
        <f t="shared" si="8"/>
        <v>0.54021870606367806</v>
      </c>
      <c r="H13">
        <f t="shared" si="8"/>
        <v>0.44876863186021559</v>
      </c>
      <c r="I13">
        <f t="shared" si="8"/>
        <v>0.31216652020728625</v>
      </c>
      <c r="J13">
        <f t="shared" si="8"/>
        <v>6.4271802134567665E-2</v>
      </c>
      <c r="K13">
        <f t="shared" si="8"/>
        <v>-0.2660742724094784</v>
      </c>
      <c r="L13">
        <f t="shared" si="8"/>
        <v>-1.0040782163184478</v>
      </c>
      <c r="M13" s="3">
        <f t="shared" si="2"/>
        <v>0.63730788682826889</v>
      </c>
    </row>
    <row r="14" spans="1:13" ht="15" x14ac:dyDescent="0.25">
      <c r="A14">
        <v>2.8</v>
      </c>
      <c r="B14">
        <v>0</v>
      </c>
      <c r="C14">
        <f>LN($B$1*$A14^$H$1+(1-$K$1)*$A14-C$4)+$E$1*C5</f>
        <v>0.79159192707290738</v>
      </c>
      <c r="D14">
        <f t="shared" ref="D14:L14" si="9">LN($B$1*$A14^$H$1+(1-$K$1)*$A14-D$4)+$E$1*D5</f>
        <v>0.78019920369518225</v>
      </c>
      <c r="E14">
        <f t="shared" si="9"/>
        <v>0.76867518896905529</v>
      </c>
      <c r="F14">
        <f t="shared" si="9"/>
        <v>0.75701682154080885</v>
      </c>
      <c r="G14">
        <f t="shared" si="9"/>
        <v>0.70897469506348831</v>
      </c>
      <c r="H14">
        <f t="shared" si="9"/>
        <v>0.63228555328619307</v>
      </c>
      <c r="I14">
        <f t="shared" si="9"/>
        <v>0.51992818910216199</v>
      </c>
      <c r="J14">
        <f t="shared" si="9"/>
        <v>0.32346433242340605</v>
      </c>
      <c r="K14">
        <f t="shared" si="9"/>
        <v>7.8725101044902684E-2</v>
      </c>
      <c r="L14">
        <f t="shared" si="9"/>
        <v>-0.38286219040516173</v>
      </c>
      <c r="M14" s="3">
        <f t="shared" si="2"/>
        <v>0.79159192707290738</v>
      </c>
    </row>
    <row r="15" spans="1:13" ht="15" x14ac:dyDescent="0.25">
      <c r="A15">
        <v>3.2</v>
      </c>
      <c r="B15">
        <v>0</v>
      </c>
      <c r="C15">
        <f>LN($B$1*$A15^$H$1+(1-$K$1)*$A15-C$4)+$E$1*C5</f>
        <v>0.96415535020782162</v>
      </c>
      <c r="D15">
        <f t="shared" ref="D15:L15" si="10">LN($B$1*$A15^$H$1+(1-$K$1)*$A15-D$4)+$E$1*D5</f>
        <v>0.95457699555313469</v>
      </c>
      <c r="E15">
        <f t="shared" si="10"/>
        <v>0.94490600803507707</v>
      </c>
      <c r="F15">
        <f t="shared" si="10"/>
        <v>0.93514057842589415</v>
      </c>
      <c r="G15">
        <f t="shared" si="10"/>
        <v>0.89509633551306456</v>
      </c>
      <c r="H15">
        <f t="shared" si="10"/>
        <v>0.83185272434597612</v>
      </c>
      <c r="I15">
        <f t="shared" si="10"/>
        <v>0.74078027852346762</v>
      </c>
      <c r="J15">
        <f t="shared" si="10"/>
        <v>0.5864366241002652</v>
      </c>
      <c r="K15">
        <f t="shared" si="10"/>
        <v>0.40384484029484535</v>
      </c>
      <c r="L15">
        <f t="shared" si="10"/>
        <v>9.3100072194640934E-2</v>
      </c>
      <c r="M15" s="3">
        <f t="shared" si="2"/>
        <v>0.96415535020782162</v>
      </c>
    </row>
    <row r="17" spans="1:13" x14ac:dyDescent="0.2">
      <c r="A17" t="s">
        <v>8</v>
      </c>
      <c r="B17">
        <v>1</v>
      </c>
    </row>
    <row r="18" spans="1:13" x14ac:dyDescent="0.2">
      <c r="B18" t="s">
        <v>5</v>
      </c>
      <c r="C18">
        <v>1.675</v>
      </c>
      <c r="D18">
        <v>1.7</v>
      </c>
      <c r="E18">
        <v>1.7250000000000001</v>
      </c>
      <c r="F18">
        <v>1.75</v>
      </c>
      <c r="G18">
        <v>1.85</v>
      </c>
      <c r="H18">
        <v>2</v>
      </c>
      <c r="I18">
        <v>2.2000000000000002</v>
      </c>
      <c r="J18">
        <v>2.5</v>
      </c>
      <c r="K18">
        <v>2.8</v>
      </c>
      <c r="L18">
        <v>3.2</v>
      </c>
    </row>
    <row r="19" spans="1:13" x14ac:dyDescent="0.2">
      <c r="A19" t="s">
        <v>0</v>
      </c>
      <c r="B19" t="s">
        <v>7</v>
      </c>
      <c r="C19">
        <f>B20</f>
        <v>-1.4098986758517227E-4</v>
      </c>
      <c r="D19">
        <f>B21</f>
        <v>2.7186012967848412E-2</v>
      </c>
      <c r="E19">
        <f>B22</f>
        <v>5.3735602961615801E-2</v>
      </c>
      <c r="F19">
        <f>B23</f>
        <v>7.955052714211952E-2</v>
      </c>
      <c r="G19">
        <f>B24</f>
        <v>0.17620619516736127</v>
      </c>
      <c r="H19">
        <f>B25</f>
        <v>0.30464568336443282</v>
      </c>
      <c r="I19">
        <f>B26</f>
        <v>0.45225625462713609</v>
      </c>
      <c r="J19">
        <f>B27</f>
        <v>0.63730788682826889</v>
      </c>
      <c r="K19">
        <f>B28</f>
        <v>0.79159192707290738</v>
      </c>
      <c r="L19">
        <f>B29</f>
        <v>0.96415535020782162</v>
      </c>
      <c r="M19" s="2" t="s">
        <v>6</v>
      </c>
    </row>
    <row r="20" spans="1:13" ht="15" x14ac:dyDescent="0.25">
      <c r="A20">
        <v>1.675</v>
      </c>
      <c r="B20">
        <f>M6</f>
        <v>-1.4098986758517227E-4</v>
      </c>
      <c r="C20">
        <f t="shared" ref="C20:K20" si="11">LN($B$1*$A20^$H$1+(1-$K$1)*$A20-C$4)+$E$1*C19</f>
        <v>-2.6788074841182732E-4</v>
      </c>
      <c r="D20">
        <f t="shared" si="11"/>
        <v>-9.9500156701672407E-4</v>
      </c>
      <c r="E20">
        <f t="shared" si="11"/>
        <v>-3.0796626596978002E-3</v>
      </c>
      <c r="F20">
        <f t="shared" si="11"/>
        <v>-6.5184893915337938E-3</v>
      </c>
      <c r="G20">
        <f t="shared" si="11"/>
        <v>-3.3957216361696629E-2</v>
      </c>
      <c r="H20">
        <f t="shared" si="11"/>
        <v>-0.11907035404977395</v>
      </c>
      <c r="I20">
        <f t="shared" si="11"/>
        <v>-0.33770668968735224</v>
      </c>
      <c r="J20">
        <f t="shared" si="11"/>
        <v>-1.1701981311770913</v>
      </c>
      <c r="K20" t="e">
        <f t="shared" si="11"/>
        <v>#NUM!</v>
      </c>
      <c r="L20">
        <v>-10</v>
      </c>
      <c r="M20" s="3">
        <f>_xlfn.AGGREGATE(4, 6, C20:L20)</f>
        <v>-2.6788074841182732E-4</v>
      </c>
    </row>
    <row r="21" spans="1:13" ht="15" x14ac:dyDescent="0.25">
      <c r="A21">
        <v>1.7</v>
      </c>
      <c r="B21">
        <f t="shared" ref="B21:B29" si="12">M7</f>
        <v>2.7186012967848412E-2</v>
      </c>
      <c r="C21">
        <f t="shared" ref="C21:L21" si="13">LN($B$1*$A21^$H$1+(1-$K$1)*$A21-C$4)+$E$1*C19</f>
        <v>2.7059122087021756E-2</v>
      </c>
      <c r="D21">
        <f t="shared" si="13"/>
        <v>2.7023067471550088E-2</v>
      </c>
      <c r="E21">
        <f t="shared" si="13"/>
        <v>2.5665334311756983E-2</v>
      </c>
      <c r="F21">
        <f t="shared" si="13"/>
        <v>2.2992163286530122E-2</v>
      </c>
      <c r="G21">
        <f t="shared" si="13"/>
        <v>-9.2737718119376145E-4</v>
      </c>
      <c r="H21">
        <f t="shared" si="13"/>
        <v>-7.8844888295775628E-2</v>
      </c>
      <c r="I21">
        <f t="shared" si="13"/>
        <v>-0.28101175452524824</v>
      </c>
      <c r="J21">
        <f t="shared" si="13"/>
        <v>-1.0231473525558175</v>
      </c>
      <c r="K21" t="e">
        <f t="shared" si="13"/>
        <v>#NUM!</v>
      </c>
      <c r="L21" t="e">
        <f t="shared" si="13"/>
        <v>#NUM!</v>
      </c>
      <c r="M21" s="3">
        <f t="shared" ref="M21:M29" si="14">_xlfn.AGGREGATE(4, 6, C21:L21)</f>
        <v>2.7059122087021756E-2</v>
      </c>
    </row>
    <row r="22" spans="1:13" ht="15" x14ac:dyDescent="0.25">
      <c r="A22">
        <v>1.7250000000000001</v>
      </c>
      <c r="B22">
        <f t="shared" si="12"/>
        <v>5.3735602961615801E-2</v>
      </c>
      <c r="C22">
        <f>LN($B$1*$A22^$H$1+(1-$K$1)*$A22-C$4)+$E$1*C19</f>
        <v>5.3608712080789149E-2</v>
      </c>
      <c r="D22">
        <f t="shared" ref="D22:L22" si="15">LN($B$1*$A22^$H$1+(1-$K$1)*$A22-D$4)+$E$1*D19</f>
        <v>5.4225778504293005E-2</v>
      </c>
      <c r="E22">
        <f t="shared" si="15"/>
        <v>5.3554112553868452E-2</v>
      </c>
      <c r="F22">
        <f t="shared" si="15"/>
        <v>5.1602512501268835E-2</v>
      </c>
      <c r="G22">
        <f t="shared" si="15"/>
        <v>3.0985781451712713E-2</v>
      </c>
      <c r="H22">
        <f t="shared" si="15"/>
        <v>-4.024806391921204E-2</v>
      </c>
      <c r="I22">
        <f t="shared" si="15"/>
        <v>-0.22745984669850355</v>
      </c>
      <c r="J22">
        <f t="shared" si="15"/>
        <v>-0.89520547962376784</v>
      </c>
      <c r="K22" t="e">
        <f t="shared" si="15"/>
        <v>#NUM!</v>
      </c>
      <c r="L22" t="e">
        <f t="shared" si="15"/>
        <v>#NUM!</v>
      </c>
      <c r="M22" s="3">
        <f t="shared" si="14"/>
        <v>5.4225778504293005E-2</v>
      </c>
    </row>
    <row r="23" spans="1:13" ht="15" x14ac:dyDescent="0.25">
      <c r="A23">
        <v>1.75</v>
      </c>
      <c r="B23">
        <f t="shared" si="12"/>
        <v>7.955052714211952E-2</v>
      </c>
      <c r="C23">
        <f>LN($B$1*$A23^$H$1+(1-$K$1)*$A23-C$4)+$E$1*C19</f>
        <v>7.9423636261292868E-2</v>
      </c>
      <c r="D23">
        <f t="shared" ref="D23:L23" si="16">LN($B$1*$A23^$H$1+(1-$K$1)*$A23-D$4)+$E$1*D19</f>
        <v>8.0658945575215302E-2</v>
      </c>
      <c r="E23">
        <f t="shared" si="16"/>
        <v>8.0635863624651083E-2</v>
      </c>
      <c r="F23">
        <f t="shared" si="16"/>
        <v>7.9365478561004454E-2</v>
      </c>
      <c r="G23">
        <f t="shared" si="16"/>
        <v>6.1854682956890242E-2</v>
      </c>
      <c r="H23">
        <f t="shared" si="16"/>
        <v>-3.1543104603035665E-3</v>
      </c>
      <c r="I23">
        <f t="shared" si="16"/>
        <v>-0.17672369246175296</v>
      </c>
      <c r="J23">
        <f t="shared" si="16"/>
        <v>-0.78199304708021966</v>
      </c>
      <c r="K23" t="e">
        <f t="shared" si="16"/>
        <v>#NUM!</v>
      </c>
      <c r="L23" t="e">
        <f t="shared" si="16"/>
        <v>#NUM!</v>
      </c>
      <c r="M23" s="3">
        <f t="shared" si="14"/>
        <v>8.0658945575215302E-2</v>
      </c>
    </row>
    <row r="24" spans="1:13" ht="15" x14ac:dyDescent="0.25">
      <c r="A24">
        <v>1.85</v>
      </c>
      <c r="B24">
        <f t="shared" si="12"/>
        <v>0.17620619516736127</v>
      </c>
      <c r="C24">
        <f>LN($B$1*$A24^$H$1+(1-$K$1)*$A24-C$4)+$E$1*C19</f>
        <v>0.17607930428653462</v>
      </c>
      <c r="D24">
        <f t="shared" ref="D24:L24" si="17">LN($B$1*$A24^$H$1+(1-$K$1)*$A24-D$4)+$E$1*D19</f>
        <v>0.17948967638635061</v>
      </c>
      <c r="E24">
        <f t="shared" si="17"/>
        <v>0.18174188790302492</v>
      </c>
      <c r="F24">
        <f t="shared" si="17"/>
        <v>0.18285412491060107</v>
      </c>
      <c r="G24">
        <f t="shared" si="17"/>
        <v>0.17611499269694972</v>
      </c>
      <c r="H24">
        <f t="shared" si="17"/>
        <v>0.13225338183172297</v>
      </c>
      <c r="I24">
        <f t="shared" si="17"/>
        <v>3.0902964451013371E-3</v>
      </c>
      <c r="J24">
        <f t="shared" si="17"/>
        <v>-0.42695441880988683</v>
      </c>
      <c r="K24">
        <f t="shared" si="17"/>
        <v>-1.9804733356599802</v>
      </c>
      <c r="L24" t="e">
        <f t="shared" si="17"/>
        <v>#NUM!</v>
      </c>
      <c r="M24" s="3">
        <f t="shared" si="14"/>
        <v>0.18285412491060107</v>
      </c>
    </row>
    <row r="25" spans="1:13" ht="15" x14ac:dyDescent="0.25">
      <c r="A25">
        <v>2</v>
      </c>
      <c r="B25">
        <f t="shared" si="12"/>
        <v>0.30464568336443282</v>
      </c>
      <c r="C25">
        <f>LN($B$1*$A25^$H$1+(1-$K$1)*$A25-C$4)+$E$1*C19</f>
        <v>0.30451879248360614</v>
      </c>
      <c r="D25">
        <f t="shared" ref="D25:L25" si="18">LN($B$1*$A25^$H$1+(1-$K$1)*$A25-D$4)+$E$1*D19</f>
        <v>0.31050644508183495</v>
      </c>
      <c r="E25">
        <f t="shared" si="18"/>
        <v>0.3154416442403058</v>
      </c>
      <c r="F25">
        <f t="shared" si="18"/>
        <v>0.31934922584002201</v>
      </c>
      <c r="G25">
        <f t="shared" si="18"/>
        <v>0.32506938595320301</v>
      </c>
      <c r="H25">
        <f t="shared" si="18"/>
        <v>0.30485038139335541</v>
      </c>
      <c r="I25">
        <f t="shared" si="18"/>
        <v>0.22207891254447987</v>
      </c>
      <c r="J25">
        <f t="shared" si="18"/>
        <v>-5.9144231702481287E-2</v>
      </c>
      <c r="K25">
        <f t="shared" si="18"/>
        <v>-0.75227986343427122</v>
      </c>
      <c r="L25" t="e">
        <f t="shared" si="18"/>
        <v>#NUM!</v>
      </c>
      <c r="M25" s="3">
        <f t="shared" si="14"/>
        <v>0.32506938595320301</v>
      </c>
    </row>
    <row r="26" spans="1:13" ht="15" x14ac:dyDescent="0.25">
      <c r="A26">
        <v>2.2000000000000002</v>
      </c>
      <c r="B26">
        <f t="shared" si="12"/>
        <v>0.45225625462713609</v>
      </c>
      <c r="C26">
        <f>LN($B$1*$A26^$H$1+(1-$K$1)*$A26-C$4)+$E$1*C19</f>
        <v>0.45212936374630941</v>
      </c>
      <c r="D26">
        <f t="shared" ref="D26:L26" si="19">LN($B$1*$A26^$H$1+(1-$K$1)*$A26-D$4)+$E$1*D19</f>
        <v>0.46069104996289001</v>
      </c>
      <c r="E26">
        <f t="shared" si="19"/>
        <v>0.46829182580677453</v>
      </c>
      <c r="F26">
        <f t="shared" si="19"/>
        <v>0.47496150902927753</v>
      </c>
      <c r="G26">
        <f t="shared" si="19"/>
        <v>0.4928086362070857</v>
      </c>
      <c r="H26">
        <f t="shared" si="19"/>
        <v>0.4948052488824915</v>
      </c>
      <c r="I26">
        <f t="shared" si="19"/>
        <v>0.45282076633152341</v>
      </c>
      <c r="J26">
        <f t="shared" si="19"/>
        <v>0.28169246330065467</v>
      </c>
      <c r="K26">
        <f t="shared" si="19"/>
        <v>-9.3089076651732827E-2</v>
      </c>
      <c r="L26">
        <f t="shared" si="19"/>
        <v>-2.1929643104769787</v>
      </c>
      <c r="M26" s="3">
        <f t="shared" si="14"/>
        <v>0.4948052488824915</v>
      </c>
    </row>
    <row r="27" spans="1:13" ht="15" x14ac:dyDescent="0.25">
      <c r="A27">
        <v>2.5</v>
      </c>
      <c r="B27">
        <f t="shared" si="12"/>
        <v>0.63730788682826889</v>
      </c>
      <c r="C27">
        <f>LN($B$1*$A27^$H$1+(1-$K$1)*$A27-C$4)+$E$1*C19</f>
        <v>0.63718099594744226</v>
      </c>
      <c r="D27">
        <f t="shared" ref="D27:L27" si="20">LN($B$1*$A27^$H$1+(1-$K$1)*$A27-D$4)+$E$1*D19</f>
        <v>0.64846931859621015</v>
      </c>
      <c r="E27">
        <f t="shared" si="20"/>
        <v>0.65887853028608312</v>
      </c>
      <c r="F27">
        <f t="shared" si="20"/>
        <v>0.66844219740413102</v>
      </c>
      <c r="G27">
        <f t="shared" si="20"/>
        <v>0.6988042817143032</v>
      </c>
      <c r="H27">
        <f t="shared" si="20"/>
        <v>0.72294974688820512</v>
      </c>
      <c r="I27">
        <f t="shared" si="20"/>
        <v>0.71919714937170875</v>
      </c>
      <c r="J27">
        <f t="shared" si="20"/>
        <v>0.63784890028000962</v>
      </c>
      <c r="K27">
        <f t="shared" si="20"/>
        <v>0.44635846195613821</v>
      </c>
      <c r="L27">
        <f t="shared" si="20"/>
        <v>-0.13633840113140838</v>
      </c>
      <c r="M27" s="3">
        <f t="shared" si="14"/>
        <v>0.72294974688820512</v>
      </c>
    </row>
    <row r="28" spans="1:13" ht="15" x14ac:dyDescent="0.25">
      <c r="A28">
        <v>2.8</v>
      </c>
      <c r="B28">
        <f t="shared" si="12"/>
        <v>0.79159192707290738</v>
      </c>
      <c r="C28">
        <f>LN($B$1*$A28^$H$1+(1-$K$1)*$A28-C$4)+$E$1*C19</f>
        <v>0.79146503619208075</v>
      </c>
      <c r="D28">
        <f t="shared" ref="D28:L28" si="21">LN($B$1*$A28^$H$1+(1-$K$1)*$A28-D$4)+$E$1*D19</f>
        <v>0.80466661536624584</v>
      </c>
      <c r="E28">
        <f t="shared" si="21"/>
        <v>0.81703723163450948</v>
      </c>
      <c r="F28">
        <f t="shared" si="21"/>
        <v>0.82861229596871644</v>
      </c>
      <c r="G28">
        <f t="shared" si="21"/>
        <v>0.86756027071411346</v>
      </c>
      <c r="H28">
        <f t="shared" si="21"/>
        <v>0.90646666831418266</v>
      </c>
      <c r="I28">
        <f t="shared" si="21"/>
        <v>0.92695881826658444</v>
      </c>
      <c r="J28">
        <f t="shared" si="21"/>
        <v>0.89704143056884811</v>
      </c>
      <c r="K28">
        <f t="shared" si="21"/>
        <v>0.79115783541051932</v>
      </c>
      <c r="L28">
        <f t="shared" si="21"/>
        <v>0.48487762478187774</v>
      </c>
      <c r="M28" s="3">
        <f t="shared" si="14"/>
        <v>0.92695881826658444</v>
      </c>
    </row>
    <row r="29" spans="1:13" ht="15" x14ac:dyDescent="0.25">
      <c r="A29">
        <v>3.2</v>
      </c>
      <c r="B29">
        <f t="shared" si="12"/>
        <v>0.96415535020782162</v>
      </c>
      <c r="C29">
        <f>LN($B$1*$A29^$H$1+(1-$K$1)*$A29-C$4)+$E$1*C19</f>
        <v>0.96402845932699499</v>
      </c>
      <c r="D29">
        <f t="shared" ref="D29:L29" si="22">LN($B$1*$A29^$H$1+(1-$K$1)*$A29-D$4)+$E$1*D19</f>
        <v>0.97904440722419828</v>
      </c>
      <c r="E29">
        <f t="shared" si="22"/>
        <v>0.99326805070053126</v>
      </c>
      <c r="F29">
        <f t="shared" si="22"/>
        <v>1.0067360528538016</v>
      </c>
      <c r="G29">
        <f t="shared" si="22"/>
        <v>1.0536819111636897</v>
      </c>
      <c r="H29">
        <f t="shared" si="22"/>
        <v>1.1060338393739657</v>
      </c>
      <c r="I29">
        <f t="shared" si="22"/>
        <v>1.1478109076878902</v>
      </c>
      <c r="J29">
        <f t="shared" si="22"/>
        <v>1.1600137222457072</v>
      </c>
      <c r="K29">
        <f t="shared" si="22"/>
        <v>1.1162775746604621</v>
      </c>
      <c r="L29">
        <f t="shared" si="22"/>
        <v>0.96083988738168036</v>
      </c>
      <c r="M29" s="3">
        <f t="shared" si="14"/>
        <v>1.1600137222457072</v>
      </c>
    </row>
    <row r="31" spans="1:13" x14ac:dyDescent="0.2">
      <c r="A31" t="s">
        <v>8</v>
      </c>
      <c r="B31">
        <v>2</v>
      </c>
    </row>
    <row r="32" spans="1:13" x14ac:dyDescent="0.2">
      <c r="B32" t="s">
        <v>5</v>
      </c>
      <c r="C32">
        <v>1.675</v>
      </c>
      <c r="D32">
        <v>1.7</v>
      </c>
      <c r="E32">
        <v>1.7250000000000001</v>
      </c>
      <c r="F32">
        <v>1.75</v>
      </c>
      <c r="G32">
        <v>1.85</v>
      </c>
      <c r="H32">
        <v>2</v>
      </c>
      <c r="I32">
        <v>2.2000000000000002</v>
      </c>
      <c r="J32">
        <v>2.5</v>
      </c>
      <c r="K32">
        <v>2.8</v>
      </c>
      <c r="L32">
        <v>3.2</v>
      </c>
    </row>
    <row r="33" spans="1:13" x14ac:dyDescent="0.2">
      <c r="A33" t="s">
        <v>0</v>
      </c>
      <c r="B33" t="s">
        <v>7</v>
      </c>
      <c r="C33">
        <f>B34</f>
        <v>-2.6788074841182732E-4</v>
      </c>
      <c r="D33">
        <f>B35</f>
        <v>2.7059122087021756E-2</v>
      </c>
      <c r="E33">
        <f>B36</f>
        <v>5.4225778504293005E-2</v>
      </c>
      <c r="F33">
        <f>B37</f>
        <v>8.0658945575215302E-2</v>
      </c>
      <c r="G33">
        <f>B38</f>
        <v>0.18285412491060107</v>
      </c>
      <c r="H33">
        <f>B39</f>
        <v>0.32506938595320301</v>
      </c>
      <c r="I33">
        <f>B40</f>
        <v>0.4948052488824915</v>
      </c>
      <c r="J33">
        <f>B41</f>
        <v>0.72294974688820512</v>
      </c>
      <c r="K33">
        <f>B42</f>
        <v>0.92695881826658444</v>
      </c>
      <c r="L33">
        <f>B43</f>
        <v>1.1600137222457072</v>
      </c>
      <c r="M33" s="2" t="s">
        <v>6</v>
      </c>
    </row>
    <row r="34" spans="1:13" ht="15" x14ac:dyDescent="0.25">
      <c r="A34">
        <v>1.675</v>
      </c>
      <c r="B34">
        <f>M20</f>
        <v>-2.6788074841182732E-4</v>
      </c>
      <c r="C34">
        <f t="shared" ref="C34:K34" si="23">LN($B$1*$A34^$H$1+(1-$K$1)*$A34-C$4)+$E$1*C33</f>
        <v>-3.8208254115581683E-4</v>
      </c>
      <c r="D34">
        <f t="shared" si="23"/>
        <v>-1.1092033597607139E-3</v>
      </c>
      <c r="E34">
        <f t="shared" si="23"/>
        <v>-2.6385046712883164E-3</v>
      </c>
      <c r="F34">
        <f t="shared" si="23"/>
        <v>-5.5209128017476017E-3</v>
      </c>
      <c r="G34">
        <f t="shared" si="23"/>
        <v>-2.7974079592780809E-2</v>
      </c>
      <c r="H34">
        <f t="shared" si="23"/>
        <v>-0.10068902171988076</v>
      </c>
      <c r="I34">
        <f t="shared" si="23"/>
        <v>-0.29941259485753241</v>
      </c>
      <c r="J34">
        <f t="shared" si="23"/>
        <v>-1.0931204571231485</v>
      </c>
      <c r="K34" t="e">
        <f t="shared" si="23"/>
        <v>#NUM!</v>
      </c>
      <c r="L34">
        <v>-10</v>
      </c>
      <c r="M34" s="3">
        <f>_xlfn.AGGREGATE(4, 6, C34:L34)</f>
        <v>-3.8208254115581683E-4</v>
      </c>
    </row>
    <row r="35" spans="1:13" ht="15" x14ac:dyDescent="0.25">
      <c r="A35">
        <v>1.7</v>
      </c>
      <c r="B35">
        <f t="shared" ref="B35:B43" si="24">M21</f>
        <v>2.7059122087021756E-2</v>
      </c>
      <c r="C35">
        <f t="shared" ref="C35:L35" si="25">LN($B$1*$A35^$H$1+(1-$K$1)*$A35-C$4)+$E$1*C33</f>
        <v>2.6944920294277766E-2</v>
      </c>
      <c r="D35">
        <f t="shared" si="25"/>
        <v>2.6908865678806099E-2</v>
      </c>
      <c r="E35">
        <f t="shared" si="25"/>
        <v>2.6106492300166467E-2</v>
      </c>
      <c r="F35">
        <f t="shared" si="25"/>
        <v>2.3989739876316314E-2</v>
      </c>
      <c r="G35">
        <f t="shared" si="25"/>
        <v>5.0557595877220585E-3</v>
      </c>
      <c r="H35">
        <f t="shared" si="25"/>
        <v>-6.0463555965882432E-2</v>
      </c>
      <c r="I35">
        <f t="shared" si="25"/>
        <v>-0.24271765969542841</v>
      </c>
      <c r="J35">
        <f t="shared" si="25"/>
        <v>-0.94606967850187484</v>
      </c>
      <c r="K35" t="e">
        <f t="shared" si="25"/>
        <v>#NUM!</v>
      </c>
      <c r="L35" t="e">
        <f t="shared" si="25"/>
        <v>#NUM!</v>
      </c>
      <c r="M35" s="3">
        <f t="shared" ref="M35:M43" si="26">_xlfn.AGGREGATE(4, 6, C35:L35)</f>
        <v>2.6944920294277766E-2</v>
      </c>
    </row>
    <row r="36" spans="1:13" ht="15" x14ac:dyDescent="0.25">
      <c r="A36">
        <v>1.7250000000000001</v>
      </c>
      <c r="B36">
        <f t="shared" si="24"/>
        <v>5.4225778504293005E-2</v>
      </c>
      <c r="C36">
        <f>LN($B$1*$A36^$H$1+(1-$K$1)*$A36-C$4)+$E$1*C33</f>
        <v>5.3494510288045159E-2</v>
      </c>
      <c r="D36">
        <f t="shared" ref="D36:L36" si="27">LN($B$1*$A36^$H$1+(1-$K$1)*$A36-D$4)+$E$1*D33</f>
        <v>5.4111576711549016E-2</v>
      </c>
      <c r="E36">
        <f t="shared" si="27"/>
        <v>5.3995270542277936E-2</v>
      </c>
      <c r="F36">
        <f t="shared" si="27"/>
        <v>5.2600089091055027E-2</v>
      </c>
      <c r="G36">
        <f t="shared" si="27"/>
        <v>3.6968918220628533E-2</v>
      </c>
      <c r="H36">
        <f t="shared" si="27"/>
        <v>-2.1866731589318844E-2</v>
      </c>
      <c r="I36">
        <f t="shared" si="27"/>
        <v>-0.18916575186868373</v>
      </c>
      <c r="J36">
        <f t="shared" si="27"/>
        <v>-0.81812780556982523</v>
      </c>
      <c r="K36" t="e">
        <f t="shared" si="27"/>
        <v>#NUM!</v>
      </c>
      <c r="L36" t="e">
        <f t="shared" si="27"/>
        <v>#NUM!</v>
      </c>
      <c r="M36" s="3">
        <f t="shared" si="26"/>
        <v>5.4111576711549016E-2</v>
      </c>
    </row>
    <row r="37" spans="1:13" ht="15" x14ac:dyDescent="0.25">
      <c r="A37">
        <v>1.75</v>
      </c>
      <c r="B37">
        <f t="shared" si="24"/>
        <v>8.0658945575215302E-2</v>
      </c>
      <c r="C37">
        <f>LN($B$1*$A37^$H$1+(1-$K$1)*$A37-C$4)+$E$1*C33</f>
        <v>7.9309434468548878E-2</v>
      </c>
      <c r="D37">
        <f t="shared" ref="D37:L37" si="28">LN($B$1*$A37^$H$1+(1-$K$1)*$A37-D$4)+$E$1*D33</f>
        <v>8.0544743782471312E-2</v>
      </c>
      <c r="E37">
        <f t="shared" si="28"/>
        <v>8.1077021613060574E-2</v>
      </c>
      <c r="F37">
        <f t="shared" si="28"/>
        <v>8.0363055150790647E-2</v>
      </c>
      <c r="G37">
        <f t="shared" si="28"/>
        <v>6.7837819725806062E-2</v>
      </c>
      <c r="H37">
        <f t="shared" si="28"/>
        <v>1.522702186958963E-2</v>
      </c>
      <c r="I37">
        <f t="shared" si="28"/>
        <v>-0.13842959763193313</v>
      </c>
      <c r="J37">
        <f t="shared" si="28"/>
        <v>-0.70491537302627705</v>
      </c>
      <c r="K37" t="e">
        <f t="shared" si="28"/>
        <v>#NUM!</v>
      </c>
      <c r="L37" t="e">
        <f t="shared" si="28"/>
        <v>#NUM!</v>
      </c>
      <c r="M37" s="3">
        <f t="shared" si="26"/>
        <v>8.1077021613060574E-2</v>
      </c>
    </row>
    <row r="38" spans="1:13" ht="15" x14ac:dyDescent="0.25">
      <c r="A38">
        <v>1.85</v>
      </c>
      <c r="B38">
        <f t="shared" si="24"/>
        <v>0.18285412491060107</v>
      </c>
      <c r="C38">
        <f>LN($B$1*$A38^$H$1+(1-$K$1)*$A38-C$4)+$E$1*C33</f>
        <v>0.17596510249379063</v>
      </c>
      <c r="D38">
        <f t="shared" ref="D38:L38" si="29">LN($B$1*$A38^$H$1+(1-$K$1)*$A38-D$4)+$E$1*D33</f>
        <v>0.17937547459360662</v>
      </c>
      <c r="E38">
        <f t="shared" si="29"/>
        <v>0.18218304589143441</v>
      </c>
      <c r="F38">
        <f t="shared" si="29"/>
        <v>0.18385170150038727</v>
      </c>
      <c r="G38">
        <f t="shared" si="29"/>
        <v>0.18209812946586554</v>
      </c>
      <c r="H38">
        <f t="shared" si="29"/>
        <v>0.15063471416161617</v>
      </c>
      <c r="I38">
        <f t="shared" si="29"/>
        <v>4.1384391274921162E-2</v>
      </c>
      <c r="J38">
        <f t="shared" si="29"/>
        <v>-0.34987674475594421</v>
      </c>
      <c r="K38">
        <f t="shared" si="29"/>
        <v>-1.8586431335856708</v>
      </c>
      <c r="L38" t="e">
        <f t="shared" si="29"/>
        <v>#NUM!</v>
      </c>
      <c r="M38" s="3">
        <f t="shared" si="26"/>
        <v>0.18385170150038727</v>
      </c>
    </row>
    <row r="39" spans="1:13" ht="15" x14ac:dyDescent="0.25">
      <c r="A39">
        <v>2</v>
      </c>
      <c r="B39">
        <f t="shared" si="24"/>
        <v>0.32506938595320301</v>
      </c>
      <c r="C39">
        <f>LN($B$1*$A39^$H$1+(1-$K$1)*$A39-C$4)+$E$1*C33</f>
        <v>0.30440459069086218</v>
      </c>
      <c r="D39">
        <f t="shared" ref="D39:L39" si="30">LN($B$1*$A39^$H$1+(1-$K$1)*$A39-D$4)+$E$1*D33</f>
        <v>0.31039224328909093</v>
      </c>
      <c r="E39">
        <f t="shared" si="30"/>
        <v>0.31588280222871523</v>
      </c>
      <c r="F39">
        <f t="shared" si="30"/>
        <v>0.32034680242980823</v>
      </c>
      <c r="G39">
        <f t="shared" si="30"/>
        <v>0.33105252272211882</v>
      </c>
      <c r="H39">
        <f t="shared" si="30"/>
        <v>0.3232317137232486</v>
      </c>
      <c r="I39">
        <f t="shared" si="30"/>
        <v>0.26037300737429969</v>
      </c>
      <c r="J39">
        <f t="shared" si="30"/>
        <v>1.7933442351461326E-2</v>
      </c>
      <c r="K39">
        <f t="shared" si="30"/>
        <v>-0.63044966135996183</v>
      </c>
      <c r="L39" t="e">
        <f t="shared" si="30"/>
        <v>#NUM!</v>
      </c>
      <c r="M39" s="3">
        <f t="shared" si="26"/>
        <v>0.33105252272211882</v>
      </c>
    </row>
    <row r="40" spans="1:13" ht="15" x14ac:dyDescent="0.25">
      <c r="A40">
        <v>2.2000000000000002</v>
      </c>
      <c r="B40">
        <f t="shared" si="24"/>
        <v>0.4948052488824915</v>
      </c>
      <c r="C40">
        <f>LN($B$1*$A40^$H$1+(1-$K$1)*$A40-C$4)+$E$1*C33</f>
        <v>0.45201516195356545</v>
      </c>
      <c r="D40">
        <f t="shared" ref="D40:L40" si="31">LN($B$1*$A40^$H$1+(1-$K$1)*$A40-D$4)+$E$1*D33</f>
        <v>0.46057684817014599</v>
      </c>
      <c r="E40">
        <f t="shared" si="31"/>
        <v>0.46873298379518402</v>
      </c>
      <c r="F40">
        <f t="shared" si="31"/>
        <v>0.47595908561906369</v>
      </c>
      <c r="G40">
        <f t="shared" si="31"/>
        <v>0.49879177297600152</v>
      </c>
      <c r="H40">
        <f t="shared" si="31"/>
        <v>0.5131865812123847</v>
      </c>
      <c r="I40">
        <f t="shared" si="31"/>
        <v>0.49111486116134323</v>
      </c>
      <c r="J40">
        <f t="shared" si="31"/>
        <v>0.35877013735459728</v>
      </c>
      <c r="K40">
        <f t="shared" si="31"/>
        <v>2.8741125422576563E-2</v>
      </c>
      <c r="L40">
        <f t="shared" si="31"/>
        <v>-2.0166917756428817</v>
      </c>
      <c r="M40" s="3">
        <f t="shared" si="26"/>
        <v>0.5131865812123847</v>
      </c>
    </row>
    <row r="41" spans="1:13" ht="15" x14ac:dyDescent="0.25">
      <c r="A41">
        <v>2.5</v>
      </c>
      <c r="B41">
        <f t="shared" si="24"/>
        <v>0.72294974688820512</v>
      </c>
      <c r="C41">
        <f>LN($B$1*$A41^$H$1+(1-$K$1)*$A41-C$4)+$E$1*C33</f>
        <v>0.63706679415469825</v>
      </c>
      <c r="D41">
        <f t="shared" ref="D41:L41" si="32">LN($B$1*$A41^$H$1+(1-$K$1)*$A41-D$4)+$E$1*D33</f>
        <v>0.64835511680346614</v>
      </c>
      <c r="E41">
        <f t="shared" si="32"/>
        <v>0.65931968827449261</v>
      </c>
      <c r="F41">
        <f t="shared" si="32"/>
        <v>0.66943977399391719</v>
      </c>
      <c r="G41">
        <f t="shared" si="32"/>
        <v>0.70478741848321902</v>
      </c>
      <c r="H41">
        <f t="shared" si="32"/>
        <v>0.74133107921809827</v>
      </c>
      <c r="I41">
        <f t="shared" si="32"/>
        <v>0.75749124420152858</v>
      </c>
      <c r="J41">
        <f t="shared" si="32"/>
        <v>0.71492657433395224</v>
      </c>
      <c r="K41">
        <f t="shared" si="32"/>
        <v>0.56818866403044765</v>
      </c>
      <c r="L41">
        <f t="shared" si="32"/>
        <v>3.9934133702688612E-2</v>
      </c>
      <c r="M41" s="3">
        <f t="shared" si="26"/>
        <v>0.75749124420152858</v>
      </c>
    </row>
    <row r="42" spans="1:13" ht="15" x14ac:dyDescent="0.25">
      <c r="A42">
        <v>2.8</v>
      </c>
      <c r="B42">
        <f t="shared" si="24"/>
        <v>0.92695881826658444</v>
      </c>
      <c r="C42">
        <f>LN($B$1*$A42^$H$1+(1-$K$1)*$A42-C$4)+$E$1*C33</f>
        <v>0.79135083439933673</v>
      </c>
      <c r="D42">
        <f t="shared" ref="D42:L42" si="33">LN($B$1*$A42^$H$1+(1-$K$1)*$A42-D$4)+$E$1*D33</f>
        <v>0.80455241357350182</v>
      </c>
      <c r="E42">
        <f t="shared" si="33"/>
        <v>0.81747838962291897</v>
      </c>
      <c r="F42">
        <f t="shared" si="33"/>
        <v>0.8296098725585026</v>
      </c>
      <c r="G42">
        <f t="shared" si="33"/>
        <v>0.87354340748302928</v>
      </c>
      <c r="H42">
        <f t="shared" si="33"/>
        <v>0.9248480006440758</v>
      </c>
      <c r="I42">
        <f t="shared" si="33"/>
        <v>0.96525291309640426</v>
      </c>
      <c r="J42">
        <f t="shared" si="33"/>
        <v>0.97411910462279061</v>
      </c>
      <c r="K42">
        <f t="shared" si="33"/>
        <v>0.91298803748482871</v>
      </c>
      <c r="L42">
        <f t="shared" si="33"/>
        <v>0.66115015961597479</v>
      </c>
      <c r="M42" s="3">
        <f t="shared" si="26"/>
        <v>0.97411910462279061</v>
      </c>
    </row>
    <row r="43" spans="1:13" ht="15" x14ac:dyDescent="0.25">
      <c r="A43">
        <v>3.2</v>
      </c>
      <c r="B43">
        <f t="shared" si="24"/>
        <v>1.1600137222457072</v>
      </c>
      <c r="C43">
        <f>LN($B$1*$A43^$H$1+(1-$K$1)*$A43-C$4)+$E$1*C33</f>
        <v>0.96391425753425097</v>
      </c>
      <c r="D43">
        <f t="shared" ref="D43:L43" si="34">LN($B$1*$A43^$H$1+(1-$K$1)*$A43-D$4)+$E$1*D33</f>
        <v>0.97893020543145426</v>
      </c>
      <c r="E43">
        <f t="shared" si="34"/>
        <v>0.99370920868894075</v>
      </c>
      <c r="F43">
        <f t="shared" si="34"/>
        <v>1.0077336294435879</v>
      </c>
      <c r="G43">
        <f t="shared" si="34"/>
        <v>1.0596650479326055</v>
      </c>
      <c r="H43">
        <f t="shared" si="34"/>
        <v>1.1244151717038589</v>
      </c>
      <c r="I43">
        <f t="shared" si="34"/>
        <v>1.18610500251771</v>
      </c>
      <c r="J43">
        <f t="shared" si="34"/>
        <v>1.2370913962996499</v>
      </c>
      <c r="K43">
        <f t="shared" si="34"/>
        <v>1.2381077767347715</v>
      </c>
      <c r="L43">
        <f t="shared" si="34"/>
        <v>1.1371124222157774</v>
      </c>
      <c r="M43" s="3">
        <f t="shared" si="26"/>
        <v>1.2381077767347715</v>
      </c>
    </row>
    <row r="45" spans="1:13" x14ac:dyDescent="0.2">
      <c r="A45" t="s">
        <v>8</v>
      </c>
      <c r="B45">
        <v>3</v>
      </c>
    </row>
    <row r="46" spans="1:13" x14ac:dyDescent="0.2">
      <c r="B46" t="s">
        <v>5</v>
      </c>
      <c r="C46">
        <v>1.675</v>
      </c>
      <c r="D46">
        <v>1.7</v>
      </c>
      <c r="E46">
        <v>1.7250000000000001</v>
      </c>
      <c r="F46">
        <v>1.75</v>
      </c>
      <c r="G46">
        <v>1.85</v>
      </c>
      <c r="H46">
        <v>2</v>
      </c>
      <c r="I46">
        <v>2.2000000000000002</v>
      </c>
      <c r="J46">
        <v>2.5</v>
      </c>
      <c r="K46">
        <v>2.8</v>
      </c>
      <c r="L46">
        <v>3.2</v>
      </c>
    </row>
    <row r="47" spans="1:13" x14ac:dyDescent="0.2">
      <c r="A47" t="s">
        <v>0</v>
      </c>
      <c r="B47" t="s">
        <v>7</v>
      </c>
      <c r="C47">
        <f>B48</f>
        <v>-3.8208254115581683E-4</v>
      </c>
      <c r="D47">
        <f>B49</f>
        <v>2.6944920294277766E-2</v>
      </c>
      <c r="E47">
        <f>B50</f>
        <v>5.4111576711549016E-2</v>
      </c>
      <c r="F47">
        <f>B51</f>
        <v>8.1077021613060574E-2</v>
      </c>
      <c r="G47">
        <f>B52</f>
        <v>0.18385170150038727</v>
      </c>
      <c r="H47">
        <f>B53</f>
        <v>0.33105252272211882</v>
      </c>
      <c r="I47">
        <f>B54</f>
        <v>0.5131865812123847</v>
      </c>
      <c r="J47">
        <f>B55</f>
        <v>0.75749124420152858</v>
      </c>
      <c r="K47">
        <f>B56</f>
        <v>0.97411910462279061</v>
      </c>
      <c r="L47">
        <f>B57</f>
        <v>1.2381077767347715</v>
      </c>
      <c r="M47" s="2" t="s">
        <v>6</v>
      </c>
    </row>
    <row r="48" spans="1:13" ht="15" x14ac:dyDescent="0.25">
      <c r="A48">
        <v>1.675</v>
      </c>
      <c r="B48">
        <f>M34</f>
        <v>-3.8208254115581683E-4</v>
      </c>
      <c r="C48">
        <f t="shared" ref="C48:K48" si="35">LN($B$1*$A48^$H$1+(1-$K$1)*$A48-C$4)+$E$1*C47</f>
        <v>-4.8486415462540742E-4</v>
      </c>
      <c r="D48">
        <f t="shared" si="35"/>
        <v>-1.2119849732303047E-3</v>
      </c>
      <c r="E48">
        <f t="shared" si="35"/>
        <v>-2.7412862847579073E-3</v>
      </c>
      <c r="F48">
        <f t="shared" si="35"/>
        <v>-5.144644367686857E-3</v>
      </c>
      <c r="G48">
        <f t="shared" si="35"/>
        <v>-2.7076260661973217E-2</v>
      </c>
      <c r="H48">
        <f t="shared" si="35"/>
        <v>-9.5304198627856551E-2</v>
      </c>
      <c r="I48">
        <f t="shared" si="35"/>
        <v>-0.28286939576062853</v>
      </c>
      <c r="J48">
        <f t="shared" si="35"/>
        <v>-1.0620331095411575</v>
      </c>
      <c r="K48" t="e">
        <f t="shared" si="35"/>
        <v>#NUM!</v>
      </c>
      <c r="L48">
        <v>-10</v>
      </c>
      <c r="M48" s="3">
        <f>_xlfn.AGGREGATE(4, 6, C48:L48)</f>
        <v>-4.8486415462540742E-4</v>
      </c>
    </row>
    <row r="49" spans="1:13" ht="15" x14ac:dyDescent="0.25">
      <c r="A49">
        <v>1.7</v>
      </c>
      <c r="B49">
        <f t="shared" ref="B49:B57" si="36">M35</f>
        <v>2.6944920294277766E-2</v>
      </c>
      <c r="C49">
        <f t="shared" ref="C49:L49" si="37">LN($B$1*$A49^$H$1+(1-$K$1)*$A49-C$4)+$E$1*C47</f>
        <v>2.6842138680808175E-2</v>
      </c>
      <c r="D49">
        <f t="shared" si="37"/>
        <v>2.6806084065336508E-2</v>
      </c>
      <c r="E49">
        <f t="shared" si="37"/>
        <v>2.6003710686696876E-2</v>
      </c>
      <c r="F49">
        <f t="shared" si="37"/>
        <v>2.4366008310377059E-2</v>
      </c>
      <c r="G49">
        <f t="shared" si="37"/>
        <v>5.9535785185296508E-3</v>
      </c>
      <c r="H49">
        <f t="shared" si="37"/>
        <v>-5.5078732873858227E-2</v>
      </c>
      <c r="I49">
        <f t="shared" si="37"/>
        <v>-0.22617446059852453</v>
      </c>
      <c r="J49">
        <f t="shared" si="37"/>
        <v>-0.91498233091988368</v>
      </c>
      <c r="K49" t="e">
        <f t="shared" si="37"/>
        <v>#NUM!</v>
      </c>
      <c r="L49" t="e">
        <f t="shared" si="37"/>
        <v>#NUM!</v>
      </c>
      <c r="M49" s="3">
        <f t="shared" ref="M49:M57" si="38">_xlfn.AGGREGATE(4, 6, C49:L49)</f>
        <v>2.6842138680808175E-2</v>
      </c>
    </row>
    <row r="50" spans="1:13" ht="15" x14ac:dyDescent="0.25">
      <c r="A50">
        <v>1.7250000000000001</v>
      </c>
      <c r="B50">
        <f t="shared" si="36"/>
        <v>5.4111576711549016E-2</v>
      </c>
      <c r="C50">
        <f>LN($B$1*$A50^$H$1+(1-$K$1)*$A50-C$4)+$E$1*C47</f>
        <v>5.3391728674575568E-2</v>
      </c>
      <c r="D50">
        <f t="shared" ref="D50:L50" si="39">LN($B$1*$A50^$H$1+(1-$K$1)*$A50-D$4)+$E$1*D47</f>
        <v>5.4008795098079425E-2</v>
      </c>
      <c r="E50">
        <f t="shared" si="39"/>
        <v>5.3892488928808345E-2</v>
      </c>
      <c r="F50">
        <f t="shared" si="39"/>
        <v>5.2976357525115772E-2</v>
      </c>
      <c r="G50">
        <f t="shared" si="39"/>
        <v>3.7866737151436125E-2</v>
      </c>
      <c r="H50">
        <f t="shared" si="39"/>
        <v>-1.6481908497294639E-2</v>
      </c>
      <c r="I50">
        <f t="shared" si="39"/>
        <v>-0.17262255277177985</v>
      </c>
      <c r="J50">
        <f t="shared" si="39"/>
        <v>-0.78704045798783406</v>
      </c>
      <c r="K50" t="e">
        <f t="shared" si="39"/>
        <v>#NUM!</v>
      </c>
      <c r="L50" t="e">
        <f t="shared" si="39"/>
        <v>#NUM!</v>
      </c>
      <c r="M50" s="3">
        <f t="shared" si="38"/>
        <v>5.4008795098079425E-2</v>
      </c>
    </row>
    <row r="51" spans="1:13" ht="15" x14ac:dyDescent="0.25">
      <c r="A51">
        <v>1.75</v>
      </c>
      <c r="B51">
        <f t="shared" si="36"/>
        <v>8.1077021613060574E-2</v>
      </c>
      <c r="C51">
        <f>LN($B$1*$A51^$H$1+(1-$K$1)*$A51-C$4)+$E$1*C47</f>
        <v>7.9206652855079288E-2</v>
      </c>
      <c r="D51">
        <f t="shared" ref="D51:L51" si="40">LN($B$1*$A51^$H$1+(1-$K$1)*$A51-D$4)+$E$1*D47</f>
        <v>8.0441962169001721E-2</v>
      </c>
      <c r="E51">
        <f t="shared" si="40"/>
        <v>8.0974239999590983E-2</v>
      </c>
      <c r="F51">
        <f t="shared" si="40"/>
        <v>8.0739323584851391E-2</v>
      </c>
      <c r="G51">
        <f t="shared" si="40"/>
        <v>6.8735638656613654E-2</v>
      </c>
      <c r="H51">
        <f t="shared" si="40"/>
        <v>2.0611844961613834E-2</v>
      </c>
      <c r="I51">
        <f t="shared" si="40"/>
        <v>-0.12188639853502925</v>
      </c>
      <c r="J51">
        <f t="shared" si="40"/>
        <v>-0.67382802544428588</v>
      </c>
      <c r="K51" t="e">
        <f t="shared" si="40"/>
        <v>#NUM!</v>
      </c>
      <c r="L51" t="e">
        <f t="shared" si="40"/>
        <v>#NUM!</v>
      </c>
      <c r="M51" s="3">
        <f t="shared" si="38"/>
        <v>8.0974239999590983E-2</v>
      </c>
    </row>
    <row r="52" spans="1:13" ht="15" x14ac:dyDescent="0.25">
      <c r="A52">
        <v>1.85</v>
      </c>
      <c r="B52">
        <f t="shared" si="36"/>
        <v>0.18385170150038727</v>
      </c>
      <c r="C52">
        <f>LN($B$1*$A52^$H$1+(1-$K$1)*$A52-C$4)+$E$1*C47</f>
        <v>0.17586232088032103</v>
      </c>
      <c r="D52">
        <f t="shared" ref="D52:L52" si="41">LN($B$1*$A52^$H$1+(1-$K$1)*$A52-D$4)+$E$1*D47</f>
        <v>0.17927269298013704</v>
      </c>
      <c r="E52">
        <f t="shared" si="41"/>
        <v>0.18208026427796481</v>
      </c>
      <c r="F52">
        <f t="shared" si="41"/>
        <v>0.18422796993444801</v>
      </c>
      <c r="G52">
        <f t="shared" si="41"/>
        <v>0.18299594839667313</v>
      </c>
      <c r="H52">
        <f t="shared" si="41"/>
        <v>0.15601953725364037</v>
      </c>
      <c r="I52">
        <f t="shared" si="41"/>
        <v>5.7927590371825044E-2</v>
      </c>
      <c r="J52">
        <f t="shared" si="41"/>
        <v>-0.31878939717395305</v>
      </c>
      <c r="K52">
        <f t="shared" si="41"/>
        <v>-1.8161988758650851</v>
      </c>
      <c r="L52" t="e">
        <f t="shared" si="41"/>
        <v>#NUM!</v>
      </c>
      <c r="M52" s="3">
        <f t="shared" si="38"/>
        <v>0.18422796993444801</v>
      </c>
    </row>
    <row r="53" spans="1:13" ht="15" x14ac:dyDescent="0.25">
      <c r="A53">
        <v>2</v>
      </c>
      <c r="B53">
        <f t="shared" si="36"/>
        <v>0.33105252272211882</v>
      </c>
      <c r="C53">
        <f>LN($B$1*$A53^$H$1+(1-$K$1)*$A53-C$4)+$E$1*C47</f>
        <v>0.30430180907739257</v>
      </c>
      <c r="D53">
        <f t="shared" ref="D53:L53" si="42">LN($B$1*$A53^$H$1+(1-$K$1)*$A53-D$4)+$E$1*D47</f>
        <v>0.31028946167562133</v>
      </c>
      <c r="E53">
        <f t="shared" si="42"/>
        <v>0.31578002061524568</v>
      </c>
      <c r="F53">
        <f t="shared" si="42"/>
        <v>0.32072307086386898</v>
      </c>
      <c r="G53">
        <f t="shared" si="42"/>
        <v>0.33195034165292642</v>
      </c>
      <c r="H53">
        <f t="shared" si="42"/>
        <v>0.32861653681527281</v>
      </c>
      <c r="I53">
        <f t="shared" si="42"/>
        <v>0.27691620647120357</v>
      </c>
      <c r="J53">
        <f t="shared" si="42"/>
        <v>4.9020789933452491E-2</v>
      </c>
      <c r="K53">
        <f t="shared" si="42"/>
        <v>-0.58800540363937626</v>
      </c>
      <c r="L53" t="e">
        <f t="shared" si="42"/>
        <v>#NUM!</v>
      </c>
      <c r="M53" s="3">
        <f t="shared" si="38"/>
        <v>0.33195034165292642</v>
      </c>
    </row>
    <row r="54" spans="1:13" ht="15" x14ac:dyDescent="0.25">
      <c r="A54">
        <v>2.2000000000000002</v>
      </c>
      <c r="B54">
        <f t="shared" si="36"/>
        <v>0.5131865812123847</v>
      </c>
      <c r="C54">
        <f>LN($B$1*$A54^$H$1+(1-$K$1)*$A54-C$4)+$E$1*C47</f>
        <v>0.45191238034009584</v>
      </c>
      <c r="D54">
        <f t="shared" ref="D54:L54" si="43">LN($B$1*$A54^$H$1+(1-$K$1)*$A54-D$4)+$E$1*D47</f>
        <v>0.46047406655667639</v>
      </c>
      <c r="E54">
        <f t="shared" si="43"/>
        <v>0.46863020218171442</v>
      </c>
      <c r="F54">
        <f t="shared" si="43"/>
        <v>0.47633535405312444</v>
      </c>
      <c r="G54">
        <f t="shared" si="43"/>
        <v>0.49968959190680912</v>
      </c>
      <c r="H54">
        <f t="shared" si="43"/>
        <v>0.51857140430440896</v>
      </c>
      <c r="I54">
        <f t="shared" si="43"/>
        <v>0.50765806025824711</v>
      </c>
      <c r="J54">
        <f t="shared" si="43"/>
        <v>0.38985748493658845</v>
      </c>
      <c r="K54">
        <f t="shared" si="43"/>
        <v>7.118538314316214E-2</v>
      </c>
      <c r="L54">
        <f t="shared" si="43"/>
        <v>-1.9464071266027239</v>
      </c>
      <c r="M54" s="3">
        <f t="shared" si="38"/>
        <v>0.51857140430440896</v>
      </c>
    </row>
    <row r="55" spans="1:13" ht="15" x14ac:dyDescent="0.25">
      <c r="A55">
        <v>2.5</v>
      </c>
      <c r="B55">
        <f t="shared" si="36"/>
        <v>0.75749124420152858</v>
      </c>
      <c r="C55">
        <f>LN($B$1*$A55^$H$1+(1-$K$1)*$A55-C$4)+$E$1*C47</f>
        <v>0.6369640125412287</v>
      </c>
      <c r="D55">
        <f t="shared" ref="D55:L55" si="44">LN($B$1*$A55^$H$1+(1-$K$1)*$A55-D$4)+$E$1*D47</f>
        <v>0.64825233518999659</v>
      </c>
      <c r="E55">
        <f t="shared" si="44"/>
        <v>0.65921690666102306</v>
      </c>
      <c r="F55">
        <f t="shared" si="44"/>
        <v>0.66981604242797799</v>
      </c>
      <c r="G55">
        <f t="shared" si="44"/>
        <v>0.70568523741402656</v>
      </c>
      <c r="H55">
        <f t="shared" si="44"/>
        <v>0.74671590231012253</v>
      </c>
      <c r="I55">
        <f t="shared" si="44"/>
        <v>0.77403444329843252</v>
      </c>
      <c r="J55">
        <f t="shared" si="44"/>
        <v>0.7460139219159434</v>
      </c>
      <c r="K55">
        <f t="shared" si="44"/>
        <v>0.61063292175103312</v>
      </c>
      <c r="L55">
        <f t="shared" si="44"/>
        <v>0.11021878274284647</v>
      </c>
      <c r="M55" s="3">
        <f t="shared" si="38"/>
        <v>0.77403444329843252</v>
      </c>
    </row>
    <row r="56" spans="1:13" ht="15" x14ac:dyDescent="0.25">
      <c r="A56">
        <v>2.8</v>
      </c>
      <c r="B56">
        <f t="shared" si="36"/>
        <v>0.97411910462279061</v>
      </c>
      <c r="C56">
        <f>LN($B$1*$A56^$H$1+(1-$K$1)*$A56-C$4)+$E$1*C47</f>
        <v>0.79124805278586718</v>
      </c>
      <c r="D56">
        <f t="shared" ref="D56:L56" si="45">LN($B$1*$A56^$H$1+(1-$K$1)*$A56-D$4)+$E$1*D47</f>
        <v>0.80444963196003227</v>
      </c>
      <c r="E56">
        <f t="shared" si="45"/>
        <v>0.81737560800944942</v>
      </c>
      <c r="F56">
        <f t="shared" si="45"/>
        <v>0.8299861409925634</v>
      </c>
      <c r="G56">
        <f t="shared" si="45"/>
        <v>0.87444122641383681</v>
      </c>
      <c r="H56">
        <f t="shared" si="45"/>
        <v>0.93023282373609995</v>
      </c>
      <c r="I56">
        <f t="shared" si="45"/>
        <v>0.9817961121933082</v>
      </c>
      <c r="J56">
        <f t="shared" si="45"/>
        <v>1.0052064522047819</v>
      </c>
      <c r="K56">
        <f t="shared" si="45"/>
        <v>0.95543229520541428</v>
      </c>
      <c r="L56">
        <f t="shared" si="45"/>
        <v>0.73143480865613264</v>
      </c>
      <c r="M56" s="3">
        <f t="shared" si="38"/>
        <v>1.0052064522047819</v>
      </c>
    </row>
    <row r="57" spans="1:13" ht="15" x14ac:dyDescent="0.25">
      <c r="A57">
        <v>3.2</v>
      </c>
      <c r="B57">
        <f t="shared" si="36"/>
        <v>1.2381077767347715</v>
      </c>
      <c r="C57">
        <f>LN($B$1*$A57^$H$1+(1-$K$1)*$A57-C$4)+$E$1*C47</f>
        <v>0.96381147592078142</v>
      </c>
      <c r="D57">
        <f t="shared" ref="D57:L57" si="46">LN($B$1*$A57^$H$1+(1-$K$1)*$A57-D$4)+$E$1*D47</f>
        <v>0.97882742381798471</v>
      </c>
      <c r="E57">
        <f t="shared" si="46"/>
        <v>0.9936064270754712</v>
      </c>
      <c r="F57">
        <f t="shared" si="46"/>
        <v>1.0081098978776486</v>
      </c>
      <c r="G57">
        <f t="shared" si="46"/>
        <v>1.0605628668634131</v>
      </c>
      <c r="H57">
        <f t="shared" si="46"/>
        <v>1.129799994795883</v>
      </c>
      <c r="I57">
        <f t="shared" si="46"/>
        <v>1.2026482016146138</v>
      </c>
      <c r="J57">
        <f t="shared" si="46"/>
        <v>1.268178743881641</v>
      </c>
      <c r="K57">
        <f t="shared" si="46"/>
        <v>1.2805520344553569</v>
      </c>
      <c r="L57">
        <f t="shared" si="46"/>
        <v>1.2073970712559352</v>
      </c>
      <c r="M57" s="3">
        <f t="shared" si="38"/>
        <v>1.2805520344553569</v>
      </c>
    </row>
    <row r="59" spans="1:13" x14ac:dyDescent="0.2">
      <c r="A59" t="s">
        <v>8</v>
      </c>
      <c r="B59">
        <v>4</v>
      </c>
    </row>
    <row r="60" spans="1:13" x14ac:dyDescent="0.2">
      <c r="B60" t="s">
        <v>5</v>
      </c>
      <c r="C60">
        <v>1.675</v>
      </c>
      <c r="D60">
        <v>1.7</v>
      </c>
      <c r="E60">
        <v>1.7250000000000001</v>
      </c>
      <c r="F60">
        <v>1.75</v>
      </c>
      <c r="G60">
        <v>1.85</v>
      </c>
      <c r="H60">
        <v>2</v>
      </c>
      <c r="I60">
        <v>2.2000000000000002</v>
      </c>
      <c r="J60">
        <v>2.5</v>
      </c>
      <c r="K60">
        <v>2.8</v>
      </c>
      <c r="L60">
        <v>3.2</v>
      </c>
    </row>
    <row r="61" spans="1:13" x14ac:dyDescent="0.2">
      <c r="A61" t="s">
        <v>0</v>
      </c>
      <c r="B61" t="s">
        <v>7</v>
      </c>
      <c r="C61">
        <f>B62</f>
        <v>-4.8486415462540742E-4</v>
      </c>
      <c r="D61">
        <f>B63</f>
        <v>2.6842138680808175E-2</v>
      </c>
      <c r="E61">
        <f>B64</f>
        <v>5.4008795098079425E-2</v>
      </c>
      <c r="F61">
        <f>B65</f>
        <v>8.0974239999590983E-2</v>
      </c>
      <c r="G61">
        <f>B66</f>
        <v>0.18422796993444801</v>
      </c>
      <c r="H61">
        <f>B67</f>
        <v>0.33195034165292642</v>
      </c>
      <c r="I61">
        <f>B68</f>
        <v>0.51857140430440896</v>
      </c>
      <c r="J61">
        <f>B69</f>
        <v>0.77403444329843252</v>
      </c>
      <c r="K61">
        <f>B70</f>
        <v>1.0052064522047819</v>
      </c>
      <c r="L61">
        <f>B71</f>
        <v>1.2805520344553569</v>
      </c>
      <c r="M61" s="2" t="s">
        <v>6</v>
      </c>
    </row>
    <row r="62" spans="1:13" ht="15" x14ac:dyDescent="0.25">
      <c r="A62">
        <v>1.675</v>
      </c>
      <c r="B62">
        <f>M48</f>
        <v>-4.8486415462540742E-4</v>
      </c>
      <c r="C62">
        <f t="shared" ref="C62:K62" si="47">LN($B$1*$A62^$H$1+(1-$K$1)*$A62-C$4)+$E$1*C61</f>
        <v>-5.7736760674803904E-4</v>
      </c>
      <c r="D62">
        <f t="shared" si="47"/>
        <v>-1.3044884253529364E-3</v>
      </c>
      <c r="E62">
        <f t="shared" si="47"/>
        <v>-2.833789736880539E-3</v>
      </c>
      <c r="F62">
        <f t="shared" si="47"/>
        <v>-5.2371478198094817E-3</v>
      </c>
      <c r="G62">
        <f t="shared" si="47"/>
        <v>-2.6737619071318552E-2</v>
      </c>
      <c r="H62">
        <f t="shared" si="47"/>
        <v>-9.449616159012969E-2</v>
      </c>
      <c r="I62">
        <f t="shared" si="47"/>
        <v>-0.27802305497780666</v>
      </c>
      <c r="J62">
        <f t="shared" si="47"/>
        <v>-1.047144230353944</v>
      </c>
      <c r="K62" t="e">
        <f t="shared" si="47"/>
        <v>#NUM!</v>
      </c>
      <c r="L62">
        <v>-10</v>
      </c>
      <c r="M62" s="3">
        <f>_xlfn.AGGREGATE(4, 6, C62:L62)</f>
        <v>-5.7736760674803904E-4</v>
      </c>
    </row>
    <row r="63" spans="1:13" ht="15" x14ac:dyDescent="0.25">
      <c r="A63">
        <v>1.7</v>
      </c>
      <c r="B63">
        <f t="shared" ref="B63:B71" si="48">M49</f>
        <v>2.6842138680808175E-2</v>
      </c>
      <c r="C63">
        <f t="shared" ref="C63:L63" si="49">LN($B$1*$A63^$H$1+(1-$K$1)*$A63-C$4)+$E$1*C61</f>
        <v>2.6749635228685543E-2</v>
      </c>
      <c r="D63">
        <f t="shared" si="49"/>
        <v>2.6713580613213876E-2</v>
      </c>
      <c r="E63">
        <f t="shared" si="49"/>
        <v>2.5911207234574244E-2</v>
      </c>
      <c r="F63">
        <f t="shared" si="49"/>
        <v>2.4273504858254434E-2</v>
      </c>
      <c r="G63">
        <f t="shared" si="49"/>
        <v>6.2922201091843155E-3</v>
      </c>
      <c r="H63">
        <f t="shared" si="49"/>
        <v>-5.4270695836131366E-2</v>
      </c>
      <c r="I63">
        <f t="shared" si="49"/>
        <v>-0.22132811981570266</v>
      </c>
      <c r="J63">
        <f t="shared" si="49"/>
        <v>-0.90009345173267019</v>
      </c>
      <c r="K63" t="e">
        <f t="shared" si="49"/>
        <v>#NUM!</v>
      </c>
      <c r="L63" t="e">
        <f t="shared" si="49"/>
        <v>#NUM!</v>
      </c>
      <c r="M63" s="3">
        <f t="shared" ref="M63:M71" si="50">_xlfn.AGGREGATE(4, 6, C63:L63)</f>
        <v>2.6749635228685543E-2</v>
      </c>
    </row>
    <row r="64" spans="1:13" ht="15" x14ac:dyDescent="0.25">
      <c r="A64">
        <v>1.7250000000000001</v>
      </c>
      <c r="B64">
        <f t="shared" si="48"/>
        <v>5.4008795098079425E-2</v>
      </c>
      <c r="C64">
        <f>LN($B$1*$A64^$H$1+(1-$K$1)*$A64-C$4)+$E$1*C61</f>
        <v>5.3299225222452937E-2</v>
      </c>
      <c r="D64">
        <f t="shared" ref="D64:L64" si="51">LN($B$1*$A64^$H$1+(1-$K$1)*$A64-D$4)+$E$1*D61</f>
        <v>5.3916291645956793E-2</v>
      </c>
      <c r="E64">
        <f t="shared" si="51"/>
        <v>5.3799985476685713E-2</v>
      </c>
      <c r="F64">
        <f t="shared" si="51"/>
        <v>5.2883854072993147E-2</v>
      </c>
      <c r="G64">
        <f t="shared" si="51"/>
        <v>3.820537874209079E-2</v>
      </c>
      <c r="H64">
        <f t="shared" si="51"/>
        <v>-1.5673871459567779E-2</v>
      </c>
      <c r="I64">
        <f t="shared" si="51"/>
        <v>-0.16777621198895798</v>
      </c>
      <c r="J64">
        <f t="shared" si="51"/>
        <v>-0.77215157880062057</v>
      </c>
      <c r="K64" t="e">
        <f t="shared" si="51"/>
        <v>#NUM!</v>
      </c>
      <c r="L64" t="e">
        <f t="shared" si="51"/>
        <v>#NUM!</v>
      </c>
      <c r="M64" s="3">
        <f t="shared" si="50"/>
        <v>5.3916291645956793E-2</v>
      </c>
    </row>
    <row r="65" spans="1:13" ht="15" x14ac:dyDescent="0.25">
      <c r="A65">
        <v>1.75</v>
      </c>
      <c r="B65">
        <f t="shared" si="48"/>
        <v>8.0974239999590983E-2</v>
      </c>
      <c r="C65">
        <f>LN($B$1*$A65^$H$1+(1-$K$1)*$A65-C$4)+$E$1*C61</f>
        <v>7.9114149402956649E-2</v>
      </c>
      <c r="D65">
        <f t="shared" ref="D65:L65" si="52">LN($B$1*$A65^$H$1+(1-$K$1)*$A65-D$4)+$E$1*D61</f>
        <v>8.0349458716879096E-2</v>
      </c>
      <c r="E65">
        <f t="shared" si="52"/>
        <v>8.0881736547468358E-2</v>
      </c>
      <c r="F65">
        <f t="shared" si="52"/>
        <v>8.0646820132728766E-2</v>
      </c>
      <c r="G65">
        <f t="shared" si="52"/>
        <v>6.9074280247268319E-2</v>
      </c>
      <c r="H65">
        <f t="shared" si="52"/>
        <v>2.1419881999340695E-2</v>
      </c>
      <c r="I65">
        <f t="shared" si="52"/>
        <v>-0.11704005775220738</v>
      </c>
      <c r="J65">
        <f t="shared" si="52"/>
        <v>-0.65893914625707239</v>
      </c>
      <c r="K65" t="e">
        <f t="shared" si="52"/>
        <v>#NUM!</v>
      </c>
      <c r="L65" t="e">
        <f t="shared" si="52"/>
        <v>#NUM!</v>
      </c>
      <c r="M65" s="3">
        <f t="shared" si="50"/>
        <v>8.0881736547468358E-2</v>
      </c>
    </row>
    <row r="66" spans="1:13" ht="15" x14ac:dyDescent="0.25">
      <c r="A66">
        <v>1.85</v>
      </c>
      <c r="B66">
        <f t="shared" si="48"/>
        <v>0.18422796993444801</v>
      </c>
      <c r="C66">
        <f>LN($B$1*$A66^$H$1+(1-$K$1)*$A66-C$4)+$E$1*C61</f>
        <v>0.17576981742819842</v>
      </c>
      <c r="D66">
        <f t="shared" ref="D66:L66" si="53">LN($B$1*$A66^$H$1+(1-$K$1)*$A66-D$4)+$E$1*D61</f>
        <v>0.1791801895280144</v>
      </c>
      <c r="E66">
        <f t="shared" si="53"/>
        <v>0.1819877608258422</v>
      </c>
      <c r="F66">
        <f t="shared" si="53"/>
        <v>0.18413546648232537</v>
      </c>
      <c r="G66">
        <f t="shared" si="53"/>
        <v>0.1833345899873278</v>
      </c>
      <c r="H66">
        <f t="shared" si="53"/>
        <v>0.15682757429136723</v>
      </c>
      <c r="I66">
        <f t="shared" si="53"/>
        <v>6.2773931154646911E-2</v>
      </c>
      <c r="J66">
        <f t="shared" si="53"/>
        <v>-0.30390051798673956</v>
      </c>
      <c r="K66">
        <f t="shared" si="53"/>
        <v>-1.7882202630412931</v>
      </c>
      <c r="L66" t="e">
        <f t="shared" si="53"/>
        <v>#NUM!</v>
      </c>
      <c r="M66" s="3">
        <f t="shared" si="50"/>
        <v>0.18413546648232537</v>
      </c>
    </row>
    <row r="67" spans="1:13" ht="15" x14ac:dyDescent="0.25">
      <c r="A67">
        <v>2</v>
      </c>
      <c r="B67">
        <f t="shared" si="48"/>
        <v>0.33195034165292642</v>
      </c>
      <c r="C67">
        <f>LN($B$1*$A67^$H$1+(1-$K$1)*$A67-C$4)+$E$1*C61</f>
        <v>0.30420930562526993</v>
      </c>
      <c r="D67">
        <f t="shared" ref="D67:L67" si="54">LN($B$1*$A67^$H$1+(1-$K$1)*$A67-D$4)+$E$1*D61</f>
        <v>0.31019695822349874</v>
      </c>
      <c r="E67">
        <f t="shared" si="54"/>
        <v>0.31568751716312304</v>
      </c>
      <c r="F67">
        <f t="shared" si="54"/>
        <v>0.32063056741174634</v>
      </c>
      <c r="G67">
        <f t="shared" si="54"/>
        <v>0.33228898324358108</v>
      </c>
      <c r="H67">
        <f t="shared" si="54"/>
        <v>0.32942457385299967</v>
      </c>
      <c r="I67">
        <f t="shared" si="54"/>
        <v>0.28176254725402544</v>
      </c>
      <c r="J67">
        <f t="shared" si="54"/>
        <v>6.3909669120665979E-2</v>
      </c>
      <c r="K67">
        <f t="shared" si="54"/>
        <v>-0.56002679081558415</v>
      </c>
      <c r="L67" t="e">
        <f t="shared" si="54"/>
        <v>#NUM!</v>
      </c>
      <c r="M67" s="3">
        <f t="shared" si="50"/>
        <v>0.33228898324358108</v>
      </c>
    </row>
    <row r="68" spans="1:13" ht="15" x14ac:dyDescent="0.25">
      <c r="A68">
        <v>2.2000000000000002</v>
      </c>
      <c r="B68">
        <f t="shared" si="48"/>
        <v>0.51857140430440896</v>
      </c>
      <c r="C68">
        <f>LN($B$1*$A68^$H$1+(1-$K$1)*$A68-C$4)+$E$1*C61</f>
        <v>0.4518198768879732</v>
      </c>
      <c r="D68">
        <f t="shared" ref="D68:L68" si="55">LN($B$1*$A68^$H$1+(1-$K$1)*$A68-D$4)+$E$1*D61</f>
        <v>0.4603815631045538</v>
      </c>
      <c r="E68">
        <f t="shared" si="55"/>
        <v>0.46853769872959178</v>
      </c>
      <c r="F68">
        <f t="shared" si="55"/>
        <v>0.4762428506010018</v>
      </c>
      <c r="G68">
        <f t="shared" si="55"/>
        <v>0.50002823349746373</v>
      </c>
      <c r="H68">
        <f t="shared" si="55"/>
        <v>0.51937944134213576</v>
      </c>
      <c r="I68">
        <f t="shared" si="55"/>
        <v>0.51250440104106898</v>
      </c>
      <c r="J68">
        <f t="shared" si="55"/>
        <v>0.40474636412380194</v>
      </c>
      <c r="K68">
        <f t="shared" si="55"/>
        <v>9.9163995966954244E-2</v>
      </c>
      <c r="L68">
        <f t="shared" si="55"/>
        <v>-1.9082072946541968</v>
      </c>
      <c r="M68" s="3">
        <f t="shared" si="50"/>
        <v>0.51937944134213576</v>
      </c>
    </row>
    <row r="69" spans="1:13" ht="15" x14ac:dyDescent="0.25">
      <c r="A69">
        <v>2.5</v>
      </c>
      <c r="B69">
        <f t="shared" si="48"/>
        <v>0.77403444329843252</v>
      </c>
      <c r="C69">
        <f>LN($B$1*$A69^$H$1+(1-$K$1)*$A69-C$4)+$E$1*C61</f>
        <v>0.63687150908910606</v>
      </c>
      <c r="D69">
        <f t="shared" ref="D69:L69" si="56">LN($B$1*$A69^$H$1+(1-$K$1)*$A69-D$4)+$E$1*D61</f>
        <v>0.64815983173787395</v>
      </c>
      <c r="E69">
        <f t="shared" si="56"/>
        <v>0.65912440320890042</v>
      </c>
      <c r="F69">
        <f t="shared" si="56"/>
        <v>0.66972353897585535</v>
      </c>
      <c r="G69">
        <f t="shared" si="56"/>
        <v>0.70602387900468133</v>
      </c>
      <c r="H69">
        <f t="shared" si="56"/>
        <v>0.74752393934784944</v>
      </c>
      <c r="I69">
        <f t="shared" si="56"/>
        <v>0.77888078408125438</v>
      </c>
      <c r="J69">
        <f t="shared" si="56"/>
        <v>0.76090280110315689</v>
      </c>
      <c r="K69">
        <f t="shared" si="56"/>
        <v>0.63861153457482533</v>
      </c>
      <c r="L69">
        <f t="shared" si="56"/>
        <v>0.14841861469137352</v>
      </c>
      <c r="M69" s="3">
        <f t="shared" si="50"/>
        <v>0.77888078408125438</v>
      </c>
    </row>
    <row r="70" spans="1:13" ht="15" x14ac:dyDescent="0.25">
      <c r="A70">
        <v>2.8</v>
      </c>
      <c r="B70">
        <f t="shared" si="48"/>
        <v>1.0052064522047819</v>
      </c>
      <c r="C70">
        <f>LN($B$1*$A70^$H$1+(1-$K$1)*$A70-C$4)+$E$1*C61</f>
        <v>0.79115554933374455</v>
      </c>
      <c r="D70">
        <f t="shared" ref="D70:L70" si="57">LN($B$1*$A70^$H$1+(1-$K$1)*$A70-D$4)+$E$1*D61</f>
        <v>0.80435712850790964</v>
      </c>
      <c r="E70">
        <f t="shared" si="57"/>
        <v>0.81728310455732678</v>
      </c>
      <c r="F70">
        <f t="shared" si="57"/>
        <v>0.82989363754044077</v>
      </c>
      <c r="G70">
        <f t="shared" si="57"/>
        <v>0.87477986800449159</v>
      </c>
      <c r="H70">
        <f t="shared" si="57"/>
        <v>0.93104086077382686</v>
      </c>
      <c r="I70">
        <f t="shared" si="57"/>
        <v>0.98664245297613007</v>
      </c>
      <c r="J70">
        <f t="shared" si="57"/>
        <v>1.0200953313919954</v>
      </c>
      <c r="K70">
        <f t="shared" si="57"/>
        <v>0.98341090802920639</v>
      </c>
      <c r="L70">
        <f t="shared" si="57"/>
        <v>0.76963464060465969</v>
      </c>
      <c r="M70" s="3">
        <f t="shared" si="50"/>
        <v>1.0200953313919954</v>
      </c>
    </row>
    <row r="71" spans="1:13" ht="15" x14ac:dyDescent="0.25">
      <c r="A71">
        <v>3.2</v>
      </c>
      <c r="B71">
        <f t="shared" si="48"/>
        <v>1.2805520344553569</v>
      </c>
      <c r="C71">
        <f>LN($B$1*$A71^$H$1+(1-$K$1)*$A71-C$4)+$E$1*C61</f>
        <v>0.96371897246865879</v>
      </c>
      <c r="D71">
        <f t="shared" ref="D71:L71" si="58">LN($B$1*$A71^$H$1+(1-$K$1)*$A71-D$4)+$E$1*D61</f>
        <v>0.97873492036586207</v>
      </c>
      <c r="E71">
        <f t="shared" si="58"/>
        <v>0.99351392362334856</v>
      </c>
      <c r="F71">
        <f t="shared" si="58"/>
        <v>1.008017394425526</v>
      </c>
      <c r="G71">
        <f t="shared" si="58"/>
        <v>1.0609015084540678</v>
      </c>
      <c r="H71">
        <f t="shared" si="58"/>
        <v>1.13060803183361</v>
      </c>
      <c r="I71">
        <f t="shared" si="58"/>
        <v>1.2074945423974357</v>
      </c>
      <c r="J71">
        <f t="shared" si="58"/>
        <v>1.2830676230688545</v>
      </c>
      <c r="K71">
        <f t="shared" si="58"/>
        <v>1.3085306472791491</v>
      </c>
      <c r="L71">
        <f t="shared" si="58"/>
        <v>1.2455969032044623</v>
      </c>
      <c r="M71" s="3">
        <f t="shared" si="50"/>
        <v>1.3085306472791491</v>
      </c>
    </row>
    <row r="73" spans="1:13" x14ac:dyDescent="0.2">
      <c r="A73" t="s">
        <v>8</v>
      </c>
      <c r="B73">
        <v>5</v>
      </c>
    </row>
    <row r="74" spans="1:13" x14ac:dyDescent="0.2">
      <c r="B74" t="s">
        <v>5</v>
      </c>
      <c r="C74">
        <v>1.675</v>
      </c>
      <c r="D74">
        <v>1.7</v>
      </c>
      <c r="E74">
        <v>1.7250000000000001</v>
      </c>
      <c r="F74">
        <v>1.75</v>
      </c>
      <c r="G74">
        <v>1.85</v>
      </c>
      <c r="H74">
        <v>2</v>
      </c>
      <c r="I74">
        <v>2.2000000000000002</v>
      </c>
      <c r="J74">
        <v>2.5</v>
      </c>
      <c r="K74">
        <v>2.8</v>
      </c>
      <c r="L74">
        <v>3.2</v>
      </c>
    </row>
    <row r="75" spans="1:13" x14ac:dyDescent="0.2">
      <c r="A75" t="s">
        <v>0</v>
      </c>
      <c r="B75" t="s">
        <v>7</v>
      </c>
      <c r="C75">
        <f>B76</f>
        <v>-5.7736760674803904E-4</v>
      </c>
      <c r="D75">
        <f>B77</f>
        <v>2.6749635228685543E-2</v>
      </c>
      <c r="E75">
        <f>B78</f>
        <v>5.3916291645956793E-2</v>
      </c>
      <c r="F75">
        <f>B79</f>
        <v>8.0881736547468358E-2</v>
      </c>
      <c r="G75">
        <f>B80</f>
        <v>0.18413546648232537</v>
      </c>
      <c r="H75">
        <f>B81</f>
        <v>0.33228898324358108</v>
      </c>
      <c r="I75">
        <f>B82</f>
        <v>0.51937944134213576</v>
      </c>
      <c r="J75">
        <f>B83</f>
        <v>0.77888078408125438</v>
      </c>
      <c r="K75">
        <f>B84</f>
        <v>1.0200953313919954</v>
      </c>
      <c r="L75">
        <f>B85</f>
        <v>1.3085306472791491</v>
      </c>
      <c r="M75" s="2" t="s">
        <v>6</v>
      </c>
    </row>
    <row r="76" spans="1:13" ht="15" x14ac:dyDescent="0.25">
      <c r="A76">
        <v>1.675</v>
      </c>
      <c r="B76">
        <f>M62</f>
        <v>-5.7736760674803904E-4</v>
      </c>
      <c r="C76">
        <f t="shared" ref="C76:K76" si="59">LN($B$1*$A76^$H$1+(1-$K$1)*$A76-C$4)+$E$1*C75</f>
        <v>-6.6062071365840733E-4</v>
      </c>
      <c r="D76">
        <f t="shared" si="59"/>
        <v>-1.3877415322633042E-3</v>
      </c>
      <c r="E76">
        <f t="shared" si="59"/>
        <v>-2.9170428437909068E-3</v>
      </c>
      <c r="F76">
        <f t="shared" si="59"/>
        <v>-5.3204009267198427E-3</v>
      </c>
      <c r="G76">
        <f t="shared" si="59"/>
        <v>-2.6820872178228927E-2</v>
      </c>
      <c r="H76">
        <f t="shared" si="59"/>
        <v>-9.4191384158540503E-2</v>
      </c>
      <c r="I76">
        <f t="shared" si="59"/>
        <v>-0.27729582164385252</v>
      </c>
      <c r="J76">
        <f t="shared" si="59"/>
        <v>-1.0427825236494042</v>
      </c>
      <c r="K76" t="e">
        <f t="shared" si="59"/>
        <v>#NUM!</v>
      </c>
      <c r="L76">
        <v>-10</v>
      </c>
      <c r="M76" s="3">
        <f>_xlfn.AGGREGATE(4, 6, C76:L76)</f>
        <v>-6.6062071365840733E-4</v>
      </c>
    </row>
    <row r="77" spans="1:13" ht="15" x14ac:dyDescent="0.25">
      <c r="A77">
        <v>1.7</v>
      </c>
      <c r="B77">
        <f t="shared" ref="B77:B85" si="60">M63</f>
        <v>2.6749635228685543E-2</v>
      </c>
      <c r="C77">
        <f t="shared" ref="C77:L77" si="61">LN($B$1*$A77^$H$1+(1-$K$1)*$A77-C$4)+$E$1*C75</f>
        <v>2.6666382121775176E-2</v>
      </c>
      <c r="D77">
        <f t="shared" si="61"/>
        <v>2.6630327506303508E-2</v>
      </c>
      <c r="E77">
        <f t="shared" si="61"/>
        <v>2.5827954127663876E-2</v>
      </c>
      <c r="F77">
        <f t="shared" si="61"/>
        <v>2.4190251751344073E-2</v>
      </c>
      <c r="G77">
        <f t="shared" si="61"/>
        <v>6.2089670022739407E-3</v>
      </c>
      <c r="H77">
        <f t="shared" si="61"/>
        <v>-5.3965918404542179E-2</v>
      </c>
      <c r="I77">
        <f t="shared" si="61"/>
        <v>-0.22060088648174853</v>
      </c>
      <c r="J77">
        <f t="shared" si="61"/>
        <v>-0.89573174502813047</v>
      </c>
      <c r="K77" t="e">
        <f t="shared" si="61"/>
        <v>#NUM!</v>
      </c>
      <c r="L77" t="e">
        <f t="shared" si="61"/>
        <v>#NUM!</v>
      </c>
      <c r="M77" s="3">
        <f t="shared" ref="M77:M85" si="62">_xlfn.AGGREGATE(4, 6, C77:L77)</f>
        <v>2.6666382121775176E-2</v>
      </c>
    </row>
    <row r="78" spans="1:13" ht="15" x14ac:dyDescent="0.25">
      <c r="A78">
        <v>1.7250000000000001</v>
      </c>
      <c r="B78">
        <f t="shared" si="60"/>
        <v>5.3916291645956793E-2</v>
      </c>
      <c r="C78">
        <f>LN($B$1*$A78^$H$1+(1-$K$1)*$A78-C$4)+$E$1*C75</f>
        <v>5.3215972115542569E-2</v>
      </c>
      <c r="D78">
        <f t="shared" ref="D78:L78" si="63">LN($B$1*$A78^$H$1+(1-$K$1)*$A78-D$4)+$E$1*D75</f>
        <v>5.3833038539046425E-2</v>
      </c>
      <c r="E78">
        <f t="shared" si="63"/>
        <v>5.3716732369775345E-2</v>
      </c>
      <c r="F78">
        <f t="shared" si="63"/>
        <v>5.2800600966082786E-2</v>
      </c>
      <c r="G78">
        <f t="shared" si="63"/>
        <v>3.8122125635180415E-2</v>
      </c>
      <c r="H78">
        <f t="shared" si="63"/>
        <v>-1.5369094027978591E-2</v>
      </c>
      <c r="I78">
        <f t="shared" si="63"/>
        <v>-0.16704897865500384</v>
      </c>
      <c r="J78">
        <f t="shared" si="63"/>
        <v>-0.76778987209608085</v>
      </c>
      <c r="K78" t="e">
        <f t="shared" si="63"/>
        <v>#NUM!</v>
      </c>
      <c r="L78" t="e">
        <f t="shared" si="63"/>
        <v>#NUM!</v>
      </c>
      <c r="M78" s="3">
        <f t="shared" si="62"/>
        <v>5.3833038539046425E-2</v>
      </c>
    </row>
    <row r="79" spans="1:13" ht="15" x14ac:dyDescent="0.25">
      <c r="A79">
        <v>1.75</v>
      </c>
      <c r="B79">
        <f t="shared" si="60"/>
        <v>8.0881736547468358E-2</v>
      </c>
      <c r="C79">
        <f>LN($B$1*$A79^$H$1+(1-$K$1)*$A79-C$4)+$E$1*C75</f>
        <v>7.9030896296046288E-2</v>
      </c>
      <c r="D79">
        <f t="shared" ref="D79:L79" si="64">LN($B$1*$A79^$H$1+(1-$K$1)*$A79-D$4)+$E$1*D75</f>
        <v>8.0266205609968722E-2</v>
      </c>
      <c r="E79">
        <f t="shared" si="64"/>
        <v>8.0798483440557983E-2</v>
      </c>
      <c r="F79">
        <f t="shared" si="64"/>
        <v>8.0563567025818406E-2</v>
      </c>
      <c r="G79">
        <f t="shared" si="64"/>
        <v>6.8991027140357944E-2</v>
      </c>
      <c r="H79">
        <f t="shared" si="64"/>
        <v>2.1724659430929882E-2</v>
      </c>
      <c r="I79">
        <f t="shared" si="64"/>
        <v>-0.11631282441825325</v>
      </c>
      <c r="J79">
        <f t="shared" si="64"/>
        <v>-0.65457743955253267</v>
      </c>
      <c r="K79" t="e">
        <f t="shared" si="64"/>
        <v>#NUM!</v>
      </c>
      <c r="L79" t="e">
        <f t="shared" si="64"/>
        <v>#NUM!</v>
      </c>
      <c r="M79" s="3">
        <f t="shared" si="62"/>
        <v>8.0798483440557983E-2</v>
      </c>
    </row>
    <row r="80" spans="1:13" ht="15" x14ac:dyDescent="0.25">
      <c r="A80">
        <v>1.85</v>
      </c>
      <c r="B80">
        <f t="shared" si="60"/>
        <v>0.18413546648232537</v>
      </c>
      <c r="C80">
        <f>LN($B$1*$A80^$H$1+(1-$K$1)*$A80-C$4)+$E$1*C75</f>
        <v>0.17568656432128804</v>
      </c>
      <c r="D80">
        <f t="shared" ref="D80:L80" si="65">LN($B$1*$A80^$H$1+(1-$K$1)*$A80-D$4)+$E$1*D75</f>
        <v>0.17909693642110402</v>
      </c>
      <c r="E80">
        <f t="shared" si="65"/>
        <v>0.18190450771893182</v>
      </c>
      <c r="F80">
        <f t="shared" si="65"/>
        <v>0.18405221337541502</v>
      </c>
      <c r="G80">
        <f t="shared" si="65"/>
        <v>0.18325133688041742</v>
      </c>
      <c r="H80">
        <f t="shared" si="65"/>
        <v>0.15713235172295642</v>
      </c>
      <c r="I80">
        <f t="shared" si="65"/>
        <v>6.3501164488601047E-2</v>
      </c>
      <c r="J80">
        <f t="shared" si="65"/>
        <v>-0.29953881128219983</v>
      </c>
      <c r="K80">
        <f t="shared" si="65"/>
        <v>-1.7748202717728008</v>
      </c>
      <c r="L80" t="e">
        <f t="shared" si="65"/>
        <v>#NUM!</v>
      </c>
      <c r="M80" s="3">
        <f t="shared" si="62"/>
        <v>0.18405221337541502</v>
      </c>
    </row>
    <row r="81" spans="1:13" ht="15" x14ac:dyDescent="0.25">
      <c r="A81">
        <v>2</v>
      </c>
      <c r="B81">
        <f t="shared" si="60"/>
        <v>0.33228898324358108</v>
      </c>
      <c r="C81">
        <f>LN($B$1*$A81^$H$1+(1-$K$1)*$A81-C$4)+$E$1*C75</f>
        <v>0.30412605251835956</v>
      </c>
      <c r="D81">
        <f t="shared" ref="D81:L81" si="66">LN($B$1*$A81^$H$1+(1-$K$1)*$A81-D$4)+$E$1*D75</f>
        <v>0.31011370511658837</v>
      </c>
      <c r="E81">
        <f t="shared" si="66"/>
        <v>0.31560426405621267</v>
      </c>
      <c r="F81">
        <f t="shared" si="66"/>
        <v>0.32054731430483596</v>
      </c>
      <c r="G81">
        <f t="shared" si="66"/>
        <v>0.33220573013667071</v>
      </c>
      <c r="H81">
        <f t="shared" si="66"/>
        <v>0.32972935128458886</v>
      </c>
      <c r="I81">
        <f t="shared" si="66"/>
        <v>0.28248978058797958</v>
      </c>
      <c r="J81">
        <f t="shared" si="66"/>
        <v>6.8271375825205705E-2</v>
      </c>
      <c r="K81">
        <f t="shared" si="66"/>
        <v>-0.54662679954709192</v>
      </c>
      <c r="L81" t="e">
        <f t="shared" si="66"/>
        <v>#NUM!</v>
      </c>
      <c r="M81" s="3">
        <f t="shared" si="62"/>
        <v>0.33220573013667071</v>
      </c>
    </row>
    <row r="82" spans="1:13" ht="15" x14ac:dyDescent="0.25">
      <c r="A82">
        <v>2.2000000000000002</v>
      </c>
      <c r="B82">
        <f t="shared" si="60"/>
        <v>0.51937944134213576</v>
      </c>
      <c r="C82">
        <f>LN($B$1*$A82^$H$1+(1-$K$1)*$A82-C$4)+$E$1*C75</f>
        <v>0.45173662378106283</v>
      </c>
      <c r="D82">
        <f t="shared" ref="D82:L82" si="67">LN($B$1*$A82^$H$1+(1-$K$1)*$A82-D$4)+$E$1*D75</f>
        <v>0.46029830999764343</v>
      </c>
      <c r="E82">
        <f t="shared" si="67"/>
        <v>0.4684544456226814</v>
      </c>
      <c r="F82">
        <f t="shared" si="67"/>
        <v>0.47615959749409148</v>
      </c>
      <c r="G82">
        <f t="shared" si="67"/>
        <v>0.49994498039055341</v>
      </c>
      <c r="H82">
        <f t="shared" si="67"/>
        <v>0.51968421877372495</v>
      </c>
      <c r="I82">
        <f t="shared" si="67"/>
        <v>0.51323163437502306</v>
      </c>
      <c r="J82">
        <f t="shared" si="67"/>
        <v>0.40910807082834166</v>
      </c>
      <c r="K82">
        <f t="shared" si="67"/>
        <v>0.11256398723544647</v>
      </c>
      <c r="L82">
        <f t="shared" si="67"/>
        <v>-1.8830265431127839</v>
      </c>
      <c r="M82" s="3">
        <f t="shared" si="62"/>
        <v>0.51968421877372495</v>
      </c>
    </row>
    <row r="83" spans="1:13" ht="15" x14ac:dyDescent="0.25">
      <c r="A83">
        <v>2.5</v>
      </c>
      <c r="B83">
        <f t="shared" si="60"/>
        <v>0.77888078408125438</v>
      </c>
      <c r="C83">
        <f>LN($B$1*$A83^$H$1+(1-$K$1)*$A83-C$4)+$E$1*C75</f>
        <v>0.63678825598219568</v>
      </c>
      <c r="D83">
        <f t="shared" ref="D83:L83" si="68">LN($B$1*$A83^$H$1+(1-$K$1)*$A83-D$4)+$E$1*D75</f>
        <v>0.64807657863096357</v>
      </c>
      <c r="E83">
        <f t="shared" si="68"/>
        <v>0.65904115010199005</v>
      </c>
      <c r="F83">
        <f t="shared" si="68"/>
        <v>0.66964028586894497</v>
      </c>
      <c r="G83">
        <f t="shared" si="68"/>
        <v>0.70594062589777096</v>
      </c>
      <c r="H83">
        <f t="shared" si="68"/>
        <v>0.74782871677943863</v>
      </c>
      <c r="I83">
        <f t="shared" si="68"/>
        <v>0.77960801741520847</v>
      </c>
      <c r="J83">
        <f t="shared" si="68"/>
        <v>0.76526450780769661</v>
      </c>
      <c r="K83">
        <f t="shared" si="68"/>
        <v>0.65201152584331745</v>
      </c>
      <c r="L83">
        <f t="shared" si="68"/>
        <v>0.17359936623278638</v>
      </c>
      <c r="M83" s="3">
        <f t="shared" si="62"/>
        <v>0.77960801741520847</v>
      </c>
    </row>
    <row r="84" spans="1:13" ht="15" x14ac:dyDescent="0.25">
      <c r="A84">
        <v>2.8</v>
      </c>
      <c r="B84">
        <f t="shared" si="60"/>
        <v>1.0200953313919954</v>
      </c>
      <c r="C84">
        <f>LN($B$1*$A84^$H$1+(1-$K$1)*$A84-C$4)+$E$1*C75</f>
        <v>0.79107229622683417</v>
      </c>
      <c r="D84">
        <f t="shared" ref="D84:L84" si="69">LN($B$1*$A84^$H$1+(1-$K$1)*$A84-D$4)+$E$1*D75</f>
        <v>0.80427387540099926</v>
      </c>
      <c r="E84">
        <f t="shared" si="69"/>
        <v>0.8171998514504164</v>
      </c>
      <c r="F84">
        <f t="shared" si="69"/>
        <v>0.82981038443353039</v>
      </c>
      <c r="G84">
        <f t="shared" si="69"/>
        <v>0.87469661489758121</v>
      </c>
      <c r="H84">
        <f t="shared" si="69"/>
        <v>0.93134563820541605</v>
      </c>
      <c r="I84">
        <f t="shared" si="69"/>
        <v>0.98736968631008426</v>
      </c>
      <c r="J84">
        <f t="shared" si="69"/>
        <v>1.024457038096535</v>
      </c>
      <c r="K84">
        <f t="shared" si="69"/>
        <v>0.99681089929769862</v>
      </c>
      <c r="L84">
        <f t="shared" si="69"/>
        <v>0.79481539214607255</v>
      </c>
      <c r="M84" s="3">
        <f t="shared" si="62"/>
        <v>1.024457038096535</v>
      </c>
    </row>
    <row r="85" spans="1:13" ht="15" x14ac:dyDescent="0.25">
      <c r="A85">
        <v>3.2</v>
      </c>
      <c r="B85">
        <f t="shared" si="60"/>
        <v>1.3085306472791491</v>
      </c>
      <c r="C85">
        <f>LN($B$1*$A85^$H$1+(1-$K$1)*$A85-C$4)+$E$1*C75</f>
        <v>0.96363571936174841</v>
      </c>
      <c r="D85">
        <f t="shared" ref="D85:L85" si="70">LN($B$1*$A85^$H$1+(1-$K$1)*$A85-D$4)+$E$1*D75</f>
        <v>0.9786516672589517</v>
      </c>
      <c r="E85">
        <f t="shared" si="70"/>
        <v>0.99343067051643819</v>
      </c>
      <c r="F85">
        <f t="shared" si="70"/>
        <v>1.0079341413186156</v>
      </c>
      <c r="G85">
        <f t="shared" si="70"/>
        <v>1.0608182553471575</v>
      </c>
      <c r="H85">
        <f t="shared" si="70"/>
        <v>1.1309128092651992</v>
      </c>
      <c r="I85">
        <f t="shared" si="70"/>
        <v>1.2082217757313898</v>
      </c>
      <c r="J85">
        <f t="shared" si="70"/>
        <v>1.2874293297733943</v>
      </c>
      <c r="K85">
        <f t="shared" si="70"/>
        <v>1.3219306385476413</v>
      </c>
      <c r="L85">
        <f t="shared" si="70"/>
        <v>1.2707776547458751</v>
      </c>
      <c r="M85" s="3">
        <f t="shared" si="62"/>
        <v>1.3219306385476413</v>
      </c>
    </row>
    <row r="87" spans="1:13" x14ac:dyDescent="0.2">
      <c r="A87" t="s">
        <v>8</v>
      </c>
      <c r="B87">
        <v>6</v>
      </c>
    </row>
    <row r="88" spans="1:13" x14ac:dyDescent="0.2">
      <c r="B88" t="s">
        <v>5</v>
      </c>
      <c r="C88">
        <v>1.675</v>
      </c>
      <c r="D88">
        <v>1.7</v>
      </c>
      <c r="E88">
        <v>1.7250000000000001</v>
      </c>
      <c r="F88">
        <v>1.75</v>
      </c>
      <c r="G88">
        <v>1.85</v>
      </c>
      <c r="H88">
        <v>2</v>
      </c>
      <c r="I88">
        <v>2.2000000000000002</v>
      </c>
      <c r="J88">
        <v>2.5</v>
      </c>
      <c r="K88">
        <v>2.8</v>
      </c>
      <c r="L88">
        <v>3.2</v>
      </c>
    </row>
    <row r="89" spans="1:13" x14ac:dyDescent="0.2">
      <c r="A89" t="s">
        <v>0</v>
      </c>
      <c r="B89" t="s">
        <v>7</v>
      </c>
      <c r="C89">
        <f>B90</f>
        <v>-6.6062071365840733E-4</v>
      </c>
      <c r="D89">
        <f>B91</f>
        <v>2.6666382121775176E-2</v>
      </c>
      <c r="E89">
        <f>B92</f>
        <v>5.3833038539046425E-2</v>
      </c>
      <c r="F89">
        <f>B93</f>
        <v>8.0798483440557983E-2</v>
      </c>
      <c r="G89">
        <f>B94</f>
        <v>0.18405221337541502</v>
      </c>
      <c r="H89">
        <f>B95</f>
        <v>0.33220573013667071</v>
      </c>
      <c r="I89">
        <f>B96</f>
        <v>0.51968421877372495</v>
      </c>
      <c r="J89">
        <f>B97</f>
        <v>0.77960801741520847</v>
      </c>
      <c r="K89">
        <f>B98</f>
        <v>1.024457038096535</v>
      </c>
      <c r="L89">
        <f>B99</f>
        <v>1.3219306385476413</v>
      </c>
      <c r="M89" s="2" t="s">
        <v>6</v>
      </c>
    </row>
    <row r="90" spans="1:13" ht="15" x14ac:dyDescent="0.25">
      <c r="A90">
        <v>1.675</v>
      </c>
      <c r="B90">
        <f>M76</f>
        <v>-6.6062071365840733E-4</v>
      </c>
      <c r="C90">
        <f t="shared" ref="C90:K90" si="71">LN($B$1*$A90^$H$1+(1-$K$1)*$A90-C$4)+$E$1*C89</f>
        <v>-7.3554850987773892E-4</v>
      </c>
      <c r="D90">
        <f t="shared" si="71"/>
        <v>-1.4626693284826367E-3</v>
      </c>
      <c r="E90">
        <f t="shared" si="71"/>
        <v>-2.9919706400102358E-3</v>
      </c>
      <c r="F90">
        <f t="shared" si="71"/>
        <v>-5.3953287229391855E-3</v>
      </c>
      <c r="G90">
        <f t="shared" si="71"/>
        <v>-2.6895799974448242E-2</v>
      </c>
      <c r="H90">
        <f t="shared" si="71"/>
        <v>-9.4266311954759818E-2</v>
      </c>
      <c r="I90">
        <f t="shared" si="71"/>
        <v>-0.27702152195542229</v>
      </c>
      <c r="J90">
        <f t="shared" si="71"/>
        <v>-1.0421280136488456</v>
      </c>
      <c r="K90" t="e">
        <f t="shared" si="71"/>
        <v>#NUM!</v>
      </c>
      <c r="L90">
        <v>-10</v>
      </c>
      <c r="M90" s="3">
        <f>_xlfn.AGGREGATE(4, 6, C90:L90)</f>
        <v>-7.3554850987773892E-4</v>
      </c>
    </row>
    <row r="91" spans="1:13" ht="15" x14ac:dyDescent="0.25">
      <c r="A91">
        <v>1.7</v>
      </c>
      <c r="B91">
        <f t="shared" ref="B91:B99" si="72">M77</f>
        <v>2.6666382121775176E-2</v>
      </c>
      <c r="C91">
        <f t="shared" ref="C91:L91" si="73">LN($B$1*$A91^$H$1+(1-$K$1)*$A91-C$4)+$E$1*C89</f>
        <v>2.6591454325555847E-2</v>
      </c>
      <c r="D91">
        <f t="shared" si="73"/>
        <v>2.6555399710084176E-2</v>
      </c>
      <c r="E91">
        <f t="shared" si="73"/>
        <v>2.5753026331444547E-2</v>
      </c>
      <c r="F91">
        <f t="shared" si="73"/>
        <v>2.411532395512473E-2</v>
      </c>
      <c r="G91">
        <f t="shared" si="73"/>
        <v>6.1340392060546256E-3</v>
      </c>
      <c r="H91">
        <f t="shared" si="73"/>
        <v>-5.4040846200761494E-2</v>
      </c>
      <c r="I91">
        <f t="shared" si="73"/>
        <v>-0.22032658679331829</v>
      </c>
      <c r="J91">
        <f t="shared" si="73"/>
        <v>-0.89507723502757186</v>
      </c>
      <c r="K91" t="e">
        <f t="shared" si="73"/>
        <v>#NUM!</v>
      </c>
      <c r="L91" t="e">
        <f t="shared" si="73"/>
        <v>#NUM!</v>
      </c>
      <c r="M91" s="3">
        <f t="shared" ref="M91:M99" si="74">_xlfn.AGGREGATE(4, 6, C91:L91)</f>
        <v>2.6591454325555847E-2</v>
      </c>
    </row>
    <row r="92" spans="1:13" ht="15" x14ac:dyDescent="0.25">
      <c r="A92">
        <v>1.7250000000000001</v>
      </c>
      <c r="B92">
        <f t="shared" si="72"/>
        <v>5.3833038539046425E-2</v>
      </c>
      <c r="C92">
        <f>LN($B$1*$A92^$H$1+(1-$K$1)*$A92-C$4)+$E$1*C89</f>
        <v>5.3141044319323233E-2</v>
      </c>
      <c r="D92">
        <f t="shared" ref="D92:L92" si="75">LN($B$1*$A92^$H$1+(1-$K$1)*$A92-D$4)+$E$1*D89</f>
        <v>5.3758110742827089E-2</v>
      </c>
      <c r="E92">
        <f t="shared" si="75"/>
        <v>5.3641804573556016E-2</v>
      </c>
      <c r="F92">
        <f t="shared" si="75"/>
        <v>5.2725673169863443E-2</v>
      </c>
      <c r="G92">
        <f t="shared" si="75"/>
        <v>3.80471978389611E-2</v>
      </c>
      <c r="H92">
        <f t="shared" si="75"/>
        <v>-1.5444021824197907E-2</v>
      </c>
      <c r="I92">
        <f t="shared" si="75"/>
        <v>-0.16677467896657361</v>
      </c>
      <c r="J92">
        <f t="shared" si="75"/>
        <v>-0.76713536209552224</v>
      </c>
      <c r="K92" t="e">
        <f t="shared" si="75"/>
        <v>#NUM!</v>
      </c>
      <c r="L92" t="e">
        <f t="shared" si="75"/>
        <v>#NUM!</v>
      </c>
      <c r="M92" s="3">
        <f t="shared" si="74"/>
        <v>5.3758110742827089E-2</v>
      </c>
    </row>
    <row r="93" spans="1:13" ht="15" x14ac:dyDescent="0.25">
      <c r="A93">
        <v>1.75</v>
      </c>
      <c r="B93">
        <f t="shared" si="72"/>
        <v>8.0798483440557983E-2</v>
      </c>
      <c r="C93">
        <f>LN($B$1*$A93^$H$1+(1-$K$1)*$A93-C$4)+$E$1*C89</f>
        <v>7.8955968499826959E-2</v>
      </c>
      <c r="D93">
        <f t="shared" ref="D93:L93" si="76">LN($B$1*$A93^$H$1+(1-$K$1)*$A93-D$4)+$E$1*D89</f>
        <v>8.0191277813749393E-2</v>
      </c>
      <c r="E93">
        <f t="shared" si="76"/>
        <v>8.0723555644338654E-2</v>
      </c>
      <c r="F93">
        <f t="shared" si="76"/>
        <v>8.0488639229599063E-2</v>
      </c>
      <c r="G93">
        <f t="shared" si="76"/>
        <v>6.8916099344138629E-2</v>
      </c>
      <c r="H93">
        <f t="shared" si="76"/>
        <v>2.1649731634710567E-2</v>
      </c>
      <c r="I93">
        <f t="shared" si="76"/>
        <v>-0.11603852472982301</v>
      </c>
      <c r="J93">
        <f t="shared" si="76"/>
        <v>-0.65392292955197406</v>
      </c>
      <c r="K93" t="e">
        <f t="shared" si="76"/>
        <v>#NUM!</v>
      </c>
      <c r="L93" t="e">
        <f t="shared" si="76"/>
        <v>#NUM!</v>
      </c>
      <c r="M93" s="3">
        <f t="shared" si="74"/>
        <v>8.0723555644338654E-2</v>
      </c>
    </row>
    <row r="94" spans="1:13" ht="15" x14ac:dyDescent="0.25">
      <c r="A94">
        <v>1.85</v>
      </c>
      <c r="B94">
        <f t="shared" si="72"/>
        <v>0.18405221337541502</v>
      </c>
      <c r="C94">
        <f>LN($B$1*$A94^$H$1+(1-$K$1)*$A94-C$4)+$E$1*C89</f>
        <v>0.1756116365250687</v>
      </c>
      <c r="D94">
        <f t="shared" ref="D94:L94" si="77">LN($B$1*$A94^$H$1+(1-$K$1)*$A94-D$4)+$E$1*D89</f>
        <v>0.17902200862488471</v>
      </c>
      <c r="E94">
        <f t="shared" si="77"/>
        <v>0.18182957992271248</v>
      </c>
      <c r="F94">
        <f t="shared" si="77"/>
        <v>0.18397728557919568</v>
      </c>
      <c r="G94">
        <f t="shared" si="77"/>
        <v>0.18317640908419811</v>
      </c>
      <c r="H94">
        <f t="shared" si="77"/>
        <v>0.15705742392673711</v>
      </c>
      <c r="I94">
        <f t="shared" si="77"/>
        <v>6.3775464177031282E-2</v>
      </c>
      <c r="J94">
        <f t="shared" si="77"/>
        <v>-0.29888430128164123</v>
      </c>
      <c r="K94">
        <f t="shared" si="77"/>
        <v>-1.770894735738715</v>
      </c>
      <c r="L94" t="e">
        <f t="shared" si="77"/>
        <v>#NUM!</v>
      </c>
      <c r="M94" s="3">
        <f t="shared" si="74"/>
        <v>0.18397728557919568</v>
      </c>
    </row>
    <row r="95" spans="1:13" ht="15" x14ac:dyDescent="0.25">
      <c r="A95">
        <v>2</v>
      </c>
      <c r="B95">
        <f t="shared" si="72"/>
        <v>0.33220573013667071</v>
      </c>
      <c r="C95">
        <f>LN($B$1*$A95^$H$1+(1-$K$1)*$A95-C$4)+$E$1*C89</f>
        <v>0.30405112472214024</v>
      </c>
      <c r="D95">
        <f t="shared" ref="D95:L95" si="78">LN($B$1*$A95^$H$1+(1-$K$1)*$A95-D$4)+$E$1*D89</f>
        <v>0.310038777320369</v>
      </c>
      <c r="E95">
        <f t="shared" si="78"/>
        <v>0.31552933625999335</v>
      </c>
      <c r="F95">
        <f t="shared" si="78"/>
        <v>0.32047238650861665</v>
      </c>
      <c r="G95">
        <f t="shared" si="78"/>
        <v>0.33213080234045139</v>
      </c>
      <c r="H95">
        <f t="shared" si="78"/>
        <v>0.32965442348836954</v>
      </c>
      <c r="I95">
        <f t="shared" si="78"/>
        <v>0.28276408027640981</v>
      </c>
      <c r="J95">
        <f t="shared" si="78"/>
        <v>6.892588582576431E-2</v>
      </c>
      <c r="K95">
        <f t="shared" si="78"/>
        <v>-0.54270126351300629</v>
      </c>
      <c r="L95" t="e">
        <f t="shared" si="78"/>
        <v>#NUM!</v>
      </c>
      <c r="M95" s="3">
        <f t="shared" si="74"/>
        <v>0.33213080234045139</v>
      </c>
    </row>
    <row r="96" spans="1:13" ht="15" x14ac:dyDescent="0.25">
      <c r="A96">
        <v>2.2000000000000002</v>
      </c>
      <c r="B96">
        <f t="shared" si="72"/>
        <v>0.51968421877372495</v>
      </c>
      <c r="C96">
        <f>LN($B$1*$A96^$H$1+(1-$K$1)*$A96-C$4)+$E$1*C89</f>
        <v>0.45166169598484351</v>
      </c>
      <c r="D96">
        <f t="shared" ref="D96:L96" si="79">LN($B$1*$A96^$H$1+(1-$K$1)*$A96-D$4)+$E$1*D89</f>
        <v>0.46022338220142406</v>
      </c>
      <c r="E96">
        <f t="shared" si="79"/>
        <v>0.46837951782646209</v>
      </c>
      <c r="F96">
        <f t="shared" si="79"/>
        <v>0.47608466969787211</v>
      </c>
      <c r="G96">
        <f t="shared" si="79"/>
        <v>0.49987005259433409</v>
      </c>
      <c r="H96">
        <f t="shared" si="79"/>
        <v>0.51960929097750563</v>
      </c>
      <c r="I96">
        <f t="shared" si="79"/>
        <v>0.51350593406345335</v>
      </c>
      <c r="J96">
        <f t="shared" si="79"/>
        <v>0.40976258082890027</v>
      </c>
      <c r="K96">
        <f t="shared" si="79"/>
        <v>0.1164895232695321</v>
      </c>
      <c r="L96">
        <f t="shared" si="79"/>
        <v>-1.8709665509711411</v>
      </c>
      <c r="M96" s="3">
        <f t="shared" si="74"/>
        <v>0.51960929097750563</v>
      </c>
    </row>
    <row r="97" spans="1:13" ht="15" x14ac:dyDescent="0.25">
      <c r="A97">
        <v>2.5</v>
      </c>
      <c r="B97">
        <f t="shared" si="72"/>
        <v>0.77960801741520847</v>
      </c>
      <c r="C97">
        <f>LN($B$1*$A97^$H$1+(1-$K$1)*$A97-C$4)+$E$1*C89</f>
        <v>0.63671332818597637</v>
      </c>
      <c r="D97">
        <f t="shared" ref="D97:L97" si="80">LN($B$1*$A97^$H$1+(1-$K$1)*$A97-D$4)+$E$1*D89</f>
        <v>0.64800165083474426</v>
      </c>
      <c r="E97">
        <f t="shared" si="80"/>
        <v>0.65896622230577073</v>
      </c>
      <c r="F97">
        <f t="shared" si="80"/>
        <v>0.66956535807272566</v>
      </c>
      <c r="G97">
        <f t="shared" si="80"/>
        <v>0.70586569810155164</v>
      </c>
      <c r="H97">
        <f t="shared" si="80"/>
        <v>0.74775378898321931</v>
      </c>
      <c r="I97">
        <f t="shared" si="80"/>
        <v>0.77988231710363864</v>
      </c>
      <c r="J97">
        <f t="shared" si="80"/>
        <v>0.76591901780825522</v>
      </c>
      <c r="K97">
        <f t="shared" si="80"/>
        <v>0.65593706187740319</v>
      </c>
      <c r="L97">
        <f t="shared" si="80"/>
        <v>0.18565935837442926</v>
      </c>
      <c r="M97" s="3">
        <f t="shared" si="74"/>
        <v>0.77988231710363864</v>
      </c>
    </row>
    <row r="98" spans="1:13" ht="15" x14ac:dyDescent="0.25">
      <c r="A98">
        <v>2.8</v>
      </c>
      <c r="B98">
        <f t="shared" si="72"/>
        <v>1.024457038096535</v>
      </c>
      <c r="C98">
        <f>LN($B$1*$A98^$H$1+(1-$K$1)*$A98-C$4)+$E$1*C89</f>
        <v>0.79099736843061486</v>
      </c>
      <c r="D98">
        <f t="shared" ref="D98:L98" si="81">LN($B$1*$A98^$H$1+(1-$K$1)*$A98-D$4)+$E$1*D89</f>
        <v>0.80419894760477995</v>
      </c>
      <c r="E98">
        <f t="shared" si="81"/>
        <v>0.81712492365419709</v>
      </c>
      <c r="F98">
        <f t="shared" si="81"/>
        <v>0.82973545663731108</v>
      </c>
      <c r="G98">
        <f t="shared" si="81"/>
        <v>0.8746216871013619</v>
      </c>
      <c r="H98">
        <f t="shared" si="81"/>
        <v>0.93127071040919673</v>
      </c>
      <c r="I98">
        <f t="shared" si="81"/>
        <v>0.98764398599851444</v>
      </c>
      <c r="J98">
        <f t="shared" si="81"/>
        <v>1.0251115480970936</v>
      </c>
      <c r="K98">
        <f t="shared" si="81"/>
        <v>1.0007364353317842</v>
      </c>
      <c r="L98">
        <f t="shared" si="81"/>
        <v>0.80687538428771544</v>
      </c>
      <c r="M98" s="3">
        <f t="shared" si="74"/>
        <v>1.0251115480970936</v>
      </c>
    </row>
    <row r="99" spans="1:13" ht="15" x14ac:dyDescent="0.25">
      <c r="A99">
        <v>3.2</v>
      </c>
      <c r="B99">
        <f t="shared" si="72"/>
        <v>1.3219306385476413</v>
      </c>
      <c r="C99">
        <f>LN($B$1*$A99^$H$1+(1-$K$1)*$A99-C$4)+$E$1*C89</f>
        <v>0.9635607915655291</v>
      </c>
      <c r="D99">
        <f t="shared" ref="D99:L99" si="82">LN($B$1*$A99^$H$1+(1-$K$1)*$A99-D$4)+$E$1*D89</f>
        <v>0.97857673946273238</v>
      </c>
      <c r="E99">
        <f t="shared" si="82"/>
        <v>0.99335574272021887</v>
      </c>
      <c r="F99">
        <f t="shared" si="82"/>
        <v>1.0078592135223963</v>
      </c>
      <c r="G99">
        <f t="shared" si="82"/>
        <v>1.0607433275509381</v>
      </c>
      <c r="H99">
        <f t="shared" si="82"/>
        <v>1.1308378814689797</v>
      </c>
      <c r="I99">
        <f t="shared" si="82"/>
        <v>1.20849607541982</v>
      </c>
      <c r="J99">
        <f t="shared" si="82"/>
        <v>1.2880838397739529</v>
      </c>
      <c r="K99">
        <f t="shared" si="82"/>
        <v>1.3258561745817268</v>
      </c>
      <c r="L99">
        <f t="shared" si="82"/>
        <v>1.282837646887518</v>
      </c>
      <c r="M99" s="3">
        <f t="shared" si="74"/>
        <v>1.3258561745817268</v>
      </c>
    </row>
    <row r="101" spans="1:13" x14ac:dyDescent="0.2">
      <c r="A101" t="s">
        <v>8</v>
      </c>
      <c r="B101">
        <v>7</v>
      </c>
    </row>
    <row r="102" spans="1:13" x14ac:dyDescent="0.2">
      <c r="B102" t="s">
        <v>5</v>
      </c>
      <c r="C102">
        <v>1.675</v>
      </c>
      <c r="D102">
        <v>1.7</v>
      </c>
      <c r="E102">
        <v>1.7250000000000001</v>
      </c>
      <c r="F102">
        <v>1.75</v>
      </c>
      <c r="G102">
        <v>1.85</v>
      </c>
      <c r="H102">
        <v>2</v>
      </c>
      <c r="I102">
        <v>2.2000000000000002</v>
      </c>
      <c r="J102">
        <v>2.5</v>
      </c>
      <c r="K102">
        <v>2.8</v>
      </c>
      <c r="L102">
        <v>3.2</v>
      </c>
    </row>
    <row r="103" spans="1:13" x14ac:dyDescent="0.2">
      <c r="A103" t="s">
        <v>0</v>
      </c>
      <c r="B103" t="s">
        <v>7</v>
      </c>
      <c r="C103">
        <f>B104</f>
        <v>-7.3554850987773892E-4</v>
      </c>
      <c r="D103">
        <f>B105</f>
        <v>2.6591454325555847E-2</v>
      </c>
      <c r="E103">
        <f>B106</f>
        <v>5.3758110742827089E-2</v>
      </c>
      <c r="F103">
        <f>B107</f>
        <v>8.0723555644338654E-2</v>
      </c>
      <c r="G103">
        <f>B108</f>
        <v>0.18397728557919568</v>
      </c>
      <c r="H103">
        <f>B109</f>
        <v>0.33213080234045139</v>
      </c>
      <c r="I103">
        <f>B110</f>
        <v>0.51960929097750563</v>
      </c>
      <c r="J103">
        <f>B111</f>
        <v>0.77988231710363864</v>
      </c>
      <c r="K103">
        <f>B112</f>
        <v>1.0251115480970936</v>
      </c>
      <c r="L103">
        <f>B113</f>
        <v>1.3258561745817268</v>
      </c>
      <c r="M103" s="2" t="s">
        <v>6</v>
      </c>
    </row>
    <row r="104" spans="1:13" ht="15" x14ac:dyDescent="0.25">
      <c r="A104">
        <v>1.675</v>
      </c>
      <c r="B104">
        <f>M90</f>
        <v>-7.3554850987773892E-4</v>
      </c>
      <c r="C104">
        <f t="shared" ref="C104:K104" si="83">LN($B$1*$A104^$H$1+(1-$K$1)*$A104-C$4)+$E$1*C103</f>
        <v>-8.0298352647513731E-4</v>
      </c>
      <c r="D104">
        <f t="shared" si="83"/>
        <v>-1.5301043450800314E-3</v>
      </c>
      <c r="E104">
        <f t="shared" si="83"/>
        <v>-3.0594056566076375E-3</v>
      </c>
      <c r="F104">
        <f t="shared" si="83"/>
        <v>-5.4627637395365802E-3</v>
      </c>
      <c r="G104">
        <f t="shared" si="83"/>
        <v>-2.6963234991045665E-2</v>
      </c>
      <c r="H104">
        <f t="shared" si="83"/>
        <v>-9.4333746971357213E-2</v>
      </c>
      <c r="I104">
        <f t="shared" si="83"/>
        <v>-0.27708895697201968</v>
      </c>
      <c r="J104">
        <f t="shared" si="83"/>
        <v>-1.0418811439292583</v>
      </c>
      <c r="K104" t="e">
        <f t="shared" si="83"/>
        <v>#NUM!</v>
      </c>
      <c r="L104">
        <v>-10</v>
      </c>
      <c r="M104" s="3">
        <f>_xlfn.AGGREGATE(4, 6, C104:L104)</f>
        <v>-8.0298352647513731E-4</v>
      </c>
    </row>
    <row r="105" spans="1:13" ht="15" x14ac:dyDescent="0.25">
      <c r="A105">
        <v>1.7</v>
      </c>
      <c r="B105">
        <f t="shared" ref="B105:B113" si="84">M91</f>
        <v>2.6591454325555847E-2</v>
      </c>
      <c r="C105">
        <f t="shared" ref="C105:L105" si="85">LN($B$1*$A105^$H$1+(1-$K$1)*$A105-C$4)+$E$1*C103</f>
        <v>2.6524019308958445E-2</v>
      </c>
      <c r="D105">
        <f t="shared" si="85"/>
        <v>2.6487964693486781E-2</v>
      </c>
      <c r="E105">
        <f t="shared" si="85"/>
        <v>2.5685591314847146E-2</v>
      </c>
      <c r="F105">
        <f t="shared" si="85"/>
        <v>2.4047888938527336E-2</v>
      </c>
      <c r="G105">
        <f t="shared" si="85"/>
        <v>6.0666041894572031E-3</v>
      </c>
      <c r="H105">
        <f t="shared" si="85"/>
        <v>-5.4108281217358889E-2</v>
      </c>
      <c r="I105">
        <f t="shared" si="85"/>
        <v>-0.22039402180991569</v>
      </c>
      <c r="J105">
        <f t="shared" si="85"/>
        <v>-0.89483036530798465</v>
      </c>
      <c r="K105" t="e">
        <f t="shared" si="85"/>
        <v>#NUM!</v>
      </c>
      <c r="L105" t="e">
        <f t="shared" si="85"/>
        <v>#NUM!</v>
      </c>
      <c r="M105" s="3">
        <f t="shared" ref="M105:M113" si="86">_xlfn.AGGREGATE(4, 6, C105:L105)</f>
        <v>2.6524019308958445E-2</v>
      </c>
    </row>
    <row r="106" spans="1:13" ht="15" x14ac:dyDescent="0.25">
      <c r="A106">
        <v>1.7250000000000001</v>
      </c>
      <c r="B106">
        <f t="shared" si="84"/>
        <v>5.3758110742827089E-2</v>
      </c>
      <c r="C106">
        <f>LN($B$1*$A106^$H$1+(1-$K$1)*$A106-C$4)+$E$1*C103</f>
        <v>5.3073609302725838E-2</v>
      </c>
      <c r="D106">
        <f t="shared" ref="D106:L106" si="87">LN($B$1*$A106^$H$1+(1-$K$1)*$A106-D$4)+$E$1*D103</f>
        <v>5.3690675726229695E-2</v>
      </c>
      <c r="E106">
        <f t="shared" si="87"/>
        <v>5.3574369556958615E-2</v>
      </c>
      <c r="F106">
        <f t="shared" si="87"/>
        <v>5.2658238153266049E-2</v>
      </c>
      <c r="G106">
        <f t="shared" si="87"/>
        <v>3.7979762822363677E-2</v>
      </c>
      <c r="H106">
        <f t="shared" si="87"/>
        <v>-1.5511456840795301E-2</v>
      </c>
      <c r="I106">
        <f t="shared" si="87"/>
        <v>-0.166842113983171</v>
      </c>
      <c r="J106">
        <f t="shared" si="87"/>
        <v>-0.76688849237593504</v>
      </c>
      <c r="K106" t="e">
        <f t="shared" si="87"/>
        <v>#NUM!</v>
      </c>
      <c r="L106" t="e">
        <f t="shared" si="87"/>
        <v>#NUM!</v>
      </c>
      <c r="M106" s="3">
        <f t="shared" si="86"/>
        <v>5.3690675726229695E-2</v>
      </c>
    </row>
    <row r="107" spans="1:13" ht="15" x14ac:dyDescent="0.25">
      <c r="A107">
        <v>1.75</v>
      </c>
      <c r="B107">
        <f t="shared" si="84"/>
        <v>8.0723555644338654E-2</v>
      </c>
      <c r="C107">
        <f>LN($B$1*$A107^$H$1+(1-$K$1)*$A107-C$4)+$E$1*C103</f>
        <v>7.888853348322955E-2</v>
      </c>
      <c r="D107">
        <f t="shared" ref="D107:L107" si="88">LN($B$1*$A107^$H$1+(1-$K$1)*$A107-D$4)+$E$1*D103</f>
        <v>8.0123842797151998E-2</v>
      </c>
      <c r="E107">
        <f t="shared" si="88"/>
        <v>8.0656120627741246E-2</v>
      </c>
      <c r="F107">
        <f t="shared" si="88"/>
        <v>8.0421204213001668E-2</v>
      </c>
      <c r="G107">
        <f t="shared" si="88"/>
        <v>6.8848664327541206E-2</v>
      </c>
      <c r="H107">
        <f t="shared" si="88"/>
        <v>2.1582296618113173E-2</v>
      </c>
      <c r="I107">
        <f t="shared" si="88"/>
        <v>-0.11610595974642041</v>
      </c>
      <c r="J107">
        <f t="shared" si="88"/>
        <v>-0.65367605983238686</v>
      </c>
      <c r="K107" t="e">
        <f t="shared" si="88"/>
        <v>#NUM!</v>
      </c>
      <c r="L107" t="e">
        <f t="shared" si="88"/>
        <v>#NUM!</v>
      </c>
      <c r="M107" s="3">
        <f t="shared" si="86"/>
        <v>8.0656120627741246E-2</v>
      </c>
    </row>
    <row r="108" spans="1:13" ht="15" x14ac:dyDescent="0.25">
      <c r="A108">
        <v>1.85</v>
      </c>
      <c r="B108">
        <f t="shared" si="84"/>
        <v>0.18397728557919568</v>
      </c>
      <c r="C108">
        <f>LN($B$1*$A108^$H$1+(1-$K$1)*$A108-C$4)+$E$1*C103</f>
        <v>0.1755442015084713</v>
      </c>
      <c r="D108">
        <f t="shared" ref="D108:L108" si="89">LN($B$1*$A108^$H$1+(1-$K$1)*$A108-D$4)+$E$1*D103</f>
        <v>0.17895457360828732</v>
      </c>
      <c r="E108">
        <f t="shared" si="89"/>
        <v>0.18176214490611509</v>
      </c>
      <c r="F108">
        <f t="shared" si="89"/>
        <v>0.18390985056259829</v>
      </c>
      <c r="G108">
        <f t="shared" si="89"/>
        <v>0.18310897406760068</v>
      </c>
      <c r="H108">
        <f t="shared" si="89"/>
        <v>0.15698998891013971</v>
      </c>
      <c r="I108">
        <f t="shared" si="89"/>
        <v>6.3708029160433888E-2</v>
      </c>
      <c r="J108">
        <f t="shared" si="89"/>
        <v>-0.29863743156205402</v>
      </c>
      <c r="K108">
        <f t="shared" si="89"/>
        <v>-1.7703056767382124</v>
      </c>
      <c r="L108" t="e">
        <f t="shared" si="89"/>
        <v>#NUM!</v>
      </c>
      <c r="M108" s="3">
        <f t="shared" si="86"/>
        <v>0.18390985056259829</v>
      </c>
    </row>
    <row r="109" spans="1:13" ht="15" x14ac:dyDescent="0.25">
      <c r="A109">
        <v>2</v>
      </c>
      <c r="B109">
        <f t="shared" si="84"/>
        <v>0.33213080234045139</v>
      </c>
      <c r="C109">
        <f>LN($B$1*$A109^$H$1+(1-$K$1)*$A109-C$4)+$E$1*C103</f>
        <v>0.30398368970554285</v>
      </c>
      <c r="D109">
        <f t="shared" ref="D109:L109" si="90">LN($B$1*$A109^$H$1+(1-$K$1)*$A109-D$4)+$E$1*D103</f>
        <v>0.3099713423037716</v>
      </c>
      <c r="E109">
        <f t="shared" si="90"/>
        <v>0.31546190124339596</v>
      </c>
      <c r="F109">
        <f t="shared" si="90"/>
        <v>0.32040495149201925</v>
      </c>
      <c r="G109">
        <f t="shared" si="90"/>
        <v>0.332063367323854</v>
      </c>
      <c r="H109">
        <f t="shared" si="90"/>
        <v>0.32958698847177215</v>
      </c>
      <c r="I109">
        <f t="shared" si="90"/>
        <v>0.28269664525981242</v>
      </c>
      <c r="J109">
        <f t="shared" si="90"/>
        <v>6.9172755545351516E-2</v>
      </c>
      <c r="K109">
        <f t="shared" si="90"/>
        <v>-0.54211220451250353</v>
      </c>
      <c r="L109" t="e">
        <f t="shared" si="90"/>
        <v>#NUM!</v>
      </c>
      <c r="M109" s="3">
        <f t="shared" si="86"/>
        <v>0.332063367323854</v>
      </c>
    </row>
    <row r="110" spans="1:13" ht="15" x14ac:dyDescent="0.25">
      <c r="A110">
        <v>2.2000000000000002</v>
      </c>
      <c r="B110">
        <f t="shared" si="84"/>
        <v>0.51960929097750563</v>
      </c>
      <c r="C110">
        <f>LN($B$1*$A110^$H$1+(1-$K$1)*$A110-C$4)+$E$1*C103</f>
        <v>0.45159426096824612</v>
      </c>
      <c r="D110">
        <f t="shared" ref="D110:L110" si="91">LN($B$1*$A110^$H$1+(1-$K$1)*$A110-D$4)+$E$1*D103</f>
        <v>0.46015594718482666</v>
      </c>
      <c r="E110">
        <f t="shared" si="91"/>
        <v>0.46831208280986469</v>
      </c>
      <c r="F110">
        <f t="shared" si="91"/>
        <v>0.47601723468127471</v>
      </c>
      <c r="G110">
        <f t="shared" si="91"/>
        <v>0.4998026175777367</v>
      </c>
      <c r="H110">
        <f t="shared" si="91"/>
        <v>0.51954185596090818</v>
      </c>
      <c r="I110">
        <f t="shared" si="91"/>
        <v>0.5134384990468559</v>
      </c>
      <c r="J110">
        <f t="shared" si="91"/>
        <v>0.41000945054848748</v>
      </c>
      <c r="K110">
        <f t="shared" si="91"/>
        <v>0.11707858227003487</v>
      </c>
      <c r="L110">
        <f t="shared" si="91"/>
        <v>-1.8674335685404639</v>
      </c>
      <c r="M110" s="3">
        <f t="shared" si="86"/>
        <v>0.51954185596090818</v>
      </c>
    </row>
    <row r="111" spans="1:13" ht="15" x14ac:dyDescent="0.25">
      <c r="A111">
        <v>2.5</v>
      </c>
      <c r="B111">
        <f t="shared" si="84"/>
        <v>0.77988231710363864</v>
      </c>
      <c r="C111">
        <f>LN($B$1*$A111^$H$1+(1-$K$1)*$A111-C$4)+$E$1*C103</f>
        <v>0.63664589316937892</v>
      </c>
      <c r="D111">
        <f t="shared" ref="D111:L111" si="92">LN($B$1*$A111^$H$1+(1-$K$1)*$A111-D$4)+$E$1*D103</f>
        <v>0.64793421581814681</v>
      </c>
      <c r="E111">
        <f t="shared" si="92"/>
        <v>0.65889878728917328</v>
      </c>
      <c r="F111">
        <f t="shared" si="92"/>
        <v>0.66949792305612821</v>
      </c>
      <c r="G111">
        <f t="shared" si="92"/>
        <v>0.70579826308495419</v>
      </c>
      <c r="H111">
        <f t="shared" si="92"/>
        <v>0.74768635396662186</v>
      </c>
      <c r="I111">
        <f t="shared" si="92"/>
        <v>0.77981488208704131</v>
      </c>
      <c r="J111">
        <f t="shared" si="92"/>
        <v>0.76616588752784243</v>
      </c>
      <c r="K111">
        <f t="shared" si="92"/>
        <v>0.65652612087790585</v>
      </c>
      <c r="L111">
        <f t="shared" si="92"/>
        <v>0.18919234080510638</v>
      </c>
      <c r="M111" s="3">
        <f t="shared" si="86"/>
        <v>0.77981488208704131</v>
      </c>
    </row>
    <row r="112" spans="1:13" ht="15" x14ac:dyDescent="0.25">
      <c r="A112">
        <v>2.8</v>
      </c>
      <c r="B112">
        <f t="shared" si="84"/>
        <v>1.0251115480970936</v>
      </c>
      <c r="C112">
        <f>LN($B$1*$A112^$H$1+(1-$K$1)*$A112-C$4)+$E$1*C103</f>
        <v>0.79092993341401741</v>
      </c>
      <c r="D112">
        <f t="shared" ref="D112:L112" si="93">LN($B$1*$A112^$H$1+(1-$K$1)*$A112-D$4)+$E$1*D103</f>
        <v>0.8041315125881825</v>
      </c>
      <c r="E112">
        <f t="shared" si="93"/>
        <v>0.81705748863759964</v>
      </c>
      <c r="F112">
        <f t="shared" si="93"/>
        <v>0.82966802162071362</v>
      </c>
      <c r="G112">
        <f t="shared" si="93"/>
        <v>0.87455425208476445</v>
      </c>
      <c r="H112">
        <f t="shared" si="93"/>
        <v>0.93120327539259939</v>
      </c>
      <c r="I112">
        <f t="shared" si="93"/>
        <v>0.98757655098191699</v>
      </c>
      <c r="J112">
        <f t="shared" si="93"/>
        <v>1.0253584178166808</v>
      </c>
      <c r="K112">
        <f t="shared" si="93"/>
        <v>1.0013254943322869</v>
      </c>
      <c r="L112">
        <f t="shared" si="93"/>
        <v>0.81040836671839256</v>
      </c>
      <c r="M112" s="3">
        <f t="shared" si="86"/>
        <v>1.0253584178166808</v>
      </c>
    </row>
    <row r="113" spans="1:13" ht="15" x14ac:dyDescent="0.25">
      <c r="A113">
        <v>3.2</v>
      </c>
      <c r="B113">
        <f t="shared" si="84"/>
        <v>1.3258561745817268</v>
      </c>
      <c r="C113">
        <f>LN($B$1*$A113^$H$1+(1-$K$1)*$A113-C$4)+$E$1*C103</f>
        <v>0.96349335654893165</v>
      </c>
      <c r="D113">
        <f t="shared" ref="D113:L113" si="94">LN($B$1*$A113^$H$1+(1-$K$1)*$A113-D$4)+$E$1*D103</f>
        <v>0.97850930444613493</v>
      </c>
      <c r="E113">
        <f t="shared" si="94"/>
        <v>0.99328830770362142</v>
      </c>
      <c r="F113">
        <f t="shared" si="94"/>
        <v>1.007791778505799</v>
      </c>
      <c r="G113">
        <f t="shared" si="94"/>
        <v>1.0606758925343407</v>
      </c>
      <c r="H113">
        <f t="shared" si="94"/>
        <v>1.1307704464523824</v>
      </c>
      <c r="I113">
        <f t="shared" si="94"/>
        <v>1.2084286404032227</v>
      </c>
      <c r="J113">
        <f t="shared" si="94"/>
        <v>1.2883307094935401</v>
      </c>
      <c r="K113">
        <f t="shared" si="94"/>
        <v>1.3264452335822297</v>
      </c>
      <c r="L113">
        <f t="shared" si="94"/>
        <v>1.2863706293181951</v>
      </c>
      <c r="M113" s="3">
        <f t="shared" si="86"/>
        <v>1.3264452335822297</v>
      </c>
    </row>
    <row r="115" spans="1:13" x14ac:dyDescent="0.2">
      <c r="A115" t="s">
        <v>8</v>
      </c>
      <c r="B115">
        <v>8</v>
      </c>
    </row>
    <row r="116" spans="1:13" x14ac:dyDescent="0.2">
      <c r="B116" t="s">
        <v>5</v>
      </c>
      <c r="C116">
        <v>1.675</v>
      </c>
      <c r="D116">
        <v>1.7</v>
      </c>
      <c r="E116">
        <v>1.7250000000000001</v>
      </c>
      <c r="F116">
        <v>1.75</v>
      </c>
      <c r="G116">
        <v>1.85</v>
      </c>
      <c r="H116">
        <v>2</v>
      </c>
      <c r="I116">
        <v>2.2000000000000002</v>
      </c>
      <c r="J116">
        <v>2.5</v>
      </c>
      <c r="K116">
        <v>2.8</v>
      </c>
      <c r="L116">
        <v>3.2</v>
      </c>
    </row>
    <row r="117" spans="1:13" x14ac:dyDescent="0.2">
      <c r="A117" t="s">
        <v>0</v>
      </c>
      <c r="B117" t="s">
        <v>7</v>
      </c>
      <c r="C117">
        <f>B118</f>
        <v>-8.0298352647513731E-4</v>
      </c>
      <c r="D117">
        <f>B119</f>
        <v>2.6524019308958445E-2</v>
      </c>
      <c r="E117">
        <f>B120</f>
        <v>5.3690675726229695E-2</v>
      </c>
      <c r="F117">
        <f>B121</f>
        <v>8.0656120627741246E-2</v>
      </c>
      <c r="G117">
        <f>B122</f>
        <v>0.18390985056259829</v>
      </c>
      <c r="H117">
        <f>B123</f>
        <v>0.332063367323854</v>
      </c>
      <c r="I117">
        <f>B124</f>
        <v>0.51954185596090818</v>
      </c>
      <c r="J117">
        <f>B125</f>
        <v>0.77981488208704131</v>
      </c>
      <c r="K117">
        <f>B126</f>
        <v>1.0253584178166808</v>
      </c>
      <c r="L117">
        <f>B127</f>
        <v>1.3264452335822297</v>
      </c>
      <c r="M117" s="2" t="s">
        <v>6</v>
      </c>
    </row>
    <row r="118" spans="1:13" ht="15" x14ac:dyDescent="0.25">
      <c r="A118">
        <v>1.675</v>
      </c>
      <c r="B118">
        <f>M104</f>
        <v>-8.0298352647513731E-4</v>
      </c>
      <c r="C118">
        <f t="shared" ref="C118:K118" si="95">LN($B$1*$A118^$H$1+(1-$K$1)*$A118-C$4)+$E$1*C117</f>
        <v>-8.6367504141279588E-4</v>
      </c>
      <c r="D118">
        <f t="shared" si="95"/>
        <v>-1.590795860017695E-3</v>
      </c>
      <c r="E118">
        <f t="shared" si="95"/>
        <v>-3.1200971715452941E-3</v>
      </c>
      <c r="F118">
        <f t="shared" si="95"/>
        <v>-5.5234552544742438E-3</v>
      </c>
      <c r="G118">
        <f t="shared" si="95"/>
        <v>-2.7023926505983314E-2</v>
      </c>
      <c r="H118">
        <f t="shared" si="95"/>
        <v>-9.4394438486294863E-2</v>
      </c>
      <c r="I118">
        <f t="shared" si="95"/>
        <v>-0.27714964848695739</v>
      </c>
      <c r="J118">
        <f t="shared" si="95"/>
        <v>-1.0419418354441961</v>
      </c>
      <c r="K118" t="e">
        <f t="shared" si="95"/>
        <v>#NUM!</v>
      </c>
      <c r="L118">
        <v>-10</v>
      </c>
      <c r="M118" s="3">
        <f>_xlfn.AGGREGATE(4, 6, C118:L118)</f>
        <v>-8.6367504141279588E-4</v>
      </c>
    </row>
    <row r="119" spans="1:13" ht="15" x14ac:dyDescent="0.25">
      <c r="A119">
        <v>1.7</v>
      </c>
      <c r="B119">
        <f t="shared" ref="B119:B127" si="96">M105</f>
        <v>2.6524019308958445E-2</v>
      </c>
      <c r="C119">
        <f t="shared" ref="C119:L119" si="97">LN($B$1*$A119^$H$1+(1-$K$1)*$A119-C$4)+$E$1*C117</f>
        <v>2.6463327794020788E-2</v>
      </c>
      <c r="D119">
        <f t="shared" si="97"/>
        <v>2.6427273178549118E-2</v>
      </c>
      <c r="E119">
        <f t="shared" si="97"/>
        <v>2.5624899799909489E-2</v>
      </c>
      <c r="F119">
        <f t="shared" si="97"/>
        <v>2.3987197423589672E-2</v>
      </c>
      <c r="G119">
        <f t="shared" si="97"/>
        <v>6.0059126745195535E-3</v>
      </c>
      <c r="H119">
        <f t="shared" si="97"/>
        <v>-5.4168972732296539E-2</v>
      </c>
      <c r="I119">
        <f t="shared" si="97"/>
        <v>-0.22045471332485339</v>
      </c>
      <c r="J119">
        <f t="shared" si="97"/>
        <v>-0.89489105682292225</v>
      </c>
      <c r="K119" t="e">
        <f t="shared" si="97"/>
        <v>#NUM!</v>
      </c>
      <c r="L119" t="e">
        <f t="shared" si="97"/>
        <v>#NUM!</v>
      </c>
      <c r="M119" s="3">
        <f t="shared" ref="M119:M127" si="98">_xlfn.AGGREGATE(4, 6, C119:L119)</f>
        <v>2.6463327794020788E-2</v>
      </c>
    </row>
    <row r="120" spans="1:13" ht="15" x14ac:dyDescent="0.25">
      <c r="A120">
        <v>1.7250000000000001</v>
      </c>
      <c r="B120">
        <f t="shared" si="96"/>
        <v>5.3690675726229695E-2</v>
      </c>
      <c r="C120">
        <f>LN($B$1*$A120^$H$1+(1-$K$1)*$A120-C$4)+$E$1*C117</f>
        <v>5.3012917787788175E-2</v>
      </c>
      <c r="D120">
        <f t="shared" ref="D120:L120" si="99">LN($B$1*$A120^$H$1+(1-$K$1)*$A120-D$4)+$E$1*D117</f>
        <v>5.3629984211292031E-2</v>
      </c>
      <c r="E120">
        <f t="shared" si="99"/>
        <v>5.3513678042020958E-2</v>
      </c>
      <c r="F120">
        <f t="shared" si="99"/>
        <v>5.2597546638328385E-2</v>
      </c>
      <c r="G120">
        <f t="shared" si="99"/>
        <v>3.7919071307426028E-2</v>
      </c>
      <c r="H120">
        <f t="shared" si="99"/>
        <v>-1.5572148355732951E-2</v>
      </c>
      <c r="I120">
        <f t="shared" si="99"/>
        <v>-0.16690280549810871</v>
      </c>
      <c r="J120">
        <f t="shared" si="99"/>
        <v>-0.76694918389087263</v>
      </c>
      <c r="K120" t="e">
        <f t="shared" si="99"/>
        <v>#NUM!</v>
      </c>
      <c r="L120" t="e">
        <f t="shared" si="99"/>
        <v>#NUM!</v>
      </c>
      <c r="M120" s="3">
        <f t="shared" si="98"/>
        <v>5.3629984211292031E-2</v>
      </c>
    </row>
    <row r="121" spans="1:13" ht="15" x14ac:dyDescent="0.25">
      <c r="A121">
        <v>1.75</v>
      </c>
      <c r="B121">
        <f t="shared" si="96"/>
        <v>8.0656120627741246E-2</v>
      </c>
      <c r="C121">
        <f>LN($B$1*$A121^$H$1+(1-$K$1)*$A121-C$4)+$E$1*C117</f>
        <v>7.8827841968291901E-2</v>
      </c>
      <c r="D121">
        <f t="shared" ref="D121:L121" si="100">LN($B$1*$A121^$H$1+(1-$K$1)*$A121-D$4)+$E$1*D117</f>
        <v>8.0063151282214334E-2</v>
      </c>
      <c r="E121">
        <f t="shared" si="100"/>
        <v>8.0595429112803596E-2</v>
      </c>
      <c r="F121">
        <f t="shared" si="100"/>
        <v>8.0360512698064004E-2</v>
      </c>
      <c r="G121">
        <f t="shared" si="100"/>
        <v>6.8787972812603557E-2</v>
      </c>
      <c r="H121">
        <f t="shared" si="100"/>
        <v>2.1521605103175523E-2</v>
      </c>
      <c r="I121">
        <f t="shared" si="100"/>
        <v>-0.11616665126135811</v>
      </c>
      <c r="J121">
        <f t="shared" si="100"/>
        <v>-0.65373675134732445</v>
      </c>
      <c r="K121" t="e">
        <f t="shared" si="100"/>
        <v>#NUM!</v>
      </c>
      <c r="L121" t="e">
        <f t="shared" si="100"/>
        <v>#NUM!</v>
      </c>
      <c r="M121" s="3">
        <f t="shared" si="98"/>
        <v>8.0595429112803596E-2</v>
      </c>
    </row>
    <row r="122" spans="1:13" ht="15" x14ac:dyDescent="0.25">
      <c r="A122">
        <v>1.85</v>
      </c>
      <c r="B122">
        <f t="shared" si="96"/>
        <v>0.18390985056259829</v>
      </c>
      <c r="C122">
        <f>LN($B$1*$A122^$H$1+(1-$K$1)*$A122-C$4)+$E$1*C117</f>
        <v>0.17548350999353365</v>
      </c>
      <c r="D122">
        <f t="shared" ref="D122:L122" si="101">LN($B$1*$A122^$H$1+(1-$K$1)*$A122-D$4)+$E$1*D117</f>
        <v>0.17889388209334964</v>
      </c>
      <c r="E122">
        <f t="shared" si="101"/>
        <v>0.18170145339117744</v>
      </c>
      <c r="F122">
        <f t="shared" si="101"/>
        <v>0.18384915904766064</v>
      </c>
      <c r="G122">
        <f t="shared" si="101"/>
        <v>0.18304828255266303</v>
      </c>
      <c r="H122">
        <f t="shared" si="101"/>
        <v>0.15692929739520206</v>
      </c>
      <c r="I122">
        <f t="shared" si="101"/>
        <v>6.3647337645496183E-2</v>
      </c>
      <c r="J122">
        <f t="shared" si="101"/>
        <v>-0.29869812307699162</v>
      </c>
      <c r="K122">
        <f t="shared" si="101"/>
        <v>-1.7700834939905841</v>
      </c>
      <c r="L122" t="e">
        <f t="shared" si="101"/>
        <v>#NUM!</v>
      </c>
      <c r="M122" s="3">
        <f t="shared" si="98"/>
        <v>0.18384915904766064</v>
      </c>
    </row>
    <row r="123" spans="1:13" ht="15" x14ac:dyDescent="0.25">
      <c r="A123">
        <v>2</v>
      </c>
      <c r="B123">
        <f t="shared" si="96"/>
        <v>0.332063367323854</v>
      </c>
      <c r="C123">
        <f>LN($B$1*$A123^$H$1+(1-$K$1)*$A123-C$4)+$E$1*C117</f>
        <v>0.3039229981906052</v>
      </c>
      <c r="D123">
        <f t="shared" ref="D123:L123" si="102">LN($B$1*$A123^$H$1+(1-$K$1)*$A123-D$4)+$E$1*D117</f>
        <v>0.30991065078883395</v>
      </c>
      <c r="E123">
        <f t="shared" si="102"/>
        <v>0.31540120972845831</v>
      </c>
      <c r="F123">
        <f t="shared" si="102"/>
        <v>0.3203442599770816</v>
      </c>
      <c r="G123">
        <f t="shared" si="102"/>
        <v>0.33200267580891629</v>
      </c>
      <c r="H123">
        <f t="shared" si="102"/>
        <v>0.3295262969568345</v>
      </c>
      <c r="I123">
        <f t="shared" si="102"/>
        <v>0.28263595374487471</v>
      </c>
      <c r="J123">
        <f t="shared" si="102"/>
        <v>6.9112064030413922E-2</v>
      </c>
      <c r="K123">
        <f t="shared" si="102"/>
        <v>-0.54189002176487511</v>
      </c>
      <c r="L123" t="e">
        <f t="shared" si="102"/>
        <v>#NUM!</v>
      </c>
      <c r="M123" s="3">
        <f t="shared" si="98"/>
        <v>0.33200267580891629</v>
      </c>
    </row>
    <row r="124" spans="1:13" ht="15" x14ac:dyDescent="0.25">
      <c r="A124">
        <v>2.2000000000000002</v>
      </c>
      <c r="B124">
        <f t="shared" si="96"/>
        <v>0.51954185596090818</v>
      </c>
      <c r="C124">
        <f>LN($B$1*$A124^$H$1+(1-$K$1)*$A124-C$4)+$E$1*C117</f>
        <v>0.45153356945330847</v>
      </c>
      <c r="D124">
        <f t="shared" ref="D124:L124" si="103">LN($B$1*$A124^$H$1+(1-$K$1)*$A124-D$4)+$E$1*D117</f>
        <v>0.46009525566988901</v>
      </c>
      <c r="E124">
        <f t="shared" si="103"/>
        <v>0.46825139129492699</v>
      </c>
      <c r="F124">
        <f t="shared" si="103"/>
        <v>0.47595654316633706</v>
      </c>
      <c r="G124">
        <f t="shared" si="103"/>
        <v>0.49974192606279899</v>
      </c>
      <c r="H124">
        <f t="shared" si="103"/>
        <v>0.51948116444597059</v>
      </c>
      <c r="I124">
        <f t="shared" si="103"/>
        <v>0.5133778075319182</v>
      </c>
      <c r="J124">
        <f t="shared" si="103"/>
        <v>0.40994875903354988</v>
      </c>
      <c r="K124">
        <f t="shared" si="103"/>
        <v>0.11730076501766329</v>
      </c>
      <c r="L124">
        <f t="shared" si="103"/>
        <v>-1.8669034154400115</v>
      </c>
      <c r="M124" s="3">
        <f t="shared" si="98"/>
        <v>0.51948116444597059</v>
      </c>
    </row>
    <row r="125" spans="1:13" ht="15" x14ac:dyDescent="0.25">
      <c r="A125">
        <v>2.5</v>
      </c>
      <c r="B125">
        <f t="shared" si="96"/>
        <v>0.77981488208704131</v>
      </c>
      <c r="C125">
        <f>LN($B$1*$A125^$H$1+(1-$K$1)*$A125-C$4)+$E$1*C117</f>
        <v>0.63658520165444121</v>
      </c>
      <c r="D125">
        <f t="shared" ref="D125:L125" si="104">LN($B$1*$A125^$H$1+(1-$K$1)*$A125-D$4)+$E$1*D117</f>
        <v>0.64787352430320921</v>
      </c>
      <c r="E125">
        <f t="shared" si="104"/>
        <v>0.65883809577423569</v>
      </c>
      <c r="F125">
        <f t="shared" si="104"/>
        <v>0.6694372315411905</v>
      </c>
      <c r="G125">
        <f t="shared" si="104"/>
        <v>0.70573757157001649</v>
      </c>
      <c r="H125">
        <f t="shared" si="104"/>
        <v>0.74762566245168416</v>
      </c>
      <c r="I125">
        <f t="shared" si="104"/>
        <v>0.7797541905721036</v>
      </c>
      <c r="J125">
        <f t="shared" si="104"/>
        <v>0.76610519601290483</v>
      </c>
      <c r="K125">
        <f t="shared" si="104"/>
        <v>0.65674830362553438</v>
      </c>
      <c r="L125">
        <f t="shared" si="104"/>
        <v>0.18972249390555884</v>
      </c>
      <c r="M125" s="3">
        <f t="shared" si="98"/>
        <v>0.7797541905721036</v>
      </c>
    </row>
    <row r="126" spans="1:13" ht="15" x14ac:dyDescent="0.25">
      <c r="A126">
        <v>2.8</v>
      </c>
      <c r="B126">
        <f t="shared" si="96"/>
        <v>1.0253584178166808</v>
      </c>
      <c r="C126">
        <f>LN($B$1*$A126^$H$1+(1-$K$1)*$A126-C$4)+$E$1*C117</f>
        <v>0.7908692418990797</v>
      </c>
      <c r="D126">
        <f t="shared" ref="D126:L126" si="105">LN($B$1*$A126^$H$1+(1-$K$1)*$A126-D$4)+$E$1*D117</f>
        <v>0.8040708210732449</v>
      </c>
      <c r="E126">
        <f t="shared" si="105"/>
        <v>0.81699679712266204</v>
      </c>
      <c r="F126">
        <f t="shared" si="105"/>
        <v>0.82960733010577603</v>
      </c>
      <c r="G126">
        <f t="shared" si="105"/>
        <v>0.87449356056982674</v>
      </c>
      <c r="H126">
        <f t="shared" si="105"/>
        <v>0.93114258387766169</v>
      </c>
      <c r="I126">
        <f t="shared" si="105"/>
        <v>0.98751585946697928</v>
      </c>
      <c r="J126">
        <f t="shared" si="105"/>
        <v>1.0252977263017433</v>
      </c>
      <c r="K126">
        <f t="shared" si="105"/>
        <v>1.0015476770799154</v>
      </c>
      <c r="L126">
        <f t="shared" si="105"/>
        <v>0.81093851981884502</v>
      </c>
      <c r="M126" s="3">
        <f t="shared" si="98"/>
        <v>1.0252977263017433</v>
      </c>
    </row>
    <row r="127" spans="1:13" ht="15" x14ac:dyDescent="0.25">
      <c r="A127">
        <v>3.2</v>
      </c>
      <c r="B127">
        <f t="shared" si="96"/>
        <v>1.3264452335822297</v>
      </c>
      <c r="C127">
        <f>LN($B$1*$A127^$H$1+(1-$K$1)*$A127-C$4)+$E$1*C117</f>
        <v>0.96343266503399394</v>
      </c>
      <c r="D127">
        <f t="shared" ref="D127:L127" si="106">LN($B$1*$A127^$H$1+(1-$K$1)*$A127-D$4)+$E$1*D117</f>
        <v>0.97844861293119734</v>
      </c>
      <c r="E127">
        <f t="shared" si="106"/>
        <v>0.99322761618868383</v>
      </c>
      <c r="F127">
        <f t="shared" si="106"/>
        <v>1.0077310869908613</v>
      </c>
      <c r="G127">
        <f t="shared" si="106"/>
        <v>1.060615201019403</v>
      </c>
      <c r="H127">
        <f t="shared" si="106"/>
        <v>1.1307097549374447</v>
      </c>
      <c r="I127">
        <f t="shared" si="106"/>
        <v>1.208367948888285</v>
      </c>
      <c r="J127">
        <f t="shared" si="106"/>
        <v>1.2882700179786024</v>
      </c>
      <c r="K127">
        <f t="shared" si="106"/>
        <v>1.3266674163298582</v>
      </c>
      <c r="L127">
        <f t="shared" si="106"/>
        <v>1.2869007824186476</v>
      </c>
      <c r="M127" s="3">
        <f t="shared" si="98"/>
        <v>1.3266674163298582</v>
      </c>
    </row>
    <row r="129" spans="1:15" x14ac:dyDescent="0.2">
      <c r="A129" t="s">
        <v>8</v>
      </c>
      <c r="B129">
        <v>9</v>
      </c>
    </row>
    <row r="130" spans="1:15" x14ac:dyDescent="0.2">
      <c r="B130" t="s">
        <v>5</v>
      </c>
      <c r="C130">
        <v>1.675</v>
      </c>
      <c r="D130">
        <v>1.7</v>
      </c>
      <c r="E130">
        <v>1.7250000000000001</v>
      </c>
      <c r="F130">
        <v>1.75</v>
      </c>
      <c r="G130">
        <v>1.85</v>
      </c>
      <c r="H130">
        <v>2</v>
      </c>
      <c r="I130">
        <v>2.2000000000000002</v>
      </c>
      <c r="J130">
        <v>2.5</v>
      </c>
      <c r="K130">
        <v>2.8</v>
      </c>
      <c r="L130">
        <v>3.2</v>
      </c>
    </row>
    <row r="131" spans="1:15" x14ac:dyDescent="0.2">
      <c r="A131" t="s">
        <v>0</v>
      </c>
      <c r="B131" t="s">
        <v>7</v>
      </c>
      <c r="C131">
        <f>B132</f>
        <v>-8.6367504141279588E-4</v>
      </c>
      <c r="D131">
        <f>B133</f>
        <v>2.6463327794020788E-2</v>
      </c>
      <c r="E131">
        <f>B134</f>
        <v>5.3629984211292031E-2</v>
      </c>
      <c r="F131">
        <f>B135</f>
        <v>8.0595429112803596E-2</v>
      </c>
      <c r="G131">
        <f>B136</f>
        <v>0.18384915904766064</v>
      </c>
      <c r="H131">
        <f>B137</f>
        <v>0.33200267580891629</v>
      </c>
      <c r="I131">
        <f>B138</f>
        <v>0.51948116444597059</v>
      </c>
      <c r="J131">
        <f>B139</f>
        <v>0.7797541905721036</v>
      </c>
      <c r="K131">
        <f>B140</f>
        <v>1.0252977263017433</v>
      </c>
      <c r="L131">
        <f>B141</f>
        <v>1.3266674163298582</v>
      </c>
      <c r="M131" s="2" t="s">
        <v>6</v>
      </c>
    </row>
    <row r="132" spans="1:15" ht="15" x14ac:dyDescent="0.25">
      <c r="A132">
        <v>1.675</v>
      </c>
      <c r="B132">
        <f>M118</f>
        <v>-8.6367504141279588E-4</v>
      </c>
      <c r="C132">
        <f t="shared" ref="C132:K132" si="107">LN($B$1*$A132^$H$1+(1-$K$1)*$A132-C$4)+$E$1*C131</f>
        <v>-9.1829740485668853E-4</v>
      </c>
      <c r="D132">
        <f t="shared" si="107"/>
        <v>-1.6454182234615852E-3</v>
      </c>
      <c r="E132">
        <f t="shared" si="107"/>
        <v>-3.1747195349891913E-3</v>
      </c>
      <c r="F132">
        <f t="shared" si="107"/>
        <v>-5.5780776179181341E-3</v>
      </c>
      <c r="G132">
        <f t="shared" si="107"/>
        <v>-2.7078548869427205E-2</v>
      </c>
      <c r="H132">
        <f t="shared" si="107"/>
        <v>-9.4449060849738808E-2</v>
      </c>
      <c r="I132">
        <f t="shared" si="107"/>
        <v>-0.27720427085040122</v>
      </c>
      <c r="J132">
        <f t="shared" si="107"/>
        <v>-1.0419964578076399</v>
      </c>
      <c r="K132" t="e">
        <f t="shared" si="107"/>
        <v>#NUM!</v>
      </c>
      <c r="L132">
        <v>-10</v>
      </c>
      <c r="M132" s="3">
        <f>_xlfn.AGGREGATE(4, 6, C132:L132)</f>
        <v>-9.1829740485668853E-4</v>
      </c>
      <c r="O132">
        <v>1.65</v>
      </c>
    </row>
    <row r="133" spans="1:15" ht="15" x14ac:dyDescent="0.25">
      <c r="A133">
        <v>1.7</v>
      </c>
      <c r="B133">
        <f t="shared" ref="B133:B141" si="108">M119</f>
        <v>2.6463327794020788E-2</v>
      </c>
      <c r="C133">
        <f t="shared" ref="C133:L133" si="109">LN($B$1*$A133^$H$1+(1-$K$1)*$A133-C$4)+$E$1*C131</f>
        <v>2.6408705430576895E-2</v>
      </c>
      <c r="D133">
        <f t="shared" si="109"/>
        <v>2.6372650815105227E-2</v>
      </c>
      <c r="E133">
        <f t="shared" si="109"/>
        <v>2.5570277436465592E-2</v>
      </c>
      <c r="F133">
        <f t="shared" si="109"/>
        <v>2.3932575060145782E-2</v>
      </c>
      <c r="G133">
        <f t="shared" si="109"/>
        <v>5.9512903110756632E-3</v>
      </c>
      <c r="H133">
        <f t="shared" si="109"/>
        <v>-5.4223595095740484E-2</v>
      </c>
      <c r="I133">
        <f t="shared" si="109"/>
        <v>-0.22050933568829723</v>
      </c>
      <c r="J133">
        <f t="shared" si="109"/>
        <v>-0.89494567918636625</v>
      </c>
      <c r="K133" t="e">
        <f t="shared" si="109"/>
        <v>#NUM!</v>
      </c>
      <c r="L133" t="e">
        <f t="shared" si="109"/>
        <v>#NUM!</v>
      </c>
      <c r="M133" s="3">
        <f t="shared" ref="M133:M141" si="110">_xlfn.AGGREGATE(4, 6, C133:L133)</f>
        <v>2.6408705430576895E-2</v>
      </c>
      <c r="O133">
        <v>1.7</v>
      </c>
    </row>
    <row r="134" spans="1:15" ht="15" x14ac:dyDescent="0.25">
      <c r="A134">
        <v>1.7250000000000001</v>
      </c>
      <c r="B134">
        <f t="shared" si="108"/>
        <v>5.3629984211292031E-2</v>
      </c>
      <c r="C134">
        <f>LN($B$1*$A134^$H$1+(1-$K$1)*$A134-C$4)+$E$1*C131</f>
        <v>5.2958295424344284E-2</v>
      </c>
      <c r="D134">
        <f t="shared" ref="D134:L134" si="111">LN($B$1*$A134^$H$1+(1-$K$1)*$A134-D$4)+$E$1*D131</f>
        <v>5.3575361847848141E-2</v>
      </c>
      <c r="E134">
        <f t="shared" si="111"/>
        <v>5.3459055678577061E-2</v>
      </c>
      <c r="F134">
        <f t="shared" si="111"/>
        <v>5.2542924274884495E-2</v>
      </c>
      <c r="G134">
        <f t="shared" si="111"/>
        <v>3.7864448943982137E-2</v>
      </c>
      <c r="H134">
        <f t="shared" si="111"/>
        <v>-1.5626770719176897E-2</v>
      </c>
      <c r="I134">
        <f t="shared" si="111"/>
        <v>-0.16695742786155254</v>
      </c>
      <c r="J134">
        <f t="shared" si="111"/>
        <v>-0.76700380625431663</v>
      </c>
      <c r="K134" t="e">
        <f t="shared" si="111"/>
        <v>#NUM!</v>
      </c>
      <c r="L134" t="e">
        <f t="shared" si="111"/>
        <v>#NUM!</v>
      </c>
      <c r="M134" s="3">
        <f t="shared" si="110"/>
        <v>5.3575361847848141E-2</v>
      </c>
      <c r="O134">
        <v>1.7250000000000001</v>
      </c>
    </row>
    <row r="135" spans="1:15" ht="15" x14ac:dyDescent="0.25">
      <c r="A135">
        <v>1.75</v>
      </c>
      <c r="B135">
        <f t="shared" si="108"/>
        <v>8.0595429112803596E-2</v>
      </c>
      <c r="C135">
        <f>LN($B$1*$A135^$H$1+(1-$K$1)*$A135-C$4)+$E$1*C131</f>
        <v>7.877321960484801E-2</v>
      </c>
      <c r="D135">
        <f t="shared" ref="D135:L135" si="112">LN($B$1*$A135^$H$1+(1-$K$1)*$A135-D$4)+$E$1*D131</f>
        <v>8.0008528918770444E-2</v>
      </c>
      <c r="E135">
        <f t="shared" si="112"/>
        <v>8.0540806749359706E-2</v>
      </c>
      <c r="F135">
        <f t="shared" si="112"/>
        <v>8.0305890334620114E-2</v>
      </c>
      <c r="G135">
        <f t="shared" si="112"/>
        <v>6.8733350449159666E-2</v>
      </c>
      <c r="H135">
        <f t="shared" si="112"/>
        <v>2.1466982739731577E-2</v>
      </c>
      <c r="I135">
        <f t="shared" si="112"/>
        <v>-0.11622127362480195</v>
      </c>
      <c r="J135">
        <f t="shared" si="112"/>
        <v>-0.65379137371076845</v>
      </c>
      <c r="K135" t="e">
        <f t="shared" si="112"/>
        <v>#NUM!</v>
      </c>
      <c r="L135" t="e">
        <f t="shared" si="112"/>
        <v>#NUM!</v>
      </c>
      <c r="M135" s="3">
        <f t="shared" si="110"/>
        <v>8.0540806749359706E-2</v>
      </c>
      <c r="O135">
        <v>1.75</v>
      </c>
    </row>
    <row r="136" spans="1:15" ht="15" x14ac:dyDescent="0.25">
      <c r="A136">
        <v>1.85</v>
      </c>
      <c r="B136">
        <f t="shared" si="108"/>
        <v>0.18384915904766064</v>
      </c>
      <c r="C136">
        <f>LN($B$1*$A136^$H$1+(1-$K$1)*$A136-C$4)+$E$1*C131</f>
        <v>0.17542888763008976</v>
      </c>
      <c r="D136">
        <f t="shared" ref="D136:L136" si="113">LN($B$1*$A136^$H$1+(1-$K$1)*$A136-D$4)+$E$1*D131</f>
        <v>0.17883925972990575</v>
      </c>
      <c r="E136">
        <f t="shared" si="113"/>
        <v>0.18164683102773355</v>
      </c>
      <c r="F136">
        <f t="shared" si="113"/>
        <v>0.18379453668421675</v>
      </c>
      <c r="G136">
        <f t="shared" si="113"/>
        <v>0.18299366018921914</v>
      </c>
      <c r="H136">
        <f t="shared" si="113"/>
        <v>0.15687467503175812</v>
      </c>
      <c r="I136">
        <f t="shared" si="113"/>
        <v>6.3592715282052348E-2</v>
      </c>
      <c r="J136">
        <f t="shared" si="113"/>
        <v>-0.29875274544043562</v>
      </c>
      <c r="K136">
        <f t="shared" si="113"/>
        <v>-1.7701381163540275</v>
      </c>
      <c r="L136" t="e">
        <f t="shared" si="113"/>
        <v>#NUM!</v>
      </c>
      <c r="M136" s="3">
        <f t="shared" si="110"/>
        <v>0.18379453668421675</v>
      </c>
      <c r="O136">
        <v>1.85</v>
      </c>
    </row>
    <row r="137" spans="1:15" ht="15" x14ac:dyDescent="0.25">
      <c r="A137">
        <v>2</v>
      </c>
      <c r="B137">
        <f t="shared" si="108"/>
        <v>0.33200267580891629</v>
      </c>
      <c r="C137">
        <f>LN($B$1*$A137^$H$1+(1-$K$1)*$A137-C$4)+$E$1*C131</f>
        <v>0.30386837582716131</v>
      </c>
      <c r="D137">
        <f t="shared" ref="D137:L137" si="114">LN($B$1*$A137^$H$1+(1-$K$1)*$A137-D$4)+$E$1*D131</f>
        <v>0.30985602842539006</v>
      </c>
      <c r="E137">
        <f t="shared" si="114"/>
        <v>0.31534658736501436</v>
      </c>
      <c r="F137">
        <f t="shared" si="114"/>
        <v>0.32028963761363771</v>
      </c>
      <c r="G137">
        <f t="shared" si="114"/>
        <v>0.3319480534454724</v>
      </c>
      <c r="H137">
        <f t="shared" si="114"/>
        <v>0.32947167459339055</v>
      </c>
      <c r="I137">
        <f t="shared" si="114"/>
        <v>0.28258133138143088</v>
      </c>
      <c r="J137">
        <f t="shared" si="114"/>
        <v>6.9057441666969921E-2</v>
      </c>
      <c r="K137">
        <f t="shared" si="114"/>
        <v>-0.54194464412831878</v>
      </c>
      <c r="L137" t="e">
        <f t="shared" si="114"/>
        <v>#NUM!</v>
      </c>
      <c r="M137" s="3">
        <f t="shared" si="110"/>
        <v>0.3319480534454724</v>
      </c>
      <c r="O137">
        <v>2</v>
      </c>
    </row>
    <row r="138" spans="1:15" ht="15" x14ac:dyDescent="0.25">
      <c r="A138">
        <v>2.2000000000000002</v>
      </c>
      <c r="B138">
        <f t="shared" si="108"/>
        <v>0.51948116444597059</v>
      </c>
      <c r="C138">
        <f>LN($B$1*$A138^$H$1+(1-$K$1)*$A138-C$4)+$E$1*C131</f>
        <v>0.45147894708986458</v>
      </c>
      <c r="D138">
        <f t="shared" ref="D138:L138" si="115">LN($B$1*$A138^$H$1+(1-$K$1)*$A138-D$4)+$E$1*D131</f>
        <v>0.46004063330644512</v>
      </c>
      <c r="E138">
        <f t="shared" si="115"/>
        <v>0.4681967689314831</v>
      </c>
      <c r="F138">
        <f t="shared" si="115"/>
        <v>0.47590192080289317</v>
      </c>
      <c r="G138">
        <f t="shared" si="115"/>
        <v>0.4996873036993551</v>
      </c>
      <c r="H138">
        <f t="shared" si="115"/>
        <v>0.51942654208252659</v>
      </c>
      <c r="I138">
        <f t="shared" si="115"/>
        <v>0.51332318516847442</v>
      </c>
      <c r="J138">
        <f t="shared" si="115"/>
        <v>0.40989413667010588</v>
      </c>
      <c r="K138">
        <f t="shared" si="115"/>
        <v>0.11724614265421962</v>
      </c>
      <c r="L138">
        <f t="shared" si="115"/>
        <v>-1.8667034509671458</v>
      </c>
      <c r="M138" s="3">
        <f t="shared" si="110"/>
        <v>0.51942654208252659</v>
      </c>
      <c r="O138">
        <v>2.2000000000000002</v>
      </c>
    </row>
    <row r="139" spans="1:15" ht="15" x14ac:dyDescent="0.25">
      <c r="A139">
        <v>2.5</v>
      </c>
      <c r="B139">
        <f t="shared" si="108"/>
        <v>0.7797541905721036</v>
      </c>
      <c r="C139">
        <f>LN($B$1*$A139^$H$1+(1-$K$1)*$A139-C$4)+$E$1*C131</f>
        <v>0.63653057929099732</v>
      </c>
      <c r="D139">
        <f t="shared" ref="D139:L139" si="116">LN($B$1*$A139^$H$1+(1-$K$1)*$A139-D$4)+$E$1*D131</f>
        <v>0.64781890193976532</v>
      </c>
      <c r="E139">
        <f t="shared" si="116"/>
        <v>0.6587834734107918</v>
      </c>
      <c r="F139">
        <f t="shared" si="116"/>
        <v>0.66938260917774661</v>
      </c>
      <c r="G139">
        <f t="shared" si="116"/>
        <v>0.7056829492065726</v>
      </c>
      <c r="H139">
        <f t="shared" si="116"/>
        <v>0.74757104008824027</v>
      </c>
      <c r="I139">
        <f t="shared" si="116"/>
        <v>0.77969956820865982</v>
      </c>
      <c r="J139">
        <f t="shared" si="116"/>
        <v>0.76605057364946083</v>
      </c>
      <c r="K139">
        <f t="shared" si="116"/>
        <v>0.65669368126209071</v>
      </c>
      <c r="L139">
        <f t="shared" si="116"/>
        <v>0.18992245837842447</v>
      </c>
      <c r="M139" s="3">
        <f t="shared" si="110"/>
        <v>0.77969956820865982</v>
      </c>
      <c r="O139">
        <v>2.5</v>
      </c>
    </row>
    <row r="140" spans="1:15" ht="15" x14ac:dyDescent="0.25">
      <c r="A140">
        <v>2.8</v>
      </c>
      <c r="B140">
        <f t="shared" si="108"/>
        <v>1.0252977263017433</v>
      </c>
      <c r="C140">
        <f>LN($B$1*$A140^$H$1+(1-$K$1)*$A140-C$4)+$E$1*C131</f>
        <v>0.79081461953563581</v>
      </c>
      <c r="D140">
        <f t="shared" ref="D140:L140" si="117">LN($B$1*$A140^$H$1+(1-$K$1)*$A140-D$4)+$E$1*D131</f>
        <v>0.80401619870980101</v>
      </c>
      <c r="E140">
        <f t="shared" si="117"/>
        <v>0.81694217475921815</v>
      </c>
      <c r="F140">
        <f t="shared" si="117"/>
        <v>0.82955270774233214</v>
      </c>
      <c r="G140">
        <f t="shared" si="117"/>
        <v>0.87443893820638285</v>
      </c>
      <c r="H140">
        <f t="shared" si="117"/>
        <v>0.9310879615142178</v>
      </c>
      <c r="I140">
        <f t="shared" si="117"/>
        <v>0.98746123710353551</v>
      </c>
      <c r="J140">
        <f t="shared" si="117"/>
        <v>1.0252431039382992</v>
      </c>
      <c r="K140">
        <f t="shared" si="117"/>
        <v>1.0014930547164718</v>
      </c>
      <c r="L140">
        <f t="shared" si="117"/>
        <v>0.81113848429171065</v>
      </c>
      <c r="M140" s="3">
        <f t="shared" si="110"/>
        <v>1.0252431039382992</v>
      </c>
      <c r="O140">
        <v>2.8</v>
      </c>
    </row>
    <row r="141" spans="1:15" ht="15" x14ac:dyDescent="0.25">
      <c r="A141">
        <v>3.2</v>
      </c>
      <c r="B141">
        <f t="shared" si="108"/>
        <v>1.3266674163298582</v>
      </c>
      <c r="C141">
        <f>LN($B$1*$A141^$H$1+(1-$K$1)*$A141-C$4)+$E$1*C131</f>
        <v>0.96337804267055005</v>
      </c>
      <c r="D141">
        <f t="shared" ref="D141:L141" si="118">LN($B$1*$A141^$H$1+(1-$K$1)*$A141-D$4)+$E$1*D131</f>
        <v>0.97839399056775345</v>
      </c>
      <c r="E141">
        <f t="shared" si="118"/>
        <v>0.99317299382523994</v>
      </c>
      <c r="F141">
        <f t="shared" si="118"/>
        <v>1.0076764646274174</v>
      </c>
      <c r="G141">
        <f t="shared" si="118"/>
        <v>1.0605605786559591</v>
      </c>
      <c r="H141">
        <f t="shared" si="118"/>
        <v>1.1306551325740009</v>
      </c>
      <c r="I141">
        <f t="shared" si="118"/>
        <v>1.2083133265248411</v>
      </c>
      <c r="J141">
        <f t="shared" si="118"/>
        <v>1.2882153956151585</v>
      </c>
      <c r="K141">
        <f t="shared" si="118"/>
        <v>1.3266127939664143</v>
      </c>
      <c r="L141">
        <f t="shared" si="118"/>
        <v>1.2871007468915132</v>
      </c>
      <c r="M141" s="3">
        <f t="shared" si="110"/>
        <v>1.3266127939664143</v>
      </c>
      <c r="O141">
        <v>3.2</v>
      </c>
    </row>
    <row r="143" spans="1:15" x14ac:dyDescent="0.2">
      <c r="A143">
        <v>1.675</v>
      </c>
      <c r="B143" s="1">
        <v>1.675</v>
      </c>
    </row>
    <row r="144" spans="1:15" x14ac:dyDescent="0.2">
      <c r="A144">
        <v>1.7</v>
      </c>
      <c r="B144">
        <v>1.675</v>
      </c>
    </row>
    <row r="145" spans="1:2" x14ac:dyDescent="0.2">
      <c r="A145">
        <v>1.7250000000000001</v>
      </c>
      <c r="B145">
        <v>1.7</v>
      </c>
    </row>
    <row r="146" spans="1:2" x14ac:dyDescent="0.2">
      <c r="A146">
        <v>1.75</v>
      </c>
      <c r="B146">
        <v>1.7250000000000001</v>
      </c>
    </row>
    <row r="147" spans="1:2" x14ac:dyDescent="0.2">
      <c r="A147">
        <v>1.85</v>
      </c>
      <c r="B147">
        <v>1.75</v>
      </c>
    </row>
    <row r="148" spans="1:2" x14ac:dyDescent="0.2">
      <c r="A148">
        <v>2</v>
      </c>
      <c r="B148">
        <v>1.85</v>
      </c>
    </row>
    <row r="149" spans="1:2" x14ac:dyDescent="0.2">
      <c r="A149">
        <v>2.2000000000000002</v>
      </c>
      <c r="B149">
        <v>2</v>
      </c>
    </row>
    <row r="150" spans="1:2" x14ac:dyDescent="0.2">
      <c r="A150">
        <v>2.5</v>
      </c>
      <c r="B150">
        <v>2.2000000000000002</v>
      </c>
    </row>
    <row r="151" spans="1:2" x14ac:dyDescent="0.2">
      <c r="A151">
        <v>2.8</v>
      </c>
      <c r="B151">
        <v>2.5</v>
      </c>
    </row>
    <row r="152" spans="1:2" x14ac:dyDescent="0.2">
      <c r="A152">
        <v>3.2</v>
      </c>
      <c r="B152">
        <v>2.8</v>
      </c>
    </row>
  </sheetData>
  <conditionalFormatting sqref="C132:L132">
    <cfRule type="cellIs" dxfId="9" priority="10" stopIfTrue="1" operator="equal">
      <formula>$M$132</formula>
    </cfRule>
  </conditionalFormatting>
  <conditionalFormatting sqref="C133:L133">
    <cfRule type="cellIs" dxfId="8" priority="9" stopIfTrue="1" operator="equal">
      <formula>$M$133</formula>
    </cfRule>
  </conditionalFormatting>
  <conditionalFormatting sqref="B134:L134">
    <cfRule type="cellIs" dxfId="7" priority="8" stopIfTrue="1" operator="equal">
      <formula>$M$134</formula>
    </cfRule>
  </conditionalFormatting>
  <conditionalFormatting sqref="C135:L135">
    <cfRule type="cellIs" dxfId="6" priority="7" stopIfTrue="1" operator="equal">
      <formula>$M$135</formula>
    </cfRule>
  </conditionalFormatting>
  <conditionalFormatting sqref="C136:L136">
    <cfRule type="cellIs" dxfId="5" priority="6" stopIfTrue="1" operator="equal">
      <formula>$M$136</formula>
    </cfRule>
  </conditionalFormatting>
  <conditionalFormatting sqref="C137:L137">
    <cfRule type="cellIs" dxfId="4" priority="5" stopIfTrue="1" operator="equal">
      <formula>$M$137</formula>
    </cfRule>
  </conditionalFormatting>
  <conditionalFormatting sqref="C138:L138">
    <cfRule type="cellIs" dxfId="3" priority="4" stopIfTrue="1" operator="equal">
      <formula>$M$138</formula>
    </cfRule>
  </conditionalFormatting>
  <conditionalFormatting sqref="B139:L139">
    <cfRule type="cellIs" dxfId="2" priority="3" stopIfTrue="1" operator="equal">
      <formula>$M$139</formula>
    </cfRule>
  </conditionalFormatting>
  <conditionalFormatting sqref="B140:L140">
    <cfRule type="cellIs" dxfId="1" priority="2" stopIfTrue="1" operator="equal">
      <formula>$M$140</formula>
    </cfRule>
  </conditionalFormatting>
  <conditionalFormatting sqref="B141:L141">
    <cfRule type="cellIs" dxfId="0" priority="1" stopIfTrue="1" operator="equal">
      <formula>$M$141</formula>
    </cfRule>
  </conditionalFormatting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c + d</vt:lpstr>
      <vt:lpstr>part e</vt:lpstr>
    </vt:vector>
  </TitlesOfParts>
  <Company>University of Minnesota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J. Kehoe</dc:creator>
  <cp:lastModifiedBy>Paul Bousquet</cp:lastModifiedBy>
  <dcterms:created xsi:type="dcterms:W3CDTF">2009-10-13T17:17:07Z</dcterms:created>
  <dcterms:modified xsi:type="dcterms:W3CDTF">2023-10-18T01:41:55Z</dcterms:modified>
</cp:coreProperties>
</file>