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 Tan\Documents\GitHub\soiSMA\Data\"/>
    </mc:Choice>
  </mc:AlternateContent>
  <xr:revisionPtr revIDLastSave="0" documentId="13_ncr:1_{72C7D191-882F-4C37-A4C6-B58BA30F00A3}" xr6:coauthVersionLast="45" xr6:coauthVersionMax="45" xr10:uidLastSave="{00000000-0000-0000-0000-000000000000}"/>
  <bookViews>
    <workbookView xWindow="28680" yWindow="-7650" windowWidth="29040" windowHeight="15840" firstSheet="1" activeTab="2" xr2:uid="{3655CA4D-2F4C-4629-AA28-842FC012CC9E}"/>
  </bookViews>
  <sheets>
    <sheet name="Variable Cost" sheetId="1" r:id="rId1"/>
    <sheet name="Fixed Cost" sheetId="2" r:id="rId2"/>
    <sheet name="Sheet3" sheetId="3" r:id="rId3"/>
  </sheets>
  <externalReferences>
    <externalReference r:id="rId4"/>
  </externalReferences>
  <definedNames>
    <definedName name="_xlnm._FilterDatabase" localSheetId="2" hidden="1">Sheet3!$B$34:$B$104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3" l="1"/>
  <c r="D19" i="3" l="1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D20" i="3"/>
  <c r="E20" i="3"/>
  <c r="F20" i="3"/>
  <c r="G20" i="3"/>
  <c r="H20" i="3"/>
  <c r="I20" i="3"/>
  <c r="K20" i="3"/>
  <c r="L20" i="3"/>
  <c r="M20" i="3"/>
  <c r="N20" i="3"/>
  <c r="O20" i="3"/>
  <c r="P20" i="3"/>
  <c r="Q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C20" i="3"/>
  <c r="C21" i="3"/>
  <c r="C22" i="3"/>
  <c r="C23" i="3"/>
  <c r="C24" i="3"/>
  <c r="C25" i="3"/>
  <c r="C26" i="3"/>
  <c r="C27" i="3"/>
  <c r="C28" i="3"/>
  <c r="C29" i="3"/>
  <c r="C19" i="3"/>
  <c r="Q32" i="3" l="1"/>
  <c r="F31" i="3"/>
  <c r="O32" i="3"/>
  <c r="M32" i="3"/>
  <c r="E32" i="3"/>
  <c r="K31" i="3"/>
  <c r="Q31" i="3"/>
  <c r="J32" i="3"/>
  <c r="N31" i="3"/>
  <c r="I32" i="3"/>
  <c r="H32" i="3"/>
  <c r="I31" i="3"/>
  <c r="O31" i="3"/>
  <c r="G31" i="3"/>
  <c r="C31" i="3"/>
  <c r="H31" i="3"/>
  <c r="G32" i="3"/>
  <c r="P32" i="3"/>
  <c r="N32" i="3"/>
  <c r="F32" i="3"/>
  <c r="L31" i="3"/>
  <c r="D31" i="3"/>
  <c r="J31" i="3"/>
  <c r="P31" i="3"/>
  <c r="M31" i="3"/>
  <c r="E31" i="3"/>
  <c r="D32" i="3"/>
  <c r="C32" i="3"/>
  <c r="L32" i="3"/>
  <c r="K32" i="3"/>
  <c r="F3" i="1"/>
  <c r="F4" i="1"/>
  <c r="F5" i="1"/>
  <c r="F6" i="1"/>
  <c r="F7" i="1"/>
  <c r="F8" i="1"/>
  <c r="F9" i="1"/>
  <c r="G9" i="1" s="1"/>
  <c r="F10" i="1"/>
  <c r="F11" i="1"/>
  <c r="F12" i="1"/>
  <c r="F13" i="1"/>
  <c r="F14" i="1"/>
  <c r="F15" i="1"/>
  <c r="F16" i="1"/>
  <c r="F17" i="1"/>
  <c r="G17" i="1" s="1"/>
  <c r="F18" i="1"/>
  <c r="F19" i="1"/>
  <c r="F20" i="1"/>
  <c r="F21" i="1"/>
  <c r="F22" i="1"/>
  <c r="F23" i="1"/>
  <c r="G23" i="1" s="1"/>
  <c r="F24" i="1"/>
  <c r="F25" i="1"/>
  <c r="F26" i="1"/>
  <c r="F27" i="1"/>
  <c r="F28" i="1"/>
  <c r="F29" i="1"/>
  <c r="F30" i="1"/>
  <c r="G28" i="1" s="1"/>
  <c r="F31" i="1"/>
  <c r="F32" i="1"/>
  <c r="F33" i="1"/>
  <c r="F34" i="1"/>
  <c r="F35" i="1"/>
  <c r="G35" i="1" s="1"/>
  <c r="F36" i="1"/>
  <c r="F37" i="1"/>
  <c r="F38" i="1"/>
  <c r="F39" i="1"/>
  <c r="F40" i="1"/>
  <c r="F41" i="1"/>
  <c r="G41" i="1" s="1"/>
  <c r="F42" i="1"/>
  <c r="F43" i="1"/>
  <c r="F44" i="1"/>
  <c r="F45" i="1"/>
  <c r="F46" i="1"/>
  <c r="F47" i="1"/>
  <c r="F48" i="1"/>
  <c r="G48" i="1" s="1"/>
  <c r="F49" i="1"/>
  <c r="F50" i="1"/>
  <c r="F51" i="1"/>
  <c r="F52" i="1"/>
  <c r="F53" i="1"/>
  <c r="F54" i="1"/>
  <c r="G54" i="1" s="1"/>
  <c r="F55" i="1"/>
  <c r="F56" i="1"/>
  <c r="F57" i="1"/>
  <c r="F58" i="1"/>
  <c r="F59" i="1"/>
  <c r="G59" i="1" s="1"/>
  <c r="F60" i="1"/>
  <c r="F61" i="1"/>
  <c r="F62" i="1"/>
  <c r="F63" i="1"/>
  <c r="F64" i="1"/>
  <c r="F65" i="1"/>
  <c r="G65" i="1" s="1"/>
  <c r="F66" i="1"/>
  <c r="F67" i="1"/>
  <c r="F68" i="1"/>
  <c r="F69" i="1"/>
  <c r="F70" i="1"/>
  <c r="F71" i="1"/>
  <c r="F2" i="1"/>
  <c r="G2" i="1" s="1"/>
</calcChain>
</file>

<file path=xl/sharedStrings.xml><?xml version="1.0" encoding="utf-8"?>
<sst xmlns="http://schemas.openxmlformats.org/spreadsheetml/2006/main" count="373" uniqueCount="93">
  <si>
    <t>Item Code (on menu)</t>
  </si>
  <si>
    <t>Item description</t>
  </si>
  <si>
    <t>Ingredient(s)</t>
  </si>
  <si>
    <t>Unit type of ingredient</t>
  </si>
  <si>
    <t>Qty of ingredient per unit item</t>
  </si>
  <si>
    <t>A1</t>
  </si>
  <si>
    <t>Premium Tom Yum Soup</t>
  </si>
  <si>
    <t>Prawn</t>
  </si>
  <si>
    <t>Weight (grams)</t>
  </si>
  <si>
    <t>Egg</t>
  </si>
  <si>
    <t>Count</t>
  </si>
  <si>
    <t>Enokitake mushroom</t>
  </si>
  <si>
    <t>Lettuce</t>
  </si>
  <si>
    <t>Tom Yum Soup</t>
  </si>
  <si>
    <t>Meat Patty</t>
  </si>
  <si>
    <t>Noodle</t>
  </si>
  <si>
    <t>A2</t>
  </si>
  <si>
    <t>Creamy Tom Yum</t>
  </si>
  <si>
    <t>Minced Pork</t>
  </si>
  <si>
    <t>Long Bean</t>
  </si>
  <si>
    <t>Sauce</t>
  </si>
  <si>
    <t>A3</t>
  </si>
  <si>
    <t>Northern Thai Pork Rib</t>
  </si>
  <si>
    <t>Pork Rib</t>
  </si>
  <si>
    <t>Bok Choy</t>
  </si>
  <si>
    <t>A4</t>
  </si>
  <si>
    <t>Mala Minced Pork</t>
  </si>
  <si>
    <t>Chicken Soup</t>
  </si>
  <si>
    <t>Coriander</t>
  </si>
  <si>
    <t>A5</t>
  </si>
  <si>
    <t>Thai Bak Chor Mee</t>
  </si>
  <si>
    <t>Pork Slice</t>
  </si>
  <si>
    <t>Mushroom</t>
  </si>
  <si>
    <t>Pork Soup</t>
  </si>
  <si>
    <t>A6</t>
  </si>
  <si>
    <t>Tom Yum Gung</t>
  </si>
  <si>
    <t>A7</t>
  </si>
  <si>
    <t>Tom Yum Pork</t>
  </si>
  <si>
    <t>A8</t>
  </si>
  <si>
    <t>Thai Stewed Chicken</t>
  </si>
  <si>
    <t>Chicken Wing</t>
  </si>
  <si>
    <t>Chicken Feet</t>
  </si>
  <si>
    <t>Stew Chicken Soup</t>
  </si>
  <si>
    <t>A9</t>
  </si>
  <si>
    <t>Thai Collagen Porridge</t>
  </si>
  <si>
    <t>Rice</t>
  </si>
  <si>
    <t>A10</t>
  </si>
  <si>
    <t>Collagen Chicken</t>
  </si>
  <si>
    <t>Lemongrass Chicken</t>
  </si>
  <si>
    <t>A11</t>
  </si>
  <si>
    <t>Collagen Pork</t>
  </si>
  <si>
    <t>Subtotal</t>
  </si>
  <si>
    <t>Total Cost Per Item</t>
  </si>
  <si>
    <t>Broccoli</t>
  </si>
  <si>
    <t>Tomato</t>
  </si>
  <si>
    <t>Grilled Pork</t>
  </si>
  <si>
    <t>ITEM</t>
  </si>
  <si>
    <t>UNIT (grams / qty)</t>
  </si>
  <si>
    <t>PRICE ($)</t>
  </si>
  <si>
    <t>SMU</t>
  </si>
  <si>
    <t xml:space="preserve">Grand opening </t>
  </si>
  <si>
    <t xml:space="preserve">December </t>
  </si>
  <si>
    <t xml:space="preserve">Payment to Sim Lim </t>
  </si>
  <si>
    <t xml:space="preserve">Rental </t>
  </si>
  <si>
    <t xml:space="preserve">Salary </t>
  </si>
  <si>
    <t>Bills</t>
  </si>
  <si>
    <t xml:space="preserve">Food Costs </t>
  </si>
  <si>
    <t>Advertising</t>
  </si>
  <si>
    <t>Operating Costs</t>
  </si>
  <si>
    <t>SIM LIM</t>
  </si>
  <si>
    <t>Before Split</t>
  </si>
  <si>
    <t>After Split</t>
  </si>
  <si>
    <t>Premium Tom Yum</t>
  </si>
  <si>
    <t xml:space="preserve">Creamy Tom Yum </t>
  </si>
  <si>
    <t>Tom Yum Gong</t>
  </si>
  <si>
    <t>QUANTITY SOLD</t>
  </si>
  <si>
    <t>Oct</t>
  </si>
  <si>
    <t>Nov</t>
  </si>
  <si>
    <t>Dec</t>
  </si>
  <si>
    <t xml:space="preserve">Jan </t>
  </si>
  <si>
    <t>Feb</t>
  </si>
  <si>
    <t>Mar</t>
  </si>
  <si>
    <t>Apr</t>
  </si>
  <si>
    <t>May</t>
  </si>
  <si>
    <t>Jun</t>
  </si>
  <si>
    <t>Jul</t>
  </si>
  <si>
    <t>Aug</t>
  </si>
  <si>
    <t>Sep</t>
  </si>
  <si>
    <t>COST</t>
  </si>
  <si>
    <t>TOTAL COST</t>
  </si>
  <si>
    <t>SPICY</t>
  </si>
  <si>
    <t>NON-SPICY</t>
  </si>
  <si>
    <t>Unique Ingredients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</si>
</sst>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0" borderId="8" xfId="0" applyBorder="1"/>
    <xf numFmtId="0" fontId="0" fillId="0" borderId="12" xfId="0" applyBorder="1"/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44" fontId="0" fillId="0" borderId="16" xfId="1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44" fontId="0" fillId="0" borderId="1" xfId="1" applyFont="1" applyFill="1" applyBorder="1" applyAlignment="1">
      <alignment horizontal="center" vertical="center"/>
    </xf>
    <xf numFmtId="44" fontId="0" fillId="0" borderId="15" xfId="1" applyFont="1" applyBorder="1" applyAlignment="1">
      <alignment horizontal="center"/>
    </xf>
    <xf numFmtId="44" fontId="0" fillId="0" borderId="1" xfId="1" applyFont="1" applyBorder="1"/>
    <xf numFmtId="44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4" fontId="0" fillId="0" borderId="17" xfId="1" applyFont="1" applyBorder="1" applyAlignment="1">
      <alignment horizontal="center" vertical="center"/>
    </xf>
    <xf numFmtId="44" fontId="0" fillId="0" borderId="18" xfId="1" applyFont="1" applyBorder="1" applyAlignment="1">
      <alignment horizontal="center" vertical="center"/>
    </xf>
    <xf numFmtId="44" fontId="0" fillId="0" borderId="19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Currency" xfId="1" builtinId="4"/>
    <cellStyle name="Currency 2" xfId="2" xr:uid="{93D4ABB3-E045-41B8-A644-CFD23885CF2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tt's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  <sheetName val="Ingredients use SL"/>
      <sheetName val="Ingredients use SMU"/>
      <sheetName val="Manpower calculations SL"/>
      <sheetName val="Manpower calculations SMU"/>
    </sheetNames>
    <sheetDataSet>
      <sheetData sheetId="0" refreshError="1"/>
      <sheetData sheetId="1">
        <row r="4">
          <cell r="B4" t="str">
            <v>Prawn</v>
          </cell>
          <cell r="O4">
            <v>6174.7200000000012</v>
          </cell>
        </row>
        <row r="5">
          <cell r="B5" t="str">
            <v>Egg</v>
          </cell>
          <cell r="O5">
            <v>1238.2</v>
          </cell>
        </row>
        <row r="6">
          <cell r="B6" t="str">
            <v>Enokitake mushroom</v>
          </cell>
          <cell r="O6">
            <v>542.85</v>
          </cell>
        </row>
        <row r="7">
          <cell r="B7" t="str">
            <v>Lettuce</v>
          </cell>
          <cell r="O7">
            <v>236.52</v>
          </cell>
        </row>
        <row r="8">
          <cell r="B8" t="str">
            <v>Tom Yum Soup</v>
          </cell>
          <cell r="O8">
            <v>3844.8</v>
          </cell>
        </row>
        <row r="9">
          <cell r="B9" t="str">
            <v>Meat Patty</v>
          </cell>
          <cell r="O9">
            <v>5199.6000000000004</v>
          </cell>
        </row>
        <row r="10">
          <cell r="B10" t="str">
            <v>Noodle</v>
          </cell>
          <cell r="O10">
            <v>6594.88</v>
          </cell>
        </row>
        <row r="11">
          <cell r="B11" t="str">
            <v>Minced Pork</v>
          </cell>
          <cell r="O11">
            <v>760.75</v>
          </cell>
        </row>
        <row r="12">
          <cell r="B12" t="str">
            <v>Broccoli</v>
          </cell>
          <cell r="O12">
            <v>319.51499999999999</v>
          </cell>
        </row>
        <row r="13">
          <cell r="B13" t="str">
            <v>Long Bean</v>
          </cell>
          <cell r="O13">
            <v>350.36</v>
          </cell>
        </row>
        <row r="14">
          <cell r="B14" t="str">
            <v>Sauce</v>
          </cell>
          <cell r="O14">
            <v>292.12799999999999</v>
          </cell>
        </row>
        <row r="15">
          <cell r="B15" t="str">
            <v>Tomato</v>
          </cell>
          <cell r="O15">
            <v>319.88249999999999</v>
          </cell>
        </row>
        <row r="16">
          <cell r="B16" t="str">
            <v>Pork Rib</v>
          </cell>
          <cell r="O16">
            <v>5144.4000000000005</v>
          </cell>
        </row>
        <row r="17">
          <cell r="B17" t="str">
            <v>Bok Choy</v>
          </cell>
          <cell r="O17">
            <v>778.46399999999994</v>
          </cell>
        </row>
        <row r="18">
          <cell r="B18" t="str">
            <v>Pork Soup</v>
          </cell>
          <cell r="O18">
            <v>8093.75</v>
          </cell>
        </row>
        <row r="19">
          <cell r="B19" t="str">
            <v>Mala Minced Pork</v>
          </cell>
          <cell r="O19">
            <v>3651</v>
          </cell>
        </row>
        <row r="20">
          <cell r="B20" t="str">
            <v>Chicken Soup</v>
          </cell>
          <cell r="O20">
            <v>973.6</v>
          </cell>
        </row>
        <row r="21">
          <cell r="B21" t="str">
            <v>Coriander</v>
          </cell>
          <cell r="O21">
            <v>438.12000000000006</v>
          </cell>
        </row>
        <row r="22">
          <cell r="B22" t="str">
            <v>Pork Slice</v>
          </cell>
          <cell r="O22">
            <v>1006.8499999999999</v>
          </cell>
        </row>
        <row r="23">
          <cell r="B23" t="str">
            <v>Mushroom</v>
          </cell>
          <cell r="O23">
            <v>250.02500000000001</v>
          </cell>
        </row>
        <row r="24">
          <cell r="B24" t="str">
            <v>Chicken Wing</v>
          </cell>
          <cell r="O24">
            <v>1068.8</v>
          </cell>
        </row>
        <row r="25">
          <cell r="B25" t="str">
            <v>Chicken Feet</v>
          </cell>
          <cell r="O25">
            <v>400.8</v>
          </cell>
        </row>
        <row r="26">
          <cell r="B26" t="str">
            <v>Stew Chicken Soup</v>
          </cell>
          <cell r="O26">
            <v>1002</v>
          </cell>
        </row>
        <row r="27">
          <cell r="B27" t="str">
            <v>Rice</v>
          </cell>
          <cell r="O27">
            <v>30.080000000000002</v>
          </cell>
        </row>
        <row r="28">
          <cell r="B28" t="str">
            <v>Lemongrass Chicken</v>
          </cell>
          <cell r="O28">
            <v>1391.25</v>
          </cell>
        </row>
        <row r="29">
          <cell r="B29" t="str">
            <v>Grilled Pork</v>
          </cell>
          <cell r="O29">
            <v>1380</v>
          </cell>
        </row>
      </sheetData>
      <sheetData sheetId="2">
        <row r="4">
          <cell r="B4" t="str">
            <v>Prawn</v>
          </cell>
          <cell r="O4">
            <v>3611.5200000000004</v>
          </cell>
        </row>
        <row r="5">
          <cell r="B5" t="str">
            <v>Egg</v>
          </cell>
          <cell r="O5">
            <v>966</v>
          </cell>
        </row>
        <row r="6">
          <cell r="B6" t="str">
            <v>Enokitake mushroom</v>
          </cell>
          <cell r="O6">
            <v>392.22500000000002</v>
          </cell>
        </row>
        <row r="7">
          <cell r="B7" t="str">
            <v>Lettuce</v>
          </cell>
          <cell r="O7">
            <v>173.76</v>
          </cell>
        </row>
        <row r="8">
          <cell r="B8" t="str">
            <v>Tom Yum Soup</v>
          </cell>
          <cell r="O8">
            <v>2050.4</v>
          </cell>
        </row>
        <row r="9">
          <cell r="B9" t="str">
            <v>Meat Patty</v>
          </cell>
          <cell r="O9">
            <v>3320</v>
          </cell>
        </row>
        <row r="10">
          <cell r="B10" t="str">
            <v>Noodle</v>
          </cell>
          <cell r="O10">
            <v>4207.68</v>
          </cell>
        </row>
        <row r="11">
          <cell r="B11" t="str">
            <v>Minced Pork</v>
          </cell>
          <cell r="O11">
            <v>741.5</v>
          </cell>
        </row>
        <row r="12">
          <cell r="B12" t="str">
            <v>Broccoli</v>
          </cell>
          <cell r="O12">
            <v>311.43</v>
          </cell>
        </row>
        <row r="13">
          <cell r="B13" t="str">
            <v>Long Bean</v>
          </cell>
          <cell r="O13">
            <v>225.84</v>
          </cell>
        </row>
        <row r="14">
          <cell r="B14" t="str">
            <v>Sauce</v>
          </cell>
          <cell r="O14">
            <v>284.73599999999999</v>
          </cell>
        </row>
        <row r="15">
          <cell r="B15" t="str">
            <v>Tomato</v>
          </cell>
          <cell r="O15">
            <v>247.38</v>
          </cell>
        </row>
        <row r="16">
          <cell r="B16" t="str">
            <v>Pork Rib</v>
          </cell>
          <cell r="O16">
            <v>2412</v>
          </cell>
        </row>
        <row r="17">
          <cell r="B17" t="str">
            <v>Bok Choy</v>
          </cell>
          <cell r="O17">
            <v>414.57599999999996</v>
          </cell>
        </row>
        <row r="18">
          <cell r="B18" t="str">
            <v>Pork Soup</v>
          </cell>
          <cell r="O18">
            <v>4332.25</v>
          </cell>
        </row>
        <row r="19">
          <cell r="B19" t="str">
            <v>Mala Minced Pork</v>
          </cell>
          <cell r="O19">
            <v>2055</v>
          </cell>
        </row>
        <row r="20">
          <cell r="B20" t="str">
            <v>Chicken Soup</v>
          </cell>
          <cell r="O20">
            <v>548</v>
          </cell>
        </row>
        <row r="21">
          <cell r="B21" t="str">
            <v>Coriander</v>
          </cell>
          <cell r="O21">
            <v>246.60000000000002</v>
          </cell>
        </row>
        <row r="22">
          <cell r="B22" t="str">
            <v>Pork Slice</v>
          </cell>
          <cell r="O22">
            <v>910.65</v>
          </cell>
        </row>
        <row r="23">
          <cell r="B23" t="str">
            <v>Mushroom</v>
          </cell>
          <cell r="O23">
            <v>206.375</v>
          </cell>
        </row>
        <row r="24">
          <cell r="B24" t="str">
            <v>Chicken Wing</v>
          </cell>
          <cell r="O24">
            <v>465.92</v>
          </cell>
        </row>
        <row r="25">
          <cell r="B25" t="str">
            <v>Chicken Feet</v>
          </cell>
          <cell r="O25">
            <v>174.72</v>
          </cell>
        </row>
        <row r="26">
          <cell r="B26" t="str">
            <v>Stew Chicken Soup</v>
          </cell>
          <cell r="O26">
            <v>436.8</v>
          </cell>
        </row>
        <row r="27">
          <cell r="B27" t="str">
            <v>Rice</v>
          </cell>
          <cell r="O27">
            <v>48.32</v>
          </cell>
        </row>
        <row r="28">
          <cell r="B28" t="str">
            <v>Lemongrass Chicken</v>
          </cell>
          <cell r="O28">
            <v>1200.1500000000001</v>
          </cell>
        </row>
        <row r="29">
          <cell r="B29" t="str">
            <v>Grilled Pork</v>
          </cell>
          <cell r="O29">
            <v>482.40000000000003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003CE-6C0D-43F3-AEDF-E280FF96892A}">
  <dimension ref="A1:L71"/>
  <sheetViews>
    <sheetView zoomScale="84" workbookViewId="0">
      <selection activeCell="B41" sqref="B41:B47"/>
    </sheetView>
  </sheetViews>
  <sheetFormatPr defaultRowHeight="15" x14ac:dyDescent="0.25"/>
  <cols>
    <col min="1" max="1" width="18.85546875" bestFit="1" customWidth="1"/>
    <col min="2" max="2" width="21.5703125" bestFit="1" customWidth="1"/>
    <col min="3" max="3" width="18.7109375" bestFit="1" customWidth="1"/>
    <col min="4" max="4" width="13.5703125" bestFit="1" customWidth="1"/>
    <col min="5" max="5" width="15.140625" customWidth="1"/>
    <col min="6" max="6" width="17.5703125" customWidth="1"/>
    <col min="7" max="7" width="17.140625" bestFit="1" customWidth="1"/>
    <col min="10" max="10" width="17.85546875" bestFit="1" customWidth="1"/>
    <col min="11" max="11" width="16.140625" bestFit="1" customWidth="1"/>
  </cols>
  <sheetData>
    <row r="1" spans="1:12" ht="45.75" thickBot="1" x14ac:dyDescent="0.3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7" t="s">
        <v>51</v>
      </c>
      <c r="G1" s="8" t="s">
        <v>52</v>
      </c>
      <c r="J1" s="14" t="s">
        <v>56</v>
      </c>
      <c r="K1" s="14" t="s">
        <v>57</v>
      </c>
      <c r="L1" s="14" t="s">
        <v>58</v>
      </c>
    </row>
    <row r="2" spans="1:12" ht="15.75" thickBot="1" x14ac:dyDescent="0.3">
      <c r="A2" s="24" t="s">
        <v>5</v>
      </c>
      <c r="B2" s="27" t="s">
        <v>6</v>
      </c>
      <c r="C2" s="2" t="s">
        <v>7</v>
      </c>
      <c r="D2" s="2" t="s">
        <v>8</v>
      </c>
      <c r="E2" s="10">
        <v>200</v>
      </c>
      <c r="F2" s="9">
        <f>(E2/VLOOKUP(C2,$J$2:$L$27,2,FALSE))*VLOOKUP(C2,$J$2:$L$27,3,FALSE)</f>
        <v>3.6</v>
      </c>
      <c r="G2" s="30">
        <f>SUM(F2:F8)</f>
        <v>5.1350000000000007</v>
      </c>
      <c r="J2" s="13" t="s">
        <v>18</v>
      </c>
      <c r="K2" s="11">
        <v>1000</v>
      </c>
      <c r="L2" s="15">
        <v>5</v>
      </c>
    </row>
    <row r="3" spans="1:12" ht="15.75" thickBot="1" x14ac:dyDescent="0.3">
      <c r="A3" s="25"/>
      <c r="B3" s="28"/>
      <c r="C3" s="1" t="s">
        <v>9</v>
      </c>
      <c r="D3" s="1" t="s">
        <v>10</v>
      </c>
      <c r="E3" s="11">
        <v>0.5</v>
      </c>
      <c r="F3" s="9">
        <f t="shared" ref="F3:F66" si="0">(E3/VLOOKUP(C3,$J$2:$L$27,2,FALSE))*VLOOKUP(C3,$J$2:$L$27,3,FALSE)</f>
        <v>0.1</v>
      </c>
      <c r="G3" s="31"/>
      <c r="J3" s="13" t="s">
        <v>9</v>
      </c>
      <c r="K3" s="11">
        <v>1</v>
      </c>
      <c r="L3" s="15">
        <v>0.2</v>
      </c>
    </row>
    <row r="4" spans="1:12" ht="15.75" thickBot="1" x14ac:dyDescent="0.3">
      <c r="A4" s="25"/>
      <c r="B4" s="28"/>
      <c r="C4" s="1" t="s">
        <v>11</v>
      </c>
      <c r="D4" s="1" t="s">
        <v>8</v>
      </c>
      <c r="E4" s="11">
        <v>15</v>
      </c>
      <c r="F4" s="9">
        <f t="shared" si="0"/>
        <v>7.4999999999999997E-2</v>
      </c>
      <c r="G4" s="31"/>
      <c r="J4" s="13" t="s">
        <v>7</v>
      </c>
      <c r="K4" s="11">
        <v>100</v>
      </c>
      <c r="L4" s="15">
        <v>1.8</v>
      </c>
    </row>
    <row r="5" spans="1:12" ht="15.75" thickBot="1" x14ac:dyDescent="0.3">
      <c r="A5" s="25"/>
      <c r="B5" s="28"/>
      <c r="C5" s="1" t="s">
        <v>12</v>
      </c>
      <c r="D5" s="1" t="s">
        <v>8</v>
      </c>
      <c r="E5" s="11">
        <v>10</v>
      </c>
      <c r="F5" s="9">
        <f t="shared" si="0"/>
        <v>0.04</v>
      </c>
      <c r="G5" s="31"/>
      <c r="J5" s="13" t="s">
        <v>11</v>
      </c>
      <c r="K5" s="11">
        <v>100</v>
      </c>
      <c r="L5" s="15">
        <v>0.5</v>
      </c>
    </row>
    <row r="6" spans="1:12" ht="15.75" thickBot="1" x14ac:dyDescent="0.3">
      <c r="A6" s="25"/>
      <c r="B6" s="28"/>
      <c r="C6" s="1" t="s">
        <v>13</v>
      </c>
      <c r="D6" s="1" t="s">
        <v>8</v>
      </c>
      <c r="E6" s="11">
        <v>200</v>
      </c>
      <c r="F6" s="9">
        <f t="shared" si="0"/>
        <v>0.8</v>
      </c>
      <c r="G6" s="31"/>
      <c r="J6" s="13" t="s">
        <v>53</v>
      </c>
      <c r="K6" s="11">
        <v>1000</v>
      </c>
      <c r="L6" s="15">
        <v>3.5</v>
      </c>
    </row>
    <row r="7" spans="1:12" ht="15.75" thickBot="1" x14ac:dyDescent="0.3">
      <c r="A7" s="25"/>
      <c r="B7" s="28"/>
      <c r="C7" s="1" t="s">
        <v>14</v>
      </c>
      <c r="D7" s="1" t="s">
        <v>8</v>
      </c>
      <c r="E7" s="11">
        <v>20</v>
      </c>
      <c r="F7" s="9">
        <f t="shared" si="0"/>
        <v>0.2</v>
      </c>
      <c r="G7" s="31"/>
      <c r="J7" s="13" t="s">
        <v>19</v>
      </c>
      <c r="K7" s="11">
        <v>1000</v>
      </c>
      <c r="L7" s="15">
        <v>2</v>
      </c>
    </row>
    <row r="8" spans="1:12" ht="15.75" thickBot="1" x14ac:dyDescent="0.3">
      <c r="A8" s="26"/>
      <c r="B8" s="29"/>
      <c r="C8" s="3" t="s">
        <v>15</v>
      </c>
      <c r="D8" s="3" t="s">
        <v>8</v>
      </c>
      <c r="E8" s="12">
        <v>80</v>
      </c>
      <c r="F8" s="19">
        <f t="shared" si="0"/>
        <v>0.32000000000000006</v>
      </c>
      <c r="G8" s="32"/>
      <c r="J8" s="13" t="s">
        <v>54</v>
      </c>
      <c r="K8" s="11">
        <v>1000</v>
      </c>
      <c r="L8" s="15">
        <v>3.5</v>
      </c>
    </row>
    <row r="9" spans="1:12" ht="15.75" thickBot="1" x14ac:dyDescent="0.3">
      <c r="A9" s="24" t="s">
        <v>16</v>
      </c>
      <c r="B9" s="27" t="s">
        <v>17</v>
      </c>
      <c r="C9" s="2" t="s">
        <v>18</v>
      </c>
      <c r="D9" s="2" t="s">
        <v>8</v>
      </c>
      <c r="E9" s="10">
        <v>50</v>
      </c>
      <c r="F9" s="9">
        <f t="shared" si="0"/>
        <v>0.25</v>
      </c>
      <c r="G9" s="30">
        <f>SUM(F9:F16)</f>
        <v>1.0385000000000002</v>
      </c>
      <c r="J9" s="13" t="s">
        <v>15</v>
      </c>
      <c r="K9" s="11">
        <v>100</v>
      </c>
      <c r="L9" s="15">
        <v>0.4</v>
      </c>
    </row>
    <row r="10" spans="1:12" ht="15.75" thickBot="1" x14ac:dyDescent="0.3">
      <c r="A10" s="25"/>
      <c r="B10" s="28"/>
      <c r="C10" s="1" t="s">
        <v>9</v>
      </c>
      <c r="D10" s="1" t="s">
        <v>10</v>
      </c>
      <c r="E10" s="11">
        <v>0.5</v>
      </c>
      <c r="F10" s="9">
        <f t="shared" si="0"/>
        <v>0.1</v>
      </c>
      <c r="G10" s="31"/>
      <c r="J10" s="13" t="s">
        <v>14</v>
      </c>
      <c r="K10" s="11">
        <v>100</v>
      </c>
      <c r="L10" s="15">
        <v>1</v>
      </c>
    </row>
    <row r="11" spans="1:12" ht="15.75" thickBot="1" x14ac:dyDescent="0.3">
      <c r="A11" s="25"/>
      <c r="B11" s="28"/>
      <c r="C11" s="1" t="s">
        <v>11</v>
      </c>
      <c r="D11" s="1" t="s">
        <v>8</v>
      </c>
      <c r="E11" s="11">
        <v>15</v>
      </c>
      <c r="F11" s="9">
        <f t="shared" si="0"/>
        <v>7.4999999999999997E-2</v>
      </c>
      <c r="G11" s="31"/>
      <c r="J11" s="13" t="s">
        <v>23</v>
      </c>
      <c r="K11" s="11">
        <v>1000</v>
      </c>
      <c r="L11" s="15">
        <v>6</v>
      </c>
    </row>
    <row r="12" spans="1:12" ht="15.75" thickBot="1" x14ac:dyDescent="0.3">
      <c r="A12" s="25"/>
      <c r="B12" s="28"/>
      <c r="C12" s="1" t="s">
        <v>53</v>
      </c>
      <c r="D12" s="1" t="s">
        <v>8</v>
      </c>
      <c r="E12" s="11">
        <v>30</v>
      </c>
      <c r="F12" s="9">
        <f t="shared" si="0"/>
        <v>0.105</v>
      </c>
      <c r="G12" s="31"/>
      <c r="J12" s="13" t="s">
        <v>12</v>
      </c>
      <c r="K12" s="11">
        <v>1000</v>
      </c>
      <c r="L12" s="15">
        <v>4</v>
      </c>
    </row>
    <row r="13" spans="1:12" ht="15.75" thickBot="1" x14ac:dyDescent="0.3">
      <c r="A13" s="25"/>
      <c r="B13" s="28"/>
      <c r="C13" s="1" t="s">
        <v>19</v>
      </c>
      <c r="D13" s="1" t="s">
        <v>8</v>
      </c>
      <c r="E13" s="11">
        <v>20</v>
      </c>
      <c r="F13" s="9">
        <f t="shared" si="0"/>
        <v>0.04</v>
      </c>
      <c r="G13" s="31"/>
      <c r="J13" s="13" t="s">
        <v>26</v>
      </c>
      <c r="K13" s="11">
        <v>100</v>
      </c>
      <c r="L13" s="15">
        <v>1.5</v>
      </c>
    </row>
    <row r="14" spans="1:12" ht="15.75" thickBot="1" x14ac:dyDescent="0.3">
      <c r="A14" s="25"/>
      <c r="B14" s="28"/>
      <c r="C14" s="1" t="s">
        <v>20</v>
      </c>
      <c r="D14" s="1" t="s">
        <v>8</v>
      </c>
      <c r="E14" s="11">
        <v>30</v>
      </c>
      <c r="F14" s="9">
        <f t="shared" si="0"/>
        <v>9.6000000000000002E-2</v>
      </c>
      <c r="G14" s="31"/>
      <c r="J14" s="13" t="s">
        <v>27</v>
      </c>
      <c r="K14" s="11">
        <v>1000</v>
      </c>
      <c r="L14" s="15">
        <v>4</v>
      </c>
    </row>
    <row r="15" spans="1:12" ht="15.75" thickBot="1" x14ac:dyDescent="0.3">
      <c r="A15" s="25"/>
      <c r="B15" s="28"/>
      <c r="C15" s="1" t="s">
        <v>15</v>
      </c>
      <c r="D15" s="1" t="s">
        <v>8</v>
      </c>
      <c r="E15" s="11">
        <v>80</v>
      </c>
      <c r="F15" s="9">
        <f t="shared" si="0"/>
        <v>0.32000000000000006</v>
      </c>
      <c r="G15" s="31"/>
      <c r="J15" s="13" t="s">
        <v>33</v>
      </c>
      <c r="K15" s="11">
        <v>1000</v>
      </c>
      <c r="L15" s="15">
        <v>5</v>
      </c>
    </row>
    <row r="16" spans="1:12" ht="15.75" thickBot="1" x14ac:dyDescent="0.3">
      <c r="A16" s="26"/>
      <c r="B16" s="29"/>
      <c r="C16" s="3" t="s">
        <v>54</v>
      </c>
      <c r="D16" s="3" t="s">
        <v>8</v>
      </c>
      <c r="E16" s="12">
        <v>15</v>
      </c>
      <c r="F16" s="19">
        <f t="shared" si="0"/>
        <v>5.2499999999999998E-2</v>
      </c>
      <c r="G16" s="32"/>
      <c r="J16" s="13" t="s">
        <v>40</v>
      </c>
      <c r="K16" s="11">
        <v>1000</v>
      </c>
      <c r="L16" s="15">
        <v>8</v>
      </c>
    </row>
    <row r="17" spans="1:12" ht="15.75" thickBot="1" x14ac:dyDescent="0.3">
      <c r="A17" s="24" t="s">
        <v>21</v>
      </c>
      <c r="B17" s="27" t="s">
        <v>22</v>
      </c>
      <c r="C17" s="2" t="s">
        <v>23</v>
      </c>
      <c r="D17" s="2" t="s">
        <v>8</v>
      </c>
      <c r="E17" s="10">
        <v>150</v>
      </c>
      <c r="F17" s="9">
        <f t="shared" si="0"/>
        <v>0.89999999999999991</v>
      </c>
      <c r="G17" s="30">
        <f>SUM(F17:F22)</f>
        <v>2.7320000000000002</v>
      </c>
      <c r="J17" s="13" t="s">
        <v>41</v>
      </c>
      <c r="K17" s="11">
        <v>1000</v>
      </c>
      <c r="L17" s="15">
        <v>3</v>
      </c>
    </row>
    <row r="18" spans="1:12" ht="15.75" thickBot="1" x14ac:dyDescent="0.3">
      <c r="A18" s="25"/>
      <c r="B18" s="28"/>
      <c r="C18" s="1" t="s">
        <v>14</v>
      </c>
      <c r="D18" s="1" t="s">
        <v>8</v>
      </c>
      <c r="E18" s="11">
        <v>40</v>
      </c>
      <c r="F18" s="9">
        <f t="shared" si="0"/>
        <v>0.4</v>
      </c>
      <c r="G18" s="31"/>
      <c r="J18" s="13" t="s">
        <v>42</v>
      </c>
      <c r="K18" s="11">
        <v>1000</v>
      </c>
      <c r="L18" s="15">
        <v>3</v>
      </c>
    </row>
    <row r="19" spans="1:12" ht="15.75" thickBot="1" x14ac:dyDescent="0.3">
      <c r="A19" s="25"/>
      <c r="B19" s="28"/>
      <c r="C19" s="1" t="s">
        <v>19</v>
      </c>
      <c r="D19" s="1" t="s">
        <v>8</v>
      </c>
      <c r="E19" s="11">
        <v>20</v>
      </c>
      <c r="F19" s="9">
        <f t="shared" si="0"/>
        <v>0.04</v>
      </c>
      <c r="G19" s="31"/>
      <c r="J19" s="13" t="s">
        <v>55</v>
      </c>
      <c r="K19" s="11">
        <v>1000</v>
      </c>
      <c r="L19" s="15">
        <v>10</v>
      </c>
    </row>
    <row r="20" spans="1:12" ht="15.75" thickBot="1" x14ac:dyDescent="0.3">
      <c r="A20" s="25"/>
      <c r="B20" s="28"/>
      <c r="C20" s="1" t="s">
        <v>24</v>
      </c>
      <c r="D20" s="1" t="s">
        <v>8</v>
      </c>
      <c r="E20" s="11">
        <v>30</v>
      </c>
      <c r="F20" s="9">
        <f t="shared" si="0"/>
        <v>7.1999999999999995E-2</v>
      </c>
      <c r="G20" s="31"/>
      <c r="J20" s="13" t="s">
        <v>48</v>
      </c>
      <c r="K20" s="11">
        <v>1000</v>
      </c>
      <c r="L20" s="15">
        <v>7</v>
      </c>
    </row>
    <row r="21" spans="1:12" ht="15.75" thickBot="1" x14ac:dyDescent="0.3">
      <c r="A21" s="25"/>
      <c r="B21" s="28"/>
      <c r="C21" s="1" t="s">
        <v>33</v>
      </c>
      <c r="D21" s="1" t="s">
        <v>8</v>
      </c>
      <c r="E21" s="11">
        <v>200</v>
      </c>
      <c r="F21" s="9">
        <f t="shared" si="0"/>
        <v>1</v>
      </c>
      <c r="G21" s="31"/>
      <c r="J21" s="1" t="s">
        <v>24</v>
      </c>
      <c r="K21" s="17">
        <v>1000</v>
      </c>
      <c r="L21" s="18">
        <v>2.4</v>
      </c>
    </row>
    <row r="22" spans="1:12" ht="15.75" thickBot="1" x14ac:dyDescent="0.3">
      <c r="A22" s="26"/>
      <c r="B22" s="29"/>
      <c r="C22" s="3" t="s">
        <v>15</v>
      </c>
      <c r="D22" s="3" t="s">
        <v>8</v>
      </c>
      <c r="E22" s="12">
        <v>80</v>
      </c>
      <c r="F22" s="19">
        <f t="shared" si="0"/>
        <v>0.32000000000000006</v>
      </c>
      <c r="G22" s="32"/>
      <c r="J22" s="16" t="s">
        <v>20</v>
      </c>
      <c r="K22" s="17">
        <v>1000</v>
      </c>
      <c r="L22" s="18">
        <v>3.2</v>
      </c>
    </row>
    <row r="23" spans="1:12" ht="15.75" thickBot="1" x14ac:dyDescent="0.3">
      <c r="A23" s="24" t="s">
        <v>25</v>
      </c>
      <c r="B23" s="27" t="s">
        <v>26</v>
      </c>
      <c r="C23" s="2" t="s">
        <v>26</v>
      </c>
      <c r="D23" s="2" t="s">
        <v>8</v>
      </c>
      <c r="E23" s="10">
        <v>200</v>
      </c>
      <c r="F23" s="9">
        <f t="shared" si="0"/>
        <v>3</v>
      </c>
      <c r="G23" s="30">
        <f>SUM(F23:F27)</f>
        <v>4.8800000000000008</v>
      </c>
      <c r="J23" s="16" t="s">
        <v>13</v>
      </c>
      <c r="K23" s="17">
        <v>1000</v>
      </c>
      <c r="L23" s="18">
        <v>4</v>
      </c>
    </row>
    <row r="24" spans="1:12" ht="15.75" thickBot="1" x14ac:dyDescent="0.3">
      <c r="A24" s="25"/>
      <c r="B24" s="28"/>
      <c r="C24" s="1" t="s">
        <v>14</v>
      </c>
      <c r="D24" s="1" t="s">
        <v>8</v>
      </c>
      <c r="E24" s="11">
        <v>40</v>
      </c>
      <c r="F24" s="9">
        <f t="shared" si="0"/>
        <v>0.4</v>
      </c>
      <c r="G24" s="31"/>
      <c r="J24" s="16" t="s">
        <v>28</v>
      </c>
      <c r="K24" s="17">
        <v>100</v>
      </c>
      <c r="L24" s="18">
        <v>1.8</v>
      </c>
    </row>
    <row r="25" spans="1:12" ht="15.75" thickBot="1" x14ac:dyDescent="0.3">
      <c r="A25" s="25"/>
      <c r="B25" s="28"/>
      <c r="C25" s="1" t="s">
        <v>27</v>
      </c>
      <c r="D25" s="1" t="s">
        <v>8</v>
      </c>
      <c r="E25" s="11">
        <v>200</v>
      </c>
      <c r="F25" s="9">
        <f t="shared" si="0"/>
        <v>0.8</v>
      </c>
      <c r="G25" s="31"/>
      <c r="J25" s="16" t="s">
        <v>31</v>
      </c>
      <c r="K25" s="17">
        <v>1000</v>
      </c>
      <c r="L25" s="18">
        <v>6.5</v>
      </c>
    </row>
    <row r="26" spans="1:12" ht="15.75" thickBot="1" x14ac:dyDescent="0.3">
      <c r="A26" s="25"/>
      <c r="B26" s="28"/>
      <c r="C26" s="1" t="s">
        <v>28</v>
      </c>
      <c r="D26" s="1" t="s">
        <v>8</v>
      </c>
      <c r="E26" s="11">
        <v>20</v>
      </c>
      <c r="F26" s="9">
        <f t="shared" si="0"/>
        <v>0.36000000000000004</v>
      </c>
      <c r="G26" s="31"/>
      <c r="J26" s="16" t="s">
        <v>32</v>
      </c>
      <c r="K26" s="17">
        <v>100</v>
      </c>
      <c r="L26" s="18">
        <v>0.5</v>
      </c>
    </row>
    <row r="27" spans="1:12" ht="15.75" thickBot="1" x14ac:dyDescent="0.3">
      <c r="A27" s="26"/>
      <c r="B27" s="29"/>
      <c r="C27" s="3" t="s">
        <v>15</v>
      </c>
      <c r="D27" s="3" t="s">
        <v>8</v>
      </c>
      <c r="E27" s="12">
        <v>80</v>
      </c>
      <c r="F27" s="19">
        <f t="shared" si="0"/>
        <v>0.32000000000000006</v>
      </c>
      <c r="G27" s="32"/>
      <c r="J27" s="16" t="s">
        <v>45</v>
      </c>
      <c r="K27" s="17">
        <v>1000</v>
      </c>
      <c r="L27" s="18">
        <v>1</v>
      </c>
    </row>
    <row r="28" spans="1:12" ht="15.75" thickBot="1" x14ac:dyDescent="0.3">
      <c r="A28" s="24" t="s">
        <v>29</v>
      </c>
      <c r="B28" s="27" t="s">
        <v>30</v>
      </c>
      <c r="C28" s="2" t="s">
        <v>31</v>
      </c>
      <c r="D28" s="2" t="s">
        <v>8</v>
      </c>
      <c r="E28" s="10">
        <v>50</v>
      </c>
      <c r="F28" s="9">
        <f t="shared" si="0"/>
        <v>0.32500000000000001</v>
      </c>
      <c r="G28" s="30">
        <f>SUM(F28:F34)</f>
        <v>1.51</v>
      </c>
    </row>
    <row r="29" spans="1:12" ht="15.75" thickBot="1" x14ac:dyDescent="0.3">
      <c r="A29" s="25"/>
      <c r="B29" s="28"/>
      <c r="C29" s="1" t="s">
        <v>9</v>
      </c>
      <c r="D29" s="1" t="s">
        <v>10</v>
      </c>
      <c r="E29" s="11">
        <v>0.5</v>
      </c>
      <c r="F29" s="9">
        <f t="shared" si="0"/>
        <v>0.1</v>
      </c>
      <c r="G29" s="31"/>
    </row>
    <row r="30" spans="1:12" ht="15.75" thickBot="1" x14ac:dyDescent="0.3">
      <c r="A30" s="25"/>
      <c r="B30" s="28"/>
      <c r="C30" s="1" t="s">
        <v>32</v>
      </c>
      <c r="D30" s="1" t="s">
        <v>8</v>
      </c>
      <c r="E30" s="11">
        <v>15</v>
      </c>
      <c r="F30" s="9">
        <f t="shared" si="0"/>
        <v>7.4999999999999997E-2</v>
      </c>
      <c r="G30" s="31"/>
    </row>
    <row r="31" spans="1:12" ht="15.75" thickBot="1" x14ac:dyDescent="0.3">
      <c r="A31" s="25"/>
      <c r="B31" s="28"/>
      <c r="C31" s="1" t="s">
        <v>12</v>
      </c>
      <c r="D31" s="1" t="s">
        <v>8</v>
      </c>
      <c r="E31" s="11">
        <v>10</v>
      </c>
      <c r="F31" s="9">
        <f t="shared" si="0"/>
        <v>0.04</v>
      </c>
      <c r="G31" s="31"/>
    </row>
    <row r="32" spans="1:12" ht="15.75" thickBot="1" x14ac:dyDescent="0.3">
      <c r="A32" s="25"/>
      <c r="B32" s="28"/>
      <c r="C32" s="1" t="s">
        <v>33</v>
      </c>
      <c r="D32" s="1" t="s">
        <v>8</v>
      </c>
      <c r="E32" s="11">
        <v>50</v>
      </c>
      <c r="F32" s="9">
        <f t="shared" si="0"/>
        <v>0.25</v>
      </c>
      <c r="G32" s="31"/>
    </row>
    <row r="33" spans="1:7" ht="15.75" thickBot="1" x14ac:dyDescent="0.3">
      <c r="A33" s="25"/>
      <c r="B33" s="28"/>
      <c r="C33" s="1" t="s">
        <v>14</v>
      </c>
      <c r="D33" s="1" t="s">
        <v>8</v>
      </c>
      <c r="E33" s="11">
        <v>40</v>
      </c>
      <c r="F33" s="9">
        <f t="shared" si="0"/>
        <v>0.4</v>
      </c>
      <c r="G33" s="31"/>
    </row>
    <row r="34" spans="1:7" ht="15.75" thickBot="1" x14ac:dyDescent="0.3">
      <c r="A34" s="26"/>
      <c r="B34" s="29"/>
      <c r="C34" s="3" t="s">
        <v>15</v>
      </c>
      <c r="D34" s="3" t="s">
        <v>8</v>
      </c>
      <c r="E34" s="12">
        <v>80</v>
      </c>
      <c r="F34" s="19">
        <f t="shared" si="0"/>
        <v>0.32000000000000006</v>
      </c>
      <c r="G34" s="32"/>
    </row>
    <row r="35" spans="1:7" ht="15.75" thickBot="1" x14ac:dyDescent="0.3">
      <c r="A35" s="24" t="s">
        <v>34</v>
      </c>
      <c r="B35" s="27" t="s">
        <v>35</v>
      </c>
      <c r="C35" s="2" t="s">
        <v>7</v>
      </c>
      <c r="D35" s="2" t="s">
        <v>8</v>
      </c>
      <c r="E35" s="10">
        <v>80</v>
      </c>
      <c r="F35" s="9">
        <f t="shared" si="0"/>
        <v>1.4400000000000002</v>
      </c>
      <c r="G35" s="30">
        <f>SUM(F35:F40)</f>
        <v>2.7500000000000009</v>
      </c>
    </row>
    <row r="36" spans="1:7" ht="15.75" thickBot="1" x14ac:dyDescent="0.3">
      <c r="A36" s="25"/>
      <c r="B36" s="28"/>
      <c r="C36" s="1" t="s">
        <v>9</v>
      </c>
      <c r="D36" s="1" t="s">
        <v>10</v>
      </c>
      <c r="E36" s="11">
        <v>0.5</v>
      </c>
      <c r="F36" s="9">
        <f t="shared" si="0"/>
        <v>0.1</v>
      </c>
      <c r="G36" s="31"/>
    </row>
    <row r="37" spans="1:7" ht="15.75" thickBot="1" x14ac:dyDescent="0.3">
      <c r="A37" s="25"/>
      <c r="B37" s="28"/>
      <c r="C37" s="1" t="s">
        <v>11</v>
      </c>
      <c r="D37" s="1" t="s">
        <v>8</v>
      </c>
      <c r="E37" s="11">
        <v>10</v>
      </c>
      <c r="F37" s="9">
        <f t="shared" si="0"/>
        <v>0.05</v>
      </c>
      <c r="G37" s="31"/>
    </row>
    <row r="38" spans="1:7" ht="15.75" thickBot="1" x14ac:dyDescent="0.3">
      <c r="A38" s="25"/>
      <c r="B38" s="28"/>
      <c r="C38" s="1" t="s">
        <v>12</v>
      </c>
      <c r="D38" s="1" t="s">
        <v>8</v>
      </c>
      <c r="E38" s="11">
        <v>10</v>
      </c>
      <c r="F38" s="9">
        <f t="shared" si="0"/>
        <v>0.04</v>
      </c>
      <c r="G38" s="31"/>
    </row>
    <row r="39" spans="1:7" ht="15.75" thickBot="1" x14ac:dyDescent="0.3">
      <c r="A39" s="25"/>
      <c r="B39" s="28"/>
      <c r="C39" s="1" t="s">
        <v>13</v>
      </c>
      <c r="D39" s="1" t="s">
        <v>8</v>
      </c>
      <c r="E39" s="11">
        <v>200</v>
      </c>
      <c r="F39" s="9">
        <f t="shared" si="0"/>
        <v>0.8</v>
      </c>
      <c r="G39" s="31"/>
    </row>
    <row r="40" spans="1:7" ht="15.75" thickBot="1" x14ac:dyDescent="0.3">
      <c r="A40" s="26"/>
      <c r="B40" s="29"/>
      <c r="C40" s="3" t="s">
        <v>15</v>
      </c>
      <c r="D40" s="3" t="s">
        <v>8</v>
      </c>
      <c r="E40" s="12">
        <v>80</v>
      </c>
      <c r="F40" s="19">
        <f t="shared" si="0"/>
        <v>0.32000000000000006</v>
      </c>
      <c r="G40" s="32"/>
    </row>
    <row r="41" spans="1:7" ht="15.75" thickBot="1" x14ac:dyDescent="0.3">
      <c r="A41" s="24" t="s">
        <v>36</v>
      </c>
      <c r="B41" s="27" t="s">
        <v>37</v>
      </c>
      <c r="C41" s="2" t="s">
        <v>31</v>
      </c>
      <c r="D41" s="2" t="s">
        <v>8</v>
      </c>
      <c r="E41" s="10">
        <v>50</v>
      </c>
      <c r="F41" s="9">
        <f t="shared" si="0"/>
        <v>0.32500000000000001</v>
      </c>
      <c r="G41" s="30">
        <f>SUM(F41:F47)</f>
        <v>2.0600000000000005</v>
      </c>
    </row>
    <row r="42" spans="1:7" ht="15.75" thickBot="1" x14ac:dyDescent="0.3">
      <c r="A42" s="25"/>
      <c r="B42" s="28"/>
      <c r="C42" s="1" t="s">
        <v>9</v>
      </c>
      <c r="D42" s="1" t="s">
        <v>10</v>
      </c>
      <c r="E42" s="11">
        <v>0.5</v>
      </c>
      <c r="F42" s="9">
        <f t="shared" si="0"/>
        <v>0.1</v>
      </c>
      <c r="G42" s="31"/>
    </row>
    <row r="43" spans="1:7" ht="15.75" thickBot="1" x14ac:dyDescent="0.3">
      <c r="A43" s="25"/>
      <c r="B43" s="28"/>
      <c r="C43" s="1" t="s">
        <v>11</v>
      </c>
      <c r="D43" s="1" t="s">
        <v>8</v>
      </c>
      <c r="E43" s="11">
        <v>15</v>
      </c>
      <c r="F43" s="9">
        <f t="shared" si="0"/>
        <v>7.4999999999999997E-2</v>
      </c>
      <c r="G43" s="31"/>
    </row>
    <row r="44" spans="1:7" ht="15.75" thickBot="1" x14ac:dyDescent="0.3">
      <c r="A44" s="25"/>
      <c r="B44" s="28"/>
      <c r="C44" s="1" t="s">
        <v>12</v>
      </c>
      <c r="D44" s="1" t="s">
        <v>8</v>
      </c>
      <c r="E44" s="11">
        <v>10</v>
      </c>
      <c r="F44" s="9">
        <f t="shared" si="0"/>
        <v>0.04</v>
      </c>
      <c r="G44" s="31"/>
    </row>
    <row r="45" spans="1:7" ht="15.75" thickBot="1" x14ac:dyDescent="0.3">
      <c r="A45" s="25"/>
      <c r="B45" s="28"/>
      <c r="C45" s="1" t="s">
        <v>13</v>
      </c>
      <c r="D45" s="1" t="s">
        <v>8</v>
      </c>
      <c r="E45" s="11">
        <v>200</v>
      </c>
      <c r="F45" s="9">
        <f t="shared" si="0"/>
        <v>0.8</v>
      </c>
      <c r="G45" s="31"/>
    </row>
    <row r="46" spans="1:7" ht="15.75" thickBot="1" x14ac:dyDescent="0.3">
      <c r="A46" s="25"/>
      <c r="B46" s="28"/>
      <c r="C46" s="1" t="s">
        <v>14</v>
      </c>
      <c r="D46" s="1" t="s">
        <v>8</v>
      </c>
      <c r="E46" s="11">
        <v>40</v>
      </c>
      <c r="F46" s="9">
        <f t="shared" si="0"/>
        <v>0.4</v>
      </c>
      <c r="G46" s="31"/>
    </row>
    <row r="47" spans="1:7" ht="15.75" thickBot="1" x14ac:dyDescent="0.3">
      <c r="A47" s="26"/>
      <c r="B47" s="29"/>
      <c r="C47" s="3" t="s">
        <v>15</v>
      </c>
      <c r="D47" s="3" t="s">
        <v>8</v>
      </c>
      <c r="E47" s="12">
        <v>80</v>
      </c>
      <c r="F47" s="19">
        <f t="shared" si="0"/>
        <v>0.32000000000000006</v>
      </c>
      <c r="G47" s="32"/>
    </row>
    <row r="48" spans="1:7" ht="15.75" thickBot="1" x14ac:dyDescent="0.3">
      <c r="A48" s="24" t="s">
        <v>38</v>
      </c>
      <c r="B48" s="27" t="s">
        <v>39</v>
      </c>
      <c r="C48" s="2" t="s">
        <v>40</v>
      </c>
      <c r="D48" s="2" t="s">
        <v>8</v>
      </c>
      <c r="E48" s="10">
        <v>80</v>
      </c>
      <c r="F48" s="9">
        <f t="shared" si="0"/>
        <v>0.64</v>
      </c>
      <c r="G48" s="30">
        <f>SUM(F48:F53)</f>
        <v>1.9720000000000002</v>
      </c>
    </row>
    <row r="49" spans="1:7" ht="15.75" thickBot="1" x14ac:dyDescent="0.3">
      <c r="A49" s="25"/>
      <c r="B49" s="28"/>
      <c r="C49" s="1" t="s">
        <v>41</v>
      </c>
      <c r="D49" s="1" t="s">
        <v>8</v>
      </c>
      <c r="E49" s="11">
        <v>80</v>
      </c>
      <c r="F49" s="9">
        <f t="shared" si="0"/>
        <v>0.24</v>
      </c>
      <c r="G49" s="31"/>
    </row>
    <row r="50" spans="1:7" ht="15.75" thickBot="1" x14ac:dyDescent="0.3">
      <c r="A50" s="25"/>
      <c r="B50" s="28"/>
      <c r="C50" s="1" t="s">
        <v>32</v>
      </c>
      <c r="D50" s="1" t="s">
        <v>8</v>
      </c>
      <c r="E50" s="11">
        <v>20</v>
      </c>
      <c r="F50" s="9">
        <f t="shared" si="0"/>
        <v>0.1</v>
      </c>
      <c r="G50" s="31"/>
    </row>
    <row r="51" spans="1:7" ht="15.75" thickBot="1" x14ac:dyDescent="0.3">
      <c r="A51" s="25"/>
      <c r="B51" s="28"/>
      <c r="C51" s="1" t="s">
        <v>24</v>
      </c>
      <c r="D51" s="1" t="s">
        <v>8</v>
      </c>
      <c r="E51" s="11">
        <v>30</v>
      </c>
      <c r="F51" s="9">
        <f t="shared" si="0"/>
        <v>7.1999999999999995E-2</v>
      </c>
      <c r="G51" s="31"/>
    </row>
    <row r="52" spans="1:7" ht="15.75" thickBot="1" x14ac:dyDescent="0.3">
      <c r="A52" s="25"/>
      <c r="B52" s="28"/>
      <c r="C52" s="1" t="s">
        <v>42</v>
      </c>
      <c r="D52" s="1" t="s">
        <v>8</v>
      </c>
      <c r="E52" s="11">
        <v>200</v>
      </c>
      <c r="F52" s="9">
        <f t="shared" si="0"/>
        <v>0.60000000000000009</v>
      </c>
      <c r="G52" s="31"/>
    </row>
    <row r="53" spans="1:7" ht="15.75" thickBot="1" x14ac:dyDescent="0.3">
      <c r="A53" s="26"/>
      <c r="B53" s="29"/>
      <c r="C53" s="3" t="s">
        <v>15</v>
      </c>
      <c r="D53" s="3" t="s">
        <v>8</v>
      </c>
      <c r="E53" s="12">
        <v>80</v>
      </c>
      <c r="F53" s="19">
        <f t="shared" si="0"/>
        <v>0.32000000000000006</v>
      </c>
      <c r="G53" s="32"/>
    </row>
    <row r="54" spans="1:7" ht="15.75" thickBot="1" x14ac:dyDescent="0.3">
      <c r="A54" s="24" t="s">
        <v>43</v>
      </c>
      <c r="B54" s="27" t="s">
        <v>44</v>
      </c>
      <c r="C54" s="2" t="s">
        <v>14</v>
      </c>
      <c r="D54" s="2" t="s">
        <v>8</v>
      </c>
      <c r="E54" s="10">
        <v>80</v>
      </c>
      <c r="F54" s="9">
        <f t="shared" si="0"/>
        <v>0.8</v>
      </c>
      <c r="G54" s="30">
        <f>SUM(F54:F58)</f>
        <v>2.052</v>
      </c>
    </row>
    <row r="55" spans="1:7" ht="15.75" thickBot="1" x14ac:dyDescent="0.3">
      <c r="A55" s="25"/>
      <c r="B55" s="28"/>
      <c r="C55" s="1" t="s">
        <v>9</v>
      </c>
      <c r="D55" s="1" t="s">
        <v>10</v>
      </c>
      <c r="E55" s="11">
        <v>0.5</v>
      </c>
      <c r="F55" s="9">
        <f t="shared" si="0"/>
        <v>0.1</v>
      </c>
      <c r="G55" s="31"/>
    </row>
    <row r="56" spans="1:7" ht="15.75" thickBot="1" x14ac:dyDescent="0.3">
      <c r="A56" s="25"/>
      <c r="B56" s="28"/>
      <c r="C56" s="1" t="s">
        <v>24</v>
      </c>
      <c r="D56" s="1" t="s">
        <v>8</v>
      </c>
      <c r="E56" s="11">
        <v>30</v>
      </c>
      <c r="F56" s="9">
        <f t="shared" si="0"/>
        <v>7.1999999999999995E-2</v>
      </c>
      <c r="G56" s="31"/>
    </row>
    <row r="57" spans="1:7" ht="15.75" thickBot="1" x14ac:dyDescent="0.3">
      <c r="A57" s="25"/>
      <c r="B57" s="28"/>
      <c r="C57" s="1" t="s">
        <v>33</v>
      </c>
      <c r="D57" s="1" t="s">
        <v>8</v>
      </c>
      <c r="E57" s="11">
        <v>200</v>
      </c>
      <c r="F57" s="9">
        <f t="shared" si="0"/>
        <v>1</v>
      </c>
      <c r="G57" s="31"/>
    </row>
    <row r="58" spans="1:7" ht="15.75" thickBot="1" x14ac:dyDescent="0.3">
      <c r="A58" s="26"/>
      <c r="B58" s="29"/>
      <c r="C58" s="3" t="s">
        <v>45</v>
      </c>
      <c r="D58" s="3" t="s">
        <v>8</v>
      </c>
      <c r="E58" s="12">
        <v>80</v>
      </c>
      <c r="F58" s="19">
        <f t="shared" si="0"/>
        <v>0.08</v>
      </c>
      <c r="G58" s="32"/>
    </row>
    <row r="59" spans="1:7" ht="15.75" thickBot="1" x14ac:dyDescent="0.3">
      <c r="A59" s="24" t="s">
        <v>46</v>
      </c>
      <c r="B59" s="27" t="s">
        <v>47</v>
      </c>
      <c r="C59" s="2" t="s">
        <v>48</v>
      </c>
      <c r="D59" s="2" t="s">
        <v>8</v>
      </c>
      <c r="E59" s="10">
        <v>150</v>
      </c>
      <c r="F59" s="9">
        <f t="shared" si="0"/>
        <v>1.05</v>
      </c>
      <c r="G59" s="30">
        <f>SUM(F59:F64)</f>
        <v>2.3945000000000007</v>
      </c>
    </row>
    <row r="60" spans="1:7" ht="15.75" thickBot="1" x14ac:dyDescent="0.3">
      <c r="A60" s="25"/>
      <c r="B60" s="28"/>
      <c r="C60" s="1" t="s">
        <v>9</v>
      </c>
      <c r="D60" s="1" t="s">
        <v>10</v>
      </c>
      <c r="E60" s="11">
        <v>0.5</v>
      </c>
      <c r="F60" s="9">
        <f t="shared" si="0"/>
        <v>0.1</v>
      </c>
      <c r="G60" s="31"/>
    </row>
    <row r="61" spans="1:7" ht="15.75" thickBot="1" x14ac:dyDescent="0.3">
      <c r="A61" s="25"/>
      <c r="B61" s="28"/>
      <c r="C61" s="1" t="s">
        <v>24</v>
      </c>
      <c r="D61" s="1" t="s">
        <v>8</v>
      </c>
      <c r="E61" s="11">
        <v>30</v>
      </c>
      <c r="F61" s="9">
        <f t="shared" si="0"/>
        <v>7.1999999999999995E-2</v>
      </c>
      <c r="G61" s="31"/>
    </row>
    <row r="62" spans="1:7" ht="15.75" thickBot="1" x14ac:dyDescent="0.3">
      <c r="A62" s="25"/>
      <c r="B62" s="28"/>
      <c r="C62" s="1" t="s">
        <v>54</v>
      </c>
      <c r="D62" s="1" t="s">
        <v>8</v>
      </c>
      <c r="E62" s="11">
        <v>15</v>
      </c>
      <c r="F62" s="9">
        <f t="shared" si="0"/>
        <v>5.2499999999999998E-2</v>
      </c>
      <c r="G62" s="31"/>
    </row>
    <row r="63" spans="1:7" ht="15.75" thickBot="1" x14ac:dyDescent="0.3">
      <c r="A63" s="25"/>
      <c r="B63" s="28"/>
      <c r="C63" s="1" t="s">
        <v>27</v>
      </c>
      <c r="D63" s="1" t="s">
        <v>8</v>
      </c>
      <c r="E63" s="11">
        <v>200</v>
      </c>
      <c r="F63" s="9">
        <f t="shared" si="0"/>
        <v>0.8</v>
      </c>
      <c r="G63" s="31"/>
    </row>
    <row r="64" spans="1:7" ht="15.75" thickBot="1" x14ac:dyDescent="0.3">
      <c r="A64" s="26"/>
      <c r="B64" s="29"/>
      <c r="C64" s="3" t="s">
        <v>15</v>
      </c>
      <c r="D64" s="3" t="s">
        <v>8</v>
      </c>
      <c r="E64" s="12">
        <v>80</v>
      </c>
      <c r="F64" s="19">
        <f t="shared" si="0"/>
        <v>0.32000000000000006</v>
      </c>
      <c r="G64" s="32"/>
    </row>
    <row r="65" spans="1:7" ht="15.75" thickBot="1" x14ac:dyDescent="0.3">
      <c r="A65" s="24" t="s">
        <v>49</v>
      </c>
      <c r="B65" s="27" t="s">
        <v>50</v>
      </c>
      <c r="C65" s="2" t="s">
        <v>55</v>
      </c>
      <c r="D65" s="2" t="s">
        <v>8</v>
      </c>
      <c r="E65" s="10">
        <v>80</v>
      </c>
      <c r="F65" s="9">
        <f t="shared" si="0"/>
        <v>0.8</v>
      </c>
      <c r="G65" s="30">
        <f>SUM(F65:F71)</f>
        <v>2.7444999999999995</v>
      </c>
    </row>
    <row r="66" spans="1:7" ht="15.75" thickBot="1" x14ac:dyDescent="0.3">
      <c r="A66" s="25"/>
      <c r="B66" s="28"/>
      <c r="C66" s="1" t="s">
        <v>9</v>
      </c>
      <c r="D66" s="1" t="s">
        <v>10</v>
      </c>
      <c r="E66" s="11">
        <v>0.5</v>
      </c>
      <c r="F66" s="9">
        <f t="shared" si="0"/>
        <v>0.1</v>
      </c>
      <c r="G66" s="31"/>
    </row>
    <row r="67" spans="1:7" ht="15.75" thickBot="1" x14ac:dyDescent="0.3">
      <c r="A67" s="25"/>
      <c r="B67" s="28"/>
      <c r="C67" s="1" t="s">
        <v>24</v>
      </c>
      <c r="D67" s="1" t="s">
        <v>8</v>
      </c>
      <c r="E67" s="11">
        <v>30</v>
      </c>
      <c r="F67" s="9">
        <f>(E67/VLOOKUP(C67,$J$2:$L$27,2,FALSE))*VLOOKUP(C67,$J$2:$L$27,3,FALSE)</f>
        <v>7.1999999999999995E-2</v>
      </c>
      <c r="G67" s="31"/>
    </row>
    <row r="68" spans="1:7" ht="15.75" thickBot="1" x14ac:dyDescent="0.3">
      <c r="A68" s="25"/>
      <c r="B68" s="28"/>
      <c r="C68" s="1" t="s">
        <v>54</v>
      </c>
      <c r="D68" s="1" t="s">
        <v>8</v>
      </c>
      <c r="E68" s="11">
        <v>15</v>
      </c>
      <c r="F68" s="9">
        <f>(E68/VLOOKUP(C68,$J$2:$L$27,2,FALSE))*VLOOKUP(C68,$J$2:$L$27,3,FALSE)</f>
        <v>5.2499999999999998E-2</v>
      </c>
      <c r="G68" s="31"/>
    </row>
    <row r="69" spans="1:7" ht="15.75" thickBot="1" x14ac:dyDescent="0.3">
      <c r="A69" s="25"/>
      <c r="B69" s="28"/>
      <c r="C69" s="1" t="s">
        <v>33</v>
      </c>
      <c r="D69" s="1" t="s">
        <v>8</v>
      </c>
      <c r="E69" s="11">
        <v>200</v>
      </c>
      <c r="F69" s="9">
        <f>(E69/VLOOKUP(C69,$J$2:$L$27,2,FALSE))*VLOOKUP(C69,$J$2:$L$27,3,FALSE)</f>
        <v>1</v>
      </c>
      <c r="G69" s="31"/>
    </row>
    <row r="70" spans="1:7" ht="15.75" thickBot="1" x14ac:dyDescent="0.3">
      <c r="A70" s="25"/>
      <c r="B70" s="28"/>
      <c r="C70" s="1" t="s">
        <v>14</v>
      </c>
      <c r="D70" s="1" t="s">
        <v>8</v>
      </c>
      <c r="E70" s="11">
        <v>40</v>
      </c>
      <c r="F70" s="9">
        <f>(E70/VLOOKUP(C70,$J$2:$L$27,2,FALSE))*VLOOKUP(C70,$J$2:$L$27,3,FALSE)</f>
        <v>0.4</v>
      </c>
      <c r="G70" s="31"/>
    </row>
    <row r="71" spans="1:7" ht="15.75" thickBot="1" x14ac:dyDescent="0.3">
      <c r="A71" s="26"/>
      <c r="B71" s="29"/>
      <c r="C71" s="3" t="s">
        <v>15</v>
      </c>
      <c r="D71" s="3" t="s">
        <v>8</v>
      </c>
      <c r="E71" s="12">
        <v>80</v>
      </c>
      <c r="F71" s="19">
        <f>(E71/VLOOKUP(C71,$J$2:$L$27,2,FALSE))*VLOOKUP(C71,$J$2:$L$27,3,FALSE)</f>
        <v>0.32000000000000006</v>
      </c>
      <c r="G71" s="32"/>
    </row>
  </sheetData>
  <mergeCells count="33">
    <mergeCell ref="G41:G47"/>
    <mergeCell ref="G48:G53"/>
    <mergeCell ref="G54:G58"/>
    <mergeCell ref="G59:G64"/>
    <mergeCell ref="G65:G71"/>
    <mergeCell ref="A59:A64"/>
    <mergeCell ref="B59:B64"/>
    <mergeCell ref="A65:A71"/>
    <mergeCell ref="B65:B71"/>
    <mergeCell ref="G2:G8"/>
    <mergeCell ref="G9:G16"/>
    <mergeCell ref="G17:G22"/>
    <mergeCell ref="G23:G27"/>
    <mergeCell ref="G28:G34"/>
    <mergeCell ref="G35:G40"/>
    <mergeCell ref="A41:A47"/>
    <mergeCell ref="B41:B47"/>
    <mergeCell ref="A48:A53"/>
    <mergeCell ref="B48:B53"/>
    <mergeCell ref="A54:A58"/>
    <mergeCell ref="B54:B58"/>
    <mergeCell ref="A23:A27"/>
    <mergeCell ref="B23:B27"/>
    <mergeCell ref="A28:A34"/>
    <mergeCell ref="B28:B34"/>
    <mergeCell ref="A35:A40"/>
    <mergeCell ref="B35:B40"/>
    <mergeCell ref="A2:A8"/>
    <mergeCell ref="B2:B8"/>
    <mergeCell ref="A9:A16"/>
    <mergeCell ref="B9:B16"/>
    <mergeCell ref="A17:A22"/>
    <mergeCell ref="B17:B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C9E1C-AF32-47A9-A7E0-01D3C8F866BA}">
  <dimension ref="B2:E13"/>
  <sheetViews>
    <sheetView workbookViewId="0">
      <selection activeCell="G7" sqref="G7"/>
    </sheetView>
  </sheetViews>
  <sheetFormatPr defaultRowHeight="15" x14ac:dyDescent="0.25"/>
  <cols>
    <col min="2" max="2" width="14.85546875" customWidth="1"/>
    <col min="3" max="4" width="17.7109375" bestFit="1" customWidth="1"/>
    <col min="5" max="5" width="14.85546875" bestFit="1" customWidth="1"/>
  </cols>
  <sheetData>
    <row r="2" spans="2:5" x14ac:dyDescent="0.25">
      <c r="B2" s="35" t="s">
        <v>59</v>
      </c>
      <c r="C2" s="35"/>
      <c r="D2" s="35"/>
    </row>
    <row r="3" spans="2:5" x14ac:dyDescent="0.25">
      <c r="B3" s="33" t="s">
        <v>67</v>
      </c>
      <c r="C3" s="1" t="s">
        <v>60</v>
      </c>
      <c r="D3" s="20">
        <v>100</v>
      </c>
    </row>
    <row r="4" spans="2:5" x14ac:dyDescent="0.25">
      <c r="B4" s="34"/>
      <c r="C4" s="1" t="s">
        <v>61</v>
      </c>
      <c r="D4" s="20">
        <v>500</v>
      </c>
      <c r="E4" s="21"/>
    </row>
    <row r="5" spans="2:5" x14ac:dyDescent="0.25">
      <c r="B5" s="33" t="s">
        <v>68</v>
      </c>
      <c r="C5" s="1" t="s">
        <v>62</v>
      </c>
      <c r="D5" s="20">
        <v>4500</v>
      </c>
    </row>
    <row r="6" spans="2:5" x14ac:dyDescent="0.25">
      <c r="B6" s="28"/>
      <c r="C6" s="1" t="s">
        <v>63</v>
      </c>
      <c r="D6" s="20">
        <v>4000</v>
      </c>
    </row>
    <row r="7" spans="2:5" x14ac:dyDescent="0.25">
      <c r="B7" s="28"/>
      <c r="C7" s="1" t="s">
        <v>64</v>
      </c>
      <c r="D7" s="20">
        <v>10000</v>
      </c>
    </row>
    <row r="8" spans="2:5" x14ac:dyDescent="0.25">
      <c r="B8" s="28"/>
      <c r="C8" s="1" t="s">
        <v>65</v>
      </c>
      <c r="D8" s="20">
        <v>1000</v>
      </c>
    </row>
    <row r="9" spans="2:5" x14ac:dyDescent="0.25">
      <c r="B9" s="34"/>
      <c r="C9" s="1" t="s">
        <v>66</v>
      </c>
      <c r="D9" s="20">
        <v>4500</v>
      </c>
    </row>
    <row r="11" spans="2:5" x14ac:dyDescent="0.25">
      <c r="B11" s="35" t="s">
        <v>69</v>
      </c>
      <c r="C11" s="35"/>
      <c r="D11" s="35"/>
    </row>
    <row r="12" spans="2:5" x14ac:dyDescent="0.25">
      <c r="B12" s="33" t="s">
        <v>68</v>
      </c>
      <c r="C12" s="1" t="s">
        <v>70</v>
      </c>
      <c r="D12" s="20">
        <v>25000</v>
      </c>
    </row>
    <row r="13" spans="2:5" x14ac:dyDescent="0.25">
      <c r="B13" s="34"/>
      <c r="C13" s="1" t="s">
        <v>71</v>
      </c>
      <c r="D13" s="20">
        <v>22000</v>
      </c>
    </row>
  </sheetData>
  <mergeCells count="5">
    <mergeCell ref="B12:B13"/>
    <mergeCell ref="B2:D2"/>
    <mergeCell ref="B11:D11"/>
    <mergeCell ref="B3:B4"/>
    <mergeCell ref="B5:B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02C95-A6A5-4A71-B182-7BFA47081F65}">
  <sheetPr filterMode="1"/>
  <dimension ref="A1:V104"/>
  <sheetViews>
    <sheetView tabSelected="1" topLeftCell="C1" zoomScaleNormal="100" workbookViewId="0">
      <selection activeCell="U2" sqref="U2:V2"/>
    </sheetView>
  </sheetViews>
  <sheetFormatPr defaultRowHeight="15" x14ac:dyDescent="0.25"/>
  <cols>
    <col min="2" max="2" width="20.42578125" bestFit="1" customWidth="1"/>
    <col min="25" max="25" width="19.5703125" bestFit="1" customWidth="1"/>
  </cols>
  <sheetData>
    <row r="1" spans="1:22" x14ac:dyDescent="0.25">
      <c r="A1" s="36" t="s">
        <v>75</v>
      </c>
      <c r="B1" s="36"/>
      <c r="C1" s="22">
        <v>2018</v>
      </c>
      <c r="D1" s="22">
        <v>2018</v>
      </c>
      <c r="E1" s="22">
        <v>2018</v>
      </c>
      <c r="F1" s="22">
        <v>2019</v>
      </c>
      <c r="G1" s="22">
        <v>2019</v>
      </c>
      <c r="H1" s="22">
        <v>2019</v>
      </c>
      <c r="I1" s="22">
        <v>2019</v>
      </c>
      <c r="J1" s="22">
        <v>2019</v>
      </c>
      <c r="K1" s="22">
        <v>2019</v>
      </c>
      <c r="L1" s="22">
        <v>2019</v>
      </c>
      <c r="M1" s="22">
        <v>2019</v>
      </c>
      <c r="N1" s="22">
        <v>2019</v>
      </c>
      <c r="O1" s="22">
        <v>2019</v>
      </c>
      <c r="P1" s="22">
        <v>2019</v>
      </c>
      <c r="Q1" s="22">
        <v>2019</v>
      </c>
    </row>
    <row r="2" spans="1:22" x14ac:dyDescent="0.25">
      <c r="A2" s="36"/>
      <c r="B2" s="36"/>
      <c r="C2" s="22" t="s">
        <v>76</v>
      </c>
      <c r="D2" s="22" t="s">
        <v>77</v>
      </c>
      <c r="E2" s="22" t="s">
        <v>78</v>
      </c>
      <c r="F2" s="22" t="s">
        <v>79</v>
      </c>
      <c r="G2" s="22" t="s">
        <v>80</v>
      </c>
      <c r="H2" s="22" t="s">
        <v>81</v>
      </c>
      <c r="I2" s="22" t="s">
        <v>82</v>
      </c>
      <c r="J2" s="22" t="s">
        <v>83</v>
      </c>
      <c r="K2" s="22" t="s">
        <v>84</v>
      </c>
      <c r="L2" s="22" t="s">
        <v>85</v>
      </c>
      <c r="M2" s="22" t="s">
        <v>86</v>
      </c>
      <c r="N2" s="22" t="s">
        <v>87</v>
      </c>
      <c r="O2" s="22" t="s">
        <v>76</v>
      </c>
      <c r="P2" s="22" t="s">
        <v>77</v>
      </c>
      <c r="Q2" s="22" t="s">
        <v>78</v>
      </c>
      <c r="V2" t="s">
        <v>88</v>
      </c>
    </row>
    <row r="3" spans="1:22" x14ac:dyDescent="0.25">
      <c r="A3" t="s">
        <v>5</v>
      </c>
      <c r="B3" t="s">
        <v>72</v>
      </c>
      <c r="C3">
        <v>0</v>
      </c>
      <c r="D3">
        <v>0</v>
      </c>
      <c r="E3">
        <v>0</v>
      </c>
      <c r="F3">
        <v>94</v>
      </c>
      <c r="G3">
        <v>10</v>
      </c>
      <c r="H3">
        <v>124</v>
      </c>
      <c r="I3">
        <v>87</v>
      </c>
      <c r="J3">
        <v>82</v>
      </c>
      <c r="K3">
        <v>96</v>
      </c>
      <c r="L3">
        <v>79</v>
      </c>
      <c r="M3">
        <v>80</v>
      </c>
      <c r="N3">
        <v>97</v>
      </c>
      <c r="O3">
        <v>102</v>
      </c>
      <c r="P3">
        <v>24</v>
      </c>
      <c r="Q3">
        <v>107</v>
      </c>
      <c r="U3" t="s">
        <v>5</v>
      </c>
      <c r="V3" s="23">
        <v>5.1350000000000007</v>
      </c>
    </row>
    <row r="4" spans="1:22" x14ac:dyDescent="0.25">
      <c r="A4" t="s">
        <v>16</v>
      </c>
      <c r="B4" t="s">
        <v>73</v>
      </c>
      <c r="C4">
        <v>121</v>
      </c>
      <c r="D4">
        <v>175</v>
      </c>
      <c r="E4">
        <v>150</v>
      </c>
      <c r="F4">
        <v>270</v>
      </c>
      <c r="G4">
        <v>294</v>
      </c>
      <c r="H4">
        <v>269</v>
      </c>
      <c r="I4">
        <v>232</v>
      </c>
      <c r="J4">
        <v>167</v>
      </c>
      <c r="K4">
        <v>140</v>
      </c>
      <c r="L4">
        <v>159</v>
      </c>
      <c r="M4">
        <v>245</v>
      </c>
      <c r="N4">
        <v>283</v>
      </c>
      <c r="O4">
        <v>291</v>
      </c>
      <c r="P4">
        <v>45</v>
      </c>
      <c r="Q4">
        <v>202</v>
      </c>
      <c r="U4" t="s">
        <v>16</v>
      </c>
      <c r="V4" s="23">
        <v>1.0385000000000002</v>
      </c>
    </row>
    <row r="5" spans="1:22" x14ac:dyDescent="0.25">
      <c r="A5" t="s">
        <v>21</v>
      </c>
      <c r="B5" t="s">
        <v>22</v>
      </c>
      <c r="C5">
        <v>503</v>
      </c>
      <c r="D5">
        <v>452</v>
      </c>
      <c r="E5">
        <v>378</v>
      </c>
      <c r="F5">
        <v>396</v>
      </c>
      <c r="G5">
        <v>216</v>
      </c>
      <c r="H5">
        <v>570</v>
      </c>
      <c r="I5">
        <v>426</v>
      </c>
      <c r="J5">
        <v>412</v>
      </c>
      <c r="K5">
        <v>414</v>
      </c>
      <c r="L5">
        <v>362</v>
      </c>
      <c r="M5">
        <v>351</v>
      </c>
      <c r="N5">
        <v>403</v>
      </c>
      <c r="O5">
        <v>426</v>
      </c>
      <c r="P5">
        <v>19</v>
      </c>
      <c r="Q5">
        <v>388</v>
      </c>
      <c r="U5" t="s">
        <v>21</v>
      </c>
      <c r="V5" s="23">
        <v>2.7320000000000002</v>
      </c>
    </row>
    <row r="6" spans="1:22" x14ac:dyDescent="0.25">
      <c r="A6" t="s">
        <v>25</v>
      </c>
      <c r="B6" t="s">
        <v>26</v>
      </c>
      <c r="C6">
        <v>115</v>
      </c>
      <c r="D6">
        <v>95</v>
      </c>
      <c r="E6">
        <v>52</v>
      </c>
      <c r="F6">
        <v>145</v>
      </c>
      <c r="G6">
        <v>0</v>
      </c>
      <c r="H6">
        <v>110</v>
      </c>
      <c r="I6">
        <v>104</v>
      </c>
      <c r="J6">
        <v>83</v>
      </c>
      <c r="K6">
        <v>89</v>
      </c>
      <c r="L6">
        <v>74</v>
      </c>
      <c r="M6">
        <v>79</v>
      </c>
      <c r="N6">
        <v>78</v>
      </c>
      <c r="O6">
        <v>86</v>
      </c>
      <c r="P6">
        <v>46</v>
      </c>
      <c r="Q6">
        <v>61</v>
      </c>
      <c r="U6" t="s">
        <v>25</v>
      </c>
      <c r="V6" s="23">
        <v>4.8800000000000008</v>
      </c>
    </row>
    <row r="7" spans="1:22" x14ac:dyDescent="0.25">
      <c r="A7" t="s">
        <v>29</v>
      </c>
      <c r="B7" t="s">
        <v>30</v>
      </c>
      <c r="C7">
        <v>0</v>
      </c>
      <c r="D7">
        <v>0</v>
      </c>
      <c r="E7">
        <v>0</v>
      </c>
      <c r="F7">
        <v>0</v>
      </c>
      <c r="G7">
        <v>23</v>
      </c>
      <c r="H7">
        <v>20</v>
      </c>
      <c r="I7">
        <v>16</v>
      </c>
      <c r="J7">
        <v>2</v>
      </c>
      <c r="K7">
        <v>26</v>
      </c>
      <c r="L7">
        <v>129</v>
      </c>
      <c r="M7">
        <v>173</v>
      </c>
      <c r="N7">
        <v>191</v>
      </c>
      <c r="O7">
        <v>247</v>
      </c>
      <c r="P7">
        <v>79</v>
      </c>
      <c r="Q7">
        <v>201</v>
      </c>
      <c r="U7" t="s">
        <v>29</v>
      </c>
      <c r="V7" s="23">
        <v>1.51</v>
      </c>
    </row>
    <row r="8" spans="1:22" x14ac:dyDescent="0.25">
      <c r="A8" t="s">
        <v>34</v>
      </c>
      <c r="B8" t="s">
        <v>74</v>
      </c>
      <c r="C8">
        <v>300</v>
      </c>
      <c r="D8">
        <v>275</v>
      </c>
      <c r="E8">
        <v>126</v>
      </c>
      <c r="F8">
        <v>184</v>
      </c>
      <c r="G8">
        <v>0</v>
      </c>
      <c r="H8">
        <v>173</v>
      </c>
      <c r="I8">
        <v>117</v>
      </c>
      <c r="J8">
        <v>117</v>
      </c>
      <c r="K8">
        <v>121</v>
      </c>
      <c r="L8">
        <v>59</v>
      </c>
      <c r="M8">
        <v>75</v>
      </c>
      <c r="N8">
        <v>73</v>
      </c>
      <c r="O8">
        <v>69</v>
      </c>
      <c r="P8">
        <v>96</v>
      </c>
      <c r="Q8">
        <v>48</v>
      </c>
      <c r="U8" t="s">
        <v>34</v>
      </c>
      <c r="V8" s="23">
        <v>2.7500000000000009</v>
      </c>
    </row>
    <row r="9" spans="1:22" x14ac:dyDescent="0.25">
      <c r="A9" t="s">
        <v>36</v>
      </c>
      <c r="B9" t="s">
        <v>37</v>
      </c>
      <c r="C9">
        <v>302</v>
      </c>
      <c r="D9">
        <v>281</v>
      </c>
      <c r="E9">
        <v>137</v>
      </c>
      <c r="F9">
        <v>183</v>
      </c>
      <c r="G9">
        <v>48</v>
      </c>
      <c r="H9">
        <v>176</v>
      </c>
      <c r="I9">
        <v>169</v>
      </c>
      <c r="J9">
        <v>119</v>
      </c>
      <c r="K9">
        <v>96</v>
      </c>
      <c r="L9">
        <v>85</v>
      </c>
      <c r="M9">
        <v>77</v>
      </c>
      <c r="N9">
        <v>110</v>
      </c>
      <c r="O9">
        <v>119</v>
      </c>
      <c r="P9">
        <v>37</v>
      </c>
      <c r="Q9">
        <v>52</v>
      </c>
      <c r="U9" t="s">
        <v>36</v>
      </c>
      <c r="V9" s="23">
        <v>2.0600000000000005</v>
      </c>
    </row>
    <row r="10" spans="1:22" x14ac:dyDescent="0.25">
      <c r="A10" t="s">
        <v>38</v>
      </c>
      <c r="B10" t="s">
        <v>39</v>
      </c>
      <c r="C10">
        <v>206</v>
      </c>
      <c r="D10">
        <v>163</v>
      </c>
      <c r="E10">
        <v>133</v>
      </c>
      <c r="F10">
        <v>149</v>
      </c>
      <c r="G10">
        <v>4</v>
      </c>
      <c r="H10">
        <v>159</v>
      </c>
      <c r="I10">
        <v>134</v>
      </c>
      <c r="J10">
        <v>111</v>
      </c>
      <c r="K10">
        <v>97</v>
      </c>
      <c r="L10">
        <v>93</v>
      </c>
      <c r="M10">
        <v>95</v>
      </c>
      <c r="N10">
        <v>112</v>
      </c>
      <c r="O10">
        <v>85</v>
      </c>
      <c r="P10">
        <v>52</v>
      </c>
      <c r="Q10">
        <v>77</v>
      </c>
      <c r="U10" t="s">
        <v>38</v>
      </c>
      <c r="V10" s="23">
        <v>1.9720000000000002</v>
      </c>
    </row>
    <row r="11" spans="1:22" x14ac:dyDescent="0.25">
      <c r="A11" t="s">
        <v>43</v>
      </c>
      <c r="B11" t="s">
        <v>44</v>
      </c>
      <c r="C11">
        <v>0</v>
      </c>
      <c r="D11">
        <v>0</v>
      </c>
      <c r="E11">
        <v>0</v>
      </c>
      <c r="F11">
        <v>0</v>
      </c>
      <c r="G11">
        <v>5</v>
      </c>
      <c r="H11">
        <v>14</v>
      </c>
      <c r="I11">
        <v>8</v>
      </c>
      <c r="J11">
        <v>2</v>
      </c>
      <c r="K11">
        <v>15</v>
      </c>
      <c r="L11">
        <v>57</v>
      </c>
      <c r="M11">
        <v>80</v>
      </c>
      <c r="N11">
        <v>50</v>
      </c>
      <c r="O11">
        <v>74</v>
      </c>
      <c r="P11">
        <v>6</v>
      </c>
      <c r="Q11">
        <v>65</v>
      </c>
      <c r="U11" t="s">
        <v>43</v>
      </c>
      <c r="V11" s="23">
        <v>2.052</v>
      </c>
    </row>
    <row r="12" spans="1:22" x14ac:dyDescent="0.25">
      <c r="A12" t="s">
        <v>46</v>
      </c>
      <c r="B12" t="s">
        <v>47</v>
      </c>
      <c r="C12">
        <v>81</v>
      </c>
      <c r="D12">
        <v>77</v>
      </c>
      <c r="E12">
        <v>87</v>
      </c>
      <c r="F12">
        <v>106</v>
      </c>
      <c r="G12">
        <v>48</v>
      </c>
      <c r="H12">
        <v>111</v>
      </c>
      <c r="I12">
        <v>100</v>
      </c>
      <c r="J12">
        <v>90</v>
      </c>
      <c r="K12">
        <v>78</v>
      </c>
      <c r="L12">
        <v>96</v>
      </c>
      <c r="M12">
        <v>103</v>
      </c>
      <c r="N12">
        <v>101</v>
      </c>
      <c r="O12">
        <v>100</v>
      </c>
      <c r="P12">
        <v>52</v>
      </c>
      <c r="Q12">
        <v>95</v>
      </c>
      <c r="U12" t="s">
        <v>46</v>
      </c>
      <c r="V12" s="23">
        <v>2.3945000000000007</v>
      </c>
    </row>
    <row r="13" spans="1:22" x14ac:dyDescent="0.25">
      <c r="A13" t="s">
        <v>49</v>
      </c>
      <c r="B13" t="s">
        <v>50</v>
      </c>
      <c r="C13">
        <v>141</v>
      </c>
      <c r="D13">
        <v>148</v>
      </c>
      <c r="E13">
        <v>137</v>
      </c>
      <c r="F13">
        <v>193</v>
      </c>
      <c r="G13">
        <v>0</v>
      </c>
      <c r="H13">
        <v>261</v>
      </c>
      <c r="I13">
        <v>215</v>
      </c>
      <c r="J13">
        <v>199</v>
      </c>
      <c r="K13">
        <v>133</v>
      </c>
      <c r="L13">
        <v>36</v>
      </c>
      <c r="M13">
        <v>47</v>
      </c>
      <c r="N13">
        <v>36</v>
      </c>
      <c r="O13">
        <v>31</v>
      </c>
      <c r="P13">
        <v>112</v>
      </c>
      <c r="Q13">
        <v>36</v>
      </c>
      <c r="U13" t="s">
        <v>49</v>
      </c>
      <c r="V13" s="23">
        <v>2.7444999999999995</v>
      </c>
    </row>
    <row r="17" spans="1:17" x14ac:dyDescent="0.25">
      <c r="A17" s="36" t="s">
        <v>89</v>
      </c>
      <c r="B17" s="36"/>
      <c r="C17" s="22">
        <v>2018</v>
      </c>
      <c r="D17" s="22">
        <v>2018</v>
      </c>
      <c r="E17" s="22">
        <v>2018</v>
      </c>
      <c r="F17" s="22">
        <v>2019</v>
      </c>
      <c r="G17" s="22">
        <v>2019</v>
      </c>
      <c r="H17" s="22">
        <v>2019</v>
      </c>
      <c r="I17" s="22">
        <v>2019</v>
      </c>
      <c r="J17" s="22">
        <v>2019</v>
      </c>
      <c r="K17" s="22">
        <v>2019</v>
      </c>
      <c r="L17" s="22">
        <v>2019</v>
      </c>
      <c r="M17" s="22">
        <v>2019</v>
      </c>
      <c r="N17" s="22">
        <v>2019</v>
      </c>
      <c r="O17" s="22">
        <v>2019</v>
      </c>
      <c r="P17" s="22">
        <v>2019</v>
      </c>
      <c r="Q17" s="22">
        <v>2019</v>
      </c>
    </row>
    <row r="18" spans="1:17" x14ac:dyDescent="0.25">
      <c r="A18" s="36"/>
      <c r="B18" s="36"/>
      <c r="C18" s="22" t="s">
        <v>76</v>
      </c>
      <c r="D18" s="22" t="s">
        <v>77</v>
      </c>
      <c r="E18" s="22" t="s">
        <v>78</v>
      </c>
      <c r="F18" s="22" t="s">
        <v>79</v>
      </c>
      <c r="G18" s="22" t="s">
        <v>80</v>
      </c>
      <c r="H18" s="22" t="s">
        <v>81</v>
      </c>
      <c r="I18" s="22" t="s">
        <v>82</v>
      </c>
      <c r="J18" s="22" t="s">
        <v>83</v>
      </c>
      <c r="K18" s="22" t="s">
        <v>84</v>
      </c>
      <c r="L18" s="22" t="s">
        <v>85</v>
      </c>
      <c r="M18" s="22" t="s">
        <v>86</v>
      </c>
      <c r="N18" s="22" t="s">
        <v>87</v>
      </c>
      <c r="O18" s="22" t="s">
        <v>76</v>
      </c>
      <c r="P18" s="22" t="s">
        <v>77</v>
      </c>
      <c r="Q18" s="22" t="s">
        <v>78</v>
      </c>
    </row>
    <row r="19" spans="1:17" x14ac:dyDescent="0.25">
      <c r="A19" t="s">
        <v>5</v>
      </c>
      <c r="B19" t="s">
        <v>72</v>
      </c>
      <c r="C19" s="23">
        <f t="shared" ref="C19:C29" si="0">C3*$V3</f>
        <v>0</v>
      </c>
      <c r="D19" s="23">
        <f t="shared" ref="D19:Q19" si="1">D3*$V3</f>
        <v>0</v>
      </c>
      <c r="E19" s="23">
        <f t="shared" si="1"/>
        <v>0</v>
      </c>
      <c r="F19" s="23">
        <f t="shared" si="1"/>
        <v>482.69000000000005</v>
      </c>
      <c r="G19" s="23">
        <f t="shared" si="1"/>
        <v>51.350000000000009</v>
      </c>
      <c r="H19" s="23">
        <f t="shared" si="1"/>
        <v>636.74000000000012</v>
      </c>
      <c r="I19" s="23">
        <f t="shared" si="1"/>
        <v>446.74500000000006</v>
      </c>
      <c r="J19" s="23">
        <f t="shared" si="1"/>
        <v>421.07000000000005</v>
      </c>
      <c r="K19" s="23">
        <f t="shared" si="1"/>
        <v>492.96000000000004</v>
      </c>
      <c r="L19" s="23">
        <f t="shared" si="1"/>
        <v>405.66500000000008</v>
      </c>
      <c r="M19" s="23">
        <f t="shared" si="1"/>
        <v>410.80000000000007</v>
      </c>
      <c r="N19" s="23">
        <f t="shared" si="1"/>
        <v>498.09500000000008</v>
      </c>
      <c r="O19" s="23">
        <f t="shared" si="1"/>
        <v>523.7700000000001</v>
      </c>
      <c r="P19" s="23">
        <f t="shared" si="1"/>
        <v>123.24000000000001</v>
      </c>
      <c r="Q19" s="23">
        <f t="shared" si="1"/>
        <v>549.44500000000005</v>
      </c>
    </row>
    <row r="20" spans="1:17" x14ac:dyDescent="0.25">
      <c r="A20" t="s">
        <v>16</v>
      </c>
      <c r="B20" t="s">
        <v>73</v>
      </c>
      <c r="C20" s="23">
        <f t="shared" si="0"/>
        <v>125.65850000000002</v>
      </c>
      <c r="D20" s="23">
        <f t="shared" ref="D20:Q20" si="2">D4*$V4</f>
        <v>181.73750000000004</v>
      </c>
      <c r="E20" s="23">
        <f t="shared" si="2"/>
        <v>155.77500000000003</v>
      </c>
      <c r="F20" s="23">
        <f t="shared" si="2"/>
        <v>280.39500000000004</v>
      </c>
      <c r="G20" s="23">
        <f t="shared" si="2"/>
        <v>305.31900000000007</v>
      </c>
      <c r="H20" s="23">
        <f t="shared" si="2"/>
        <v>279.35650000000004</v>
      </c>
      <c r="I20" s="23">
        <f t="shared" si="2"/>
        <v>240.93200000000004</v>
      </c>
      <c r="J20" s="23">
        <f t="shared" si="2"/>
        <v>173.42950000000005</v>
      </c>
      <c r="K20" s="23">
        <f t="shared" si="2"/>
        <v>145.39000000000001</v>
      </c>
      <c r="L20" s="23">
        <f t="shared" si="2"/>
        <v>165.12150000000003</v>
      </c>
      <c r="M20" s="23">
        <f t="shared" si="2"/>
        <v>254.43250000000006</v>
      </c>
      <c r="N20" s="23">
        <f t="shared" si="2"/>
        <v>293.89550000000008</v>
      </c>
      <c r="O20" s="23">
        <f t="shared" si="2"/>
        <v>302.20350000000008</v>
      </c>
      <c r="P20" s="23">
        <f t="shared" si="2"/>
        <v>46.732500000000009</v>
      </c>
      <c r="Q20" s="23">
        <f t="shared" si="2"/>
        <v>209.77700000000004</v>
      </c>
    </row>
    <row r="21" spans="1:17" x14ac:dyDescent="0.25">
      <c r="A21" t="s">
        <v>21</v>
      </c>
      <c r="B21" t="s">
        <v>22</v>
      </c>
      <c r="C21" s="23">
        <f t="shared" si="0"/>
        <v>1374.1960000000001</v>
      </c>
      <c r="D21" s="23">
        <f t="shared" ref="D21:Q21" si="3">D5*$V5</f>
        <v>1234.864</v>
      </c>
      <c r="E21" s="23">
        <f t="shared" si="3"/>
        <v>1032.6960000000001</v>
      </c>
      <c r="F21" s="23">
        <f t="shared" si="3"/>
        <v>1081.8720000000001</v>
      </c>
      <c r="G21" s="23">
        <f t="shared" si="3"/>
        <v>590.11200000000008</v>
      </c>
      <c r="H21" s="23">
        <f t="shared" si="3"/>
        <v>1557.24</v>
      </c>
      <c r="I21" s="23">
        <f t="shared" si="3"/>
        <v>1163.8320000000001</v>
      </c>
      <c r="J21" s="23">
        <f t="shared" si="3"/>
        <v>1125.5840000000001</v>
      </c>
      <c r="K21" s="23">
        <f t="shared" si="3"/>
        <v>1131.048</v>
      </c>
      <c r="L21" s="23">
        <f t="shared" si="3"/>
        <v>988.98400000000004</v>
      </c>
      <c r="M21" s="23">
        <f t="shared" si="3"/>
        <v>958.93200000000002</v>
      </c>
      <c r="N21" s="23">
        <f t="shared" si="3"/>
        <v>1100.9960000000001</v>
      </c>
      <c r="O21" s="23">
        <f t="shared" si="3"/>
        <v>1163.8320000000001</v>
      </c>
      <c r="P21" s="23">
        <f t="shared" si="3"/>
        <v>51.908000000000001</v>
      </c>
      <c r="Q21" s="23">
        <f t="shared" si="3"/>
        <v>1060.0160000000001</v>
      </c>
    </row>
    <row r="22" spans="1:17" x14ac:dyDescent="0.25">
      <c r="A22" t="s">
        <v>25</v>
      </c>
      <c r="B22" t="s">
        <v>26</v>
      </c>
      <c r="C22" s="23">
        <f t="shared" si="0"/>
        <v>561.20000000000005</v>
      </c>
      <c r="D22" s="23">
        <f t="shared" ref="D22:Q22" si="4">D6*$V6</f>
        <v>463.60000000000008</v>
      </c>
      <c r="E22" s="23">
        <f t="shared" si="4"/>
        <v>253.76000000000005</v>
      </c>
      <c r="F22" s="23">
        <f t="shared" si="4"/>
        <v>707.60000000000014</v>
      </c>
      <c r="G22" s="23">
        <f t="shared" si="4"/>
        <v>0</v>
      </c>
      <c r="H22" s="23">
        <f t="shared" si="4"/>
        <v>536.80000000000007</v>
      </c>
      <c r="I22" s="23">
        <f t="shared" si="4"/>
        <v>507.5200000000001</v>
      </c>
      <c r="J22" s="23">
        <f t="shared" si="4"/>
        <v>405.04000000000008</v>
      </c>
      <c r="K22" s="23">
        <f t="shared" si="4"/>
        <v>434.32000000000005</v>
      </c>
      <c r="L22" s="23">
        <f t="shared" si="4"/>
        <v>361.12000000000006</v>
      </c>
      <c r="M22" s="23">
        <f t="shared" si="4"/>
        <v>385.52000000000004</v>
      </c>
      <c r="N22" s="23">
        <f t="shared" si="4"/>
        <v>380.64000000000004</v>
      </c>
      <c r="O22" s="23">
        <f t="shared" si="4"/>
        <v>419.68000000000006</v>
      </c>
      <c r="P22" s="23">
        <f t="shared" si="4"/>
        <v>224.48000000000005</v>
      </c>
      <c r="Q22" s="23">
        <f t="shared" si="4"/>
        <v>297.68000000000006</v>
      </c>
    </row>
    <row r="23" spans="1:17" x14ac:dyDescent="0.25">
      <c r="A23" t="s">
        <v>29</v>
      </c>
      <c r="B23" t="s">
        <v>30</v>
      </c>
      <c r="C23" s="23">
        <f t="shared" si="0"/>
        <v>0</v>
      </c>
      <c r="D23" s="23">
        <f t="shared" ref="D23:Q23" si="5">D7*$V7</f>
        <v>0</v>
      </c>
      <c r="E23" s="23">
        <f t="shared" si="5"/>
        <v>0</v>
      </c>
      <c r="F23" s="23">
        <f t="shared" si="5"/>
        <v>0</v>
      </c>
      <c r="G23" s="23">
        <f t="shared" si="5"/>
        <v>34.729999999999997</v>
      </c>
      <c r="H23" s="23">
        <f t="shared" si="5"/>
        <v>30.2</v>
      </c>
      <c r="I23" s="23">
        <f t="shared" si="5"/>
        <v>24.16</v>
      </c>
      <c r="J23" s="23">
        <f t="shared" si="5"/>
        <v>3.02</v>
      </c>
      <c r="K23" s="23">
        <f t="shared" si="5"/>
        <v>39.26</v>
      </c>
      <c r="L23" s="23">
        <f t="shared" si="5"/>
        <v>194.79</v>
      </c>
      <c r="M23" s="23">
        <f t="shared" si="5"/>
        <v>261.23</v>
      </c>
      <c r="N23" s="23">
        <f t="shared" si="5"/>
        <v>288.41000000000003</v>
      </c>
      <c r="O23" s="23">
        <f t="shared" si="5"/>
        <v>372.97</v>
      </c>
      <c r="P23" s="23">
        <f t="shared" si="5"/>
        <v>119.29</v>
      </c>
      <c r="Q23" s="23">
        <f t="shared" si="5"/>
        <v>303.51</v>
      </c>
    </row>
    <row r="24" spans="1:17" x14ac:dyDescent="0.25">
      <c r="A24" t="s">
        <v>34</v>
      </c>
      <c r="B24" t="s">
        <v>74</v>
      </c>
      <c r="C24" s="23">
        <f t="shared" si="0"/>
        <v>825.00000000000023</v>
      </c>
      <c r="D24" s="23">
        <f t="shared" ref="D24:Q24" si="6">D8*$V8</f>
        <v>756.25000000000023</v>
      </c>
      <c r="E24" s="23">
        <f t="shared" si="6"/>
        <v>346.50000000000011</v>
      </c>
      <c r="F24" s="23">
        <f t="shared" si="6"/>
        <v>506.00000000000017</v>
      </c>
      <c r="G24" s="23">
        <f t="shared" si="6"/>
        <v>0</v>
      </c>
      <c r="H24" s="23">
        <f t="shared" si="6"/>
        <v>475.75000000000017</v>
      </c>
      <c r="I24" s="23">
        <f t="shared" si="6"/>
        <v>321.75000000000011</v>
      </c>
      <c r="J24" s="23">
        <f t="shared" si="6"/>
        <v>321.75000000000011</v>
      </c>
      <c r="K24" s="23">
        <f t="shared" si="6"/>
        <v>332.75000000000011</v>
      </c>
      <c r="L24" s="23">
        <f t="shared" si="6"/>
        <v>162.25000000000006</v>
      </c>
      <c r="M24" s="23">
        <f t="shared" si="6"/>
        <v>206.25000000000006</v>
      </c>
      <c r="N24" s="23">
        <f t="shared" si="6"/>
        <v>200.75000000000006</v>
      </c>
      <c r="O24" s="23">
        <f t="shared" si="6"/>
        <v>189.75000000000006</v>
      </c>
      <c r="P24" s="23">
        <f t="shared" si="6"/>
        <v>264.00000000000011</v>
      </c>
      <c r="Q24" s="23">
        <f t="shared" si="6"/>
        <v>132.00000000000006</v>
      </c>
    </row>
    <row r="25" spans="1:17" x14ac:dyDescent="0.25">
      <c r="A25" t="s">
        <v>36</v>
      </c>
      <c r="B25" t="s">
        <v>37</v>
      </c>
      <c r="C25" s="23">
        <f t="shared" si="0"/>
        <v>622.12000000000012</v>
      </c>
      <c r="D25" s="23">
        <f t="shared" ref="D25:Q25" si="7">D9*$V9</f>
        <v>578.86000000000013</v>
      </c>
      <c r="E25" s="23">
        <f t="shared" si="7"/>
        <v>282.22000000000008</v>
      </c>
      <c r="F25" s="23">
        <f t="shared" si="7"/>
        <v>376.98000000000008</v>
      </c>
      <c r="G25" s="23">
        <f t="shared" si="7"/>
        <v>98.880000000000024</v>
      </c>
      <c r="H25" s="23">
        <f t="shared" si="7"/>
        <v>362.56000000000006</v>
      </c>
      <c r="I25" s="23">
        <f t="shared" si="7"/>
        <v>348.1400000000001</v>
      </c>
      <c r="J25" s="23">
        <f t="shared" si="7"/>
        <v>245.14000000000007</v>
      </c>
      <c r="K25" s="23">
        <f t="shared" si="7"/>
        <v>197.76000000000005</v>
      </c>
      <c r="L25" s="23">
        <f t="shared" si="7"/>
        <v>175.10000000000005</v>
      </c>
      <c r="M25" s="23">
        <f t="shared" si="7"/>
        <v>158.62000000000003</v>
      </c>
      <c r="N25" s="23">
        <f t="shared" si="7"/>
        <v>226.60000000000005</v>
      </c>
      <c r="O25" s="23">
        <f t="shared" si="7"/>
        <v>245.14000000000007</v>
      </c>
      <c r="P25" s="23">
        <f t="shared" si="7"/>
        <v>76.220000000000013</v>
      </c>
      <c r="Q25" s="23">
        <f t="shared" si="7"/>
        <v>107.12000000000003</v>
      </c>
    </row>
    <row r="26" spans="1:17" x14ac:dyDescent="0.25">
      <c r="A26" t="s">
        <v>38</v>
      </c>
      <c r="B26" t="s">
        <v>39</v>
      </c>
      <c r="C26" s="23">
        <f t="shared" si="0"/>
        <v>406.23200000000003</v>
      </c>
      <c r="D26" s="23">
        <f t="shared" ref="D26:Q26" si="8">D10*$V10</f>
        <v>321.43600000000004</v>
      </c>
      <c r="E26" s="23">
        <f t="shared" si="8"/>
        <v>262.27600000000001</v>
      </c>
      <c r="F26" s="23">
        <f t="shared" si="8"/>
        <v>293.82800000000003</v>
      </c>
      <c r="G26" s="23">
        <f t="shared" si="8"/>
        <v>7.8880000000000008</v>
      </c>
      <c r="H26" s="23">
        <f t="shared" si="8"/>
        <v>313.54800000000006</v>
      </c>
      <c r="I26" s="23">
        <f t="shared" si="8"/>
        <v>264.24800000000005</v>
      </c>
      <c r="J26" s="23">
        <f t="shared" si="8"/>
        <v>218.89200000000002</v>
      </c>
      <c r="K26" s="23">
        <f t="shared" si="8"/>
        <v>191.28400000000002</v>
      </c>
      <c r="L26" s="23">
        <f t="shared" si="8"/>
        <v>183.39600000000002</v>
      </c>
      <c r="M26" s="23">
        <f t="shared" si="8"/>
        <v>187.34000000000003</v>
      </c>
      <c r="N26" s="23">
        <f t="shared" si="8"/>
        <v>220.86400000000003</v>
      </c>
      <c r="O26" s="23">
        <f t="shared" si="8"/>
        <v>167.62</v>
      </c>
      <c r="P26" s="23">
        <f t="shared" si="8"/>
        <v>102.54400000000001</v>
      </c>
      <c r="Q26" s="23">
        <f t="shared" si="8"/>
        <v>151.84400000000002</v>
      </c>
    </row>
    <row r="27" spans="1:17" x14ac:dyDescent="0.25">
      <c r="A27" t="s">
        <v>43</v>
      </c>
      <c r="B27" t="s">
        <v>44</v>
      </c>
      <c r="C27" s="23">
        <f t="shared" si="0"/>
        <v>0</v>
      </c>
      <c r="D27" s="23">
        <f t="shared" ref="D27:Q27" si="9">D11*$V11</f>
        <v>0</v>
      </c>
      <c r="E27" s="23">
        <f t="shared" si="9"/>
        <v>0</v>
      </c>
      <c r="F27" s="23">
        <f t="shared" si="9"/>
        <v>0</v>
      </c>
      <c r="G27" s="23">
        <f t="shared" si="9"/>
        <v>10.26</v>
      </c>
      <c r="H27" s="23">
        <f t="shared" si="9"/>
        <v>28.728000000000002</v>
      </c>
      <c r="I27" s="23">
        <f t="shared" si="9"/>
        <v>16.416</v>
      </c>
      <c r="J27" s="23">
        <f t="shared" si="9"/>
        <v>4.1040000000000001</v>
      </c>
      <c r="K27" s="23">
        <f t="shared" si="9"/>
        <v>30.78</v>
      </c>
      <c r="L27" s="23">
        <f t="shared" si="9"/>
        <v>116.964</v>
      </c>
      <c r="M27" s="23">
        <f t="shared" si="9"/>
        <v>164.16</v>
      </c>
      <c r="N27" s="23">
        <f t="shared" si="9"/>
        <v>102.60000000000001</v>
      </c>
      <c r="O27" s="23">
        <f t="shared" si="9"/>
        <v>151.84800000000001</v>
      </c>
      <c r="P27" s="23">
        <f t="shared" si="9"/>
        <v>12.312000000000001</v>
      </c>
      <c r="Q27" s="23">
        <f t="shared" si="9"/>
        <v>133.38</v>
      </c>
    </row>
    <row r="28" spans="1:17" x14ac:dyDescent="0.25">
      <c r="A28" t="s">
        <v>46</v>
      </c>
      <c r="B28" t="s">
        <v>47</v>
      </c>
      <c r="C28" s="23">
        <f t="shared" si="0"/>
        <v>193.95450000000005</v>
      </c>
      <c r="D28" s="23">
        <f t="shared" ref="D28:Q28" si="10">D12*$V12</f>
        <v>184.37650000000005</v>
      </c>
      <c r="E28" s="23">
        <f t="shared" si="10"/>
        <v>208.32150000000007</v>
      </c>
      <c r="F28" s="23">
        <f t="shared" si="10"/>
        <v>253.81700000000006</v>
      </c>
      <c r="G28" s="23">
        <f t="shared" si="10"/>
        <v>114.93600000000004</v>
      </c>
      <c r="H28" s="23">
        <f t="shared" si="10"/>
        <v>265.78950000000009</v>
      </c>
      <c r="I28" s="23">
        <f t="shared" si="10"/>
        <v>239.45000000000007</v>
      </c>
      <c r="J28" s="23">
        <f t="shared" si="10"/>
        <v>215.50500000000005</v>
      </c>
      <c r="K28" s="23">
        <f t="shared" si="10"/>
        <v>186.77100000000007</v>
      </c>
      <c r="L28" s="23">
        <f t="shared" si="10"/>
        <v>229.87200000000007</v>
      </c>
      <c r="M28" s="23">
        <f t="shared" si="10"/>
        <v>246.63350000000008</v>
      </c>
      <c r="N28" s="23">
        <f t="shared" si="10"/>
        <v>241.84450000000007</v>
      </c>
      <c r="O28" s="23">
        <f t="shared" si="10"/>
        <v>239.45000000000007</v>
      </c>
      <c r="P28" s="23">
        <f t="shared" si="10"/>
        <v>124.51400000000004</v>
      </c>
      <c r="Q28" s="23">
        <f t="shared" si="10"/>
        <v>227.47750000000008</v>
      </c>
    </row>
    <row r="29" spans="1:17" x14ac:dyDescent="0.25">
      <c r="A29" t="s">
        <v>49</v>
      </c>
      <c r="B29" t="s">
        <v>50</v>
      </c>
      <c r="C29" s="23">
        <f t="shared" si="0"/>
        <v>386.97449999999992</v>
      </c>
      <c r="D29" s="23">
        <f t="shared" ref="D29:Q29" si="11">D13*$V13</f>
        <v>406.18599999999992</v>
      </c>
      <c r="E29" s="23">
        <f t="shared" si="11"/>
        <v>375.99649999999991</v>
      </c>
      <c r="F29" s="23">
        <f t="shared" si="11"/>
        <v>529.68849999999986</v>
      </c>
      <c r="G29" s="23">
        <f t="shared" si="11"/>
        <v>0</v>
      </c>
      <c r="H29" s="23">
        <f t="shared" si="11"/>
        <v>716.31449999999984</v>
      </c>
      <c r="I29" s="23">
        <f t="shared" si="11"/>
        <v>590.06749999999988</v>
      </c>
      <c r="J29" s="23">
        <f t="shared" si="11"/>
        <v>546.15549999999985</v>
      </c>
      <c r="K29" s="23">
        <f t="shared" si="11"/>
        <v>365.01849999999996</v>
      </c>
      <c r="L29" s="23">
        <f t="shared" si="11"/>
        <v>98.801999999999978</v>
      </c>
      <c r="M29" s="23">
        <f t="shared" si="11"/>
        <v>128.99149999999997</v>
      </c>
      <c r="N29" s="23">
        <f t="shared" si="11"/>
        <v>98.801999999999978</v>
      </c>
      <c r="O29" s="23">
        <f t="shared" si="11"/>
        <v>85.079499999999982</v>
      </c>
      <c r="P29" s="23">
        <f t="shared" si="11"/>
        <v>307.38399999999996</v>
      </c>
      <c r="Q29" s="23">
        <f t="shared" si="11"/>
        <v>98.801999999999978</v>
      </c>
    </row>
    <row r="31" spans="1:17" x14ac:dyDescent="0.25">
      <c r="B31" t="s">
        <v>90</v>
      </c>
      <c r="C31" s="23">
        <f>SUM(C19:C25)</f>
        <v>3508.1745000000001</v>
      </c>
      <c r="D31" s="23">
        <f t="shared" ref="D31:Q31" si="12">SUM(D19:D25)</f>
        <v>3215.3115000000003</v>
      </c>
      <c r="E31" s="23">
        <f t="shared" si="12"/>
        <v>2070.9510000000005</v>
      </c>
      <c r="F31" s="23">
        <f t="shared" si="12"/>
        <v>3435.5370000000003</v>
      </c>
      <c r="G31" s="23">
        <f t="shared" si="12"/>
        <v>1080.3910000000003</v>
      </c>
      <c r="H31" s="23">
        <f t="shared" si="12"/>
        <v>3878.6465000000003</v>
      </c>
      <c r="I31" s="23">
        <f t="shared" si="12"/>
        <v>3053.0790000000006</v>
      </c>
      <c r="J31" s="23">
        <f t="shared" si="12"/>
        <v>2695.0335</v>
      </c>
      <c r="K31" s="23">
        <f t="shared" si="12"/>
        <v>2773.4880000000007</v>
      </c>
      <c r="L31" s="23">
        <f t="shared" si="12"/>
        <v>2453.0305000000003</v>
      </c>
      <c r="M31" s="23">
        <f t="shared" si="12"/>
        <v>2635.7844999999998</v>
      </c>
      <c r="N31" s="23">
        <f t="shared" si="12"/>
        <v>2989.3865000000001</v>
      </c>
      <c r="O31" s="23">
        <f t="shared" si="12"/>
        <v>3217.3455000000008</v>
      </c>
      <c r="P31" s="23">
        <f t="shared" si="12"/>
        <v>905.87050000000022</v>
      </c>
      <c r="Q31" s="23">
        <f t="shared" si="12"/>
        <v>2659.5480000000007</v>
      </c>
    </row>
    <row r="32" spans="1:17" x14ac:dyDescent="0.25">
      <c r="B32" t="s">
        <v>91</v>
      </c>
      <c r="C32" s="23">
        <f>SUM(C26:C29)</f>
        <v>987.16099999999994</v>
      </c>
      <c r="D32" s="23">
        <f t="shared" ref="D32:Q32" si="13">SUM(D26:D29)</f>
        <v>911.99850000000004</v>
      </c>
      <c r="E32" s="23">
        <f t="shared" si="13"/>
        <v>846.59400000000005</v>
      </c>
      <c r="F32" s="23">
        <f t="shared" si="13"/>
        <v>1077.3335</v>
      </c>
      <c r="G32" s="23">
        <f t="shared" si="13"/>
        <v>133.08400000000003</v>
      </c>
      <c r="H32" s="23">
        <f t="shared" si="13"/>
        <v>1324.38</v>
      </c>
      <c r="I32" s="23">
        <f t="shared" si="13"/>
        <v>1110.1815000000001</v>
      </c>
      <c r="J32" s="23">
        <f t="shared" si="13"/>
        <v>984.65649999999994</v>
      </c>
      <c r="K32" s="23">
        <f t="shared" si="13"/>
        <v>773.85350000000005</v>
      </c>
      <c r="L32" s="23">
        <f t="shared" si="13"/>
        <v>629.03400000000011</v>
      </c>
      <c r="M32" s="23">
        <f t="shared" si="13"/>
        <v>727.12500000000011</v>
      </c>
      <c r="N32" s="23">
        <f t="shared" si="13"/>
        <v>664.11050000000012</v>
      </c>
      <c r="O32" s="23">
        <f t="shared" si="13"/>
        <v>643.99750000000006</v>
      </c>
      <c r="P32" s="23">
        <f t="shared" si="13"/>
        <v>546.75400000000002</v>
      </c>
      <c r="Q32" s="23">
        <f t="shared" si="13"/>
        <v>611.50350000000014</v>
      </c>
    </row>
    <row r="34" spans="2:2" ht="15.75" thickBot="1" x14ac:dyDescent="0.3">
      <c r="B34" t="s">
        <v>92</v>
      </c>
    </row>
    <row r="35" spans="2:2" x14ac:dyDescent="0.25">
      <c r="B35" s="2" t="s">
        <v>7</v>
      </c>
    </row>
    <row r="36" spans="2:2" x14ac:dyDescent="0.25">
      <c r="B36" s="1" t="s">
        <v>9</v>
      </c>
    </row>
    <row r="37" spans="2:2" x14ac:dyDescent="0.25">
      <c r="B37" s="1" t="s">
        <v>11</v>
      </c>
    </row>
    <row r="38" spans="2:2" x14ac:dyDescent="0.25">
      <c r="B38" s="1" t="s">
        <v>12</v>
      </c>
    </row>
    <row r="39" spans="2:2" x14ac:dyDescent="0.25">
      <c r="B39" s="1" t="s">
        <v>13</v>
      </c>
    </row>
    <row r="40" spans="2:2" x14ac:dyDescent="0.25">
      <c r="B40" s="1" t="s">
        <v>14</v>
      </c>
    </row>
    <row r="41" spans="2:2" ht="15.75" thickBot="1" x14ac:dyDescent="0.3">
      <c r="B41" s="3" t="s">
        <v>15</v>
      </c>
    </row>
    <row r="42" spans="2:2" x14ac:dyDescent="0.25">
      <c r="B42" s="2" t="s">
        <v>18</v>
      </c>
    </row>
    <row r="43" spans="2:2" hidden="1" x14ac:dyDescent="0.25">
      <c r="B43" s="1" t="s">
        <v>9</v>
      </c>
    </row>
    <row r="44" spans="2:2" hidden="1" x14ac:dyDescent="0.25">
      <c r="B44" s="1" t="s">
        <v>11</v>
      </c>
    </row>
    <row r="45" spans="2:2" x14ac:dyDescent="0.25">
      <c r="B45" s="1" t="s">
        <v>53</v>
      </c>
    </row>
    <row r="46" spans="2:2" x14ac:dyDescent="0.25">
      <c r="B46" s="1" t="s">
        <v>19</v>
      </c>
    </row>
    <row r="47" spans="2:2" x14ac:dyDescent="0.25">
      <c r="B47" s="1" t="s">
        <v>20</v>
      </c>
    </row>
    <row r="48" spans="2:2" hidden="1" x14ac:dyDescent="0.25">
      <c r="B48" s="1" t="s">
        <v>15</v>
      </c>
    </row>
    <row r="49" spans="2:2" ht="15.75" thickBot="1" x14ac:dyDescent="0.3">
      <c r="B49" s="3" t="s">
        <v>54</v>
      </c>
    </row>
    <row r="50" spans="2:2" x14ac:dyDescent="0.25">
      <c r="B50" s="2" t="s">
        <v>23</v>
      </c>
    </row>
    <row r="51" spans="2:2" hidden="1" x14ac:dyDescent="0.25">
      <c r="B51" s="1" t="s">
        <v>14</v>
      </c>
    </row>
    <row r="52" spans="2:2" hidden="1" x14ac:dyDescent="0.25">
      <c r="B52" s="1" t="s">
        <v>19</v>
      </c>
    </row>
    <row r="53" spans="2:2" x14ac:dyDescent="0.25">
      <c r="B53" s="1" t="s">
        <v>24</v>
      </c>
    </row>
    <row r="54" spans="2:2" ht="15.75" thickBot="1" x14ac:dyDescent="0.3">
      <c r="B54" s="1" t="s">
        <v>33</v>
      </c>
    </row>
    <row r="55" spans="2:2" ht="15.75" hidden="1" thickBot="1" x14ac:dyDescent="0.3">
      <c r="B55" s="3" t="s">
        <v>15</v>
      </c>
    </row>
    <row r="56" spans="2:2" x14ac:dyDescent="0.25">
      <c r="B56" s="2" t="s">
        <v>26</v>
      </c>
    </row>
    <row r="57" spans="2:2" hidden="1" x14ac:dyDescent="0.25">
      <c r="B57" s="1" t="s">
        <v>14</v>
      </c>
    </row>
    <row r="58" spans="2:2" x14ac:dyDescent="0.25">
      <c r="B58" s="1" t="s">
        <v>27</v>
      </c>
    </row>
    <row r="59" spans="2:2" ht="15.75" thickBot="1" x14ac:dyDescent="0.3">
      <c r="B59" s="1" t="s">
        <v>28</v>
      </c>
    </row>
    <row r="60" spans="2:2" ht="15.75" hidden="1" thickBot="1" x14ac:dyDescent="0.3">
      <c r="B60" s="3" t="s">
        <v>15</v>
      </c>
    </row>
    <row r="61" spans="2:2" x14ac:dyDescent="0.25">
      <c r="B61" s="2" t="s">
        <v>31</v>
      </c>
    </row>
    <row r="62" spans="2:2" hidden="1" x14ac:dyDescent="0.25">
      <c r="B62" s="1" t="s">
        <v>9</v>
      </c>
    </row>
    <row r="63" spans="2:2" ht="15.75" thickBot="1" x14ac:dyDescent="0.3">
      <c r="B63" s="1" t="s">
        <v>32</v>
      </c>
    </row>
    <row r="64" spans="2:2" hidden="1" x14ac:dyDescent="0.25">
      <c r="B64" s="1" t="s">
        <v>12</v>
      </c>
    </row>
    <row r="65" spans="2:2" hidden="1" x14ac:dyDescent="0.25">
      <c r="B65" s="1" t="s">
        <v>33</v>
      </c>
    </row>
    <row r="66" spans="2:2" hidden="1" x14ac:dyDescent="0.25">
      <c r="B66" s="1" t="s">
        <v>14</v>
      </c>
    </row>
    <row r="67" spans="2:2" ht="15.75" hidden="1" thickBot="1" x14ac:dyDescent="0.3">
      <c r="B67" s="3" t="s">
        <v>15</v>
      </c>
    </row>
    <row r="68" spans="2:2" hidden="1" x14ac:dyDescent="0.25">
      <c r="B68" s="2" t="s">
        <v>7</v>
      </c>
    </row>
    <row r="69" spans="2:2" hidden="1" x14ac:dyDescent="0.25">
      <c r="B69" s="1" t="s">
        <v>9</v>
      </c>
    </row>
    <row r="70" spans="2:2" hidden="1" x14ac:dyDescent="0.25">
      <c r="B70" s="1" t="s">
        <v>11</v>
      </c>
    </row>
    <row r="71" spans="2:2" hidden="1" x14ac:dyDescent="0.25">
      <c r="B71" s="1" t="s">
        <v>12</v>
      </c>
    </row>
    <row r="72" spans="2:2" hidden="1" x14ac:dyDescent="0.25">
      <c r="B72" s="1" t="s">
        <v>13</v>
      </c>
    </row>
    <row r="73" spans="2:2" ht="15.75" hidden="1" thickBot="1" x14ac:dyDescent="0.3">
      <c r="B73" s="3" t="s">
        <v>15</v>
      </c>
    </row>
    <row r="74" spans="2:2" hidden="1" x14ac:dyDescent="0.25">
      <c r="B74" s="2" t="s">
        <v>31</v>
      </c>
    </row>
    <row r="75" spans="2:2" hidden="1" x14ac:dyDescent="0.25">
      <c r="B75" s="1" t="s">
        <v>9</v>
      </c>
    </row>
    <row r="76" spans="2:2" hidden="1" x14ac:dyDescent="0.25">
      <c r="B76" s="1" t="s">
        <v>11</v>
      </c>
    </row>
    <row r="77" spans="2:2" hidden="1" x14ac:dyDescent="0.25">
      <c r="B77" s="1" t="s">
        <v>12</v>
      </c>
    </row>
    <row r="78" spans="2:2" hidden="1" x14ac:dyDescent="0.25">
      <c r="B78" s="1" t="s">
        <v>13</v>
      </c>
    </row>
    <row r="79" spans="2:2" hidden="1" x14ac:dyDescent="0.25">
      <c r="B79" s="1" t="s">
        <v>14</v>
      </c>
    </row>
    <row r="80" spans="2:2" ht="15.75" hidden="1" thickBot="1" x14ac:dyDescent="0.3">
      <c r="B80" s="3" t="s">
        <v>15</v>
      </c>
    </row>
    <row r="81" spans="2:2" x14ac:dyDescent="0.25">
      <c r="B81" s="2" t="s">
        <v>40</v>
      </c>
    </row>
    <row r="82" spans="2:2" x14ac:dyDescent="0.25">
      <c r="B82" s="1" t="s">
        <v>41</v>
      </c>
    </row>
    <row r="83" spans="2:2" hidden="1" x14ac:dyDescent="0.25">
      <c r="B83" s="1" t="s">
        <v>32</v>
      </c>
    </row>
    <row r="84" spans="2:2" hidden="1" x14ac:dyDescent="0.25">
      <c r="B84" s="1" t="s">
        <v>24</v>
      </c>
    </row>
    <row r="85" spans="2:2" x14ac:dyDescent="0.25">
      <c r="B85" s="1" t="s">
        <v>42</v>
      </c>
    </row>
    <row r="86" spans="2:2" ht="15.75" hidden="1" thickBot="1" x14ac:dyDescent="0.3">
      <c r="B86" s="3" t="s">
        <v>15</v>
      </c>
    </row>
    <row r="87" spans="2:2" hidden="1" x14ac:dyDescent="0.25">
      <c r="B87" s="2" t="s">
        <v>14</v>
      </c>
    </row>
    <row r="88" spans="2:2" hidden="1" x14ac:dyDescent="0.25">
      <c r="B88" s="1" t="s">
        <v>9</v>
      </c>
    </row>
    <row r="89" spans="2:2" hidden="1" x14ac:dyDescent="0.25">
      <c r="B89" s="1" t="s">
        <v>24</v>
      </c>
    </row>
    <row r="90" spans="2:2" hidden="1" x14ac:dyDescent="0.25">
      <c r="B90" s="1" t="s">
        <v>33</v>
      </c>
    </row>
    <row r="91" spans="2:2" ht="15.75" thickBot="1" x14ac:dyDescent="0.3">
      <c r="B91" s="3" t="s">
        <v>45</v>
      </c>
    </row>
    <row r="92" spans="2:2" ht="15.75" thickBot="1" x14ac:dyDescent="0.3">
      <c r="B92" s="2" t="s">
        <v>48</v>
      </c>
    </row>
    <row r="93" spans="2:2" hidden="1" x14ac:dyDescent="0.25">
      <c r="B93" s="1" t="s">
        <v>9</v>
      </c>
    </row>
    <row r="94" spans="2:2" hidden="1" x14ac:dyDescent="0.25">
      <c r="B94" s="1" t="s">
        <v>24</v>
      </c>
    </row>
    <row r="95" spans="2:2" hidden="1" x14ac:dyDescent="0.25">
      <c r="B95" s="1" t="s">
        <v>54</v>
      </c>
    </row>
    <row r="96" spans="2:2" hidden="1" x14ac:dyDescent="0.25">
      <c r="B96" s="1" t="s">
        <v>27</v>
      </c>
    </row>
    <row r="97" spans="2:2" ht="15.75" hidden="1" thickBot="1" x14ac:dyDescent="0.3">
      <c r="B97" s="3" t="s">
        <v>15</v>
      </c>
    </row>
    <row r="98" spans="2:2" x14ac:dyDescent="0.25">
      <c r="B98" s="2" t="s">
        <v>55</v>
      </c>
    </row>
    <row r="99" spans="2:2" hidden="1" x14ac:dyDescent="0.25">
      <c r="B99" s="1" t="s">
        <v>9</v>
      </c>
    </row>
    <row r="100" spans="2:2" hidden="1" x14ac:dyDescent="0.25">
      <c r="B100" s="1" t="s">
        <v>24</v>
      </c>
    </row>
    <row r="101" spans="2:2" hidden="1" x14ac:dyDescent="0.25">
      <c r="B101" s="1" t="s">
        <v>54</v>
      </c>
    </row>
    <row r="102" spans="2:2" hidden="1" x14ac:dyDescent="0.25">
      <c r="B102" s="1" t="s">
        <v>33</v>
      </c>
    </row>
    <row r="103" spans="2:2" hidden="1" x14ac:dyDescent="0.25">
      <c r="B103" s="1" t="s">
        <v>14</v>
      </c>
    </row>
    <row r="104" spans="2:2" ht="15.75" hidden="1" thickBot="1" x14ac:dyDescent="0.3">
      <c r="B104" s="3" t="s">
        <v>15</v>
      </c>
    </row>
  </sheetData>
  <mergeCells count="2">
    <mergeCell ref="A1:B2"/>
    <mergeCell ref="A17:B18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Variable Cost</vt:lpstr>
      <vt:lpstr>Fixed Cost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tanyin</dc:creator>
  <cp:lastModifiedBy>Matthew Tan</cp:lastModifiedBy>
  <dcterms:created xsi:type="dcterms:W3CDTF">2020-03-03T09:41:19Z</dcterms:created>
  <dcterms:modified xsi:type="dcterms:W3CDTF">2020-03-12T07:45:42Z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0239ac45-08eb-4595-92c9-6e593ebd1dac</vt:lpwstr>
  </property>
</Properties>
</file>