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.tan.2018\Documents\GitHub\SMA-Project\Financial\"/>
    </mc:Choice>
  </mc:AlternateContent>
  <xr:revisionPtr revIDLastSave="0" documentId="13_ncr:1_{584BE768-D95D-4758-BD9C-76EFE3F2B8AA}" xr6:coauthVersionLast="44" xr6:coauthVersionMax="45" xr10:uidLastSave="{00000000-0000-0000-0000-000000000000}"/>
  <bookViews>
    <workbookView xWindow="-110" yWindow="-110" windowWidth="22780" windowHeight="14660" xr2:uid="{6F11DF04-E798-4BF6-9476-252EE437DD81}"/>
  </bookViews>
  <sheets>
    <sheet name="2019" sheetId="1" r:id="rId1"/>
    <sheet name="2018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9" i="3" l="1"/>
  <c r="E49" i="3"/>
  <c r="C49" i="3"/>
  <c r="D47" i="3"/>
  <c r="E47" i="3"/>
  <c r="C47" i="3"/>
  <c r="D45" i="3"/>
  <c r="E45" i="3"/>
  <c r="D40" i="3"/>
  <c r="E40" i="3"/>
  <c r="D35" i="3"/>
  <c r="E35" i="3"/>
  <c r="D30" i="3"/>
  <c r="E30" i="3"/>
  <c r="D25" i="3"/>
  <c r="E25" i="3"/>
  <c r="D20" i="3"/>
  <c r="E20" i="3"/>
  <c r="D15" i="3"/>
  <c r="E15" i="3"/>
  <c r="D10" i="3"/>
  <c r="E10" i="3"/>
  <c r="C45" i="3"/>
  <c r="C40" i="3"/>
  <c r="C35" i="3"/>
  <c r="C30" i="3"/>
  <c r="C25" i="3"/>
  <c r="C20" i="3"/>
  <c r="C15" i="3"/>
  <c r="C10" i="3"/>
  <c r="D5" i="3"/>
  <c r="E5" i="3"/>
  <c r="C5" i="3"/>
  <c r="D19" i="1" l="1"/>
  <c r="E19" i="1"/>
  <c r="F19" i="1"/>
  <c r="G19" i="1"/>
  <c r="H19" i="1"/>
  <c r="I19" i="1"/>
  <c r="J19" i="1"/>
  <c r="K19" i="1"/>
  <c r="L19" i="1"/>
  <c r="M19" i="1"/>
  <c r="N19" i="1"/>
  <c r="C19" i="1"/>
  <c r="D45" i="1" l="1"/>
  <c r="E45" i="1"/>
  <c r="F45" i="1"/>
  <c r="G45" i="1"/>
  <c r="H45" i="1"/>
  <c r="I45" i="1"/>
  <c r="J45" i="1"/>
  <c r="K45" i="1"/>
  <c r="L45" i="1"/>
  <c r="M45" i="1"/>
  <c r="N45" i="1"/>
  <c r="D40" i="1"/>
  <c r="E40" i="1"/>
  <c r="F40" i="1"/>
  <c r="G40" i="1"/>
  <c r="H40" i="1"/>
  <c r="I40" i="1"/>
  <c r="J40" i="1"/>
  <c r="K40" i="1"/>
  <c r="L40" i="1"/>
  <c r="M40" i="1"/>
  <c r="N40" i="1"/>
  <c r="D35" i="1"/>
  <c r="E35" i="1"/>
  <c r="F35" i="1"/>
  <c r="G35" i="1"/>
  <c r="H35" i="1"/>
  <c r="I35" i="1"/>
  <c r="J35" i="1"/>
  <c r="K35" i="1"/>
  <c r="L35" i="1"/>
  <c r="M35" i="1"/>
  <c r="N35" i="1"/>
  <c r="D30" i="1"/>
  <c r="E30" i="1"/>
  <c r="F30" i="1"/>
  <c r="G30" i="1"/>
  <c r="H30" i="1"/>
  <c r="I30" i="1"/>
  <c r="J30" i="1"/>
  <c r="K30" i="1"/>
  <c r="L30" i="1"/>
  <c r="M30" i="1"/>
  <c r="N30" i="1"/>
  <c r="D25" i="1"/>
  <c r="E25" i="1"/>
  <c r="F25" i="1"/>
  <c r="G25" i="1"/>
  <c r="H25" i="1"/>
  <c r="I25" i="1"/>
  <c r="J25" i="1"/>
  <c r="K25" i="1"/>
  <c r="L25" i="1"/>
  <c r="M25" i="1"/>
  <c r="N25" i="1"/>
  <c r="D20" i="1"/>
  <c r="E20" i="1"/>
  <c r="F20" i="1"/>
  <c r="G20" i="1"/>
  <c r="H20" i="1"/>
  <c r="I20" i="1"/>
  <c r="J20" i="1"/>
  <c r="K20" i="1"/>
  <c r="L20" i="1"/>
  <c r="M20" i="1"/>
  <c r="N20" i="1"/>
  <c r="D15" i="1"/>
  <c r="E15" i="1"/>
  <c r="F15" i="1"/>
  <c r="G15" i="1"/>
  <c r="H15" i="1"/>
  <c r="I15" i="1"/>
  <c r="J15" i="1"/>
  <c r="K15" i="1"/>
  <c r="L15" i="1"/>
  <c r="M15" i="1"/>
  <c r="N15" i="1"/>
  <c r="D10" i="1"/>
  <c r="E10" i="1"/>
  <c r="F10" i="1"/>
  <c r="G10" i="1"/>
  <c r="H10" i="1"/>
  <c r="I10" i="1"/>
  <c r="J10" i="1"/>
  <c r="K10" i="1"/>
  <c r="L10" i="1"/>
  <c r="M10" i="1"/>
  <c r="N10" i="1"/>
  <c r="C45" i="1"/>
  <c r="C40" i="1"/>
  <c r="C35" i="1"/>
  <c r="C30" i="1"/>
  <c r="C25" i="1"/>
  <c r="C20" i="1"/>
  <c r="C15" i="1"/>
  <c r="C10" i="1"/>
  <c r="D5" i="1"/>
  <c r="E5" i="1"/>
  <c r="F5" i="1"/>
  <c r="G5" i="1"/>
  <c r="H5" i="1"/>
  <c r="I5" i="1"/>
  <c r="J5" i="1"/>
  <c r="K5" i="1"/>
  <c r="L5" i="1"/>
  <c r="M5" i="1"/>
  <c r="N5" i="1"/>
  <c r="C5" i="1"/>
  <c r="M47" i="1" l="1"/>
  <c r="M49" i="1" s="1"/>
  <c r="L47" i="1"/>
  <c r="L49" i="1" s="1"/>
  <c r="D47" i="1"/>
  <c r="D49" i="1" s="1"/>
  <c r="K47" i="1"/>
  <c r="K49" i="1" s="1"/>
  <c r="E47" i="1"/>
  <c r="E49" i="1" s="1"/>
  <c r="I47" i="1"/>
  <c r="I49" i="1" s="1"/>
  <c r="J47" i="1"/>
  <c r="J49" i="1" s="1"/>
  <c r="C47" i="1"/>
  <c r="C49" i="1" s="1"/>
  <c r="H47" i="1"/>
  <c r="H49" i="1" s="1"/>
  <c r="G47" i="1"/>
  <c r="G49" i="1" s="1"/>
  <c r="N47" i="1"/>
  <c r="N49" i="1" s="1"/>
  <c r="F47" i="1"/>
  <c r="F49" i="1" s="1"/>
</calcChain>
</file>

<file path=xl/sharedStrings.xml><?xml version="1.0" encoding="utf-8"?>
<sst xmlns="http://schemas.openxmlformats.org/spreadsheetml/2006/main" count="113" uniqueCount="29">
  <si>
    <t>JAN</t>
  </si>
  <si>
    <t>FEB</t>
  </si>
  <si>
    <t xml:space="preserve">MAR 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</si>
  <si>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</si>
  <si>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</si>
  <si>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</si>
  <si>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</si>
  <si>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</si>
  <si>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</si>
  <si>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</si>
  <si>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</si>
  <si>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</si>
  <si>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</si>
  <si>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Less: Discount</t>
  </si>
  <si>
    <t>Less: Cost of Goods</t>
  </si>
  <si>
    <t>Gross Profit</t>
  </si>
  <si>
    <t>Add Ons</t>
  </si>
  <si>
    <t>Cold Drinks</t>
  </si>
  <si>
    <t>Desserts</t>
  </si>
  <si>
    <t>Hot Drinks</t>
  </si>
  <si>
    <t>Non Spicy Mains</t>
  </si>
  <si>
    <t>Products</t>
  </si>
  <si>
    <t>Sides 1</t>
  </si>
  <si>
    <t>Sides 2</t>
  </si>
  <si>
    <t>Spicy Mains</t>
  </si>
  <si>
    <t>Totals</t>
  </si>
  <si>
    <t>Sum of Gross Profit</t>
  </si>
  <si>
    <t>Less: Fixed Cost</t>
  </si>
  <si>
    <t>Net Profit Before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</si>
</sst>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3" xfId="0" applyFont="1" applyFill="1" applyBorder="1" applyAlignment="1">
      <alignment vertical="center"/>
    </xf>
    <xf numFmtId="44" fontId="0" fillId="0" borderId="1" xfId="1" applyFont="1" applyBorder="1"/>
    <xf numFmtId="44" fontId="0" fillId="0" borderId="0" xfId="1" applyFont="1" applyBorder="1"/>
    <xf numFmtId="44" fontId="0" fillId="0" borderId="5" xfId="1" applyFont="1" applyBorder="1"/>
    <xf numFmtId="44" fontId="0" fillId="0" borderId="3" xfId="1" applyFont="1" applyBorder="1"/>
    <xf numFmtId="44" fontId="0" fillId="2" borderId="0" xfId="1" applyFont="1" applyFill="1" applyBorder="1"/>
    <xf numFmtId="44" fontId="0" fillId="2" borderId="3" xfId="1" applyFont="1" applyFill="1" applyBorder="1"/>
    <xf numFmtId="0" fontId="2" fillId="0" borderId="0" xfId="0" applyFont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2" borderId="12" xfId="0" applyFill="1" applyBorder="1"/>
    <xf numFmtId="0" fontId="2" fillId="0" borderId="11" xfId="0" applyFont="1" applyBorder="1"/>
    <xf numFmtId="44" fontId="2" fillId="0" borderId="1" xfId="1" applyFont="1" applyBorder="1"/>
    <xf numFmtId="44" fontId="2" fillId="0" borderId="5" xfId="1" applyFont="1" applyBorder="1"/>
    <xf numFmtId="0" fontId="2" fillId="3" borderId="11" xfId="0" applyFont="1" applyFill="1" applyBorder="1"/>
    <xf numFmtId="44" fontId="2" fillId="3" borderId="1" xfId="1" applyFont="1" applyFill="1" applyBorder="1"/>
    <xf numFmtId="44" fontId="2" fillId="3" borderId="5" xfId="1" applyFont="1" applyFill="1" applyBorder="1"/>
    <xf numFmtId="0" fontId="2" fillId="4" borderId="7" xfId="0" applyFont="1" applyFill="1" applyBorder="1"/>
    <xf numFmtId="44" fontId="2" fillId="4" borderId="2" xfId="1" applyFont="1" applyFill="1" applyBorder="1"/>
    <xf numFmtId="44" fontId="2" fillId="4" borderId="6" xfId="1" applyFont="1" applyFill="1" applyBorder="1"/>
    <xf numFmtId="0" fontId="2" fillId="0" borderId="12" xfId="0" applyFont="1" applyBorder="1"/>
    <xf numFmtId="44" fontId="2" fillId="0" borderId="0" xfId="1" applyFont="1" applyBorder="1"/>
    <xf numFmtId="44" fontId="2" fillId="0" borderId="3" xfId="1" applyFont="1" applyBorder="1"/>
    <xf numFmtId="44" fontId="0" fillId="0" borderId="8" xfId="1" applyFont="1" applyBorder="1"/>
    <xf numFmtId="44" fontId="0" fillId="0" borderId="9" xfId="1" applyFont="1" applyBorder="1"/>
    <xf numFmtId="44" fontId="2" fillId="3" borderId="8" xfId="1" applyFont="1" applyFill="1" applyBorder="1"/>
    <xf numFmtId="44" fontId="0" fillId="2" borderId="9" xfId="1" applyFont="1" applyFill="1" applyBorder="1"/>
    <xf numFmtId="44" fontId="2" fillId="0" borderId="8" xfId="1" applyFont="1" applyBorder="1"/>
    <xf numFmtId="44" fontId="2" fillId="0" borderId="9" xfId="1" applyFont="1" applyBorder="1"/>
    <xf numFmtId="44" fontId="2" fillId="4" borderId="10" xfId="1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5629-EF17-4750-AB17-EAF6EF4D90D7}">
  <dimension ref="A1:N50"/>
  <sheetViews>
    <sheetView tabSelected="1" workbookViewId="0">
      <selection activeCell="N1" sqref="N1"/>
    </sheetView>
  </sheetViews>
  <sheetFormatPr defaultRowHeight="14.5" x14ac:dyDescent="0.35"/>
  <cols>
    <col min="1" max="1" width="14.81640625" bestFit="1" customWidth="1"/>
    <col min="2" max="2" width="27.08984375" bestFit="1" customWidth="1"/>
    <col min="3" max="14" width="12.7265625" customWidth="1"/>
  </cols>
  <sheetData>
    <row r="1" spans="1:14" x14ac:dyDescent="0.35"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</row>
    <row r="2" spans="1:14" x14ac:dyDescent="0.35">
      <c r="A2" s="33" t="s">
        <v>16</v>
      </c>
      <c r="B2" s="9" t="s">
        <v>12</v>
      </c>
      <c r="C2" s="24">
        <v>21</v>
      </c>
      <c r="D2" s="2">
        <v>4</v>
      </c>
      <c r="E2" s="2">
        <v>4</v>
      </c>
      <c r="F2" s="2">
        <v>31</v>
      </c>
      <c r="G2" s="2">
        <v>41</v>
      </c>
      <c r="H2" s="2">
        <v>26.9</v>
      </c>
      <c r="I2" s="2">
        <v>72.099999999999994</v>
      </c>
      <c r="J2" s="2">
        <v>78.5</v>
      </c>
      <c r="K2" s="2">
        <v>103</v>
      </c>
      <c r="L2" s="2">
        <v>105.4</v>
      </c>
      <c r="M2" s="2">
        <v>75</v>
      </c>
      <c r="N2" s="4">
        <v>89.5</v>
      </c>
    </row>
    <row r="3" spans="1:14" x14ac:dyDescent="0.35">
      <c r="A3" s="31"/>
      <c r="B3" s="10" t="s">
        <v>13</v>
      </c>
      <c r="C3" s="25">
        <v>0.7</v>
      </c>
      <c r="D3" s="3">
        <v>0</v>
      </c>
      <c r="E3" s="3">
        <v>0</v>
      </c>
      <c r="F3" s="3">
        <v>0.4</v>
      </c>
      <c r="G3" s="3">
        <v>1.26</v>
      </c>
      <c r="H3" s="3">
        <v>1.1000000000000001</v>
      </c>
      <c r="I3" s="3">
        <v>1.26</v>
      </c>
      <c r="J3" s="3">
        <v>0.01</v>
      </c>
      <c r="K3" s="3">
        <v>2.0700000000000003</v>
      </c>
      <c r="L3" s="3">
        <v>1.86</v>
      </c>
      <c r="M3" s="3">
        <v>0.74</v>
      </c>
      <c r="N3" s="5">
        <v>7.5200000000000005</v>
      </c>
    </row>
    <row r="4" spans="1:14" x14ac:dyDescent="0.35">
      <c r="A4" s="31"/>
      <c r="B4" s="10" t="s">
        <v>14</v>
      </c>
      <c r="C4" s="25">
        <v>4.2</v>
      </c>
      <c r="D4" s="3">
        <v>0.8</v>
      </c>
      <c r="E4" s="3">
        <v>0.8</v>
      </c>
      <c r="F4" s="3">
        <v>6.2</v>
      </c>
      <c r="G4" s="3">
        <v>8.2000000000000011</v>
      </c>
      <c r="H4" s="3">
        <v>5.38</v>
      </c>
      <c r="I4" s="3">
        <v>14.42</v>
      </c>
      <c r="J4" s="3">
        <v>15.700000000000001</v>
      </c>
      <c r="K4" s="3">
        <v>20.6</v>
      </c>
      <c r="L4" s="3">
        <v>21.080000000000002</v>
      </c>
      <c r="M4" s="3">
        <v>15</v>
      </c>
      <c r="N4" s="5">
        <v>17.900000000000002</v>
      </c>
    </row>
    <row r="5" spans="1:14" x14ac:dyDescent="0.35">
      <c r="A5" s="31"/>
      <c r="B5" s="15" t="s">
        <v>15</v>
      </c>
      <c r="C5" s="26">
        <f>C2-C3-C4</f>
        <v>16.100000000000001</v>
      </c>
      <c r="D5" s="16">
        <f t="shared" ref="D5:N5" si="0">D2-D3-D4</f>
        <v>3.2</v>
      </c>
      <c r="E5" s="16">
        <f t="shared" si="0"/>
        <v>3.2</v>
      </c>
      <c r="F5" s="16">
        <f t="shared" si="0"/>
        <v>24.400000000000002</v>
      </c>
      <c r="G5" s="16">
        <f t="shared" si="0"/>
        <v>31.54</v>
      </c>
      <c r="H5" s="16">
        <f t="shared" si="0"/>
        <v>20.419999999999998</v>
      </c>
      <c r="I5" s="16">
        <f t="shared" si="0"/>
        <v>56.419999999999987</v>
      </c>
      <c r="J5" s="16">
        <f t="shared" si="0"/>
        <v>62.789999999999992</v>
      </c>
      <c r="K5" s="16">
        <f t="shared" si="0"/>
        <v>80.330000000000013</v>
      </c>
      <c r="L5" s="16">
        <f t="shared" si="0"/>
        <v>82.460000000000008</v>
      </c>
      <c r="M5" s="16">
        <f t="shared" si="0"/>
        <v>59.260000000000005</v>
      </c>
      <c r="N5" s="17">
        <f t="shared" si="0"/>
        <v>64.08</v>
      </c>
    </row>
    <row r="6" spans="1:14" x14ac:dyDescent="0.35">
      <c r="A6" s="1"/>
      <c r="B6" s="11"/>
      <c r="C6" s="27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x14ac:dyDescent="0.35">
      <c r="A7" s="31" t="s">
        <v>17</v>
      </c>
      <c r="B7" s="10" t="s">
        <v>12</v>
      </c>
      <c r="C7" s="25">
        <v>3428.8999999999996</v>
      </c>
      <c r="D7" s="3">
        <v>2932.8999999999996</v>
      </c>
      <c r="E7" s="3">
        <v>3560.9</v>
      </c>
      <c r="F7" s="3">
        <v>2908.1</v>
      </c>
      <c r="G7" s="3">
        <v>2403.7000000000003</v>
      </c>
      <c r="H7" s="3">
        <v>2483.3999999999996</v>
      </c>
      <c r="I7" s="3">
        <v>2607.1</v>
      </c>
      <c r="J7" s="3">
        <v>3320.5</v>
      </c>
      <c r="K7" s="3">
        <v>3727.8</v>
      </c>
      <c r="L7" s="3">
        <v>3721.1</v>
      </c>
      <c r="M7" s="3">
        <v>3854.4</v>
      </c>
      <c r="N7" s="5">
        <v>2982.5</v>
      </c>
    </row>
    <row r="8" spans="1:14" x14ac:dyDescent="0.35">
      <c r="A8" s="31"/>
      <c r="B8" s="10" t="s">
        <v>13</v>
      </c>
      <c r="C8" s="25">
        <v>160.5</v>
      </c>
      <c r="D8" s="3">
        <v>207.33</v>
      </c>
      <c r="E8" s="3">
        <v>187.59</v>
      </c>
      <c r="F8" s="3">
        <v>64.23</v>
      </c>
      <c r="G8" s="3">
        <v>46.36</v>
      </c>
      <c r="H8" s="3">
        <v>69.030000000000015</v>
      </c>
      <c r="I8" s="3">
        <v>17.810000000000002</v>
      </c>
      <c r="J8" s="3">
        <v>40.039999999999992</v>
      </c>
      <c r="K8" s="3">
        <v>135.83999999999997</v>
      </c>
      <c r="L8" s="3">
        <v>42.649999999999991</v>
      </c>
      <c r="M8" s="3">
        <v>16.95</v>
      </c>
      <c r="N8" s="5">
        <v>41.69</v>
      </c>
    </row>
    <row r="9" spans="1:14" x14ac:dyDescent="0.35">
      <c r="A9" s="31"/>
      <c r="B9" s="10" t="s">
        <v>14</v>
      </c>
      <c r="C9" s="25">
        <v>685.78</v>
      </c>
      <c r="D9" s="3">
        <v>586.57999999999993</v>
      </c>
      <c r="E9" s="3">
        <v>712.18000000000006</v>
      </c>
      <c r="F9" s="3">
        <v>581.62</v>
      </c>
      <c r="G9" s="3">
        <v>480.74000000000007</v>
      </c>
      <c r="H9" s="3">
        <v>496.67999999999995</v>
      </c>
      <c r="I9" s="3">
        <v>521.41999999999996</v>
      </c>
      <c r="J9" s="3">
        <v>664.1</v>
      </c>
      <c r="K9" s="3">
        <v>745.56000000000006</v>
      </c>
      <c r="L9" s="3">
        <v>744.22</v>
      </c>
      <c r="M9" s="3">
        <v>770.88000000000011</v>
      </c>
      <c r="N9" s="5">
        <v>596.5</v>
      </c>
    </row>
    <row r="10" spans="1:14" x14ac:dyDescent="0.35">
      <c r="A10" s="31"/>
      <c r="B10" s="15" t="s">
        <v>15</v>
      </c>
      <c r="C10" s="26">
        <f>C7-C8-C9</f>
        <v>2582.62</v>
      </c>
      <c r="D10" s="16">
        <f t="shared" ref="D10:N10" si="1">D7-D8-D9</f>
        <v>2138.9899999999998</v>
      </c>
      <c r="E10" s="16">
        <f t="shared" si="1"/>
        <v>2661.13</v>
      </c>
      <c r="F10" s="16">
        <f t="shared" si="1"/>
        <v>2262.25</v>
      </c>
      <c r="G10" s="16">
        <f t="shared" si="1"/>
        <v>1876.6000000000001</v>
      </c>
      <c r="H10" s="16">
        <f t="shared" si="1"/>
        <v>1917.6899999999996</v>
      </c>
      <c r="I10" s="16">
        <f t="shared" si="1"/>
        <v>2067.87</v>
      </c>
      <c r="J10" s="16">
        <f t="shared" si="1"/>
        <v>2616.36</v>
      </c>
      <c r="K10" s="16">
        <f t="shared" si="1"/>
        <v>2846.4</v>
      </c>
      <c r="L10" s="16">
        <f t="shared" si="1"/>
        <v>2934.2299999999996</v>
      </c>
      <c r="M10" s="16">
        <f t="shared" si="1"/>
        <v>3066.57</v>
      </c>
      <c r="N10" s="17">
        <f t="shared" si="1"/>
        <v>2344.31</v>
      </c>
    </row>
    <row r="11" spans="1:14" x14ac:dyDescent="0.35">
      <c r="A11" s="1"/>
      <c r="B11" s="11"/>
      <c r="C11" s="27"/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</row>
    <row r="12" spans="1:14" x14ac:dyDescent="0.35">
      <c r="A12" s="31" t="s">
        <v>18</v>
      </c>
      <c r="B12" s="10" t="s">
        <v>12</v>
      </c>
      <c r="C12" s="25">
        <v>1581</v>
      </c>
      <c r="D12" s="3">
        <v>1397.6</v>
      </c>
      <c r="E12" s="3">
        <v>1858.8</v>
      </c>
      <c r="F12" s="3">
        <v>1456.5</v>
      </c>
      <c r="G12" s="3">
        <v>1147.7</v>
      </c>
      <c r="H12" s="3">
        <v>1087.9000000000001</v>
      </c>
      <c r="I12" s="3">
        <v>737.1</v>
      </c>
      <c r="J12" s="3">
        <v>600</v>
      </c>
      <c r="K12" s="3">
        <v>665.4</v>
      </c>
      <c r="L12" s="3">
        <v>1213.5</v>
      </c>
      <c r="M12" s="3">
        <v>1386.2000000000003</v>
      </c>
      <c r="N12" s="5">
        <v>1039.8</v>
      </c>
    </row>
    <row r="13" spans="1:14" x14ac:dyDescent="0.35">
      <c r="A13" s="31"/>
      <c r="B13" s="10" t="s">
        <v>13</v>
      </c>
      <c r="C13" s="25">
        <v>73.600000000000009</v>
      </c>
      <c r="D13" s="3">
        <v>157.87</v>
      </c>
      <c r="E13" s="3">
        <v>136.81</v>
      </c>
      <c r="F13" s="3">
        <v>58.19</v>
      </c>
      <c r="G13" s="3">
        <v>38.78</v>
      </c>
      <c r="H13" s="3">
        <v>48.78</v>
      </c>
      <c r="I13" s="3">
        <v>8.98</v>
      </c>
      <c r="J13" s="3">
        <v>2.93</v>
      </c>
      <c r="K13" s="3">
        <v>17.419999999999998</v>
      </c>
      <c r="L13" s="3">
        <v>19.489999999999998</v>
      </c>
      <c r="M13" s="3">
        <v>22.259999999999994</v>
      </c>
      <c r="N13" s="5">
        <v>17.86</v>
      </c>
    </row>
    <row r="14" spans="1:14" x14ac:dyDescent="0.35">
      <c r="A14" s="31"/>
      <c r="B14" s="10" t="s">
        <v>14</v>
      </c>
      <c r="C14" s="25">
        <v>316.20000000000005</v>
      </c>
      <c r="D14" s="3">
        <v>279.52</v>
      </c>
      <c r="E14" s="3">
        <v>371.76</v>
      </c>
      <c r="F14" s="3">
        <v>291.3</v>
      </c>
      <c r="G14" s="3">
        <v>229.54000000000002</v>
      </c>
      <c r="H14" s="3">
        <v>217.58000000000004</v>
      </c>
      <c r="I14" s="3">
        <v>147.42000000000002</v>
      </c>
      <c r="J14" s="3">
        <v>120</v>
      </c>
      <c r="K14" s="3">
        <v>133.08000000000001</v>
      </c>
      <c r="L14" s="3">
        <v>242.70000000000002</v>
      </c>
      <c r="M14" s="3">
        <v>277.24000000000007</v>
      </c>
      <c r="N14" s="5">
        <v>207.96</v>
      </c>
    </row>
    <row r="15" spans="1:14" x14ac:dyDescent="0.35">
      <c r="A15" s="31"/>
      <c r="B15" s="15" t="s">
        <v>15</v>
      </c>
      <c r="C15" s="26">
        <f>C12-C13-C14</f>
        <v>1191.2</v>
      </c>
      <c r="D15" s="16">
        <f t="shared" ref="D15:N15" si="2">D12-D13-D14</f>
        <v>960.21</v>
      </c>
      <c r="E15" s="16">
        <f t="shared" si="2"/>
        <v>1350.23</v>
      </c>
      <c r="F15" s="16">
        <f t="shared" si="2"/>
        <v>1107.01</v>
      </c>
      <c r="G15" s="16">
        <f t="shared" si="2"/>
        <v>879.38000000000011</v>
      </c>
      <c r="H15" s="16">
        <f t="shared" si="2"/>
        <v>821.54000000000008</v>
      </c>
      <c r="I15" s="16">
        <f t="shared" si="2"/>
        <v>580.70000000000005</v>
      </c>
      <c r="J15" s="16">
        <f t="shared" si="2"/>
        <v>477.07000000000005</v>
      </c>
      <c r="K15" s="16">
        <f t="shared" si="2"/>
        <v>514.9</v>
      </c>
      <c r="L15" s="16">
        <f t="shared" si="2"/>
        <v>951.31</v>
      </c>
      <c r="M15" s="16">
        <f t="shared" si="2"/>
        <v>1086.7000000000003</v>
      </c>
      <c r="N15" s="17">
        <f t="shared" si="2"/>
        <v>813.9799999999999</v>
      </c>
    </row>
    <row r="16" spans="1:14" x14ac:dyDescent="0.35">
      <c r="A16" s="1"/>
      <c r="B16" s="11"/>
      <c r="C16" s="27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</row>
    <row r="17" spans="1:14" x14ac:dyDescent="0.35">
      <c r="A17" s="31" t="s">
        <v>19</v>
      </c>
      <c r="B17" s="10" t="s">
        <v>12</v>
      </c>
      <c r="C17" s="25">
        <v>849.2</v>
      </c>
      <c r="D17" s="3">
        <v>749.8</v>
      </c>
      <c r="E17" s="3">
        <v>767.2</v>
      </c>
      <c r="F17" s="3">
        <v>666.6</v>
      </c>
      <c r="G17" s="3">
        <v>675</v>
      </c>
      <c r="H17" s="3">
        <v>608</v>
      </c>
      <c r="I17" s="3">
        <v>350.99999999999994</v>
      </c>
      <c r="J17" s="3">
        <v>237.6</v>
      </c>
      <c r="K17" s="3">
        <v>297</v>
      </c>
      <c r="L17" s="3">
        <v>360</v>
      </c>
      <c r="M17" s="3">
        <v>441.20000000000005</v>
      </c>
      <c r="N17" s="5">
        <v>416</v>
      </c>
    </row>
    <row r="18" spans="1:14" x14ac:dyDescent="0.35">
      <c r="A18" s="31"/>
      <c r="B18" s="10" t="s">
        <v>13</v>
      </c>
      <c r="C18" s="25">
        <v>29.310000000000002</v>
      </c>
      <c r="D18" s="3">
        <v>15.33</v>
      </c>
      <c r="E18" s="3">
        <v>19.899999999999999</v>
      </c>
      <c r="F18" s="3">
        <v>5.04</v>
      </c>
      <c r="G18" s="3">
        <v>16.47</v>
      </c>
      <c r="H18" s="3">
        <v>5.38</v>
      </c>
      <c r="I18" s="3">
        <v>4.6400000000000006</v>
      </c>
      <c r="J18" s="3">
        <v>1.98</v>
      </c>
      <c r="K18" s="3">
        <v>7.669999999999999</v>
      </c>
      <c r="L18" s="3">
        <v>2</v>
      </c>
      <c r="M18" s="3">
        <v>35.43</v>
      </c>
      <c r="N18" s="5">
        <v>4.7300000000000004</v>
      </c>
    </row>
    <row r="19" spans="1:14" x14ac:dyDescent="0.35">
      <c r="A19" s="31"/>
      <c r="B19" s="10" t="s">
        <v>14</v>
      </c>
      <c r="C19" s="25">
        <f>0.2*C17</f>
        <v>169.84000000000003</v>
      </c>
      <c r="D19" s="3">
        <f t="shared" ref="D19:N19" si="3">0.2*D17</f>
        <v>149.96</v>
      </c>
      <c r="E19" s="3">
        <f t="shared" si="3"/>
        <v>153.44000000000003</v>
      </c>
      <c r="F19" s="3">
        <f t="shared" si="3"/>
        <v>133.32000000000002</v>
      </c>
      <c r="G19" s="3">
        <f t="shared" si="3"/>
        <v>135</v>
      </c>
      <c r="H19" s="3">
        <f t="shared" si="3"/>
        <v>121.60000000000001</v>
      </c>
      <c r="I19" s="3">
        <f t="shared" si="3"/>
        <v>70.199999999999989</v>
      </c>
      <c r="J19" s="3">
        <f t="shared" si="3"/>
        <v>47.52</v>
      </c>
      <c r="K19" s="3">
        <f t="shared" si="3"/>
        <v>59.400000000000006</v>
      </c>
      <c r="L19" s="3">
        <f t="shared" si="3"/>
        <v>72</v>
      </c>
      <c r="M19" s="3">
        <f t="shared" si="3"/>
        <v>88.240000000000009</v>
      </c>
      <c r="N19" s="5">
        <f t="shared" si="3"/>
        <v>83.2</v>
      </c>
    </row>
    <row r="20" spans="1:14" x14ac:dyDescent="0.35">
      <c r="A20" s="31"/>
      <c r="B20" s="15" t="s">
        <v>15</v>
      </c>
      <c r="C20" s="26">
        <f>C17-C18-C19</f>
        <v>650.05000000000007</v>
      </c>
      <c r="D20" s="16">
        <f t="shared" ref="D20:N20" si="4">D17-D18-D19</f>
        <v>584.50999999999988</v>
      </c>
      <c r="E20" s="16">
        <f t="shared" si="4"/>
        <v>593.86</v>
      </c>
      <c r="F20" s="16">
        <f t="shared" si="4"/>
        <v>528.24</v>
      </c>
      <c r="G20" s="16">
        <f t="shared" si="4"/>
        <v>523.53</v>
      </c>
      <c r="H20" s="16">
        <f t="shared" si="4"/>
        <v>481.02</v>
      </c>
      <c r="I20" s="16">
        <f t="shared" si="4"/>
        <v>276.15999999999997</v>
      </c>
      <c r="J20" s="16">
        <f t="shared" si="4"/>
        <v>188.1</v>
      </c>
      <c r="K20" s="16">
        <f t="shared" si="4"/>
        <v>229.92999999999998</v>
      </c>
      <c r="L20" s="16">
        <f t="shared" si="4"/>
        <v>286</v>
      </c>
      <c r="M20" s="16">
        <f t="shared" si="4"/>
        <v>317.53000000000003</v>
      </c>
      <c r="N20" s="17">
        <f t="shared" si="4"/>
        <v>328.07</v>
      </c>
    </row>
    <row r="21" spans="1:14" x14ac:dyDescent="0.35">
      <c r="A21" s="1"/>
      <c r="B21" s="11"/>
      <c r="C21" s="27"/>
      <c r="D21" s="6"/>
      <c r="E21" s="6"/>
      <c r="F21" s="6"/>
      <c r="G21" s="6"/>
      <c r="H21" s="6"/>
      <c r="I21" s="6"/>
      <c r="J21" s="6"/>
      <c r="K21" s="6"/>
      <c r="L21" s="6"/>
      <c r="M21" s="6"/>
      <c r="N21" s="7"/>
    </row>
    <row r="22" spans="1:14" x14ac:dyDescent="0.35">
      <c r="A22" s="31" t="s">
        <v>20</v>
      </c>
      <c r="B22" s="10" t="s">
        <v>12</v>
      </c>
      <c r="C22" s="25">
        <v>5582.2</v>
      </c>
      <c r="D22" s="3">
        <v>5569.2</v>
      </c>
      <c r="E22" s="3">
        <v>7589.7</v>
      </c>
      <c r="F22" s="3">
        <v>5882.0999999999995</v>
      </c>
      <c r="G22" s="3">
        <v>5410.7</v>
      </c>
      <c r="H22" s="3">
        <v>4485.3</v>
      </c>
      <c r="I22" s="3">
        <v>1695.7</v>
      </c>
      <c r="J22" s="3">
        <v>1958.4</v>
      </c>
      <c r="K22" s="3">
        <v>1796.1000000000001</v>
      </c>
      <c r="L22" s="3">
        <v>1721.1</v>
      </c>
      <c r="M22" s="3">
        <v>1843.1</v>
      </c>
      <c r="N22" s="5">
        <v>1636.7</v>
      </c>
    </row>
    <row r="23" spans="1:14" x14ac:dyDescent="0.35">
      <c r="A23" s="31"/>
      <c r="B23" s="10" t="s">
        <v>13</v>
      </c>
      <c r="C23" s="25">
        <v>258.61</v>
      </c>
      <c r="D23" s="3">
        <v>7.1</v>
      </c>
      <c r="E23" s="3">
        <v>365.67</v>
      </c>
      <c r="F23" s="3">
        <v>143.16</v>
      </c>
      <c r="G23" s="3">
        <v>99.67</v>
      </c>
      <c r="H23" s="3">
        <v>136.44</v>
      </c>
      <c r="I23" s="3">
        <v>11.8</v>
      </c>
      <c r="J23" s="3">
        <v>16.64</v>
      </c>
      <c r="K23" s="3">
        <v>44.13</v>
      </c>
      <c r="L23" s="3">
        <v>19.299999999999997</v>
      </c>
      <c r="M23" s="3">
        <v>9.3000000000000007</v>
      </c>
      <c r="N23" s="5">
        <v>11.780000000000001</v>
      </c>
    </row>
    <row r="24" spans="1:14" x14ac:dyDescent="0.35">
      <c r="A24" s="31"/>
      <c r="B24" s="10" t="s">
        <v>14</v>
      </c>
      <c r="C24" s="25">
        <v>1077.3335</v>
      </c>
      <c r="D24" s="3">
        <v>133.08400000000003</v>
      </c>
      <c r="E24" s="3">
        <v>1324.38</v>
      </c>
      <c r="F24" s="3">
        <v>1110.1815000000001</v>
      </c>
      <c r="G24" s="3">
        <v>984.65649999999994</v>
      </c>
      <c r="H24" s="3">
        <v>773.85350000000005</v>
      </c>
      <c r="I24" s="3">
        <v>629.03400000000011</v>
      </c>
      <c r="J24" s="3">
        <v>727.12500000000011</v>
      </c>
      <c r="K24" s="3">
        <v>664.11050000000012</v>
      </c>
      <c r="L24" s="3">
        <v>643.99750000000006</v>
      </c>
      <c r="M24" s="3">
        <v>546.75400000000002</v>
      </c>
      <c r="N24" s="5">
        <v>611.50350000000014</v>
      </c>
    </row>
    <row r="25" spans="1:14" x14ac:dyDescent="0.35">
      <c r="A25" s="31"/>
      <c r="B25" s="15" t="s">
        <v>15</v>
      </c>
      <c r="C25" s="26">
        <f>C22-C23-C24</f>
        <v>4246.2565000000004</v>
      </c>
      <c r="D25" s="16">
        <f t="shared" ref="D25:N25" si="5">D22-D23-D24</f>
        <v>5429.0159999999996</v>
      </c>
      <c r="E25" s="16">
        <f t="shared" si="5"/>
        <v>5899.65</v>
      </c>
      <c r="F25" s="16">
        <f t="shared" si="5"/>
        <v>4628.7584999999999</v>
      </c>
      <c r="G25" s="16">
        <f t="shared" si="5"/>
        <v>4326.3734999999997</v>
      </c>
      <c r="H25" s="16">
        <f t="shared" si="5"/>
        <v>3575.0065000000004</v>
      </c>
      <c r="I25" s="16">
        <f t="shared" si="5"/>
        <v>1054.866</v>
      </c>
      <c r="J25" s="16">
        <f t="shared" si="5"/>
        <v>1214.6349999999998</v>
      </c>
      <c r="K25" s="16">
        <f t="shared" si="5"/>
        <v>1087.8595</v>
      </c>
      <c r="L25" s="16">
        <f t="shared" si="5"/>
        <v>1057.8024999999998</v>
      </c>
      <c r="M25" s="16">
        <f t="shared" si="5"/>
        <v>1287.0459999999998</v>
      </c>
      <c r="N25" s="17">
        <f t="shared" si="5"/>
        <v>1013.4164999999999</v>
      </c>
    </row>
    <row r="26" spans="1:14" x14ac:dyDescent="0.35">
      <c r="A26" s="1"/>
      <c r="B26" s="11"/>
      <c r="C26" s="27"/>
      <c r="D26" s="6"/>
      <c r="E26" s="6"/>
      <c r="F26" s="6"/>
      <c r="G26" s="6"/>
      <c r="H26" s="6"/>
      <c r="I26" s="6"/>
      <c r="J26" s="6"/>
      <c r="K26" s="6"/>
      <c r="L26" s="6"/>
      <c r="M26" s="6"/>
      <c r="N26" s="7"/>
    </row>
    <row r="27" spans="1:14" x14ac:dyDescent="0.35">
      <c r="A27" s="31" t="s">
        <v>21</v>
      </c>
      <c r="B27" s="10" t="s">
        <v>12</v>
      </c>
      <c r="C27" s="25">
        <v>2521</v>
      </c>
      <c r="D27" s="3">
        <v>1211</v>
      </c>
      <c r="E27" s="3">
        <v>1548</v>
      </c>
      <c r="F27" s="3">
        <v>972</v>
      </c>
      <c r="G27" s="3">
        <v>621</v>
      </c>
      <c r="H27" s="3">
        <v>709</v>
      </c>
      <c r="I27" s="3">
        <v>418</v>
      </c>
      <c r="J27" s="3">
        <v>511</v>
      </c>
      <c r="K27" s="3">
        <v>389</v>
      </c>
      <c r="L27" s="3">
        <v>586</v>
      </c>
      <c r="M27" s="3">
        <v>522.5</v>
      </c>
      <c r="N27" s="5">
        <v>477</v>
      </c>
    </row>
    <row r="28" spans="1:14" x14ac:dyDescent="0.35">
      <c r="A28" s="31"/>
      <c r="B28" s="10" t="s">
        <v>13</v>
      </c>
      <c r="C28" s="25">
        <v>143.94999999999999</v>
      </c>
      <c r="D28" s="3">
        <v>82.34</v>
      </c>
      <c r="E28" s="3">
        <v>37.659999999999997</v>
      </c>
      <c r="F28" s="3">
        <v>18.799999999999997</v>
      </c>
      <c r="G28" s="3">
        <v>2.75</v>
      </c>
      <c r="H28" s="3">
        <v>0</v>
      </c>
      <c r="I28" s="3">
        <v>0.55000000000000004</v>
      </c>
      <c r="J28" s="3">
        <v>0</v>
      </c>
      <c r="K28" s="3">
        <v>1.99</v>
      </c>
      <c r="L28" s="3">
        <v>18.13</v>
      </c>
      <c r="M28" s="3">
        <v>16.29</v>
      </c>
      <c r="N28" s="5">
        <v>49.68</v>
      </c>
    </row>
    <row r="29" spans="1:14" x14ac:dyDescent="0.35">
      <c r="A29" s="31"/>
      <c r="B29" s="10" t="s">
        <v>14</v>
      </c>
      <c r="C29" s="25">
        <v>504.20000000000005</v>
      </c>
      <c r="D29" s="3">
        <v>242.20000000000002</v>
      </c>
      <c r="E29" s="3">
        <v>309.60000000000002</v>
      </c>
      <c r="F29" s="3">
        <v>194.4</v>
      </c>
      <c r="G29" s="3">
        <v>124.2</v>
      </c>
      <c r="H29" s="3">
        <v>141.80000000000001</v>
      </c>
      <c r="I29" s="3">
        <v>83.600000000000009</v>
      </c>
      <c r="J29" s="3">
        <v>102.2</v>
      </c>
      <c r="K29" s="3">
        <v>77.800000000000011</v>
      </c>
      <c r="L29" s="3">
        <v>117.2</v>
      </c>
      <c r="M29" s="3">
        <v>104.5</v>
      </c>
      <c r="N29" s="5">
        <v>95.4</v>
      </c>
    </row>
    <row r="30" spans="1:14" x14ac:dyDescent="0.35">
      <c r="A30" s="31"/>
      <c r="B30" s="15" t="s">
        <v>15</v>
      </c>
      <c r="C30" s="26">
        <f>C27-C28-C29</f>
        <v>1872.8500000000001</v>
      </c>
      <c r="D30" s="16">
        <f t="shared" ref="D30:N30" si="6">D27-D28-D29</f>
        <v>886.46</v>
      </c>
      <c r="E30" s="16">
        <f t="shared" si="6"/>
        <v>1200.7399999999998</v>
      </c>
      <c r="F30" s="16">
        <f t="shared" si="6"/>
        <v>758.80000000000007</v>
      </c>
      <c r="G30" s="16">
        <f t="shared" si="6"/>
        <v>494.05</v>
      </c>
      <c r="H30" s="16">
        <f t="shared" si="6"/>
        <v>567.20000000000005</v>
      </c>
      <c r="I30" s="16">
        <f t="shared" si="6"/>
        <v>333.84999999999997</v>
      </c>
      <c r="J30" s="16">
        <f t="shared" si="6"/>
        <v>408.8</v>
      </c>
      <c r="K30" s="16">
        <f t="shared" si="6"/>
        <v>309.20999999999998</v>
      </c>
      <c r="L30" s="16">
        <f t="shared" si="6"/>
        <v>450.67</v>
      </c>
      <c r="M30" s="16">
        <f t="shared" si="6"/>
        <v>401.71</v>
      </c>
      <c r="N30" s="17">
        <f t="shared" si="6"/>
        <v>331.91999999999996</v>
      </c>
    </row>
    <row r="31" spans="1:14" x14ac:dyDescent="0.35">
      <c r="A31" s="1"/>
      <c r="B31" s="11"/>
      <c r="C31" s="27"/>
      <c r="D31" s="6"/>
      <c r="E31" s="6"/>
      <c r="F31" s="6"/>
      <c r="G31" s="6"/>
      <c r="H31" s="6"/>
      <c r="I31" s="6"/>
      <c r="J31" s="6"/>
      <c r="K31" s="6"/>
      <c r="L31" s="6"/>
      <c r="M31" s="6"/>
      <c r="N31" s="7"/>
    </row>
    <row r="32" spans="1:14" x14ac:dyDescent="0.35">
      <c r="A32" s="31" t="s">
        <v>22</v>
      </c>
      <c r="B32" s="10" t="s">
        <v>12</v>
      </c>
      <c r="C32" s="25">
        <v>3669.2999999999997</v>
      </c>
      <c r="D32" s="3">
        <v>3366</v>
      </c>
      <c r="E32" s="3">
        <v>4397.5999999999995</v>
      </c>
      <c r="F32" s="3">
        <v>3339.8999999999996</v>
      </c>
      <c r="G32" s="3">
        <v>2965.5</v>
      </c>
      <c r="H32" s="3">
        <v>3399.9999999999991</v>
      </c>
      <c r="I32" s="3">
        <v>3102</v>
      </c>
      <c r="J32" s="3">
        <v>2751.9</v>
      </c>
      <c r="K32" s="3">
        <v>3327.4</v>
      </c>
      <c r="L32" s="3">
        <v>3548.4</v>
      </c>
      <c r="M32" s="3">
        <v>4075.1</v>
      </c>
      <c r="N32" s="5">
        <v>3552.9</v>
      </c>
    </row>
    <row r="33" spans="1:14" x14ac:dyDescent="0.35">
      <c r="A33" s="31"/>
      <c r="B33" s="10" t="s">
        <v>13</v>
      </c>
      <c r="C33" s="25">
        <v>253.72</v>
      </c>
      <c r="D33" s="3">
        <v>110.1</v>
      </c>
      <c r="E33" s="3">
        <v>314.19</v>
      </c>
      <c r="F33" s="3">
        <v>108.52000000000001</v>
      </c>
      <c r="G33" s="3">
        <v>133.43000000000004</v>
      </c>
      <c r="H33" s="3">
        <v>99.089999999999989</v>
      </c>
      <c r="I33" s="3">
        <v>44.92</v>
      </c>
      <c r="J33" s="3">
        <v>63.239999999999995</v>
      </c>
      <c r="K33" s="3">
        <v>79.440000000000012</v>
      </c>
      <c r="L33" s="3">
        <v>62.47</v>
      </c>
      <c r="M33" s="3">
        <v>47.05</v>
      </c>
      <c r="N33" s="5">
        <v>54.040000000000006</v>
      </c>
    </row>
    <row r="34" spans="1:14" x14ac:dyDescent="0.35">
      <c r="A34" s="31"/>
      <c r="B34" s="10" t="s">
        <v>14</v>
      </c>
      <c r="C34" s="25">
        <v>733.86</v>
      </c>
      <c r="D34" s="3">
        <v>673.2</v>
      </c>
      <c r="E34" s="3">
        <v>879.52</v>
      </c>
      <c r="F34" s="3">
        <v>667.98</v>
      </c>
      <c r="G34" s="3">
        <v>593.1</v>
      </c>
      <c r="H34" s="3">
        <v>679.99999999999989</v>
      </c>
      <c r="I34" s="3">
        <v>620.40000000000009</v>
      </c>
      <c r="J34" s="3">
        <v>550.38</v>
      </c>
      <c r="K34" s="3">
        <v>665.48</v>
      </c>
      <c r="L34" s="3">
        <v>709.68000000000006</v>
      </c>
      <c r="M34" s="3">
        <v>815.02</v>
      </c>
      <c r="N34" s="5">
        <v>710.58</v>
      </c>
    </row>
    <row r="35" spans="1:14" x14ac:dyDescent="0.35">
      <c r="A35" s="31"/>
      <c r="B35" s="15" t="s">
        <v>15</v>
      </c>
      <c r="C35" s="26">
        <f>C32-C33-C34</f>
        <v>2681.72</v>
      </c>
      <c r="D35" s="16">
        <f t="shared" ref="D35:N35" si="7">D32-D33-D34</f>
        <v>2582.6999999999998</v>
      </c>
      <c r="E35" s="16">
        <f t="shared" si="7"/>
        <v>3203.8899999999994</v>
      </c>
      <c r="F35" s="16">
        <f t="shared" si="7"/>
        <v>2563.3999999999996</v>
      </c>
      <c r="G35" s="16">
        <f t="shared" si="7"/>
        <v>2238.9700000000003</v>
      </c>
      <c r="H35" s="16">
        <f t="shared" si="7"/>
        <v>2620.9099999999989</v>
      </c>
      <c r="I35" s="16">
        <f t="shared" si="7"/>
        <v>2436.6799999999998</v>
      </c>
      <c r="J35" s="16">
        <f t="shared" si="7"/>
        <v>2138.2800000000002</v>
      </c>
      <c r="K35" s="16">
        <f t="shared" si="7"/>
        <v>2582.48</v>
      </c>
      <c r="L35" s="16">
        <f t="shared" si="7"/>
        <v>2776.25</v>
      </c>
      <c r="M35" s="16">
        <f t="shared" si="7"/>
        <v>3213.0299999999997</v>
      </c>
      <c r="N35" s="17">
        <f t="shared" si="7"/>
        <v>2788.28</v>
      </c>
    </row>
    <row r="36" spans="1:14" x14ac:dyDescent="0.35">
      <c r="A36" s="1"/>
      <c r="B36" s="11"/>
      <c r="C36" s="27"/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</row>
    <row r="37" spans="1:14" x14ac:dyDescent="0.35">
      <c r="A37" s="31" t="s">
        <v>23</v>
      </c>
      <c r="B37" s="10" t="s">
        <v>12</v>
      </c>
      <c r="C37" s="25">
        <v>204</v>
      </c>
      <c r="D37" s="3">
        <v>130</v>
      </c>
      <c r="E37" s="3">
        <v>199</v>
      </c>
      <c r="F37" s="3">
        <v>162</v>
      </c>
      <c r="G37" s="3">
        <v>132</v>
      </c>
      <c r="H37" s="3">
        <v>339.8</v>
      </c>
      <c r="I37" s="3">
        <v>1070.3999999999999</v>
      </c>
      <c r="J37" s="3">
        <v>885</v>
      </c>
      <c r="K37" s="3">
        <v>1533.8</v>
      </c>
      <c r="L37" s="3">
        <v>2080.4</v>
      </c>
      <c r="M37" s="3">
        <v>1987.6</v>
      </c>
      <c r="N37" s="5">
        <v>2278.4</v>
      </c>
    </row>
    <row r="38" spans="1:14" x14ac:dyDescent="0.35">
      <c r="A38" s="31"/>
      <c r="B38" s="10" t="s">
        <v>13</v>
      </c>
      <c r="C38" s="25">
        <v>4.6500000000000004</v>
      </c>
      <c r="D38" s="3">
        <v>73.910000000000011</v>
      </c>
      <c r="E38" s="3">
        <v>1.2</v>
      </c>
      <c r="F38" s="3">
        <v>0.88</v>
      </c>
      <c r="G38" s="3">
        <v>1.34</v>
      </c>
      <c r="H38" s="3">
        <v>7.08</v>
      </c>
      <c r="I38" s="3">
        <v>14.2</v>
      </c>
      <c r="J38" s="3">
        <v>12.78</v>
      </c>
      <c r="K38" s="3">
        <v>37.72</v>
      </c>
      <c r="L38" s="3">
        <v>26.479999999999997</v>
      </c>
      <c r="M38" s="3">
        <v>2.79</v>
      </c>
      <c r="N38" s="5">
        <v>53.98</v>
      </c>
    </row>
    <row r="39" spans="1:14" x14ac:dyDescent="0.35">
      <c r="A39" s="31"/>
      <c r="B39" s="10" t="s">
        <v>14</v>
      </c>
      <c r="C39" s="25">
        <v>40.800000000000004</v>
      </c>
      <c r="D39" s="3">
        <v>26</v>
      </c>
      <c r="E39" s="3">
        <v>39.800000000000004</v>
      </c>
      <c r="F39" s="3">
        <v>32.4</v>
      </c>
      <c r="G39" s="3">
        <v>26.400000000000002</v>
      </c>
      <c r="H39" s="3">
        <v>67.960000000000008</v>
      </c>
      <c r="I39" s="3">
        <v>214.07999999999998</v>
      </c>
      <c r="J39" s="3">
        <v>177</v>
      </c>
      <c r="K39" s="3">
        <v>306.76</v>
      </c>
      <c r="L39" s="3">
        <v>416.08000000000004</v>
      </c>
      <c r="M39" s="3">
        <v>397.52</v>
      </c>
      <c r="N39" s="5">
        <v>455.68000000000006</v>
      </c>
    </row>
    <row r="40" spans="1:14" x14ac:dyDescent="0.35">
      <c r="A40" s="31"/>
      <c r="B40" s="15" t="s">
        <v>15</v>
      </c>
      <c r="C40" s="26">
        <f>C37-C38-C39</f>
        <v>158.54999999999998</v>
      </c>
      <c r="D40" s="16">
        <f t="shared" ref="D40:N40" si="8">D37-D38-D39</f>
        <v>30.089999999999989</v>
      </c>
      <c r="E40" s="16">
        <f t="shared" si="8"/>
        <v>158</v>
      </c>
      <c r="F40" s="16">
        <f t="shared" si="8"/>
        <v>128.72</v>
      </c>
      <c r="G40" s="16">
        <f t="shared" si="8"/>
        <v>104.25999999999999</v>
      </c>
      <c r="H40" s="16">
        <f t="shared" si="8"/>
        <v>264.76</v>
      </c>
      <c r="I40" s="16">
        <f t="shared" si="8"/>
        <v>842.11999999999989</v>
      </c>
      <c r="J40" s="16">
        <f t="shared" si="8"/>
        <v>695.22</v>
      </c>
      <c r="K40" s="16">
        <f t="shared" si="8"/>
        <v>1189.32</v>
      </c>
      <c r="L40" s="16">
        <f t="shared" si="8"/>
        <v>1637.8400000000001</v>
      </c>
      <c r="M40" s="16">
        <f t="shared" si="8"/>
        <v>1587.29</v>
      </c>
      <c r="N40" s="17">
        <f t="shared" si="8"/>
        <v>1768.74</v>
      </c>
    </row>
    <row r="41" spans="1:14" x14ac:dyDescent="0.35">
      <c r="A41" s="1"/>
      <c r="B41" s="11"/>
      <c r="C41" s="27"/>
      <c r="D41" s="6"/>
      <c r="E41" s="6"/>
      <c r="F41" s="6"/>
      <c r="G41" s="6"/>
      <c r="H41" s="6"/>
      <c r="I41" s="6"/>
      <c r="J41" s="6"/>
      <c r="K41" s="6"/>
      <c r="L41" s="6"/>
      <c r="M41" s="6"/>
      <c r="N41" s="7"/>
    </row>
    <row r="42" spans="1:14" x14ac:dyDescent="0.35">
      <c r="A42" s="31" t="s">
        <v>24</v>
      </c>
      <c r="B42" s="10" t="s">
        <v>12</v>
      </c>
      <c r="C42" s="25">
        <v>5862.6</v>
      </c>
      <c r="D42" s="3">
        <v>5002.8999999999996</v>
      </c>
      <c r="E42" s="3">
        <v>5891.9</v>
      </c>
      <c r="F42" s="3">
        <v>4795.8999999999996</v>
      </c>
      <c r="G42" s="3">
        <v>3910.2</v>
      </c>
      <c r="H42" s="3">
        <v>4387.3</v>
      </c>
      <c r="I42" s="3">
        <v>6626.3</v>
      </c>
      <c r="J42" s="3">
        <v>7519.1</v>
      </c>
      <c r="K42" s="3">
        <v>8570.2999999999993</v>
      </c>
      <c r="L42" s="3">
        <v>9261.4</v>
      </c>
      <c r="M42" s="3">
        <v>7797.5</v>
      </c>
      <c r="N42" s="5">
        <v>7580</v>
      </c>
    </row>
    <row r="43" spans="1:14" x14ac:dyDescent="0.35">
      <c r="A43" s="31"/>
      <c r="B43" s="10" t="s">
        <v>13</v>
      </c>
      <c r="C43" s="25">
        <v>243.91999999999996</v>
      </c>
      <c r="D43" s="3">
        <v>154.73999999999998</v>
      </c>
      <c r="E43" s="3">
        <v>202.46</v>
      </c>
      <c r="F43" s="3">
        <v>151.5</v>
      </c>
      <c r="G43" s="3">
        <v>122.46</v>
      </c>
      <c r="H43" s="3">
        <v>77.73</v>
      </c>
      <c r="I43" s="3">
        <v>64.41</v>
      </c>
      <c r="J43" s="3">
        <v>120.34</v>
      </c>
      <c r="K43" s="3">
        <v>266.16999999999996</v>
      </c>
      <c r="L43" s="3">
        <v>124.12</v>
      </c>
      <c r="M43" s="3">
        <v>13.07</v>
      </c>
      <c r="N43" s="5">
        <v>77.69</v>
      </c>
    </row>
    <row r="44" spans="1:14" x14ac:dyDescent="0.35">
      <c r="A44" s="31"/>
      <c r="B44" s="10" t="s">
        <v>14</v>
      </c>
      <c r="C44" s="25">
        <v>3435.5370000000003</v>
      </c>
      <c r="D44" s="3">
        <v>1080.3910000000003</v>
      </c>
      <c r="E44" s="3">
        <v>3878.6465000000003</v>
      </c>
      <c r="F44" s="3">
        <v>3053.0790000000006</v>
      </c>
      <c r="G44" s="3">
        <v>2695.0335</v>
      </c>
      <c r="H44" s="3">
        <v>2773.4880000000007</v>
      </c>
      <c r="I44" s="3">
        <v>2453.0305000000003</v>
      </c>
      <c r="J44" s="3">
        <v>2635.7844999999998</v>
      </c>
      <c r="K44" s="3">
        <v>2989.3865000000001</v>
      </c>
      <c r="L44" s="3">
        <v>3217.3455000000008</v>
      </c>
      <c r="M44" s="3">
        <v>905.87050000000022</v>
      </c>
      <c r="N44" s="5">
        <v>2659.5480000000007</v>
      </c>
    </row>
    <row r="45" spans="1:14" x14ac:dyDescent="0.35">
      <c r="A45" s="31"/>
      <c r="B45" s="15" t="s">
        <v>15</v>
      </c>
      <c r="C45" s="26">
        <f>C42-C43-C44</f>
        <v>2183.143</v>
      </c>
      <c r="D45" s="16">
        <f t="shared" ref="D45:N45" si="9">D42-D43-D44</f>
        <v>3767.7689999999993</v>
      </c>
      <c r="E45" s="16">
        <f t="shared" si="9"/>
        <v>1810.7934999999993</v>
      </c>
      <c r="F45" s="16">
        <f t="shared" si="9"/>
        <v>1591.320999999999</v>
      </c>
      <c r="G45" s="16">
        <f t="shared" si="9"/>
        <v>1092.7064999999998</v>
      </c>
      <c r="H45" s="16">
        <f t="shared" si="9"/>
        <v>1536.0819999999999</v>
      </c>
      <c r="I45" s="16">
        <f t="shared" si="9"/>
        <v>4108.8595000000005</v>
      </c>
      <c r="J45" s="16">
        <f t="shared" si="9"/>
        <v>4762.9755000000005</v>
      </c>
      <c r="K45" s="16">
        <f t="shared" si="9"/>
        <v>5314.7434999999987</v>
      </c>
      <c r="L45" s="16">
        <f t="shared" si="9"/>
        <v>5919.9344999999976</v>
      </c>
      <c r="M45" s="16">
        <f t="shared" si="9"/>
        <v>6878.5595000000003</v>
      </c>
      <c r="N45" s="17">
        <f t="shared" si="9"/>
        <v>4842.7619999999997</v>
      </c>
    </row>
    <row r="46" spans="1:14" x14ac:dyDescent="0.35">
      <c r="A46" s="1"/>
      <c r="B46" s="11"/>
      <c r="C46" s="27"/>
      <c r="D46" s="6"/>
      <c r="E46" s="6"/>
      <c r="F46" s="6"/>
      <c r="G46" s="6"/>
      <c r="H46" s="6"/>
      <c r="I46" s="6"/>
      <c r="J46" s="6"/>
      <c r="K46" s="6"/>
      <c r="L46" s="6"/>
      <c r="M46" s="6"/>
      <c r="N46" s="7"/>
    </row>
    <row r="47" spans="1:14" x14ac:dyDescent="0.35">
      <c r="A47" s="31" t="s">
        <v>25</v>
      </c>
      <c r="B47" s="12" t="s">
        <v>26</v>
      </c>
      <c r="C47" s="28">
        <f>SUM(C5,C10,C15,C20,C25,C30,C35,C40,C45)</f>
        <v>15582.4895</v>
      </c>
      <c r="D47" s="13">
        <f t="shared" ref="D47:N47" si="10">SUM(D5,D10,D15,D20,D25,D30,D35,D40,D45)</f>
        <v>16382.945</v>
      </c>
      <c r="E47" s="13">
        <f t="shared" si="10"/>
        <v>16881.493499999997</v>
      </c>
      <c r="F47" s="13">
        <f t="shared" si="10"/>
        <v>13592.899499999996</v>
      </c>
      <c r="G47" s="13">
        <f t="shared" si="10"/>
        <v>11567.410000000002</v>
      </c>
      <c r="H47" s="13">
        <f t="shared" si="10"/>
        <v>11804.628499999999</v>
      </c>
      <c r="I47" s="13">
        <f t="shared" si="10"/>
        <v>11757.5255</v>
      </c>
      <c r="J47" s="13">
        <f t="shared" si="10"/>
        <v>12564.230500000001</v>
      </c>
      <c r="K47" s="13">
        <f t="shared" si="10"/>
        <v>14155.172999999999</v>
      </c>
      <c r="L47" s="13">
        <f t="shared" si="10"/>
        <v>16096.496999999998</v>
      </c>
      <c r="M47" s="13">
        <f t="shared" si="10"/>
        <v>17897.695499999998</v>
      </c>
      <c r="N47" s="14">
        <f t="shared" si="10"/>
        <v>14295.558499999999</v>
      </c>
    </row>
    <row r="48" spans="1:14" x14ac:dyDescent="0.35">
      <c r="A48" s="31"/>
      <c r="B48" s="21" t="s">
        <v>27</v>
      </c>
      <c r="C48" s="29">
        <v>22000</v>
      </c>
      <c r="D48" s="22">
        <v>22000</v>
      </c>
      <c r="E48" s="22">
        <v>22000</v>
      </c>
      <c r="F48" s="22">
        <v>22000</v>
      </c>
      <c r="G48" s="22">
        <v>22000</v>
      </c>
      <c r="H48" s="22">
        <v>22000</v>
      </c>
      <c r="I48" s="22">
        <v>22000</v>
      </c>
      <c r="J48" s="22">
        <v>22000</v>
      </c>
      <c r="K48" s="22">
        <v>22000</v>
      </c>
      <c r="L48" s="22">
        <v>22000</v>
      </c>
      <c r="M48" s="22">
        <v>22000</v>
      </c>
      <c r="N48" s="23">
        <v>22000</v>
      </c>
    </row>
    <row r="49" spans="1:14" ht="15" thickBot="1" x14ac:dyDescent="0.4">
      <c r="A49" s="32"/>
      <c r="B49" s="18" t="s">
        <v>28</v>
      </c>
      <c r="C49" s="30">
        <f>C47-C48</f>
        <v>-6417.5105000000003</v>
      </c>
      <c r="D49" s="19">
        <f t="shared" ref="D49:N49" si="11">D47-D48</f>
        <v>-5617.0550000000003</v>
      </c>
      <c r="E49" s="19">
        <f t="shared" si="11"/>
        <v>-5118.5065000000031</v>
      </c>
      <c r="F49" s="19">
        <f t="shared" si="11"/>
        <v>-8407.1005000000041</v>
      </c>
      <c r="G49" s="19">
        <f t="shared" si="11"/>
        <v>-10432.589999999998</v>
      </c>
      <c r="H49" s="19">
        <f t="shared" si="11"/>
        <v>-10195.371500000001</v>
      </c>
      <c r="I49" s="19">
        <f t="shared" si="11"/>
        <v>-10242.4745</v>
      </c>
      <c r="J49" s="19">
        <f t="shared" si="11"/>
        <v>-9435.7694999999985</v>
      </c>
      <c r="K49" s="19">
        <f t="shared" si="11"/>
        <v>-7844.8270000000011</v>
      </c>
      <c r="L49" s="19">
        <f t="shared" si="11"/>
        <v>-5903.5030000000024</v>
      </c>
      <c r="M49" s="19">
        <f t="shared" si="11"/>
        <v>-4102.304500000002</v>
      </c>
      <c r="N49" s="20">
        <f t="shared" si="11"/>
        <v>-7704.4415000000008</v>
      </c>
    </row>
    <row r="50" spans="1:14" ht="15" thickTop="1" x14ac:dyDescent="0.35"/>
  </sheetData>
  <mergeCells count="10">
    <mergeCell ref="A32:A35"/>
    <mergeCell ref="A37:A40"/>
    <mergeCell ref="A42:A45"/>
    <mergeCell ref="A47:A49"/>
    <mergeCell ref="A2:A5"/>
    <mergeCell ref="A7:A10"/>
    <mergeCell ref="A12:A15"/>
    <mergeCell ref="A17:A20"/>
    <mergeCell ref="A22:A25"/>
    <mergeCell ref="A27:A30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24A0-4900-48B7-BD78-D69A5DACE18A}">
  <dimension ref="A1:E50"/>
  <sheetViews>
    <sheetView topLeftCell="A22" workbookViewId="0">
      <selection activeCell="C34" sqref="C34"/>
    </sheetView>
  </sheetViews>
  <sheetFormatPr defaultRowHeight="14.5" x14ac:dyDescent="0.35"/>
  <cols>
    <col min="1" max="1" width="14.81640625" bestFit="1" customWidth="1"/>
    <col min="2" max="2" width="27.08984375" bestFit="1" customWidth="1"/>
    <col min="3" max="5" width="12.7265625" customWidth="1"/>
  </cols>
  <sheetData>
    <row r="1" spans="1:5" x14ac:dyDescent="0.35">
      <c r="C1" s="8" t="s">
        <v>9</v>
      </c>
      <c r="D1" s="8" t="s">
        <v>10</v>
      </c>
      <c r="E1" s="8" t="s">
        <v>11</v>
      </c>
    </row>
    <row r="2" spans="1:5" x14ac:dyDescent="0.35">
      <c r="A2" s="33" t="s">
        <v>16</v>
      </c>
      <c r="B2" s="9" t="s">
        <v>12</v>
      </c>
      <c r="C2" s="2">
        <v>0</v>
      </c>
      <c r="D2" s="2">
        <v>0</v>
      </c>
      <c r="E2" s="4">
        <v>0</v>
      </c>
    </row>
    <row r="3" spans="1:5" x14ac:dyDescent="0.35">
      <c r="A3" s="31"/>
      <c r="B3" s="10" t="s">
        <v>13</v>
      </c>
      <c r="C3" s="25">
        <v>0</v>
      </c>
      <c r="D3" s="3">
        <v>0</v>
      </c>
      <c r="E3" s="5">
        <v>0</v>
      </c>
    </row>
    <row r="4" spans="1:5" x14ac:dyDescent="0.35">
      <c r="A4" s="31"/>
      <c r="B4" s="10" t="s">
        <v>14</v>
      </c>
      <c r="C4" s="25">
        <v>0</v>
      </c>
      <c r="D4" s="3">
        <v>0</v>
      </c>
      <c r="E4" s="5">
        <v>0</v>
      </c>
    </row>
    <row r="5" spans="1:5" x14ac:dyDescent="0.35">
      <c r="A5" s="31"/>
      <c r="B5" s="15" t="s">
        <v>15</v>
      </c>
      <c r="C5" s="26">
        <f>C2-C3-C4</f>
        <v>0</v>
      </c>
      <c r="D5" s="16">
        <f t="shared" ref="D5:E5" si="0">D2-D3-D4</f>
        <v>0</v>
      </c>
      <c r="E5" s="17">
        <f t="shared" si="0"/>
        <v>0</v>
      </c>
    </row>
    <row r="6" spans="1:5" x14ac:dyDescent="0.35">
      <c r="A6" s="1"/>
      <c r="B6" s="11"/>
      <c r="C6" s="27"/>
      <c r="D6" s="6"/>
      <c r="E6" s="7"/>
    </row>
    <row r="7" spans="1:5" x14ac:dyDescent="0.35">
      <c r="A7" s="31" t="s">
        <v>17</v>
      </c>
      <c r="B7" s="10" t="s">
        <v>12</v>
      </c>
      <c r="C7" s="25">
        <v>3425.7</v>
      </c>
      <c r="D7" s="3">
        <v>3177</v>
      </c>
      <c r="E7" s="5">
        <v>2765.4</v>
      </c>
    </row>
    <row r="8" spans="1:5" x14ac:dyDescent="0.35">
      <c r="A8" s="31"/>
      <c r="B8" s="10" t="s">
        <v>13</v>
      </c>
      <c r="C8" s="25">
        <v>195.91</v>
      </c>
      <c r="D8" s="3">
        <v>210.87</v>
      </c>
      <c r="E8" s="5">
        <v>216.59</v>
      </c>
    </row>
    <row r="9" spans="1:5" x14ac:dyDescent="0.35">
      <c r="A9" s="31"/>
      <c r="B9" s="10" t="s">
        <v>14</v>
      </c>
      <c r="C9" s="25">
        <v>685.14</v>
      </c>
      <c r="D9" s="3">
        <v>635.40000000000009</v>
      </c>
      <c r="E9" s="5">
        <v>553.08000000000004</v>
      </c>
    </row>
    <row r="10" spans="1:5" x14ac:dyDescent="0.35">
      <c r="A10" s="31"/>
      <c r="B10" s="15" t="s">
        <v>15</v>
      </c>
      <c r="C10" s="26">
        <f>C7-C8-C9</f>
        <v>2544.65</v>
      </c>
      <c r="D10" s="16">
        <f t="shared" ref="D10:E10" si="1">D7-D8-D9</f>
        <v>2330.73</v>
      </c>
      <c r="E10" s="17">
        <f t="shared" si="1"/>
        <v>1995.73</v>
      </c>
    </row>
    <row r="11" spans="1:5" x14ac:dyDescent="0.35">
      <c r="A11" s="1"/>
      <c r="B11" s="11"/>
      <c r="C11" s="27"/>
      <c r="D11" s="6"/>
      <c r="E11" s="7"/>
    </row>
    <row r="12" spans="1:5" x14ac:dyDescent="0.35">
      <c r="A12" s="31" t="s">
        <v>18</v>
      </c>
      <c r="B12" s="10" t="s">
        <v>12</v>
      </c>
      <c r="C12" s="25">
        <v>1423.6</v>
      </c>
      <c r="D12" s="3">
        <v>1264.1999999999998</v>
      </c>
      <c r="E12" s="5">
        <v>1508.7</v>
      </c>
    </row>
    <row r="13" spans="1:5" x14ac:dyDescent="0.35">
      <c r="A13" s="31"/>
      <c r="B13" s="10" t="s">
        <v>13</v>
      </c>
      <c r="C13" s="25">
        <v>94.5</v>
      </c>
      <c r="D13" s="3">
        <v>169.54</v>
      </c>
      <c r="E13" s="5">
        <v>127.94999999999999</v>
      </c>
    </row>
    <row r="14" spans="1:5" x14ac:dyDescent="0.35">
      <c r="A14" s="31"/>
      <c r="B14" s="10" t="s">
        <v>14</v>
      </c>
      <c r="C14" s="25">
        <v>284.71999999999997</v>
      </c>
      <c r="D14" s="3">
        <v>252.83999999999997</v>
      </c>
      <c r="E14" s="5">
        <v>301.74</v>
      </c>
    </row>
    <row r="15" spans="1:5" x14ac:dyDescent="0.35">
      <c r="A15" s="31"/>
      <c r="B15" s="15" t="s">
        <v>15</v>
      </c>
      <c r="C15" s="26">
        <f>C12-C13-C14</f>
        <v>1044.3799999999999</v>
      </c>
      <c r="D15" s="16">
        <f t="shared" ref="D15:E15" si="2">D12-D13-D14</f>
        <v>841.81999999999994</v>
      </c>
      <c r="E15" s="17">
        <f t="shared" si="2"/>
        <v>1079.01</v>
      </c>
    </row>
    <row r="16" spans="1:5" x14ac:dyDescent="0.35">
      <c r="A16" s="1"/>
      <c r="B16" s="11"/>
      <c r="C16" s="27"/>
      <c r="D16" s="6"/>
      <c r="E16" s="7"/>
    </row>
    <row r="17" spans="1:5" x14ac:dyDescent="0.35">
      <c r="A17" s="31" t="s">
        <v>19</v>
      </c>
      <c r="B17" s="10" t="s">
        <v>12</v>
      </c>
      <c r="C17" s="25">
        <v>927</v>
      </c>
      <c r="D17" s="3">
        <v>813.2</v>
      </c>
      <c r="E17" s="5">
        <v>830</v>
      </c>
    </row>
    <row r="18" spans="1:5" x14ac:dyDescent="0.35">
      <c r="A18" s="31"/>
      <c r="B18" s="10" t="s">
        <v>13</v>
      </c>
      <c r="C18" s="25">
        <v>36.46</v>
      </c>
      <c r="D18" s="3">
        <v>29.25</v>
      </c>
      <c r="E18" s="5">
        <v>22.470000000000002</v>
      </c>
    </row>
    <row r="19" spans="1:5" x14ac:dyDescent="0.35">
      <c r="A19" s="31"/>
      <c r="B19" s="10" t="s">
        <v>14</v>
      </c>
      <c r="C19" s="25">
        <v>185.4</v>
      </c>
      <c r="D19" s="3">
        <v>162.64000000000001</v>
      </c>
      <c r="E19" s="5">
        <v>166</v>
      </c>
    </row>
    <row r="20" spans="1:5" x14ac:dyDescent="0.35">
      <c r="A20" s="31"/>
      <c r="B20" s="15" t="s">
        <v>15</v>
      </c>
      <c r="C20" s="26">
        <f>C17-C18-C19</f>
        <v>705.14</v>
      </c>
      <c r="D20" s="16">
        <f t="shared" ref="D20:E20" si="3">D17-D18-D19</f>
        <v>621.31000000000006</v>
      </c>
      <c r="E20" s="17">
        <f t="shared" si="3"/>
        <v>641.53</v>
      </c>
    </row>
    <row r="21" spans="1:5" x14ac:dyDescent="0.35">
      <c r="A21" s="1"/>
      <c r="B21" s="11"/>
      <c r="C21" s="27"/>
      <c r="D21" s="6"/>
      <c r="E21" s="7"/>
    </row>
    <row r="22" spans="1:5" x14ac:dyDescent="0.35">
      <c r="A22" s="31" t="s">
        <v>20</v>
      </c>
      <c r="B22" s="10" t="s">
        <v>12</v>
      </c>
      <c r="C22" s="25">
        <v>6181.7000000000007</v>
      </c>
      <c r="D22" s="3">
        <v>5628.4</v>
      </c>
      <c r="E22" s="5">
        <v>5143.6000000000004</v>
      </c>
    </row>
    <row r="23" spans="1:5" x14ac:dyDescent="0.35">
      <c r="A23" s="31"/>
      <c r="B23" s="10" t="s">
        <v>13</v>
      </c>
      <c r="C23" s="25">
        <v>225.52999999999997</v>
      </c>
      <c r="D23" s="3">
        <v>302.95</v>
      </c>
      <c r="E23" s="5">
        <v>257.77999999999997</v>
      </c>
    </row>
    <row r="24" spans="1:5" x14ac:dyDescent="0.35">
      <c r="A24" s="31"/>
      <c r="B24" s="10" t="s">
        <v>14</v>
      </c>
      <c r="C24" s="25">
        <v>987.16099999999994</v>
      </c>
      <c r="D24" s="3">
        <v>911.99850000000004</v>
      </c>
      <c r="E24" s="5">
        <v>846.59400000000005</v>
      </c>
    </row>
    <row r="25" spans="1:5" x14ac:dyDescent="0.35">
      <c r="A25" s="31"/>
      <c r="B25" s="15" t="s">
        <v>15</v>
      </c>
      <c r="C25" s="26">
        <f>C22-C23-C24</f>
        <v>4969.0090000000009</v>
      </c>
      <c r="D25" s="16">
        <f t="shared" ref="D25:E25" si="4">D22-D23-D24</f>
        <v>4413.4515000000001</v>
      </c>
      <c r="E25" s="17">
        <f t="shared" si="4"/>
        <v>4039.2260000000006</v>
      </c>
    </row>
    <row r="26" spans="1:5" x14ac:dyDescent="0.35">
      <c r="A26" s="1"/>
      <c r="B26" s="11"/>
      <c r="C26" s="27"/>
      <c r="D26" s="6"/>
      <c r="E26" s="7"/>
    </row>
    <row r="27" spans="1:5" x14ac:dyDescent="0.35">
      <c r="A27" s="31" t="s">
        <v>21</v>
      </c>
      <c r="B27" s="10" t="s">
        <v>12</v>
      </c>
      <c r="C27" s="25">
        <v>42</v>
      </c>
      <c r="D27" s="3">
        <v>56</v>
      </c>
      <c r="E27" s="5">
        <v>1224</v>
      </c>
    </row>
    <row r="28" spans="1:5" x14ac:dyDescent="0.35">
      <c r="A28" s="31"/>
      <c r="B28" s="10" t="s">
        <v>13</v>
      </c>
      <c r="C28" s="25">
        <v>30</v>
      </c>
      <c r="D28" s="3">
        <v>0</v>
      </c>
      <c r="E28" s="5">
        <v>28.9</v>
      </c>
    </row>
    <row r="29" spans="1:5" x14ac:dyDescent="0.35">
      <c r="A29" s="31"/>
      <c r="B29" s="10" t="s">
        <v>14</v>
      </c>
      <c r="C29" s="25">
        <v>8.4</v>
      </c>
      <c r="D29" s="3">
        <v>11.200000000000001</v>
      </c>
      <c r="E29" s="5">
        <v>244.8</v>
      </c>
    </row>
    <row r="30" spans="1:5" x14ac:dyDescent="0.35">
      <c r="A30" s="31"/>
      <c r="B30" s="15" t="s">
        <v>15</v>
      </c>
      <c r="C30" s="26">
        <f>C27-C28-C29</f>
        <v>3.5999999999999996</v>
      </c>
      <c r="D30" s="16">
        <f t="shared" ref="D30:E30" si="5">D27-D28-D29</f>
        <v>44.8</v>
      </c>
      <c r="E30" s="17">
        <f t="shared" si="5"/>
        <v>950.3</v>
      </c>
    </row>
    <row r="31" spans="1:5" x14ac:dyDescent="0.35">
      <c r="A31" s="1"/>
      <c r="B31" s="11"/>
      <c r="C31" s="27"/>
      <c r="D31" s="6"/>
      <c r="E31" s="7"/>
    </row>
    <row r="32" spans="1:5" x14ac:dyDescent="0.35">
      <c r="A32" s="31" t="s">
        <v>22</v>
      </c>
      <c r="B32" s="10" t="s">
        <v>12</v>
      </c>
      <c r="C32" s="25">
        <v>2021.9999999999998</v>
      </c>
      <c r="D32" s="3">
        <v>2512.7999999999997</v>
      </c>
      <c r="E32" s="5">
        <v>3261.5</v>
      </c>
    </row>
    <row r="33" spans="1:5" x14ac:dyDescent="0.35">
      <c r="A33" s="31"/>
      <c r="B33" s="10" t="s">
        <v>13</v>
      </c>
      <c r="C33" s="25">
        <v>140.89999999999998</v>
      </c>
      <c r="D33" s="3">
        <v>211.35</v>
      </c>
      <c r="E33" s="5">
        <v>318.32000000000005</v>
      </c>
    </row>
    <row r="34" spans="1:5" x14ac:dyDescent="0.35">
      <c r="A34" s="31"/>
      <c r="B34" s="10" t="s">
        <v>14</v>
      </c>
      <c r="C34" s="25">
        <v>404.4</v>
      </c>
      <c r="D34" s="3">
        <v>502.55999999999995</v>
      </c>
      <c r="E34" s="5">
        <v>652.30000000000007</v>
      </c>
    </row>
    <row r="35" spans="1:5" x14ac:dyDescent="0.35">
      <c r="A35" s="31"/>
      <c r="B35" s="15" t="s">
        <v>15</v>
      </c>
      <c r="C35" s="26">
        <f>C32-C33-C34</f>
        <v>1476.6999999999998</v>
      </c>
      <c r="D35" s="16">
        <f t="shared" ref="D35:E35" si="6">D32-D33-D34</f>
        <v>1798.8899999999999</v>
      </c>
      <c r="E35" s="17">
        <f t="shared" si="6"/>
        <v>2290.8799999999997</v>
      </c>
    </row>
    <row r="36" spans="1:5" x14ac:dyDescent="0.35">
      <c r="A36" s="1"/>
      <c r="B36" s="11"/>
      <c r="C36" s="27"/>
      <c r="D36" s="6"/>
      <c r="E36" s="7"/>
    </row>
    <row r="37" spans="1:5" x14ac:dyDescent="0.35">
      <c r="A37" s="31" t="s">
        <v>23</v>
      </c>
      <c r="B37" s="10" t="s">
        <v>12</v>
      </c>
      <c r="C37" s="25">
        <v>130</v>
      </c>
      <c r="D37" s="3">
        <v>164</v>
      </c>
      <c r="E37" s="5">
        <v>137</v>
      </c>
    </row>
    <row r="38" spans="1:5" x14ac:dyDescent="0.35">
      <c r="A38" s="31"/>
      <c r="B38" s="10" t="s">
        <v>13</v>
      </c>
      <c r="C38" s="25">
        <v>4.6500000000000004</v>
      </c>
      <c r="D38" s="3">
        <v>6.8</v>
      </c>
      <c r="E38" s="5">
        <v>3.75</v>
      </c>
    </row>
    <row r="39" spans="1:5" x14ac:dyDescent="0.35">
      <c r="A39" s="31"/>
      <c r="B39" s="10" t="s">
        <v>14</v>
      </c>
      <c r="C39" s="25">
        <v>26</v>
      </c>
      <c r="D39" s="3">
        <v>32.800000000000004</v>
      </c>
      <c r="E39" s="5">
        <v>27.400000000000002</v>
      </c>
    </row>
    <row r="40" spans="1:5" x14ac:dyDescent="0.35">
      <c r="A40" s="31"/>
      <c r="B40" s="15" t="s">
        <v>15</v>
      </c>
      <c r="C40" s="26">
        <f>C37-C38-C39</f>
        <v>99.35</v>
      </c>
      <c r="D40" s="16">
        <f t="shared" ref="D40:E40" si="7">D37-D38-D39</f>
        <v>124.39999999999998</v>
      </c>
      <c r="E40" s="17">
        <f t="shared" si="7"/>
        <v>105.85</v>
      </c>
    </row>
    <row r="41" spans="1:5" x14ac:dyDescent="0.35">
      <c r="A41" s="1"/>
      <c r="B41" s="11"/>
      <c r="C41" s="27"/>
      <c r="D41" s="6"/>
      <c r="E41" s="7"/>
    </row>
    <row r="42" spans="1:5" x14ac:dyDescent="0.35">
      <c r="A42" s="31" t="s">
        <v>24</v>
      </c>
      <c r="B42" s="10" t="s">
        <v>12</v>
      </c>
      <c r="C42" s="25">
        <v>5326</v>
      </c>
      <c r="D42" s="3">
        <v>5110.2</v>
      </c>
      <c r="E42" s="5">
        <v>3856.7</v>
      </c>
    </row>
    <row r="43" spans="1:5" x14ac:dyDescent="0.35">
      <c r="A43" s="31"/>
      <c r="B43" s="10" t="s">
        <v>13</v>
      </c>
      <c r="C43" s="25">
        <v>277.73</v>
      </c>
      <c r="D43" s="3">
        <v>322.69</v>
      </c>
      <c r="E43" s="5">
        <v>247.94</v>
      </c>
    </row>
    <row r="44" spans="1:5" x14ac:dyDescent="0.35">
      <c r="A44" s="31"/>
      <c r="B44" s="10" t="s">
        <v>14</v>
      </c>
      <c r="C44" s="25">
        <v>3508.1745000000001</v>
      </c>
      <c r="D44" s="3">
        <v>3215.3115000000003</v>
      </c>
      <c r="E44" s="5">
        <v>2070.9510000000005</v>
      </c>
    </row>
    <row r="45" spans="1:5" x14ac:dyDescent="0.35">
      <c r="A45" s="31"/>
      <c r="B45" s="15" t="s">
        <v>15</v>
      </c>
      <c r="C45" s="26">
        <f>C42-C43-C44</f>
        <v>1540.0955000000004</v>
      </c>
      <c r="D45" s="16">
        <f t="shared" ref="D45:E45" si="8">D42-D43-D44</f>
        <v>1572.1985</v>
      </c>
      <c r="E45" s="17">
        <f t="shared" si="8"/>
        <v>1537.8089999999993</v>
      </c>
    </row>
    <row r="46" spans="1:5" x14ac:dyDescent="0.35">
      <c r="A46" s="1"/>
      <c r="B46" s="11"/>
      <c r="C46" s="27"/>
      <c r="D46" s="6"/>
      <c r="E46" s="7"/>
    </row>
    <row r="47" spans="1:5" x14ac:dyDescent="0.35">
      <c r="A47" s="31" t="s">
        <v>25</v>
      </c>
      <c r="B47" s="12" t="s">
        <v>26</v>
      </c>
      <c r="C47" s="28">
        <f>SUM(C5,C10,C15,C20,C25,C30,C35,C40,C45)</f>
        <v>12382.924500000001</v>
      </c>
      <c r="D47" s="13">
        <f t="shared" ref="D47:E47" si="9">SUM(D5,D10,D15,D20,D25,D30,D35,D40,D45)</f>
        <v>11747.599999999999</v>
      </c>
      <c r="E47" s="14">
        <f t="shared" si="9"/>
        <v>12640.334999999999</v>
      </c>
    </row>
    <row r="48" spans="1:5" x14ac:dyDescent="0.35">
      <c r="A48" s="31"/>
      <c r="B48" s="21" t="s">
        <v>27</v>
      </c>
      <c r="C48" s="29">
        <v>22000</v>
      </c>
      <c r="D48" s="22">
        <v>22000</v>
      </c>
      <c r="E48" s="23">
        <v>22000</v>
      </c>
    </row>
    <row r="49" spans="1:5" ht="15" thickBot="1" x14ac:dyDescent="0.4">
      <c r="A49" s="32"/>
      <c r="B49" s="18" t="s">
        <v>28</v>
      </c>
      <c r="C49" s="30">
        <f>C47-C48</f>
        <v>-9617.075499999999</v>
      </c>
      <c r="D49" s="19">
        <f t="shared" ref="D49:E49" si="10">D47-D48</f>
        <v>-10252.400000000001</v>
      </c>
      <c r="E49" s="20">
        <f t="shared" si="10"/>
        <v>-9359.6650000000009</v>
      </c>
    </row>
    <row r="50" spans="1:5" ht="15" thickTop="1" x14ac:dyDescent="0.35"/>
  </sheetData>
  <mergeCells count="10">
    <mergeCell ref="A32:A35"/>
    <mergeCell ref="A37:A40"/>
    <mergeCell ref="A42:A45"/>
    <mergeCell ref="A47:A49"/>
    <mergeCell ref="A2:A5"/>
    <mergeCell ref="A7:A10"/>
    <mergeCell ref="A12:A15"/>
    <mergeCell ref="A17:A20"/>
    <mergeCell ref="A22:A25"/>
    <mergeCell ref="A27:A3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tanyin</dc:creator>
  <cp:lastModifiedBy>Matthew Ian TAN Qiu Long</cp:lastModifiedBy>
  <dcterms:created xsi:type="dcterms:W3CDTF">2020-03-04T02:16:23Z</dcterms:created>
  <dcterms:modified xsi:type="dcterms:W3CDTF">2020-03-10T08:07:55Z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a3af8a16-2fbb-4a27-9a53-db0d27c0a254</vt:lpwstr>
  </property>
</Properties>
</file>