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 Jie Ying\Desktop\Y2S2\SMA\Group Project\Report (Week 12,13)\Data\II - Calculations\"/>
    </mc:Choice>
  </mc:AlternateContent>
  <xr:revisionPtr revIDLastSave="0" documentId="13_ncr:1_{2DDA51A9-B4CC-4B1F-A6BF-657DD710F884}" xr6:coauthVersionLast="45" xr6:coauthVersionMax="45" xr10:uidLastSave="{00000000-0000-0000-0000-000000000000}"/>
  <bookViews>
    <workbookView xWindow="-110" yWindow="-110" windowWidth="19420" windowHeight="10420" xr2:uid="{6F11DF04-E798-4BF6-9476-252EE437DD81}"/>
  </bookViews>
  <sheets>
    <sheet name="2019" sheetId="1" r:id="rId1"/>
    <sheet name="Qu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48" i="1"/>
  <c r="C49" i="1"/>
  <c r="H47" i="1" l="1"/>
  <c r="I47" i="1"/>
  <c r="D47" i="1"/>
  <c r="E47" i="1"/>
  <c r="F47" i="1"/>
  <c r="G47" i="1"/>
  <c r="C47" i="1"/>
  <c r="F30" i="1" l="1"/>
  <c r="C30" i="1"/>
  <c r="D40" i="1"/>
  <c r="C20" i="1"/>
  <c r="C15" i="1"/>
  <c r="I44" i="1" l="1"/>
  <c r="I43" i="1"/>
  <c r="I45" i="1" s="1"/>
  <c r="I42" i="1"/>
  <c r="I39" i="1"/>
  <c r="I38" i="1"/>
  <c r="I37" i="1"/>
  <c r="I34" i="1"/>
  <c r="I33" i="1"/>
  <c r="I32" i="1"/>
  <c r="I29" i="1"/>
  <c r="I28" i="1"/>
  <c r="I27" i="1"/>
  <c r="I30" i="1" s="1"/>
  <c r="I24" i="1"/>
  <c r="I23" i="1"/>
  <c r="I22" i="1"/>
  <c r="I25" i="1" s="1"/>
  <c r="I17" i="1"/>
  <c r="I18" i="1"/>
  <c r="I19" i="1"/>
  <c r="I14" i="1"/>
  <c r="I13" i="1"/>
  <c r="I12" i="1"/>
  <c r="I9" i="1"/>
  <c r="I7" i="1"/>
  <c r="I8" i="1"/>
  <c r="I4" i="1"/>
  <c r="I3" i="1"/>
  <c r="I2" i="1"/>
  <c r="C45" i="1"/>
  <c r="I10" i="1" l="1"/>
  <c r="I5" i="1"/>
  <c r="I40" i="1"/>
  <c r="I15" i="1"/>
  <c r="I35" i="1"/>
  <c r="I20" i="1"/>
  <c r="D45" i="1"/>
  <c r="E45" i="1"/>
  <c r="F45" i="1"/>
  <c r="G45" i="1"/>
  <c r="H45" i="1"/>
  <c r="C40" i="1" l="1"/>
  <c r="E40" i="1"/>
  <c r="F40" i="1"/>
  <c r="G40" i="1"/>
  <c r="H40" i="1"/>
  <c r="C35" i="1"/>
  <c r="D35" i="1"/>
  <c r="E35" i="1"/>
  <c r="F35" i="1"/>
  <c r="G35" i="1"/>
  <c r="H35" i="1"/>
  <c r="D30" i="1"/>
  <c r="E30" i="1"/>
  <c r="G30" i="1"/>
  <c r="H30" i="1"/>
  <c r="C25" i="1"/>
  <c r="D25" i="1"/>
  <c r="E25" i="1"/>
  <c r="F25" i="1"/>
  <c r="G25" i="1"/>
  <c r="H25" i="1"/>
  <c r="D20" i="1"/>
  <c r="E20" i="1"/>
  <c r="F20" i="1"/>
  <c r="G20" i="1"/>
  <c r="H20" i="1"/>
  <c r="D15" i="1"/>
  <c r="E15" i="1"/>
  <c r="F15" i="1"/>
  <c r="G15" i="1"/>
  <c r="H15" i="1"/>
  <c r="C10" i="1"/>
  <c r="D10" i="1"/>
  <c r="E10" i="1"/>
  <c r="F10" i="1"/>
  <c r="G10" i="1"/>
  <c r="H10" i="1"/>
  <c r="C5" i="1"/>
  <c r="D5" i="1"/>
  <c r="E5" i="1"/>
  <c r="F5" i="1"/>
  <c r="G5" i="1"/>
  <c r="H5" i="1"/>
  <c r="F49" i="1" l="1"/>
  <c r="G49" i="1"/>
  <c r="E49" i="1"/>
  <c r="D49" i="1"/>
  <c r="H49" i="1"/>
</calcChain>
</file>

<file path=xl/sharedStrings.xml><?xml version="1.0" encoding="utf-8"?>
<sst xmlns="http://schemas.openxmlformats.org/spreadsheetml/2006/main" count="107" uniqueCount="26">
  <si>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</si>
  <si>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</si>
  <si>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</si>
  <si>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</si>
  <si>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</si>
  <si>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</si>
  <si>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</si>
  <si>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</si>
  <si>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</si>
  <si>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</si>
  <si>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</si>
  <si>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</si>
  <si>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</si>
  <si>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</si>
  <si>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</si>
  <si>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</si>
  <si>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</si>
  <si>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</si>
  <si>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</si>
  <si>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</si>
  <si>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Less: Fixed Cost</t>
  </si>
  <si>
    <t>Total Gross Profit</t>
  </si>
  <si>
    <t>Semi-Annual</t>
  </si>
  <si>
    <t>Net Loss Before Adjustments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</si>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</sst>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8" xfId="0" applyFont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0" borderId="9" xfId="0" applyFont="1" applyBorder="1"/>
    <xf numFmtId="44" fontId="0" fillId="0" borderId="0" xfId="1" applyNumberFormat="1" applyFont="1" applyBorder="1"/>
    <xf numFmtId="44" fontId="0" fillId="0" borderId="3" xfId="1" applyNumberFormat="1" applyFont="1" applyBorder="1"/>
    <xf numFmtId="44" fontId="0" fillId="0" borderId="1" xfId="1" applyNumberFormat="1" applyFont="1" applyBorder="1"/>
    <xf numFmtId="44" fontId="0" fillId="0" borderId="5" xfId="1" applyNumberFormat="1" applyFont="1" applyBorder="1"/>
    <xf numFmtId="44" fontId="2" fillId="3" borderId="1" xfId="1" applyNumberFormat="1" applyFont="1" applyFill="1" applyBorder="1"/>
    <xf numFmtId="44" fontId="2" fillId="3" borderId="5" xfId="1" applyNumberFormat="1" applyFont="1" applyFill="1" applyBorder="1"/>
    <xf numFmtId="44" fontId="0" fillId="2" borderId="0" xfId="1" applyNumberFormat="1" applyFont="1" applyFill="1" applyBorder="1"/>
    <xf numFmtId="44" fontId="0" fillId="2" borderId="3" xfId="1" applyNumberFormat="1" applyFont="1" applyFill="1" applyBorder="1"/>
    <xf numFmtId="44" fontId="2" fillId="0" borderId="12" xfId="1" applyNumberFormat="1" applyFont="1" applyBorder="1"/>
    <xf numFmtId="44" fontId="2" fillId="0" borderId="13" xfId="1" applyNumberFormat="1" applyFont="1" applyBorder="1"/>
    <xf numFmtId="44" fontId="2" fillId="0" borderId="10" xfId="1" applyNumberFormat="1" applyFont="1" applyBorder="1"/>
    <xf numFmtId="44" fontId="2" fillId="0" borderId="11" xfId="1" applyNumberFormat="1" applyFont="1" applyBorder="1"/>
    <xf numFmtId="44" fontId="2" fillId="0" borderId="4" xfId="1" applyNumberFormat="1" applyFont="1" applyBorder="1"/>
    <xf numFmtId="44" fontId="2" fillId="4" borderId="2" xfId="1" applyNumberFormat="1" applyFont="1" applyFill="1" applyBorder="1"/>
    <xf numFmtId="44" fontId="2" fillId="4" borderId="6" xfId="1" applyNumberFormat="1" applyFont="1" applyFill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4" xfId="0" applyNumberFormat="1" applyBorder="1"/>
    <xf numFmtId="44" fontId="0" fillId="0" borderId="0" xfId="0" applyNumberFormat="1"/>
    <xf numFmtId="0" fontId="4" fillId="0" borderId="0" xfId="0" applyFont="1" applyAlignment="1">
      <alignment horizontal="center" vertical="center"/>
    </xf>
    <xf numFmtId="44" fontId="5" fillId="4" borderId="6" xfId="1" applyNumberFormat="1" applyFont="1" applyFill="1" applyBorder="1"/>
    <xf numFmtId="0" fontId="0" fillId="0" borderId="16" xfId="0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44" fontId="2" fillId="0" borderId="15" xfId="1" applyNumberFormat="1" applyFont="1" applyBorder="1"/>
    <xf numFmtId="0" fontId="2" fillId="4" borderId="15" xfId="0" applyFont="1" applyFill="1" applyBorder="1"/>
    <xf numFmtId="44" fontId="2" fillId="4" borderId="13" xfId="1" applyNumberFormat="1" applyFont="1" applyFill="1" applyBorder="1"/>
    <xf numFmtId="44" fontId="0" fillId="0" borderId="16" xfId="1" applyNumberFormat="1" applyFont="1" applyBorder="1"/>
    <xf numFmtId="44" fontId="2" fillId="3" borderId="16" xfId="1" applyNumberFormat="1" applyFont="1" applyFill="1" applyBorder="1"/>
    <xf numFmtId="44" fontId="0" fillId="2" borderId="17" xfId="1" applyNumberFormat="1" applyFont="1" applyFill="1" applyBorder="1"/>
    <xf numFmtId="44" fontId="2" fillId="4" borderId="12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J50"/>
  <sheetViews>
    <sheetView tabSelected="1" topLeftCell="A31" workbookViewId="0">
      <selection activeCell="H49" sqref="H49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9" width="13.6328125" customWidth="1"/>
  </cols>
  <sheetData>
    <row r="1" spans="1:10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9" t="s">
        <v>22</v>
      </c>
    </row>
    <row r="2" spans="1:10" x14ac:dyDescent="0.35">
      <c r="A2" s="44" t="s">
        <v>10</v>
      </c>
      <c r="B2" s="3" t="s">
        <v>6</v>
      </c>
      <c r="C2" s="12">
        <v>9.5</v>
      </c>
      <c r="D2" s="12">
        <v>4.7</v>
      </c>
      <c r="E2" s="12">
        <v>18.600000000000001</v>
      </c>
      <c r="F2" s="12">
        <v>48.2</v>
      </c>
      <c r="G2" s="12">
        <v>39</v>
      </c>
      <c r="H2" s="13">
        <v>19</v>
      </c>
      <c r="I2" s="25">
        <f>SUM(C2:H2)</f>
        <v>139</v>
      </c>
    </row>
    <row r="3" spans="1:10" x14ac:dyDescent="0.35">
      <c r="A3" s="42"/>
      <c r="B3" s="4" t="s">
        <v>7</v>
      </c>
      <c r="C3" s="10">
        <v>0.2</v>
      </c>
      <c r="D3" s="10">
        <v>1.07</v>
      </c>
      <c r="E3" s="10">
        <v>0.46</v>
      </c>
      <c r="F3" s="10">
        <v>2.2599999999999998</v>
      </c>
      <c r="G3" s="10">
        <v>2.1</v>
      </c>
      <c r="H3" s="11">
        <v>0.3</v>
      </c>
      <c r="I3" s="26">
        <f>SUM(C3:H3)</f>
        <v>6.39</v>
      </c>
    </row>
    <row r="4" spans="1:10" x14ac:dyDescent="0.35">
      <c r="A4" s="42"/>
      <c r="B4" s="4" t="s">
        <v>8</v>
      </c>
      <c r="C4" s="10">
        <v>1.9</v>
      </c>
      <c r="D4" s="10">
        <v>0.94000000000000006</v>
      </c>
      <c r="E4" s="10">
        <v>3.7200000000000006</v>
      </c>
      <c r="F4" s="10">
        <v>9.64</v>
      </c>
      <c r="G4" s="10">
        <v>7.8000000000000007</v>
      </c>
      <c r="H4" s="10">
        <v>3.8000000000000003</v>
      </c>
      <c r="I4" s="27">
        <f>SUM(C4:H4)</f>
        <v>27.800000000000004</v>
      </c>
    </row>
    <row r="5" spans="1:10" x14ac:dyDescent="0.35">
      <c r="A5" s="42"/>
      <c r="B5" s="7" t="s">
        <v>9</v>
      </c>
      <c r="C5" s="14">
        <f t="shared" ref="C5:H5" si="0">C2-C3-C4</f>
        <v>7.4</v>
      </c>
      <c r="D5" s="14">
        <f t="shared" si="0"/>
        <v>2.69</v>
      </c>
      <c r="E5" s="14">
        <f t="shared" si="0"/>
        <v>14.42</v>
      </c>
      <c r="F5" s="14">
        <f t="shared" si="0"/>
        <v>36.300000000000004</v>
      </c>
      <c r="G5" s="14">
        <f t="shared" si="0"/>
        <v>29.099999999999998</v>
      </c>
      <c r="H5" s="15">
        <f t="shared" si="0"/>
        <v>14.899999999999999</v>
      </c>
      <c r="I5" s="15">
        <f>I2-I3-I4</f>
        <v>104.81</v>
      </c>
      <c r="J5" s="28"/>
    </row>
    <row r="6" spans="1:10" x14ac:dyDescent="0.35">
      <c r="A6" s="1"/>
      <c r="B6" s="5"/>
      <c r="C6" s="16"/>
      <c r="D6" s="16"/>
      <c r="E6" s="16"/>
      <c r="F6" s="16"/>
      <c r="G6" s="16"/>
      <c r="H6" s="17"/>
      <c r="I6" s="17"/>
    </row>
    <row r="7" spans="1:10" x14ac:dyDescent="0.35">
      <c r="A7" s="42" t="s">
        <v>11</v>
      </c>
      <c r="B7" s="4" t="s">
        <v>6</v>
      </c>
      <c r="C7" s="10">
        <v>2876.1</v>
      </c>
      <c r="D7" s="10">
        <v>3767.9</v>
      </c>
      <c r="E7" s="10">
        <v>4552.5</v>
      </c>
      <c r="F7" s="10">
        <v>3053.4</v>
      </c>
      <c r="G7" s="10">
        <v>2909.6</v>
      </c>
      <c r="H7" s="11">
        <v>1416.7</v>
      </c>
      <c r="I7" s="26">
        <f>SUM(C7:H7)</f>
        <v>18576.2</v>
      </c>
    </row>
    <row r="8" spans="1:10" x14ac:dyDescent="0.35">
      <c r="A8" s="42"/>
      <c r="B8" s="4" t="s">
        <v>7</v>
      </c>
      <c r="C8" s="10">
        <v>105.82</v>
      </c>
      <c r="D8" s="10">
        <v>178.38</v>
      </c>
      <c r="E8" s="10">
        <v>307.95999999999998</v>
      </c>
      <c r="F8" s="10">
        <v>310.33</v>
      </c>
      <c r="G8" s="10">
        <v>111.33</v>
      </c>
      <c r="H8" s="11">
        <v>42.25</v>
      </c>
      <c r="I8" s="26">
        <f>SUM(C8:H8)</f>
        <v>1056.0700000000002</v>
      </c>
    </row>
    <row r="9" spans="1:10" x14ac:dyDescent="0.35">
      <c r="A9" s="42"/>
      <c r="B9" s="4" t="s">
        <v>8</v>
      </c>
      <c r="C9" s="10">
        <v>575.22</v>
      </c>
      <c r="D9" s="10">
        <v>753.58</v>
      </c>
      <c r="E9" s="10">
        <v>910.5</v>
      </c>
      <c r="F9" s="10">
        <v>610.68000000000006</v>
      </c>
      <c r="G9" s="10">
        <v>581.91999999999996</v>
      </c>
      <c r="H9" s="10">
        <v>283.34000000000003</v>
      </c>
      <c r="I9" s="26">
        <f>SUM(C9:H9)</f>
        <v>3715.2400000000007</v>
      </c>
    </row>
    <row r="10" spans="1:10" x14ac:dyDescent="0.35">
      <c r="A10" s="42"/>
      <c r="B10" s="7" t="s">
        <v>9</v>
      </c>
      <c r="C10" s="14">
        <f t="shared" ref="C10:H10" si="1">C7-C8-C9</f>
        <v>2195.0599999999995</v>
      </c>
      <c r="D10" s="14">
        <f t="shared" si="1"/>
        <v>2835.94</v>
      </c>
      <c r="E10" s="14">
        <f t="shared" si="1"/>
        <v>3334.04</v>
      </c>
      <c r="F10" s="14">
        <f t="shared" si="1"/>
        <v>2132.3900000000003</v>
      </c>
      <c r="G10" s="14">
        <f t="shared" si="1"/>
        <v>2216.35</v>
      </c>
      <c r="H10" s="15">
        <f t="shared" si="1"/>
        <v>1091.1100000000001</v>
      </c>
      <c r="I10" s="15">
        <f>I7-I8-I9</f>
        <v>13804.89</v>
      </c>
    </row>
    <row r="11" spans="1:10" x14ac:dyDescent="0.35">
      <c r="A11" s="1"/>
      <c r="B11" s="5"/>
      <c r="C11" s="16"/>
      <c r="D11" s="16"/>
      <c r="E11" s="16"/>
      <c r="F11" s="16"/>
      <c r="G11" s="16"/>
      <c r="H11" s="17"/>
      <c r="I11" s="17"/>
    </row>
    <row r="12" spans="1:10" x14ac:dyDescent="0.35">
      <c r="A12" s="42" t="s">
        <v>12</v>
      </c>
      <c r="B12" s="4" t="s">
        <v>6</v>
      </c>
      <c r="C12" s="10">
        <v>549.4</v>
      </c>
      <c r="D12" s="10">
        <v>507.6</v>
      </c>
      <c r="E12" s="10">
        <v>412.7</v>
      </c>
      <c r="F12" s="10">
        <v>845.6</v>
      </c>
      <c r="G12" s="10">
        <v>639.20000000000005</v>
      </c>
      <c r="H12" s="11">
        <v>405.6</v>
      </c>
      <c r="I12" s="26">
        <f>SUM(C12:H12)</f>
        <v>3360.1</v>
      </c>
    </row>
    <row r="13" spans="1:10" x14ac:dyDescent="0.35">
      <c r="A13" s="42"/>
      <c r="B13" s="4" t="s">
        <v>7</v>
      </c>
      <c r="C13" s="10">
        <v>22.49</v>
      </c>
      <c r="D13" s="10">
        <v>35.06</v>
      </c>
      <c r="E13" s="10">
        <v>18.5</v>
      </c>
      <c r="F13" s="10">
        <v>58.74</v>
      </c>
      <c r="G13" s="10">
        <v>32.119999999999997</v>
      </c>
      <c r="H13" s="11">
        <v>25.66</v>
      </c>
      <c r="I13" s="26">
        <f>SUM(C13:H13)</f>
        <v>192.57</v>
      </c>
    </row>
    <row r="14" spans="1:10" x14ac:dyDescent="0.35">
      <c r="A14" s="42"/>
      <c r="B14" s="4" t="s">
        <v>8</v>
      </c>
      <c r="C14" s="10">
        <v>109.88</v>
      </c>
      <c r="D14" s="10">
        <v>101.52</v>
      </c>
      <c r="E14" s="10">
        <v>82.54</v>
      </c>
      <c r="F14" s="10">
        <v>169.12</v>
      </c>
      <c r="G14" s="10">
        <v>127.84000000000002</v>
      </c>
      <c r="H14" s="10">
        <v>81.12</v>
      </c>
      <c r="I14" s="26">
        <f>SUM(C14:H14)</f>
        <v>672.02</v>
      </c>
    </row>
    <row r="15" spans="1:10" x14ac:dyDescent="0.35">
      <c r="A15" s="42"/>
      <c r="B15" s="7" t="s">
        <v>9</v>
      </c>
      <c r="C15" s="14">
        <f>C12-C13-C14</f>
        <v>417.03</v>
      </c>
      <c r="D15" s="14">
        <f t="shared" ref="D15:H15" si="2">D12-D13-D14</f>
        <v>371.02000000000004</v>
      </c>
      <c r="E15" s="14">
        <f t="shared" si="2"/>
        <v>311.65999999999997</v>
      </c>
      <c r="F15" s="14">
        <f t="shared" si="2"/>
        <v>617.74</v>
      </c>
      <c r="G15" s="14">
        <f t="shared" si="2"/>
        <v>479.24</v>
      </c>
      <c r="H15" s="15">
        <f t="shared" si="2"/>
        <v>298.82</v>
      </c>
      <c r="I15" s="15">
        <f>I12-I13-I14</f>
        <v>2495.5099999999998</v>
      </c>
    </row>
    <row r="16" spans="1:10" x14ac:dyDescent="0.35">
      <c r="A16" s="1"/>
      <c r="B16" s="5"/>
      <c r="C16" s="16"/>
      <c r="D16" s="16"/>
      <c r="E16" s="16"/>
      <c r="F16" s="16"/>
      <c r="G16" s="16"/>
      <c r="H16" s="17"/>
      <c r="I16" s="17"/>
    </row>
    <row r="17" spans="1:9" x14ac:dyDescent="0.35">
      <c r="A17" s="42" t="s">
        <v>13</v>
      </c>
      <c r="B17" s="4" t="s">
        <v>6</v>
      </c>
      <c r="C17" s="10">
        <v>93.6</v>
      </c>
      <c r="D17" s="10">
        <v>81</v>
      </c>
      <c r="E17" s="10">
        <v>126</v>
      </c>
      <c r="F17" s="10">
        <v>120.6</v>
      </c>
      <c r="G17" s="10">
        <v>126</v>
      </c>
      <c r="H17" s="11">
        <v>135</v>
      </c>
      <c r="I17" s="26">
        <f>SUM(C17:H17)</f>
        <v>682.2</v>
      </c>
    </row>
    <row r="18" spans="1:9" x14ac:dyDescent="0.35">
      <c r="A18" s="42"/>
      <c r="B18" s="4" t="s">
        <v>7</v>
      </c>
      <c r="C18" s="10">
        <v>1.98</v>
      </c>
      <c r="D18" s="10">
        <v>4.47</v>
      </c>
      <c r="E18" s="10">
        <v>7.03</v>
      </c>
      <c r="F18" s="10">
        <v>3.06</v>
      </c>
      <c r="G18" s="10">
        <v>2.87</v>
      </c>
      <c r="H18" s="11">
        <v>3.6</v>
      </c>
      <c r="I18" s="26">
        <f>SUM(C18:H18)</f>
        <v>23.01</v>
      </c>
    </row>
    <row r="19" spans="1:9" x14ac:dyDescent="0.35">
      <c r="A19" s="42"/>
      <c r="B19" s="4" t="s">
        <v>8</v>
      </c>
      <c r="C19" s="10">
        <v>18.72</v>
      </c>
      <c r="D19" s="10">
        <v>16.2</v>
      </c>
      <c r="E19" s="10">
        <v>25.200000000000003</v>
      </c>
      <c r="F19" s="10">
        <v>24.12</v>
      </c>
      <c r="G19" s="10">
        <v>25.200000000000003</v>
      </c>
      <c r="H19" s="10">
        <v>27</v>
      </c>
      <c r="I19" s="26">
        <f>SUM(C19:H19)</f>
        <v>136.44</v>
      </c>
    </row>
    <row r="20" spans="1:9" x14ac:dyDescent="0.35">
      <c r="A20" s="42"/>
      <c r="B20" s="7" t="s">
        <v>9</v>
      </c>
      <c r="C20" s="14">
        <f>C17-C18-C19</f>
        <v>72.899999999999991</v>
      </c>
      <c r="D20" s="14">
        <f t="shared" ref="D20:H20" si="3">D17-D18-D19</f>
        <v>60.33</v>
      </c>
      <c r="E20" s="14">
        <f t="shared" si="3"/>
        <v>93.77</v>
      </c>
      <c r="F20" s="14">
        <f t="shared" si="3"/>
        <v>93.419999999999987</v>
      </c>
      <c r="G20" s="14">
        <f t="shared" si="3"/>
        <v>97.929999999999993</v>
      </c>
      <c r="H20" s="15">
        <f t="shared" si="3"/>
        <v>104.4</v>
      </c>
      <c r="I20" s="15">
        <f>I17-I18-I19</f>
        <v>522.75</v>
      </c>
    </row>
    <row r="21" spans="1:9" x14ac:dyDescent="0.35">
      <c r="A21" s="1"/>
      <c r="B21" s="5"/>
      <c r="C21" s="16"/>
      <c r="D21" s="16"/>
      <c r="E21" s="16"/>
      <c r="F21" s="16"/>
      <c r="G21" s="16"/>
      <c r="H21" s="17"/>
      <c r="I21" s="17"/>
    </row>
    <row r="22" spans="1:9" x14ac:dyDescent="0.35">
      <c r="A22" s="42" t="s">
        <v>14</v>
      </c>
      <c r="B22" s="4" t="s">
        <v>6</v>
      </c>
      <c r="C22" s="10">
        <v>2779.8</v>
      </c>
      <c r="D22" s="10">
        <v>3246.6</v>
      </c>
      <c r="E22" s="10">
        <v>3605.2</v>
      </c>
      <c r="F22" s="10">
        <v>2749.5</v>
      </c>
      <c r="G22" s="10">
        <v>2750.2</v>
      </c>
      <c r="H22" s="11">
        <v>1664.4</v>
      </c>
      <c r="I22" s="26">
        <f>SUM(C22:H22)</f>
        <v>16795.7</v>
      </c>
    </row>
    <row r="23" spans="1:9" x14ac:dyDescent="0.35">
      <c r="A23" s="42"/>
      <c r="B23" s="4" t="s">
        <v>7</v>
      </c>
      <c r="C23" s="10">
        <v>88.87</v>
      </c>
      <c r="D23" s="10">
        <v>124.99</v>
      </c>
      <c r="E23" s="10">
        <v>190.3</v>
      </c>
      <c r="F23" s="10">
        <v>108.51</v>
      </c>
      <c r="G23" s="10">
        <v>106.55</v>
      </c>
      <c r="H23" s="11">
        <v>64.81</v>
      </c>
      <c r="I23" s="26">
        <f>SUM(C23:H23)</f>
        <v>684.03</v>
      </c>
    </row>
    <row r="24" spans="1:9" x14ac:dyDescent="0.35">
      <c r="A24" s="42"/>
      <c r="B24" s="4" t="s">
        <v>8</v>
      </c>
      <c r="C24" s="10">
        <v>1180.6420000000001</v>
      </c>
      <c r="D24" s="10">
        <v>1419.3595</v>
      </c>
      <c r="E24" s="10">
        <v>1487.162</v>
      </c>
      <c r="F24" s="10">
        <v>1153.5250000000001</v>
      </c>
      <c r="G24" s="10">
        <v>1127.5435000000002</v>
      </c>
      <c r="H24" s="11">
        <v>698.63900000000001</v>
      </c>
      <c r="I24" s="26">
        <f>SUM(C24:H24)</f>
        <v>7066.8710000000001</v>
      </c>
    </row>
    <row r="25" spans="1:9" x14ac:dyDescent="0.35">
      <c r="A25" s="42"/>
      <c r="B25" s="7" t="s">
        <v>9</v>
      </c>
      <c r="C25" s="14">
        <f t="shared" ref="C25:H25" si="4">C22-C23-C24</f>
        <v>1510.2880000000002</v>
      </c>
      <c r="D25" s="14">
        <f t="shared" si="4"/>
        <v>1702.2505000000001</v>
      </c>
      <c r="E25" s="14">
        <f t="shared" si="4"/>
        <v>1927.7379999999996</v>
      </c>
      <c r="F25" s="14">
        <f t="shared" si="4"/>
        <v>1487.4649999999997</v>
      </c>
      <c r="G25" s="14">
        <f t="shared" si="4"/>
        <v>1516.1064999999994</v>
      </c>
      <c r="H25" s="15">
        <f t="shared" si="4"/>
        <v>900.95100000000014</v>
      </c>
      <c r="I25" s="15">
        <f>I22-I23-I24</f>
        <v>9044.7989999999991</v>
      </c>
    </row>
    <row r="26" spans="1:9" x14ac:dyDescent="0.35">
      <c r="A26" s="1"/>
      <c r="B26" s="5"/>
      <c r="C26" s="16"/>
      <c r="D26" s="16"/>
      <c r="E26" s="16"/>
      <c r="F26" s="16"/>
      <c r="G26" s="16"/>
      <c r="H26" s="17"/>
      <c r="I26" s="17"/>
    </row>
    <row r="27" spans="1:9" x14ac:dyDescent="0.35">
      <c r="A27" s="42" t="s">
        <v>15</v>
      </c>
      <c r="B27" s="4" t="s">
        <v>6</v>
      </c>
      <c r="C27" s="10">
        <v>419</v>
      </c>
      <c r="D27" s="10">
        <v>233</v>
      </c>
      <c r="E27" s="10">
        <v>130</v>
      </c>
      <c r="F27" s="10">
        <v>112</v>
      </c>
      <c r="G27" s="10">
        <v>256</v>
      </c>
      <c r="H27" s="11">
        <v>198</v>
      </c>
      <c r="I27" s="26">
        <f>SUM(C27:H27)</f>
        <v>1348</v>
      </c>
    </row>
    <row r="28" spans="1:9" x14ac:dyDescent="0.35">
      <c r="A28" s="42"/>
      <c r="B28" s="4" t="s">
        <v>7</v>
      </c>
      <c r="C28" s="10">
        <v>3.85</v>
      </c>
      <c r="D28" s="10">
        <v>14.3</v>
      </c>
      <c r="E28" s="10">
        <v>5.03</v>
      </c>
      <c r="F28" s="10">
        <v>4.6500000000000004</v>
      </c>
      <c r="G28" s="10">
        <v>2.6</v>
      </c>
      <c r="H28" s="11">
        <v>6.7</v>
      </c>
      <c r="I28" s="26">
        <f>SUM(C28:H28)</f>
        <v>37.13000000000001</v>
      </c>
    </row>
    <row r="29" spans="1:9" x14ac:dyDescent="0.35">
      <c r="A29" s="42"/>
      <c r="B29" s="4" t="s">
        <v>8</v>
      </c>
      <c r="C29" s="10">
        <v>83.800000000000011</v>
      </c>
      <c r="D29" s="10">
        <v>46.6</v>
      </c>
      <c r="E29" s="10">
        <v>26</v>
      </c>
      <c r="F29" s="10">
        <v>22.400000000000002</v>
      </c>
      <c r="G29" s="10">
        <v>51.2</v>
      </c>
      <c r="H29" s="10">
        <v>39.6</v>
      </c>
      <c r="I29" s="26">
        <f>SUM(C29:H29)</f>
        <v>269.60000000000002</v>
      </c>
    </row>
    <row r="30" spans="1:9" x14ac:dyDescent="0.35">
      <c r="A30" s="42"/>
      <c r="B30" s="7" t="s">
        <v>9</v>
      </c>
      <c r="C30" s="14">
        <f>C27-C28-C29</f>
        <v>331.34999999999997</v>
      </c>
      <c r="D30" s="14">
        <f t="shared" ref="D30:H30" si="5">D27-D28-D29</f>
        <v>172.1</v>
      </c>
      <c r="E30" s="14">
        <f t="shared" si="5"/>
        <v>98.97</v>
      </c>
      <c r="F30" s="14">
        <f>F27-F28-F29</f>
        <v>84.949999999999989</v>
      </c>
      <c r="G30" s="14">
        <f t="shared" si="5"/>
        <v>202.2</v>
      </c>
      <c r="H30" s="15">
        <f t="shared" si="5"/>
        <v>151.70000000000002</v>
      </c>
      <c r="I30" s="15">
        <f>I27-I28-I29</f>
        <v>1041.27</v>
      </c>
    </row>
    <row r="31" spans="1:9" x14ac:dyDescent="0.35">
      <c r="A31" s="1"/>
      <c r="B31" s="5"/>
      <c r="C31" s="16"/>
      <c r="D31" s="16"/>
      <c r="E31" s="16"/>
      <c r="F31" s="16"/>
      <c r="G31" s="16"/>
      <c r="H31" s="17"/>
      <c r="I31" s="17"/>
    </row>
    <row r="32" spans="1:9" x14ac:dyDescent="0.35">
      <c r="A32" s="42" t="s">
        <v>16</v>
      </c>
      <c r="B32" s="4" t="s">
        <v>6</v>
      </c>
      <c r="C32" s="10">
        <v>1949.8</v>
      </c>
      <c r="D32" s="10">
        <v>2624.6</v>
      </c>
      <c r="E32" s="10">
        <v>2661.6</v>
      </c>
      <c r="F32" s="10">
        <v>1828.7</v>
      </c>
      <c r="G32" s="10">
        <v>1865.9</v>
      </c>
      <c r="H32" s="11">
        <v>984.7</v>
      </c>
      <c r="I32" s="26">
        <f>SUM(C32:H32)</f>
        <v>11915.300000000001</v>
      </c>
    </row>
    <row r="33" spans="1:9" x14ac:dyDescent="0.35">
      <c r="A33" s="42"/>
      <c r="B33" s="4" t="s">
        <v>7</v>
      </c>
      <c r="C33" s="10">
        <v>99.43</v>
      </c>
      <c r="D33" s="10">
        <v>208.09</v>
      </c>
      <c r="E33" s="10">
        <v>128.12</v>
      </c>
      <c r="F33" s="10">
        <v>79.69</v>
      </c>
      <c r="G33" s="10">
        <v>83.6</v>
      </c>
      <c r="H33" s="11">
        <v>38.67</v>
      </c>
      <c r="I33" s="26">
        <f>SUM(C33:H33)</f>
        <v>637.59999999999991</v>
      </c>
    </row>
    <row r="34" spans="1:9" x14ac:dyDescent="0.35">
      <c r="A34" s="42"/>
      <c r="B34" s="4" t="s">
        <v>8</v>
      </c>
      <c r="C34" s="10">
        <v>389.96000000000004</v>
      </c>
      <c r="D34" s="10">
        <v>524.91999999999996</v>
      </c>
      <c r="E34" s="10">
        <v>532.32000000000005</v>
      </c>
      <c r="F34" s="10">
        <v>365.74</v>
      </c>
      <c r="G34" s="10">
        <v>373.18</v>
      </c>
      <c r="H34" s="10">
        <v>196.94000000000003</v>
      </c>
      <c r="I34" s="26">
        <f>SUM(C34:H34)</f>
        <v>2383.06</v>
      </c>
    </row>
    <row r="35" spans="1:9" x14ac:dyDescent="0.35">
      <c r="A35" s="42"/>
      <c r="B35" s="7" t="s">
        <v>9</v>
      </c>
      <c r="C35" s="14">
        <f t="shared" ref="C35:H35" si="6">C32-C33-C34</f>
        <v>1460.4099999999999</v>
      </c>
      <c r="D35" s="14">
        <f t="shared" si="6"/>
        <v>1891.5899999999997</v>
      </c>
      <c r="E35" s="14">
        <f t="shared" si="6"/>
        <v>2001.1599999999999</v>
      </c>
      <c r="F35" s="14">
        <f t="shared" si="6"/>
        <v>1383.27</v>
      </c>
      <c r="G35" s="14">
        <f t="shared" si="6"/>
        <v>1409.1200000000001</v>
      </c>
      <c r="H35" s="15">
        <f t="shared" si="6"/>
        <v>749.09</v>
      </c>
      <c r="I35" s="15">
        <f>I32-I33-I34</f>
        <v>8894.6400000000012</v>
      </c>
    </row>
    <row r="36" spans="1:9" x14ac:dyDescent="0.35">
      <c r="A36" s="1"/>
      <c r="B36" s="5"/>
      <c r="C36" s="16"/>
      <c r="D36" s="16"/>
      <c r="E36" s="16"/>
      <c r="F36" s="16"/>
      <c r="G36" s="16"/>
      <c r="H36" s="17"/>
      <c r="I36" s="17"/>
    </row>
    <row r="37" spans="1:9" x14ac:dyDescent="0.35">
      <c r="A37" s="42" t="s">
        <v>17</v>
      </c>
      <c r="B37" s="4" t="s">
        <v>6</v>
      </c>
      <c r="C37" s="10">
        <v>0</v>
      </c>
      <c r="D37" s="10">
        <v>68.2</v>
      </c>
      <c r="E37" s="10">
        <v>485.6</v>
      </c>
      <c r="F37" s="10">
        <v>1750.4</v>
      </c>
      <c r="G37" s="10">
        <v>1776.8</v>
      </c>
      <c r="H37" s="11">
        <v>857.4</v>
      </c>
      <c r="I37" s="26">
        <f>SUM(C37:H37)</f>
        <v>4938.3999999999996</v>
      </c>
    </row>
    <row r="38" spans="1:9" x14ac:dyDescent="0.35">
      <c r="A38" s="42"/>
      <c r="B38" s="4" t="s">
        <v>7</v>
      </c>
      <c r="C38" s="10">
        <v>0</v>
      </c>
      <c r="D38" s="10">
        <v>6.67</v>
      </c>
      <c r="E38" s="10">
        <v>18.27</v>
      </c>
      <c r="F38" s="10">
        <v>72.77</v>
      </c>
      <c r="G38" s="10">
        <v>86.14</v>
      </c>
      <c r="H38" s="11">
        <v>26.26</v>
      </c>
      <c r="I38" s="26">
        <f>SUM(C38:H38)</f>
        <v>210.10999999999999</v>
      </c>
    </row>
    <row r="39" spans="1:9" x14ac:dyDescent="0.35">
      <c r="A39" s="42"/>
      <c r="B39" s="4" t="s">
        <v>8</v>
      </c>
      <c r="C39" s="10">
        <v>0</v>
      </c>
      <c r="D39" s="10">
        <v>13.64</v>
      </c>
      <c r="E39" s="10">
        <v>97.12</v>
      </c>
      <c r="F39" s="10">
        <v>350.08000000000004</v>
      </c>
      <c r="G39" s="10">
        <v>355.36</v>
      </c>
      <c r="H39" s="10">
        <v>171.48000000000002</v>
      </c>
      <c r="I39" s="26">
        <f>SUM(C39:H39)</f>
        <v>987.68000000000006</v>
      </c>
    </row>
    <row r="40" spans="1:9" x14ac:dyDescent="0.35">
      <c r="A40" s="42"/>
      <c r="B40" s="7" t="s">
        <v>9</v>
      </c>
      <c r="C40" s="14">
        <f t="shared" ref="C40:H40" si="7">C37-C38-C39</f>
        <v>0</v>
      </c>
      <c r="D40" s="14">
        <f>D37-D38-D39</f>
        <v>47.89</v>
      </c>
      <c r="E40" s="14">
        <f t="shared" si="7"/>
        <v>370.21000000000004</v>
      </c>
      <c r="F40" s="14">
        <f t="shared" si="7"/>
        <v>1327.5500000000002</v>
      </c>
      <c r="G40" s="14">
        <f t="shared" si="7"/>
        <v>1335.2999999999997</v>
      </c>
      <c r="H40" s="15">
        <f t="shared" si="7"/>
        <v>659.66</v>
      </c>
      <c r="I40" s="15">
        <f>I37-I38-I39</f>
        <v>3740.6099999999997</v>
      </c>
    </row>
    <row r="41" spans="1:9" x14ac:dyDescent="0.35">
      <c r="A41" s="1"/>
      <c r="B41" s="5"/>
      <c r="C41" s="16"/>
      <c r="D41" s="16"/>
      <c r="E41" s="16"/>
      <c r="F41" s="16"/>
      <c r="G41" s="16"/>
      <c r="H41" s="17"/>
      <c r="I41" s="17"/>
    </row>
    <row r="42" spans="1:9" x14ac:dyDescent="0.35">
      <c r="A42" s="42" t="s">
        <v>18</v>
      </c>
      <c r="B42" s="4" t="s">
        <v>6</v>
      </c>
      <c r="C42" s="10">
        <v>11223</v>
      </c>
      <c r="D42" s="10">
        <v>13100.7</v>
      </c>
      <c r="E42" s="10">
        <v>15053.2</v>
      </c>
      <c r="F42" s="10">
        <v>11607.3</v>
      </c>
      <c r="G42" s="10">
        <v>10759.3</v>
      </c>
      <c r="H42" s="11">
        <v>5222.8</v>
      </c>
      <c r="I42" s="26">
        <f>SUM(C42:H42)</f>
        <v>66966.3</v>
      </c>
    </row>
    <row r="43" spans="1:9" x14ac:dyDescent="0.35">
      <c r="A43" s="42"/>
      <c r="B43" s="4" t="s">
        <v>7</v>
      </c>
      <c r="C43" s="10">
        <v>347.5</v>
      </c>
      <c r="D43" s="10">
        <v>444.37</v>
      </c>
      <c r="E43" s="10">
        <v>699.23</v>
      </c>
      <c r="F43" s="10">
        <v>486.32</v>
      </c>
      <c r="G43" s="10">
        <v>375.7</v>
      </c>
      <c r="H43" s="11">
        <v>161.72</v>
      </c>
      <c r="I43" s="26">
        <f>SUM(C43:H43)</f>
        <v>2514.8399999999997</v>
      </c>
    </row>
    <row r="44" spans="1:9" x14ac:dyDescent="0.35">
      <c r="A44" s="42"/>
      <c r="B44" s="4" t="s">
        <v>8</v>
      </c>
      <c r="C44" s="10">
        <v>4238.7545000000009</v>
      </c>
      <c r="D44" s="10">
        <v>4750.6385000000009</v>
      </c>
      <c r="E44" s="10">
        <v>5465.9315000000006</v>
      </c>
      <c r="F44" s="10">
        <v>4126.4310000000005</v>
      </c>
      <c r="G44" s="10">
        <v>3835.2760000000003</v>
      </c>
      <c r="H44" s="11">
        <v>1896.7295000000004</v>
      </c>
      <c r="I44" s="26">
        <f>SUM(C44:H44)</f>
        <v>24313.761000000006</v>
      </c>
    </row>
    <row r="45" spans="1:9" x14ac:dyDescent="0.35">
      <c r="A45" s="42"/>
      <c r="B45" s="7" t="s">
        <v>9</v>
      </c>
      <c r="C45" s="14">
        <f>C42-C43-C44</f>
        <v>6636.7454999999991</v>
      </c>
      <c r="D45" s="14">
        <f t="shared" ref="D45:H45" si="8">D42-D43-D44</f>
        <v>7905.691499999999</v>
      </c>
      <c r="E45" s="14">
        <f t="shared" si="8"/>
        <v>8888.0385000000006</v>
      </c>
      <c r="F45" s="14">
        <f t="shared" si="8"/>
        <v>6994.5489999999991</v>
      </c>
      <c r="G45" s="14">
        <f t="shared" si="8"/>
        <v>6548.3239999999987</v>
      </c>
      <c r="H45" s="15">
        <f t="shared" si="8"/>
        <v>3164.3504999999996</v>
      </c>
      <c r="I45" s="15">
        <f>I42-I43-I44</f>
        <v>40137.699000000001</v>
      </c>
    </row>
    <row r="46" spans="1:9" x14ac:dyDescent="0.35">
      <c r="A46" s="1"/>
      <c r="B46" s="5"/>
      <c r="C46" s="16"/>
      <c r="D46" s="16"/>
      <c r="E46" s="16"/>
      <c r="F46" s="16"/>
      <c r="G46" s="16"/>
      <c r="H46" s="17"/>
      <c r="I46" s="17"/>
    </row>
    <row r="47" spans="1:9" x14ac:dyDescent="0.35">
      <c r="A47" s="42" t="s">
        <v>19</v>
      </c>
      <c r="B47" s="6" t="s">
        <v>21</v>
      </c>
      <c r="C47" s="18">
        <f>C5+C10+C15+C20+C25+C30+C35+C40+C45</f>
        <v>12631.183499999999</v>
      </c>
      <c r="D47" s="18">
        <f t="shared" ref="D47:G47" si="9">D5+D10+D15+D20+D25+D30+D35+D40+D45</f>
        <v>14989.502</v>
      </c>
      <c r="E47" s="18">
        <f t="shared" si="9"/>
        <v>17040.0065</v>
      </c>
      <c r="F47" s="18">
        <f t="shared" si="9"/>
        <v>14157.633999999998</v>
      </c>
      <c r="G47" s="18">
        <f t="shared" si="9"/>
        <v>13833.670499999997</v>
      </c>
      <c r="H47" s="18">
        <f>H5+H10+H15+H20+H25+H30+H35+H40+H45</f>
        <v>7134.9814999999999</v>
      </c>
      <c r="I47" s="19">
        <f>SUM(C47:H47)</f>
        <v>79786.977999999988</v>
      </c>
    </row>
    <row r="48" spans="1:9" x14ac:dyDescent="0.35">
      <c r="A48" s="42"/>
      <c r="B48" s="9" t="s">
        <v>20</v>
      </c>
      <c r="C48" s="20">
        <v>19600</v>
      </c>
      <c r="D48" s="21">
        <v>19500</v>
      </c>
      <c r="E48" s="21">
        <v>19500</v>
      </c>
      <c r="F48" s="21">
        <v>19500</v>
      </c>
      <c r="G48" s="21">
        <v>19500</v>
      </c>
      <c r="H48" s="22">
        <v>20000</v>
      </c>
      <c r="I48" s="22">
        <f>SUM(C48:H48)</f>
        <v>117600</v>
      </c>
    </row>
    <row r="49" spans="1:9" ht="15" thickBot="1" x14ac:dyDescent="0.4">
      <c r="A49" s="43"/>
      <c r="B49" s="8" t="s">
        <v>23</v>
      </c>
      <c r="C49" s="23">
        <f>C47-C48</f>
        <v>-6968.8165000000008</v>
      </c>
      <c r="D49" s="23">
        <f t="shared" ref="D49:H49" si="10">D47-D48</f>
        <v>-4510.4979999999996</v>
      </c>
      <c r="E49" s="23">
        <f t="shared" si="10"/>
        <v>-2459.9935000000005</v>
      </c>
      <c r="F49" s="23">
        <f t="shared" si="10"/>
        <v>-5342.3660000000018</v>
      </c>
      <c r="G49" s="23">
        <f t="shared" si="10"/>
        <v>-5666.3295000000035</v>
      </c>
      <c r="H49" s="24">
        <f t="shared" si="10"/>
        <v>-12865.0185</v>
      </c>
      <c r="I49" s="30">
        <f>I47-I48</f>
        <v>-37813.022000000012</v>
      </c>
    </row>
    <row r="50" spans="1:9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F6B4-C83D-45C1-8C2F-88E3C5D663D6}">
  <dimension ref="A1:D49"/>
  <sheetViews>
    <sheetView topLeftCell="A31" workbookViewId="0">
      <selection activeCell="E48" sqref="E48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4" width="13.6328125" customWidth="1"/>
  </cols>
  <sheetData>
    <row r="1" spans="1:4" x14ac:dyDescent="0.35">
      <c r="A1" s="31"/>
      <c r="B1" s="32"/>
      <c r="C1" s="33" t="s">
        <v>24</v>
      </c>
      <c r="D1" s="33" t="s">
        <v>25</v>
      </c>
    </row>
    <row r="2" spans="1:4" x14ac:dyDescent="0.35">
      <c r="A2" s="47" t="s">
        <v>10</v>
      </c>
      <c r="B2" s="3" t="s">
        <v>6</v>
      </c>
      <c r="C2" s="38">
        <v>32.799999999999997</v>
      </c>
      <c r="D2" s="13">
        <v>106.2</v>
      </c>
    </row>
    <row r="3" spans="1:4" x14ac:dyDescent="0.35">
      <c r="A3" s="45"/>
      <c r="B3" s="4" t="s">
        <v>7</v>
      </c>
      <c r="C3" s="38">
        <v>1.73</v>
      </c>
      <c r="D3" s="13">
        <v>4.6599999999999993</v>
      </c>
    </row>
    <row r="4" spans="1:4" x14ac:dyDescent="0.35">
      <c r="A4" s="45"/>
      <c r="B4" s="4" t="s">
        <v>8</v>
      </c>
      <c r="C4" s="38">
        <v>6.56</v>
      </c>
      <c r="D4" s="13">
        <v>21.24</v>
      </c>
    </row>
    <row r="5" spans="1:4" x14ac:dyDescent="0.35">
      <c r="A5" s="45"/>
      <c r="B5" s="7" t="s">
        <v>9</v>
      </c>
      <c r="C5" s="39">
        <v>24.509999999999998</v>
      </c>
      <c r="D5" s="15">
        <v>80.300000000000011</v>
      </c>
    </row>
    <row r="6" spans="1:4" x14ac:dyDescent="0.35">
      <c r="A6" s="34"/>
      <c r="B6" s="5"/>
      <c r="C6" s="40"/>
      <c r="D6" s="17"/>
    </row>
    <row r="7" spans="1:4" x14ac:dyDescent="0.35">
      <c r="A7" s="45" t="s">
        <v>11</v>
      </c>
      <c r="B7" s="4" t="s">
        <v>6</v>
      </c>
      <c r="C7" s="38">
        <v>11196.5</v>
      </c>
      <c r="D7" s="13">
        <v>7379.7</v>
      </c>
    </row>
    <row r="8" spans="1:4" x14ac:dyDescent="0.35">
      <c r="A8" s="45"/>
      <c r="B8" s="4" t="s">
        <v>7</v>
      </c>
      <c r="C8" s="38">
        <v>592.16</v>
      </c>
      <c r="D8" s="13">
        <v>463.90999999999997</v>
      </c>
    </row>
    <row r="9" spans="1:4" x14ac:dyDescent="0.35">
      <c r="A9" s="45"/>
      <c r="B9" s="4" t="s">
        <v>8</v>
      </c>
      <c r="C9" s="38">
        <v>2239.3000000000002</v>
      </c>
      <c r="D9" s="13">
        <v>1475.94</v>
      </c>
    </row>
    <row r="10" spans="1:4" x14ac:dyDescent="0.35">
      <c r="A10" s="45"/>
      <c r="B10" s="7" t="s">
        <v>9</v>
      </c>
      <c r="C10" s="39">
        <v>8365.0400000000009</v>
      </c>
      <c r="D10" s="15">
        <v>5439.85</v>
      </c>
    </row>
    <row r="11" spans="1:4" x14ac:dyDescent="0.35">
      <c r="A11" s="34"/>
      <c r="B11" s="5"/>
      <c r="C11" s="40"/>
      <c r="D11" s="17"/>
    </row>
    <row r="12" spans="1:4" x14ac:dyDescent="0.35">
      <c r="A12" s="45" t="s">
        <v>12</v>
      </c>
      <c r="B12" s="4" t="s">
        <v>6</v>
      </c>
      <c r="C12" s="38">
        <v>1469.7</v>
      </c>
      <c r="D12" s="13">
        <v>1890.4</v>
      </c>
    </row>
    <row r="13" spans="1:4" x14ac:dyDescent="0.35">
      <c r="A13" s="45"/>
      <c r="B13" s="4" t="s">
        <v>7</v>
      </c>
      <c r="C13" s="38">
        <v>76.05</v>
      </c>
      <c r="D13" s="13">
        <v>116.52</v>
      </c>
    </row>
    <row r="14" spans="1:4" x14ac:dyDescent="0.35">
      <c r="A14" s="45"/>
      <c r="B14" s="4" t="s">
        <v>8</v>
      </c>
      <c r="C14" s="38">
        <v>293.94</v>
      </c>
      <c r="D14" s="13">
        <v>378.08</v>
      </c>
    </row>
    <row r="15" spans="1:4" x14ac:dyDescent="0.35">
      <c r="A15" s="45"/>
      <c r="B15" s="7" t="s">
        <v>9</v>
      </c>
      <c r="C15" s="39">
        <v>1099.71</v>
      </c>
      <c r="D15" s="15">
        <v>1395.8</v>
      </c>
    </row>
    <row r="16" spans="1:4" x14ac:dyDescent="0.35">
      <c r="A16" s="34"/>
      <c r="B16" s="5"/>
      <c r="C16" s="40"/>
      <c r="D16" s="17"/>
    </row>
    <row r="17" spans="1:4" x14ac:dyDescent="0.35">
      <c r="A17" s="45" t="s">
        <v>13</v>
      </c>
      <c r="B17" s="4" t="s">
        <v>6</v>
      </c>
      <c r="C17" s="38">
        <v>300.60000000000002</v>
      </c>
      <c r="D17" s="13">
        <v>381.6</v>
      </c>
    </row>
    <row r="18" spans="1:4" x14ac:dyDescent="0.35">
      <c r="A18" s="45"/>
      <c r="B18" s="4" t="s">
        <v>7</v>
      </c>
      <c r="C18" s="38">
        <v>13.48</v>
      </c>
      <c r="D18" s="13">
        <v>9.5299999999999994</v>
      </c>
    </row>
    <row r="19" spans="1:4" x14ac:dyDescent="0.35">
      <c r="A19" s="45"/>
      <c r="B19" s="4" t="s">
        <v>8</v>
      </c>
      <c r="C19" s="38">
        <v>60.120000000000005</v>
      </c>
      <c r="D19" s="13">
        <v>76.319999999999993</v>
      </c>
    </row>
    <row r="20" spans="1:4" x14ac:dyDescent="0.35">
      <c r="A20" s="45"/>
      <c r="B20" s="7" t="s">
        <v>9</v>
      </c>
      <c r="C20" s="39">
        <v>227</v>
      </c>
      <c r="D20" s="15">
        <v>295.75</v>
      </c>
    </row>
    <row r="21" spans="1:4" x14ac:dyDescent="0.35">
      <c r="A21" s="34"/>
      <c r="B21" s="5"/>
      <c r="C21" s="40"/>
      <c r="D21" s="17"/>
    </row>
    <row r="22" spans="1:4" x14ac:dyDescent="0.35">
      <c r="A22" s="45" t="s">
        <v>14</v>
      </c>
      <c r="B22" s="4" t="s">
        <v>6</v>
      </c>
      <c r="C22" s="38">
        <v>9631.5999999999985</v>
      </c>
      <c r="D22" s="13">
        <v>7164.1</v>
      </c>
    </row>
    <row r="23" spans="1:4" x14ac:dyDescent="0.35">
      <c r="A23" s="45"/>
      <c r="B23" s="4" t="s">
        <v>7</v>
      </c>
      <c r="C23" s="38">
        <v>404.16</v>
      </c>
      <c r="D23" s="13">
        <v>279.87</v>
      </c>
    </row>
    <row r="24" spans="1:4" x14ac:dyDescent="0.35">
      <c r="A24" s="45"/>
      <c r="B24" s="4" t="s">
        <v>8</v>
      </c>
      <c r="C24" s="38">
        <v>4087.1635000000006</v>
      </c>
      <c r="D24" s="13">
        <v>2979.7075000000004</v>
      </c>
    </row>
    <row r="25" spans="1:4" x14ac:dyDescent="0.35">
      <c r="A25" s="45"/>
      <c r="B25" s="7" t="s">
        <v>9</v>
      </c>
      <c r="C25" s="39">
        <v>5140.2764999999999</v>
      </c>
      <c r="D25" s="15">
        <v>3904.5224999999991</v>
      </c>
    </row>
    <row r="26" spans="1:4" x14ac:dyDescent="0.35">
      <c r="A26" s="34"/>
      <c r="B26" s="5"/>
      <c r="C26" s="40"/>
      <c r="D26" s="17"/>
    </row>
    <row r="27" spans="1:4" x14ac:dyDescent="0.35">
      <c r="A27" s="45" t="s">
        <v>15</v>
      </c>
      <c r="B27" s="4" t="s">
        <v>6</v>
      </c>
      <c r="C27" s="38">
        <v>782</v>
      </c>
      <c r="D27" s="13">
        <v>566</v>
      </c>
    </row>
    <row r="28" spans="1:4" x14ac:dyDescent="0.35">
      <c r="A28" s="45"/>
      <c r="B28" s="4" t="s">
        <v>7</v>
      </c>
      <c r="C28" s="38">
        <v>23.180000000000003</v>
      </c>
      <c r="D28" s="13">
        <v>13.95</v>
      </c>
    </row>
    <row r="29" spans="1:4" x14ac:dyDescent="0.35">
      <c r="A29" s="45"/>
      <c r="B29" s="4" t="s">
        <v>8</v>
      </c>
      <c r="C29" s="38">
        <v>156.4</v>
      </c>
      <c r="D29" s="13">
        <v>113.20000000000002</v>
      </c>
    </row>
    <row r="30" spans="1:4" x14ac:dyDescent="0.35">
      <c r="A30" s="45"/>
      <c r="B30" s="7" t="s">
        <v>9</v>
      </c>
      <c r="C30" s="39">
        <v>602.41999999999996</v>
      </c>
      <c r="D30" s="15">
        <v>438.85</v>
      </c>
    </row>
    <row r="31" spans="1:4" x14ac:dyDescent="0.35">
      <c r="A31" s="34"/>
      <c r="B31" s="5"/>
      <c r="C31" s="40"/>
      <c r="D31" s="17"/>
    </row>
    <row r="32" spans="1:4" x14ac:dyDescent="0.35">
      <c r="A32" s="45" t="s">
        <v>16</v>
      </c>
      <c r="B32" s="4" t="s">
        <v>6</v>
      </c>
      <c r="C32" s="38">
        <v>7236</v>
      </c>
      <c r="D32" s="13">
        <v>4679.3</v>
      </c>
    </row>
    <row r="33" spans="1:4" x14ac:dyDescent="0.35">
      <c r="A33" s="45"/>
      <c r="B33" s="4" t="s">
        <v>7</v>
      </c>
      <c r="C33" s="38">
        <v>435.64</v>
      </c>
      <c r="D33" s="13">
        <v>201.96</v>
      </c>
    </row>
    <row r="34" spans="1:4" x14ac:dyDescent="0.35">
      <c r="A34" s="45"/>
      <c r="B34" s="4" t="s">
        <v>8</v>
      </c>
      <c r="C34" s="38">
        <v>1447.2</v>
      </c>
      <c r="D34" s="13">
        <v>935.86000000000013</v>
      </c>
    </row>
    <row r="35" spans="1:4" x14ac:dyDescent="0.35">
      <c r="A35" s="45"/>
      <c r="B35" s="7" t="s">
        <v>9</v>
      </c>
      <c r="C35" s="39">
        <v>5353.16</v>
      </c>
      <c r="D35" s="15">
        <v>3541.48</v>
      </c>
    </row>
    <row r="36" spans="1:4" x14ac:dyDescent="0.35">
      <c r="A36" s="34"/>
      <c r="B36" s="5"/>
      <c r="C36" s="40"/>
      <c r="D36" s="17"/>
    </row>
    <row r="37" spans="1:4" x14ac:dyDescent="0.35">
      <c r="A37" s="45" t="s">
        <v>17</v>
      </c>
      <c r="B37" s="4" t="s">
        <v>6</v>
      </c>
      <c r="C37" s="38">
        <v>553.80000000000007</v>
      </c>
      <c r="D37" s="13">
        <v>4384.5999999999995</v>
      </c>
    </row>
    <row r="38" spans="1:4" x14ac:dyDescent="0.35">
      <c r="A38" s="45"/>
      <c r="B38" s="4" t="s">
        <v>7</v>
      </c>
      <c r="C38" s="38">
        <v>24.939999999999998</v>
      </c>
      <c r="D38" s="13">
        <v>185.17</v>
      </c>
    </row>
    <row r="39" spans="1:4" x14ac:dyDescent="0.35">
      <c r="A39" s="45"/>
      <c r="B39" s="4" t="s">
        <v>8</v>
      </c>
      <c r="C39" s="38">
        <v>110.76</v>
      </c>
      <c r="D39" s="13">
        <v>876.92000000000007</v>
      </c>
    </row>
    <row r="40" spans="1:4" x14ac:dyDescent="0.35">
      <c r="A40" s="45"/>
      <c r="B40" s="7" t="s">
        <v>9</v>
      </c>
      <c r="C40" s="39">
        <v>418.1</v>
      </c>
      <c r="D40" s="15">
        <v>3322.5099999999998</v>
      </c>
    </row>
    <row r="41" spans="1:4" x14ac:dyDescent="0.35">
      <c r="A41" s="34"/>
      <c r="B41" s="5"/>
      <c r="C41" s="40"/>
      <c r="D41" s="17"/>
    </row>
    <row r="42" spans="1:4" x14ac:dyDescent="0.35">
      <c r="A42" s="45" t="s">
        <v>18</v>
      </c>
      <c r="B42" s="4" t="s">
        <v>6</v>
      </c>
      <c r="C42" s="38">
        <v>39376.9</v>
      </c>
      <c r="D42" s="13">
        <v>27589.399999999998</v>
      </c>
    </row>
    <row r="43" spans="1:4" x14ac:dyDescent="0.35">
      <c r="A43" s="45"/>
      <c r="B43" s="4" t="s">
        <v>7</v>
      </c>
      <c r="C43" s="38">
        <v>1491.1</v>
      </c>
      <c r="D43" s="13">
        <v>1023.74</v>
      </c>
    </row>
    <row r="44" spans="1:4" x14ac:dyDescent="0.35">
      <c r="A44" s="45"/>
      <c r="B44" s="4" t="s">
        <v>8</v>
      </c>
      <c r="C44" s="38">
        <v>14455.324500000002</v>
      </c>
      <c r="D44" s="13">
        <v>9858.4364999999998</v>
      </c>
    </row>
    <row r="45" spans="1:4" x14ac:dyDescent="0.35">
      <c r="A45" s="45"/>
      <c r="B45" s="7" t="s">
        <v>9</v>
      </c>
      <c r="C45" s="39">
        <v>23430.4755</v>
      </c>
      <c r="D45" s="15">
        <v>16707.223499999996</v>
      </c>
    </row>
    <row r="46" spans="1:4" x14ac:dyDescent="0.35">
      <c r="A46" s="34"/>
      <c r="B46" s="5"/>
      <c r="C46" s="40"/>
      <c r="D46" s="17"/>
    </row>
    <row r="47" spans="1:4" x14ac:dyDescent="0.35">
      <c r="A47" s="45" t="s">
        <v>19</v>
      </c>
      <c r="B47" s="6" t="s">
        <v>21</v>
      </c>
      <c r="C47" s="18">
        <v>44660.692000000003</v>
      </c>
      <c r="D47" s="35">
        <v>35126.286</v>
      </c>
    </row>
    <row r="48" spans="1:4" x14ac:dyDescent="0.35">
      <c r="A48" s="45"/>
      <c r="B48" s="9" t="s">
        <v>20</v>
      </c>
      <c r="C48" s="18">
        <v>58600</v>
      </c>
      <c r="D48" s="35">
        <v>59000</v>
      </c>
    </row>
    <row r="49" spans="1:4" x14ac:dyDescent="0.35">
      <c r="A49" s="46"/>
      <c r="B49" s="36" t="s">
        <v>23</v>
      </c>
      <c r="C49" s="41">
        <v>-13939.31</v>
      </c>
      <c r="D49" s="37">
        <v>-23873.71</v>
      </c>
    </row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 Jie Ying</cp:lastModifiedBy>
  <dcterms:created xsi:type="dcterms:W3CDTF">2020-03-04T02:16:23Z</dcterms:created>
  <dcterms:modified xsi:type="dcterms:W3CDTF">2020-03-10T08:26:01Z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