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<sst xmlns="http://schemas.openxmlformats.org/spreadsheetml/2006/main" count="32266" uniqueCount="282">
  <si>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</si>
  <si>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</si>
  <si>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</si>
  <si>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</si>
  <si>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</si>
  <si>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</si>
  <si>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</si>
  <si>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</si>
  <si>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</si>
  <si>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</si>
  <si>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</si>
  <si>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</si>
  <si>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</si>
  <si>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</si>
  <si>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</si>
  <si>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</si>
  <si>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</si>
  <si>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</si>
  <si>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</si>
  <si>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</si>
  <si>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</si>
  <si>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</si>
  <si>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</si>
  <si>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</si>
  <si>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</si>
  <si>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</si>
  <si>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</si>
  <si>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</si>
  <si>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</si>
  <si>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</si>
  <si>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</si>
  <si>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</si>
  <si>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</si>
  <si>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</si>
  <si>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</si>
  <si>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</si>
  <si>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</si>
  <si>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</si>
  <si>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</si>
  <si>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</si>
  <si>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</si>
  <si>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</si>
  <si>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</si>
  <si>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</si>
  <si>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</si>
  <si>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</si>
  <si>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</si>
  <si>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</si>
  <si>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</si>
  <si>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</si>
  <si>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</si>
  <si>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</si>
  <si>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</si>
  <si>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</si>
  <si>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</si>
  <si>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</si>
  <si>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</si>
  <si>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</si>
  <si>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</si>
  <si>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</si>
  <si>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</si>
  <si>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</si>
  <si>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</si>
  <si>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</si>
  <si>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</si>
  <si>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</si>
  <si>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</si>
  <si>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</si>
  <si>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</si>
  <si>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</si>
  <si>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</si>
  <si>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</si>
  <si>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</si>
  <si>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</si>
  <si>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</si>
  <si>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</si>
  <si>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</si>
  <si>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</si>
  <si>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</si>
  <si>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</si>
  <si>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</si>
  <si>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</si>
  <si>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</si>
  <si>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</si>
  <si>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</si>
  <si>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</si>
  <si>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</si>
  <si>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</si>
  <si>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</si>
  <si>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</si>
  <si>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</si>
  <si>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</si>
  <si>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</si>
  <si>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</si>
  <si>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</si>
  <si>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</si>
  <si>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</si>
  <si>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</si>
  <si>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</si>
  <si>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</si>
  <si>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</si>
  <si>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</si>
  <si>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</si>
  <si>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</si>
  <si>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</si>
  <si>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</si>
  <si>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</si>
  <si>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</si>
  <si>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</si>
  <si>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</si>
  <si>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</si>
  <si>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</si>
  <si>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</si>
  <si>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</si>
  <si>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</si>
  <si>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</si>
  <si>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</si>
  <si>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</si>
  <si>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</si>
  <si>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</si>
  <si>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</si>
  <si>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</si>
  <si>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</si>
  <si>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</si>
  <si>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</si>
  <si>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</si>
  <si>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</si>
  <si>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</si>
  <si>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</si>
  <si>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</si>
  <si>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</si>
  <si>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</si>
  <si>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</si>
  <si>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</si>
  <si>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</si>
  <si>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</si>
  <si>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</si>
  <si>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</si>
  <si>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</si>
  <si>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</si>
  <si>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</si>
  <si>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</si>
  <si>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</si>
  <si>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</si>
  <si>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</si>
  <si>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</si>
  <si>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</si>
  <si>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</si>
  <si>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</si>
  <si>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</si>
  <si>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</si>
  <si>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</si>
  <si>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</si>
  <si>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</si>
  <si>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</si>
  <si>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</si>
  <si>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</si>
  <si>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</si>
  <si>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</si>
  <si>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</si>
  <si>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</si>
  <si>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</si>
  <si>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</si>
  <si>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</si>
  <si>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</si>
  <si>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</si>
  <si>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</si>
  <si>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</si>
  <si>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</si>
  <si>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</si>
  <si>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</si>
  <si>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</si>
  <si>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</si>
  <si>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</si>
  <si>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</si>
  <si>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</si>
  <si>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</si>
  <si>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</si>
  <si>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</si>
  <si>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</si>
  <si>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ADEBAYO JAMAL</t>
  </si>
  <si>
    <t>2806</t>
  </si>
  <si>
    <t>MALE</t>
  </si>
  <si>
    <t>SSS3C</t>
  </si>
  <si>
    <t>FIRST</t>
  </si>
  <si>
    <t>Mrs. Grace Kolawole H.</t>
  </si>
  <si>
    <t>Next Term Begins on Monday, 5th January, 2026.</t>
  </si>
  <si>
    <t>14 yrs</t>
  </si>
  <si>
    <t>General Mathemeatics</t>
  </si>
  <si>
    <t>Arts</t>
  </si>
  <si>
    <t>GANIYU DAMILARE</t>
  </si>
  <si>
    <t>2809</t>
  </si>
  <si>
    <t>15 yrs</t>
  </si>
  <si>
    <t>English language</t>
  </si>
  <si>
    <t>---</t>
  </si>
  <si>
    <t xml:space="preserve">ISHOLA ROKEEB </t>
  </si>
  <si>
    <t>2360</t>
  </si>
  <si>
    <t>Civic Education</t>
  </si>
  <si>
    <t>Commercial</t>
  </si>
  <si>
    <t>Data Processing</t>
  </si>
  <si>
    <t>ODEBUNMI OLUMIDE</t>
  </si>
  <si>
    <t>Chemistry</t>
  </si>
  <si>
    <t>Physics</t>
  </si>
  <si>
    <t>SAHEED HASSAN</t>
  </si>
  <si>
    <t>Biology</t>
  </si>
  <si>
    <t>Science</t>
  </si>
  <si>
    <t xml:space="preserve">TAOFEEK AKEEM </t>
  </si>
  <si>
    <t>ADANDE MORENIKEJI</t>
  </si>
  <si>
    <t>FEMALE</t>
  </si>
  <si>
    <t>Financial Accounting</t>
  </si>
  <si>
    <t>Agricultural Science</t>
  </si>
  <si>
    <t>ADEBAYO MORIDAYAT</t>
  </si>
  <si>
    <t>2372</t>
  </si>
  <si>
    <t>Commerce</t>
  </si>
  <si>
    <t>Geography</t>
  </si>
  <si>
    <t>ADEBAYO TAOFEEKAT</t>
  </si>
  <si>
    <t>2373</t>
  </si>
  <si>
    <t>Economics</t>
  </si>
  <si>
    <t>Further Mathematics</t>
  </si>
  <si>
    <t xml:space="preserve">ADENIYI RUKAYAT </t>
  </si>
  <si>
    <t>2138</t>
  </si>
  <si>
    <t>Government</t>
  </si>
  <si>
    <t>Technical Drawing</t>
  </si>
  <si>
    <t>ADEYEMI ADEDAYO</t>
  </si>
  <si>
    <t>2376</t>
  </si>
  <si>
    <t>Literature in English</t>
  </si>
  <si>
    <t>Computer Studies</t>
  </si>
  <si>
    <t>AJAYI PROMISE</t>
  </si>
  <si>
    <t>2805</t>
  </si>
  <si>
    <t>CRS</t>
  </si>
  <si>
    <t>AKEEM BASIRAT</t>
  </si>
  <si>
    <t>2337</t>
  </si>
  <si>
    <t xml:space="preserve">IRS </t>
  </si>
  <si>
    <t>AREMU AISHAT</t>
  </si>
  <si>
    <t>2294</t>
  </si>
  <si>
    <t xml:space="preserve">ASHIMOLOWO MARIAM </t>
  </si>
  <si>
    <t>2378</t>
  </si>
  <si>
    <t>History</t>
  </si>
  <si>
    <t xml:space="preserve">ASUBIOJO BLESSING </t>
  </si>
  <si>
    <t>2340</t>
  </si>
  <si>
    <t>AYENI TOMIWA</t>
  </si>
  <si>
    <t>Yoruba</t>
  </si>
  <si>
    <t xml:space="preserve">BABATUNDE TAIWO </t>
  </si>
  <si>
    <t>BALOGUN AISHAT</t>
  </si>
  <si>
    <t>2297</t>
  </si>
  <si>
    <t>HAMMED NAFISAT</t>
  </si>
  <si>
    <t>2298</t>
  </si>
  <si>
    <t>Fine Arts</t>
  </si>
  <si>
    <t>ISIAK ALIMOT</t>
  </si>
  <si>
    <t>2300</t>
  </si>
  <si>
    <t>Music</t>
  </si>
  <si>
    <t>LAMIDI AMINAT</t>
  </si>
  <si>
    <t>2400</t>
  </si>
  <si>
    <t>French</t>
  </si>
  <si>
    <t>LAWAL TEMILADE</t>
  </si>
  <si>
    <t>2302</t>
  </si>
  <si>
    <t xml:space="preserve">MUSEDIQ MARIAM </t>
  </si>
  <si>
    <t>2387</t>
  </si>
  <si>
    <t>Hausa</t>
  </si>
  <si>
    <t xml:space="preserve">OLAMILEKAN ZAINAB </t>
  </si>
  <si>
    <t>2936</t>
  </si>
  <si>
    <t>Igbo</t>
  </si>
  <si>
    <t>OLASUPO AISHAT</t>
  </si>
  <si>
    <t>2388</t>
  </si>
  <si>
    <t xml:space="preserve">OLOKUNDE SULIYAT </t>
  </si>
  <si>
    <t>OYELAKIN HUMANI</t>
  </si>
  <si>
    <t xml:space="preserve">OYELERE DAMILOLA </t>
  </si>
  <si>
    <t>Business Studies</t>
  </si>
  <si>
    <t>RAJI RODIAH</t>
  </si>
  <si>
    <t>2308</t>
  </si>
  <si>
    <t>Office Practice</t>
  </si>
  <si>
    <t>TAIWO ADEOLA</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</si>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</sst>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Copperplate Gothic Light"/>
      <charset val="134"/>
    </font>
    <font>
      <b/>
      <sz val="14"/>
      <color rgb="FF008000"/>
      <name val="Segoe UI"/>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8">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pplyProtection="1">
      <alignment horizontal="left"/>
      <protection locked="0"/>
    </xf>
    <xf numFmtId="49" fontId="1" fillId="0" borderId="2" xfId="3" applyNumberFormat="1" applyFont="1" applyBorder="1" applyAlignment="1" applyProtection="1">
      <alignment horizontal="center"/>
      <protection locked="0"/>
    </xf>
    <xf numFmtId="178" fontId="1" fillId="0" borderId="2" xfId="3" applyNumberFormat="1" applyFont="1" applyBorder="1" applyAlignment="1" applyProtection="1">
      <alignment horizontal="center"/>
      <protection locked="0"/>
    </xf>
    <xf numFmtId="0" fontId="1" fillId="0" borderId="2" xfId="3" applyNumberFormat="1" applyFont="1" applyBorder="1" applyAlignment="1" applyProtection="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6"/>
      <c r="D3" s="416"/>
      <c r="E3" s="416"/>
      <c r="F3" s="416"/>
      <c r="G3" s="416"/>
      <c r="H3" s="416"/>
      <c r="I3" s="416"/>
      <c r="J3" s="416"/>
      <c r="K3" s="416"/>
      <c r="L3" s="416"/>
      <c r="M3" s="416"/>
      <c r="N3" s="416"/>
      <c r="O3" s="416"/>
      <c r="P3" s="416"/>
      <c r="Q3" s="416"/>
      <c r="R3" s="416"/>
    </row>
    <row r="4" spans="3:18">
      <c r="C4" s="416"/>
      <c r="R4" s="416"/>
    </row>
    <row r="5" spans="3:18">
      <c r="C5" s="416"/>
      <c r="R5" s="416"/>
    </row>
    <row r="6" spans="3:18">
      <c r="C6" s="416"/>
      <c r="R6" s="416"/>
    </row>
    <row r="7" spans="3:18">
      <c r="C7" s="416"/>
      <c r="R7" s="416"/>
    </row>
    <row r="8" spans="3:18">
      <c r="C8" s="416"/>
      <c r="R8" s="416"/>
    </row>
    <row r="9" spans="3:18">
      <c r="C9" s="416"/>
      <c r="R9" s="416"/>
    </row>
    <row r="10" spans="3:18">
      <c r="C10" s="416"/>
      <c r="R10" s="416"/>
    </row>
    <row r="11" spans="3:18">
      <c r="C11" s="416"/>
      <c r="R11" s="416"/>
    </row>
    <row r="12" spans="3:18">
      <c r="C12" s="416"/>
      <c r="R12" s="416"/>
    </row>
    <row r="13" spans="3:18">
      <c r="C13" s="416"/>
      <c r="R13" s="416"/>
    </row>
    <row r="14" spans="3:18">
      <c r="C14" s="416"/>
      <c r="R14" s="416"/>
    </row>
    <row r="15" spans="3:18">
      <c r="C15" s="416"/>
      <c r="R15" s="416"/>
    </row>
    <row r="16" spans="3:18">
      <c r="C16" s="416"/>
      <c r="R16" s="416"/>
    </row>
    <row r="17" spans="3:18">
      <c r="C17" s="416"/>
      <c r="R17" s="416"/>
    </row>
    <row r="18" spans="3:18">
      <c r="C18" s="416"/>
      <c r="R18" s="416"/>
    </row>
    <row r="19" spans="3:18">
      <c r="C19" s="416"/>
      <c r="R19" s="416"/>
    </row>
    <row r="20" spans="3:18">
      <c r="C20" s="416"/>
      <c r="R20" s="416"/>
    </row>
    <row r="21" spans="3:18">
      <c r="C21" s="416"/>
      <c r="R21" s="416"/>
    </row>
    <row r="22" spans="3:18">
      <c r="C22" s="416"/>
      <c r="R22" s="416"/>
    </row>
    <row r="23" spans="3:18">
      <c r="C23" s="416"/>
      <c r="R23" s="416"/>
    </row>
    <row r="24" spans="3:18">
      <c r="C24" s="416"/>
      <c r="R24" s="416"/>
    </row>
    <row r="25" spans="3:18">
      <c r="C25" s="416"/>
      <c r="R25" s="416"/>
    </row>
    <row r="26" spans="3:18">
      <c r="C26" s="416"/>
      <c r="R26" s="416"/>
    </row>
    <row r="27" spans="3:18">
      <c r="C27" s="416"/>
      <c r="R27" s="416"/>
    </row>
    <row r="28" spans="3:18">
      <c r="C28" s="416"/>
      <c r="R28" s="416"/>
    </row>
    <row r="29" spans="3:18">
      <c r="C29" s="416"/>
      <c r="R29" s="416"/>
    </row>
    <row r="30" spans="3:18">
      <c r="C30" s="416"/>
      <c r="R30" s="416"/>
    </row>
    <row r="31" spans="3:18">
      <c r="C31" s="416"/>
      <c r="R31" s="416"/>
    </row>
    <row r="32" spans="3:18">
      <c r="C32" s="416"/>
      <c r="R32" s="416"/>
    </row>
    <row r="33" spans="3:18">
      <c r="C33" s="416"/>
      <c r="R33" s="416"/>
    </row>
    <row r="34" spans="3:18">
      <c r="C34" s="416"/>
      <c r="R34" s="416"/>
    </row>
    <row r="35" spans="3:18">
      <c r="C35" s="416"/>
      <c r="R35" s="416"/>
    </row>
    <row r="36" spans="3:18">
      <c r="C36" s="416"/>
      <c r="R36" s="416"/>
    </row>
    <row r="37" spans="3:18">
      <c r="C37" s="416"/>
      <c r="R37" s="416"/>
    </row>
    <row r="38" spans="3:18">
      <c r="C38" s="416"/>
      <c r="R38" s="416"/>
    </row>
    <row r="39" spans="3:18">
      <c r="C39" s="416"/>
      <c r="R39" s="416"/>
    </row>
    <row r="40" spans="3:18">
      <c r="C40" s="416"/>
      <c r="R40" s="416"/>
    </row>
    <row r="41" spans="3:18">
      <c r="C41" s="416"/>
      <c r="R41" s="416"/>
    </row>
    <row r="42" spans="3:18">
      <c r="C42" s="416"/>
      <c r="R42" s="416"/>
    </row>
    <row r="43" spans="3:18">
      <c r="C43" s="416"/>
      <c r="R43" s="416"/>
    </row>
    <row r="44" spans="3:18">
      <c r="C44" s="416"/>
      <c r="R44" s="416"/>
    </row>
    <row r="45" spans="3:18">
      <c r="C45" s="416"/>
      <c r="R45" s="416"/>
    </row>
    <row r="46" spans="3:18">
      <c r="C46" s="416"/>
      <c r="R46" s="416"/>
    </row>
    <row r="47" spans="3:18">
      <c r="C47" s="416"/>
      <c r="R47" s="416"/>
    </row>
    <row r="48" spans="3:18">
      <c r="C48" s="416"/>
      <c r="R48" s="416"/>
    </row>
    <row r="49" spans="3:18">
      <c r="C49" s="416"/>
      <c r="R49" s="416"/>
    </row>
    <row r="50" spans="3:18">
      <c r="C50" s="416"/>
      <c r="R50" s="416"/>
    </row>
    <row r="51" spans="3:18">
      <c r="C51" s="416"/>
      <c r="R51" s="416"/>
    </row>
    <row r="52" spans="3:18">
      <c r="C52" s="416"/>
      <c r="R52" s="416"/>
    </row>
    <row r="53" spans="3:18">
      <c r="C53" s="416"/>
      <c r="D53" s="417"/>
      <c r="E53" s="417"/>
      <c r="F53" s="417"/>
      <c r="G53" s="417"/>
      <c r="H53" s="417"/>
      <c r="I53" s="417"/>
      <c r="J53" s="417"/>
      <c r="K53" s="417"/>
      <c r="L53" s="417"/>
      <c r="M53" s="417"/>
      <c r="N53" s="417"/>
      <c r="O53" s="417"/>
      <c r="P53" s="417"/>
      <c r="Q53" s="417"/>
      <c r="R53" s="416"/>
    </row>
    <row r="54" spans="3:18">
      <c r="C54" s="416"/>
      <c r="R54" s="416"/>
    </row>
    <row r="55" spans="3:18">
      <c r="C55" s="416"/>
      <c r="R55" s="416"/>
    </row>
    <row r="56" spans="3:18">
      <c r="C56" s="416"/>
      <c r="R56" s="416"/>
    </row>
    <row r="57" spans="3:18">
      <c r="C57" s="416"/>
      <c r="R57" s="416"/>
    </row>
    <row r="58" spans="3:18">
      <c r="C58" s="416"/>
      <c r="R58" s="416"/>
    </row>
    <row r="59" spans="3:18">
      <c r="C59" s="416"/>
      <c r="R59" s="416"/>
    </row>
    <row r="60" spans="3:18">
      <c r="C60" s="416"/>
      <c r="R60" s="416"/>
    </row>
    <row r="61" spans="3:18">
      <c r="C61" s="416"/>
      <c r="R61" s="416"/>
    </row>
    <row r="62" spans="3:18">
      <c r="C62" s="416"/>
      <c r="R62" s="416"/>
    </row>
    <row r="63" spans="3:18">
      <c r="C63" s="416"/>
      <c r="R63" s="416"/>
    </row>
    <row r="64" spans="3:18">
      <c r="C64" s="416"/>
      <c r="R64" s="416"/>
    </row>
    <row r="65" spans="3:18">
      <c r="C65" s="416"/>
      <c r="R65" s="416"/>
    </row>
    <row r="66" spans="3:18">
      <c r="C66" s="416"/>
      <c r="R66" s="416"/>
    </row>
    <row r="67" spans="3:18">
      <c r="C67" s="416"/>
      <c r="R67" s="416"/>
    </row>
    <row r="68" spans="3:18">
      <c r="C68" s="416"/>
      <c r="R68" s="416"/>
    </row>
    <row r="69" spans="3:18">
      <c r="C69" s="416"/>
      <c r="R69" s="416"/>
    </row>
    <row r="70" spans="3:18">
      <c r="C70" s="416"/>
      <c r="R70" s="416"/>
    </row>
    <row r="71" spans="3:18">
      <c r="C71" s="416"/>
      <c r="R71" s="416"/>
    </row>
    <row r="72" spans="3:18">
      <c r="C72" s="416"/>
      <c r="R72" s="416"/>
    </row>
    <row r="73" spans="3:18">
      <c r="C73" s="416"/>
      <c r="D73" s="417"/>
      <c r="E73" s="417"/>
      <c r="F73" s="417"/>
      <c r="G73" s="417"/>
      <c r="H73" s="417"/>
      <c r="I73" s="417"/>
      <c r="J73" s="417"/>
      <c r="K73" s="417"/>
      <c r="L73" s="417"/>
      <c r="M73" s="417"/>
      <c r="N73" s="417"/>
      <c r="O73" s="417"/>
      <c r="P73" s="417"/>
      <c r="Q73" s="417"/>
      <c r="R73" s="416"/>
    </row>
    <row r="74" spans="3:18">
      <c r="C74" s="416"/>
      <c r="R74" s="416"/>
    </row>
    <row r="75" spans="3:18">
      <c r="C75" s="416"/>
      <c r="D75" s="417"/>
      <c r="E75" s="417"/>
      <c r="F75" s="417"/>
      <c r="G75" s="417"/>
      <c r="H75" s="417"/>
      <c r="I75" s="417"/>
      <c r="J75" s="417"/>
      <c r="K75" s="417"/>
      <c r="L75" s="417"/>
      <c r="M75" s="417"/>
      <c r="N75" s="417"/>
      <c r="O75" s="417"/>
      <c r="P75" s="417"/>
      <c r="Q75" s="417"/>
      <c r="R75" s="416"/>
    </row>
    <row r="76" spans="3:18">
      <c r="C76" s="416"/>
      <c r="D76" s="417"/>
      <c r="E76" s="417"/>
      <c r="F76" s="417"/>
      <c r="G76" s="417"/>
      <c r="H76" s="417"/>
      <c r="I76" s="417"/>
      <c r="J76" s="417"/>
      <c r="K76" s="417"/>
      <c r="L76" s="417"/>
      <c r="M76" s="417"/>
      <c r="N76" s="417"/>
      <c r="O76" s="417"/>
      <c r="P76" s="417"/>
      <c r="Q76" s="417"/>
      <c r="R76" s="416"/>
    </row>
    <row r="77" spans="3:18">
      <c r="C77" s="416"/>
      <c r="D77" s="417"/>
      <c r="E77" s="417"/>
      <c r="F77" s="417"/>
      <c r="G77" s="417"/>
      <c r="H77" s="417"/>
      <c r="I77" s="417"/>
      <c r="J77" s="417"/>
      <c r="K77" s="417"/>
      <c r="L77" s="417"/>
      <c r="M77" s="417"/>
      <c r="N77" s="417"/>
      <c r="O77" s="417"/>
      <c r="P77" s="417"/>
      <c r="Q77" s="417"/>
      <c r="R77" s="416"/>
    </row>
    <row r="78" spans="3:18">
      <c r="C78" s="416"/>
      <c r="D78" s="417"/>
      <c r="E78" s="417"/>
      <c r="F78" s="417"/>
      <c r="G78" s="417"/>
      <c r="H78" s="417"/>
      <c r="I78" s="417"/>
      <c r="J78" s="417"/>
      <c r="K78" s="417"/>
      <c r="L78" s="417"/>
      <c r="M78" s="417"/>
      <c r="N78" s="417"/>
      <c r="O78" s="417"/>
      <c r="P78" s="417"/>
      <c r="Q78" s="417"/>
      <c r="R78" s="416"/>
    </row>
    <row r="79" spans="3:18">
      <c r="C79" s="416"/>
      <c r="R79" s="416"/>
    </row>
    <row r="80" spans="3:18">
      <c r="C80" s="416"/>
      <c r="R80" s="416"/>
    </row>
    <row r="81" spans="3:18">
      <c r="C81" s="416"/>
      <c r="R81" s="416"/>
    </row>
    <row r="82" spans="3:18">
      <c r="C82" s="416"/>
      <c r="R82" s="416"/>
    </row>
    <row r="83" spans="3:18">
      <c r="C83" s="416"/>
      <c r="D83" s="417"/>
      <c r="E83" s="417"/>
      <c r="F83" s="417"/>
      <c r="G83" s="417"/>
      <c r="H83" s="417"/>
      <c r="I83" s="417"/>
      <c r="J83" s="417"/>
      <c r="K83" s="417"/>
      <c r="L83" s="417"/>
      <c r="M83" s="417"/>
      <c r="N83" s="417"/>
      <c r="O83" s="417"/>
      <c r="P83" s="417"/>
      <c r="Q83" s="417"/>
      <c r="R83" s="416"/>
    </row>
    <row r="84" spans="3:18">
      <c r="C84" s="416"/>
      <c r="D84" s="417"/>
      <c r="E84" s="417"/>
      <c r="F84" s="417"/>
      <c r="G84" s="417"/>
      <c r="H84" s="417"/>
      <c r="I84" s="417"/>
      <c r="J84" s="417"/>
      <c r="K84" s="417"/>
      <c r="L84" s="417"/>
      <c r="M84" s="417"/>
      <c r="N84" s="417"/>
      <c r="O84" s="417"/>
      <c r="P84" s="417"/>
      <c r="Q84" s="417"/>
      <c r="R84" s="416"/>
    </row>
    <row r="85" spans="3:18">
      <c r="C85" s="416"/>
      <c r="D85" s="417"/>
      <c r="E85" s="417"/>
      <c r="F85" s="417"/>
      <c r="G85" s="417"/>
      <c r="H85" s="417"/>
      <c r="I85" s="417"/>
      <c r="J85" s="417"/>
      <c r="K85" s="417"/>
      <c r="L85" s="417"/>
      <c r="M85" s="417"/>
      <c r="N85" s="417"/>
      <c r="O85" s="417"/>
      <c r="P85" s="417"/>
      <c r="Q85" s="417"/>
      <c r="R85" s="416"/>
    </row>
    <row r="86" spans="3:18">
      <c r="C86" s="416"/>
      <c r="R86" s="416"/>
    </row>
    <row r="87" spans="3:18">
      <c r="C87" s="416"/>
      <c r="R87" s="416"/>
    </row>
    <row r="88" spans="3:18">
      <c r="C88" s="416"/>
      <c r="R88" s="416"/>
    </row>
    <row r="89" spans="3:18">
      <c r="C89" s="416"/>
      <c r="R89" s="416"/>
    </row>
    <row r="90" spans="3:18">
      <c r="C90" s="416"/>
      <c r="R90" s="416"/>
    </row>
    <row r="91" spans="3:18">
      <c r="C91" s="416"/>
      <c r="R91" s="416"/>
    </row>
    <row r="92" spans="3:18">
      <c r="C92" s="416"/>
      <c r="R92" s="416"/>
    </row>
    <row r="93" spans="3:18">
      <c r="C93" s="416"/>
      <c r="R93" s="416"/>
    </row>
    <row r="94" spans="3:18">
      <c r="C94" s="416"/>
      <c r="R94" s="416"/>
    </row>
    <row r="95" spans="3:18">
      <c r="C95" s="416"/>
      <c r="R95" s="416"/>
    </row>
    <row r="96" spans="3:18">
      <c r="C96" s="416"/>
      <c r="R96" s="416"/>
    </row>
    <row r="97" spans="3:18">
      <c r="C97" s="416"/>
      <c r="R97" s="416"/>
    </row>
    <row r="98" spans="3:18">
      <c r="C98" s="416"/>
      <c r="D98" s="417"/>
      <c r="E98" s="417"/>
      <c r="F98" s="417"/>
      <c r="G98" s="417"/>
      <c r="H98" s="417"/>
      <c r="I98" s="417"/>
      <c r="J98" s="417"/>
      <c r="K98" s="417"/>
      <c r="L98" s="417"/>
      <c r="M98" s="417"/>
      <c r="N98" s="417"/>
      <c r="O98" s="417"/>
      <c r="P98" s="417"/>
      <c r="Q98" s="417"/>
      <c r="R98" s="416"/>
    </row>
    <row r="99" spans="3:18">
      <c r="C99" s="416"/>
      <c r="D99" s="417"/>
      <c r="E99" s="417"/>
      <c r="F99" s="417"/>
      <c r="G99" s="417"/>
      <c r="H99" s="417"/>
      <c r="I99" s="417"/>
      <c r="J99" s="417"/>
      <c r="K99" s="417"/>
      <c r="L99" s="417"/>
      <c r="M99" s="417"/>
      <c r="N99" s="417"/>
      <c r="O99" s="417"/>
      <c r="P99" s="417"/>
      <c r="Q99" s="417"/>
      <c r="R99" s="416"/>
    </row>
    <row r="100" spans="3:18">
      <c r="C100" s="416"/>
      <c r="D100" s="417"/>
      <c r="E100" s="417"/>
      <c r="F100" s="417"/>
      <c r="G100" s="417"/>
      <c r="H100" s="417"/>
      <c r="I100" s="417"/>
      <c r="J100" s="417"/>
      <c r="K100" s="417"/>
      <c r="L100" s="417"/>
      <c r="M100" s="417"/>
      <c r="N100" s="417"/>
      <c r="O100" s="417"/>
      <c r="P100" s="417"/>
      <c r="Q100" s="417"/>
      <c r="R100" s="416"/>
    </row>
    <row r="101" spans="3:18">
      <c r="C101" s="416"/>
      <c r="R101" s="416"/>
    </row>
    <row r="102" spans="3:18">
      <c r="C102" s="416"/>
      <c r="R102" s="416"/>
    </row>
    <row r="103" spans="3:18">
      <c r="C103" s="416"/>
      <c r="R103" s="416"/>
    </row>
    <row r="104" spans="3:18">
      <c r="C104" s="416"/>
      <c r="R104" s="416"/>
    </row>
    <row r="105" spans="3:18">
      <c r="C105" s="416"/>
      <c r="R105" s="416"/>
    </row>
    <row r="106" spans="3:18">
      <c r="C106" s="416"/>
      <c r="R106" s="416"/>
    </row>
    <row r="107" spans="3:18">
      <c r="C107" s="416"/>
      <c r="R107" s="416"/>
    </row>
    <row r="108" spans="3:18">
      <c r="C108" s="416"/>
      <c r="R108" s="416"/>
    </row>
    <row r="109" spans="3:18">
      <c r="C109" s="416"/>
      <c r="R109" s="416"/>
    </row>
    <row r="110" spans="3:18">
      <c r="C110" s="416"/>
      <c r="R110" s="416"/>
    </row>
    <row r="111" spans="3:18">
      <c r="C111" s="416"/>
      <c r="R111" s="416"/>
    </row>
    <row r="112" spans="3:18">
      <c r="C112" s="416"/>
      <c r="R112" s="416"/>
    </row>
    <row r="113" spans="3:18">
      <c r="C113" s="416"/>
      <c r="D113" s="416"/>
      <c r="E113" s="416"/>
      <c r="F113" s="416"/>
      <c r="G113" s="416"/>
      <c r="H113" s="416"/>
      <c r="I113" s="416"/>
      <c r="J113" s="416"/>
      <c r="K113" s="416"/>
      <c r="L113" s="416"/>
      <c r="M113" s="416"/>
      <c r="N113" s="416"/>
      <c r="O113" s="416"/>
      <c r="P113" s="416"/>
      <c r="Q113" s="416"/>
      <c r="R113" s="416"/>
    </row>
    <row r="114" spans="3:18">
      <c r="C114" s="416"/>
      <c r="D114" s="416"/>
      <c r="E114" s="416"/>
      <c r="F114" s="416"/>
      <c r="G114" s="416"/>
      <c r="H114" s="416"/>
      <c r="I114" s="416"/>
      <c r="J114" s="416"/>
      <c r="K114" s="416"/>
      <c r="L114" s="416"/>
      <c r="M114" s="416"/>
      <c r="N114" s="416"/>
      <c r="O114" s="416"/>
      <c r="P114" s="416"/>
      <c r="Q114" s="416"/>
      <c r="R114" s="416"/>
    </row>
    <row r="115" spans="3:18">
      <c r="C115" s="416"/>
      <c r="D115" s="416"/>
      <c r="E115" s="416"/>
      <c r="F115" s="416"/>
      <c r="G115" s="416"/>
      <c r="H115" s="416"/>
      <c r="I115" s="416"/>
      <c r="J115" s="416"/>
      <c r="K115" s="416"/>
      <c r="L115" s="416"/>
      <c r="M115" s="416"/>
      <c r="N115" s="416"/>
      <c r="O115" s="416"/>
      <c r="P115" s="416"/>
      <c r="Q115" s="416"/>
      <c r="R115" s="416"/>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373" t="s">
        <v>1</v>
      </c>
      <c r="E6" s="373"/>
      <c r="F6" s="373"/>
      <c r="G6" s="373"/>
      <c r="H6" s="373"/>
      <c r="I6" s="373"/>
      <c r="J6" s="373"/>
      <c r="K6" s="37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2.45" customHeight="1" spans="2:76">
      <c r="B7" s="131"/>
      <c r="C7" s="131"/>
      <c r="D7" s="374" t="s">
        <v>2</v>
      </c>
      <c r="E7" s="375"/>
      <c r="F7" s="376" t="s">
        <v>3</v>
      </c>
      <c r="G7" s="377" t="str">
        <f>VLOOKUP(B8,'1ST TERM Db'!A4:CI503,87,0)</f>
        <v>14 yrs</v>
      </c>
      <c r="H7" s="378" t="s">
        <v>4</v>
      </c>
      <c r="I7" s="398"/>
      <c r="J7" s="399" t="str">
        <f>'1ST TERM Db'!CL4</f>
        <v>Arts</v>
      </c>
      <c r="K7" s="400"/>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379" t="str">
        <f>VLOOKUP(B8,'3RD TERM Db'!A4:B503,2,0)</f>
        <v>ADEBAYO JAMAL</v>
      </c>
      <c r="E8" s="380"/>
      <c r="F8" s="381"/>
      <c r="G8" s="300" t="s">
        <v>6</v>
      </c>
      <c r="H8" s="382" t="str">
        <f>VLOOKUP(B8,'3RD TERM Db'!A4:E503,4,0)</f>
        <v>MALE</v>
      </c>
      <c r="I8" s="309" t="s">
        <v>7</v>
      </c>
      <c r="J8" s="401" t="str">
        <f>VLOOKUP(B8,'3RD TERM Db'!A4:C503,3,0)</f>
        <v>2806</v>
      </c>
      <c r="K8" s="300" t="s">
        <v>8</v>
      </c>
      <c r="L8" s="402" t="str">
        <f>VLOOKUP(B8,'3RD TERM Db'!A4:E503,5,0)</f>
        <v>SSS3C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83">
        <f>COUNTIF(D14:D30,"=100")</f>
        <v>11</v>
      </c>
      <c r="E9" s="146" t="s">
        <v>10</v>
      </c>
      <c r="F9" s="383">
        <f>COUNTIF(J14:J30,"&gt;=40")</f>
        <v>10</v>
      </c>
      <c r="G9" s="149" t="s">
        <v>11</v>
      </c>
      <c r="H9" s="384">
        <f>D9-F9</f>
        <v>1</v>
      </c>
      <c r="I9" s="146" t="s">
        <v>12</v>
      </c>
      <c r="J9" s="383">
        <f>VLOOKUP(B8,'3RD TERM Db'!A4:F503,6,0)</f>
        <v>40</v>
      </c>
      <c r="K9" s="241" t="s">
        <v>13</v>
      </c>
      <c r="L9" s="386">
        <f>VLOOKUP(B8,'3RD TERM Db'!A4:DO503,119,0)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385"/>
      <c r="D10" s="383">
        <f>VLOOKUP(B8,'3RD TERM Db'!A4:G503,7,0)</f>
        <v>224</v>
      </c>
      <c r="E10" s="154" t="s">
        <v>15</v>
      </c>
      <c r="F10" s="386">
        <f>VLOOKUP(B8,'3RD TERM Db'!A4:H503,8,0)</f>
        <v>212</v>
      </c>
      <c r="G10" s="154" t="s">
        <v>16</v>
      </c>
      <c r="H10" s="386">
        <f>VLOOKUP(B8,'3RD TERM Db'!A4:I503,9,0)</f>
        <v>12</v>
      </c>
      <c r="I10" s="242" t="s">
        <v>17</v>
      </c>
      <c r="J10" s="403" t="str">
        <f>VLOOKUP(B8,'3RD TERM Db'!A4:DX503,128,0)</f>
        <v>2025/2026</v>
      </c>
      <c r="K10" s="241" t="s">
        <v>18</v>
      </c>
      <c r="L10" s="383" t="str">
        <f>VLOOKUP(B8,'3RD TERM Db'!A4:DY503,129,0)</f>
        <v>THIRD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387" t="s">
        <v>23</v>
      </c>
      <c r="F12" s="387" t="s">
        <v>24</v>
      </c>
      <c r="G12" s="157" t="s">
        <v>25</v>
      </c>
      <c r="H12" s="158"/>
      <c r="I12" s="158"/>
      <c r="J12" s="245"/>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7.5" spans="1:76">
      <c r="A13" s="164"/>
      <c r="B13" s="165"/>
      <c r="C13" s="166"/>
      <c r="D13" s="167"/>
      <c r="E13" s="388">
        <v>0.3</v>
      </c>
      <c r="F13" s="388">
        <v>0.7</v>
      </c>
      <c r="G13" s="389" t="s">
        <v>28</v>
      </c>
      <c r="H13" s="389" t="s">
        <v>29</v>
      </c>
      <c r="I13" s="389" t="s">
        <v>30</v>
      </c>
      <c r="J13" s="389" t="s">
        <v>31</v>
      </c>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'3RD TERM Db'!K2</f>
        <v>General Mathematics</v>
      </c>
      <c r="D14" s="174">
        <f t="shared" ref="D14:D24" si="0">IF(AND(G14=0,H14=0,I14=0),"--",100)</f>
        <v>100</v>
      </c>
      <c r="E14" s="174">
        <f>VLOOKUP(B8,'3RD TERM Db'!A4:J503,10,0)</f>
        <v>23</v>
      </c>
      <c r="F14" s="174">
        <f>VLOOKUP(B8,'3RD TERM Db'!A4:K503,11,0)</f>
        <v>69</v>
      </c>
      <c r="G14" s="174">
        <f>VLOOKUP(B8,'3RD TERM Db'!A4:L503,12,0)</f>
        <v>92</v>
      </c>
      <c r="H14" s="174">
        <f>VLOOKUP(B8,'3RD TERM Db'!A4:M503,13,0)</f>
        <v>92</v>
      </c>
      <c r="I14" s="174">
        <f>VLOOKUP(B8,'3RD TERM Db'!A4:N503,14,0)</f>
        <v>0</v>
      </c>
      <c r="J14" s="404">
        <f>VLOOKUP(B8,'3RD TERM Db'!A4:O503,15,0)</f>
        <v>92</v>
      </c>
      <c r="K14" s="174" t="str">
        <f>IF(J14&gt;=70,"A",IF(J14&gt;=50,"C",IF(J14&gt;=40,"P",IF(J14&gt;=1,"F","NA"))))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'3RD TERM Db'!Q2</f>
        <v>English Language</v>
      </c>
      <c r="D15" s="174">
        <f t="shared" si="0"/>
        <v>100</v>
      </c>
      <c r="E15" s="174">
        <f>VLOOKUP(B8,'3RD TERM Db'!A4:P503,16,0)</f>
        <v>16</v>
      </c>
      <c r="F15" s="174">
        <f>VLOOKUP(B8,'3RD TERM Db'!A4:Q503,17,0)</f>
        <v>56</v>
      </c>
      <c r="G15" s="174">
        <f>VLOOKUP(B8,'3RD TERM Db'!A4:R503,18,0)</f>
        <v>72</v>
      </c>
      <c r="H15" s="174">
        <f>VLOOKUP(B8,'3RD TERM Db'!A4:S503,19,0)</f>
        <v>93</v>
      </c>
      <c r="I15" s="174">
        <f>VLOOKUP(B8,'3RD TERM Db'!A4:T503,20,0)</f>
        <v>0</v>
      </c>
      <c r="J15" s="404">
        <f>VLOOKUP(B8,'3RD TERM Db'!A4:U503,21,0)</f>
        <v>82.5</v>
      </c>
      <c r="K15" s="174" t="str">
        <f t="shared" ref="K15:K31" si="1">IF(J15&gt;=70,"A",IF(J15&gt;=50,"C",IF(J15&gt;=40,"P",IF(J15&gt;=1,"F","NA"))))</f>
        <v>A</v>
      </c>
      <c r="L15" s="249" t="str">
        <f t="shared" ref="L15:L31"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'3RD TERM Db'!W2</f>
        <v>Civic Education</v>
      </c>
      <c r="D16" s="174">
        <f t="shared" si="0"/>
        <v>100</v>
      </c>
      <c r="E16" s="174">
        <f>VLOOKUP(B8,'3RD TERM Db'!A4:V503,22,0)</f>
        <v>23</v>
      </c>
      <c r="F16" s="174">
        <f>VLOOKUP(B8,'3RD TERM Db'!A4:W503,23,0)</f>
        <v>70</v>
      </c>
      <c r="G16" s="174">
        <f>VLOOKUP(B8,'3RD TERM Db'!A4:X503,24,0)</f>
        <v>93</v>
      </c>
      <c r="H16" s="174">
        <f>VLOOKUP(B8,'3RD TERM Db'!A4:Y503,25,0)</f>
        <v>100</v>
      </c>
      <c r="I16" s="174">
        <f>VLOOKUP(B8,'3RD TERM Db'!A4:Z503,26,0)</f>
        <v>0</v>
      </c>
      <c r="J16" s="404">
        <f>VLOOKUP(B8,'3RD TERM Db'!A4:AA503,27,0)</f>
        <v>96.5</v>
      </c>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'3RD TERM Db'!AC2</f>
        <v>Chemistry</v>
      </c>
      <c r="D17" s="174">
        <f t="shared" si="0"/>
        <v>100</v>
      </c>
      <c r="E17" s="174">
        <f>VLOOKUP(B8,'3RD TERM Db'!A4:AB503,28,0)</f>
        <v>27</v>
      </c>
      <c r="F17" s="174">
        <f>VLOOKUP(B8,'3RD TERM Db'!A4:AC503,29,0)</f>
        <v>62</v>
      </c>
      <c r="G17" s="174">
        <f>VLOOKUP(B8,'3RD TERM Db'!A4:AD503,30,0)</f>
        <v>89</v>
      </c>
      <c r="H17" s="174">
        <f>VLOOKUP(B8,'3RD TERM Db'!A4:AE503,31,0)</f>
        <v>95</v>
      </c>
      <c r="I17" s="174">
        <f>VLOOKUP(B8,'3RD TERM Db'!A4:AF503,32,0)</f>
        <v>0</v>
      </c>
      <c r="J17" s="404">
        <f>VLOOKUP(B8,'3RD TERM Db'!A4:AG503,33,0)</f>
        <v>92</v>
      </c>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'3RD TERM Db'!AI2</f>
        <v>Biology</v>
      </c>
      <c r="D18" s="174">
        <f t="shared" si="0"/>
        <v>100</v>
      </c>
      <c r="E18" s="174">
        <f>VLOOKUP(B8,'3RD TERM Db'!A4:AH503,34,0)</f>
        <v>20</v>
      </c>
      <c r="F18" s="174">
        <f>VLOOKUP(B8,'3RD TERM Db'!A4:AI503,35,0)</f>
        <v>46</v>
      </c>
      <c r="G18" s="174">
        <f>VLOOKUP(B8,'3RD TERM Db'!A4:AJ503,36,0)</f>
        <v>66</v>
      </c>
      <c r="H18" s="174">
        <f>VLOOKUP(B8,'3RD TERM Db'!A4:AK503,37,0)</f>
        <v>75</v>
      </c>
      <c r="I18" s="174">
        <f>VLOOKUP(B8,'3RD TERM Db'!A4:AL503,38,0)</f>
        <v>0</v>
      </c>
      <c r="J18" s="404">
        <f>VLOOKUP(B8,'3RD TERM Db'!A4:AM503,39,0)</f>
        <v>70.5</v>
      </c>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'3RD TERM Db'!AO2</f>
        <v>Physics</v>
      </c>
      <c r="D19" s="174">
        <f t="shared" si="0"/>
        <v>100</v>
      </c>
      <c r="E19" s="174">
        <f>VLOOKUP(B8,'3RD TERM Db'!A4:AN503,40,0)</f>
        <v>0</v>
      </c>
      <c r="F19" s="174">
        <f>VLOOKUP(B8,'3RD TERM Db'!A4:AO503,41,0)</f>
        <v>0</v>
      </c>
      <c r="G19" s="174">
        <f>VLOOKUP(B8,'3RD TERM Db'!A4:AP503,42,0)</f>
        <v>0</v>
      </c>
      <c r="H19" s="174">
        <f>VLOOKUP(B8,'3RD TERM Db'!A4:AQ503,43,0)</f>
        <v>84</v>
      </c>
      <c r="I19" s="174">
        <f>VLOOKUP(B8,'3RD TERM Db'!A4:AR503,44,0)</f>
        <v>0</v>
      </c>
      <c r="J19" s="404">
        <f>VLOOKUP(B8,'3RD TERM Db'!A4:AS503,45,0)</f>
        <v>84</v>
      </c>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'3RD TERM Db'!AU2</f>
        <v>Financial Accounting</v>
      </c>
      <c r="D20" s="174">
        <f t="shared" si="0"/>
        <v>100</v>
      </c>
      <c r="E20" s="174">
        <f>VLOOKUP(B8,'3RD TERM Db'!A4:AT503,46,0)</f>
        <v>12</v>
      </c>
      <c r="F20" s="174">
        <f>VLOOKUP(B8,'3RD TERM Db'!A4:AU503,47,0)</f>
        <v>34</v>
      </c>
      <c r="G20" s="174">
        <f>VLOOKUP(B8,'3RD TERM Db'!A4:AV503,48,0)</f>
        <v>46</v>
      </c>
      <c r="H20" s="174">
        <f>VLOOKUP(B8,'3RD TERM Db'!A4:AW503,49,0)</f>
        <v>74</v>
      </c>
      <c r="I20" s="174">
        <f>VLOOKUP(B8,'3RD TERM Db'!A4:AX503,50,0)</f>
        <v>0</v>
      </c>
      <c r="J20" s="404">
        <f>VLOOKUP(B8,'3RD TERM Db'!A4:AY503,51,0)</f>
        <v>60</v>
      </c>
      <c r="K20" s="174" t="str">
        <f t="shared" si="1"/>
        <v>C</v>
      </c>
      <c r="L20" s="249" t="str">
        <f t="shared" si="2"/>
        <v>GOOD</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'3RD TERM Db'!BA2</f>
        <v>Commerce</v>
      </c>
      <c r="D21" s="174">
        <f t="shared" si="0"/>
        <v>100</v>
      </c>
      <c r="E21" s="174">
        <f>VLOOKUP(B8,'3RD TERM Db'!A4:AZ503,52,0)</f>
        <v>20</v>
      </c>
      <c r="F21" s="174">
        <f>VLOOKUP(B8,'3RD TERM Db'!A4:BA503,53,0)</f>
        <v>34</v>
      </c>
      <c r="G21" s="174">
        <f>VLOOKUP(B8,'3RD TERM Db'!A4:BB503,54,0)</f>
        <v>54</v>
      </c>
      <c r="H21" s="174">
        <f>VLOOKUP(B8,'3RD TERM Db'!A4:BC503,55,0)</f>
        <v>89</v>
      </c>
      <c r="I21" s="174">
        <f>VLOOKUP(B8,'3RD TERM Db'!A4:BD503,56,0)</f>
        <v>0</v>
      </c>
      <c r="J21" s="404">
        <f>VLOOKUP(B8,'3RD TERM Db'!A4:BE503,57,0)</f>
        <v>71.5</v>
      </c>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'3RD TERM Db'!BG2</f>
        <v>Economics</v>
      </c>
      <c r="D22" s="174">
        <f t="shared" si="0"/>
        <v>100</v>
      </c>
      <c r="E22" s="174">
        <f>VLOOKUP(B8,'3RD TERM Db'!A4:BF503,58,0)</f>
        <v>11</v>
      </c>
      <c r="F22" s="174">
        <f>VLOOKUP(B8,'3RD TERM Db'!A4:BG503,59,0)</f>
        <v>23</v>
      </c>
      <c r="G22" s="174">
        <f>VLOOKUP(B8,'3RD TERM Db'!A4:BH503,60,0)</f>
        <v>34</v>
      </c>
      <c r="H22" s="174">
        <f>VLOOKUP(B8,'3RD TERM Db'!A4:BI503,61,0)</f>
        <v>35</v>
      </c>
      <c r="I22" s="174">
        <f>VLOOKUP(B8,'3RD TERM Db'!A4:BJ503,62,0)</f>
        <v>43</v>
      </c>
      <c r="J22" s="404">
        <f>VLOOKUP(B8,'3RD TERM Db'!A4:BK503,63,0)</f>
        <v>37.3</v>
      </c>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'3RD TERM Db'!BM2</f>
        <v>Government</v>
      </c>
      <c r="D23" s="174">
        <f t="shared" si="0"/>
        <v>100</v>
      </c>
      <c r="E23" s="174">
        <f>VLOOKUP(B8,'3RD TERM Db'!A4:BL503,64,0)</f>
        <v>23</v>
      </c>
      <c r="F23" s="174">
        <f>VLOOKUP(B8,'3RD TERM Db'!A4:BM503,65,0)</f>
        <v>60</v>
      </c>
      <c r="G23" s="174">
        <f>VLOOKUP(B8,'3RD TERM Db'!A4:BN503,66,0)</f>
        <v>83</v>
      </c>
      <c r="H23" s="174">
        <f>VLOOKUP(B8,'3RD TERM Db'!A4:BO503,67,0)</f>
        <v>90</v>
      </c>
      <c r="I23" s="174">
        <f>VLOOKUP(B8,'3RD TERM Db'!A4:BP503,68,0)</f>
        <v>0</v>
      </c>
      <c r="J23" s="404">
        <f>VLOOKUP(B8,'3RD TERM Db'!A4:BQ503,69,0)</f>
        <v>86.5</v>
      </c>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'3RD TERM Db'!BS2</f>
        <v>Literature in English</v>
      </c>
      <c r="D24" s="174">
        <f t="shared" si="0"/>
        <v>100</v>
      </c>
      <c r="E24" s="174">
        <f>VLOOKUP(B8,'3RD TERM Db'!A4:BR503,70,0)</f>
        <v>12</v>
      </c>
      <c r="F24" s="174">
        <f>VLOOKUP(B8,'3RD TERM Db'!A4:BS503,71,0)</f>
        <v>23</v>
      </c>
      <c r="G24" s="174">
        <f>VLOOKUP(B8,'3RD TERM Db'!A4:BT503,72,0)</f>
        <v>35</v>
      </c>
      <c r="H24" s="174">
        <f>VLOOKUP(B8,'3RD TERM Db'!A4:BU503,73,0)</f>
        <v>47</v>
      </c>
      <c r="I24" s="174">
        <f>VLOOKUP(B8,'3RD TERM Db'!A4:BV503,74,0)</f>
        <v>0</v>
      </c>
      <c r="J24" s="404">
        <f>VLOOKUP(B8,'3RD TERM Db'!A4:BW503,75,0)</f>
        <v>41</v>
      </c>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'3RD TERM Db'!BY2</f>
        <v>CRS</v>
      </c>
      <c r="D25" s="174" t="str">
        <f t="shared" ref="D25:D31" si="3">IF(AND(G25=0,H25=0,I25=0),"--",100)</f>
        <v>--</v>
      </c>
      <c r="E25" s="174">
        <f>VLOOKUP(B8,'3RD TERM Db'!A4:BX503,76,0)</f>
        <v>0</v>
      </c>
      <c r="F25" s="174">
        <f>VLOOKUP(B8,'3RD TERM Db'!A4:BY503,77,0)</f>
        <v>0</v>
      </c>
      <c r="G25" s="174">
        <f>VLOOKUP(B8,'3RD TERM Db'!A4:BZ503,78,0)</f>
        <v>0</v>
      </c>
      <c r="H25" s="174">
        <f>VLOOKUP(B8,'3RD TERM Db'!A4:CA503,79,0)</f>
        <v>0</v>
      </c>
      <c r="I25" s="174">
        <f>VLOOKUP(B8,'3RD TERM Db'!A4:CB503,80,0)</f>
        <v>0</v>
      </c>
      <c r="J25" s="404">
        <f>VLOOKUP(B8,'3RD TERM Db'!A4:CC503,81,0)</f>
        <v>0</v>
      </c>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'3RD TERM Db'!CE2</f>
        <v>IRS </v>
      </c>
      <c r="D26" s="174" t="str">
        <f t="shared" si="3"/>
        <v>--</v>
      </c>
      <c r="E26" s="174">
        <f>VLOOKUP(B8,'3RD TERM Db'!A4:CD503,82,0)</f>
        <v>0</v>
      </c>
      <c r="F26" s="174">
        <f>VLOOKUP(B8,'3RD TERM Db'!A4:CE503,83,0)</f>
        <v>0</v>
      </c>
      <c r="G26" s="174">
        <f>VLOOKUP(B8,'3RD TERM Db'!A4:CF503,84,0)</f>
        <v>0</v>
      </c>
      <c r="H26" s="174">
        <f>VLOOKUP(B8,'3RD TERM Db'!A4:CG503,85,0)</f>
        <v>0</v>
      </c>
      <c r="I26" s="174">
        <f>VLOOKUP(B8,'3RD TERM Db'!A4:CH503,86,0)</f>
        <v>0</v>
      </c>
      <c r="J26" s="404">
        <f>VLOOKUP(B8,'3RD TERM Db'!A4:CI503,87,0)</f>
        <v>0</v>
      </c>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'3RD TERM Db'!CK2</f>
        <v>Geography</v>
      </c>
      <c r="D27" s="174" t="str">
        <f t="shared" si="3"/>
        <v>--</v>
      </c>
      <c r="E27" s="174">
        <f>VLOOKUP(B8,'3RD TERM Db'!A4:CJ503,88,0)</f>
        <v>0</v>
      </c>
      <c r="F27" s="174">
        <f>VLOOKUP(B8,'3RD TERM Db'!A4:CK503,89,0)</f>
        <v>0</v>
      </c>
      <c r="G27" s="174">
        <f>VLOOKUP(B8,'3RD TERM Db'!A4:CL503,90,0)</f>
        <v>0</v>
      </c>
      <c r="H27" s="174">
        <f>VLOOKUP(B8,'3RD TERM Db'!A4:CM503,91,0)</f>
        <v>0</v>
      </c>
      <c r="I27" s="174">
        <f>VLOOKUP(B8,'3RD TERM Db'!A4:CN503,92,0)</f>
        <v>0</v>
      </c>
      <c r="J27" s="404">
        <f>VLOOKUP(B8,'3RD TERM Db'!A4:CO503,93,0)</f>
        <v>0</v>
      </c>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'3RD TERM Db'!CQ2</f>
        <v>Further Mathematics</v>
      </c>
      <c r="D28" s="174" t="str">
        <f t="shared" si="3"/>
        <v>--</v>
      </c>
      <c r="E28" s="174">
        <f>VLOOKUP(B8,'3RD TERM Db'!A4:CP503,94,0)</f>
        <v>0</v>
      </c>
      <c r="F28" s="174">
        <f>VLOOKUP(B8,'3RD TERM Db'!A4:CQ503,95,0)</f>
        <v>0</v>
      </c>
      <c r="G28" s="174">
        <f>VLOOKUP(B8,'3RD TERM Db'!A4:CR503,96,0)</f>
        <v>0</v>
      </c>
      <c r="H28" s="174">
        <f>VLOOKUP(B8,'3RD TERM Db'!A4:CS503,97,0)</f>
        <v>0</v>
      </c>
      <c r="I28" s="174">
        <f>VLOOKUP(B8,'3RD TERM Db'!A4:CT503,98,0)</f>
        <v>0</v>
      </c>
      <c r="J28" s="404">
        <f>VLOOKUP(B8,'3RD TERM Db'!A4:CU503,99,0)</f>
        <v>0</v>
      </c>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'3RD TERM Db'!CW2</f>
        <v>Agricultural Science</v>
      </c>
      <c r="D29" s="174" t="str">
        <f t="shared" si="3"/>
        <v>--</v>
      </c>
      <c r="E29" s="174">
        <f>VLOOKUP(B8,'3RD TERM Db'!A4:CV503,100,0)</f>
        <v>0</v>
      </c>
      <c r="F29" s="174">
        <f>VLOOKUP(B8,'3RD TERM Db'!A4:CW503,101,0)</f>
        <v>0</v>
      </c>
      <c r="G29" s="174">
        <f>VLOOKUP(B8,'3RD TERM Db'!A4:CX503,102,0)</f>
        <v>0</v>
      </c>
      <c r="H29" s="174">
        <f>VLOOKUP(B8,'3RD TERM Db'!A4:CY503,103,0)</f>
        <v>0</v>
      </c>
      <c r="I29" s="405">
        <f>VLOOKUP(B8,'3RD TERM Db'!A4:CZ503,104,0)</f>
        <v>0</v>
      </c>
      <c r="J29" s="404">
        <f>VLOOKUP(B8,'3RD TERM Db'!A4:DA503,105,0)</f>
        <v>0</v>
      </c>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'3RD TERM Db'!DC2</f>
        <v>Yoruba</v>
      </c>
      <c r="D30" s="174" t="str">
        <f t="shared" si="3"/>
        <v>--</v>
      </c>
      <c r="E30" s="174">
        <f>VLOOKUP(B8,'3RD TERM Db'!A4:DB503,106,0)</f>
        <v>0</v>
      </c>
      <c r="F30" s="174">
        <f>VLOOKUP(B8,'3RD TERM Db'!A4:DC503,107,0)</f>
        <v>0</v>
      </c>
      <c r="G30" s="174">
        <f>VLOOKUP(B8,'3RD TERM Db'!A4:DD503,108,0)</f>
        <v>0</v>
      </c>
      <c r="H30" s="175">
        <f>VLOOKUP(B8,'3RD TERM Db'!A4:DE503,109,0)</f>
        <v>0</v>
      </c>
      <c r="I30" s="174">
        <f>VLOOKUP(B8,'3RD TERM Db'!A4:DF503,110,0)</f>
        <v>0</v>
      </c>
      <c r="J30" s="406">
        <f>VLOOKUP(B8,'3RD TERM Db'!A4:DG503,111,0)</f>
        <v>0</v>
      </c>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72">
        <v>18</v>
      </c>
      <c r="C31" s="179" t="str">
        <f>'3RD TERM Db'!DI2</f>
        <v>Data Processing</v>
      </c>
      <c r="D31" s="174" t="str">
        <f t="shared" si="3"/>
        <v>--</v>
      </c>
      <c r="E31" s="174">
        <f>VLOOKUP(B8,'3RD TERM Db'!A4:DH503,112,0)</f>
        <v>0</v>
      </c>
      <c r="F31" s="174">
        <f>VLOOKUP(B8,'3RD TERM Db'!A4:DI503,113,0)</f>
        <v>0</v>
      </c>
      <c r="G31" s="174">
        <f>VLOOKUP(B8,'3RD TERM Db'!A4:DJ503,114,0)</f>
        <v>0</v>
      </c>
      <c r="H31" s="174">
        <f>VLOOKUP(B8,'3RD TERM Db'!A4:DK503,115,0)</f>
        <v>0</v>
      </c>
      <c r="I31" s="174">
        <f>VLOOKUP(B8,'3RD TERM Db'!A4:DL503,116,0)</f>
        <v>0</v>
      </c>
      <c r="J31" s="404">
        <f>VLOOKUP(B8,'3RD TERM Db'!A4:DM503,117,0)</f>
        <v>0</v>
      </c>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390" t="s">
        <v>32</v>
      </c>
      <c r="C32" s="391"/>
      <c r="D32" s="392">
        <f>SUM(D14:D31)</f>
        <v>1100</v>
      </c>
      <c r="E32" s="393"/>
      <c r="F32" s="393"/>
      <c r="G32" s="394"/>
      <c r="H32" s="395" t="s">
        <v>33</v>
      </c>
      <c r="I32" s="407"/>
      <c r="J32" s="408">
        <f>SUM(J14:J30)</f>
        <v>813.8</v>
      </c>
      <c r="K32" s="409" t="s">
        <v>34</v>
      </c>
      <c r="L32" s="410">
        <f>FLOOR(J32/D32*100,0.1)</f>
        <v>73.9</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VLOOKUP(B8,'3RD TERM Db'!A4:DP503,120,0)</f>
        <v>EXCELLENT(5)</v>
      </c>
      <c r="C36" s="195"/>
      <c r="D36" s="196" t="str">
        <f>VLOOKUP(B8,'3RD TERM Db'!A4:DQ503,121,0)</f>
        <v>EXCELLENT(5)</v>
      </c>
      <c r="E36" s="196" t="str">
        <f>VLOOKUP(B8,'3RD TERM Db'!A4:DR503,122,0)</f>
        <v>GOOD(4)</v>
      </c>
      <c r="F36" s="196" t="str">
        <f>VLOOKUP(B8,'3RD TERM Db'!A4:DS503,123,0)</f>
        <v>AVERAGE(3)</v>
      </c>
      <c r="G36" s="396" t="str">
        <f>VLOOKUP(B8,'3RD TERM Db'!A4:DT503,124,0)</f>
        <v>GOOD(4)</v>
      </c>
      <c r="H36" s="196" t="str">
        <f>VLOOKUP(B8,'3RD TERM Db'!A4:DU503,125,0)</f>
        <v>GOOD(4)</v>
      </c>
      <c r="I36" s="196" t="str">
        <f>VLOOKUP(B8,'3RD TERM Db'!A4:DV503,126,0)</f>
        <v>GOOD(4)</v>
      </c>
      <c r="J36" s="196" t="str">
        <f>VLOOKUP(B8,'3RD TERM Db'!A4:DW503,127,0)</f>
        <v>EXCELLENT(5)</v>
      </c>
      <c r="K36" s="260" t="s">
        <v>46</v>
      </c>
      <c r="L36" s="41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E37" si="4">IF(D36="EXCELLENT(5)",5,IF(D36="GOOD(4)",4,IF(D36="AVERAGE(3)",3,IF(D36="BELOW AVERAGE(2)",2,IF(D36="FAIR(1)",1,"--")))))</f>
        <v>5</v>
      </c>
      <c r="E37" s="197">
        <f t="shared" si="4"/>
        <v>4</v>
      </c>
      <c r="F37" s="197">
        <f t="shared" ref="F37:G37" si="5">IF(F36="EXCELLENT(5)",5,IF(F36="GOOD(4)",4,IF(F36="AVERAGE(3)",3,IF(F36="BELOW AVERAGE(2)",2,IF(F36="FAIR(1)",1,"--")))))</f>
        <v>3</v>
      </c>
      <c r="G37" s="197">
        <f t="shared" si="5"/>
        <v>4</v>
      </c>
      <c r="H37" s="197">
        <f t="shared" ref="H37:J37" si="6">IF(H36="EXCELLENT(5)",5,IF(H36="GOOD(4)",4,IF(H36="AVERAGE(3)",3,IF(H36="BELOW AVERAGE(2)",2,IF(H36="FAIR(1)",1,"--")))))</f>
        <v>4</v>
      </c>
      <c r="I37" s="197">
        <f t="shared" si="6"/>
        <v>4</v>
      </c>
      <c r="J37" s="197">
        <f t="shared" si="6"/>
        <v>5</v>
      </c>
      <c r="K37" s="262"/>
      <c r="L37" s="412"/>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413">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VLOOKUP(B8,'3RD TERM Db'!A4:DZ503,130,0)</f>
        <v>GOOD(4)</v>
      </c>
      <c r="C40" s="205"/>
      <c r="D40" s="396" t="str">
        <f>VLOOKUP(B8,'3RD TERM Db'!A4:EA503,131,0)</f>
        <v>OPTIONAL</v>
      </c>
      <c r="E40" s="204" t="str">
        <f>VLOOKUP(B8,'3RD TERM Db'!A4:EB503,132,0)</f>
        <v>OPTIONAL</v>
      </c>
      <c r="F40" s="204" t="str">
        <f>VLOOKUP(B8,'3RD TERM Db'!A4:EC503,133,0)</f>
        <v>GOOD(4)</v>
      </c>
      <c r="G40" s="204" t="str">
        <f>VLOOKUP(B8,'3RD TERM Db'!A4:ED503,134,0)</f>
        <v>GOOD(4)</v>
      </c>
      <c r="H40" s="397" t="str">
        <f>VLOOKUP(B8,'3RD TERM Db'!A4:EE503,135,0)</f>
        <v>AVERAGE(3)</v>
      </c>
      <c r="I40" s="414"/>
      <c r="J40" s="397" t="str">
        <f>VLOOKUP(B8,'3RD TERM Db'!A4:EF503,136,0)</f>
        <v>GOOD(4)</v>
      </c>
      <c r="K40" s="271" t="s">
        <v>46</v>
      </c>
      <c r="L40" s="415">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E41" si="7">IF(D40="EXCELLENT(5)",5,IF(D40="GOOD(4)",4,IF(D40="AVERAGE(3)",3,IF(D40="BELOW AVERAGE(2)",2,IF(D40="FAIR(1)",1,"--")))))</f>
        <v>--</v>
      </c>
      <c r="E41" s="207" t="str">
        <f t="shared" si="7"/>
        <v>--</v>
      </c>
      <c r="F41" s="207">
        <f t="shared" ref="F41:J41" si="8">IF(F40="EXCELLENT(5)",5,IF(F40="GOOD(4)",4,IF(F40="AVERAGE(3)",3,IF(F40="BELOW AVERAGE(2)",2,IF(F40="FAIR(1)",1,"--")))))</f>
        <v>4</v>
      </c>
      <c r="G41" s="207">
        <f t="shared" si="8"/>
        <v>4</v>
      </c>
      <c r="H41" s="207">
        <f t="shared" si="8"/>
        <v>3</v>
      </c>
      <c r="I41" s="208"/>
      <c r="J41" s="207">
        <f t="shared" si="8"/>
        <v>4</v>
      </c>
      <c r="K41" s="273"/>
      <c r="L41" s="412"/>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VLOOKUP(B8,'3RD TERM Db'!A4:EG503,137,0)</f>
        <v>Add the Tutor's Comment . . .</v>
      </c>
      <c r="E43" s="214"/>
      <c r="F43" s="214"/>
      <c r="G43" s="215"/>
      <c r="H43" s="216" t="s">
        <v>57</v>
      </c>
      <c r="I43" s="274" t="str">
        <f>VLOOKUP(B8,'3RD TERM Db'!A4:EI503,139,0)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VLOOKUP(B8,'3RD TERM Db'!A4:EH503,138,0)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VLOOKUP(B8,'3RD TERM Db'!A4:EJ503,140,0)</f>
        <v>Next Term Begins on Monday, 14th September,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8">
        <v>1</v>
      </c>
      <c r="K2" s="319" t="str">
        <f>'1ST TERM Db'!K2:L2</f>
        <v>General Mathematics</v>
      </c>
      <c r="L2" s="320"/>
      <c r="M2" s="320"/>
      <c r="N2" s="320"/>
      <c r="O2" s="320"/>
      <c r="P2" s="321">
        <v>2</v>
      </c>
      <c r="Q2" s="329" t="str">
        <f>'1ST TERM Db'!N2</f>
        <v>English Language</v>
      </c>
      <c r="R2" s="33"/>
      <c r="S2" s="33"/>
      <c r="T2" s="33"/>
      <c r="U2" s="330"/>
      <c r="V2" s="331">
        <v>3</v>
      </c>
      <c r="W2" s="332" t="str">
        <f>'1ST TERM Db'!Q2</f>
        <v>Civic Education</v>
      </c>
      <c r="X2" s="333"/>
      <c r="Y2" s="333"/>
      <c r="Z2" s="333"/>
      <c r="AA2" s="334"/>
      <c r="AB2" s="335">
        <v>4</v>
      </c>
      <c r="AC2" s="336" t="str">
        <f>'1ST TERM Db'!T2</f>
        <v>Chemistry</v>
      </c>
      <c r="AD2" s="49"/>
      <c r="AE2" s="49"/>
      <c r="AF2" s="49"/>
      <c r="AG2" s="338"/>
      <c r="AH2" s="331">
        <v>5</v>
      </c>
      <c r="AI2" s="332" t="str">
        <f>'1ST TERM Db'!W2</f>
        <v>Biology</v>
      </c>
      <c r="AJ2" s="333"/>
      <c r="AK2" s="333"/>
      <c r="AL2" s="333"/>
      <c r="AM2" s="334"/>
      <c r="AN2" s="335">
        <v>6</v>
      </c>
      <c r="AO2" s="336" t="str">
        <f>'1ST TERM Db'!Z2</f>
        <v>Physics</v>
      </c>
      <c r="AP2" s="49"/>
      <c r="AQ2" s="49"/>
      <c r="AR2" s="49"/>
      <c r="AS2" s="338"/>
      <c r="AT2" s="340">
        <v>7</v>
      </c>
      <c r="AU2" s="341" t="str">
        <f>'1ST TERM Db'!AC2</f>
        <v>Financial Accounting</v>
      </c>
      <c r="AV2" s="342"/>
      <c r="AW2" s="342"/>
      <c r="AX2" s="342"/>
      <c r="AY2" s="344"/>
      <c r="AZ2" s="345">
        <v>8</v>
      </c>
      <c r="BA2" s="346" t="str">
        <f>'1ST TERM Db'!AF2</f>
        <v>Commerce</v>
      </c>
      <c r="BB2" s="59"/>
      <c r="BC2" s="59"/>
      <c r="BD2" s="59"/>
      <c r="BE2" s="347"/>
      <c r="BF2" s="331">
        <v>9</v>
      </c>
      <c r="BG2" s="332" t="str">
        <f>'1ST TERM Db'!AI2</f>
        <v>Economics</v>
      </c>
      <c r="BH2" s="333"/>
      <c r="BI2" s="333"/>
      <c r="BJ2" s="333"/>
      <c r="BK2" s="334"/>
      <c r="BL2" s="335">
        <v>10</v>
      </c>
      <c r="BM2" s="336" t="str">
        <f>'1ST TERM Db'!AL2</f>
        <v>Government</v>
      </c>
      <c r="BN2" s="49"/>
      <c r="BO2" s="49"/>
      <c r="BP2" s="49"/>
      <c r="BQ2" s="338"/>
      <c r="BR2" s="331">
        <v>11</v>
      </c>
      <c r="BS2" s="332" t="str">
        <f>'1ST TERM Db'!AO2</f>
        <v>Literature in English</v>
      </c>
      <c r="BT2" s="333"/>
      <c r="BU2" s="333"/>
      <c r="BV2" s="333"/>
      <c r="BW2" s="334"/>
      <c r="BX2" s="335">
        <v>12</v>
      </c>
      <c r="BY2" s="336" t="str">
        <f>'1ST TERM Db'!AR2</f>
        <v>CRS</v>
      </c>
      <c r="BZ2" s="49"/>
      <c r="CA2" s="49"/>
      <c r="CB2" s="49"/>
      <c r="CC2" s="338"/>
      <c r="CD2" s="331">
        <v>13</v>
      </c>
      <c r="CE2" s="332" t="str">
        <f>'1ST TERM Db'!AU2</f>
        <v>IRS </v>
      </c>
      <c r="CF2" s="333"/>
      <c r="CG2" s="333"/>
      <c r="CH2" s="333"/>
      <c r="CI2" s="334"/>
      <c r="CJ2" s="335">
        <v>14</v>
      </c>
      <c r="CK2" s="336" t="str">
        <f>'1ST TERM Db'!AX2</f>
        <v>Geography</v>
      </c>
      <c r="CL2" s="49"/>
      <c r="CM2" s="49"/>
      <c r="CN2" s="49"/>
      <c r="CO2" s="338"/>
      <c r="CP2" s="331">
        <v>15</v>
      </c>
      <c r="CQ2" s="332" t="str">
        <f>'1ST TERM Db'!BA2</f>
        <v>Further Mathematics</v>
      </c>
      <c r="CR2" s="333"/>
      <c r="CS2" s="333"/>
      <c r="CT2" s="333"/>
      <c r="CU2" s="334"/>
      <c r="CV2" s="335">
        <v>16</v>
      </c>
      <c r="CW2" s="336" t="str">
        <f>'1ST TERM Db'!BD2</f>
        <v>Agricultural Science</v>
      </c>
      <c r="CX2" s="49"/>
      <c r="CY2" s="49"/>
      <c r="CZ2" s="49"/>
      <c r="DA2" s="338"/>
      <c r="DB2" s="331">
        <v>17</v>
      </c>
      <c r="DC2" s="332" t="str">
        <f>'1ST TERM Db'!BG2</f>
        <v>Yoruba</v>
      </c>
      <c r="DD2" s="333"/>
      <c r="DE2" s="333"/>
      <c r="DF2" s="333"/>
      <c r="DG2" s="334"/>
      <c r="DH2" s="331">
        <v>18</v>
      </c>
      <c r="DI2" s="332" t="str">
        <f>'1ST TERM Db'!BJ2</f>
        <v>Data Processing</v>
      </c>
      <c r="DJ2" s="333"/>
      <c r="DK2" s="333"/>
      <c r="DL2" s="333"/>
      <c r="DM2" s="333"/>
      <c r="DN2" s="69"/>
      <c r="DO2" s="350"/>
      <c r="DP2" s="351" t="s">
        <v>62</v>
      </c>
      <c r="DQ2" s="358"/>
      <c r="DR2" s="358"/>
      <c r="DS2" s="358"/>
      <c r="DT2" s="358"/>
      <c r="DU2" s="358"/>
      <c r="DV2" s="358"/>
      <c r="DW2" s="358"/>
      <c r="DX2" s="359"/>
      <c r="DY2" s="361"/>
      <c r="DZ2" s="362" t="s">
        <v>47</v>
      </c>
      <c r="EA2" s="362"/>
      <c r="EB2" s="362"/>
      <c r="EC2" s="362"/>
      <c r="ED2" s="362"/>
      <c r="EE2" s="362"/>
      <c r="EF2" s="362"/>
      <c r="EG2" s="365"/>
      <c r="EH2" s="366"/>
      <c r="EI2" s="366"/>
      <c r="EJ2" s="366"/>
      <c r="EK2" s="106"/>
      <c r="EL2" s="106"/>
      <c r="ER2" s="107"/>
    </row>
    <row r="3" s="5" customFormat="1" ht="71.1" spans="1:142">
      <c r="A3" s="315" t="s">
        <v>63</v>
      </c>
      <c r="B3" s="316" t="s">
        <v>64</v>
      </c>
      <c r="C3" s="316" t="s">
        <v>65</v>
      </c>
      <c r="D3" s="316" t="s">
        <v>6</v>
      </c>
      <c r="E3" s="317" t="s">
        <v>66</v>
      </c>
      <c r="F3" s="20" t="s">
        <v>67</v>
      </c>
      <c r="G3" s="20" t="s">
        <v>68</v>
      </c>
      <c r="H3" s="20" t="s">
        <v>69</v>
      </c>
      <c r="I3" s="20" t="s">
        <v>70</v>
      </c>
      <c r="J3" s="322" t="s">
        <v>71</v>
      </c>
      <c r="K3" s="323" t="s">
        <v>72</v>
      </c>
      <c r="L3" s="323" t="s">
        <v>73</v>
      </c>
      <c r="M3" s="324" t="s">
        <v>74</v>
      </c>
      <c r="N3" s="324" t="s">
        <v>75</v>
      </c>
      <c r="O3" s="325" t="s">
        <v>76</v>
      </c>
      <c r="P3" s="326" t="s">
        <v>77</v>
      </c>
      <c r="Q3" s="323" t="s">
        <v>78</v>
      </c>
      <c r="R3" s="323" t="s">
        <v>73</v>
      </c>
      <c r="S3" s="324" t="s">
        <v>74</v>
      </c>
      <c r="T3" s="324" t="s">
        <v>79</v>
      </c>
      <c r="U3" s="325" t="s">
        <v>76</v>
      </c>
      <c r="V3" s="326" t="s">
        <v>80</v>
      </c>
      <c r="W3" s="326" t="s">
        <v>72</v>
      </c>
      <c r="X3" s="323" t="s">
        <v>73</v>
      </c>
      <c r="Y3" s="324" t="s">
        <v>74</v>
      </c>
      <c r="Z3" s="324" t="s">
        <v>79</v>
      </c>
      <c r="AA3" s="325" t="s">
        <v>81</v>
      </c>
      <c r="AB3" s="337" t="s">
        <v>82</v>
      </c>
      <c r="AC3" s="326" t="s">
        <v>72</v>
      </c>
      <c r="AD3" s="323" t="s">
        <v>73</v>
      </c>
      <c r="AE3" s="323" t="s">
        <v>74</v>
      </c>
      <c r="AF3" s="324" t="s">
        <v>79</v>
      </c>
      <c r="AG3" s="325" t="s">
        <v>81</v>
      </c>
      <c r="AH3" s="326" t="s">
        <v>83</v>
      </c>
      <c r="AI3" s="326" t="s">
        <v>72</v>
      </c>
      <c r="AJ3" s="323" t="s">
        <v>73</v>
      </c>
      <c r="AK3" s="324" t="s">
        <v>74</v>
      </c>
      <c r="AL3" s="324" t="s">
        <v>79</v>
      </c>
      <c r="AM3" s="325" t="s">
        <v>81</v>
      </c>
      <c r="AN3" s="326" t="s">
        <v>82</v>
      </c>
      <c r="AO3" s="326" t="s">
        <v>72</v>
      </c>
      <c r="AP3" s="323" t="s">
        <v>84</v>
      </c>
      <c r="AQ3" s="324" t="s">
        <v>74</v>
      </c>
      <c r="AR3" s="324" t="s">
        <v>79</v>
      </c>
      <c r="AS3" s="325" t="s">
        <v>81</v>
      </c>
      <c r="AT3" s="326" t="s">
        <v>82</v>
      </c>
      <c r="AU3" s="326" t="s">
        <v>72</v>
      </c>
      <c r="AV3" s="323" t="s">
        <v>73</v>
      </c>
      <c r="AW3" s="324" t="s">
        <v>74</v>
      </c>
      <c r="AX3" s="324" t="s">
        <v>79</v>
      </c>
      <c r="AY3" s="325" t="s">
        <v>81</v>
      </c>
      <c r="AZ3" s="326" t="s">
        <v>82</v>
      </c>
      <c r="BA3" s="326" t="s">
        <v>72</v>
      </c>
      <c r="BB3" s="323" t="s">
        <v>73</v>
      </c>
      <c r="BC3" s="324" t="s">
        <v>74</v>
      </c>
      <c r="BD3" s="324" t="s">
        <v>75</v>
      </c>
      <c r="BE3" s="325" t="s">
        <v>81</v>
      </c>
      <c r="BF3" s="326" t="s">
        <v>82</v>
      </c>
      <c r="BG3" s="326" t="s">
        <v>72</v>
      </c>
      <c r="BH3" s="323" t="s">
        <v>73</v>
      </c>
      <c r="BI3" s="324" t="s">
        <v>74</v>
      </c>
      <c r="BJ3" s="324" t="s">
        <v>79</v>
      </c>
      <c r="BK3" s="325" t="s">
        <v>81</v>
      </c>
      <c r="BL3" s="326" t="s">
        <v>82</v>
      </c>
      <c r="BM3" s="326" t="s">
        <v>72</v>
      </c>
      <c r="BN3" s="323" t="s">
        <v>73</v>
      </c>
      <c r="BO3" s="324" t="s">
        <v>74</v>
      </c>
      <c r="BP3" s="324" t="s">
        <v>79</v>
      </c>
      <c r="BQ3" s="325" t="s">
        <v>81</v>
      </c>
      <c r="BR3" s="326" t="s">
        <v>82</v>
      </c>
      <c r="BS3" s="326" t="s">
        <v>72</v>
      </c>
      <c r="BT3" s="323" t="s">
        <v>73</v>
      </c>
      <c r="BU3" s="324" t="s">
        <v>74</v>
      </c>
      <c r="BV3" s="324" t="s">
        <v>79</v>
      </c>
      <c r="BW3" s="325" t="s">
        <v>81</v>
      </c>
      <c r="BX3" s="326" t="s">
        <v>82</v>
      </c>
      <c r="BY3" s="326" t="s">
        <v>72</v>
      </c>
      <c r="BZ3" s="323" t="s">
        <v>73</v>
      </c>
      <c r="CA3" s="324" t="s">
        <v>74</v>
      </c>
      <c r="CB3" s="324" t="s">
        <v>79</v>
      </c>
      <c r="CC3" s="325" t="s">
        <v>81</v>
      </c>
      <c r="CD3" s="326" t="s">
        <v>82</v>
      </c>
      <c r="CE3" s="326" t="s">
        <v>72</v>
      </c>
      <c r="CF3" s="323" t="s">
        <v>73</v>
      </c>
      <c r="CG3" s="324" t="s">
        <v>74</v>
      </c>
      <c r="CH3" s="324" t="s">
        <v>79</v>
      </c>
      <c r="CI3" s="325" t="s">
        <v>81</v>
      </c>
      <c r="CJ3" s="326" t="s">
        <v>82</v>
      </c>
      <c r="CK3" s="326" t="s">
        <v>72</v>
      </c>
      <c r="CL3" s="323" t="s">
        <v>73</v>
      </c>
      <c r="CM3" s="324" t="s">
        <v>74</v>
      </c>
      <c r="CN3" s="324" t="s">
        <v>79</v>
      </c>
      <c r="CO3" s="325" t="s">
        <v>81</v>
      </c>
      <c r="CP3" s="326" t="s">
        <v>82</v>
      </c>
      <c r="CQ3" s="326" t="s">
        <v>72</v>
      </c>
      <c r="CR3" s="323" t="s">
        <v>73</v>
      </c>
      <c r="CS3" s="324" t="s">
        <v>74</v>
      </c>
      <c r="CT3" s="324" t="s">
        <v>79</v>
      </c>
      <c r="CU3" s="325" t="s">
        <v>81</v>
      </c>
      <c r="CV3" s="326" t="s">
        <v>82</v>
      </c>
      <c r="CW3" s="326" t="s">
        <v>72</v>
      </c>
      <c r="CX3" s="323" t="s">
        <v>73</v>
      </c>
      <c r="CY3" s="324" t="s">
        <v>74</v>
      </c>
      <c r="CZ3" s="324" t="s">
        <v>79</v>
      </c>
      <c r="DA3" s="325" t="s">
        <v>81</v>
      </c>
      <c r="DB3" s="326" t="s">
        <v>82</v>
      </c>
      <c r="DC3" s="326" t="s">
        <v>72</v>
      </c>
      <c r="DD3" s="323" t="s">
        <v>73</v>
      </c>
      <c r="DE3" s="324" t="s">
        <v>74</v>
      </c>
      <c r="DF3" s="324" t="s">
        <v>79</v>
      </c>
      <c r="DG3" s="325" t="s">
        <v>81</v>
      </c>
      <c r="DH3" s="322" t="s">
        <v>82</v>
      </c>
      <c r="DI3" s="323" t="s">
        <v>72</v>
      </c>
      <c r="DJ3" s="323" t="s">
        <v>73</v>
      </c>
      <c r="DK3" s="324" t="s">
        <v>74</v>
      </c>
      <c r="DL3" s="324" t="s">
        <v>79</v>
      </c>
      <c r="DM3" s="352" t="s">
        <v>81</v>
      </c>
      <c r="DN3" s="353" t="s">
        <v>85</v>
      </c>
      <c r="DO3" s="354" t="s">
        <v>86</v>
      </c>
      <c r="DP3" s="355" t="s">
        <v>37</v>
      </c>
      <c r="DQ3" s="360" t="s">
        <v>38</v>
      </c>
      <c r="DR3" s="355" t="s">
        <v>39</v>
      </c>
      <c r="DS3" s="355" t="s">
        <v>40</v>
      </c>
      <c r="DT3" s="355" t="s">
        <v>41</v>
      </c>
      <c r="DU3" s="355" t="s">
        <v>42</v>
      </c>
      <c r="DV3" s="355" t="s">
        <v>43</v>
      </c>
      <c r="DW3" s="355" t="s">
        <v>44</v>
      </c>
      <c r="DX3" s="88" t="s">
        <v>87</v>
      </c>
      <c r="DY3" s="88" t="s">
        <v>88</v>
      </c>
      <c r="DZ3" s="363" t="s">
        <v>89</v>
      </c>
      <c r="EA3" s="360" t="s">
        <v>49</v>
      </c>
      <c r="EB3" s="360" t="s">
        <v>50</v>
      </c>
      <c r="EC3" s="360" t="s">
        <v>90</v>
      </c>
      <c r="ED3" s="360" t="s">
        <v>52</v>
      </c>
      <c r="EE3" s="360" t="s">
        <v>53</v>
      </c>
      <c r="EF3" s="364" t="s">
        <v>54</v>
      </c>
      <c r="EG3" s="367" t="s">
        <v>91</v>
      </c>
      <c r="EH3" s="368" t="s">
        <v>92</v>
      </c>
      <c r="EI3" s="369" t="s">
        <v>93</v>
      </c>
      <c r="EJ3" s="368" t="s">
        <v>94</v>
      </c>
      <c r="EK3" s="370"/>
      <c r="EL3" s="371"/>
    </row>
    <row r="4" ht="41.45" customHeight="1" spans="1:142">
      <c r="A4" s="21">
        <v>1</v>
      </c>
      <c r="B4" s="288" t="str">
        <f>'1ST TERM Db'!B4</f>
        <v>ADEBAYO JAMAL</v>
      </c>
      <c r="C4" s="29" t="str">
        <f>'1ST TERM Db'!C4</f>
        <v>2806</v>
      </c>
      <c r="D4" s="29" t="str">
        <f>'1ST TERM Db'!D4</f>
        <v>MALE</v>
      </c>
      <c r="E4" s="29" t="str">
        <f>'1ST TERM Db'!E4</f>
        <v>SSS3C</v>
      </c>
      <c r="F4" s="26">
        <v>40</v>
      </c>
      <c r="G4" s="26">
        <v>224</v>
      </c>
      <c r="H4" s="26">
        <v>212</v>
      </c>
      <c r="I4" s="42">
        <f>G4-H4</f>
        <v>12</v>
      </c>
      <c r="J4" s="26">
        <v>23</v>
      </c>
      <c r="K4" s="26">
        <v>69</v>
      </c>
      <c r="L4" s="43">
        <f t="shared" ref="L4:L65" si="0">SUM(J4:K4)</f>
        <v>92</v>
      </c>
      <c r="M4" s="327">
        <f>'2ND TERM Db '!L4</f>
        <v>92</v>
      </c>
      <c r="N4" s="327">
        <f>'1ST TERM Db'!L4</f>
        <v>0</v>
      </c>
      <c r="O4" s="328">
        <f>IF(AND(L4=0,M4=0,N4=0),0,IF(AND(L4=0,M4=0),N4/1,IF(AND(L4=0,N4=0),M4/1,IF(AND(M4=0,N4=0),L4/1,IF(L4=0,FLOOR((M4+N4)/2,0.1),IF(M4=0,(L4+N4)/2,IF(N4=0,(M4+L4)/2,FLOOR(((L4+M4+N4)/3),0.1))))))))</f>
        <v>92</v>
      </c>
      <c r="P4" s="26">
        <v>16</v>
      </c>
      <c r="Q4" s="26">
        <v>56</v>
      </c>
      <c r="R4" s="43">
        <f>SUM(P4:Q4)</f>
        <v>72</v>
      </c>
      <c r="S4" s="327">
        <f>'2ND TERM Db '!O4</f>
        <v>93</v>
      </c>
      <c r="T4" s="327">
        <f>'1ST TERM Db'!O4</f>
        <v>0</v>
      </c>
      <c r="U4" s="328">
        <f>IF(AND(R4=0,S4=0,T4=0),0,IF(AND(R4=0,S4=0),T4/1,IF(AND(R4=0,T4=0),S4/1,IF(AND(S4=0,T4=0),R4/1,IF(R4=0,FLOOR((S4+T4)/2,0.1),IF(S4=0,(R4+T4)/2,IF(T4=0,(S4+R4)/2,FLOOR(((R4+S4+T4)/3),0.1))))))))</f>
        <v>82.5</v>
      </c>
      <c r="V4" s="26">
        <v>23</v>
      </c>
      <c r="W4" s="26">
        <v>70</v>
      </c>
      <c r="X4" s="43">
        <f>SUM(V4:W4)</f>
        <v>93</v>
      </c>
      <c r="Y4" s="327">
        <f>'2ND TERM Db '!R4</f>
        <v>100</v>
      </c>
      <c r="Z4" s="327">
        <f>'1ST TERM Db'!R4</f>
        <v>0</v>
      </c>
      <c r="AA4" s="328">
        <f>IF(AND(X4=0,Y4=0,Z4=0),0,IF(AND(X4=0,Y4=0),Z4/1,IF(AND(X4=0,Z4=0),Y4/1,IF(AND(Y4=0,Z4=0),X4/1,IF(X4=0,FLOOR((Y4+Z4)/2,0.1),IF(Y4=0,(X4+Z4)/2,IF(Z4=0,(Y4+X4)/2,FLOOR(((X4+Y4+Z4)/3),0.1))))))))</f>
        <v>96.5</v>
      </c>
      <c r="AB4" s="26">
        <v>27</v>
      </c>
      <c r="AC4" s="26">
        <v>62</v>
      </c>
      <c r="AD4" s="43">
        <f>SUM(AB4:AC4)</f>
        <v>89</v>
      </c>
      <c r="AE4" s="327">
        <f>'2ND TERM Db '!U4</f>
        <v>95</v>
      </c>
      <c r="AF4" s="327">
        <f>'1ST TERM Db'!U4</f>
        <v>0</v>
      </c>
      <c r="AG4" s="328">
        <f>IF(AND(AD4=0,AE4=0,AF4=0),0,IF(AND(AD4=0,AE4=0),AF4/1,IF(AND(AD4=0,AF4=0),AE4/1,IF(AND(AE4=0,AF4=0),AD4/1,IF(AD4=0,FLOOR((AE4+AF4)/2,0.1),IF(AE4=0,(AD4+AF4)/2,IF(AF4=0,(AE4+AD4)/2,FLOOR(((AD4+AE4+AF4)/3),0.1))))))))</f>
        <v>92</v>
      </c>
      <c r="AH4" s="26">
        <v>20</v>
      </c>
      <c r="AI4" s="26">
        <v>46</v>
      </c>
      <c r="AJ4" s="43">
        <f>SUM(AH4:AI4)</f>
        <v>66</v>
      </c>
      <c r="AK4" s="327">
        <f>'2ND TERM Db '!X4</f>
        <v>75</v>
      </c>
      <c r="AL4" s="327">
        <f>'1ST TERM Db'!X4</f>
        <v>0</v>
      </c>
      <c r="AM4" s="328">
        <f>IF(AND(AJ4=0,AK4=0,AL4=0),0,IF(AND(AJ4=0,AK4=0),AL4/1,IF(AND(AJ4=0,AL4=0),AK4/1,IF(AND(AK4=0,AL4=0),AJ4/1,IF(AJ4=0,FLOOR((AK4+AL4)/2,0.1),IF(AK4=0,(AJ4+AL4)/2,IF(AL4=0,(AK4+AJ4)/2,FLOOR(((AJ4+AK4+AL4)/3),0.1))))))))</f>
        <v>70.5</v>
      </c>
      <c r="AN4" s="26"/>
      <c r="AO4" s="26"/>
      <c r="AP4" s="43">
        <f>SUM(AN4:AO4)</f>
        <v>0</v>
      </c>
      <c r="AQ4" s="327">
        <f>'2ND TERM Db '!AA4</f>
        <v>84</v>
      </c>
      <c r="AR4" s="343">
        <f>'1ST TERM Db'!AA4</f>
        <v>0</v>
      </c>
      <c r="AS4" s="328">
        <f>IF(AND(AP4=0,AQ4=0,AR4=0),0,IF(AND(AP4=0,AQ4=0),AR4/1,IF(AND(AP4=0,AR4=0),AQ4/1,IF(AND(AQ4=0,AR4=0),AP4/1,IF(AP4=0,FLOOR((AQ4+AR4)/2,0.1),IF(AQ4=0,(AP4+AR4)/2,IF(AR4=0,(AQ4+AP4)/2,FLOOR(((AP4+AQ4+AR4)/3),0.1))))))))</f>
        <v>84</v>
      </c>
      <c r="AT4" s="26">
        <v>12</v>
      </c>
      <c r="AU4" s="26">
        <v>34</v>
      </c>
      <c r="AV4" s="43">
        <f>SUM(AT4:AU4)</f>
        <v>46</v>
      </c>
      <c r="AW4" s="327">
        <f>'2ND TERM Db '!AD4</f>
        <v>74</v>
      </c>
      <c r="AX4" s="343">
        <f>'1ST TERM Db'!AD4</f>
        <v>0</v>
      </c>
      <c r="AY4" s="328">
        <f>IF(AND(AV4=0,AW4=0,AX4=0),0,IF(AND(AV4=0,AW4=0),AX4/1,IF(AND(AV4=0,AX4=0),AW4/1,IF(AND(AW4=0,AX4=0),AV4/1,IF(AV4=0,FLOOR((AW4+AX4)/2,0.1),IF(AW4=0,(AV4+AX4)/2,IF(AX4=0,(AW4+AV4)/2,FLOOR(((AV4+AW4+AX4)/3),0.1))))))))</f>
        <v>60</v>
      </c>
      <c r="AZ4" s="26">
        <v>20</v>
      </c>
      <c r="BA4" s="26">
        <v>34</v>
      </c>
      <c r="BB4" s="43">
        <f>SUM(AZ4:BA4)</f>
        <v>54</v>
      </c>
      <c r="BC4" s="327">
        <f>'2ND TERM Db '!AG4</f>
        <v>89</v>
      </c>
      <c r="BD4" s="327">
        <f>'1ST TERM Db'!AG4</f>
        <v>0</v>
      </c>
      <c r="BE4" s="328">
        <f>IF(AND(BB4=0,BC4=0,BD4=0),0,IF(AND(BB4=0,BC4=0),BD4/1,IF(AND(BB4=0,BD4=0),BC4/1,IF(AND(BC4=0,BD4=0),BB4/1,IF(BB4=0,FLOOR((BC4+BD4)/2,0.1),IF(BC4=0,(BB4+BD4)/2,IF(BD4=0,(BC4+BB4)/2,FLOOR(((BB4+BC4+BD4)/3),0.1))))))))</f>
        <v>71.5</v>
      </c>
      <c r="BF4" s="26">
        <v>11</v>
      </c>
      <c r="BG4" s="26">
        <v>23</v>
      </c>
      <c r="BH4" s="43">
        <f>SUM(BF4:BG4)</f>
        <v>34</v>
      </c>
      <c r="BI4" s="327">
        <f>'2ND TERM Db '!AJ4</f>
        <v>35</v>
      </c>
      <c r="BJ4" s="327">
        <f>'1ST TERM Db'!AJ4</f>
        <v>43</v>
      </c>
      <c r="BK4" s="328">
        <f>IF(AND(BH4=0,BI4=0,BJ4=0),0,IF(AND(BH4=0,BI4=0),BJ4/1,IF(AND(BH4=0,BJ4=0),BI4/1,IF(AND(BI4=0,BJ4=0),BH4/1,IF(BH4=0,FLOOR((BI4+BJ4)/2,0.1),IF(BI4=0,(BH4+BJ4)/2,IF(BJ4=0,(BI4+BH4)/2,FLOOR(((BH4+BI4+BJ4)/3),0.1))))))))</f>
        <v>37.3</v>
      </c>
      <c r="BL4" s="26">
        <v>23</v>
      </c>
      <c r="BM4" s="26">
        <v>60</v>
      </c>
      <c r="BN4" s="43">
        <f>SUM(BL4:BM4)</f>
        <v>83</v>
      </c>
      <c r="BO4" s="327">
        <f>'2ND TERM Db '!AM4</f>
        <v>90</v>
      </c>
      <c r="BP4" s="348">
        <f>'1ST TERM Db'!AM4</f>
        <v>0</v>
      </c>
      <c r="BQ4" s="328">
        <f>IF(AND(BN4=0,BO4=0,BP4=0),0,IF(AND(BN4=0,BO4=0),BP4/1,IF(AND(BN4=0,BP4=0),BO4/1,IF(AND(BO4=0,BP4=0),BN4/1,IF(BN4=0,FLOOR((BO4+BP4)/2,0.1),IF(BO4=0,(BN4+BP4)/2,IF(BP4=0,(BO4+BN4)/2,FLOOR(((BN4+BO4+BP4)/3),0.1))))))))</f>
        <v>86.5</v>
      </c>
      <c r="BR4" s="26">
        <v>12</v>
      </c>
      <c r="BS4" s="26">
        <v>23</v>
      </c>
      <c r="BT4" s="43">
        <f>SUM(BR4:BS4)</f>
        <v>35</v>
      </c>
      <c r="BU4" s="327">
        <f>'2ND TERM Db '!AP4</f>
        <v>47</v>
      </c>
      <c r="BV4" s="348">
        <f>'1ST TERM Db'!AP4</f>
        <v>0</v>
      </c>
      <c r="BW4" s="328">
        <f>IF(AND(BT4=0,BU4=0,BV4=0),0,IF(AND(BT4=0,BU4=0),BV4/1,IF(AND(BT4=0,BV4=0),BU4/1,IF(AND(BU4=0,BV4=0),BT4/1,IF(BT4=0,FLOOR((BU4+BV4)/2,0.1),IF(BU4=0,(BT4+BV4)/2,IF(BV4=0,(BU4+BT4)/2,FLOOR(((BT4+BU4+BV4)/3),0.1))))))))</f>
        <v>41</v>
      </c>
      <c r="BX4" s="26">
        <v>0</v>
      </c>
      <c r="BY4" s="26">
        <v>0</v>
      </c>
      <c r="BZ4" s="43">
        <f t="shared" ref="BZ4:BZ68" si="1">SUM(BX4:BY4)</f>
        <v>0</v>
      </c>
      <c r="CA4" s="327">
        <f>'2ND TERM Db '!AS4</f>
        <v>0</v>
      </c>
      <c r="CB4" s="348">
        <f>'1ST TERM Db'!AS4</f>
        <v>0</v>
      </c>
      <c r="CC4" s="328">
        <f>IF(AND(BZ4=0,CA4=0,CB4=0),0,IF(AND(BZ4=0,CA4=0),CB4/1,IF(AND(BZ4=0,CB4=0),CA4/1,IF(AND(CA4=0,CB4=0),BZ4/1,IF(BZ4=0,FLOOR((CA4+CB4)/2,0.1),IF(CA4=0,(BZ4+CB4)/2,IF(CB4=0,(CA4+BZ4)/2,FLOOR(((BZ4+CA4+CB4)/3),0.1))))))))</f>
        <v>0</v>
      </c>
      <c r="CD4" s="26">
        <v>0</v>
      </c>
      <c r="CE4" s="26">
        <v>0</v>
      </c>
      <c r="CF4" s="43">
        <f>SUM(CD4:CE4)</f>
        <v>0</v>
      </c>
      <c r="CG4" s="327">
        <f>'2ND TERM Db '!AV4</f>
        <v>0</v>
      </c>
      <c r="CH4" s="348">
        <f>'1ST TERM Db'!AV4</f>
        <v>0</v>
      </c>
      <c r="CI4" s="328">
        <f>IF(AND(CF4=0,CG4=0,CH4=0),0,IF(AND(CF4=0,CG4=0),CH4/1,IF(AND(CF4=0,CH4=0),CG4/1,IF(AND(CG4=0,CH4=0),CF4/1,IF(CF4=0,FLOOR((CG4+CH4)/2,0.1),IF(CG4=0,(CF4+CH4)/2,IF(CH4=0,(CG4+CF4)/2,FLOOR(((CF4+CG4+CH4)/3),0.1))))))))</f>
        <v>0</v>
      </c>
      <c r="CJ4" s="26">
        <v>0</v>
      </c>
      <c r="CK4" s="26">
        <v>0</v>
      </c>
      <c r="CL4" s="43">
        <f>SUM(CJ4:CK4)</f>
        <v>0</v>
      </c>
      <c r="CM4" s="327">
        <f>'2ND TERM Db '!AY4</f>
        <v>0</v>
      </c>
      <c r="CN4" s="348">
        <f>'1ST TERM Db'!AY4</f>
        <v>0</v>
      </c>
      <c r="CO4" s="328">
        <f>IF(AND(CL4=0,CM4=0,CN4=0),0,IF(AND(CL4=0,CM4=0),CN4/1,IF(AND(CL4=0,CN4=0),CM4/1,IF(AND(CM4=0,CN4=0),CL4/1,IF(CL4=0,FLOOR((CM4+CN4)/2,0.1),IF(CM4=0,(CL4+CN4)/2,IF(CN4=0,(CM4+CL4)/2,FLOOR(((CL4+CM4+CN4)/3),0.1))))))))</f>
        <v>0</v>
      </c>
      <c r="CP4" s="26">
        <v>0</v>
      </c>
      <c r="CQ4" s="26">
        <v>0</v>
      </c>
      <c r="CR4" s="43">
        <f>SUM(CP4:CQ4)</f>
        <v>0</v>
      </c>
      <c r="CS4" s="327">
        <f>'2ND TERM Db '!BB4</f>
        <v>0</v>
      </c>
      <c r="CT4" s="348">
        <f>'1ST TERM Db'!BB4</f>
        <v>0</v>
      </c>
      <c r="CU4" s="328">
        <f>IF(AND(CR4=0,CS4=0,CT4=0),0,IF(AND(CR4=0,CS4=0),CT4/1,IF(AND(CR4=0,CT4=0),CS4/1,IF(AND(CS4=0,CT4=0),CR4/1,IF(CR4=0,FLOOR((CS4+CT4)/2,0.1),IF(CS4=0,(CR4+CT4)/2,IF(CT4=0,(CS4+CR4)/2,FLOOR(((CR4+CS4+CT4)/3),0.1))))))))</f>
        <v>0</v>
      </c>
      <c r="CV4" s="26">
        <v>0</v>
      </c>
      <c r="CW4" s="26">
        <v>0</v>
      </c>
      <c r="CX4" s="43">
        <f>SUM(CV4:CW4)</f>
        <v>0</v>
      </c>
      <c r="CY4" s="327">
        <f>'2ND TERM Db '!BE4</f>
        <v>0</v>
      </c>
      <c r="CZ4" s="348">
        <f>'1ST TERM Db'!BE4</f>
        <v>0</v>
      </c>
      <c r="DA4" s="328">
        <f>IF(AND(CX4=0,CY4=0,CZ4=0),0,IF(AND(CX4=0,CY4=0),CZ4/1,IF(AND(CX4=0,CZ4=0),CY4/1,IF(AND(CY4=0,CZ4=0),CX4/1,IF(CX4=0,FLOOR((CY4+CZ4)/2,0.1),IF(CY4=0,(CX4+CZ4)/2,IF(CZ4=0,(CY4+CX4)/2,FLOOR(((CX4+CY4+CZ4)/3),0.1))))))))</f>
        <v>0</v>
      </c>
      <c r="DB4" s="26">
        <v>0</v>
      </c>
      <c r="DC4" s="26">
        <v>0</v>
      </c>
      <c r="DD4" s="43">
        <f>SUM(DB4:DC4)</f>
        <v>0</v>
      </c>
      <c r="DE4" s="327">
        <f>'2ND TERM Db '!BH4</f>
        <v>0</v>
      </c>
      <c r="DF4" s="348">
        <f>'1ST TERM Db'!BH4</f>
        <v>0</v>
      </c>
      <c r="DG4" s="328">
        <f>IF(AND(DD4=0,DE4=0,DF4=0),0,IF(AND(DD4=0,DE4=0),DF4/1,IF(AND(DD4=0,DF4=0),DE4/1,IF(AND(DE4=0,DF4=0),DD4/1,IF(DD4=0,FLOOR((DE4+DF4)/2,0.1),IF(DE4=0,(DD4+DF4)/2,IF(DF4=0,(DE4+DD4)/2,FLOOR(((DD4+DE4+DF4)/3),0.1))))))))</f>
        <v>0</v>
      </c>
      <c r="DH4" s="349">
        <v>0</v>
      </c>
      <c r="DI4" s="349">
        <v>0</v>
      </c>
      <c r="DJ4" s="356">
        <f>SUM(DH4:DI4)</f>
        <v>0</v>
      </c>
      <c r="DK4" s="357">
        <f>'2ND TERM Db '!BK4</f>
        <v>0</v>
      </c>
      <c r="DL4" s="357">
        <f>'1ST TERM Db'!BK4</f>
        <v>0</v>
      </c>
      <c r="DM4" s="328">
        <f>IF(AND(DJ4=0,DK4=0,DL4=0),0,IF(AND(DJ4=0,DK4=0),DL4/1,IF(AND(DJ4=0,DL4=0),DK4/1,IF(AND(DK4=0,DL4=0),DJ4/1,IF(DJ4=0,FLOOR((DK4+DL4)/2,0.1),IF(DK4=0,(DJ4+DL4)/2,IF(DL4=0,(DK4+DJ4)/2,FLOOR(((DJ4+DK4+DL4)/3),0.1))))))))</f>
        <v>0</v>
      </c>
      <c r="DN4" s="73">
        <f>SUM(O4,U4,AA4,AG4,AM4,AS4,AY4,BE4,BK4,BQ4,BW4,CC4,CI4,CO4,CU4,DA4,DG4:DM4)</f>
        <v>813.8</v>
      </c>
      <c r="DO4" s="80">
        <f>RANK(DN4,DN4:DN503,0)</f>
        <v>1</v>
      </c>
      <c r="DP4" s="81" t="s">
        <v>95</v>
      </c>
      <c r="DQ4" s="81" t="s">
        <v>95</v>
      </c>
      <c r="DR4" s="81" t="s">
        <v>96</v>
      </c>
      <c r="DS4" s="81" t="s">
        <v>97</v>
      </c>
      <c r="DT4" s="81" t="s">
        <v>96</v>
      </c>
      <c r="DU4" s="81" t="s">
        <v>96</v>
      </c>
      <c r="DV4" s="81" t="s">
        <v>96</v>
      </c>
      <c r="DW4" s="81" t="s">
        <v>95</v>
      </c>
      <c r="DX4" s="87" t="s">
        <v>98</v>
      </c>
      <c r="DY4" s="88" t="s">
        <v>99</v>
      </c>
      <c r="DZ4" s="81" t="s">
        <v>96</v>
      </c>
      <c r="EA4" s="81" t="s">
        <v>100</v>
      </c>
      <c r="EB4" s="81" t="s">
        <v>100</v>
      </c>
      <c r="EC4" s="81" t="s">
        <v>96</v>
      </c>
      <c r="ED4" s="81" t="s">
        <v>96</v>
      </c>
      <c r="EE4" s="81" t="s">
        <v>97</v>
      </c>
      <c r="EF4" s="99" t="s">
        <v>96</v>
      </c>
      <c r="EG4" s="100" t="s">
        <v>101</v>
      </c>
      <c r="EH4" s="101" t="s">
        <v>102</v>
      </c>
      <c r="EI4" s="102" t="s">
        <v>103</v>
      </c>
      <c r="EJ4" s="103" t="s">
        <v>104</v>
      </c>
      <c r="EK4" s="372"/>
      <c r="EL4" s="118"/>
    </row>
    <row r="5" ht="22.5" spans="1:148">
      <c r="A5" s="21">
        <v>2</v>
      </c>
      <c r="B5" s="288" t="str">
        <f>'1ST TERM Db'!B5</f>
        <v>GANIYU DAMILARE</v>
      </c>
      <c r="C5" s="29" t="str">
        <f>'1ST TERM Db'!C5</f>
        <v>2809</v>
      </c>
      <c r="D5" s="29" t="str">
        <f>'1ST TERM Db'!D5</f>
        <v>MALE</v>
      </c>
      <c r="E5" s="29" t="str">
        <f>'1ST TERM Db'!E5</f>
        <v>SSS3C</v>
      </c>
      <c r="F5" s="26">
        <v>40</v>
      </c>
      <c r="G5" s="26">
        <v>224</v>
      </c>
      <c r="H5" s="26">
        <v>212</v>
      </c>
      <c r="I5" s="42">
        <f t="shared" ref="I5:I68" si="2">G5-H5</f>
        <v>12</v>
      </c>
      <c r="J5" s="26">
        <v>21</v>
      </c>
      <c r="K5" s="26">
        <v>45</v>
      </c>
      <c r="L5" s="43">
        <f t="shared" si="0"/>
        <v>66</v>
      </c>
      <c r="M5" s="327">
        <f>'2ND TERM Db '!L5</f>
        <v>66</v>
      </c>
      <c r="N5" s="327">
        <f>'1ST TERM Db'!L5</f>
        <v>0</v>
      </c>
      <c r="O5" s="328">
        <f t="shared" ref="O5:O68" si="3">IF(AND(L5=0,M5=0,N5=0),0,IF(AND(L5=0,M5=0),N5/1,IF(AND(L5=0,N5=0),M5/1,IF(AND(M5=0,N5=0),L5/1,IF(L5=0,FLOOR((M5+N5)/2,0.1),IF(M5=0,(L5+N5)/2,IF(N5=0,(M5+L5)/2,FLOOR(((L5+M5+N5)/3),0.1))))))))</f>
        <v>66</v>
      </c>
      <c r="P5" s="26">
        <v>23</v>
      </c>
      <c r="Q5" s="26">
        <v>45</v>
      </c>
      <c r="R5" s="43">
        <f t="shared" ref="R5:R68" si="4">SUM(P5:Q5)</f>
        <v>68</v>
      </c>
      <c r="S5" s="327">
        <f>'2ND TERM Db '!O5</f>
        <v>88</v>
      </c>
      <c r="T5" s="327">
        <f>'1ST TERM Db'!O5</f>
        <v>0</v>
      </c>
      <c r="U5" s="328">
        <f t="shared" ref="U5:U68" si="5">IF(AND(R5=0,S5=0,T5=0),0,IF(AND(R5=0,S5=0),T5/1,IF(AND(R5=0,T5=0),S5/1,IF(AND(S5=0,T5=0),R5/1,IF(R5=0,FLOOR((S5+T5)/2,0.1),IF(S5=0,(R5+T5)/2,IF(T5=0,(S5+R5)/2,FLOOR(((R5+S5+T5)/3),0.1))))))))</f>
        <v>78</v>
      </c>
      <c r="V5" s="26">
        <v>19</v>
      </c>
      <c r="W5" s="26">
        <v>46</v>
      </c>
      <c r="X5" s="43">
        <f t="shared" ref="X5:X68" si="6">SUM(V5:W5)</f>
        <v>65</v>
      </c>
      <c r="Y5" s="327">
        <f>'2ND TERM Db '!R5</f>
        <v>80</v>
      </c>
      <c r="Z5" s="327">
        <f>'1ST TERM Db'!R5</f>
        <v>0</v>
      </c>
      <c r="AA5" s="328">
        <f t="shared" ref="AA5:AA68" si="7">IF(AND(X5=0,Y5=0,Z5=0),0,IF(AND(X5=0,Y5=0),Z5/1,IF(AND(X5=0,Z5=0),Y5/1,IF(AND(Y5=0,Z5=0),X5/1,IF(X5=0,FLOOR((Y5+Z5)/2,0.1),IF(Y5=0,(X5+Z5)/2,IF(Z5=0,(Y5+X5)/2,FLOOR(((X5+Y5+Z5)/3),0.1))))))))</f>
        <v>72.5</v>
      </c>
      <c r="AB5" s="26">
        <v>10</v>
      </c>
      <c r="AC5" s="26">
        <v>32</v>
      </c>
      <c r="AD5" s="43">
        <f t="shared" ref="AD5:AD68" si="8">SUM(AB5:AC5)</f>
        <v>42</v>
      </c>
      <c r="AE5" s="327">
        <f>'2ND TERM Db '!U5</f>
        <v>75</v>
      </c>
      <c r="AF5" s="327">
        <f>'1ST TERM Db'!U5</f>
        <v>0</v>
      </c>
      <c r="AG5" s="328">
        <f t="shared" ref="AG5:AG68" si="9">IF(AND(AD5=0,AE5=0,AF5=0),0,IF(AND(AD5=0,AE5=0),AF5/1,IF(AND(AD5=0,AF5=0),AE5/1,IF(AND(AE5=0,AF5=0),AD5/1,IF(AD5=0,FLOOR((AE5+AF5)/2,0.1),IF(AE5=0,(AD5+AF5)/2,IF(AF5=0,(AE5+AD5)/2,FLOOR(((AD5+AE5+AF5)/3),0.1))))))))</f>
        <v>58.5</v>
      </c>
      <c r="AH5" s="26">
        <v>23</v>
      </c>
      <c r="AI5" s="26">
        <v>24</v>
      </c>
      <c r="AJ5" s="43">
        <f t="shared" ref="AJ5:AJ68" si="10">SUM(AH5:AI5)</f>
        <v>47</v>
      </c>
      <c r="AK5" s="327">
        <f>'2ND TERM Db '!X5</f>
        <v>66</v>
      </c>
      <c r="AL5" s="327">
        <f>'1ST TERM Db'!X5</f>
        <v>0</v>
      </c>
      <c r="AM5" s="328">
        <f t="shared" ref="AM5:AM68" si="11">IF(AND(AJ5=0,AK5=0,AL5=0),0,IF(AND(AJ5=0,AK5=0),AL5/1,IF(AND(AJ5=0,AL5=0),AK5/1,IF(AND(AK5=0,AL5=0),AJ5/1,IF(AJ5=0,FLOOR((AK5+AL5)/2,0.1),IF(AK5=0,(AJ5+AL5)/2,IF(AL5=0,(AK5+AJ5)/2,FLOOR(((AJ5+AK5+AL5)/3),0.1))))))))</f>
        <v>56.5</v>
      </c>
      <c r="AN5" s="26">
        <v>16</v>
      </c>
      <c r="AO5" s="26">
        <v>40</v>
      </c>
      <c r="AP5" s="43">
        <f t="shared" ref="AP5:AP68" si="12">SUM(AN5:AO5)</f>
        <v>56</v>
      </c>
      <c r="AQ5" s="327">
        <f>'2ND TERM Db '!AA5</f>
        <v>72</v>
      </c>
      <c r="AR5" s="343">
        <f>'1ST TERM Db'!AA5</f>
        <v>0</v>
      </c>
      <c r="AS5" s="328">
        <f t="shared" ref="AS5:AS68" si="13">IF(AND(AP5=0,AQ5=0,AR5=0),0,IF(AND(AP5=0,AQ5=0),AR5/1,IF(AND(AP5=0,AR5=0),AQ5/1,IF(AND(AQ5=0,AR5=0),AP5/1,IF(AP5=0,FLOOR((AQ5+AR5)/2,0.1),IF(AQ5=0,(AP5+AR5)/2,IF(AR5=0,(AQ5+AP5)/2,FLOOR(((AP5+AQ5+AR5)/3),0.1))))))))</f>
        <v>64</v>
      </c>
      <c r="AT5" s="26">
        <v>21</v>
      </c>
      <c r="AU5" s="26">
        <v>45</v>
      </c>
      <c r="AV5" s="43">
        <f t="shared" ref="AV5:AV68" si="14">SUM(AT5:AU5)</f>
        <v>66</v>
      </c>
      <c r="AW5" s="327">
        <f>'2ND TERM Db '!AD5</f>
        <v>84</v>
      </c>
      <c r="AX5" s="343">
        <f>'1ST TERM Db'!AD5</f>
        <v>0</v>
      </c>
      <c r="AY5" s="328">
        <f t="shared" ref="AY5:AY68" si="15">IF(AND(AV5=0,AW5=0,AX5=0),0,IF(AND(AV5=0,AW5=0),AX5/1,IF(AND(AV5=0,AX5=0),AW5/1,IF(AND(AW5=0,AX5=0),AV5/1,IF(AV5=0,FLOOR((AW5+AX5)/2,0.1),IF(AW5=0,(AV5+AX5)/2,IF(AX5=0,(AW5+AV5)/2,FLOOR(((AV5+AW5+AX5)/3),0.1))))))))</f>
        <v>75</v>
      </c>
      <c r="AZ5" s="26">
        <v>24</v>
      </c>
      <c r="BA5" s="26">
        <v>39</v>
      </c>
      <c r="BB5" s="43">
        <f t="shared" ref="BB5:BB68" si="16">SUM(AZ5:BA5)</f>
        <v>63</v>
      </c>
      <c r="BC5" s="327">
        <f>'2ND TERM Db '!AG5</f>
        <v>78</v>
      </c>
      <c r="BD5" s="327">
        <f>'1ST TERM Db'!AG5</f>
        <v>0</v>
      </c>
      <c r="BE5" s="328">
        <f t="shared" ref="BE5:BE68" si="17">IF(AND(BB5=0,BC5=0,BD5=0),0,IF(AND(BB5=0,BC5=0),BD5/1,IF(AND(BB5=0,BD5=0),BC5/1,IF(AND(BC5=0,BD5=0),BB5/1,IF(BB5=0,FLOOR((BC5+BD5)/2,0.1),IF(BC5=0,(BB5+BD5)/2,IF(BD5=0,(BC5+BB5)/2,FLOOR(((BB5+BC5+BD5)/3),0.1))))))))</f>
        <v>70.5</v>
      </c>
      <c r="BF5" s="26">
        <v>20</v>
      </c>
      <c r="BG5" s="26">
        <v>40</v>
      </c>
      <c r="BH5" s="43">
        <f t="shared" ref="BH5:BH68" si="18">SUM(BF5:BG5)</f>
        <v>60</v>
      </c>
      <c r="BI5" s="327">
        <f>'2ND TERM Db '!AJ5</f>
        <v>79</v>
      </c>
      <c r="BJ5" s="327">
        <f>'1ST TERM Db'!AJ5</f>
        <v>41</v>
      </c>
      <c r="BK5" s="328">
        <f t="shared" ref="BK5:BK68" si="19">IF(AND(BH5=0,BI5=0,BJ5=0),0,IF(AND(BH5=0,BI5=0),BJ5/1,IF(AND(BH5=0,BJ5=0),BI5/1,IF(AND(BI5=0,BJ5=0),BH5/1,IF(BH5=0,FLOOR((BI5+BJ5)/2,0.1),IF(BI5=0,(BH5+BJ5)/2,IF(BJ5=0,(BI5+BH5)/2,FLOOR(((BH5+BI5+BJ5)/3),0.1))))))))</f>
        <v>60</v>
      </c>
      <c r="BL5" s="26"/>
      <c r="BM5" s="26"/>
      <c r="BN5" s="43">
        <f t="shared" ref="BN5:BN68" si="20">SUM(BL5:BM5)</f>
        <v>0</v>
      </c>
      <c r="BO5" s="327">
        <f>'2ND TERM Db '!AM5</f>
        <v>0</v>
      </c>
      <c r="BP5" s="348">
        <f>'1ST TERM Db'!AM5</f>
        <v>0</v>
      </c>
      <c r="BQ5" s="328">
        <f t="shared" ref="BQ5:BQ68" si="21">IF(AND(BN5=0,BO5=0,BP5=0),0,IF(AND(BN5=0,BO5=0),BP5/1,IF(AND(BN5=0,BP5=0),BO5/1,IF(AND(BO5=0,BP5=0),BN5/1,IF(BN5=0,FLOOR((BO5+BP5)/2,0.1),IF(BO5=0,(BN5+BP5)/2,IF(BP5=0,(BO5+BN5)/2,FLOOR(((BN5+BO5+BP5)/3),0.1))))))))</f>
        <v>0</v>
      </c>
      <c r="BR5" s="26"/>
      <c r="BS5" s="26"/>
      <c r="BT5" s="43">
        <f t="shared" ref="BT5:BT68" si="22">SUM(BR5:BS5)</f>
        <v>0</v>
      </c>
      <c r="BU5" s="327">
        <f>'2ND TERM Db '!AP5</f>
        <v>0</v>
      </c>
      <c r="BV5" s="348">
        <f>'1ST TERM Db'!AP5</f>
        <v>0</v>
      </c>
      <c r="BW5" s="328">
        <f t="shared" ref="BW5:BW68" si="23">IF(AND(BT5=0,BU5=0,BV5=0),0,IF(AND(BT5=0,BU5=0),BV5/1,IF(AND(BT5=0,BV5=0),BU5/1,IF(AND(BU5=0,BV5=0),BT5/1,IF(BT5=0,FLOOR((BU5+BV5)/2,0.1),IF(BU5=0,(BT5+BV5)/2,IF(BV5=0,(BU5+BT5)/2,FLOOR(((BT5+BU5+BV5)/3),0.1))))))))</f>
        <v>0</v>
      </c>
      <c r="BX5" s="26">
        <v>0</v>
      </c>
      <c r="BY5" s="26">
        <v>0</v>
      </c>
      <c r="BZ5" s="43">
        <f t="shared" si="1"/>
        <v>0</v>
      </c>
      <c r="CA5" s="327">
        <f>'2ND TERM Db '!AS5</f>
        <v>0</v>
      </c>
      <c r="CB5" s="348">
        <f>'1ST TERM Db'!AS5</f>
        <v>0</v>
      </c>
      <c r="CC5" s="328">
        <f t="shared" ref="CC5:CC68" si="24">IF(AND(BZ5=0,CA5=0,CB5=0),0,IF(AND(BZ5=0,CA5=0),CB5/1,IF(AND(BZ5=0,CB5=0),CA5/1,IF(AND(CA5=0,CB5=0),BZ5/1,IF(BZ5=0,FLOOR((CA5+CB5)/2,0.1),IF(CA5=0,(BZ5+CB5)/2,IF(CB5=0,(CA5+BZ5)/2,FLOOR(((BZ5+CA5+CB5)/3),0.1))))))))</f>
        <v>0</v>
      </c>
      <c r="CD5" s="26">
        <v>0</v>
      </c>
      <c r="CE5" s="26">
        <v>0</v>
      </c>
      <c r="CF5" s="43">
        <f t="shared" ref="CF5:CF68" si="25">SUM(CD5:CE5)</f>
        <v>0</v>
      </c>
      <c r="CG5" s="327">
        <f>'2ND TERM Db '!AV5</f>
        <v>0</v>
      </c>
      <c r="CH5" s="348">
        <f>'1ST TERM Db'!AV5</f>
        <v>0</v>
      </c>
      <c r="CI5" s="328">
        <f t="shared" ref="CI5:CI68" si="26">IF(AND(CF5=0,CG5=0,CH5=0),0,IF(AND(CF5=0,CG5=0),CH5/1,IF(AND(CF5=0,CH5=0),CG5/1,IF(AND(CG5=0,CH5=0),CF5/1,IF(CF5=0,FLOOR((CG5+CH5)/2,0.1),IF(CG5=0,(CF5+CH5)/2,IF(CH5=0,(CG5+CF5)/2,FLOOR(((CF5+CG5+CH5)/3),0.1))))))))</f>
        <v>0</v>
      </c>
      <c r="CJ5" s="26">
        <v>0</v>
      </c>
      <c r="CK5" s="26">
        <v>0</v>
      </c>
      <c r="CL5" s="43">
        <f t="shared" ref="CL5:CL68" si="27">SUM(CJ5:CK5)</f>
        <v>0</v>
      </c>
      <c r="CM5" s="327">
        <f>'2ND TERM Db '!AY5</f>
        <v>0</v>
      </c>
      <c r="CN5" s="348">
        <f>'1ST TERM Db'!AY5</f>
        <v>0</v>
      </c>
      <c r="CO5" s="328">
        <f t="shared" ref="CO5:CO68" si="28">IF(AND(CL5=0,CM5=0,CN5=0),0,IF(AND(CL5=0,CM5=0),CN5/1,IF(AND(CL5=0,CN5=0),CM5/1,IF(AND(CM5=0,CN5=0),CL5/1,IF(CL5=0,FLOOR((CM5+CN5)/2,0.1),IF(CM5=0,(CL5+CN5)/2,IF(CN5=0,(CM5+CL5)/2,FLOOR(((CL5+CM5+CN5)/3),0.1))))))))</f>
        <v>0</v>
      </c>
      <c r="CP5" s="26">
        <v>0</v>
      </c>
      <c r="CQ5" s="26">
        <v>0</v>
      </c>
      <c r="CR5" s="43">
        <f t="shared" ref="CR5:CR68" si="29">SUM(CP5:CQ5)</f>
        <v>0</v>
      </c>
      <c r="CS5" s="327">
        <f>'2ND TERM Db '!BB5</f>
        <v>0</v>
      </c>
      <c r="CT5" s="348">
        <f>'1ST TERM Db'!BB5</f>
        <v>0</v>
      </c>
      <c r="CU5" s="328">
        <f t="shared" ref="CU5:CU68" si="30">IF(AND(CR5=0,CS5=0,CT5=0),0,IF(AND(CR5=0,CS5=0),CT5/1,IF(AND(CR5=0,CT5=0),CS5/1,IF(AND(CS5=0,CT5=0),CR5/1,IF(CR5=0,FLOOR((CS5+CT5)/2,0.1),IF(CS5=0,(CR5+CT5)/2,IF(CT5=0,(CS5+CR5)/2,FLOOR(((CR5+CS5+CT5)/3),0.1))))))))</f>
        <v>0</v>
      </c>
      <c r="CV5" s="26">
        <v>0</v>
      </c>
      <c r="CW5" s="26">
        <v>0</v>
      </c>
      <c r="CX5" s="43">
        <f t="shared" ref="CX5:CX68" si="31">SUM(CV5:CW5)</f>
        <v>0</v>
      </c>
      <c r="CY5" s="327">
        <f>'2ND TERM Db '!BE5</f>
        <v>0</v>
      </c>
      <c r="CZ5" s="348">
        <f>'1ST TERM Db'!BE5</f>
        <v>0</v>
      </c>
      <c r="DA5" s="328">
        <f t="shared" ref="DA5:DA68" si="32">IF(AND(CX5=0,CY5=0,CZ5=0),0,IF(AND(CX5=0,CY5=0),CZ5/1,IF(AND(CX5=0,CZ5=0),CY5/1,IF(AND(CY5=0,CZ5=0),CX5/1,IF(CX5=0,FLOOR((CY5+CZ5)/2,0.1),IF(CY5=0,(CX5+CZ5)/2,IF(CZ5=0,(CY5+CX5)/2,FLOOR(((CX5+CY5+CZ5)/3),0.1))))))))</f>
        <v>0</v>
      </c>
      <c r="DB5" s="26">
        <v>0</v>
      </c>
      <c r="DC5" s="26">
        <v>0</v>
      </c>
      <c r="DD5" s="43">
        <f t="shared" ref="DD5:DD68" si="33">SUM(DB5:DC5)</f>
        <v>0</v>
      </c>
      <c r="DE5" s="327">
        <f>'2ND TERM Db '!BH5</f>
        <v>0</v>
      </c>
      <c r="DF5" s="348">
        <f>'1ST TERM Db'!BH5</f>
        <v>0</v>
      </c>
      <c r="DG5" s="328">
        <f t="shared" ref="DG5:DG68" si="34">IF(AND(DD5=0,DE5=0,DF5=0),0,IF(AND(DD5=0,DE5=0),DF5/1,IF(AND(DD5=0,DF5=0),DE5/1,IF(AND(DE5=0,DF5=0),DD5/1,IF(DD5=0,FLOOR((DE5+DF5)/2,0.1),IF(DE5=0,(DD5+DF5)/2,IF(DF5=0,(DE5+DD5)/2,FLOOR(((DD5+DE5+DF5)/3),0.1))))))))</f>
        <v>0</v>
      </c>
      <c r="DH5" s="349">
        <v>0</v>
      </c>
      <c r="DI5" s="349">
        <v>0</v>
      </c>
      <c r="DJ5" s="356">
        <f>SUM(DH5:DI5)</f>
        <v>0</v>
      </c>
      <c r="DK5" s="357">
        <f>'2ND TERM Db '!BK5</f>
        <v>0</v>
      </c>
      <c r="DL5" s="357">
        <f>'1ST TERM Db'!BK5</f>
        <v>0</v>
      </c>
      <c r="DM5" s="328">
        <f t="shared" ref="DM5:DM68" si="35">IF(AND(DJ5=0,DK5=0,DL5=0),0,IF(AND(DJ5=0,DK5=0),DL5/1,IF(AND(DJ5=0,DL5=0),DK5/1,IF(AND(DK5=0,DL5=0),DJ5/1,IF(DJ5=0,FLOOR((DK5+DL5)/2,0.1),IF(DK5=0,(DJ5+DL5)/2,IF(DL5=0,(DK5+DJ5)/2,FLOOR(((DJ5+DK5+DL5)/3),0.1))))))))</f>
        <v>0</v>
      </c>
      <c r="DN5" s="73">
        <f>SUM(O5,U5,AA5,AG5,AM5,AS5,AY5,BE5,BK5,BQ5,BW5,CC5,CI5,CO5,CU5,DA5,DG5,DM5)</f>
        <v>601</v>
      </c>
      <c r="DO5" s="80">
        <f t="shared" ref="DO5:DO68" si="36">RANK(DN5,DN$4:DN$503)</f>
        <v>2</v>
      </c>
      <c r="DP5" s="81" t="s">
        <v>96</v>
      </c>
      <c r="DQ5" s="81" t="s">
        <v>95</v>
      </c>
      <c r="DR5" s="81" t="s">
        <v>96</v>
      </c>
      <c r="DS5" s="81" t="s">
        <v>96</v>
      </c>
      <c r="DT5" s="81" t="s">
        <v>96</v>
      </c>
      <c r="DU5" s="81" t="s">
        <v>96</v>
      </c>
      <c r="DV5" s="81" t="s">
        <v>96</v>
      </c>
      <c r="DW5" s="81" t="s">
        <v>96</v>
      </c>
      <c r="DX5" s="87" t="s">
        <v>98</v>
      </c>
      <c r="DY5" s="88" t="s">
        <v>99</v>
      </c>
      <c r="DZ5" s="81" t="s">
        <v>100</v>
      </c>
      <c r="EA5" s="81" t="s">
        <v>96</v>
      </c>
      <c r="EB5" s="81" t="s">
        <v>96</v>
      </c>
      <c r="EC5" s="81" t="s">
        <v>97</v>
      </c>
      <c r="ED5" s="81" t="s">
        <v>96</v>
      </c>
      <c r="EE5" s="81" t="s">
        <v>96</v>
      </c>
      <c r="EF5" s="99" t="s">
        <v>96</v>
      </c>
      <c r="EG5" s="100" t="s">
        <v>101</v>
      </c>
      <c r="EH5" s="101" t="s">
        <v>102</v>
      </c>
      <c r="EI5" s="102" t="s">
        <v>103</v>
      </c>
      <c r="EJ5" s="103" t="s">
        <v>104</v>
      </c>
      <c r="EK5" s="372"/>
      <c r="EL5" s="118"/>
      <c r="ER5" s="294"/>
    </row>
    <row r="6" ht="30.3" spans="1:148">
      <c r="A6" s="21">
        <v>3</v>
      </c>
      <c r="B6" s="288" t="str">
        <f>'1ST TERM Db'!B6</f>
        <v>ISHOLA ROKEEB </v>
      </c>
      <c r="C6" s="29" t="str">
        <f>'1ST TERM Db'!C6</f>
        <v>2360</v>
      </c>
      <c r="D6" s="29" t="str">
        <f>'1ST TERM Db'!D6</f>
        <v>MALE</v>
      </c>
      <c r="E6" s="29" t="str">
        <f>'1ST TERM Db'!E6</f>
        <v>SSS3C</v>
      </c>
      <c r="F6" s="26"/>
      <c r="G6" s="26"/>
      <c r="H6" s="26"/>
      <c r="I6" s="42">
        <f t="shared" si="2"/>
        <v>0</v>
      </c>
      <c r="J6" s="26"/>
      <c r="K6" s="26"/>
      <c r="L6" s="43">
        <f t="shared" si="0"/>
        <v>0</v>
      </c>
      <c r="M6" s="327">
        <f>'2ND TERM Db '!L6</f>
        <v>0</v>
      </c>
      <c r="N6" s="327">
        <f>'1ST TERM Db'!L6</f>
        <v>0</v>
      </c>
      <c r="O6" s="328">
        <f t="shared" si="3"/>
        <v>0</v>
      </c>
      <c r="P6" s="26"/>
      <c r="Q6" s="26"/>
      <c r="R6" s="43">
        <f t="shared" si="4"/>
        <v>0</v>
      </c>
      <c r="S6" s="327">
        <f>'2ND TERM Db '!O6</f>
        <v>0</v>
      </c>
      <c r="T6" s="327">
        <f>'1ST TERM Db'!O6</f>
        <v>0</v>
      </c>
      <c r="U6" s="328">
        <f t="shared" si="5"/>
        <v>0</v>
      </c>
      <c r="V6" s="26"/>
      <c r="W6" s="26"/>
      <c r="X6" s="43">
        <f t="shared" si="6"/>
        <v>0</v>
      </c>
      <c r="Y6" s="327">
        <f>'2ND TERM Db '!R6</f>
        <v>0</v>
      </c>
      <c r="Z6" s="327">
        <f>'1ST TERM Db'!R6</f>
        <v>0</v>
      </c>
      <c r="AA6" s="328">
        <f t="shared" si="7"/>
        <v>0</v>
      </c>
      <c r="AB6" s="26"/>
      <c r="AC6" s="26"/>
      <c r="AD6" s="43">
        <f t="shared" si="8"/>
        <v>0</v>
      </c>
      <c r="AE6" s="327">
        <f>'2ND TERM Db '!U6</f>
        <v>0</v>
      </c>
      <c r="AF6" s="327">
        <f>'1ST TERM Db'!U6</f>
        <v>0</v>
      </c>
      <c r="AG6" s="328">
        <f t="shared" si="9"/>
        <v>0</v>
      </c>
      <c r="AH6" s="26"/>
      <c r="AI6" s="26"/>
      <c r="AJ6" s="43">
        <f t="shared" si="10"/>
        <v>0</v>
      </c>
      <c r="AK6" s="327">
        <f>'2ND TERM Db '!X6</f>
        <v>0</v>
      </c>
      <c r="AL6" s="327">
        <f>'1ST TERM Db'!X6</f>
        <v>0</v>
      </c>
      <c r="AM6" s="328">
        <f t="shared" si="11"/>
        <v>0</v>
      </c>
      <c r="AN6" s="44"/>
      <c r="AO6" s="26"/>
      <c r="AP6" s="43">
        <f t="shared" si="12"/>
        <v>0</v>
      </c>
      <c r="AQ6" s="327">
        <f>'2ND TERM Db '!AA6</f>
        <v>0</v>
      </c>
      <c r="AR6" s="343">
        <f>'1ST TERM Db'!AA6</f>
        <v>0</v>
      </c>
      <c r="AS6" s="328">
        <f t="shared" si="13"/>
        <v>0</v>
      </c>
      <c r="AT6" s="26"/>
      <c r="AU6" s="26"/>
      <c r="AV6" s="43">
        <f t="shared" si="14"/>
        <v>0</v>
      </c>
      <c r="AW6" s="327">
        <f>'2ND TERM Db '!AD6</f>
        <v>0</v>
      </c>
      <c r="AX6" s="343">
        <f>'1ST TERM Db'!AD6</f>
        <v>0</v>
      </c>
      <c r="AY6" s="328">
        <f t="shared" si="15"/>
        <v>0</v>
      </c>
      <c r="AZ6" s="26"/>
      <c r="BA6" s="26"/>
      <c r="BB6" s="43">
        <f t="shared" si="16"/>
        <v>0</v>
      </c>
      <c r="BC6" s="327">
        <f>'2ND TERM Db '!AG6</f>
        <v>0</v>
      </c>
      <c r="BD6" s="327">
        <f>'1ST TERM Db'!AG6</f>
        <v>0</v>
      </c>
      <c r="BE6" s="328">
        <f t="shared" si="17"/>
        <v>0</v>
      </c>
      <c r="BF6" s="26"/>
      <c r="BG6" s="26"/>
      <c r="BH6" s="43">
        <f t="shared" si="18"/>
        <v>0</v>
      </c>
      <c r="BI6" s="327">
        <f>'2ND TERM Db '!AJ6</f>
        <v>0</v>
      </c>
      <c r="BJ6" s="327">
        <f>'1ST TERM Db'!AJ6</f>
        <v>0</v>
      </c>
      <c r="BK6" s="328">
        <f t="shared" si="19"/>
        <v>0</v>
      </c>
      <c r="BL6" s="26"/>
      <c r="BM6" s="26"/>
      <c r="BN6" s="43">
        <f t="shared" si="20"/>
        <v>0</v>
      </c>
      <c r="BO6" s="327">
        <f>'2ND TERM Db '!AM6</f>
        <v>0</v>
      </c>
      <c r="BP6" s="348">
        <f>'1ST TERM Db'!AM6</f>
        <v>0</v>
      </c>
      <c r="BQ6" s="328">
        <f t="shared" si="21"/>
        <v>0</v>
      </c>
      <c r="BR6" s="26"/>
      <c r="BS6" s="26"/>
      <c r="BT6" s="43">
        <f t="shared" si="22"/>
        <v>0</v>
      </c>
      <c r="BU6" s="327">
        <f>'2ND TERM Db '!AP6</f>
        <v>0</v>
      </c>
      <c r="BV6" s="348">
        <f>'1ST TERM Db'!AP6</f>
        <v>0</v>
      </c>
      <c r="BW6" s="328">
        <f t="shared" si="23"/>
        <v>0</v>
      </c>
      <c r="BX6" s="26"/>
      <c r="BY6" s="26"/>
      <c r="BZ6" s="43">
        <f t="shared" si="1"/>
        <v>0</v>
      </c>
      <c r="CA6" s="327">
        <f>'2ND TERM Db '!AS6</f>
        <v>0</v>
      </c>
      <c r="CB6" s="348">
        <f>'1ST TERM Db'!AS6</f>
        <v>0</v>
      </c>
      <c r="CC6" s="328">
        <f t="shared" si="24"/>
        <v>0</v>
      </c>
      <c r="CD6" s="26"/>
      <c r="CE6" s="26"/>
      <c r="CF6" s="43">
        <f t="shared" si="25"/>
        <v>0</v>
      </c>
      <c r="CG6" s="327">
        <f>'2ND TERM Db '!AV6</f>
        <v>0</v>
      </c>
      <c r="CH6" s="348">
        <f>'1ST TERM Db'!AV6</f>
        <v>0</v>
      </c>
      <c r="CI6" s="328">
        <f t="shared" si="26"/>
        <v>0</v>
      </c>
      <c r="CJ6" s="26"/>
      <c r="CK6" s="26"/>
      <c r="CL6" s="43">
        <f t="shared" si="27"/>
        <v>0</v>
      </c>
      <c r="CM6" s="327">
        <f>'2ND TERM Db '!AY6</f>
        <v>0</v>
      </c>
      <c r="CN6" s="348">
        <f>'1ST TERM Db'!AY6</f>
        <v>0</v>
      </c>
      <c r="CO6" s="328">
        <f t="shared" si="28"/>
        <v>0</v>
      </c>
      <c r="CP6" s="26"/>
      <c r="CQ6" s="26"/>
      <c r="CR6" s="43">
        <f t="shared" si="29"/>
        <v>0</v>
      </c>
      <c r="CS6" s="327">
        <f>'2ND TERM Db '!BB6</f>
        <v>0</v>
      </c>
      <c r="CT6" s="348">
        <f>'1ST TERM Db'!BB6</f>
        <v>0</v>
      </c>
      <c r="CU6" s="328">
        <f t="shared" si="30"/>
        <v>0</v>
      </c>
      <c r="CV6" s="26"/>
      <c r="CW6" s="26"/>
      <c r="CX6" s="43">
        <f t="shared" si="31"/>
        <v>0</v>
      </c>
      <c r="CY6" s="327">
        <f>'2ND TERM Db '!BE6</f>
        <v>0</v>
      </c>
      <c r="CZ6" s="348">
        <f>'1ST TERM Db'!BE6</f>
        <v>0</v>
      </c>
      <c r="DA6" s="328">
        <f t="shared" si="32"/>
        <v>0</v>
      </c>
      <c r="DB6" s="26"/>
      <c r="DC6" s="26"/>
      <c r="DD6" s="43">
        <f t="shared" si="33"/>
        <v>0</v>
      </c>
      <c r="DE6" s="327">
        <f>'2ND TERM Db '!BH6</f>
        <v>0</v>
      </c>
      <c r="DF6" s="348">
        <f>'1ST TERM Db'!BH6</f>
        <v>0</v>
      </c>
      <c r="DG6" s="328">
        <f t="shared" si="34"/>
        <v>0</v>
      </c>
      <c r="DH6" s="349"/>
      <c r="DI6" s="349"/>
      <c r="DJ6" s="356">
        <f t="shared" ref="DJ6:DJ69" si="37">SUM(DH6:DI6)</f>
        <v>0</v>
      </c>
      <c r="DK6" s="357">
        <f>'2ND TERM Db '!BK6</f>
        <v>0</v>
      </c>
      <c r="DL6" s="357">
        <f>'1ST TERM Db'!BK6</f>
        <v>0</v>
      </c>
      <c r="DM6" s="328">
        <f t="shared" si="35"/>
        <v>0</v>
      </c>
      <c r="DN6" s="73">
        <f t="shared" ref="DN6" si="38">SUM(O6,U6,AA6,AG6,AM6,AS6,AY6,BE6,BK6,BQ6,BW6,CC6,CI6,CO6,CU6,DA6,DG6:DM6)</f>
        <v>0</v>
      </c>
      <c r="DO6" s="80">
        <f t="shared" si="36"/>
        <v>12</v>
      </c>
      <c r="DP6" s="81" t="s">
        <v>105</v>
      </c>
      <c r="DQ6" s="81" t="s">
        <v>105</v>
      </c>
      <c r="DR6" s="81" t="s">
        <v>105</v>
      </c>
      <c r="DS6" s="81" t="s">
        <v>105</v>
      </c>
      <c r="DT6" s="81" t="s">
        <v>105</v>
      </c>
      <c r="DU6" s="81" t="s">
        <v>105</v>
      </c>
      <c r="DV6" s="81" t="s">
        <v>105</v>
      </c>
      <c r="DW6" s="81" t="s">
        <v>105</v>
      </c>
      <c r="DX6" s="87" t="s">
        <v>98</v>
      </c>
      <c r="DY6" s="88" t="s">
        <v>99</v>
      </c>
      <c r="DZ6" s="81" t="s">
        <v>105</v>
      </c>
      <c r="EA6" s="81" t="s">
        <v>105</v>
      </c>
      <c r="EB6" s="81" t="s">
        <v>105</v>
      </c>
      <c r="EC6" s="81" t="s">
        <v>105</v>
      </c>
      <c r="ED6" s="81" t="s">
        <v>105</v>
      </c>
      <c r="EE6" s="81" t="s">
        <v>105</v>
      </c>
      <c r="EF6" s="99" t="s">
        <v>105</v>
      </c>
      <c r="EG6" s="100" t="s">
        <v>101</v>
      </c>
      <c r="EH6" s="101" t="s">
        <v>102</v>
      </c>
      <c r="EI6" s="102" t="s">
        <v>103</v>
      </c>
      <c r="EJ6" s="103" t="s">
        <v>104</v>
      </c>
      <c r="EK6" s="372"/>
      <c r="EL6" s="118"/>
      <c r="ER6" s="295"/>
    </row>
    <row r="7" ht="30.3" spans="1:148">
      <c r="A7" s="21">
        <v>4</v>
      </c>
      <c r="B7" s="288" t="str">
        <f>'1ST TERM Db'!B7</f>
        <v>ODEBUNMI OLUMIDE</v>
      </c>
      <c r="C7" s="289">
        <f>'1ST TERM Db'!C7</f>
        <v>0</v>
      </c>
      <c r="D7" s="29" t="str">
        <f>'1ST TERM Db'!D7</f>
        <v>MALE</v>
      </c>
      <c r="E7" s="29" t="str">
        <f>'1ST TERM Db'!E7</f>
        <v>SSS3C</v>
      </c>
      <c r="F7" s="26"/>
      <c r="G7" s="26"/>
      <c r="H7" s="26"/>
      <c r="I7" s="42">
        <f t="shared" si="2"/>
        <v>0</v>
      </c>
      <c r="J7" s="26"/>
      <c r="K7" s="26"/>
      <c r="L7" s="43">
        <f t="shared" si="0"/>
        <v>0</v>
      </c>
      <c r="M7" s="327">
        <f>'2ND TERM Db '!L7</f>
        <v>0</v>
      </c>
      <c r="N7" s="327">
        <f>'1ST TERM Db'!L7</f>
        <v>0</v>
      </c>
      <c r="O7" s="328">
        <f t="shared" si="3"/>
        <v>0</v>
      </c>
      <c r="P7" s="26"/>
      <c r="Q7" s="26"/>
      <c r="R7" s="43">
        <f t="shared" si="4"/>
        <v>0</v>
      </c>
      <c r="S7" s="327">
        <f>'2ND TERM Db '!O7</f>
        <v>0</v>
      </c>
      <c r="T7" s="327">
        <f>'1ST TERM Db'!O7</f>
        <v>0</v>
      </c>
      <c r="U7" s="328">
        <f t="shared" si="5"/>
        <v>0</v>
      </c>
      <c r="V7" s="26"/>
      <c r="W7" s="26"/>
      <c r="X7" s="43">
        <f t="shared" si="6"/>
        <v>0</v>
      </c>
      <c r="Y7" s="327">
        <f>'2ND TERM Db '!R7</f>
        <v>0</v>
      </c>
      <c r="Z7" s="327">
        <f>'1ST TERM Db'!R7</f>
        <v>0</v>
      </c>
      <c r="AA7" s="328">
        <f t="shared" si="7"/>
        <v>0</v>
      </c>
      <c r="AB7" s="26"/>
      <c r="AC7" s="26"/>
      <c r="AD7" s="43">
        <f t="shared" si="8"/>
        <v>0</v>
      </c>
      <c r="AE7" s="327">
        <f>'2ND TERM Db '!U7</f>
        <v>0</v>
      </c>
      <c r="AF7" s="327">
        <f>'1ST TERM Db'!U7</f>
        <v>0</v>
      </c>
      <c r="AG7" s="328">
        <f t="shared" si="9"/>
        <v>0</v>
      </c>
      <c r="AH7" s="26"/>
      <c r="AI7" s="26"/>
      <c r="AJ7" s="43">
        <f t="shared" si="10"/>
        <v>0</v>
      </c>
      <c r="AK7" s="327">
        <f>'2ND TERM Db '!X7</f>
        <v>0</v>
      </c>
      <c r="AL7" s="327">
        <f>'1ST TERM Db'!X7</f>
        <v>0</v>
      </c>
      <c r="AM7" s="339">
        <f t="shared" si="11"/>
        <v>0</v>
      </c>
      <c r="AN7" s="46"/>
      <c r="AO7" s="47"/>
      <c r="AP7" s="43">
        <f t="shared" si="12"/>
        <v>0</v>
      </c>
      <c r="AQ7" s="327">
        <f>'2ND TERM Db '!AA7</f>
        <v>0</v>
      </c>
      <c r="AR7" s="343">
        <f>'1ST TERM Db'!AA7</f>
        <v>0</v>
      </c>
      <c r="AS7" s="328">
        <f t="shared" si="13"/>
        <v>0</v>
      </c>
      <c r="AT7" s="26"/>
      <c r="AU7" s="26"/>
      <c r="AV7" s="43">
        <f t="shared" si="14"/>
        <v>0</v>
      </c>
      <c r="AW7" s="327">
        <f>'2ND TERM Db '!AD7</f>
        <v>0</v>
      </c>
      <c r="AX7" s="343">
        <f>'1ST TERM Db'!AD7</f>
        <v>0</v>
      </c>
      <c r="AY7" s="328">
        <f t="shared" si="15"/>
        <v>0</v>
      </c>
      <c r="AZ7" s="26"/>
      <c r="BA7" s="26"/>
      <c r="BB7" s="43">
        <f t="shared" si="16"/>
        <v>0</v>
      </c>
      <c r="BC7" s="327">
        <f>'2ND TERM Db '!AG7</f>
        <v>0</v>
      </c>
      <c r="BD7" s="327">
        <f>'1ST TERM Db'!AG7</f>
        <v>0</v>
      </c>
      <c r="BE7" s="328">
        <f t="shared" si="17"/>
        <v>0</v>
      </c>
      <c r="BF7" s="26"/>
      <c r="BG7" s="26"/>
      <c r="BH7" s="43">
        <f t="shared" si="18"/>
        <v>0</v>
      </c>
      <c r="BI7" s="327">
        <f>'2ND TERM Db '!AJ7</f>
        <v>0</v>
      </c>
      <c r="BJ7" s="327">
        <f>'1ST TERM Db'!AJ7</f>
        <v>19</v>
      </c>
      <c r="BK7" s="328">
        <f t="shared" si="19"/>
        <v>19</v>
      </c>
      <c r="BL7" s="26"/>
      <c r="BM7" s="26"/>
      <c r="BN7" s="43">
        <f t="shared" si="20"/>
        <v>0</v>
      </c>
      <c r="BO7" s="327">
        <f>'2ND TERM Db '!AM7</f>
        <v>0</v>
      </c>
      <c r="BP7" s="348">
        <f>'1ST TERM Db'!AM7</f>
        <v>0</v>
      </c>
      <c r="BQ7" s="328">
        <f t="shared" si="21"/>
        <v>0</v>
      </c>
      <c r="BR7" s="26"/>
      <c r="BS7" s="26"/>
      <c r="BT7" s="43">
        <f t="shared" si="22"/>
        <v>0</v>
      </c>
      <c r="BU7" s="327">
        <f>'2ND TERM Db '!AP7</f>
        <v>0</v>
      </c>
      <c r="BV7" s="348">
        <f>'1ST TERM Db'!AP7</f>
        <v>0</v>
      </c>
      <c r="BW7" s="328">
        <f t="shared" si="23"/>
        <v>0</v>
      </c>
      <c r="BX7" s="26"/>
      <c r="BY7" s="26"/>
      <c r="BZ7" s="43">
        <f t="shared" si="1"/>
        <v>0</v>
      </c>
      <c r="CA7" s="327">
        <f>'2ND TERM Db '!AS7</f>
        <v>0</v>
      </c>
      <c r="CB7" s="348">
        <f>'1ST TERM Db'!AS7</f>
        <v>0</v>
      </c>
      <c r="CC7" s="328">
        <f t="shared" si="24"/>
        <v>0</v>
      </c>
      <c r="CD7" s="26"/>
      <c r="CE7" s="26"/>
      <c r="CF7" s="43">
        <f t="shared" si="25"/>
        <v>0</v>
      </c>
      <c r="CG7" s="327">
        <f>'2ND TERM Db '!AV7</f>
        <v>0</v>
      </c>
      <c r="CH7" s="348">
        <f>'1ST TERM Db'!AV7</f>
        <v>0</v>
      </c>
      <c r="CI7" s="328">
        <f t="shared" si="26"/>
        <v>0</v>
      </c>
      <c r="CJ7" s="26"/>
      <c r="CK7" s="26"/>
      <c r="CL7" s="43">
        <f t="shared" si="27"/>
        <v>0</v>
      </c>
      <c r="CM7" s="327">
        <f>'2ND TERM Db '!AY7</f>
        <v>0</v>
      </c>
      <c r="CN7" s="348">
        <f>'1ST TERM Db'!AY7</f>
        <v>0</v>
      </c>
      <c r="CO7" s="328">
        <f t="shared" si="28"/>
        <v>0</v>
      </c>
      <c r="CP7" s="26"/>
      <c r="CQ7" s="26"/>
      <c r="CR7" s="43">
        <f t="shared" si="29"/>
        <v>0</v>
      </c>
      <c r="CS7" s="327">
        <f>'2ND TERM Db '!BB7</f>
        <v>0</v>
      </c>
      <c r="CT7" s="348">
        <f>'1ST TERM Db'!BB7</f>
        <v>0</v>
      </c>
      <c r="CU7" s="328">
        <f t="shared" si="30"/>
        <v>0</v>
      </c>
      <c r="CV7" s="26"/>
      <c r="CW7" s="26"/>
      <c r="CX7" s="43">
        <f t="shared" si="31"/>
        <v>0</v>
      </c>
      <c r="CY7" s="327">
        <f>'2ND TERM Db '!BE7</f>
        <v>0</v>
      </c>
      <c r="CZ7" s="348">
        <f>'1ST TERM Db'!BE7</f>
        <v>0</v>
      </c>
      <c r="DA7" s="328">
        <f t="shared" si="32"/>
        <v>0</v>
      </c>
      <c r="DB7" s="26"/>
      <c r="DC7" s="26"/>
      <c r="DD7" s="43">
        <f t="shared" si="33"/>
        <v>0</v>
      </c>
      <c r="DE7" s="327">
        <f>'2ND TERM Db '!BH7</f>
        <v>0</v>
      </c>
      <c r="DF7" s="348">
        <f>'1ST TERM Db'!BH7</f>
        <v>0</v>
      </c>
      <c r="DG7" s="328">
        <f t="shared" si="34"/>
        <v>0</v>
      </c>
      <c r="DH7" s="349"/>
      <c r="DI7" s="349"/>
      <c r="DJ7" s="356">
        <f t="shared" si="37"/>
        <v>0</v>
      </c>
      <c r="DK7" s="357">
        <f>'2ND TERM Db '!BK7</f>
        <v>0</v>
      </c>
      <c r="DL7" s="357">
        <f>'1ST TERM Db'!BK7</f>
        <v>0</v>
      </c>
      <c r="DM7" s="328">
        <f t="shared" si="35"/>
        <v>0</v>
      </c>
      <c r="DN7" s="73">
        <f t="shared" ref="DN7" si="39">SUM(O7,U7,AA7,AG7,AM7,AS7,AY7,BE7,BK7,BQ7,BW7,CC7,CI7,CO7,CU7,DA7,DG7,DM7)</f>
        <v>19</v>
      </c>
      <c r="DO7" s="80">
        <f t="shared" si="36"/>
        <v>11</v>
      </c>
      <c r="DP7" s="81" t="s">
        <v>105</v>
      </c>
      <c r="DQ7" s="81" t="s">
        <v>105</v>
      </c>
      <c r="DR7" s="81" t="s">
        <v>105</v>
      </c>
      <c r="DS7" s="81" t="s">
        <v>105</v>
      </c>
      <c r="DT7" s="81" t="s">
        <v>105</v>
      </c>
      <c r="DU7" s="81" t="s">
        <v>105</v>
      </c>
      <c r="DV7" s="81" t="s">
        <v>105</v>
      </c>
      <c r="DW7" s="81" t="s">
        <v>105</v>
      </c>
      <c r="DX7" s="87" t="s">
        <v>98</v>
      </c>
      <c r="DY7" s="88" t="s">
        <v>99</v>
      </c>
      <c r="DZ7" s="81" t="s">
        <v>105</v>
      </c>
      <c r="EA7" s="81" t="s">
        <v>105</v>
      </c>
      <c r="EB7" s="81" t="s">
        <v>105</v>
      </c>
      <c r="EC7" s="81" t="s">
        <v>105</v>
      </c>
      <c r="ED7" s="81" t="s">
        <v>105</v>
      </c>
      <c r="EE7" s="81" t="s">
        <v>105</v>
      </c>
      <c r="EF7" s="99" t="s">
        <v>105</v>
      </c>
      <c r="EG7" s="100" t="s">
        <v>101</v>
      </c>
      <c r="EH7" s="101" t="s">
        <v>102</v>
      </c>
      <c r="EI7" s="102" t="s">
        <v>103</v>
      </c>
      <c r="EJ7" s="103" t="s">
        <v>104</v>
      </c>
      <c r="EK7" s="372"/>
      <c r="EL7" s="118"/>
      <c r="ER7" s="295"/>
    </row>
    <row r="8" ht="30.3" spans="1:148">
      <c r="A8" s="21">
        <v>5</v>
      </c>
      <c r="B8" s="288" t="str">
        <f>'1ST TERM Db'!B8</f>
        <v>SAHEED HASSAN</v>
      </c>
      <c r="C8" s="29">
        <f>'1ST TERM Db'!C8</f>
        <v>0</v>
      </c>
      <c r="D8" s="29" t="str">
        <f>'1ST TERM Db'!D8</f>
        <v>MALE</v>
      </c>
      <c r="E8" s="29" t="str">
        <f>'1ST TERM Db'!E8</f>
        <v>SSS3C</v>
      </c>
      <c r="F8" s="26"/>
      <c r="G8" s="26"/>
      <c r="H8" s="26"/>
      <c r="I8" s="42">
        <f t="shared" si="2"/>
        <v>0</v>
      </c>
      <c r="J8" s="26"/>
      <c r="K8" s="26"/>
      <c r="L8" s="43">
        <f t="shared" si="0"/>
        <v>0</v>
      </c>
      <c r="M8" s="327">
        <f>'2ND TERM Db '!L8</f>
        <v>0</v>
      </c>
      <c r="N8" s="327">
        <f>'1ST TERM Db'!L8</f>
        <v>0</v>
      </c>
      <c r="O8" s="328">
        <f t="shared" si="3"/>
        <v>0</v>
      </c>
      <c r="P8" s="26"/>
      <c r="Q8" s="26"/>
      <c r="R8" s="43">
        <f t="shared" si="4"/>
        <v>0</v>
      </c>
      <c r="S8" s="327">
        <f>'2ND TERM Db '!O8</f>
        <v>0</v>
      </c>
      <c r="T8" s="327">
        <f>'1ST TERM Db'!O8</f>
        <v>0</v>
      </c>
      <c r="U8" s="328">
        <f t="shared" si="5"/>
        <v>0</v>
      </c>
      <c r="V8" s="26"/>
      <c r="W8" s="26"/>
      <c r="X8" s="43">
        <f t="shared" si="6"/>
        <v>0</v>
      </c>
      <c r="Y8" s="327">
        <f>'2ND TERM Db '!R8</f>
        <v>0</v>
      </c>
      <c r="Z8" s="327">
        <f>'1ST TERM Db'!R8</f>
        <v>0</v>
      </c>
      <c r="AA8" s="328">
        <f t="shared" si="7"/>
        <v>0</v>
      </c>
      <c r="AB8" s="26"/>
      <c r="AC8" s="26"/>
      <c r="AD8" s="43">
        <f t="shared" si="8"/>
        <v>0</v>
      </c>
      <c r="AE8" s="327">
        <f>'2ND TERM Db '!U8</f>
        <v>0</v>
      </c>
      <c r="AF8" s="327">
        <f>'1ST TERM Db'!U8</f>
        <v>0</v>
      </c>
      <c r="AG8" s="328">
        <f t="shared" si="9"/>
        <v>0</v>
      </c>
      <c r="AH8" s="26"/>
      <c r="AI8" s="26"/>
      <c r="AJ8" s="43">
        <f t="shared" si="10"/>
        <v>0</v>
      </c>
      <c r="AK8" s="327">
        <f>'2ND TERM Db '!X8</f>
        <v>0</v>
      </c>
      <c r="AL8" s="327">
        <f>'1ST TERM Db'!X8</f>
        <v>0</v>
      </c>
      <c r="AM8" s="328">
        <f t="shared" si="11"/>
        <v>0</v>
      </c>
      <c r="AN8" s="48"/>
      <c r="AO8" s="26"/>
      <c r="AP8" s="43">
        <f t="shared" si="12"/>
        <v>0</v>
      </c>
      <c r="AQ8" s="327">
        <f>'2ND TERM Db '!AA8</f>
        <v>0</v>
      </c>
      <c r="AR8" s="343">
        <f>'1ST TERM Db'!AA8</f>
        <v>0</v>
      </c>
      <c r="AS8" s="328">
        <f t="shared" si="13"/>
        <v>0</v>
      </c>
      <c r="AT8" s="26"/>
      <c r="AU8" s="26"/>
      <c r="AV8" s="43">
        <f t="shared" si="14"/>
        <v>0</v>
      </c>
      <c r="AW8" s="327">
        <f>'2ND TERM Db '!AD8</f>
        <v>0</v>
      </c>
      <c r="AX8" s="343">
        <f>'1ST TERM Db'!AD8</f>
        <v>0</v>
      </c>
      <c r="AY8" s="328">
        <f t="shared" si="15"/>
        <v>0</v>
      </c>
      <c r="AZ8" s="26"/>
      <c r="BA8" s="26"/>
      <c r="BB8" s="43">
        <f t="shared" si="16"/>
        <v>0</v>
      </c>
      <c r="BC8" s="327">
        <f>'2ND TERM Db '!AG8</f>
        <v>0</v>
      </c>
      <c r="BD8" s="327">
        <f>'1ST TERM Db'!AG8</f>
        <v>0</v>
      </c>
      <c r="BE8" s="328">
        <f t="shared" si="17"/>
        <v>0</v>
      </c>
      <c r="BF8" s="26"/>
      <c r="BG8" s="26"/>
      <c r="BH8" s="43">
        <f t="shared" si="18"/>
        <v>0</v>
      </c>
      <c r="BI8" s="327">
        <f>'2ND TERM Db '!AJ8</f>
        <v>0</v>
      </c>
      <c r="BJ8" s="327">
        <f>'1ST TERM Db'!AJ8</f>
        <v>46</v>
      </c>
      <c r="BK8" s="328">
        <f t="shared" si="19"/>
        <v>46</v>
      </c>
      <c r="BL8" s="26"/>
      <c r="BM8" s="26"/>
      <c r="BN8" s="43">
        <f t="shared" si="20"/>
        <v>0</v>
      </c>
      <c r="BO8" s="327">
        <f>'2ND TERM Db '!AM8</f>
        <v>0</v>
      </c>
      <c r="BP8" s="348">
        <f>'1ST TERM Db'!AM8</f>
        <v>0</v>
      </c>
      <c r="BQ8" s="328">
        <f t="shared" si="21"/>
        <v>0</v>
      </c>
      <c r="BR8" s="26"/>
      <c r="BS8" s="26"/>
      <c r="BT8" s="43">
        <f t="shared" si="22"/>
        <v>0</v>
      </c>
      <c r="BU8" s="327">
        <f>'2ND TERM Db '!AP8</f>
        <v>0</v>
      </c>
      <c r="BV8" s="348">
        <f>'1ST TERM Db'!AP8</f>
        <v>0</v>
      </c>
      <c r="BW8" s="328">
        <f t="shared" si="23"/>
        <v>0</v>
      </c>
      <c r="BX8" s="26"/>
      <c r="BY8" s="26"/>
      <c r="BZ8" s="43">
        <f t="shared" si="1"/>
        <v>0</v>
      </c>
      <c r="CA8" s="327">
        <f>'2ND TERM Db '!AS8</f>
        <v>0</v>
      </c>
      <c r="CB8" s="348">
        <f>'1ST TERM Db'!AS8</f>
        <v>0</v>
      </c>
      <c r="CC8" s="328">
        <f t="shared" si="24"/>
        <v>0</v>
      </c>
      <c r="CD8" s="26"/>
      <c r="CE8" s="26"/>
      <c r="CF8" s="43">
        <f t="shared" si="25"/>
        <v>0</v>
      </c>
      <c r="CG8" s="327">
        <f>'2ND TERM Db '!AV8</f>
        <v>0</v>
      </c>
      <c r="CH8" s="348">
        <f>'1ST TERM Db'!AV8</f>
        <v>0</v>
      </c>
      <c r="CI8" s="328">
        <f t="shared" si="26"/>
        <v>0</v>
      </c>
      <c r="CJ8" s="26"/>
      <c r="CK8" s="26"/>
      <c r="CL8" s="43">
        <f t="shared" si="27"/>
        <v>0</v>
      </c>
      <c r="CM8" s="327">
        <f>'2ND TERM Db '!AY8</f>
        <v>0</v>
      </c>
      <c r="CN8" s="348">
        <f>'1ST TERM Db'!AY8</f>
        <v>0</v>
      </c>
      <c r="CO8" s="328">
        <f t="shared" si="28"/>
        <v>0</v>
      </c>
      <c r="CP8" s="26"/>
      <c r="CQ8" s="26"/>
      <c r="CR8" s="43">
        <f t="shared" si="29"/>
        <v>0</v>
      </c>
      <c r="CS8" s="327">
        <f>'2ND TERM Db '!BB8</f>
        <v>0</v>
      </c>
      <c r="CT8" s="348">
        <f>'1ST TERM Db'!BB8</f>
        <v>0</v>
      </c>
      <c r="CU8" s="328">
        <f t="shared" si="30"/>
        <v>0</v>
      </c>
      <c r="CV8" s="26"/>
      <c r="CW8" s="26"/>
      <c r="CX8" s="43">
        <f t="shared" si="31"/>
        <v>0</v>
      </c>
      <c r="CY8" s="327">
        <f>'2ND TERM Db '!BE8</f>
        <v>0</v>
      </c>
      <c r="CZ8" s="348">
        <f>'1ST TERM Db'!BE8</f>
        <v>0</v>
      </c>
      <c r="DA8" s="328">
        <f t="shared" si="32"/>
        <v>0</v>
      </c>
      <c r="DB8" s="26"/>
      <c r="DC8" s="26"/>
      <c r="DD8" s="43">
        <f t="shared" si="33"/>
        <v>0</v>
      </c>
      <c r="DE8" s="327">
        <f>'2ND TERM Db '!BH8</f>
        <v>0</v>
      </c>
      <c r="DF8" s="348">
        <f>'1ST TERM Db'!BH8</f>
        <v>0</v>
      </c>
      <c r="DG8" s="328">
        <f t="shared" si="34"/>
        <v>0</v>
      </c>
      <c r="DH8" s="349"/>
      <c r="DI8" s="349"/>
      <c r="DJ8" s="356">
        <f t="shared" si="37"/>
        <v>0</v>
      </c>
      <c r="DK8" s="357">
        <f>'2ND TERM Db '!BK8</f>
        <v>0</v>
      </c>
      <c r="DL8" s="357">
        <f>'1ST TERM Db'!BK8</f>
        <v>0</v>
      </c>
      <c r="DM8" s="328">
        <f t="shared" si="35"/>
        <v>0</v>
      </c>
      <c r="DN8" s="73">
        <f t="shared" ref="DN8" si="40">SUM(O8,U8,AA8,AG8,AM8,AS8,AY8,BE8,BK8,BQ8,BW8,CC8,CI8,CO8,CU8,DA8,DG8:DM8)</f>
        <v>46</v>
      </c>
      <c r="DO8" s="80">
        <f t="shared" si="36"/>
        <v>4</v>
      </c>
      <c r="DP8" s="81" t="s">
        <v>105</v>
      </c>
      <c r="DQ8" s="81" t="s">
        <v>105</v>
      </c>
      <c r="DR8" s="81" t="s">
        <v>105</v>
      </c>
      <c r="DS8" s="81" t="s">
        <v>105</v>
      </c>
      <c r="DT8" s="81" t="s">
        <v>105</v>
      </c>
      <c r="DU8" s="81" t="s">
        <v>105</v>
      </c>
      <c r="DV8" s="81" t="s">
        <v>105</v>
      </c>
      <c r="DW8" s="81" t="s">
        <v>105</v>
      </c>
      <c r="DX8" s="87" t="s">
        <v>98</v>
      </c>
      <c r="DY8" s="88" t="s">
        <v>99</v>
      </c>
      <c r="DZ8" s="81" t="s">
        <v>105</v>
      </c>
      <c r="EA8" s="81" t="s">
        <v>105</v>
      </c>
      <c r="EB8" s="81" t="s">
        <v>105</v>
      </c>
      <c r="EC8" s="81" t="s">
        <v>105</v>
      </c>
      <c r="ED8" s="81" t="s">
        <v>105</v>
      </c>
      <c r="EE8" s="81" t="s">
        <v>105</v>
      </c>
      <c r="EF8" s="99" t="s">
        <v>105</v>
      </c>
      <c r="EG8" s="100" t="s">
        <v>101</v>
      </c>
      <c r="EH8" s="101" t="s">
        <v>102</v>
      </c>
      <c r="EI8" s="102" t="s">
        <v>103</v>
      </c>
      <c r="EJ8" s="103" t="s">
        <v>104</v>
      </c>
      <c r="EK8" s="372"/>
      <c r="EL8" s="118"/>
      <c r="ER8" s="295"/>
    </row>
    <row r="9" ht="30.3" spans="1:148">
      <c r="A9" s="21">
        <v>6</v>
      </c>
      <c r="B9" s="288" t="str">
        <f>'1ST TERM Db'!B9</f>
        <v>TAOFEEK AKEEM </v>
      </c>
      <c r="C9" s="289">
        <f>'1ST TERM Db'!C9</f>
        <v>0</v>
      </c>
      <c r="D9" s="29" t="str">
        <f>'1ST TERM Db'!D9</f>
        <v>MALE</v>
      </c>
      <c r="E9" s="29" t="str">
        <f>'1ST TERM Db'!E9</f>
        <v>SSS3C</v>
      </c>
      <c r="F9" s="26"/>
      <c r="G9" s="26"/>
      <c r="H9" s="26"/>
      <c r="I9" s="42">
        <f t="shared" si="2"/>
        <v>0</v>
      </c>
      <c r="J9" s="26"/>
      <c r="K9" s="26"/>
      <c r="L9" s="43">
        <f t="shared" si="0"/>
        <v>0</v>
      </c>
      <c r="M9" s="327">
        <f>'2ND TERM Db '!L9</f>
        <v>0</v>
      </c>
      <c r="N9" s="327">
        <f>'1ST TERM Db'!L9</f>
        <v>0</v>
      </c>
      <c r="O9" s="328">
        <f t="shared" si="3"/>
        <v>0</v>
      </c>
      <c r="P9" s="26"/>
      <c r="Q9" s="26"/>
      <c r="R9" s="43">
        <f t="shared" si="4"/>
        <v>0</v>
      </c>
      <c r="S9" s="327">
        <f>'2ND TERM Db '!O9</f>
        <v>0</v>
      </c>
      <c r="T9" s="327">
        <f>'1ST TERM Db'!O9</f>
        <v>0</v>
      </c>
      <c r="U9" s="328">
        <f t="shared" si="5"/>
        <v>0</v>
      </c>
      <c r="V9" s="26"/>
      <c r="W9" s="26"/>
      <c r="X9" s="43">
        <f t="shared" si="6"/>
        <v>0</v>
      </c>
      <c r="Y9" s="327">
        <f>'2ND TERM Db '!R9</f>
        <v>0</v>
      </c>
      <c r="Z9" s="327">
        <f>'1ST TERM Db'!R9</f>
        <v>0</v>
      </c>
      <c r="AA9" s="328">
        <f t="shared" si="7"/>
        <v>0</v>
      </c>
      <c r="AB9" s="26"/>
      <c r="AC9" s="26"/>
      <c r="AD9" s="43">
        <f t="shared" si="8"/>
        <v>0</v>
      </c>
      <c r="AE9" s="327">
        <f>'2ND TERM Db '!U9</f>
        <v>0</v>
      </c>
      <c r="AF9" s="327">
        <f>'1ST TERM Db'!U9</f>
        <v>0</v>
      </c>
      <c r="AG9" s="328">
        <f t="shared" si="9"/>
        <v>0</v>
      </c>
      <c r="AH9" s="26"/>
      <c r="AI9" s="26"/>
      <c r="AJ9" s="43">
        <f t="shared" si="10"/>
        <v>0</v>
      </c>
      <c r="AK9" s="327">
        <f>'2ND TERM Db '!X9</f>
        <v>0</v>
      </c>
      <c r="AL9" s="327">
        <f>'1ST TERM Db'!X9</f>
        <v>0</v>
      </c>
      <c r="AM9" s="328">
        <f t="shared" si="11"/>
        <v>0</v>
      </c>
      <c r="AN9" s="26"/>
      <c r="AO9" s="26"/>
      <c r="AP9" s="43">
        <f t="shared" si="12"/>
        <v>0</v>
      </c>
      <c r="AQ9" s="327">
        <f>'2ND TERM Db '!AA9</f>
        <v>0</v>
      </c>
      <c r="AR9" s="343">
        <f>'1ST TERM Db'!AA9</f>
        <v>0</v>
      </c>
      <c r="AS9" s="328">
        <f t="shared" si="13"/>
        <v>0</v>
      </c>
      <c r="AT9" s="26"/>
      <c r="AU9" s="26"/>
      <c r="AV9" s="43">
        <f t="shared" si="14"/>
        <v>0</v>
      </c>
      <c r="AW9" s="327">
        <f>'2ND TERM Db '!AD9</f>
        <v>0</v>
      </c>
      <c r="AX9" s="343">
        <f>'1ST TERM Db'!AD9</f>
        <v>0</v>
      </c>
      <c r="AY9" s="328">
        <f t="shared" si="15"/>
        <v>0</v>
      </c>
      <c r="AZ9" s="26"/>
      <c r="BA9" s="26"/>
      <c r="BB9" s="43">
        <f t="shared" si="16"/>
        <v>0</v>
      </c>
      <c r="BC9" s="327">
        <f>'2ND TERM Db '!AG9</f>
        <v>0</v>
      </c>
      <c r="BD9" s="327">
        <f>'1ST TERM Db'!AG9</f>
        <v>0</v>
      </c>
      <c r="BE9" s="328">
        <f t="shared" si="17"/>
        <v>0</v>
      </c>
      <c r="BF9" s="26"/>
      <c r="BG9" s="26"/>
      <c r="BH9" s="43">
        <f t="shared" si="18"/>
        <v>0</v>
      </c>
      <c r="BI9" s="327">
        <f>'2ND TERM Db '!AJ9</f>
        <v>0</v>
      </c>
      <c r="BJ9" s="327">
        <f>'1ST TERM Db'!AJ9</f>
        <v>0</v>
      </c>
      <c r="BK9" s="328">
        <f t="shared" si="19"/>
        <v>0</v>
      </c>
      <c r="BL9" s="26"/>
      <c r="BM9" s="26"/>
      <c r="BN9" s="43">
        <f t="shared" si="20"/>
        <v>0</v>
      </c>
      <c r="BO9" s="327">
        <f>'2ND TERM Db '!AM9</f>
        <v>0</v>
      </c>
      <c r="BP9" s="348">
        <f>'1ST TERM Db'!AM9</f>
        <v>0</v>
      </c>
      <c r="BQ9" s="328">
        <f t="shared" si="21"/>
        <v>0</v>
      </c>
      <c r="BR9" s="26"/>
      <c r="BS9" s="26"/>
      <c r="BT9" s="43">
        <f t="shared" si="22"/>
        <v>0</v>
      </c>
      <c r="BU9" s="327">
        <f>'2ND TERM Db '!AP9</f>
        <v>0</v>
      </c>
      <c r="BV9" s="348">
        <f>'1ST TERM Db'!AP9</f>
        <v>0</v>
      </c>
      <c r="BW9" s="328">
        <f t="shared" si="23"/>
        <v>0</v>
      </c>
      <c r="BX9" s="26"/>
      <c r="BY9" s="26"/>
      <c r="BZ9" s="43">
        <f t="shared" si="1"/>
        <v>0</v>
      </c>
      <c r="CA9" s="327">
        <f>'2ND TERM Db '!AS9</f>
        <v>0</v>
      </c>
      <c r="CB9" s="348">
        <f>'1ST TERM Db'!AS9</f>
        <v>0</v>
      </c>
      <c r="CC9" s="328">
        <f t="shared" si="24"/>
        <v>0</v>
      </c>
      <c r="CD9" s="26"/>
      <c r="CE9" s="26"/>
      <c r="CF9" s="43">
        <f t="shared" si="25"/>
        <v>0</v>
      </c>
      <c r="CG9" s="327">
        <f>'2ND TERM Db '!AV9</f>
        <v>0</v>
      </c>
      <c r="CH9" s="348">
        <f>'1ST TERM Db'!AV9</f>
        <v>0</v>
      </c>
      <c r="CI9" s="328">
        <f t="shared" si="26"/>
        <v>0</v>
      </c>
      <c r="CJ9" s="26"/>
      <c r="CK9" s="26"/>
      <c r="CL9" s="43">
        <f t="shared" si="27"/>
        <v>0</v>
      </c>
      <c r="CM9" s="327">
        <f>'2ND TERM Db '!AY9</f>
        <v>0</v>
      </c>
      <c r="CN9" s="348">
        <f>'1ST TERM Db'!AY9</f>
        <v>0</v>
      </c>
      <c r="CO9" s="328">
        <f t="shared" si="28"/>
        <v>0</v>
      </c>
      <c r="CP9" s="26"/>
      <c r="CQ9" s="26"/>
      <c r="CR9" s="43">
        <f t="shared" si="29"/>
        <v>0</v>
      </c>
      <c r="CS9" s="327">
        <f>'2ND TERM Db '!BB9</f>
        <v>0</v>
      </c>
      <c r="CT9" s="348">
        <f>'1ST TERM Db'!BB9</f>
        <v>0</v>
      </c>
      <c r="CU9" s="328">
        <f t="shared" si="30"/>
        <v>0</v>
      </c>
      <c r="CV9" s="26"/>
      <c r="CW9" s="26"/>
      <c r="CX9" s="43">
        <f t="shared" si="31"/>
        <v>0</v>
      </c>
      <c r="CY9" s="327">
        <f>'2ND TERM Db '!BE9</f>
        <v>0</v>
      </c>
      <c r="CZ9" s="348">
        <f>'1ST TERM Db'!BE9</f>
        <v>0</v>
      </c>
      <c r="DA9" s="328">
        <f t="shared" si="32"/>
        <v>0</v>
      </c>
      <c r="DB9" s="26"/>
      <c r="DC9" s="26"/>
      <c r="DD9" s="43">
        <f t="shared" si="33"/>
        <v>0</v>
      </c>
      <c r="DE9" s="327">
        <f>'2ND TERM Db '!BH9</f>
        <v>0</v>
      </c>
      <c r="DF9" s="348">
        <f>'1ST TERM Db'!BH9</f>
        <v>0</v>
      </c>
      <c r="DG9" s="328">
        <f t="shared" si="34"/>
        <v>0</v>
      </c>
      <c r="DH9" s="349"/>
      <c r="DI9" s="349"/>
      <c r="DJ9" s="356">
        <f t="shared" si="37"/>
        <v>0</v>
      </c>
      <c r="DK9" s="357">
        <f>'2ND TERM Db '!BK9</f>
        <v>0</v>
      </c>
      <c r="DL9" s="357">
        <f>'1ST TERM Db'!BK9</f>
        <v>0</v>
      </c>
      <c r="DM9" s="328">
        <f t="shared" si="35"/>
        <v>0</v>
      </c>
      <c r="DN9" s="73">
        <f>SUM(O9,U9,AA9,AG9,AM9,AS9,AY9,BE9,BK9,BQ9,BW9,CC9,CI9,CO9,CU9,DA9,DG9,DM9)</f>
        <v>0</v>
      </c>
      <c r="DO9" s="80">
        <f t="shared" si="36"/>
        <v>12</v>
      </c>
      <c r="DP9" s="81" t="s">
        <v>105</v>
      </c>
      <c r="DQ9" s="81" t="s">
        <v>105</v>
      </c>
      <c r="DR9" s="81" t="s">
        <v>105</v>
      </c>
      <c r="DS9" s="81" t="s">
        <v>105</v>
      </c>
      <c r="DT9" s="81" t="s">
        <v>105</v>
      </c>
      <c r="DU9" s="81" t="s">
        <v>105</v>
      </c>
      <c r="DV9" s="81" t="s">
        <v>105</v>
      </c>
      <c r="DW9" s="81" t="s">
        <v>105</v>
      </c>
      <c r="DX9" s="87" t="s">
        <v>98</v>
      </c>
      <c r="DY9" s="88" t="s">
        <v>99</v>
      </c>
      <c r="DZ9" s="81" t="s">
        <v>105</v>
      </c>
      <c r="EA9" s="81" t="s">
        <v>105</v>
      </c>
      <c r="EB9" s="81" t="s">
        <v>105</v>
      </c>
      <c r="EC9" s="81" t="s">
        <v>105</v>
      </c>
      <c r="ED9" s="81" t="s">
        <v>105</v>
      </c>
      <c r="EE9" s="81" t="s">
        <v>105</v>
      </c>
      <c r="EF9" s="99" t="s">
        <v>105</v>
      </c>
      <c r="EG9" s="100" t="s">
        <v>101</v>
      </c>
      <c r="EH9" s="101" t="s">
        <v>102</v>
      </c>
      <c r="EI9" s="102" t="s">
        <v>103</v>
      </c>
      <c r="EJ9" s="103" t="s">
        <v>104</v>
      </c>
      <c r="EK9" s="372"/>
      <c r="EL9" s="118"/>
      <c r="ER9" s="295"/>
    </row>
    <row r="10" ht="30.3" spans="1:148">
      <c r="A10" s="21">
        <v>7</v>
      </c>
      <c r="B10" s="288" t="str">
        <f>'1ST TERM Db'!B10</f>
        <v>ADANDE MORENIKEJI</v>
      </c>
      <c r="C10" s="29">
        <f>'1ST TERM Db'!C10</f>
        <v>0</v>
      </c>
      <c r="D10" s="29" t="str">
        <f>'1ST TERM Db'!D10</f>
        <v>FEMALE</v>
      </c>
      <c r="E10" s="29" t="str">
        <f>'1ST TERM Db'!E10</f>
        <v>SSS3C</v>
      </c>
      <c r="F10" s="26"/>
      <c r="G10" s="26"/>
      <c r="H10" s="26"/>
      <c r="I10" s="42">
        <f t="shared" si="2"/>
        <v>0</v>
      </c>
      <c r="J10" s="26"/>
      <c r="K10" s="26"/>
      <c r="L10" s="43">
        <f t="shared" si="0"/>
        <v>0</v>
      </c>
      <c r="M10" s="327">
        <f>'2ND TERM Db '!L10</f>
        <v>0</v>
      </c>
      <c r="N10" s="327">
        <f>'1ST TERM Db'!L10</f>
        <v>0</v>
      </c>
      <c r="O10" s="328">
        <f t="shared" si="3"/>
        <v>0</v>
      </c>
      <c r="P10" s="26"/>
      <c r="Q10" s="26"/>
      <c r="R10" s="43">
        <f t="shared" si="4"/>
        <v>0</v>
      </c>
      <c r="S10" s="327">
        <f>'2ND TERM Db '!O10</f>
        <v>0</v>
      </c>
      <c r="T10" s="327">
        <f>'1ST TERM Db'!O10</f>
        <v>0</v>
      </c>
      <c r="U10" s="328">
        <f t="shared" si="5"/>
        <v>0</v>
      </c>
      <c r="V10" s="26"/>
      <c r="W10" s="26"/>
      <c r="X10" s="43">
        <f t="shared" si="6"/>
        <v>0</v>
      </c>
      <c r="Y10" s="327">
        <f>'2ND TERM Db '!R10</f>
        <v>0</v>
      </c>
      <c r="Z10" s="327">
        <f>'1ST TERM Db'!R10</f>
        <v>0</v>
      </c>
      <c r="AA10" s="328">
        <f t="shared" si="7"/>
        <v>0</v>
      </c>
      <c r="AB10" s="26"/>
      <c r="AC10" s="26"/>
      <c r="AD10" s="43">
        <f t="shared" si="8"/>
        <v>0</v>
      </c>
      <c r="AE10" s="327">
        <f>'2ND TERM Db '!U10</f>
        <v>0</v>
      </c>
      <c r="AF10" s="327">
        <f>'1ST TERM Db'!U10</f>
        <v>0</v>
      </c>
      <c r="AG10" s="328">
        <f t="shared" si="9"/>
        <v>0</v>
      </c>
      <c r="AH10" s="26"/>
      <c r="AI10" s="26"/>
      <c r="AJ10" s="43">
        <f t="shared" si="10"/>
        <v>0</v>
      </c>
      <c r="AK10" s="327">
        <f>'2ND TERM Db '!X10</f>
        <v>0</v>
      </c>
      <c r="AL10" s="327">
        <f>'1ST TERM Db'!X10</f>
        <v>0</v>
      </c>
      <c r="AM10" s="328">
        <f t="shared" si="11"/>
        <v>0</v>
      </c>
      <c r="AN10" s="26"/>
      <c r="AO10" s="26"/>
      <c r="AP10" s="43">
        <f t="shared" si="12"/>
        <v>0</v>
      </c>
      <c r="AQ10" s="327">
        <f>'2ND TERM Db '!AA10</f>
        <v>0</v>
      </c>
      <c r="AR10" s="343">
        <f>'1ST TERM Db'!AA10</f>
        <v>0</v>
      </c>
      <c r="AS10" s="328">
        <f t="shared" si="13"/>
        <v>0</v>
      </c>
      <c r="AT10" s="26"/>
      <c r="AU10" s="26"/>
      <c r="AV10" s="43">
        <f t="shared" si="14"/>
        <v>0</v>
      </c>
      <c r="AW10" s="327">
        <f>'2ND TERM Db '!AD10</f>
        <v>0</v>
      </c>
      <c r="AX10" s="343">
        <f>'1ST TERM Db'!AD10</f>
        <v>0</v>
      </c>
      <c r="AY10" s="328">
        <f t="shared" si="15"/>
        <v>0</v>
      </c>
      <c r="AZ10" s="26"/>
      <c r="BA10" s="26"/>
      <c r="BB10" s="43">
        <f t="shared" si="16"/>
        <v>0</v>
      </c>
      <c r="BC10" s="327">
        <f>'2ND TERM Db '!AG10</f>
        <v>0</v>
      </c>
      <c r="BD10" s="327">
        <f>'1ST TERM Db'!AG10</f>
        <v>0</v>
      </c>
      <c r="BE10" s="328">
        <f t="shared" si="17"/>
        <v>0</v>
      </c>
      <c r="BF10" s="26"/>
      <c r="BG10" s="26"/>
      <c r="BH10" s="43">
        <f t="shared" si="18"/>
        <v>0</v>
      </c>
      <c r="BI10" s="327">
        <f>'2ND TERM Db '!AJ10</f>
        <v>0</v>
      </c>
      <c r="BJ10" s="327">
        <f>'1ST TERM Db'!AJ10</f>
        <v>0</v>
      </c>
      <c r="BK10" s="328">
        <f t="shared" si="19"/>
        <v>0</v>
      </c>
      <c r="BL10" s="26"/>
      <c r="BM10" s="26"/>
      <c r="BN10" s="43">
        <f t="shared" si="20"/>
        <v>0</v>
      </c>
      <c r="BO10" s="327">
        <f>'2ND TERM Db '!AM10</f>
        <v>0</v>
      </c>
      <c r="BP10" s="348">
        <f>'1ST TERM Db'!AM10</f>
        <v>0</v>
      </c>
      <c r="BQ10" s="328">
        <f t="shared" si="21"/>
        <v>0</v>
      </c>
      <c r="BR10" s="26"/>
      <c r="BS10" s="26"/>
      <c r="BT10" s="43">
        <f t="shared" si="22"/>
        <v>0</v>
      </c>
      <c r="BU10" s="327">
        <f>'2ND TERM Db '!AP10</f>
        <v>0</v>
      </c>
      <c r="BV10" s="348">
        <f>'1ST TERM Db'!AP10</f>
        <v>0</v>
      </c>
      <c r="BW10" s="328">
        <f t="shared" si="23"/>
        <v>0</v>
      </c>
      <c r="BX10" s="26"/>
      <c r="BY10" s="26"/>
      <c r="BZ10" s="43">
        <f t="shared" si="1"/>
        <v>0</v>
      </c>
      <c r="CA10" s="327">
        <f>'2ND TERM Db '!AS10</f>
        <v>0</v>
      </c>
      <c r="CB10" s="348">
        <f>'1ST TERM Db'!AS10</f>
        <v>0</v>
      </c>
      <c r="CC10" s="328">
        <f t="shared" si="24"/>
        <v>0</v>
      </c>
      <c r="CD10" s="26"/>
      <c r="CE10" s="26"/>
      <c r="CF10" s="43">
        <f t="shared" si="25"/>
        <v>0</v>
      </c>
      <c r="CG10" s="327">
        <f>'2ND TERM Db '!AV10</f>
        <v>0</v>
      </c>
      <c r="CH10" s="348">
        <f>'1ST TERM Db'!AV10</f>
        <v>0</v>
      </c>
      <c r="CI10" s="328">
        <f t="shared" si="26"/>
        <v>0</v>
      </c>
      <c r="CJ10" s="26"/>
      <c r="CK10" s="26"/>
      <c r="CL10" s="43">
        <f t="shared" si="27"/>
        <v>0</v>
      </c>
      <c r="CM10" s="327">
        <f>'2ND TERM Db '!AY10</f>
        <v>0</v>
      </c>
      <c r="CN10" s="348">
        <f>'1ST TERM Db'!AY10</f>
        <v>0</v>
      </c>
      <c r="CO10" s="328">
        <f t="shared" si="28"/>
        <v>0</v>
      </c>
      <c r="CP10" s="26"/>
      <c r="CQ10" s="26"/>
      <c r="CR10" s="43">
        <f t="shared" si="29"/>
        <v>0</v>
      </c>
      <c r="CS10" s="327">
        <f>'2ND TERM Db '!BB10</f>
        <v>0</v>
      </c>
      <c r="CT10" s="348">
        <f>'1ST TERM Db'!BB10</f>
        <v>0</v>
      </c>
      <c r="CU10" s="328">
        <f t="shared" si="30"/>
        <v>0</v>
      </c>
      <c r="CV10" s="26"/>
      <c r="CW10" s="26"/>
      <c r="CX10" s="43">
        <f t="shared" si="31"/>
        <v>0</v>
      </c>
      <c r="CY10" s="327">
        <f>'2ND TERM Db '!BE10</f>
        <v>0</v>
      </c>
      <c r="CZ10" s="348">
        <f>'1ST TERM Db'!BE10</f>
        <v>0</v>
      </c>
      <c r="DA10" s="328">
        <f t="shared" si="32"/>
        <v>0</v>
      </c>
      <c r="DB10" s="26"/>
      <c r="DC10" s="26"/>
      <c r="DD10" s="43">
        <f t="shared" si="33"/>
        <v>0</v>
      </c>
      <c r="DE10" s="327">
        <f>'2ND TERM Db '!BH10</f>
        <v>0</v>
      </c>
      <c r="DF10" s="348">
        <f>'1ST TERM Db'!BH10</f>
        <v>0</v>
      </c>
      <c r="DG10" s="328">
        <f t="shared" si="34"/>
        <v>0</v>
      </c>
      <c r="DH10" s="349"/>
      <c r="DI10" s="349"/>
      <c r="DJ10" s="356">
        <f t="shared" si="37"/>
        <v>0</v>
      </c>
      <c r="DK10" s="357">
        <f>'2ND TERM Db '!BK10</f>
        <v>0</v>
      </c>
      <c r="DL10" s="357">
        <f>'1ST TERM Db'!BK10</f>
        <v>0</v>
      </c>
      <c r="DM10" s="328">
        <f t="shared" si="35"/>
        <v>0</v>
      </c>
      <c r="DN10" s="73">
        <f t="shared" ref="DN10" si="41">SUM(O10,U10,AA10,AG10,AM10,AS10,AY10,BE10,BK10,BQ10,BW10,CC10,CI10,CO10,CU10,DA10,DG10:DM10)</f>
        <v>0</v>
      </c>
      <c r="DO10" s="80">
        <f t="shared" si="36"/>
        <v>12</v>
      </c>
      <c r="DP10" s="81" t="s">
        <v>105</v>
      </c>
      <c r="DQ10" s="81" t="s">
        <v>105</v>
      </c>
      <c r="DR10" s="81" t="s">
        <v>105</v>
      </c>
      <c r="DS10" s="81" t="s">
        <v>105</v>
      </c>
      <c r="DT10" s="81" t="s">
        <v>105</v>
      </c>
      <c r="DU10" s="81" t="s">
        <v>105</v>
      </c>
      <c r="DV10" s="81" t="s">
        <v>105</v>
      </c>
      <c r="DW10" s="81" t="s">
        <v>105</v>
      </c>
      <c r="DX10" s="87" t="s">
        <v>98</v>
      </c>
      <c r="DY10" s="88" t="s">
        <v>99</v>
      </c>
      <c r="DZ10" s="81" t="s">
        <v>105</v>
      </c>
      <c r="EA10" s="81" t="s">
        <v>105</v>
      </c>
      <c r="EB10" s="81" t="s">
        <v>105</v>
      </c>
      <c r="EC10" s="81" t="s">
        <v>105</v>
      </c>
      <c r="ED10" s="81" t="s">
        <v>105</v>
      </c>
      <c r="EE10" s="81" t="s">
        <v>105</v>
      </c>
      <c r="EF10" s="99" t="s">
        <v>105</v>
      </c>
      <c r="EG10" s="100" t="s">
        <v>101</v>
      </c>
      <c r="EH10" s="101" t="s">
        <v>102</v>
      </c>
      <c r="EI10" s="102" t="s">
        <v>103</v>
      </c>
      <c r="EJ10" s="103" t="s">
        <v>104</v>
      </c>
      <c r="EK10" s="372"/>
      <c r="EL10" s="118"/>
      <c r="ER10" s="295"/>
    </row>
    <row r="11" ht="30.3" spans="1:148">
      <c r="A11" s="21">
        <v>8</v>
      </c>
      <c r="B11" s="288" t="str">
        <f>'1ST TERM Db'!B11</f>
        <v>ADEBAYO MORIDAYAT</v>
      </c>
      <c r="C11" s="289" t="str">
        <f>'1ST TERM Db'!C11</f>
        <v>2372</v>
      </c>
      <c r="D11" s="29" t="str">
        <f>'1ST TERM Db'!D11</f>
        <v>FEMALE</v>
      </c>
      <c r="E11" s="29" t="str">
        <f>'1ST TERM Db'!E11</f>
        <v>SSS3C</v>
      </c>
      <c r="F11" s="26"/>
      <c r="G11" s="26"/>
      <c r="H11" s="26"/>
      <c r="I11" s="42">
        <f t="shared" si="2"/>
        <v>0</v>
      </c>
      <c r="J11" s="26"/>
      <c r="K11" s="26"/>
      <c r="L11" s="43">
        <f t="shared" si="0"/>
        <v>0</v>
      </c>
      <c r="M11" s="327">
        <f>'2ND TERM Db '!L11</f>
        <v>0</v>
      </c>
      <c r="N11" s="327">
        <f>'1ST TERM Db'!L11</f>
        <v>0</v>
      </c>
      <c r="O11" s="328">
        <f t="shared" si="3"/>
        <v>0</v>
      </c>
      <c r="P11" s="26"/>
      <c r="Q11" s="26"/>
      <c r="R11" s="43">
        <f t="shared" si="4"/>
        <v>0</v>
      </c>
      <c r="S11" s="327">
        <f>'2ND TERM Db '!O11</f>
        <v>0</v>
      </c>
      <c r="T11" s="327">
        <f>'1ST TERM Db'!O11</f>
        <v>0</v>
      </c>
      <c r="U11" s="328">
        <f t="shared" si="5"/>
        <v>0</v>
      </c>
      <c r="V11" s="26"/>
      <c r="W11" s="26"/>
      <c r="X11" s="43">
        <f t="shared" si="6"/>
        <v>0</v>
      </c>
      <c r="Y11" s="327">
        <f>'2ND TERM Db '!R11</f>
        <v>0</v>
      </c>
      <c r="Z11" s="327">
        <f>'1ST TERM Db'!R11</f>
        <v>0</v>
      </c>
      <c r="AA11" s="328">
        <f t="shared" si="7"/>
        <v>0</v>
      </c>
      <c r="AB11" s="26"/>
      <c r="AC11" s="26"/>
      <c r="AD11" s="43">
        <f t="shared" si="8"/>
        <v>0</v>
      </c>
      <c r="AE11" s="327">
        <f>'2ND TERM Db '!U11</f>
        <v>0</v>
      </c>
      <c r="AF11" s="327">
        <f>'1ST TERM Db'!U11</f>
        <v>0</v>
      </c>
      <c r="AG11" s="328">
        <f t="shared" si="9"/>
        <v>0</v>
      </c>
      <c r="AH11" s="26"/>
      <c r="AI11" s="26"/>
      <c r="AJ11" s="43">
        <f t="shared" si="10"/>
        <v>0</v>
      </c>
      <c r="AK11" s="327">
        <f>'2ND TERM Db '!X11</f>
        <v>0</v>
      </c>
      <c r="AL11" s="327">
        <f>'1ST TERM Db'!X11</f>
        <v>0</v>
      </c>
      <c r="AM11" s="328">
        <f t="shared" si="11"/>
        <v>0</v>
      </c>
      <c r="AN11" s="26"/>
      <c r="AO11" s="26"/>
      <c r="AP11" s="43">
        <f t="shared" si="12"/>
        <v>0</v>
      </c>
      <c r="AQ11" s="327">
        <f>'2ND TERM Db '!AA11</f>
        <v>0</v>
      </c>
      <c r="AR11" s="343">
        <f>'1ST TERM Db'!AA11</f>
        <v>0</v>
      </c>
      <c r="AS11" s="328">
        <f t="shared" si="13"/>
        <v>0</v>
      </c>
      <c r="AT11" s="26"/>
      <c r="AU11" s="26"/>
      <c r="AV11" s="43">
        <f t="shared" si="14"/>
        <v>0</v>
      </c>
      <c r="AW11" s="327">
        <f>'2ND TERM Db '!AD11</f>
        <v>0</v>
      </c>
      <c r="AX11" s="343">
        <f>'1ST TERM Db'!AD11</f>
        <v>0</v>
      </c>
      <c r="AY11" s="328">
        <f t="shared" si="15"/>
        <v>0</v>
      </c>
      <c r="AZ11" s="26"/>
      <c r="BA11" s="26"/>
      <c r="BB11" s="43">
        <f t="shared" si="16"/>
        <v>0</v>
      </c>
      <c r="BC11" s="327">
        <f>'2ND TERM Db '!AG11</f>
        <v>0</v>
      </c>
      <c r="BD11" s="327">
        <f>'1ST TERM Db'!AG11</f>
        <v>0</v>
      </c>
      <c r="BE11" s="328">
        <f t="shared" si="17"/>
        <v>0</v>
      </c>
      <c r="BF11" s="26"/>
      <c r="BG11" s="26"/>
      <c r="BH11" s="43">
        <f t="shared" si="18"/>
        <v>0</v>
      </c>
      <c r="BI11" s="327">
        <f>'2ND TERM Db '!AJ11</f>
        <v>0</v>
      </c>
      <c r="BJ11" s="327">
        <f>'1ST TERM Db'!AJ11</f>
        <v>0</v>
      </c>
      <c r="BK11" s="328">
        <f t="shared" si="19"/>
        <v>0</v>
      </c>
      <c r="BL11" s="26"/>
      <c r="BM11" s="26"/>
      <c r="BN11" s="43">
        <f t="shared" si="20"/>
        <v>0</v>
      </c>
      <c r="BO11" s="327">
        <f>'2ND TERM Db '!AM11</f>
        <v>0</v>
      </c>
      <c r="BP11" s="348">
        <f>'1ST TERM Db'!AM11</f>
        <v>0</v>
      </c>
      <c r="BQ11" s="328">
        <f t="shared" si="21"/>
        <v>0</v>
      </c>
      <c r="BR11" s="26"/>
      <c r="BS11" s="26"/>
      <c r="BT11" s="43">
        <f t="shared" si="22"/>
        <v>0</v>
      </c>
      <c r="BU11" s="327">
        <f>'2ND TERM Db '!AP11</f>
        <v>0</v>
      </c>
      <c r="BV11" s="348">
        <f>'1ST TERM Db'!AP11</f>
        <v>0</v>
      </c>
      <c r="BW11" s="328">
        <f t="shared" si="23"/>
        <v>0</v>
      </c>
      <c r="BX11" s="26"/>
      <c r="BY11" s="26"/>
      <c r="BZ11" s="43">
        <f t="shared" si="1"/>
        <v>0</v>
      </c>
      <c r="CA11" s="327">
        <f>'2ND TERM Db '!AS11</f>
        <v>0</v>
      </c>
      <c r="CB11" s="348">
        <f>'1ST TERM Db'!AS11</f>
        <v>0</v>
      </c>
      <c r="CC11" s="328">
        <f t="shared" si="24"/>
        <v>0</v>
      </c>
      <c r="CD11" s="26"/>
      <c r="CE11" s="26"/>
      <c r="CF11" s="43">
        <f t="shared" si="25"/>
        <v>0</v>
      </c>
      <c r="CG11" s="327">
        <f>'2ND TERM Db '!AV11</f>
        <v>0</v>
      </c>
      <c r="CH11" s="348">
        <f>'1ST TERM Db'!AV11</f>
        <v>0</v>
      </c>
      <c r="CI11" s="328">
        <f t="shared" si="26"/>
        <v>0</v>
      </c>
      <c r="CJ11" s="26"/>
      <c r="CK11" s="26"/>
      <c r="CL11" s="43">
        <f t="shared" si="27"/>
        <v>0</v>
      </c>
      <c r="CM11" s="327">
        <f>'2ND TERM Db '!AY11</f>
        <v>0</v>
      </c>
      <c r="CN11" s="348">
        <f>'1ST TERM Db'!AY11</f>
        <v>0</v>
      </c>
      <c r="CO11" s="328">
        <f t="shared" si="28"/>
        <v>0</v>
      </c>
      <c r="CP11" s="26"/>
      <c r="CQ11" s="26"/>
      <c r="CR11" s="43">
        <f t="shared" si="29"/>
        <v>0</v>
      </c>
      <c r="CS11" s="327">
        <f>'2ND TERM Db '!BB11</f>
        <v>0</v>
      </c>
      <c r="CT11" s="348">
        <f>'1ST TERM Db'!BB11</f>
        <v>0</v>
      </c>
      <c r="CU11" s="328">
        <f t="shared" si="30"/>
        <v>0</v>
      </c>
      <c r="CV11" s="26"/>
      <c r="CW11" s="26"/>
      <c r="CX11" s="43">
        <f t="shared" si="31"/>
        <v>0</v>
      </c>
      <c r="CY11" s="327">
        <f>'2ND TERM Db '!BE11</f>
        <v>0</v>
      </c>
      <c r="CZ11" s="348">
        <f>'1ST TERM Db'!BE11</f>
        <v>0</v>
      </c>
      <c r="DA11" s="328">
        <f t="shared" si="32"/>
        <v>0</v>
      </c>
      <c r="DB11" s="26"/>
      <c r="DC11" s="26"/>
      <c r="DD11" s="43">
        <f t="shared" si="33"/>
        <v>0</v>
      </c>
      <c r="DE11" s="327">
        <f>'2ND TERM Db '!BH11</f>
        <v>0</v>
      </c>
      <c r="DF11" s="348">
        <f>'1ST TERM Db'!BH11</f>
        <v>0</v>
      </c>
      <c r="DG11" s="328">
        <f t="shared" si="34"/>
        <v>0</v>
      </c>
      <c r="DH11" s="349"/>
      <c r="DI11" s="349"/>
      <c r="DJ11" s="356">
        <f t="shared" si="37"/>
        <v>0</v>
      </c>
      <c r="DK11" s="357">
        <f>'2ND TERM Db '!BK11</f>
        <v>0</v>
      </c>
      <c r="DL11" s="357">
        <f>'1ST TERM Db'!BK11</f>
        <v>0</v>
      </c>
      <c r="DM11" s="328">
        <f t="shared" si="35"/>
        <v>0</v>
      </c>
      <c r="DN11" s="73">
        <f t="shared" ref="DN11" si="42">SUM(O11,U11,AA11,AG11,AM11,AS11,AY11,BE11,BK11,BQ11,BW11,CC11,CI11,CO11,CU11,DA11,DG11,DM11)</f>
        <v>0</v>
      </c>
      <c r="DO11" s="80">
        <f t="shared" si="36"/>
        <v>12</v>
      </c>
      <c r="DP11" s="81" t="s">
        <v>105</v>
      </c>
      <c r="DQ11" s="81" t="s">
        <v>105</v>
      </c>
      <c r="DR11" s="81" t="s">
        <v>105</v>
      </c>
      <c r="DS11" s="81" t="s">
        <v>105</v>
      </c>
      <c r="DT11" s="81" t="s">
        <v>105</v>
      </c>
      <c r="DU11" s="81" t="s">
        <v>105</v>
      </c>
      <c r="DV11" s="81" t="s">
        <v>105</v>
      </c>
      <c r="DW11" s="81" t="s">
        <v>105</v>
      </c>
      <c r="DX11" s="87" t="s">
        <v>98</v>
      </c>
      <c r="DY11" s="88" t="s">
        <v>99</v>
      </c>
      <c r="DZ11" s="81" t="s">
        <v>105</v>
      </c>
      <c r="EA11" s="81" t="s">
        <v>105</v>
      </c>
      <c r="EB11" s="81" t="s">
        <v>105</v>
      </c>
      <c r="EC11" s="81" t="s">
        <v>105</v>
      </c>
      <c r="ED11" s="81" t="s">
        <v>105</v>
      </c>
      <c r="EE11" s="81" t="s">
        <v>105</v>
      </c>
      <c r="EF11" s="99" t="s">
        <v>105</v>
      </c>
      <c r="EG11" s="100" t="s">
        <v>101</v>
      </c>
      <c r="EH11" s="101" t="s">
        <v>102</v>
      </c>
      <c r="EI11" s="102" t="s">
        <v>103</v>
      </c>
      <c r="EJ11" s="103" t="s">
        <v>104</v>
      </c>
      <c r="EK11" s="372"/>
      <c r="EL11" s="118"/>
      <c r="ER11" s="295"/>
    </row>
    <row r="12" ht="30.3" spans="1:148">
      <c r="A12" s="21">
        <v>9</v>
      </c>
      <c r="B12" s="288" t="str">
        <f>'1ST TERM Db'!B12</f>
        <v>ADEBAYO TAOFEEKAT</v>
      </c>
      <c r="C12" s="29" t="str">
        <f>'1ST TERM Db'!C12</f>
        <v>2373</v>
      </c>
      <c r="D12" s="29" t="str">
        <f>'1ST TERM Db'!D12</f>
        <v>FEMALE</v>
      </c>
      <c r="E12" s="29" t="str">
        <f>'1ST TERM Db'!E12</f>
        <v>SSS3C</v>
      </c>
      <c r="F12" s="26"/>
      <c r="G12" s="26"/>
      <c r="H12" s="26"/>
      <c r="I12" s="42">
        <f t="shared" si="2"/>
        <v>0</v>
      </c>
      <c r="J12" s="26"/>
      <c r="K12" s="26"/>
      <c r="L12" s="43">
        <f t="shared" si="0"/>
        <v>0</v>
      </c>
      <c r="M12" s="327">
        <f>'2ND TERM Db '!L12</f>
        <v>0</v>
      </c>
      <c r="N12" s="327">
        <f>'1ST TERM Db'!L12</f>
        <v>0</v>
      </c>
      <c r="O12" s="328">
        <f t="shared" si="3"/>
        <v>0</v>
      </c>
      <c r="P12" s="26"/>
      <c r="Q12" s="26"/>
      <c r="R12" s="43">
        <f t="shared" si="4"/>
        <v>0</v>
      </c>
      <c r="S12" s="327">
        <f>'2ND TERM Db '!O12</f>
        <v>0</v>
      </c>
      <c r="T12" s="327">
        <f>'1ST TERM Db'!O12</f>
        <v>0</v>
      </c>
      <c r="U12" s="328">
        <f t="shared" si="5"/>
        <v>0</v>
      </c>
      <c r="V12" s="26"/>
      <c r="W12" s="26"/>
      <c r="X12" s="43">
        <f t="shared" si="6"/>
        <v>0</v>
      </c>
      <c r="Y12" s="327">
        <f>'2ND TERM Db '!R12</f>
        <v>0</v>
      </c>
      <c r="Z12" s="327">
        <f>'1ST TERM Db'!R12</f>
        <v>0</v>
      </c>
      <c r="AA12" s="328">
        <f t="shared" si="7"/>
        <v>0</v>
      </c>
      <c r="AB12" s="26"/>
      <c r="AC12" s="26"/>
      <c r="AD12" s="43">
        <f t="shared" si="8"/>
        <v>0</v>
      </c>
      <c r="AE12" s="327">
        <f>'2ND TERM Db '!U12</f>
        <v>0</v>
      </c>
      <c r="AF12" s="327">
        <f>'1ST TERM Db'!U12</f>
        <v>0</v>
      </c>
      <c r="AG12" s="328">
        <f t="shared" si="9"/>
        <v>0</v>
      </c>
      <c r="AH12" s="26"/>
      <c r="AI12" s="26"/>
      <c r="AJ12" s="43">
        <f t="shared" si="10"/>
        <v>0</v>
      </c>
      <c r="AK12" s="327">
        <f>'2ND TERM Db '!X12</f>
        <v>0</v>
      </c>
      <c r="AL12" s="327">
        <f>'1ST TERM Db'!X12</f>
        <v>0</v>
      </c>
      <c r="AM12" s="328">
        <f t="shared" si="11"/>
        <v>0</v>
      </c>
      <c r="AN12" s="26"/>
      <c r="AO12" s="26"/>
      <c r="AP12" s="43">
        <f t="shared" si="12"/>
        <v>0</v>
      </c>
      <c r="AQ12" s="327">
        <f>'2ND TERM Db '!AA12</f>
        <v>0</v>
      </c>
      <c r="AR12" s="343">
        <f>'1ST TERM Db'!AA12</f>
        <v>0</v>
      </c>
      <c r="AS12" s="328">
        <f t="shared" si="13"/>
        <v>0</v>
      </c>
      <c r="AT12" s="26"/>
      <c r="AU12" s="26"/>
      <c r="AV12" s="43">
        <f t="shared" si="14"/>
        <v>0</v>
      </c>
      <c r="AW12" s="327">
        <f>'2ND TERM Db '!AD12</f>
        <v>0</v>
      </c>
      <c r="AX12" s="343">
        <f>'1ST TERM Db'!AD12</f>
        <v>0</v>
      </c>
      <c r="AY12" s="328">
        <f t="shared" si="15"/>
        <v>0</v>
      </c>
      <c r="AZ12" s="26"/>
      <c r="BA12" s="26"/>
      <c r="BB12" s="43">
        <f t="shared" si="16"/>
        <v>0</v>
      </c>
      <c r="BC12" s="327">
        <f>'2ND TERM Db '!AG12</f>
        <v>0</v>
      </c>
      <c r="BD12" s="327">
        <f>'1ST TERM Db'!AG12</f>
        <v>0</v>
      </c>
      <c r="BE12" s="328">
        <f t="shared" si="17"/>
        <v>0</v>
      </c>
      <c r="BF12" s="26"/>
      <c r="BG12" s="26"/>
      <c r="BH12" s="43">
        <f t="shared" si="18"/>
        <v>0</v>
      </c>
      <c r="BI12" s="327">
        <f>'2ND TERM Db '!AJ12</f>
        <v>0</v>
      </c>
      <c r="BJ12" s="327">
        <f>'1ST TERM Db'!AJ12</f>
        <v>0</v>
      </c>
      <c r="BK12" s="328">
        <f t="shared" si="19"/>
        <v>0</v>
      </c>
      <c r="BL12" s="26"/>
      <c r="BM12" s="26"/>
      <c r="BN12" s="43">
        <f t="shared" si="20"/>
        <v>0</v>
      </c>
      <c r="BO12" s="327">
        <f>'2ND TERM Db '!AM12</f>
        <v>0</v>
      </c>
      <c r="BP12" s="348">
        <f>'1ST TERM Db'!AM12</f>
        <v>0</v>
      </c>
      <c r="BQ12" s="328">
        <f t="shared" si="21"/>
        <v>0</v>
      </c>
      <c r="BR12" s="26"/>
      <c r="BS12" s="26"/>
      <c r="BT12" s="43">
        <f t="shared" si="22"/>
        <v>0</v>
      </c>
      <c r="BU12" s="327">
        <f>'2ND TERM Db '!AP12</f>
        <v>0</v>
      </c>
      <c r="BV12" s="348">
        <f>'1ST TERM Db'!AP12</f>
        <v>0</v>
      </c>
      <c r="BW12" s="328">
        <f t="shared" si="23"/>
        <v>0</v>
      </c>
      <c r="BX12" s="26"/>
      <c r="BY12" s="26"/>
      <c r="BZ12" s="43">
        <f t="shared" si="1"/>
        <v>0</v>
      </c>
      <c r="CA12" s="327">
        <f>'2ND TERM Db '!AS12</f>
        <v>0</v>
      </c>
      <c r="CB12" s="348">
        <f>'1ST TERM Db'!AS12</f>
        <v>0</v>
      </c>
      <c r="CC12" s="328">
        <f t="shared" si="24"/>
        <v>0</v>
      </c>
      <c r="CD12" s="26"/>
      <c r="CE12" s="26"/>
      <c r="CF12" s="43">
        <f t="shared" si="25"/>
        <v>0</v>
      </c>
      <c r="CG12" s="327">
        <f>'2ND TERM Db '!AV12</f>
        <v>0</v>
      </c>
      <c r="CH12" s="348">
        <f>'1ST TERM Db'!AV12</f>
        <v>0</v>
      </c>
      <c r="CI12" s="328">
        <f t="shared" si="26"/>
        <v>0</v>
      </c>
      <c r="CJ12" s="26"/>
      <c r="CK12" s="26"/>
      <c r="CL12" s="43">
        <f t="shared" si="27"/>
        <v>0</v>
      </c>
      <c r="CM12" s="327">
        <f>'2ND TERM Db '!AY12</f>
        <v>0</v>
      </c>
      <c r="CN12" s="348">
        <f>'1ST TERM Db'!AY12</f>
        <v>0</v>
      </c>
      <c r="CO12" s="328">
        <f t="shared" si="28"/>
        <v>0</v>
      </c>
      <c r="CP12" s="26"/>
      <c r="CQ12" s="26"/>
      <c r="CR12" s="43">
        <f t="shared" si="29"/>
        <v>0</v>
      </c>
      <c r="CS12" s="327">
        <f>'2ND TERM Db '!BB12</f>
        <v>0</v>
      </c>
      <c r="CT12" s="348">
        <f>'1ST TERM Db'!BB12</f>
        <v>0</v>
      </c>
      <c r="CU12" s="328">
        <f t="shared" si="30"/>
        <v>0</v>
      </c>
      <c r="CV12" s="26"/>
      <c r="CW12" s="26"/>
      <c r="CX12" s="43">
        <f t="shared" si="31"/>
        <v>0</v>
      </c>
      <c r="CY12" s="327">
        <f>'2ND TERM Db '!BE12</f>
        <v>0</v>
      </c>
      <c r="CZ12" s="348">
        <f>'1ST TERM Db'!BE12</f>
        <v>0</v>
      </c>
      <c r="DA12" s="328">
        <f t="shared" si="32"/>
        <v>0</v>
      </c>
      <c r="DB12" s="26"/>
      <c r="DC12" s="26"/>
      <c r="DD12" s="43">
        <f t="shared" si="33"/>
        <v>0</v>
      </c>
      <c r="DE12" s="327">
        <f>'2ND TERM Db '!BH12</f>
        <v>0</v>
      </c>
      <c r="DF12" s="348">
        <f>'1ST TERM Db'!BH12</f>
        <v>0</v>
      </c>
      <c r="DG12" s="328">
        <f t="shared" si="34"/>
        <v>0</v>
      </c>
      <c r="DH12" s="349"/>
      <c r="DI12" s="349"/>
      <c r="DJ12" s="356">
        <f t="shared" si="37"/>
        <v>0</v>
      </c>
      <c r="DK12" s="357">
        <f>'2ND TERM Db '!BK12</f>
        <v>0</v>
      </c>
      <c r="DL12" s="357">
        <f>'1ST TERM Db'!BK12</f>
        <v>0</v>
      </c>
      <c r="DM12" s="328">
        <f t="shared" si="35"/>
        <v>0</v>
      </c>
      <c r="DN12" s="73">
        <f t="shared" ref="DN12" si="43">SUM(O12,U12,AA12,AG12,AM12,AS12,AY12,BE12,BK12,BQ12,BW12,CC12,CI12,CO12,CU12,DA12,DG12:DM12)</f>
        <v>0</v>
      </c>
      <c r="DO12" s="80">
        <f t="shared" si="36"/>
        <v>12</v>
      </c>
      <c r="DP12" s="81" t="s">
        <v>105</v>
      </c>
      <c r="DQ12" s="81" t="s">
        <v>105</v>
      </c>
      <c r="DR12" s="81" t="s">
        <v>105</v>
      </c>
      <c r="DS12" s="81" t="s">
        <v>105</v>
      </c>
      <c r="DT12" s="81" t="s">
        <v>105</v>
      </c>
      <c r="DU12" s="81" t="s">
        <v>105</v>
      </c>
      <c r="DV12" s="81" t="s">
        <v>105</v>
      </c>
      <c r="DW12" s="81" t="s">
        <v>105</v>
      </c>
      <c r="DX12" s="87" t="s">
        <v>98</v>
      </c>
      <c r="DY12" s="88" t="s">
        <v>99</v>
      </c>
      <c r="DZ12" s="81" t="s">
        <v>105</v>
      </c>
      <c r="EA12" s="81" t="s">
        <v>105</v>
      </c>
      <c r="EB12" s="81" t="s">
        <v>105</v>
      </c>
      <c r="EC12" s="81" t="s">
        <v>105</v>
      </c>
      <c r="ED12" s="81" t="s">
        <v>105</v>
      </c>
      <c r="EE12" s="81" t="s">
        <v>105</v>
      </c>
      <c r="EF12" s="99" t="s">
        <v>105</v>
      </c>
      <c r="EG12" s="100" t="s">
        <v>101</v>
      </c>
      <c r="EH12" s="101" t="s">
        <v>102</v>
      </c>
      <c r="EI12" s="102" t="s">
        <v>103</v>
      </c>
      <c r="EJ12" s="103" t="s">
        <v>104</v>
      </c>
      <c r="EK12" s="372"/>
      <c r="EL12" s="118"/>
      <c r="ER12" s="295"/>
    </row>
    <row r="13" ht="30.3" spans="1:148">
      <c r="A13" s="21">
        <v>10</v>
      </c>
      <c r="B13" s="288" t="str">
        <f>'1ST TERM Db'!B13</f>
        <v>ADENIYI RUKAYAT </v>
      </c>
      <c r="C13" s="29" t="str">
        <f>'1ST TERM Db'!C13</f>
        <v>2138</v>
      </c>
      <c r="D13" s="29" t="str">
        <f>'1ST TERM Db'!D13</f>
        <v>FEMALE</v>
      </c>
      <c r="E13" s="29" t="str">
        <f>'1ST TERM Db'!E13</f>
        <v>SSS3C</v>
      </c>
      <c r="F13" s="26"/>
      <c r="G13" s="26"/>
      <c r="H13" s="26"/>
      <c r="I13" s="42">
        <f t="shared" si="2"/>
        <v>0</v>
      </c>
      <c r="J13" s="26"/>
      <c r="K13" s="26"/>
      <c r="L13" s="43">
        <f t="shared" si="0"/>
        <v>0</v>
      </c>
      <c r="M13" s="327">
        <f>'2ND TERM Db '!L13</f>
        <v>0</v>
      </c>
      <c r="N13" s="327">
        <f>'1ST TERM Db'!L13</f>
        <v>0</v>
      </c>
      <c r="O13" s="328">
        <f t="shared" si="3"/>
        <v>0</v>
      </c>
      <c r="P13" s="26"/>
      <c r="Q13" s="26"/>
      <c r="R13" s="43">
        <f t="shared" si="4"/>
        <v>0</v>
      </c>
      <c r="S13" s="327">
        <f>'2ND TERM Db '!O13</f>
        <v>0</v>
      </c>
      <c r="T13" s="327">
        <f>'1ST TERM Db'!O13</f>
        <v>0</v>
      </c>
      <c r="U13" s="328">
        <f t="shared" si="5"/>
        <v>0</v>
      </c>
      <c r="V13" s="26"/>
      <c r="W13" s="26"/>
      <c r="X13" s="43">
        <f t="shared" si="6"/>
        <v>0</v>
      </c>
      <c r="Y13" s="327">
        <f>'2ND TERM Db '!R13</f>
        <v>0</v>
      </c>
      <c r="Z13" s="327">
        <f>'1ST TERM Db'!R13</f>
        <v>0</v>
      </c>
      <c r="AA13" s="328">
        <f t="shared" si="7"/>
        <v>0</v>
      </c>
      <c r="AB13" s="26"/>
      <c r="AC13" s="26"/>
      <c r="AD13" s="43">
        <f t="shared" si="8"/>
        <v>0</v>
      </c>
      <c r="AE13" s="327">
        <f>'2ND TERM Db '!U13</f>
        <v>0</v>
      </c>
      <c r="AF13" s="327">
        <f>'1ST TERM Db'!U13</f>
        <v>0</v>
      </c>
      <c r="AG13" s="328">
        <f t="shared" si="9"/>
        <v>0</v>
      </c>
      <c r="AH13" s="26"/>
      <c r="AI13" s="26"/>
      <c r="AJ13" s="43">
        <f t="shared" si="10"/>
        <v>0</v>
      </c>
      <c r="AK13" s="327">
        <f>'2ND TERM Db '!X13</f>
        <v>0</v>
      </c>
      <c r="AL13" s="327">
        <f>'1ST TERM Db'!X13</f>
        <v>0</v>
      </c>
      <c r="AM13" s="328">
        <f t="shared" si="11"/>
        <v>0</v>
      </c>
      <c r="AN13" s="26"/>
      <c r="AO13" s="26"/>
      <c r="AP13" s="43">
        <f t="shared" si="12"/>
        <v>0</v>
      </c>
      <c r="AQ13" s="327">
        <f>'2ND TERM Db '!AA13</f>
        <v>0</v>
      </c>
      <c r="AR13" s="343">
        <f>'1ST TERM Db'!AA13</f>
        <v>0</v>
      </c>
      <c r="AS13" s="328">
        <f t="shared" si="13"/>
        <v>0</v>
      </c>
      <c r="AT13" s="26"/>
      <c r="AU13" s="26"/>
      <c r="AV13" s="43">
        <f t="shared" si="14"/>
        <v>0</v>
      </c>
      <c r="AW13" s="327">
        <f>'2ND TERM Db '!AD13</f>
        <v>0</v>
      </c>
      <c r="AX13" s="343">
        <f>'1ST TERM Db'!AD13</f>
        <v>0</v>
      </c>
      <c r="AY13" s="328">
        <f t="shared" si="15"/>
        <v>0</v>
      </c>
      <c r="AZ13" s="26"/>
      <c r="BA13" s="26"/>
      <c r="BB13" s="43">
        <f t="shared" si="16"/>
        <v>0</v>
      </c>
      <c r="BC13" s="327">
        <f>'2ND TERM Db '!AG13</f>
        <v>0</v>
      </c>
      <c r="BD13" s="327">
        <f>'1ST TERM Db'!AG13</f>
        <v>0</v>
      </c>
      <c r="BE13" s="328">
        <f t="shared" si="17"/>
        <v>0</v>
      </c>
      <c r="BF13" s="26"/>
      <c r="BG13" s="26"/>
      <c r="BH13" s="43">
        <f t="shared" si="18"/>
        <v>0</v>
      </c>
      <c r="BI13" s="327">
        <f>'2ND TERM Db '!AJ13</f>
        <v>0</v>
      </c>
      <c r="BJ13" s="327">
        <f>'1ST TERM Db'!AJ13</f>
        <v>0</v>
      </c>
      <c r="BK13" s="328">
        <f t="shared" si="19"/>
        <v>0</v>
      </c>
      <c r="BL13" s="26"/>
      <c r="BM13" s="26"/>
      <c r="BN13" s="43">
        <f t="shared" si="20"/>
        <v>0</v>
      </c>
      <c r="BO13" s="327">
        <f>'2ND TERM Db '!AM13</f>
        <v>0</v>
      </c>
      <c r="BP13" s="348">
        <f>'1ST TERM Db'!AM13</f>
        <v>0</v>
      </c>
      <c r="BQ13" s="328">
        <f t="shared" si="21"/>
        <v>0</v>
      </c>
      <c r="BR13" s="26"/>
      <c r="BS13" s="26"/>
      <c r="BT13" s="43">
        <f t="shared" si="22"/>
        <v>0</v>
      </c>
      <c r="BU13" s="327">
        <f>'2ND TERM Db '!AP13</f>
        <v>0</v>
      </c>
      <c r="BV13" s="348">
        <f>'1ST TERM Db'!AP13</f>
        <v>0</v>
      </c>
      <c r="BW13" s="328">
        <f t="shared" si="23"/>
        <v>0</v>
      </c>
      <c r="BX13" s="26"/>
      <c r="BY13" s="26"/>
      <c r="BZ13" s="43">
        <f t="shared" si="1"/>
        <v>0</v>
      </c>
      <c r="CA13" s="327">
        <f>'2ND TERM Db '!AS13</f>
        <v>0</v>
      </c>
      <c r="CB13" s="348">
        <f>'1ST TERM Db'!AS13</f>
        <v>0</v>
      </c>
      <c r="CC13" s="328">
        <f t="shared" si="24"/>
        <v>0</v>
      </c>
      <c r="CD13" s="26"/>
      <c r="CE13" s="26"/>
      <c r="CF13" s="43">
        <f t="shared" si="25"/>
        <v>0</v>
      </c>
      <c r="CG13" s="327">
        <f>'2ND TERM Db '!AV13</f>
        <v>0</v>
      </c>
      <c r="CH13" s="348">
        <f>'1ST TERM Db'!AV13</f>
        <v>0</v>
      </c>
      <c r="CI13" s="328">
        <f t="shared" si="26"/>
        <v>0</v>
      </c>
      <c r="CJ13" s="26"/>
      <c r="CK13" s="26"/>
      <c r="CL13" s="43">
        <f t="shared" si="27"/>
        <v>0</v>
      </c>
      <c r="CM13" s="327">
        <f>'2ND TERM Db '!AY13</f>
        <v>0</v>
      </c>
      <c r="CN13" s="348">
        <f>'1ST TERM Db'!AY13</f>
        <v>0</v>
      </c>
      <c r="CO13" s="328">
        <f t="shared" si="28"/>
        <v>0</v>
      </c>
      <c r="CP13" s="26"/>
      <c r="CQ13" s="26"/>
      <c r="CR13" s="43">
        <f t="shared" si="29"/>
        <v>0</v>
      </c>
      <c r="CS13" s="327">
        <f>'2ND TERM Db '!BB13</f>
        <v>0</v>
      </c>
      <c r="CT13" s="348">
        <f>'1ST TERM Db'!BB13</f>
        <v>0</v>
      </c>
      <c r="CU13" s="328">
        <f t="shared" si="30"/>
        <v>0</v>
      </c>
      <c r="CV13" s="26"/>
      <c r="CW13" s="26"/>
      <c r="CX13" s="43">
        <f t="shared" si="31"/>
        <v>0</v>
      </c>
      <c r="CY13" s="327">
        <f>'2ND TERM Db '!BE13</f>
        <v>0</v>
      </c>
      <c r="CZ13" s="348">
        <f>'1ST TERM Db'!BE13</f>
        <v>0</v>
      </c>
      <c r="DA13" s="328">
        <f t="shared" si="32"/>
        <v>0</v>
      </c>
      <c r="DB13" s="26"/>
      <c r="DC13" s="26"/>
      <c r="DD13" s="43">
        <f t="shared" si="33"/>
        <v>0</v>
      </c>
      <c r="DE13" s="327">
        <f>'2ND TERM Db '!BH13</f>
        <v>0</v>
      </c>
      <c r="DF13" s="348">
        <f>'1ST TERM Db'!BH13</f>
        <v>0</v>
      </c>
      <c r="DG13" s="328">
        <f t="shared" si="34"/>
        <v>0</v>
      </c>
      <c r="DH13" s="349"/>
      <c r="DI13" s="349"/>
      <c r="DJ13" s="356">
        <f t="shared" si="37"/>
        <v>0</v>
      </c>
      <c r="DK13" s="357">
        <f>'2ND TERM Db '!BK13</f>
        <v>0</v>
      </c>
      <c r="DL13" s="357">
        <f>'1ST TERM Db'!BK13</f>
        <v>0</v>
      </c>
      <c r="DM13" s="328">
        <f t="shared" si="35"/>
        <v>0</v>
      </c>
      <c r="DN13" s="73">
        <f t="shared" ref="DN13" si="44">SUM(O13,U13,AA13,AG13,AM13,AS13,AY13,BE13,BK13,BQ13,BW13,CC13,CI13,CO13,CU13,DA13,DG13,DM13)</f>
        <v>0</v>
      </c>
      <c r="DO13" s="80">
        <f t="shared" si="36"/>
        <v>12</v>
      </c>
      <c r="DP13" s="81" t="s">
        <v>105</v>
      </c>
      <c r="DQ13" s="81" t="s">
        <v>105</v>
      </c>
      <c r="DR13" s="81" t="s">
        <v>105</v>
      </c>
      <c r="DS13" s="81" t="s">
        <v>105</v>
      </c>
      <c r="DT13" s="81" t="s">
        <v>105</v>
      </c>
      <c r="DU13" s="81" t="s">
        <v>105</v>
      </c>
      <c r="DV13" s="81" t="s">
        <v>105</v>
      </c>
      <c r="DW13" s="81" t="s">
        <v>105</v>
      </c>
      <c r="DX13" s="87" t="s">
        <v>98</v>
      </c>
      <c r="DY13" s="88" t="s">
        <v>99</v>
      </c>
      <c r="DZ13" s="81" t="s">
        <v>105</v>
      </c>
      <c r="EA13" s="81" t="s">
        <v>105</v>
      </c>
      <c r="EB13" s="81" t="s">
        <v>105</v>
      </c>
      <c r="EC13" s="81" t="s">
        <v>105</v>
      </c>
      <c r="ED13" s="81" t="s">
        <v>105</v>
      </c>
      <c r="EE13" s="81" t="s">
        <v>105</v>
      </c>
      <c r="EF13" s="99" t="s">
        <v>105</v>
      </c>
      <c r="EG13" s="100" t="s">
        <v>101</v>
      </c>
      <c r="EH13" s="101" t="s">
        <v>102</v>
      </c>
      <c r="EI13" s="102" t="s">
        <v>103</v>
      </c>
      <c r="EJ13" s="103" t="s">
        <v>104</v>
      </c>
      <c r="EK13" s="372"/>
      <c r="EL13" s="118"/>
      <c r="ER13" s="295"/>
    </row>
    <row r="14" ht="30.3" spans="1:148">
      <c r="A14" s="21">
        <v>11</v>
      </c>
      <c r="B14" s="288" t="str">
        <f>'1ST TERM Db'!B14</f>
        <v>ADEYEMI ADEDAYO</v>
      </c>
      <c r="C14" s="289" t="str">
        <f>'1ST TERM Db'!C14</f>
        <v>2376</v>
      </c>
      <c r="D14" s="29" t="str">
        <f>'1ST TERM Db'!D14</f>
        <v>FEMALE</v>
      </c>
      <c r="E14" s="29" t="str">
        <f>'1ST TERM Db'!E14</f>
        <v>SSS3C</v>
      </c>
      <c r="F14" s="26"/>
      <c r="G14" s="26"/>
      <c r="H14" s="26"/>
      <c r="I14" s="42">
        <f t="shared" si="2"/>
        <v>0</v>
      </c>
      <c r="J14" s="26"/>
      <c r="K14" s="26"/>
      <c r="L14" s="43">
        <f t="shared" si="0"/>
        <v>0</v>
      </c>
      <c r="M14" s="327">
        <f>'2ND TERM Db '!L14</f>
        <v>0</v>
      </c>
      <c r="N14" s="327">
        <f>'1ST TERM Db'!L14</f>
        <v>0</v>
      </c>
      <c r="O14" s="328">
        <f t="shared" si="3"/>
        <v>0</v>
      </c>
      <c r="P14" s="26"/>
      <c r="Q14" s="26"/>
      <c r="R14" s="43">
        <f t="shared" si="4"/>
        <v>0</v>
      </c>
      <c r="S14" s="327">
        <f>'2ND TERM Db '!O14</f>
        <v>0</v>
      </c>
      <c r="T14" s="327">
        <f>'1ST TERM Db'!O14</f>
        <v>0</v>
      </c>
      <c r="U14" s="328">
        <f t="shared" si="5"/>
        <v>0</v>
      </c>
      <c r="V14" s="26"/>
      <c r="W14" s="26"/>
      <c r="X14" s="43">
        <f t="shared" si="6"/>
        <v>0</v>
      </c>
      <c r="Y14" s="327">
        <f>'2ND TERM Db '!R14</f>
        <v>0</v>
      </c>
      <c r="Z14" s="327">
        <f>'1ST TERM Db'!R14</f>
        <v>0</v>
      </c>
      <c r="AA14" s="328">
        <f t="shared" si="7"/>
        <v>0</v>
      </c>
      <c r="AB14" s="26"/>
      <c r="AC14" s="26"/>
      <c r="AD14" s="43">
        <f t="shared" si="8"/>
        <v>0</v>
      </c>
      <c r="AE14" s="327">
        <f>'2ND TERM Db '!U14</f>
        <v>0</v>
      </c>
      <c r="AF14" s="327">
        <f>'1ST TERM Db'!U14</f>
        <v>0</v>
      </c>
      <c r="AG14" s="328">
        <f t="shared" si="9"/>
        <v>0</v>
      </c>
      <c r="AH14" s="26"/>
      <c r="AI14" s="26"/>
      <c r="AJ14" s="43">
        <f t="shared" si="10"/>
        <v>0</v>
      </c>
      <c r="AK14" s="327">
        <f>'2ND TERM Db '!X14</f>
        <v>0</v>
      </c>
      <c r="AL14" s="327">
        <f>'1ST TERM Db'!X14</f>
        <v>0</v>
      </c>
      <c r="AM14" s="328">
        <f t="shared" si="11"/>
        <v>0</v>
      </c>
      <c r="AN14" s="26"/>
      <c r="AO14" s="26"/>
      <c r="AP14" s="43">
        <f t="shared" si="12"/>
        <v>0</v>
      </c>
      <c r="AQ14" s="327">
        <f>'2ND TERM Db '!AA14</f>
        <v>0</v>
      </c>
      <c r="AR14" s="343">
        <f>'1ST TERM Db'!AA14</f>
        <v>0</v>
      </c>
      <c r="AS14" s="328">
        <f t="shared" si="13"/>
        <v>0</v>
      </c>
      <c r="AT14" s="26"/>
      <c r="AU14" s="26"/>
      <c r="AV14" s="43">
        <f t="shared" si="14"/>
        <v>0</v>
      </c>
      <c r="AW14" s="327">
        <f>'2ND TERM Db '!AD14</f>
        <v>0</v>
      </c>
      <c r="AX14" s="343">
        <f>'1ST TERM Db'!AD14</f>
        <v>0</v>
      </c>
      <c r="AY14" s="328">
        <f t="shared" si="15"/>
        <v>0</v>
      </c>
      <c r="AZ14" s="26"/>
      <c r="BA14" s="26"/>
      <c r="BB14" s="43">
        <f t="shared" si="16"/>
        <v>0</v>
      </c>
      <c r="BC14" s="327">
        <f>'2ND TERM Db '!AG14</f>
        <v>0</v>
      </c>
      <c r="BD14" s="327">
        <f>'1ST TERM Db'!AG14</f>
        <v>0</v>
      </c>
      <c r="BE14" s="328">
        <f t="shared" si="17"/>
        <v>0</v>
      </c>
      <c r="BF14" s="26"/>
      <c r="BG14" s="26"/>
      <c r="BH14" s="43">
        <f t="shared" si="18"/>
        <v>0</v>
      </c>
      <c r="BI14" s="327">
        <f>'2ND TERM Db '!AJ14</f>
        <v>0</v>
      </c>
      <c r="BJ14" s="327">
        <f>'1ST TERM Db'!AJ14</f>
        <v>0</v>
      </c>
      <c r="BK14" s="328">
        <f t="shared" si="19"/>
        <v>0</v>
      </c>
      <c r="BL14" s="26"/>
      <c r="BM14" s="26"/>
      <c r="BN14" s="43">
        <f t="shared" si="20"/>
        <v>0</v>
      </c>
      <c r="BO14" s="327">
        <f>'2ND TERM Db '!AM14</f>
        <v>0</v>
      </c>
      <c r="BP14" s="348">
        <f>'1ST TERM Db'!AM14</f>
        <v>0</v>
      </c>
      <c r="BQ14" s="328">
        <f t="shared" si="21"/>
        <v>0</v>
      </c>
      <c r="BR14" s="26"/>
      <c r="BS14" s="26"/>
      <c r="BT14" s="43">
        <f t="shared" si="22"/>
        <v>0</v>
      </c>
      <c r="BU14" s="327">
        <f>'2ND TERM Db '!AP14</f>
        <v>0</v>
      </c>
      <c r="BV14" s="348">
        <f>'1ST TERM Db'!AP14</f>
        <v>0</v>
      </c>
      <c r="BW14" s="328">
        <f t="shared" si="23"/>
        <v>0</v>
      </c>
      <c r="BX14" s="26"/>
      <c r="BY14" s="26"/>
      <c r="BZ14" s="43">
        <f t="shared" si="1"/>
        <v>0</v>
      </c>
      <c r="CA14" s="327">
        <f>'2ND TERM Db '!AS14</f>
        <v>0</v>
      </c>
      <c r="CB14" s="348">
        <f>'1ST TERM Db'!AS14</f>
        <v>0</v>
      </c>
      <c r="CC14" s="328">
        <f t="shared" si="24"/>
        <v>0</v>
      </c>
      <c r="CD14" s="26"/>
      <c r="CE14" s="26"/>
      <c r="CF14" s="43">
        <f t="shared" si="25"/>
        <v>0</v>
      </c>
      <c r="CG14" s="327">
        <f>'2ND TERM Db '!AV14</f>
        <v>0</v>
      </c>
      <c r="CH14" s="348">
        <f>'1ST TERM Db'!AV14</f>
        <v>0</v>
      </c>
      <c r="CI14" s="328">
        <f t="shared" si="26"/>
        <v>0</v>
      </c>
      <c r="CJ14" s="26"/>
      <c r="CK14" s="26"/>
      <c r="CL14" s="43">
        <f t="shared" si="27"/>
        <v>0</v>
      </c>
      <c r="CM14" s="327">
        <f>'2ND TERM Db '!AY14</f>
        <v>0</v>
      </c>
      <c r="CN14" s="348">
        <f>'1ST TERM Db'!AY14</f>
        <v>0</v>
      </c>
      <c r="CO14" s="328">
        <f t="shared" si="28"/>
        <v>0</v>
      </c>
      <c r="CP14" s="26"/>
      <c r="CQ14" s="26"/>
      <c r="CR14" s="43">
        <f t="shared" si="29"/>
        <v>0</v>
      </c>
      <c r="CS14" s="327">
        <f>'2ND TERM Db '!BB14</f>
        <v>0</v>
      </c>
      <c r="CT14" s="348">
        <f>'1ST TERM Db'!BB14</f>
        <v>0</v>
      </c>
      <c r="CU14" s="328">
        <f t="shared" si="30"/>
        <v>0</v>
      </c>
      <c r="CV14" s="26"/>
      <c r="CW14" s="26"/>
      <c r="CX14" s="43">
        <f t="shared" si="31"/>
        <v>0</v>
      </c>
      <c r="CY14" s="327">
        <f>'2ND TERM Db '!BE14</f>
        <v>0</v>
      </c>
      <c r="CZ14" s="348">
        <f>'1ST TERM Db'!BE14</f>
        <v>0</v>
      </c>
      <c r="DA14" s="328">
        <f t="shared" si="32"/>
        <v>0</v>
      </c>
      <c r="DB14" s="26"/>
      <c r="DC14" s="26"/>
      <c r="DD14" s="43">
        <f t="shared" si="33"/>
        <v>0</v>
      </c>
      <c r="DE14" s="327">
        <f>'2ND TERM Db '!BH14</f>
        <v>0</v>
      </c>
      <c r="DF14" s="348">
        <f>'1ST TERM Db'!BH14</f>
        <v>0</v>
      </c>
      <c r="DG14" s="328">
        <f t="shared" si="34"/>
        <v>0</v>
      </c>
      <c r="DH14" s="349"/>
      <c r="DI14" s="349"/>
      <c r="DJ14" s="356">
        <f t="shared" si="37"/>
        <v>0</v>
      </c>
      <c r="DK14" s="357">
        <f>'2ND TERM Db '!BK14</f>
        <v>0</v>
      </c>
      <c r="DL14" s="357">
        <f>'1ST TERM Db'!BK14</f>
        <v>0</v>
      </c>
      <c r="DM14" s="328">
        <f t="shared" si="35"/>
        <v>0</v>
      </c>
      <c r="DN14" s="73">
        <f t="shared" ref="DN14" si="45">SUM(O14,U14,AA14,AG14,AM14,AS14,AY14,BE14,BK14,BQ14,BW14,CC14,CI14,CO14,CU14,DA14,DG14:DM14)</f>
        <v>0</v>
      </c>
      <c r="DO14" s="80">
        <f t="shared" si="36"/>
        <v>12</v>
      </c>
      <c r="DP14" s="81" t="s">
        <v>105</v>
      </c>
      <c r="DQ14" s="81" t="s">
        <v>105</v>
      </c>
      <c r="DR14" s="81" t="s">
        <v>105</v>
      </c>
      <c r="DS14" s="81" t="s">
        <v>105</v>
      </c>
      <c r="DT14" s="81" t="s">
        <v>105</v>
      </c>
      <c r="DU14" s="81" t="s">
        <v>105</v>
      </c>
      <c r="DV14" s="81" t="s">
        <v>105</v>
      </c>
      <c r="DW14" s="81" t="s">
        <v>105</v>
      </c>
      <c r="DX14" s="87" t="s">
        <v>98</v>
      </c>
      <c r="DY14" s="88" t="s">
        <v>99</v>
      </c>
      <c r="DZ14" s="81" t="s">
        <v>105</v>
      </c>
      <c r="EA14" s="81" t="s">
        <v>105</v>
      </c>
      <c r="EB14" s="81" t="s">
        <v>105</v>
      </c>
      <c r="EC14" s="81" t="s">
        <v>105</v>
      </c>
      <c r="ED14" s="81" t="s">
        <v>105</v>
      </c>
      <c r="EE14" s="81" t="s">
        <v>105</v>
      </c>
      <c r="EF14" s="99" t="s">
        <v>105</v>
      </c>
      <c r="EG14" s="100" t="s">
        <v>101</v>
      </c>
      <c r="EH14" s="101" t="s">
        <v>102</v>
      </c>
      <c r="EI14" s="102" t="s">
        <v>103</v>
      </c>
      <c r="EJ14" s="103" t="s">
        <v>104</v>
      </c>
      <c r="EK14" s="372"/>
      <c r="EL14" s="118"/>
      <c r="ER14" s="295"/>
    </row>
    <row r="15" ht="30.3" spans="1:148">
      <c r="A15" s="21">
        <v>12</v>
      </c>
      <c r="B15" s="288" t="str">
        <f>'1ST TERM Db'!B15</f>
        <v>AJAYI PROMISE</v>
      </c>
      <c r="C15" s="29" t="str">
        <f>'1ST TERM Db'!C15</f>
        <v>2805</v>
      </c>
      <c r="D15" s="29" t="str">
        <f>'1ST TERM Db'!D15</f>
        <v>FEMALE</v>
      </c>
      <c r="E15" s="29" t="str">
        <f>'1ST TERM Db'!E15</f>
        <v>SSS3C</v>
      </c>
      <c r="F15" s="26"/>
      <c r="G15" s="26"/>
      <c r="H15" s="26"/>
      <c r="I15" s="42">
        <f t="shared" si="2"/>
        <v>0</v>
      </c>
      <c r="J15" s="26"/>
      <c r="K15" s="26"/>
      <c r="L15" s="43">
        <f t="shared" si="0"/>
        <v>0</v>
      </c>
      <c r="M15" s="327">
        <f>'2ND TERM Db '!L15</f>
        <v>0</v>
      </c>
      <c r="N15" s="327">
        <f>'1ST TERM Db'!L15</f>
        <v>0</v>
      </c>
      <c r="O15" s="328">
        <f t="shared" si="3"/>
        <v>0</v>
      </c>
      <c r="P15" s="26"/>
      <c r="Q15" s="26"/>
      <c r="R15" s="43">
        <f t="shared" si="4"/>
        <v>0</v>
      </c>
      <c r="S15" s="327">
        <f>'2ND TERM Db '!O15</f>
        <v>0</v>
      </c>
      <c r="T15" s="327">
        <f>'1ST TERM Db'!O15</f>
        <v>0</v>
      </c>
      <c r="U15" s="328">
        <f t="shared" si="5"/>
        <v>0</v>
      </c>
      <c r="V15" s="26"/>
      <c r="W15" s="26"/>
      <c r="X15" s="43">
        <f t="shared" si="6"/>
        <v>0</v>
      </c>
      <c r="Y15" s="327">
        <f>'2ND TERM Db '!R15</f>
        <v>0</v>
      </c>
      <c r="Z15" s="327">
        <f>'1ST TERM Db'!R15</f>
        <v>0</v>
      </c>
      <c r="AA15" s="328">
        <f t="shared" si="7"/>
        <v>0</v>
      </c>
      <c r="AB15" s="26"/>
      <c r="AC15" s="26"/>
      <c r="AD15" s="43">
        <f t="shared" si="8"/>
        <v>0</v>
      </c>
      <c r="AE15" s="327">
        <f>'2ND TERM Db '!U15</f>
        <v>0</v>
      </c>
      <c r="AF15" s="327">
        <f>'1ST TERM Db'!U15</f>
        <v>0</v>
      </c>
      <c r="AG15" s="328">
        <f t="shared" si="9"/>
        <v>0</v>
      </c>
      <c r="AH15" s="26"/>
      <c r="AI15" s="26"/>
      <c r="AJ15" s="43">
        <f t="shared" si="10"/>
        <v>0</v>
      </c>
      <c r="AK15" s="327">
        <f>'2ND TERM Db '!X15</f>
        <v>0</v>
      </c>
      <c r="AL15" s="327">
        <f>'1ST TERM Db'!X15</f>
        <v>0</v>
      </c>
      <c r="AM15" s="328">
        <f t="shared" si="11"/>
        <v>0</v>
      </c>
      <c r="AN15" s="26"/>
      <c r="AO15" s="26"/>
      <c r="AP15" s="43">
        <f t="shared" si="12"/>
        <v>0</v>
      </c>
      <c r="AQ15" s="327">
        <f>'2ND TERM Db '!AA15</f>
        <v>0</v>
      </c>
      <c r="AR15" s="343">
        <f>'1ST TERM Db'!AA15</f>
        <v>0</v>
      </c>
      <c r="AS15" s="328">
        <f t="shared" si="13"/>
        <v>0</v>
      </c>
      <c r="AT15" s="26"/>
      <c r="AU15" s="26"/>
      <c r="AV15" s="43">
        <f t="shared" si="14"/>
        <v>0</v>
      </c>
      <c r="AW15" s="327">
        <f>'2ND TERM Db '!AD15</f>
        <v>0</v>
      </c>
      <c r="AX15" s="343">
        <f>'1ST TERM Db'!AD15</f>
        <v>0</v>
      </c>
      <c r="AY15" s="328">
        <f t="shared" si="15"/>
        <v>0</v>
      </c>
      <c r="AZ15" s="26"/>
      <c r="BA15" s="26"/>
      <c r="BB15" s="43">
        <f t="shared" si="16"/>
        <v>0</v>
      </c>
      <c r="BC15" s="327">
        <f>'2ND TERM Db '!AG15</f>
        <v>0</v>
      </c>
      <c r="BD15" s="327">
        <f>'1ST TERM Db'!AG15</f>
        <v>0</v>
      </c>
      <c r="BE15" s="328">
        <f t="shared" si="17"/>
        <v>0</v>
      </c>
      <c r="BF15" s="26"/>
      <c r="BG15" s="26"/>
      <c r="BH15" s="43">
        <f t="shared" si="18"/>
        <v>0</v>
      </c>
      <c r="BI15" s="327">
        <f>'2ND TERM Db '!AJ15</f>
        <v>0</v>
      </c>
      <c r="BJ15" s="327">
        <f>'1ST TERM Db'!AJ15</f>
        <v>40</v>
      </c>
      <c r="BK15" s="328">
        <f t="shared" si="19"/>
        <v>40</v>
      </c>
      <c r="BL15" s="26"/>
      <c r="BM15" s="26"/>
      <c r="BN15" s="43">
        <f t="shared" si="20"/>
        <v>0</v>
      </c>
      <c r="BO15" s="327">
        <f>'2ND TERM Db '!AM15</f>
        <v>0</v>
      </c>
      <c r="BP15" s="348">
        <f>'1ST TERM Db'!AM15</f>
        <v>0</v>
      </c>
      <c r="BQ15" s="328">
        <f t="shared" si="21"/>
        <v>0</v>
      </c>
      <c r="BR15" s="26"/>
      <c r="BS15" s="26"/>
      <c r="BT15" s="43">
        <f t="shared" si="22"/>
        <v>0</v>
      </c>
      <c r="BU15" s="327">
        <f>'2ND TERM Db '!AP15</f>
        <v>0</v>
      </c>
      <c r="BV15" s="348">
        <f>'1ST TERM Db'!AP15</f>
        <v>0</v>
      </c>
      <c r="BW15" s="328">
        <f t="shared" si="23"/>
        <v>0</v>
      </c>
      <c r="BX15" s="26"/>
      <c r="BY15" s="26"/>
      <c r="BZ15" s="43">
        <f t="shared" si="1"/>
        <v>0</v>
      </c>
      <c r="CA15" s="327">
        <f>'2ND TERM Db '!AS15</f>
        <v>0</v>
      </c>
      <c r="CB15" s="348">
        <f>'1ST TERM Db'!AS15</f>
        <v>0</v>
      </c>
      <c r="CC15" s="328">
        <f t="shared" si="24"/>
        <v>0</v>
      </c>
      <c r="CD15" s="26"/>
      <c r="CE15" s="26"/>
      <c r="CF15" s="43">
        <f t="shared" si="25"/>
        <v>0</v>
      </c>
      <c r="CG15" s="327">
        <f>'2ND TERM Db '!AV15</f>
        <v>0</v>
      </c>
      <c r="CH15" s="348">
        <f>'1ST TERM Db'!AV15</f>
        <v>0</v>
      </c>
      <c r="CI15" s="328">
        <f t="shared" si="26"/>
        <v>0</v>
      </c>
      <c r="CJ15" s="26"/>
      <c r="CK15" s="26"/>
      <c r="CL15" s="43">
        <f t="shared" si="27"/>
        <v>0</v>
      </c>
      <c r="CM15" s="327">
        <f>'2ND TERM Db '!AY15</f>
        <v>0</v>
      </c>
      <c r="CN15" s="348">
        <f>'1ST TERM Db'!AY15</f>
        <v>0</v>
      </c>
      <c r="CO15" s="328">
        <f t="shared" si="28"/>
        <v>0</v>
      </c>
      <c r="CP15" s="26"/>
      <c r="CQ15" s="26"/>
      <c r="CR15" s="43">
        <f t="shared" si="29"/>
        <v>0</v>
      </c>
      <c r="CS15" s="327">
        <f>'2ND TERM Db '!BB15</f>
        <v>0</v>
      </c>
      <c r="CT15" s="348">
        <f>'1ST TERM Db'!BB15</f>
        <v>0</v>
      </c>
      <c r="CU15" s="328">
        <f t="shared" si="30"/>
        <v>0</v>
      </c>
      <c r="CV15" s="26"/>
      <c r="CW15" s="26"/>
      <c r="CX15" s="43">
        <f t="shared" si="31"/>
        <v>0</v>
      </c>
      <c r="CY15" s="327">
        <f>'2ND TERM Db '!BE15</f>
        <v>0</v>
      </c>
      <c r="CZ15" s="348">
        <f>'1ST TERM Db'!BE15</f>
        <v>0</v>
      </c>
      <c r="DA15" s="328">
        <f t="shared" si="32"/>
        <v>0</v>
      </c>
      <c r="DB15" s="26"/>
      <c r="DC15" s="26"/>
      <c r="DD15" s="43">
        <f t="shared" si="33"/>
        <v>0</v>
      </c>
      <c r="DE15" s="327">
        <f>'2ND TERM Db '!BH15</f>
        <v>0</v>
      </c>
      <c r="DF15" s="348">
        <f>'1ST TERM Db'!BH15</f>
        <v>0</v>
      </c>
      <c r="DG15" s="328">
        <f t="shared" si="34"/>
        <v>0</v>
      </c>
      <c r="DH15" s="349"/>
      <c r="DI15" s="349"/>
      <c r="DJ15" s="356">
        <f t="shared" si="37"/>
        <v>0</v>
      </c>
      <c r="DK15" s="357">
        <f>'2ND TERM Db '!BK15</f>
        <v>0</v>
      </c>
      <c r="DL15" s="357">
        <f>'1ST TERM Db'!BK15</f>
        <v>0</v>
      </c>
      <c r="DM15" s="328">
        <f t="shared" si="35"/>
        <v>0</v>
      </c>
      <c r="DN15" s="73">
        <f t="shared" ref="DN15" si="46">SUM(O15,U15,AA15,AG15,AM15,AS15,AY15,BE15,BK15,BQ15,BW15,CC15,CI15,CO15,CU15,DA15,DG15,DM15)</f>
        <v>40</v>
      </c>
      <c r="DO15" s="80">
        <f t="shared" si="36"/>
        <v>6</v>
      </c>
      <c r="DP15" s="81" t="s">
        <v>105</v>
      </c>
      <c r="DQ15" s="81" t="s">
        <v>105</v>
      </c>
      <c r="DR15" s="81" t="s">
        <v>105</v>
      </c>
      <c r="DS15" s="81" t="s">
        <v>105</v>
      </c>
      <c r="DT15" s="81" t="s">
        <v>105</v>
      </c>
      <c r="DU15" s="81" t="s">
        <v>105</v>
      </c>
      <c r="DV15" s="81" t="s">
        <v>105</v>
      </c>
      <c r="DW15" s="81" t="s">
        <v>105</v>
      </c>
      <c r="DX15" s="87" t="s">
        <v>98</v>
      </c>
      <c r="DY15" s="88" t="s">
        <v>99</v>
      </c>
      <c r="DZ15" s="81" t="s">
        <v>105</v>
      </c>
      <c r="EA15" s="81" t="s">
        <v>105</v>
      </c>
      <c r="EB15" s="81" t="s">
        <v>105</v>
      </c>
      <c r="EC15" s="81" t="s">
        <v>105</v>
      </c>
      <c r="ED15" s="81" t="s">
        <v>105</v>
      </c>
      <c r="EE15" s="81" t="s">
        <v>105</v>
      </c>
      <c r="EF15" s="99" t="s">
        <v>105</v>
      </c>
      <c r="EG15" s="100" t="s">
        <v>101</v>
      </c>
      <c r="EH15" s="101" t="s">
        <v>102</v>
      </c>
      <c r="EI15" s="102" t="s">
        <v>103</v>
      </c>
      <c r="EJ15" s="103" t="s">
        <v>104</v>
      </c>
      <c r="EK15" s="372"/>
      <c r="EL15" s="118"/>
      <c r="ER15" s="295"/>
    </row>
    <row r="16" ht="30.3" spans="1:148">
      <c r="A16" s="21">
        <v>13</v>
      </c>
      <c r="B16" s="288" t="str">
        <f>'1ST TERM Db'!B16</f>
        <v>AKEEM BASIRAT</v>
      </c>
      <c r="C16" s="289" t="str">
        <f>'1ST TERM Db'!C16</f>
        <v>2337</v>
      </c>
      <c r="D16" s="29" t="str">
        <f>'1ST TERM Db'!D16</f>
        <v>FEMALE</v>
      </c>
      <c r="E16" s="29" t="str">
        <f>'1ST TERM Db'!E16</f>
        <v>SSS3C</v>
      </c>
      <c r="F16" s="26"/>
      <c r="G16" s="26"/>
      <c r="H16" s="26"/>
      <c r="I16" s="42">
        <f t="shared" si="2"/>
        <v>0</v>
      </c>
      <c r="J16" s="26"/>
      <c r="K16" s="26"/>
      <c r="L16" s="43">
        <f t="shared" si="0"/>
        <v>0</v>
      </c>
      <c r="M16" s="327">
        <f>'2ND TERM Db '!L16</f>
        <v>0</v>
      </c>
      <c r="N16" s="327">
        <f>'1ST TERM Db'!L16</f>
        <v>0</v>
      </c>
      <c r="O16" s="328">
        <f t="shared" si="3"/>
        <v>0</v>
      </c>
      <c r="P16" s="26"/>
      <c r="Q16" s="26"/>
      <c r="R16" s="43">
        <f t="shared" si="4"/>
        <v>0</v>
      </c>
      <c r="S16" s="327">
        <f>'2ND TERM Db '!O16</f>
        <v>0</v>
      </c>
      <c r="T16" s="327">
        <f>'1ST TERM Db'!O16</f>
        <v>0</v>
      </c>
      <c r="U16" s="328">
        <f t="shared" si="5"/>
        <v>0</v>
      </c>
      <c r="V16" s="26"/>
      <c r="W16" s="26"/>
      <c r="X16" s="43">
        <f t="shared" si="6"/>
        <v>0</v>
      </c>
      <c r="Y16" s="327">
        <f>'2ND TERM Db '!R16</f>
        <v>0</v>
      </c>
      <c r="Z16" s="327">
        <f>'1ST TERM Db'!R16</f>
        <v>0</v>
      </c>
      <c r="AA16" s="328">
        <f t="shared" si="7"/>
        <v>0</v>
      </c>
      <c r="AB16" s="26"/>
      <c r="AC16" s="26"/>
      <c r="AD16" s="43">
        <f t="shared" si="8"/>
        <v>0</v>
      </c>
      <c r="AE16" s="327">
        <f>'2ND TERM Db '!U16</f>
        <v>0</v>
      </c>
      <c r="AF16" s="327">
        <f>'1ST TERM Db'!U16</f>
        <v>0</v>
      </c>
      <c r="AG16" s="328">
        <f t="shared" si="9"/>
        <v>0</v>
      </c>
      <c r="AH16" s="26"/>
      <c r="AI16" s="26"/>
      <c r="AJ16" s="43">
        <f t="shared" si="10"/>
        <v>0</v>
      </c>
      <c r="AK16" s="327">
        <f>'2ND TERM Db '!X16</f>
        <v>0</v>
      </c>
      <c r="AL16" s="327">
        <f>'1ST TERM Db'!X16</f>
        <v>0</v>
      </c>
      <c r="AM16" s="328">
        <f t="shared" si="11"/>
        <v>0</v>
      </c>
      <c r="AN16" s="26"/>
      <c r="AO16" s="26"/>
      <c r="AP16" s="43">
        <f t="shared" si="12"/>
        <v>0</v>
      </c>
      <c r="AQ16" s="327">
        <f>'2ND TERM Db '!AA16</f>
        <v>0</v>
      </c>
      <c r="AR16" s="343">
        <f>'1ST TERM Db'!AA16</f>
        <v>0</v>
      </c>
      <c r="AS16" s="328">
        <f t="shared" si="13"/>
        <v>0</v>
      </c>
      <c r="AT16" s="26"/>
      <c r="AU16" s="26"/>
      <c r="AV16" s="43">
        <f t="shared" si="14"/>
        <v>0</v>
      </c>
      <c r="AW16" s="327">
        <f>'2ND TERM Db '!AD16</f>
        <v>0</v>
      </c>
      <c r="AX16" s="343">
        <f>'1ST TERM Db'!AD16</f>
        <v>0</v>
      </c>
      <c r="AY16" s="328">
        <f t="shared" si="15"/>
        <v>0</v>
      </c>
      <c r="AZ16" s="26"/>
      <c r="BA16" s="26"/>
      <c r="BB16" s="43">
        <f t="shared" si="16"/>
        <v>0</v>
      </c>
      <c r="BC16" s="327">
        <f>'2ND TERM Db '!AG16</f>
        <v>0</v>
      </c>
      <c r="BD16" s="327">
        <f>'1ST TERM Db'!AG16</f>
        <v>0</v>
      </c>
      <c r="BE16" s="328">
        <f t="shared" si="17"/>
        <v>0</v>
      </c>
      <c r="BF16" s="26"/>
      <c r="BG16" s="26"/>
      <c r="BH16" s="43">
        <f t="shared" si="18"/>
        <v>0</v>
      </c>
      <c r="BI16" s="327">
        <f>'2ND TERM Db '!AJ16</f>
        <v>0</v>
      </c>
      <c r="BJ16" s="327">
        <f>'1ST TERM Db'!AJ16</f>
        <v>0</v>
      </c>
      <c r="BK16" s="328">
        <f t="shared" si="19"/>
        <v>0</v>
      </c>
      <c r="BL16" s="26"/>
      <c r="BM16" s="26"/>
      <c r="BN16" s="43">
        <f t="shared" si="20"/>
        <v>0</v>
      </c>
      <c r="BO16" s="327">
        <f>'2ND TERM Db '!AM16</f>
        <v>0</v>
      </c>
      <c r="BP16" s="348">
        <f>'1ST TERM Db'!AM16</f>
        <v>0</v>
      </c>
      <c r="BQ16" s="328">
        <f t="shared" si="21"/>
        <v>0</v>
      </c>
      <c r="BR16" s="26"/>
      <c r="BS16" s="26"/>
      <c r="BT16" s="43">
        <f t="shared" si="22"/>
        <v>0</v>
      </c>
      <c r="BU16" s="327">
        <f>'2ND TERM Db '!AP16</f>
        <v>0</v>
      </c>
      <c r="BV16" s="348">
        <f>'1ST TERM Db'!AP16</f>
        <v>0</v>
      </c>
      <c r="BW16" s="328">
        <f t="shared" si="23"/>
        <v>0</v>
      </c>
      <c r="BX16" s="26"/>
      <c r="BY16" s="26"/>
      <c r="BZ16" s="43">
        <f t="shared" si="1"/>
        <v>0</v>
      </c>
      <c r="CA16" s="327">
        <f>'2ND TERM Db '!AS16</f>
        <v>0</v>
      </c>
      <c r="CB16" s="348">
        <f>'1ST TERM Db'!AS16</f>
        <v>0</v>
      </c>
      <c r="CC16" s="328">
        <f t="shared" si="24"/>
        <v>0</v>
      </c>
      <c r="CD16" s="26"/>
      <c r="CE16" s="26"/>
      <c r="CF16" s="43">
        <f t="shared" si="25"/>
        <v>0</v>
      </c>
      <c r="CG16" s="327">
        <f>'2ND TERM Db '!AV16</f>
        <v>0</v>
      </c>
      <c r="CH16" s="348">
        <f>'1ST TERM Db'!AV16</f>
        <v>0</v>
      </c>
      <c r="CI16" s="328">
        <f t="shared" si="26"/>
        <v>0</v>
      </c>
      <c r="CJ16" s="26"/>
      <c r="CK16" s="26"/>
      <c r="CL16" s="43">
        <f t="shared" si="27"/>
        <v>0</v>
      </c>
      <c r="CM16" s="327">
        <f>'2ND TERM Db '!AY16</f>
        <v>0</v>
      </c>
      <c r="CN16" s="348">
        <f>'1ST TERM Db'!AY16</f>
        <v>0</v>
      </c>
      <c r="CO16" s="328">
        <f t="shared" si="28"/>
        <v>0</v>
      </c>
      <c r="CP16" s="26"/>
      <c r="CQ16" s="26"/>
      <c r="CR16" s="43">
        <f t="shared" si="29"/>
        <v>0</v>
      </c>
      <c r="CS16" s="327">
        <f>'2ND TERM Db '!BB16</f>
        <v>0</v>
      </c>
      <c r="CT16" s="348">
        <f>'1ST TERM Db'!BB16</f>
        <v>0</v>
      </c>
      <c r="CU16" s="328">
        <f t="shared" si="30"/>
        <v>0</v>
      </c>
      <c r="CV16" s="26"/>
      <c r="CW16" s="26"/>
      <c r="CX16" s="43">
        <f t="shared" si="31"/>
        <v>0</v>
      </c>
      <c r="CY16" s="327">
        <f>'2ND TERM Db '!BE16</f>
        <v>0</v>
      </c>
      <c r="CZ16" s="348">
        <f>'1ST TERM Db'!BE16</f>
        <v>0</v>
      </c>
      <c r="DA16" s="328">
        <f t="shared" si="32"/>
        <v>0</v>
      </c>
      <c r="DB16" s="26"/>
      <c r="DC16" s="26"/>
      <c r="DD16" s="43">
        <f t="shared" si="33"/>
        <v>0</v>
      </c>
      <c r="DE16" s="327">
        <f>'2ND TERM Db '!BH16</f>
        <v>0</v>
      </c>
      <c r="DF16" s="348">
        <f>'1ST TERM Db'!BH16</f>
        <v>0</v>
      </c>
      <c r="DG16" s="328">
        <f t="shared" si="34"/>
        <v>0</v>
      </c>
      <c r="DH16" s="349"/>
      <c r="DI16" s="349"/>
      <c r="DJ16" s="356">
        <f t="shared" si="37"/>
        <v>0</v>
      </c>
      <c r="DK16" s="357">
        <f>'2ND TERM Db '!BK16</f>
        <v>0</v>
      </c>
      <c r="DL16" s="357">
        <f>'1ST TERM Db'!BK16</f>
        <v>0</v>
      </c>
      <c r="DM16" s="328">
        <f t="shared" si="35"/>
        <v>0</v>
      </c>
      <c r="DN16" s="73">
        <f t="shared" ref="DN16" si="47">SUM(O16,U16,AA16,AG16,AM16,AS16,AY16,BE16,BK16,BQ16,BW16,CC16,CI16,CO16,CU16,DA16,DG16:DM16)</f>
        <v>0</v>
      </c>
      <c r="DO16" s="80">
        <f t="shared" si="36"/>
        <v>12</v>
      </c>
      <c r="DP16" s="81" t="s">
        <v>105</v>
      </c>
      <c r="DQ16" s="81" t="s">
        <v>105</v>
      </c>
      <c r="DR16" s="81" t="s">
        <v>105</v>
      </c>
      <c r="DS16" s="81" t="s">
        <v>105</v>
      </c>
      <c r="DT16" s="81" t="s">
        <v>105</v>
      </c>
      <c r="DU16" s="81" t="s">
        <v>105</v>
      </c>
      <c r="DV16" s="81" t="s">
        <v>105</v>
      </c>
      <c r="DW16" s="81" t="s">
        <v>105</v>
      </c>
      <c r="DX16" s="87" t="s">
        <v>98</v>
      </c>
      <c r="DY16" s="88" t="s">
        <v>99</v>
      </c>
      <c r="DZ16" s="81" t="s">
        <v>105</v>
      </c>
      <c r="EA16" s="81" t="s">
        <v>105</v>
      </c>
      <c r="EB16" s="81" t="s">
        <v>105</v>
      </c>
      <c r="EC16" s="81" t="s">
        <v>105</v>
      </c>
      <c r="ED16" s="81" t="s">
        <v>105</v>
      </c>
      <c r="EE16" s="81" t="s">
        <v>105</v>
      </c>
      <c r="EF16" s="99" t="s">
        <v>105</v>
      </c>
      <c r="EG16" s="100" t="s">
        <v>101</v>
      </c>
      <c r="EH16" s="101" t="s">
        <v>102</v>
      </c>
      <c r="EI16" s="102" t="s">
        <v>103</v>
      </c>
      <c r="EJ16" s="103" t="s">
        <v>104</v>
      </c>
      <c r="EK16" s="372"/>
      <c r="EL16" s="118"/>
      <c r="ER16" s="295"/>
    </row>
    <row r="17" ht="30.3" spans="1:148">
      <c r="A17" s="21">
        <v>14</v>
      </c>
      <c r="B17" s="288" t="str">
        <f>'1ST TERM Db'!B17</f>
        <v>AREMU AISHAT</v>
      </c>
      <c r="C17" s="29" t="str">
        <f>'1ST TERM Db'!C17</f>
        <v>2294</v>
      </c>
      <c r="D17" s="29" t="str">
        <f>'1ST TERM Db'!D17</f>
        <v>FEMALE</v>
      </c>
      <c r="E17" s="29" t="str">
        <f>'1ST TERM Db'!E17</f>
        <v>SSS3C</v>
      </c>
      <c r="F17" s="26"/>
      <c r="G17" s="26"/>
      <c r="H17" s="26"/>
      <c r="I17" s="42">
        <f t="shared" si="2"/>
        <v>0</v>
      </c>
      <c r="J17" s="26"/>
      <c r="K17" s="26"/>
      <c r="L17" s="43">
        <f t="shared" si="0"/>
        <v>0</v>
      </c>
      <c r="M17" s="327">
        <f>'2ND TERM Db '!L17</f>
        <v>0</v>
      </c>
      <c r="N17" s="327">
        <f>'1ST TERM Db'!L17</f>
        <v>0</v>
      </c>
      <c r="O17" s="328">
        <f t="shared" si="3"/>
        <v>0</v>
      </c>
      <c r="P17" s="26"/>
      <c r="Q17" s="26"/>
      <c r="R17" s="43">
        <f t="shared" si="4"/>
        <v>0</v>
      </c>
      <c r="S17" s="327">
        <f>'2ND TERM Db '!O17</f>
        <v>0</v>
      </c>
      <c r="T17" s="327">
        <f>'1ST TERM Db'!O17</f>
        <v>0</v>
      </c>
      <c r="U17" s="328">
        <f t="shared" si="5"/>
        <v>0</v>
      </c>
      <c r="V17" s="26"/>
      <c r="W17" s="26"/>
      <c r="X17" s="43">
        <f t="shared" si="6"/>
        <v>0</v>
      </c>
      <c r="Y17" s="327">
        <f>'2ND TERM Db '!R17</f>
        <v>0</v>
      </c>
      <c r="Z17" s="327">
        <f>'1ST TERM Db'!R17</f>
        <v>0</v>
      </c>
      <c r="AA17" s="328">
        <f t="shared" si="7"/>
        <v>0</v>
      </c>
      <c r="AB17" s="26"/>
      <c r="AC17" s="26"/>
      <c r="AD17" s="43">
        <f t="shared" si="8"/>
        <v>0</v>
      </c>
      <c r="AE17" s="327">
        <f>'2ND TERM Db '!U17</f>
        <v>0</v>
      </c>
      <c r="AF17" s="327">
        <f>'1ST TERM Db'!U17</f>
        <v>0</v>
      </c>
      <c r="AG17" s="328">
        <f t="shared" si="9"/>
        <v>0</v>
      </c>
      <c r="AH17" s="26"/>
      <c r="AI17" s="26"/>
      <c r="AJ17" s="43">
        <f t="shared" si="10"/>
        <v>0</v>
      </c>
      <c r="AK17" s="327">
        <f>'2ND TERM Db '!X17</f>
        <v>0</v>
      </c>
      <c r="AL17" s="327">
        <f>'1ST TERM Db'!X17</f>
        <v>0</v>
      </c>
      <c r="AM17" s="328">
        <f t="shared" si="11"/>
        <v>0</v>
      </c>
      <c r="AN17" s="26"/>
      <c r="AO17" s="26"/>
      <c r="AP17" s="43">
        <f t="shared" si="12"/>
        <v>0</v>
      </c>
      <c r="AQ17" s="327">
        <f>'2ND TERM Db '!AA17</f>
        <v>0</v>
      </c>
      <c r="AR17" s="343">
        <f>'1ST TERM Db'!AA17</f>
        <v>0</v>
      </c>
      <c r="AS17" s="328">
        <f t="shared" si="13"/>
        <v>0</v>
      </c>
      <c r="AT17" s="26"/>
      <c r="AU17" s="26"/>
      <c r="AV17" s="43">
        <f t="shared" si="14"/>
        <v>0</v>
      </c>
      <c r="AW17" s="327">
        <f>'2ND TERM Db '!AD17</f>
        <v>0</v>
      </c>
      <c r="AX17" s="343">
        <f>'1ST TERM Db'!AD17</f>
        <v>0</v>
      </c>
      <c r="AY17" s="328">
        <f t="shared" si="15"/>
        <v>0</v>
      </c>
      <c r="AZ17" s="26"/>
      <c r="BA17" s="26"/>
      <c r="BB17" s="43">
        <f t="shared" si="16"/>
        <v>0</v>
      </c>
      <c r="BC17" s="327">
        <f>'2ND TERM Db '!AG17</f>
        <v>0</v>
      </c>
      <c r="BD17" s="327">
        <f>'1ST TERM Db'!AG17</f>
        <v>0</v>
      </c>
      <c r="BE17" s="328">
        <f t="shared" si="17"/>
        <v>0</v>
      </c>
      <c r="BF17" s="26"/>
      <c r="BG17" s="26"/>
      <c r="BH17" s="43">
        <f t="shared" si="18"/>
        <v>0</v>
      </c>
      <c r="BI17" s="327">
        <f>'2ND TERM Db '!AJ17</f>
        <v>0</v>
      </c>
      <c r="BJ17" s="327">
        <f>'1ST TERM Db'!AJ17</f>
        <v>28</v>
      </c>
      <c r="BK17" s="328">
        <f t="shared" si="19"/>
        <v>28</v>
      </c>
      <c r="BL17" s="26"/>
      <c r="BM17" s="26"/>
      <c r="BN17" s="43">
        <f t="shared" si="20"/>
        <v>0</v>
      </c>
      <c r="BO17" s="327">
        <f>'2ND TERM Db '!AM17</f>
        <v>0</v>
      </c>
      <c r="BP17" s="348">
        <f>'1ST TERM Db'!AM17</f>
        <v>0</v>
      </c>
      <c r="BQ17" s="328">
        <f t="shared" si="21"/>
        <v>0</v>
      </c>
      <c r="BR17" s="26"/>
      <c r="BS17" s="26"/>
      <c r="BT17" s="43">
        <f t="shared" si="22"/>
        <v>0</v>
      </c>
      <c r="BU17" s="327">
        <f>'2ND TERM Db '!AP17</f>
        <v>0</v>
      </c>
      <c r="BV17" s="348">
        <f>'1ST TERM Db'!AP17</f>
        <v>0</v>
      </c>
      <c r="BW17" s="328">
        <f t="shared" si="23"/>
        <v>0</v>
      </c>
      <c r="BX17" s="26"/>
      <c r="BY17" s="26"/>
      <c r="BZ17" s="43">
        <f t="shared" si="1"/>
        <v>0</v>
      </c>
      <c r="CA17" s="327">
        <f>'2ND TERM Db '!AS17</f>
        <v>0</v>
      </c>
      <c r="CB17" s="348">
        <f>'1ST TERM Db'!AS17</f>
        <v>0</v>
      </c>
      <c r="CC17" s="328">
        <f t="shared" si="24"/>
        <v>0</v>
      </c>
      <c r="CD17" s="26"/>
      <c r="CE17" s="26"/>
      <c r="CF17" s="43">
        <f t="shared" si="25"/>
        <v>0</v>
      </c>
      <c r="CG17" s="327">
        <f>'2ND TERM Db '!AV17</f>
        <v>0</v>
      </c>
      <c r="CH17" s="348">
        <f>'1ST TERM Db'!AV17</f>
        <v>0</v>
      </c>
      <c r="CI17" s="328">
        <f t="shared" si="26"/>
        <v>0</v>
      </c>
      <c r="CJ17" s="26"/>
      <c r="CK17" s="26"/>
      <c r="CL17" s="43">
        <f t="shared" si="27"/>
        <v>0</v>
      </c>
      <c r="CM17" s="327">
        <f>'2ND TERM Db '!AY17</f>
        <v>0</v>
      </c>
      <c r="CN17" s="348">
        <f>'1ST TERM Db'!AY17</f>
        <v>0</v>
      </c>
      <c r="CO17" s="328">
        <f t="shared" si="28"/>
        <v>0</v>
      </c>
      <c r="CP17" s="26"/>
      <c r="CQ17" s="26"/>
      <c r="CR17" s="43">
        <f t="shared" si="29"/>
        <v>0</v>
      </c>
      <c r="CS17" s="327">
        <f>'2ND TERM Db '!BB17</f>
        <v>0</v>
      </c>
      <c r="CT17" s="348">
        <f>'1ST TERM Db'!BB17</f>
        <v>0</v>
      </c>
      <c r="CU17" s="328">
        <f t="shared" si="30"/>
        <v>0</v>
      </c>
      <c r="CV17" s="26"/>
      <c r="CW17" s="26"/>
      <c r="CX17" s="43">
        <f t="shared" si="31"/>
        <v>0</v>
      </c>
      <c r="CY17" s="327">
        <f>'2ND TERM Db '!BE17</f>
        <v>0</v>
      </c>
      <c r="CZ17" s="348">
        <f>'1ST TERM Db'!BE17</f>
        <v>0</v>
      </c>
      <c r="DA17" s="328">
        <f t="shared" si="32"/>
        <v>0</v>
      </c>
      <c r="DB17" s="26"/>
      <c r="DC17" s="26"/>
      <c r="DD17" s="43">
        <f t="shared" si="33"/>
        <v>0</v>
      </c>
      <c r="DE17" s="327">
        <f>'2ND TERM Db '!BH17</f>
        <v>0</v>
      </c>
      <c r="DF17" s="348">
        <f>'1ST TERM Db'!BH17</f>
        <v>0</v>
      </c>
      <c r="DG17" s="328">
        <f t="shared" si="34"/>
        <v>0</v>
      </c>
      <c r="DH17" s="349"/>
      <c r="DI17" s="349"/>
      <c r="DJ17" s="356">
        <f t="shared" si="37"/>
        <v>0</v>
      </c>
      <c r="DK17" s="357">
        <f>'2ND TERM Db '!BK17</f>
        <v>0</v>
      </c>
      <c r="DL17" s="357">
        <f>'1ST TERM Db'!BK17</f>
        <v>0</v>
      </c>
      <c r="DM17" s="328">
        <f t="shared" si="35"/>
        <v>0</v>
      </c>
      <c r="DN17" s="73">
        <f t="shared" ref="DN17" si="48">SUM(O17,U17,AA17,AG17,AM17,AS17,AY17,BE17,BK17,BQ17,BW17,CC17,CI17,CO17,CU17,DA17,DG17,DM17)</f>
        <v>28</v>
      </c>
      <c r="DO17" s="80">
        <f t="shared" si="36"/>
        <v>9</v>
      </c>
      <c r="DP17" s="81" t="s">
        <v>105</v>
      </c>
      <c r="DQ17" s="81" t="s">
        <v>105</v>
      </c>
      <c r="DR17" s="81" t="s">
        <v>105</v>
      </c>
      <c r="DS17" s="81" t="s">
        <v>105</v>
      </c>
      <c r="DT17" s="81" t="s">
        <v>105</v>
      </c>
      <c r="DU17" s="81" t="s">
        <v>105</v>
      </c>
      <c r="DV17" s="81" t="s">
        <v>105</v>
      </c>
      <c r="DW17" s="81" t="s">
        <v>105</v>
      </c>
      <c r="DX17" s="87" t="s">
        <v>98</v>
      </c>
      <c r="DY17" s="88" t="s">
        <v>99</v>
      </c>
      <c r="DZ17" s="81" t="s">
        <v>105</v>
      </c>
      <c r="EA17" s="81" t="s">
        <v>105</v>
      </c>
      <c r="EB17" s="81" t="s">
        <v>105</v>
      </c>
      <c r="EC17" s="81" t="s">
        <v>105</v>
      </c>
      <c r="ED17" s="81" t="s">
        <v>105</v>
      </c>
      <c r="EE17" s="81" t="s">
        <v>105</v>
      </c>
      <c r="EF17" s="99" t="s">
        <v>105</v>
      </c>
      <c r="EG17" s="100" t="s">
        <v>101</v>
      </c>
      <c r="EH17" s="101" t="s">
        <v>102</v>
      </c>
      <c r="EI17" s="102" t="s">
        <v>103</v>
      </c>
      <c r="EJ17" s="103" t="s">
        <v>104</v>
      </c>
      <c r="EK17" s="372"/>
      <c r="EL17" s="118"/>
      <c r="ER17" s="295"/>
    </row>
    <row r="18" ht="30.3" spans="1:148">
      <c r="A18" s="21">
        <v>15</v>
      </c>
      <c r="B18" s="288" t="str">
        <f>'1ST TERM Db'!B18</f>
        <v>ASHIMOLOWO MARIAM </v>
      </c>
      <c r="C18" s="289" t="str">
        <f>'1ST TERM Db'!C18</f>
        <v>2378</v>
      </c>
      <c r="D18" s="29" t="str">
        <f>'1ST TERM Db'!D18</f>
        <v>FEMALE</v>
      </c>
      <c r="E18" s="29" t="str">
        <f>'1ST TERM Db'!E18</f>
        <v>SSS3C</v>
      </c>
      <c r="F18" s="26"/>
      <c r="G18" s="26"/>
      <c r="H18" s="26"/>
      <c r="I18" s="42">
        <f t="shared" si="2"/>
        <v>0</v>
      </c>
      <c r="J18" s="26"/>
      <c r="K18" s="26"/>
      <c r="L18" s="43">
        <f t="shared" si="0"/>
        <v>0</v>
      </c>
      <c r="M18" s="327">
        <f>'2ND TERM Db '!L18</f>
        <v>0</v>
      </c>
      <c r="N18" s="327">
        <f>'1ST TERM Db'!L18</f>
        <v>0</v>
      </c>
      <c r="O18" s="328">
        <f t="shared" si="3"/>
        <v>0</v>
      </c>
      <c r="P18" s="26"/>
      <c r="Q18" s="26"/>
      <c r="R18" s="43">
        <f t="shared" si="4"/>
        <v>0</v>
      </c>
      <c r="S18" s="327">
        <f>'2ND TERM Db '!O18</f>
        <v>0</v>
      </c>
      <c r="T18" s="327">
        <f>'1ST TERM Db'!O18</f>
        <v>0</v>
      </c>
      <c r="U18" s="328">
        <f t="shared" si="5"/>
        <v>0</v>
      </c>
      <c r="V18" s="26"/>
      <c r="W18" s="26"/>
      <c r="X18" s="43">
        <f t="shared" si="6"/>
        <v>0</v>
      </c>
      <c r="Y18" s="327">
        <f>'2ND TERM Db '!R18</f>
        <v>0</v>
      </c>
      <c r="Z18" s="327">
        <f>'1ST TERM Db'!R18</f>
        <v>0</v>
      </c>
      <c r="AA18" s="328">
        <f t="shared" si="7"/>
        <v>0</v>
      </c>
      <c r="AB18" s="26"/>
      <c r="AC18" s="26"/>
      <c r="AD18" s="43">
        <f t="shared" si="8"/>
        <v>0</v>
      </c>
      <c r="AE18" s="327">
        <f>'2ND TERM Db '!U18</f>
        <v>0</v>
      </c>
      <c r="AF18" s="327">
        <f>'1ST TERM Db'!U18</f>
        <v>0</v>
      </c>
      <c r="AG18" s="328">
        <f t="shared" si="9"/>
        <v>0</v>
      </c>
      <c r="AH18" s="26"/>
      <c r="AI18" s="26"/>
      <c r="AJ18" s="43">
        <f t="shared" si="10"/>
        <v>0</v>
      </c>
      <c r="AK18" s="327">
        <f>'2ND TERM Db '!X18</f>
        <v>0</v>
      </c>
      <c r="AL18" s="327">
        <f>'1ST TERM Db'!X18</f>
        <v>0</v>
      </c>
      <c r="AM18" s="328">
        <f t="shared" si="11"/>
        <v>0</v>
      </c>
      <c r="AN18" s="26"/>
      <c r="AO18" s="26"/>
      <c r="AP18" s="43">
        <f t="shared" si="12"/>
        <v>0</v>
      </c>
      <c r="AQ18" s="327">
        <f>'2ND TERM Db '!AA18</f>
        <v>0</v>
      </c>
      <c r="AR18" s="343">
        <f>'1ST TERM Db'!AA18</f>
        <v>0</v>
      </c>
      <c r="AS18" s="328">
        <f t="shared" si="13"/>
        <v>0</v>
      </c>
      <c r="AT18" s="26"/>
      <c r="AU18" s="26"/>
      <c r="AV18" s="43">
        <f t="shared" si="14"/>
        <v>0</v>
      </c>
      <c r="AW18" s="327">
        <f>'2ND TERM Db '!AD18</f>
        <v>0</v>
      </c>
      <c r="AX18" s="343">
        <f>'1ST TERM Db'!AD18</f>
        <v>0</v>
      </c>
      <c r="AY18" s="328">
        <f t="shared" si="15"/>
        <v>0</v>
      </c>
      <c r="AZ18" s="26"/>
      <c r="BA18" s="26"/>
      <c r="BB18" s="43">
        <f t="shared" si="16"/>
        <v>0</v>
      </c>
      <c r="BC18" s="327">
        <f>'2ND TERM Db '!AG18</f>
        <v>0</v>
      </c>
      <c r="BD18" s="327">
        <f>'1ST TERM Db'!AG18</f>
        <v>0</v>
      </c>
      <c r="BE18" s="328">
        <f t="shared" si="17"/>
        <v>0</v>
      </c>
      <c r="BF18" s="26"/>
      <c r="BG18" s="26"/>
      <c r="BH18" s="43">
        <f t="shared" si="18"/>
        <v>0</v>
      </c>
      <c r="BI18" s="327">
        <f>'2ND TERM Db '!AJ18</f>
        <v>0</v>
      </c>
      <c r="BJ18" s="327">
        <f>'1ST TERM Db'!AJ18</f>
        <v>0</v>
      </c>
      <c r="BK18" s="328">
        <f t="shared" si="19"/>
        <v>0</v>
      </c>
      <c r="BL18" s="26"/>
      <c r="BM18" s="26"/>
      <c r="BN18" s="43">
        <f t="shared" si="20"/>
        <v>0</v>
      </c>
      <c r="BO18" s="327">
        <f>'2ND TERM Db '!AM18</f>
        <v>0</v>
      </c>
      <c r="BP18" s="348">
        <f>'1ST TERM Db'!AM18</f>
        <v>0</v>
      </c>
      <c r="BQ18" s="328">
        <f t="shared" si="21"/>
        <v>0</v>
      </c>
      <c r="BR18" s="26"/>
      <c r="BS18" s="26"/>
      <c r="BT18" s="43">
        <f t="shared" si="22"/>
        <v>0</v>
      </c>
      <c r="BU18" s="327">
        <f>'2ND TERM Db '!AP18</f>
        <v>0</v>
      </c>
      <c r="BV18" s="348">
        <f>'1ST TERM Db'!AP18</f>
        <v>0</v>
      </c>
      <c r="BW18" s="328">
        <f t="shared" si="23"/>
        <v>0</v>
      </c>
      <c r="BX18" s="26"/>
      <c r="BY18" s="26"/>
      <c r="BZ18" s="43">
        <f t="shared" si="1"/>
        <v>0</v>
      </c>
      <c r="CA18" s="327">
        <f>'2ND TERM Db '!AS18</f>
        <v>0</v>
      </c>
      <c r="CB18" s="348">
        <f>'1ST TERM Db'!AS18</f>
        <v>0</v>
      </c>
      <c r="CC18" s="328">
        <f t="shared" si="24"/>
        <v>0</v>
      </c>
      <c r="CD18" s="26"/>
      <c r="CE18" s="26"/>
      <c r="CF18" s="43">
        <f t="shared" si="25"/>
        <v>0</v>
      </c>
      <c r="CG18" s="327">
        <f>'2ND TERM Db '!AV18</f>
        <v>0</v>
      </c>
      <c r="CH18" s="348">
        <f>'1ST TERM Db'!AV18</f>
        <v>0</v>
      </c>
      <c r="CI18" s="328">
        <f t="shared" si="26"/>
        <v>0</v>
      </c>
      <c r="CJ18" s="26"/>
      <c r="CK18" s="26"/>
      <c r="CL18" s="43">
        <f t="shared" si="27"/>
        <v>0</v>
      </c>
      <c r="CM18" s="327">
        <f>'2ND TERM Db '!AY18</f>
        <v>0</v>
      </c>
      <c r="CN18" s="348">
        <f>'1ST TERM Db'!AY18</f>
        <v>0</v>
      </c>
      <c r="CO18" s="328">
        <f t="shared" si="28"/>
        <v>0</v>
      </c>
      <c r="CP18" s="26"/>
      <c r="CQ18" s="26"/>
      <c r="CR18" s="43">
        <f t="shared" si="29"/>
        <v>0</v>
      </c>
      <c r="CS18" s="327">
        <f>'2ND TERM Db '!BB18</f>
        <v>0</v>
      </c>
      <c r="CT18" s="348">
        <f>'1ST TERM Db'!BB18</f>
        <v>0</v>
      </c>
      <c r="CU18" s="328">
        <f t="shared" si="30"/>
        <v>0</v>
      </c>
      <c r="CV18" s="26"/>
      <c r="CW18" s="26"/>
      <c r="CX18" s="43">
        <f t="shared" si="31"/>
        <v>0</v>
      </c>
      <c r="CY18" s="327">
        <f>'2ND TERM Db '!BE18</f>
        <v>0</v>
      </c>
      <c r="CZ18" s="348">
        <f>'1ST TERM Db'!BE18</f>
        <v>0</v>
      </c>
      <c r="DA18" s="328">
        <f t="shared" si="32"/>
        <v>0</v>
      </c>
      <c r="DB18" s="26"/>
      <c r="DC18" s="26"/>
      <c r="DD18" s="43">
        <f t="shared" si="33"/>
        <v>0</v>
      </c>
      <c r="DE18" s="327">
        <f>'2ND TERM Db '!BH18</f>
        <v>0</v>
      </c>
      <c r="DF18" s="348">
        <f>'1ST TERM Db'!BH18</f>
        <v>0</v>
      </c>
      <c r="DG18" s="328">
        <f t="shared" si="34"/>
        <v>0</v>
      </c>
      <c r="DH18" s="349"/>
      <c r="DI18" s="349"/>
      <c r="DJ18" s="356">
        <f t="shared" si="37"/>
        <v>0</v>
      </c>
      <c r="DK18" s="357">
        <f>'2ND TERM Db '!BK18</f>
        <v>0</v>
      </c>
      <c r="DL18" s="357">
        <f>'1ST TERM Db'!BK18</f>
        <v>0</v>
      </c>
      <c r="DM18" s="328">
        <f t="shared" si="35"/>
        <v>0</v>
      </c>
      <c r="DN18" s="73">
        <f t="shared" ref="DN18" si="49">SUM(O18,U18,AA18,AG18,AM18,AS18,AY18,BE18,BK18,BQ18,BW18,CC18,CI18,CO18,CU18,DA18,DG18:DM18)</f>
        <v>0</v>
      </c>
      <c r="DO18" s="80">
        <f t="shared" si="36"/>
        <v>12</v>
      </c>
      <c r="DP18" s="81" t="s">
        <v>105</v>
      </c>
      <c r="DQ18" s="81" t="s">
        <v>105</v>
      </c>
      <c r="DR18" s="81" t="s">
        <v>105</v>
      </c>
      <c r="DS18" s="81" t="s">
        <v>105</v>
      </c>
      <c r="DT18" s="81" t="s">
        <v>105</v>
      </c>
      <c r="DU18" s="81" t="s">
        <v>105</v>
      </c>
      <c r="DV18" s="81" t="s">
        <v>105</v>
      </c>
      <c r="DW18" s="81" t="s">
        <v>105</v>
      </c>
      <c r="DX18" s="87" t="s">
        <v>98</v>
      </c>
      <c r="DY18" s="88" t="s">
        <v>99</v>
      </c>
      <c r="DZ18" s="81" t="s">
        <v>105</v>
      </c>
      <c r="EA18" s="81" t="s">
        <v>105</v>
      </c>
      <c r="EB18" s="81" t="s">
        <v>105</v>
      </c>
      <c r="EC18" s="81" t="s">
        <v>105</v>
      </c>
      <c r="ED18" s="81" t="s">
        <v>105</v>
      </c>
      <c r="EE18" s="81" t="s">
        <v>105</v>
      </c>
      <c r="EF18" s="99" t="s">
        <v>105</v>
      </c>
      <c r="EG18" s="100" t="s">
        <v>101</v>
      </c>
      <c r="EH18" s="101" t="s">
        <v>102</v>
      </c>
      <c r="EI18" s="102" t="s">
        <v>103</v>
      </c>
      <c r="EJ18" s="103" t="s">
        <v>104</v>
      </c>
      <c r="EK18" s="372"/>
      <c r="EL18" s="118"/>
      <c r="ER18" s="295"/>
    </row>
    <row r="19" ht="30.3" spans="1:148">
      <c r="A19" s="21">
        <v>16</v>
      </c>
      <c r="B19" s="288" t="e">
        <f>'1ST TERM Db'!#REF!</f>
        <v>#REF!</v>
      </c>
      <c r="C19" s="29" t="str">
        <f>'1ST TERM Db'!C19</f>
        <v>2340</v>
      </c>
      <c r="D19" s="29" t="str">
        <f>'1ST TERM Db'!D19</f>
        <v>FEMALE</v>
      </c>
      <c r="E19" s="29" t="str">
        <f>'1ST TERM Db'!E19</f>
        <v>SSS3C</v>
      </c>
      <c r="F19" s="27"/>
      <c r="G19" s="27"/>
      <c r="H19" s="27"/>
      <c r="I19" s="42">
        <f t="shared" si="2"/>
        <v>0</v>
      </c>
      <c r="J19" s="26"/>
      <c r="K19" s="26"/>
      <c r="L19" s="43">
        <f t="shared" si="0"/>
        <v>0</v>
      </c>
      <c r="M19" s="327">
        <f>'2ND TERM Db '!L19</f>
        <v>0</v>
      </c>
      <c r="N19" s="327">
        <f>'1ST TERM Db'!L19</f>
        <v>0</v>
      </c>
      <c r="O19" s="328">
        <f t="shared" si="3"/>
        <v>0</v>
      </c>
      <c r="P19" s="26"/>
      <c r="Q19" s="26"/>
      <c r="R19" s="43">
        <f t="shared" si="4"/>
        <v>0</v>
      </c>
      <c r="S19" s="327">
        <f>'2ND TERM Db '!O19</f>
        <v>0</v>
      </c>
      <c r="T19" s="327">
        <f>'1ST TERM Db'!O19</f>
        <v>0</v>
      </c>
      <c r="U19" s="328">
        <f t="shared" si="5"/>
        <v>0</v>
      </c>
      <c r="V19" s="26"/>
      <c r="W19" s="26"/>
      <c r="X19" s="43">
        <f t="shared" si="6"/>
        <v>0</v>
      </c>
      <c r="Y19" s="327">
        <f>'2ND TERM Db '!R19</f>
        <v>0</v>
      </c>
      <c r="Z19" s="327">
        <f>'1ST TERM Db'!R19</f>
        <v>0</v>
      </c>
      <c r="AA19" s="328">
        <f t="shared" si="7"/>
        <v>0</v>
      </c>
      <c r="AB19" s="26"/>
      <c r="AC19" s="26"/>
      <c r="AD19" s="43">
        <f t="shared" si="8"/>
        <v>0</v>
      </c>
      <c r="AE19" s="327">
        <f>'2ND TERM Db '!U19</f>
        <v>0</v>
      </c>
      <c r="AF19" s="327">
        <f>'1ST TERM Db'!U19</f>
        <v>0</v>
      </c>
      <c r="AG19" s="328">
        <f t="shared" si="9"/>
        <v>0</v>
      </c>
      <c r="AH19" s="26"/>
      <c r="AI19" s="26"/>
      <c r="AJ19" s="43">
        <f t="shared" si="10"/>
        <v>0</v>
      </c>
      <c r="AK19" s="327">
        <f>'2ND TERM Db '!X19</f>
        <v>0</v>
      </c>
      <c r="AL19" s="327">
        <f>'1ST TERM Db'!X19</f>
        <v>0</v>
      </c>
      <c r="AM19" s="328">
        <f t="shared" si="11"/>
        <v>0</v>
      </c>
      <c r="AN19" s="26"/>
      <c r="AO19" s="26"/>
      <c r="AP19" s="43">
        <f t="shared" si="12"/>
        <v>0</v>
      </c>
      <c r="AQ19" s="327">
        <f>'2ND TERM Db '!AA19</f>
        <v>0</v>
      </c>
      <c r="AR19" s="343">
        <f>'1ST TERM Db'!AA19</f>
        <v>0</v>
      </c>
      <c r="AS19" s="328">
        <f t="shared" si="13"/>
        <v>0</v>
      </c>
      <c r="AT19" s="26"/>
      <c r="AU19" s="26"/>
      <c r="AV19" s="43">
        <f t="shared" si="14"/>
        <v>0</v>
      </c>
      <c r="AW19" s="327">
        <f>'2ND TERM Db '!AD19</f>
        <v>0</v>
      </c>
      <c r="AX19" s="343">
        <f>'1ST TERM Db'!AD19</f>
        <v>0</v>
      </c>
      <c r="AY19" s="328">
        <f t="shared" si="15"/>
        <v>0</v>
      </c>
      <c r="AZ19" s="26"/>
      <c r="BA19" s="26"/>
      <c r="BB19" s="43">
        <f t="shared" si="16"/>
        <v>0</v>
      </c>
      <c r="BC19" s="327">
        <f>'2ND TERM Db '!AG19</f>
        <v>0</v>
      </c>
      <c r="BD19" s="327">
        <f>'1ST TERM Db'!AG19</f>
        <v>0</v>
      </c>
      <c r="BE19" s="328">
        <f t="shared" si="17"/>
        <v>0</v>
      </c>
      <c r="BF19" s="26"/>
      <c r="BG19" s="26"/>
      <c r="BH19" s="43">
        <f t="shared" si="18"/>
        <v>0</v>
      </c>
      <c r="BI19" s="327">
        <f>'2ND TERM Db '!AJ19</f>
        <v>0</v>
      </c>
      <c r="BJ19" s="327">
        <f>'1ST TERM Db'!AJ19</f>
        <v>0</v>
      </c>
      <c r="BK19" s="328">
        <f t="shared" si="19"/>
        <v>0</v>
      </c>
      <c r="BL19" s="26"/>
      <c r="BM19" s="26"/>
      <c r="BN19" s="43">
        <f t="shared" si="20"/>
        <v>0</v>
      </c>
      <c r="BO19" s="327">
        <f>'2ND TERM Db '!AM19</f>
        <v>0</v>
      </c>
      <c r="BP19" s="348">
        <f>'1ST TERM Db'!AM19</f>
        <v>0</v>
      </c>
      <c r="BQ19" s="328">
        <f t="shared" si="21"/>
        <v>0</v>
      </c>
      <c r="BR19" s="26"/>
      <c r="BS19" s="26"/>
      <c r="BT19" s="43">
        <f t="shared" si="22"/>
        <v>0</v>
      </c>
      <c r="BU19" s="327">
        <f>'2ND TERM Db '!AP19</f>
        <v>0</v>
      </c>
      <c r="BV19" s="348">
        <f>'1ST TERM Db'!AP19</f>
        <v>0</v>
      </c>
      <c r="BW19" s="328">
        <f t="shared" si="23"/>
        <v>0</v>
      </c>
      <c r="BX19" s="26"/>
      <c r="BY19" s="26"/>
      <c r="BZ19" s="43">
        <f t="shared" si="1"/>
        <v>0</v>
      </c>
      <c r="CA19" s="327">
        <f>'2ND TERM Db '!AS19</f>
        <v>0</v>
      </c>
      <c r="CB19" s="348">
        <f>'1ST TERM Db'!AS19</f>
        <v>0</v>
      </c>
      <c r="CC19" s="328">
        <f t="shared" si="24"/>
        <v>0</v>
      </c>
      <c r="CD19" s="26"/>
      <c r="CE19" s="26"/>
      <c r="CF19" s="43">
        <f t="shared" si="25"/>
        <v>0</v>
      </c>
      <c r="CG19" s="327">
        <f>'2ND TERM Db '!AV19</f>
        <v>0</v>
      </c>
      <c r="CH19" s="348">
        <f>'1ST TERM Db'!AV19</f>
        <v>0</v>
      </c>
      <c r="CI19" s="328">
        <f t="shared" si="26"/>
        <v>0</v>
      </c>
      <c r="CJ19" s="26"/>
      <c r="CK19" s="26"/>
      <c r="CL19" s="43">
        <f t="shared" si="27"/>
        <v>0</v>
      </c>
      <c r="CM19" s="327">
        <f>'2ND TERM Db '!AY19</f>
        <v>0</v>
      </c>
      <c r="CN19" s="348">
        <f>'1ST TERM Db'!AY19</f>
        <v>0</v>
      </c>
      <c r="CO19" s="328">
        <f t="shared" si="28"/>
        <v>0</v>
      </c>
      <c r="CP19" s="26"/>
      <c r="CQ19" s="26"/>
      <c r="CR19" s="43">
        <f t="shared" si="29"/>
        <v>0</v>
      </c>
      <c r="CS19" s="327">
        <f>'2ND TERM Db '!BB19</f>
        <v>0</v>
      </c>
      <c r="CT19" s="348">
        <f>'1ST TERM Db'!BB19</f>
        <v>0</v>
      </c>
      <c r="CU19" s="328">
        <f t="shared" si="30"/>
        <v>0</v>
      </c>
      <c r="CV19" s="26"/>
      <c r="CW19" s="26"/>
      <c r="CX19" s="43">
        <f t="shared" si="31"/>
        <v>0</v>
      </c>
      <c r="CY19" s="327">
        <f>'2ND TERM Db '!BE19</f>
        <v>0</v>
      </c>
      <c r="CZ19" s="348">
        <f>'1ST TERM Db'!BE19</f>
        <v>0</v>
      </c>
      <c r="DA19" s="328">
        <f t="shared" si="32"/>
        <v>0</v>
      </c>
      <c r="DB19" s="26"/>
      <c r="DC19" s="26"/>
      <c r="DD19" s="43">
        <f t="shared" si="33"/>
        <v>0</v>
      </c>
      <c r="DE19" s="327">
        <f>'2ND TERM Db '!BH19</f>
        <v>0</v>
      </c>
      <c r="DF19" s="348">
        <f>'1ST TERM Db'!BH19</f>
        <v>0</v>
      </c>
      <c r="DG19" s="328">
        <f t="shared" si="34"/>
        <v>0</v>
      </c>
      <c r="DH19" s="349"/>
      <c r="DI19" s="349"/>
      <c r="DJ19" s="356">
        <f t="shared" si="37"/>
        <v>0</v>
      </c>
      <c r="DK19" s="357">
        <f>'2ND TERM Db '!BK19</f>
        <v>0</v>
      </c>
      <c r="DL19" s="357">
        <f>'1ST TERM Db'!BK19</f>
        <v>0</v>
      </c>
      <c r="DM19" s="328">
        <f t="shared" si="35"/>
        <v>0</v>
      </c>
      <c r="DN19" s="73">
        <f t="shared" ref="DN19" si="50">SUM(O19,U19,AA19,AG19,AM19,AS19,AY19,BE19,BK19,BQ19,BW19,CC19,CI19,CO19,CU19,DA19,DG19,DM19)</f>
        <v>0</v>
      </c>
      <c r="DO19" s="80">
        <f t="shared" si="36"/>
        <v>12</v>
      </c>
      <c r="DP19" s="81" t="s">
        <v>105</v>
      </c>
      <c r="DQ19" s="81" t="s">
        <v>105</v>
      </c>
      <c r="DR19" s="81" t="s">
        <v>105</v>
      </c>
      <c r="DS19" s="81" t="s">
        <v>105</v>
      </c>
      <c r="DT19" s="81" t="s">
        <v>105</v>
      </c>
      <c r="DU19" s="81" t="s">
        <v>105</v>
      </c>
      <c r="DV19" s="81" t="s">
        <v>105</v>
      </c>
      <c r="DW19" s="81" t="s">
        <v>105</v>
      </c>
      <c r="DX19" s="87" t="s">
        <v>98</v>
      </c>
      <c r="DY19" s="88" t="s">
        <v>99</v>
      </c>
      <c r="DZ19" s="81" t="s">
        <v>105</v>
      </c>
      <c r="EA19" s="81" t="s">
        <v>105</v>
      </c>
      <c r="EB19" s="81" t="s">
        <v>105</v>
      </c>
      <c r="EC19" s="81" t="s">
        <v>105</v>
      </c>
      <c r="ED19" s="81" t="s">
        <v>105</v>
      </c>
      <c r="EE19" s="81" t="s">
        <v>105</v>
      </c>
      <c r="EF19" s="99" t="s">
        <v>105</v>
      </c>
      <c r="EG19" s="100" t="s">
        <v>101</v>
      </c>
      <c r="EH19" s="101" t="s">
        <v>102</v>
      </c>
      <c r="EI19" s="102" t="s">
        <v>103</v>
      </c>
      <c r="EJ19" s="103" t="s">
        <v>104</v>
      </c>
      <c r="EK19" s="372"/>
      <c r="EL19" s="118"/>
      <c r="ER19" s="295"/>
    </row>
    <row r="20" ht="30.3" spans="1:148">
      <c r="A20" s="21">
        <v>17</v>
      </c>
      <c r="B20" s="288" t="str">
        <f>'1ST TERM Db'!B19</f>
        <v>ASUBIOJO BLESSING </v>
      </c>
      <c r="C20" s="29">
        <f>'1ST TERM Db'!C20</f>
        <v>0</v>
      </c>
      <c r="D20" s="29" t="str">
        <f>'1ST TERM Db'!D20</f>
        <v>FEMALE</v>
      </c>
      <c r="E20" s="29" t="str">
        <f>'1ST TERM Db'!E20</f>
        <v>SSS3C</v>
      </c>
      <c r="F20" s="27"/>
      <c r="G20" s="27"/>
      <c r="H20" s="27"/>
      <c r="I20" s="42">
        <f t="shared" si="2"/>
        <v>0</v>
      </c>
      <c r="J20" s="26"/>
      <c r="K20" s="26"/>
      <c r="L20" s="43">
        <f t="shared" si="0"/>
        <v>0</v>
      </c>
      <c r="M20" s="327">
        <f>'2ND TERM Db '!L20</f>
        <v>0</v>
      </c>
      <c r="N20" s="327">
        <f>'1ST TERM Db'!L20</f>
        <v>0</v>
      </c>
      <c r="O20" s="328">
        <f t="shared" si="3"/>
        <v>0</v>
      </c>
      <c r="P20" s="26"/>
      <c r="Q20" s="26"/>
      <c r="R20" s="43">
        <f t="shared" si="4"/>
        <v>0</v>
      </c>
      <c r="S20" s="327">
        <f>'2ND TERM Db '!O20</f>
        <v>0</v>
      </c>
      <c r="T20" s="327">
        <f>'1ST TERM Db'!O20</f>
        <v>0</v>
      </c>
      <c r="U20" s="328">
        <f t="shared" si="5"/>
        <v>0</v>
      </c>
      <c r="V20" s="26"/>
      <c r="W20" s="26"/>
      <c r="X20" s="43">
        <f t="shared" si="6"/>
        <v>0</v>
      </c>
      <c r="Y20" s="327">
        <f>'2ND TERM Db '!R20</f>
        <v>0</v>
      </c>
      <c r="Z20" s="327">
        <f>'1ST TERM Db'!R20</f>
        <v>0</v>
      </c>
      <c r="AA20" s="328">
        <f t="shared" si="7"/>
        <v>0</v>
      </c>
      <c r="AB20" s="26"/>
      <c r="AC20" s="26"/>
      <c r="AD20" s="43">
        <f t="shared" si="8"/>
        <v>0</v>
      </c>
      <c r="AE20" s="327">
        <f>'2ND TERM Db '!U20</f>
        <v>0</v>
      </c>
      <c r="AF20" s="327">
        <f>'1ST TERM Db'!U20</f>
        <v>0</v>
      </c>
      <c r="AG20" s="328">
        <f t="shared" si="9"/>
        <v>0</v>
      </c>
      <c r="AH20" s="26"/>
      <c r="AI20" s="26"/>
      <c r="AJ20" s="43">
        <f t="shared" si="10"/>
        <v>0</v>
      </c>
      <c r="AK20" s="327">
        <f>'2ND TERM Db '!X20</f>
        <v>0</v>
      </c>
      <c r="AL20" s="327">
        <f>'1ST TERM Db'!X20</f>
        <v>0</v>
      </c>
      <c r="AM20" s="328">
        <f t="shared" si="11"/>
        <v>0</v>
      </c>
      <c r="AN20" s="26"/>
      <c r="AO20" s="26"/>
      <c r="AP20" s="43">
        <f t="shared" si="12"/>
        <v>0</v>
      </c>
      <c r="AQ20" s="327">
        <f>'2ND TERM Db '!AA20</f>
        <v>0</v>
      </c>
      <c r="AR20" s="343">
        <f>'1ST TERM Db'!AA20</f>
        <v>0</v>
      </c>
      <c r="AS20" s="328">
        <f t="shared" si="13"/>
        <v>0</v>
      </c>
      <c r="AT20" s="26"/>
      <c r="AU20" s="26"/>
      <c r="AV20" s="43">
        <f t="shared" si="14"/>
        <v>0</v>
      </c>
      <c r="AW20" s="327">
        <f>'2ND TERM Db '!AD20</f>
        <v>0</v>
      </c>
      <c r="AX20" s="343">
        <f>'1ST TERM Db'!AD20</f>
        <v>0</v>
      </c>
      <c r="AY20" s="328">
        <f t="shared" si="15"/>
        <v>0</v>
      </c>
      <c r="AZ20" s="26"/>
      <c r="BA20" s="26"/>
      <c r="BB20" s="43">
        <f t="shared" si="16"/>
        <v>0</v>
      </c>
      <c r="BC20" s="327">
        <f>'2ND TERM Db '!AG20</f>
        <v>0</v>
      </c>
      <c r="BD20" s="327">
        <f>'1ST TERM Db'!AG20</f>
        <v>0</v>
      </c>
      <c r="BE20" s="328">
        <f t="shared" si="17"/>
        <v>0</v>
      </c>
      <c r="BF20" s="26"/>
      <c r="BG20" s="26"/>
      <c r="BH20" s="43">
        <f t="shared" si="18"/>
        <v>0</v>
      </c>
      <c r="BI20" s="327">
        <f>'2ND TERM Db '!AJ20</f>
        <v>0</v>
      </c>
      <c r="BJ20" s="327">
        <f>'1ST TERM Db'!AJ20</f>
        <v>0</v>
      </c>
      <c r="BK20" s="328">
        <f t="shared" si="19"/>
        <v>0</v>
      </c>
      <c r="BL20" s="26"/>
      <c r="BM20" s="26"/>
      <c r="BN20" s="43">
        <f t="shared" si="20"/>
        <v>0</v>
      </c>
      <c r="BO20" s="327">
        <f>'2ND TERM Db '!AM20</f>
        <v>0</v>
      </c>
      <c r="BP20" s="348">
        <f>'1ST TERM Db'!AM20</f>
        <v>0</v>
      </c>
      <c r="BQ20" s="328">
        <f t="shared" si="21"/>
        <v>0</v>
      </c>
      <c r="BR20" s="26"/>
      <c r="BS20" s="26"/>
      <c r="BT20" s="43">
        <f t="shared" si="22"/>
        <v>0</v>
      </c>
      <c r="BU20" s="327">
        <f>'2ND TERM Db '!AP20</f>
        <v>0</v>
      </c>
      <c r="BV20" s="348">
        <f>'1ST TERM Db'!AP20</f>
        <v>0</v>
      </c>
      <c r="BW20" s="328">
        <f t="shared" si="23"/>
        <v>0</v>
      </c>
      <c r="BX20" s="26"/>
      <c r="BY20" s="26"/>
      <c r="BZ20" s="43">
        <f t="shared" si="1"/>
        <v>0</v>
      </c>
      <c r="CA20" s="327">
        <f>'2ND TERM Db '!AS20</f>
        <v>0</v>
      </c>
      <c r="CB20" s="348">
        <f>'1ST TERM Db'!AS20</f>
        <v>0</v>
      </c>
      <c r="CC20" s="328">
        <f t="shared" si="24"/>
        <v>0</v>
      </c>
      <c r="CD20" s="26"/>
      <c r="CE20" s="26"/>
      <c r="CF20" s="43">
        <f t="shared" si="25"/>
        <v>0</v>
      </c>
      <c r="CG20" s="327">
        <f>'2ND TERM Db '!AV20</f>
        <v>0</v>
      </c>
      <c r="CH20" s="348">
        <f>'1ST TERM Db'!AV20</f>
        <v>0</v>
      </c>
      <c r="CI20" s="328">
        <f t="shared" si="26"/>
        <v>0</v>
      </c>
      <c r="CJ20" s="26"/>
      <c r="CK20" s="26"/>
      <c r="CL20" s="43">
        <f t="shared" si="27"/>
        <v>0</v>
      </c>
      <c r="CM20" s="327">
        <f>'2ND TERM Db '!AY20</f>
        <v>0</v>
      </c>
      <c r="CN20" s="348">
        <f>'1ST TERM Db'!AY20</f>
        <v>0</v>
      </c>
      <c r="CO20" s="328">
        <f t="shared" si="28"/>
        <v>0</v>
      </c>
      <c r="CP20" s="26"/>
      <c r="CQ20" s="26"/>
      <c r="CR20" s="43">
        <f t="shared" si="29"/>
        <v>0</v>
      </c>
      <c r="CS20" s="327">
        <f>'2ND TERM Db '!BB20</f>
        <v>0</v>
      </c>
      <c r="CT20" s="348">
        <f>'1ST TERM Db'!BB20</f>
        <v>0</v>
      </c>
      <c r="CU20" s="328">
        <f t="shared" si="30"/>
        <v>0</v>
      </c>
      <c r="CV20" s="26"/>
      <c r="CW20" s="26"/>
      <c r="CX20" s="43">
        <f t="shared" si="31"/>
        <v>0</v>
      </c>
      <c r="CY20" s="327">
        <f>'2ND TERM Db '!BE20</f>
        <v>0</v>
      </c>
      <c r="CZ20" s="348">
        <f>'1ST TERM Db'!BE20</f>
        <v>0</v>
      </c>
      <c r="DA20" s="328">
        <f t="shared" si="32"/>
        <v>0</v>
      </c>
      <c r="DB20" s="26"/>
      <c r="DC20" s="26"/>
      <c r="DD20" s="43">
        <f t="shared" si="33"/>
        <v>0</v>
      </c>
      <c r="DE20" s="327">
        <f>'2ND TERM Db '!BH20</f>
        <v>0</v>
      </c>
      <c r="DF20" s="348">
        <f>'1ST TERM Db'!BH20</f>
        <v>0</v>
      </c>
      <c r="DG20" s="328">
        <f t="shared" si="34"/>
        <v>0</v>
      </c>
      <c r="DH20" s="349"/>
      <c r="DI20" s="349"/>
      <c r="DJ20" s="356">
        <f t="shared" si="37"/>
        <v>0</v>
      </c>
      <c r="DK20" s="357">
        <f>'2ND TERM Db '!BK20</f>
        <v>0</v>
      </c>
      <c r="DL20" s="357">
        <f>'1ST TERM Db'!BK20</f>
        <v>0</v>
      </c>
      <c r="DM20" s="328">
        <f t="shared" si="35"/>
        <v>0</v>
      </c>
      <c r="DN20" s="73">
        <f t="shared" ref="DN20" si="51">SUM(O20,U20,AA20,AG20,AM20,AS20,AY20,BE20,BK20,BQ20,BW20,CC20,CI20,CO20,CU20,DA20,DG20:DM20)</f>
        <v>0</v>
      </c>
      <c r="DO20" s="80">
        <f t="shared" si="36"/>
        <v>12</v>
      </c>
      <c r="DP20" s="81" t="s">
        <v>105</v>
      </c>
      <c r="DQ20" s="81" t="s">
        <v>105</v>
      </c>
      <c r="DR20" s="81" t="s">
        <v>105</v>
      </c>
      <c r="DS20" s="81" t="s">
        <v>105</v>
      </c>
      <c r="DT20" s="81" t="s">
        <v>105</v>
      </c>
      <c r="DU20" s="81" t="s">
        <v>105</v>
      </c>
      <c r="DV20" s="81" t="s">
        <v>105</v>
      </c>
      <c r="DW20" s="81" t="s">
        <v>105</v>
      </c>
      <c r="DX20" s="87" t="s">
        <v>98</v>
      </c>
      <c r="DY20" s="88" t="s">
        <v>99</v>
      </c>
      <c r="DZ20" s="81" t="s">
        <v>105</v>
      </c>
      <c r="EA20" s="81" t="s">
        <v>105</v>
      </c>
      <c r="EB20" s="81" t="s">
        <v>105</v>
      </c>
      <c r="EC20" s="81" t="s">
        <v>105</v>
      </c>
      <c r="ED20" s="81" t="s">
        <v>105</v>
      </c>
      <c r="EE20" s="81" t="s">
        <v>105</v>
      </c>
      <c r="EF20" s="99" t="s">
        <v>105</v>
      </c>
      <c r="EG20" s="100" t="s">
        <v>101</v>
      </c>
      <c r="EH20" s="101" t="s">
        <v>102</v>
      </c>
      <c r="EI20" s="102" t="s">
        <v>103</v>
      </c>
      <c r="EJ20" s="103" t="s">
        <v>104</v>
      </c>
      <c r="EK20" s="372"/>
      <c r="EL20" s="118"/>
      <c r="ER20" s="295"/>
    </row>
    <row r="21" ht="30.3" spans="1:142">
      <c r="A21" s="21">
        <v>18</v>
      </c>
      <c r="B21" s="288" t="str">
        <f>'1ST TERM Db'!B21</f>
        <v>BABATUNDE TAIWO </v>
      </c>
      <c r="C21" s="289">
        <f>'1ST TERM Db'!C21</f>
        <v>0</v>
      </c>
      <c r="D21" s="29" t="str">
        <f>'1ST TERM Db'!D21</f>
        <v>FEMALE</v>
      </c>
      <c r="E21" s="29" t="str">
        <f>'1ST TERM Db'!E21</f>
        <v>SSS3C</v>
      </c>
      <c r="F21" s="27"/>
      <c r="G21" s="27"/>
      <c r="H21" s="27"/>
      <c r="I21" s="42">
        <f t="shared" si="2"/>
        <v>0</v>
      </c>
      <c r="J21" s="26"/>
      <c r="K21" s="26"/>
      <c r="L21" s="43">
        <f t="shared" si="0"/>
        <v>0</v>
      </c>
      <c r="M21" s="327">
        <f>'2ND TERM Db '!L21</f>
        <v>0</v>
      </c>
      <c r="N21" s="327">
        <f>'1ST TERM Db'!L21</f>
        <v>0</v>
      </c>
      <c r="O21" s="328">
        <f t="shared" si="3"/>
        <v>0</v>
      </c>
      <c r="P21" s="26"/>
      <c r="Q21" s="26"/>
      <c r="R21" s="43">
        <f t="shared" si="4"/>
        <v>0</v>
      </c>
      <c r="S21" s="327">
        <f>'2ND TERM Db '!O21</f>
        <v>0</v>
      </c>
      <c r="T21" s="327">
        <f>'1ST TERM Db'!O21</f>
        <v>0</v>
      </c>
      <c r="U21" s="328">
        <f t="shared" si="5"/>
        <v>0</v>
      </c>
      <c r="V21" s="26"/>
      <c r="W21" s="26"/>
      <c r="X21" s="43">
        <f t="shared" si="6"/>
        <v>0</v>
      </c>
      <c r="Y21" s="327">
        <f>'2ND TERM Db '!R21</f>
        <v>0</v>
      </c>
      <c r="Z21" s="327">
        <f>'1ST TERM Db'!R21</f>
        <v>0</v>
      </c>
      <c r="AA21" s="328">
        <f t="shared" si="7"/>
        <v>0</v>
      </c>
      <c r="AB21" s="26"/>
      <c r="AC21" s="26"/>
      <c r="AD21" s="43">
        <f t="shared" si="8"/>
        <v>0</v>
      </c>
      <c r="AE21" s="327">
        <f>'2ND TERM Db '!U21</f>
        <v>0</v>
      </c>
      <c r="AF21" s="327">
        <f>'1ST TERM Db'!U21</f>
        <v>0</v>
      </c>
      <c r="AG21" s="328">
        <f t="shared" si="9"/>
        <v>0</v>
      </c>
      <c r="AH21" s="26"/>
      <c r="AI21" s="26"/>
      <c r="AJ21" s="43">
        <f t="shared" si="10"/>
        <v>0</v>
      </c>
      <c r="AK21" s="327">
        <f>'2ND TERM Db '!X21</f>
        <v>0</v>
      </c>
      <c r="AL21" s="327">
        <f>'1ST TERM Db'!X21</f>
        <v>0</v>
      </c>
      <c r="AM21" s="328">
        <f t="shared" si="11"/>
        <v>0</v>
      </c>
      <c r="AN21" s="26"/>
      <c r="AO21" s="26"/>
      <c r="AP21" s="43">
        <f t="shared" si="12"/>
        <v>0</v>
      </c>
      <c r="AQ21" s="327">
        <f>'2ND TERM Db '!AA21</f>
        <v>0</v>
      </c>
      <c r="AR21" s="343">
        <f>'1ST TERM Db'!AA21</f>
        <v>0</v>
      </c>
      <c r="AS21" s="328">
        <f t="shared" si="13"/>
        <v>0</v>
      </c>
      <c r="AT21" s="26"/>
      <c r="AU21" s="26"/>
      <c r="AV21" s="43">
        <f t="shared" si="14"/>
        <v>0</v>
      </c>
      <c r="AW21" s="327">
        <f>'2ND TERM Db '!AD21</f>
        <v>0</v>
      </c>
      <c r="AX21" s="343">
        <f>'1ST TERM Db'!AD21</f>
        <v>0</v>
      </c>
      <c r="AY21" s="328">
        <f t="shared" si="15"/>
        <v>0</v>
      </c>
      <c r="AZ21" s="26"/>
      <c r="BA21" s="26"/>
      <c r="BB21" s="43">
        <f t="shared" si="16"/>
        <v>0</v>
      </c>
      <c r="BC21" s="327">
        <f>'2ND TERM Db '!AG21</f>
        <v>0</v>
      </c>
      <c r="BD21" s="327">
        <f>'1ST TERM Db'!AG21</f>
        <v>0</v>
      </c>
      <c r="BE21" s="328">
        <f t="shared" si="17"/>
        <v>0</v>
      </c>
      <c r="BF21" s="26"/>
      <c r="BG21" s="26"/>
      <c r="BH21" s="43">
        <f t="shared" si="18"/>
        <v>0</v>
      </c>
      <c r="BI21" s="327">
        <f>'2ND TERM Db '!AJ21</f>
        <v>0</v>
      </c>
      <c r="BJ21" s="327">
        <f>'1ST TERM Db'!AJ21</f>
        <v>0</v>
      </c>
      <c r="BK21" s="328">
        <f t="shared" si="19"/>
        <v>0</v>
      </c>
      <c r="BL21" s="26"/>
      <c r="BM21" s="26"/>
      <c r="BN21" s="43">
        <f t="shared" si="20"/>
        <v>0</v>
      </c>
      <c r="BO21" s="327">
        <f>'2ND TERM Db '!AM21</f>
        <v>0</v>
      </c>
      <c r="BP21" s="348">
        <f>'1ST TERM Db'!AM21</f>
        <v>0</v>
      </c>
      <c r="BQ21" s="328">
        <f t="shared" si="21"/>
        <v>0</v>
      </c>
      <c r="BR21" s="26"/>
      <c r="BS21" s="26"/>
      <c r="BT21" s="43">
        <f t="shared" si="22"/>
        <v>0</v>
      </c>
      <c r="BU21" s="327">
        <f>'2ND TERM Db '!AP21</f>
        <v>0</v>
      </c>
      <c r="BV21" s="348">
        <f>'1ST TERM Db'!AP21</f>
        <v>0</v>
      </c>
      <c r="BW21" s="328">
        <f t="shared" si="23"/>
        <v>0</v>
      </c>
      <c r="BX21" s="26"/>
      <c r="BY21" s="26"/>
      <c r="BZ21" s="43">
        <f t="shared" si="1"/>
        <v>0</v>
      </c>
      <c r="CA21" s="327">
        <f>'2ND TERM Db '!AS21</f>
        <v>0</v>
      </c>
      <c r="CB21" s="348">
        <f>'1ST TERM Db'!AS21</f>
        <v>0</v>
      </c>
      <c r="CC21" s="328">
        <f t="shared" si="24"/>
        <v>0</v>
      </c>
      <c r="CD21" s="26"/>
      <c r="CE21" s="26"/>
      <c r="CF21" s="43">
        <f t="shared" si="25"/>
        <v>0</v>
      </c>
      <c r="CG21" s="327">
        <f>'2ND TERM Db '!AV21</f>
        <v>0</v>
      </c>
      <c r="CH21" s="348">
        <f>'1ST TERM Db'!AV21</f>
        <v>0</v>
      </c>
      <c r="CI21" s="328">
        <f t="shared" si="26"/>
        <v>0</v>
      </c>
      <c r="CJ21" s="26"/>
      <c r="CK21" s="26"/>
      <c r="CL21" s="43">
        <f t="shared" si="27"/>
        <v>0</v>
      </c>
      <c r="CM21" s="327">
        <f>'2ND TERM Db '!AY21</f>
        <v>0</v>
      </c>
      <c r="CN21" s="348">
        <f>'1ST TERM Db'!AY21</f>
        <v>0</v>
      </c>
      <c r="CO21" s="328">
        <f t="shared" si="28"/>
        <v>0</v>
      </c>
      <c r="CP21" s="26"/>
      <c r="CQ21" s="26"/>
      <c r="CR21" s="43">
        <f t="shared" si="29"/>
        <v>0</v>
      </c>
      <c r="CS21" s="327">
        <f>'2ND TERM Db '!BB21</f>
        <v>0</v>
      </c>
      <c r="CT21" s="348">
        <f>'1ST TERM Db'!BB21</f>
        <v>0</v>
      </c>
      <c r="CU21" s="328">
        <f t="shared" si="30"/>
        <v>0</v>
      </c>
      <c r="CV21" s="26"/>
      <c r="CW21" s="26"/>
      <c r="CX21" s="43">
        <f t="shared" si="31"/>
        <v>0</v>
      </c>
      <c r="CY21" s="327">
        <f>'2ND TERM Db '!BE21</f>
        <v>0</v>
      </c>
      <c r="CZ21" s="348">
        <f>'1ST TERM Db'!BE21</f>
        <v>0</v>
      </c>
      <c r="DA21" s="328">
        <f t="shared" si="32"/>
        <v>0</v>
      </c>
      <c r="DB21" s="26"/>
      <c r="DC21" s="26"/>
      <c r="DD21" s="43">
        <f t="shared" si="33"/>
        <v>0</v>
      </c>
      <c r="DE21" s="327">
        <f>'2ND TERM Db '!BH21</f>
        <v>0</v>
      </c>
      <c r="DF21" s="348">
        <f>'1ST TERM Db'!BH21</f>
        <v>0</v>
      </c>
      <c r="DG21" s="328">
        <f t="shared" si="34"/>
        <v>0</v>
      </c>
      <c r="DH21" s="349"/>
      <c r="DI21" s="349"/>
      <c r="DJ21" s="356">
        <f t="shared" si="37"/>
        <v>0</v>
      </c>
      <c r="DK21" s="357">
        <f>'2ND TERM Db '!BK21</f>
        <v>0</v>
      </c>
      <c r="DL21" s="357">
        <f>'1ST TERM Db'!BK21</f>
        <v>0</v>
      </c>
      <c r="DM21" s="328">
        <f t="shared" si="35"/>
        <v>0</v>
      </c>
      <c r="DN21" s="73">
        <f t="shared" ref="DN21" si="52">SUM(O21,U21,AA21,AG21,AM21,AS21,AY21,BE21,BK21,BQ21,BW21,CC21,CI21,CO21,CU21,DA21,DG21,DM21)</f>
        <v>0</v>
      </c>
      <c r="DO21" s="80">
        <f t="shared" si="36"/>
        <v>12</v>
      </c>
      <c r="DP21" s="81" t="s">
        <v>105</v>
      </c>
      <c r="DQ21" s="81" t="s">
        <v>105</v>
      </c>
      <c r="DR21" s="81" t="s">
        <v>105</v>
      </c>
      <c r="DS21" s="81" t="s">
        <v>105</v>
      </c>
      <c r="DT21" s="81" t="s">
        <v>105</v>
      </c>
      <c r="DU21" s="81" t="s">
        <v>105</v>
      </c>
      <c r="DV21" s="81" t="s">
        <v>105</v>
      </c>
      <c r="DW21" s="81" t="s">
        <v>105</v>
      </c>
      <c r="DX21" s="87" t="s">
        <v>98</v>
      </c>
      <c r="DY21" s="88" t="s">
        <v>99</v>
      </c>
      <c r="DZ21" s="81" t="s">
        <v>105</v>
      </c>
      <c r="EA21" s="81" t="s">
        <v>105</v>
      </c>
      <c r="EB21" s="81" t="s">
        <v>105</v>
      </c>
      <c r="EC21" s="81" t="s">
        <v>105</v>
      </c>
      <c r="ED21" s="81" t="s">
        <v>105</v>
      </c>
      <c r="EE21" s="81" t="s">
        <v>105</v>
      </c>
      <c r="EF21" s="99" t="s">
        <v>105</v>
      </c>
      <c r="EG21" s="100" t="s">
        <v>101</v>
      </c>
      <c r="EH21" s="101" t="s">
        <v>102</v>
      </c>
      <c r="EI21" s="102" t="s">
        <v>103</v>
      </c>
      <c r="EJ21" s="103" t="s">
        <v>104</v>
      </c>
      <c r="EK21" s="372"/>
      <c r="EL21" s="118"/>
    </row>
    <row r="22" ht="30.3" spans="1:140">
      <c r="A22" s="21">
        <v>19</v>
      </c>
      <c r="B22" s="288" t="str">
        <f>'1ST TERM Db'!B22</f>
        <v>BALOGUN AISHAT</v>
      </c>
      <c r="C22" s="29" t="str">
        <f>'1ST TERM Db'!C22</f>
        <v>2297</v>
      </c>
      <c r="D22" s="29" t="str">
        <f>'1ST TERM Db'!D22</f>
        <v>FEMALE</v>
      </c>
      <c r="E22" s="29" t="str">
        <f>'1ST TERM Db'!E22</f>
        <v>SSS3C</v>
      </c>
      <c r="F22" s="27"/>
      <c r="G22" s="27"/>
      <c r="H22" s="27"/>
      <c r="I22" s="42">
        <f t="shared" si="2"/>
        <v>0</v>
      </c>
      <c r="J22" s="26"/>
      <c r="K22" s="26"/>
      <c r="L22" s="43">
        <f t="shared" si="0"/>
        <v>0</v>
      </c>
      <c r="M22" s="327">
        <f>'2ND TERM Db '!L22</f>
        <v>0</v>
      </c>
      <c r="N22" s="327">
        <f>'1ST TERM Db'!L22</f>
        <v>0</v>
      </c>
      <c r="O22" s="328">
        <f t="shared" si="3"/>
        <v>0</v>
      </c>
      <c r="P22" s="26"/>
      <c r="Q22" s="26"/>
      <c r="R22" s="43">
        <f t="shared" si="4"/>
        <v>0</v>
      </c>
      <c r="S22" s="327">
        <f>'2ND TERM Db '!O22</f>
        <v>0</v>
      </c>
      <c r="T22" s="327">
        <f>'1ST TERM Db'!O22</f>
        <v>0</v>
      </c>
      <c r="U22" s="328">
        <f t="shared" si="5"/>
        <v>0</v>
      </c>
      <c r="V22" s="26"/>
      <c r="W22" s="26"/>
      <c r="X22" s="43">
        <f t="shared" si="6"/>
        <v>0</v>
      </c>
      <c r="Y22" s="327">
        <f>'2ND TERM Db '!R22</f>
        <v>0</v>
      </c>
      <c r="Z22" s="327">
        <f>'1ST TERM Db'!R22</f>
        <v>0</v>
      </c>
      <c r="AA22" s="328">
        <f t="shared" si="7"/>
        <v>0</v>
      </c>
      <c r="AB22" s="26"/>
      <c r="AC22" s="26"/>
      <c r="AD22" s="43">
        <f t="shared" si="8"/>
        <v>0</v>
      </c>
      <c r="AE22" s="327">
        <f>'2ND TERM Db '!U22</f>
        <v>0</v>
      </c>
      <c r="AF22" s="327">
        <f>'1ST TERM Db'!U22</f>
        <v>0</v>
      </c>
      <c r="AG22" s="328">
        <f t="shared" si="9"/>
        <v>0</v>
      </c>
      <c r="AH22" s="26"/>
      <c r="AI22" s="26"/>
      <c r="AJ22" s="43">
        <f t="shared" si="10"/>
        <v>0</v>
      </c>
      <c r="AK22" s="327">
        <f>'2ND TERM Db '!X22</f>
        <v>0</v>
      </c>
      <c r="AL22" s="327">
        <f>'1ST TERM Db'!X22</f>
        <v>0</v>
      </c>
      <c r="AM22" s="328">
        <f t="shared" si="11"/>
        <v>0</v>
      </c>
      <c r="AN22" s="26"/>
      <c r="AO22" s="26"/>
      <c r="AP22" s="43">
        <f t="shared" si="12"/>
        <v>0</v>
      </c>
      <c r="AQ22" s="327">
        <f>'2ND TERM Db '!AA22</f>
        <v>0</v>
      </c>
      <c r="AR22" s="343">
        <f>'1ST TERM Db'!AA22</f>
        <v>0</v>
      </c>
      <c r="AS22" s="328">
        <f t="shared" si="13"/>
        <v>0</v>
      </c>
      <c r="AT22" s="26"/>
      <c r="AU22" s="26"/>
      <c r="AV22" s="43">
        <f t="shared" si="14"/>
        <v>0</v>
      </c>
      <c r="AW22" s="327">
        <f>'2ND TERM Db '!AD22</f>
        <v>0</v>
      </c>
      <c r="AX22" s="343">
        <f>'1ST TERM Db'!AD22</f>
        <v>0</v>
      </c>
      <c r="AY22" s="328">
        <f t="shared" si="15"/>
        <v>0</v>
      </c>
      <c r="AZ22" s="26"/>
      <c r="BA22" s="26"/>
      <c r="BB22" s="43">
        <f t="shared" si="16"/>
        <v>0</v>
      </c>
      <c r="BC22" s="327">
        <f>'2ND TERM Db '!AG22</f>
        <v>0</v>
      </c>
      <c r="BD22" s="327">
        <f>'1ST TERM Db'!AG22</f>
        <v>0</v>
      </c>
      <c r="BE22" s="328">
        <f t="shared" si="17"/>
        <v>0</v>
      </c>
      <c r="BF22" s="26"/>
      <c r="BG22" s="26"/>
      <c r="BH22" s="43">
        <f t="shared" si="18"/>
        <v>0</v>
      </c>
      <c r="BI22" s="327">
        <f>'2ND TERM Db '!AJ22</f>
        <v>0</v>
      </c>
      <c r="BJ22" s="327">
        <f>'1ST TERM Db'!AJ22</f>
        <v>0</v>
      </c>
      <c r="BK22" s="328">
        <f t="shared" si="19"/>
        <v>0</v>
      </c>
      <c r="BL22" s="26"/>
      <c r="BM22" s="26"/>
      <c r="BN22" s="43">
        <f t="shared" si="20"/>
        <v>0</v>
      </c>
      <c r="BO22" s="327">
        <f>'2ND TERM Db '!AM22</f>
        <v>0</v>
      </c>
      <c r="BP22" s="348">
        <f>'1ST TERM Db'!AM22</f>
        <v>0</v>
      </c>
      <c r="BQ22" s="328">
        <f t="shared" si="21"/>
        <v>0</v>
      </c>
      <c r="BR22" s="26"/>
      <c r="BS22" s="26"/>
      <c r="BT22" s="43">
        <f t="shared" si="22"/>
        <v>0</v>
      </c>
      <c r="BU22" s="327">
        <f>'2ND TERM Db '!AP22</f>
        <v>0</v>
      </c>
      <c r="BV22" s="348">
        <f>'1ST TERM Db'!AP22</f>
        <v>0</v>
      </c>
      <c r="BW22" s="328">
        <f t="shared" si="23"/>
        <v>0</v>
      </c>
      <c r="BX22" s="26"/>
      <c r="BY22" s="26"/>
      <c r="BZ22" s="43">
        <f t="shared" si="1"/>
        <v>0</v>
      </c>
      <c r="CA22" s="327">
        <f>'2ND TERM Db '!AS22</f>
        <v>0</v>
      </c>
      <c r="CB22" s="348">
        <f>'1ST TERM Db'!AS22</f>
        <v>0</v>
      </c>
      <c r="CC22" s="328">
        <f t="shared" si="24"/>
        <v>0</v>
      </c>
      <c r="CD22" s="26"/>
      <c r="CE22" s="26"/>
      <c r="CF22" s="43">
        <f t="shared" si="25"/>
        <v>0</v>
      </c>
      <c r="CG22" s="327">
        <f>'2ND TERM Db '!AV22</f>
        <v>0</v>
      </c>
      <c r="CH22" s="348">
        <f>'1ST TERM Db'!AV22</f>
        <v>0</v>
      </c>
      <c r="CI22" s="328">
        <f t="shared" si="26"/>
        <v>0</v>
      </c>
      <c r="CJ22" s="26"/>
      <c r="CK22" s="26"/>
      <c r="CL22" s="43">
        <f t="shared" si="27"/>
        <v>0</v>
      </c>
      <c r="CM22" s="327">
        <f>'2ND TERM Db '!AY22</f>
        <v>0</v>
      </c>
      <c r="CN22" s="348">
        <f>'1ST TERM Db'!AY22</f>
        <v>0</v>
      </c>
      <c r="CO22" s="328">
        <f t="shared" si="28"/>
        <v>0</v>
      </c>
      <c r="CP22" s="26"/>
      <c r="CQ22" s="26"/>
      <c r="CR22" s="43">
        <f t="shared" si="29"/>
        <v>0</v>
      </c>
      <c r="CS22" s="327">
        <f>'2ND TERM Db '!BB22</f>
        <v>0</v>
      </c>
      <c r="CT22" s="348">
        <f>'1ST TERM Db'!BB22</f>
        <v>0</v>
      </c>
      <c r="CU22" s="328">
        <f t="shared" si="30"/>
        <v>0</v>
      </c>
      <c r="CV22" s="26"/>
      <c r="CW22" s="26"/>
      <c r="CX22" s="43">
        <f t="shared" si="31"/>
        <v>0</v>
      </c>
      <c r="CY22" s="327">
        <f>'2ND TERM Db '!BE22</f>
        <v>0</v>
      </c>
      <c r="CZ22" s="348">
        <f>'1ST TERM Db'!BE22</f>
        <v>0</v>
      </c>
      <c r="DA22" s="328">
        <f t="shared" si="32"/>
        <v>0</v>
      </c>
      <c r="DB22" s="26"/>
      <c r="DC22" s="26"/>
      <c r="DD22" s="43">
        <f t="shared" si="33"/>
        <v>0</v>
      </c>
      <c r="DE22" s="327">
        <f>'2ND TERM Db '!BH22</f>
        <v>0</v>
      </c>
      <c r="DF22" s="348">
        <f>'1ST TERM Db'!BH22</f>
        <v>0</v>
      </c>
      <c r="DG22" s="328">
        <f t="shared" si="34"/>
        <v>0</v>
      </c>
      <c r="DH22" s="349"/>
      <c r="DI22" s="349"/>
      <c r="DJ22" s="356">
        <f t="shared" si="37"/>
        <v>0</v>
      </c>
      <c r="DK22" s="357">
        <f>'2ND TERM Db '!BK22</f>
        <v>0</v>
      </c>
      <c r="DL22" s="357">
        <f>'1ST TERM Db'!BK22</f>
        <v>0</v>
      </c>
      <c r="DM22" s="328">
        <f t="shared" si="35"/>
        <v>0</v>
      </c>
      <c r="DN22" s="73">
        <f t="shared" ref="DN22" si="53">SUM(O22,U22,AA22,AG22,AM22,AS22,AY22,BE22,BK22,BQ22,BW22,CC22,CI22,CO22,CU22,DA22,DG22:DM22)</f>
        <v>0</v>
      </c>
      <c r="DO22" s="80">
        <f t="shared" si="36"/>
        <v>12</v>
      </c>
      <c r="DP22" s="81" t="s">
        <v>105</v>
      </c>
      <c r="DQ22" s="81" t="s">
        <v>105</v>
      </c>
      <c r="DR22" s="81" t="s">
        <v>105</v>
      </c>
      <c r="DS22" s="81" t="s">
        <v>105</v>
      </c>
      <c r="DT22" s="81" t="s">
        <v>105</v>
      </c>
      <c r="DU22" s="81" t="s">
        <v>105</v>
      </c>
      <c r="DV22" s="81" t="s">
        <v>105</v>
      </c>
      <c r="DW22" s="81" t="s">
        <v>105</v>
      </c>
      <c r="DX22" s="87" t="s">
        <v>98</v>
      </c>
      <c r="DY22" s="88" t="s">
        <v>99</v>
      </c>
      <c r="DZ22" s="81" t="s">
        <v>105</v>
      </c>
      <c r="EA22" s="81" t="s">
        <v>105</v>
      </c>
      <c r="EB22" s="81" t="s">
        <v>105</v>
      </c>
      <c r="EC22" s="81" t="s">
        <v>105</v>
      </c>
      <c r="ED22" s="81" t="s">
        <v>105</v>
      </c>
      <c r="EE22" s="81" t="s">
        <v>105</v>
      </c>
      <c r="EF22" s="99" t="s">
        <v>105</v>
      </c>
      <c r="EG22" s="100" t="s">
        <v>101</v>
      </c>
      <c r="EH22" s="101" t="s">
        <v>102</v>
      </c>
      <c r="EI22" s="102" t="s">
        <v>103</v>
      </c>
      <c r="EJ22" s="103" t="s">
        <v>104</v>
      </c>
    </row>
    <row r="23" ht="30.3" spans="1:140">
      <c r="A23" s="21">
        <v>20</v>
      </c>
      <c r="B23" s="288" t="str">
        <f>'1ST TERM Db'!B23</f>
        <v>HAMMED NAFISAT</v>
      </c>
      <c r="C23" s="289" t="str">
        <f>'1ST TERM Db'!C23</f>
        <v>2298</v>
      </c>
      <c r="D23" s="29" t="str">
        <f>'1ST TERM Db'!D23</f>
        <v>FEMALE</v>
      </c>
      <c r="E23" s="29" t="str">
        <f>'1ST TERM Db'!E23</f>
        <v>SSS3C</v>
      </c>
      <c r="F23" s="27"/>
      <c r="G23" s="27"/>
      <c r="H23" s="27"/>
      <c r="I23" s="42">
        <f t="shared" si="2"/>
        <v>0</v>
      </c>
      <c r="J23" s="26"/>
      <c r="K23" s="26"/>
      <c r="L23" s="43">
        <f t="shared" si="0"/>
        <v>0</v>
      </c>
      <c r="M23" s="327">
        <f>'2ND TERM Db '!L23</f>
        <v>0</v>
      </c>
      <c r="N23" s="327">
        <f>'1ST TERM Db'!L23</f>
        <v>0</v>
      </c>
      <c r="O23" s="328">
        <f t="shared" si="3"/>
        <v>0</v>
      </c>
      <c r="P23" s="26"/>
      <c r="Q23" s="26"/>
      <c r="R23" s="43">
        <f t="shared" si="4"/>
        <v>0</v>
      </c>
      <c r="S23" s="327">
        <f>'2ND TERM Db '!O23</f>
        <v>0</v>
      </c>
      <c r="T23" s="327">
        <f>'1ST TERM Db'!O23</f>
        <v>0</v>
      </c>
      <c r="U23" s="328">
        <f t="shared" si="5"/>
        <v>0</v>
      </c>
      <c r="V23" s="26"/>
      <c r="W23" s="26"/>
      <c r="X23" s="43">
        <f t="shared" si="6"/>
        <v>0</v>
      </c>
      <c r="Y23" s="327">
        <f>'2ND TERM Db '!R23</f>
        <v>0</v>
      </c>
      <c r="Z23" s="327">
        <f>'1ST TERM Db'!R23</f>
        <v>0</v>
      </c>
      <c r="AA23" s="328">
        <f t="shared" si="7"/>
        <v>0</v>
      </c>
      <c r="AB23" s="26"/>
      <c r="AC23" s="26"/>
      <c r="AD23" s="43">
        <f t="shared" si="8"/>
        <v>0</v>
      </c>
      <c r="AE23" s="327">
        <f>'2ND TERM Db '!U23</f>
        <v>0</v>
      </c>
      <c r="AF23" s="327">
        <f>'1ST TERM Db'!U23</f>
        <v>0</v>
      </c>
      <c r="AG23" s="328">
        <f t="shared" si="9"/>
        <v>0</v>
      </c>
      <c r="AH23" s="26"/>
      <c r="AI23" s="26"/>
      <c r="AJ23" s="43">
        <f t="shared" si="10"/>
        <v>0</v>
      </c>
      <c r="AK23" s="327">
        <f>'2ND TERM Db '!X23</f>
        <v>0</v>
      </c>
      <c r="AL23" s="327">
        <f>'1ST TERM Db'!X23</f>
        <v>0</v>
      </c>
      <c r="AM23" s="328">
        <f t="shared" si="11"/>
        <v>0</v>
      </c>
      <c r="AN23" s="26"/>
      <c r="AO23" s="26"/>
      <c r="AP23" s="43">
        <f t="shared" si="12"/>
        <v>0</v>
      </c>
      <c r="AQ23" s="327">
        <f>'2ND TERM Db '!AA23</f>
        <v>0</v>
      </c>
      <c r="AR23" s="343">
        <f>'1ST TERM Db'!AA23</f>
        <v>0</v>
      </c>
      <c r="AS23" s="328">
        <f t="shared" si="13"/>
        <v>0</v>
      </c>
      <c r="AT23" s="26"/>
      <c r="AU23" s="26"/>
      <c r="AV23" s="43">
        <f t="shared" si="14"/>
        <v>0</v>
      </c>
      <c r="AW23" s="327">
        <f>'2ND TERM Db '!AD23</f>
        <v>0</v>
      </c>
      <c r="AX23" s="343">
        <f>'1ST TERM Db'!AD23</f>
        <v>0</v>
      </c>
      <c r="AY23" s="328">
        <f t="shared" si="15"/>
        <v>0</v>
      </c>
      <c r="AZ23" s="26"/>
      <c r="BA23" s="26"/>
      <c r="BB23" s="43">
        <f t="shared" si="16"/>
        <v>0</v>
      </c>
      <c r="BC23" s="327">
        <f>'2ND TERM Db '!AG23</f>
        <v>0</v>
      </c>
      <c r="BD23" s="327">
        <f>'1ST TERM Db'!AG23</f>
        <v>0</v>
      </c>
      <c r="BE23" s="328">
        <f t="shared" si="17"/>
        <v>0</v>
      </c>
      <c r="BF23" s="26"/>
      <c r="BG23" s="26"/>
      <c r="BH23" s="43">
        <f t="shared" si="18"/>
        <v>0</v>
      </c>
      <c r="BI23" s="327">
        <f>'2ND TERM Db '!AJ23</f>
        <v>0</v>
      </c>
      <c r="BJ23" s="327">
        <f>'1ST TERM Db'!AJ23</f>
        <v>0</v>
      </c>
      <c r="BK23" s="328">
        <f t="shared" si="19"/>
        <v>0</v>
      </c>
      <c r="BL23" s="26"/>
      <c r="BM23" s="26"/>
      <c r="BN23" s="43">
        <f t="shared" si="20"/>
        <v>0</v>
      </c>
      <c r="BO23" s="327">
        <f>'2ND TERM Db '!AM23</f>
        <v>0</v>
      </c>
      <c r="BP23" s="348">
        <f>'1ST TERM Db'!AM23</f>
        <v>0</v>
      </c>
      <c r="BQ23" s="328">
        <f t="shared" si="21"/>
        <v>0</v>
      </c>
      <c r="BR23" s="26"/>
      <c r="BS23" s="26"/>
      <c r="BT23" s="43">
        <f t="shared" si="22"/>
        <v>0</v>
      </c>
      <c r="BU23" s="327">
        <f>'2ND TERM Db '!AP23</f>
        <v>0</v>
      </c>
      <c r="BV23" s="348">
        <f>'1ST TERM Db'!AP23</f>
        <v>0</v>
      </c>
      <c r="BW23" s="328">
        <f t="shared" si="23"/>
        <v>0</v>
      </c>
      <c r="BX23" s="26"/>
      <c r="BY23" s="26"/>
      <c r="BZ23" s="43">
        <f t="shared" si="1"/>
        <v>0</v>
      </c>
      <c r="CA23" s="327">
        <f>'2ND TERM Db '!AS23</f>
        <v>0</v>
      </c>
      <c r="CB23" s="348">
        <f>'1ST TERM Db'!AS23</f>
        <v>0</v>
      </c>
      <c r="CC23" s="328">
        <f t="shared" si="24"/>
        <v>0</v>
      </c>
      <c r="CD23" s="26"/>
      <c r="CE23" s="26"/>
      <c r="CF23" s="43">
        <f t="shared" si="25"/>
        <v>0</v>
      </c>
      <c r="CG23" s="327">
        <f>'2ND TERM Db '!AV23</f>
        <v>0</v>
      </c>
      <c r="CH23" s="348">
        <f>'1ST TERM Db'!AV23</f>
        <v>0</v>
      </c>
      <c r="CI23" s="328">
        <f t="shared" si="26"/>
        <v>0</v>
      </c>
      <c r="CJ23" s="26"/>
      <c r="CK23" s="26"/>
      <c r="CL23" s="43">
        <f t="shared" si="27"/>
        <v>0</v>
      </c>
      <c r="CM23" s="327">
        <f>'2ND TERM Db '!AY23</f>
        <v>0</v>
      </c>
      <c r="CN23" s="348">
        <f>'1ST TERM Db'!AY23</f>
        <v>0</v>
      </c>
      <c r="CO23" s="328">
        <f t="shared" si="28"/>
        <v>0</v>
      </c>
      <c r="CP23" s="26"/>
      <c r="CQ23" s="26"/>
      <c r="CR23" s="43">
        <f t="shared" si="29"/>
        <v>0</v>
      </c>
      <c r="CS23" s="327">
        <f>'2ND TERM Db '!BB23</f>
        <v>0</v>
      </c>
      <c r="CT23" s="348">
        <f>'1ST TERM Db'!BB23</f>
        <v>0</v>
      </c>
      <c r="CU23" s="328">
        <f t="shared" si="30"/>
        <v>0</v>
      </c>
      <c r="CV23" s="26"/>
      <c r="CW23" s="26"/>
      <c r="CX23" s="43">
        <f t="shared" si="31"/>
        <v>0</v>
      </c>
      <c r="CY23" s="327">
        <f>'2ND TERM Db '!BE23</f>
        <v>0</v>
      </c>
      <c r="CZ23" s="348">
        <f>'1ST TERM Db'!BE23</f>
        <v>0</v>
      </c>
      <c r="DA23" s="328">
        <f t="shared" si="32"/>
        <v>0</v>
      </c>
      <c r="DB23" s="26"/>
      <c r="DC23" s="26"/>
      <c r="DD23" s="43">
        <f t="shared" si="33"/>
        <v>0</v>
      </c>
      <c r="DE23" s="327">
        <f>'2ND TERM Db '!BH23</f>
        <v>0</v>
      </c>
      <c r="DF23" s="348">
        <f>'1ST TERM Db'!BH23</f>
        <v>0</v>
      </c>
      <c r="DG23" s="328">
        <f t="shared" si="34"/>
        <v>0</v>
      </c>
      <c r="DH23" s="349"/>
      <c r="DI23" s="349"/>
      <c r="DJ23" s="356">
        <f t="shared" si="37"/>
        <v>0</v>
      </c>
      <c r="DK23" s="357">
        <f>'2ND TERM Db '!BK23</f>
        <v>0</v>
      </c>
      <c r="DL23" s="357">
        <f>'1ST TERM Db'!BK23</f>
        <v>0</v>
      </c>
      <c r="DM23" s="328">
        <f t="shared" si="35"/>
        <v>0</v>
      </c>
      <c r="DN23" s="73">
        <f t="shared" ref="DN23" si="54">SUM(O23,U23,AA23,AG23,AM23,AS23,AY23,BE23,BK23,BQ23,BW23,CC23,CI23,CO23,CU23,DA23,DG23,DM23)</f>
        <v>0</v>
      </c>
      <c r="DO23" s="80">
        <f t="shared" si="36"/>
        <v>12</v>
      </c>
      <c r="DP23" s="81" t="s">
        <v>105</v>
      </c>
      <c r="DQ23" s="81" t="s">
        <v>105</v>
      </c>
      <c r="DR23" s="81" t="s">
        <v>105</v>
      </c>
      <c r="DS23" s="81" t="s">
        <v>105</v>
      </c>
      <c r="DT23" s="81" t="s">
        <v>105</v>
      </c>
      <c r="DU23" s="81" t="s">
        <v>105</v>
      </c>
      <c r="DV23" s="81" t="s">
        <v>105</v>
      </c>
      <c r="DW23" s="81" t="s">
        <v>105</v>
      </c>
      <c r="DX23" s="87" t="s">
        <v>98</v>
      </c>
      <c r="DY23" s="88" t="s">
        <v>99</v>
      </c>
      <c r="DZ23" s="81" t="s">
        <v>105</v>
      </c>
      <c r="EA23" s="81" t="s">
        <v>105</v>
      </c>
      <c r="EB23" s="81" t="s">
        <v>105</v>
      </c>
      <c r="EC23" s="81" t="s">
        <v>105</v>
      </c>
      <c r="ED23" s="81" t="s">
        <v>105</v>
      </c>
      <c r="EE23" s="81" t="s">
        <v>105</v>
      </c>
      <c r="EF23" s="99" t="s">
        <v>105</v>
      </c>
      <c r="EG23" s="100" t="s">
        <v>101</v>
      </c>
      <c r="EH23" s="101" t="s">
        <v>102</v>
      </c>
      <c r="EI23" s="102" t="s">
        <v>103</v>
      </c>
      <c r="EJ23" s="103" t="s">
        <v>104</v>
      </c>
    </row>
    <row r="24" ht="30.3" spans="1:140">
      <c r="A24" s="21">
        <v>21</v>
      </c>
      <c r="B24" s="288" t="str">
        <f>'1ST TERM Db'!B24</f>
        <v>ISIAK ALIMOT</v>
      </c>
      <c r="C24" s="29" t="str">
        <f>'1ST TERM Db'!C24</f>
        <v>2300</v>
      </c>
      <c r="D24" s="29" t="str">
        <f>'1ST TERM Db'!D24</f>
        <v>FEMALE</v>
      </c>
      <c r="E24" s="29" t="str">
        <f>'1ST TERM Db'!E24</f>
        <v>SSS3C</v>
      </c>
      <c r="F24" s="27"/>
      <c r="G24" s="27"/>
      <c r="H24" s="27"/>
      <c r="I24" s="42">
        <f t="shared" si="2"/>
        <v>0</v>
      </c>
      <c r="J24" s="26"/>
      <c r="K24" s="26"/>
      <c r="L24" s="43">
        <f t="shared" si="0"/>
        <v>0</v>
      </c>
      <c r="M24" s="327">
        <f>'2ND TERM Db '!L24</f>
        <v>0</v>
      </c>
      <c r="N24" s="327">
        <f>'1ST TERM Db'!L24</f>
        <v>0</v>
      </c>
      <c r="O24" s="328">
        <f t="shared" si="3"/>
        <v>0</v>
      </c>
      <c r="P24" s="26"/>
      <c r="Q24" s="26"/>
      <c r="R24" s="43">
        <f t="shared" si="4"/>
        <v>0</v>
      </c>
      <c r="S24" s="327">
        <f>'2ND TERM Db '!O24</f>
        <v>0</v>
      </c>
      <c r="T24" s="327">
        <f>'1ST TERM Db'!O24</f>
        <v>0</v>
      </c>
      <c r="U24" s="328">
        <f t="shared" si="5"/>
        <v>0</v>
      </c>
      <c r="V24" s="26"/>
      <c r="W24" s="26"/>
      <c r="X24" s="43">
        <f t="shared" si="6"/>
        <v>0</v>
      </c>
      <c r="Y24" s="327">
        <f>'2ND TERM Db '!R24</f>
        <v>0</v>
      </c>
      <c r="Z24" s="327">
        <f>'1ST TERM Db'!R24</f>
        <v>0</v>
      </c>
      <c r="AA24" s="328">
        <f t="shared" si="7"/>
        <v>0</v>
      </c>
      <c r="AB24" s="26"/>
      <c r="AC24" s="26"/>
      <c r="AD24" s="43">
        <f t="shared" si="8"/>
        <v>0</v>
      </c>
      <c r="AE24" s="327">
        <f>'2ND TERM Db '!U24</f>
        <v>0</v>
      </c>
      <c r="AF24" s="327">
        <f>'1ST TERM Db'!U24</f>
        <v>0</v>
      </c>
      <c r="AG24" s="328">
        <f t="shared" si="9"/>
        <v>0</v>
      </c>
      <c r="AH24" s="26"/>
      <c r="AI24" s="26"/>
      <c r="AJ24" s="43">
        <f t="shared" si="10"/>
        <v>0</v>
      </c>
      <c r="AK24" s="327">
        <f>'2ND TERM Db '!X24</f>
        <v>0</v>
      </c>
      <c r="AL24" s="327">
        <f>'1ST TERM Db'!X24</f>
        <v>0</v>
      </c>
      <c r="AM24" s="328">
        <f t="shared" si="11"/>
        <v>0</v>
      </c>
      <c r="AN24" s="26"/>
      <c r="AO24" s="26"/>
      <c r="AP24" s="43">
        <f t="shared" si="12"/>
        <v>0</v>
      </c>
      <c r="AQ24" s="327">
        <f>'2ND TERM Db '!AA24</f>
        <v>0</v>
      </c>
      <c r="AR24" s="343">
        <f>'1ST TERM Db'!AA24</f>
        <v>0</v>
      </c>
      <c r="AS24" s="328">
        <f t="shared" si="13"/>
        <v>0</v>
      </c>
      <c r="AT24" s="26"/>
      <c r="AU24" s="26"/>
      <c r="AV24" s="43">
        <f t="shared" si="14"/>
        <v>0</v>
      </c>
      <c r="AW24" s="327">
        <f>'2ND TERM Db '!AD24</f>
        <v>0</v>
      </c>
      <c r="AX24" s="343">
        <f>'1ST TERM Db'!AD24</f>
        <v>0</v>
      </c>
      <c r="AY24" s="328">
        <f t="shared" si="15"/>
        <v>0</v>
      </c>
      <c r="AZ24" s="26"/>
      <c r="BA24" s="26"/>
      <c r="BB24" s="43">
        <f t="shared" si="16"/>
        <v>0</v>
      </c>
      <c r="BC24" s="327">
        <f>'2ND TERM Db '!AG24</f>
        <v>0</v>
      </c>
      <c r="BD24" s="327">
        <f>'1ST TERM Db'!AG24</f>
        <v>0</v>
      </c>
      <c r="BE24" s="328">
        <f t="shared" si="17"/>
        <v>0</v>
      </c>
      <c r="BF24" s="26"/>
      <c r="BG24" s="26"/>
      <c r="BH24" s="43">
        <f t="shared" si="18"/>
        <v>0</v>
      </c>
      <c r="BI24" s="327">
        <f>'2ND TERM Db '!AJ24</f>
        <v>0</v>
      </c>
      <c r="BJ24" s="327">
        <f>'1ST TERM Db'!AJ24</f>
        <v>29</v>
      </c>
      <c r="BK24" s="328">
        <f t="shared" si="19"/>
        <v>29</v>
      </c>
      <c r="BL24" s="26"/>
      <c r="BM24" s="26"/>
      <c r="BN24" s="43">
        <f t="shared" si="20"/>
        <v>0</v>
      </c>
      <c r="BO24" s="327">
        <f>'2ND TERM Db '!AM24</f>
        <v>0</v>
      </c>
      <c r="BP24" s="348">
        <f>'1ST TERM Db'!AM24</f>
        <v>0</v>
      </c>
      <c r="BQ24" s="328">
        <f t="shared" si="21"/>
        <v>0</v>
      </c>
      <c r="BR24" s="26"/>
      <c r="BS24" s="26"/>
      <c r="BT24" s="43">
        <f t="shared" si="22"/>
        <v>0</v>
      </c>
      <c r="BU24" s="327">
        <f>'2ND TERM Db '!AP24</f>
        <v>0</v>
      </c>
      <c r="BV24" s="348">
        <f>'1ST TERM Db'!AP24</f>
        <v>0</v>
      </c>
      <c r="BW24" s="328">
        <f t="shared" si="23"/>
        <v>0</v>
      </c>
      <c r="BX24" s="26"/>
      <c r="BY24" s="26"/>
      <c r="BZ24" s="43">
        <f t="shared" si="1"/>
        <v>0</v>
      </c>
      <c r="CA24" s="327">
        <f>'2ND TERM Db '!AS24</f>
        <v>0</v>
      </c>
      <c r="CB24" s="348">
        <f>'1ST TERM Db'!AS24</f>
        <v>0</v>
      </c>
      <c r="CC24" s="328">
        <f t="shared" si="24"/>
        <v>0</v>
      </c>
      <c r="CD24" s="26"/>
      <c r="CE24" s="26"/>
      <c r="CF24" s="43">
        <f t="shared" si="25"/>
        <v>0</v>
      </c>
      <c r="CG24" s="327">
        <f>'2ND TERM Db '!AV24</f>
        <v>0</v>
      </c>
      <c r="CH24" s="348">
        <f>'1ST TERM Db'!AV24</f>
        <v>0</v>
      </c>
      <c r="CI24" s="328">
        <f t="shared" si="26"/>
        <v>0</v>
      </c>
      <c r="CJ24" s="26"/>
      <c r="CK24" s="26"/>
      <c r="CL24" s="43">
        <f t="shared" si="27"/>
        <v>0</v>
      </c>
      <c r="CM24" s="327">
        <f>'2ND TERM Db '!AY24</f>
        <v>0</v>
      </c>
      <c r="CN24" s="348">
        <f>'1ST TERM Db'!AY24</f>
        <v>0</v>
      </c>
      <c r="CO24" s="328">
        <f t="shared" si="28"/>
        <v>0</v>
      </c>
      <c r="CP24" s="26"/>
      <c r="CQ24" s="26"/>
      <c r="CR24" s="43">
        <f t="shared" si="29"/>
        <v>0</v>
      </c>
      <c r="CS24" s="327">
        <f>'2ND TERM Db '!BB24</f>
        <v>0</v>
      </c>
      <c r="CT24" s="348">
        <f>'1ST TERM Db'!BB24</f>
        <v>0</v>
      </c>
      <c r="CU24" s="328">
        <f t="shared" si="30"/>
        <v>0</v>
      </c>
      <c r="CV24" s="26"/>
      <c r="CW24" s="26"/>
      <c r="CX24" s="43">
        <f t="shared" si="31"/>
        <v>0</v>
      </c>
      <c r="CY24" s="327">
        <f>'2ND TERM Db '!BE24</f>
        <v>0</v>
      </c>
      <c r="CZ24" s="348">
        <f>'1ST TERM Db'!BE24</f>
        <v>0</v>
      </c>
      <c r="DA24" s="328">
        <f t="shared" si="32"/>
        <v>0</v>
      </c>
      <c r="DB24" s="26"/>
      <c r="DC24" s="26"/>
      <c r="DD24" s="43">
        <f t="shared" si="33"/>
        <v>0</v>
      </c>
      <c r="DE24" s="327">
        <f>'2ND TERM Db '!BH24</f>
        <v>0</v>
      </c>
      <c r="DF24" s="348">
        <f>'1ST TERM Db'!BH24</f>
        <v>0</v>
      </c>
      <c r="DG24" s="328">
        <f t="shared" si="34"/>
        <v>0</v>
      </c>
      <c r="DH24" s="349"/>
      <c r="DI24" s="349"/>
      <c r="DJ24" s="356">
        <f t="shared" si="37"/>
        <v>0</v>
      </c>
      <c r="DK24" s="357">
        <f>'2ND TERM Db '!BK24</f>
        <v>0</v>
      </c>
      <c r="DL24" s="357">
        <f>'1ST TERM Db'!BK24</f>
        <v>0</v>
      </c>
      <c r="DM24" s="328">
        <f t="shared" si="35"/>
        <v>0</v>
      </c>
      <c r="DN24" s="73">
        <f t="shared" ref="DN24" si="55">SUM(O24,U24,AA24,AG24,AM24,AS24,AY24,BE24,BK24,BQ24,BW24,CC24,CI24,CO24,CU24,DA24,DG24:DM24)</f>
        <v>29</v>
      </c>
      <c r="DO24" s="80">
        <f t="shared" si="36"/>
        <v>8</v>
      </c>
      <c r="DP24" s="81" t="s">
        <v>105</v>
      </c>
      <c r="DQ24" s="81" t="s">
        <v>105</v>
      </c>
      <c r="DR24" s="81" t="s">
        <v>105</v>
      </c>
      <c r="DS24" s="81" t="s">
        <v>105</v>
      </c>
      <c r="DT24" s="81" t="s">
        <v>105</v>
      </c>
      <c r="DU24" s="81" t="s">
        <v>105</v>
      </c>
      <c r="DV24" s="81" t="s">
        <v>105</v>
      </c>
      <c r="DW24" s="81" t="s">
        <v>105</v>
      </c>
      <c r="DX24" s="87" t="s">
        <v>98</v>
      </c>
      <c r="DY24" s="88" t="s">
        <v>99</v>
      </c>
      <c r="DZ24" s="81" t="s">
        <v>105</v>
      </c>
      <c r="EA24" s="81" t="s">
        <v>105</v>
      </c>
      <c r="EB24" s="81" t="s">
        <v>105</v>
      </c>
      <c r="EC24" s="81" t="s">
        <v>105</v>
      </c>
      <c r="ED24" s="81" t="s">
        <v>105</v>
      </c>
      <c r="EE24" s="81" t="s">
        <v>105</v>
      </c>
      <c r="EF24" s="99" t="s">
        <v>105</v>
      </c>
      <c r="EG24" s="100" t="s">
        <v>101</v>
      </c>
      <c r="EH24" s="101" t="s">
        <v>102</v>
      </c>
      <c r="EI24" s="102" t="s">
        <v>103</v>
      </c>
      <c r="EJ24" s="103" t="s">
        <v>104</v>
      </c>
    </row>
    <row r="25" ht="30.3" spans="1:140">
      <c r="A25" s="21">
        <v>22</v>
      </c>
      <c r="B25" s="288" t="str">
        <f>'1ST TERM Db'!B25</f>
        <v>LAMIDI AMINAT</v>
      </c>
      <c r="C25" s="289" t="str">
        <f>'1ST TERM Db'!C25</f>
        <v>2400</v>
      </c>
      <c r="D25" s="29" t="str">
        <f>'1ST TERM Db'!D25</f>
        <v>FEMALE</v>
      </c>
      <c r="E25" s="29" t="str">
        <f>'1ST TERM Db'!E25</f>
        <v>SSS3C</v>
      </c>
      <c r="F25" s="27"/>
      <c r="G25" s="27"/>
      <c r="H25" s="27"/>
      <c r="I25" s="42">
        <f t="shared" si="2"/>
        <v>0</v>
      </c>
      <c r="J25" s="26"/>
      <c r="K25" s="26"/>
      <c r="L25" s="43">
        <f t="shared" si="0"/>
        <v>0</v>
      </c>
      <c r="M25" s="327">
        <f>'2ND TERM Db '!L25</f>
        <v>0</v>
      </c>
      <c r="N25" s="327">
        <f>'1ST TERM Db'!L25</f>
        <v>0</v>
      </c>
      <c r="O25" s="328">
        <f t="shared" si="3"/>
        <v>0</v>
      </c>
      <c r="P25" s="26"/>
      <c r="Q25" s="26"/>
      <c r="R25" s="43">
        <f t="shared" si="4"/>
        <v>0</v>
      </c>
      <c r="S25" s="327">
        <f>'2ND TERM Db '!O25</f>
        <v>0</v>
      </c>
      <c r="T25" s="327">
        <f>'1ST TERM Db'!O25</f>
        <v>0</v>
      </c>
      <c r="U25" s="328">
        <f t="shared" si="5"/>
        <v>0</v>
      </c>
      <c r="V25" s="26"/>
      <c r="W25" s="26"/>
      <c r="X25" s="43">
        <f t="shared" si="6"/>
        <v>0</v>
      </c>
      <c r="Y25" s="327">
        <f>'2ND TERM Db '!R25</f>
        <v>0</v>
      </c>
      <c r="Z25" s="327">
        <f>'1ST TERM Db'!R25</f>
        <v>0</v>
      </c>
      <c r="AA25" s="328">
        <f t="shared" si="7"/>
        <v>0</v>
      </c>
      <c r="AB25" s="26"/>
      <c r="AC25" s="26"/>
      <c r="AD25" s="43">
        <f t="shared" si="8"/>
        <v>0</v>
      </c>
      <c r="AE25" s="327">
        <f>'2ND TERM Db '!U25</f>
        <v>0</v>
      </c>
      <c r="AF25" s="327">
        <f>'1ST TERM Db'!U25</f>
        <v>0</v>
      </c>
      <c r="AG25" s="328">
        <f t="shared" si="9"/>
        <v>0</v>
      </c>
      <c r="AH25" s="26"/>
      <c r="AI25" s="26"/>
      <c r="AJ25" s="43">
        <f t="shared" si="10"/>
        <v>0</v>
      </c>
      <c r="AK25" s="327">
        <f>'2ND TERM Db '!X25</f>
        <v>0</v>
      </c>
      <c r="AL25" s="327">
        <f>'1ST TERM Db'!X25</f>
        <v>0</v>
      </c>
      <c r="AM25" s="328">
        <f t="shared" si="11"/>
        <v>0</v>
      </c>
      <c r="AN25" s="26"/>
      <c r="AO25" s="26"/>
      <c r="AP25" s="43">
        <f t="shared" si="12"/>
        <v>0</v>
      </c>
      <c r="AQ25" s="327">
        <f>'2ND TERM Db '!AA25</f>
        <v>0</v>
      </c>
      <c r="AR25" s="343">
        <f>'1ST TERM Db'!AA25</f>
        <v>0</v>
      </c>
      <c r="AS25" s="328">
        <f t="shared" si="13"/>
        <v>0</v>
      </c>
      <c r="AT25" s="26"/>
      <c r="AU25" s="26"/>
      <c r="AV25" s="43">
        <f t="shared" si="14"/>
        <v>0</v>
      </c>
      <c r="AW25" s="327">
        <f>'2ND TERM Db '!AD25</f>
        <v>0</v>
      </c>
      <c r="AX25" s="343">
        <f>'1ST TERM Db'!AD25</f>
        <v>0</v>
      </c>
      <c r="AY25" s="328">
        <f t="shared" si="15"/>
        <v>0</v>
      </c>
      <c r="AZ25" s="26"/>
      <c r="BA25" s="26"/>
      <c r="BB25" s="43">
        <f t="shared" si="16"/>
        <v>0</v>
      </c>
      <c r="BC25" s="327">
        <f>'2ND TERM Db '!AG25</f>
        <v>0</v>
      </c>
      <c r="BD25" s="327">
        <f>'1ST TERM Db'!AG25</f>
        <v>0</v>
      </c>
      <c r="BE25" s="328">
        <f t="shared" si="17"/>
        <v>0</v>
      </c>
      <c r="BF25" s="26"/>
      <c r="BG25" s="26"/>
      <c r="BH25" s="43">
        <f t="shared" si="18"/>
        <v>0</v>
      </c>
      <c r="BI25" s="327">
        <f>'2ND TERM Db '!AJ25</f>
        <v>0</v>
      </c>
      <c r="BJ25" s="327">
        <f>'1ST TERM Db'!AJ25</f>
        <v>0</v>
      </c>
      <c r="BK25" s="328">
        <f t="shared" si="19"/>
        <v>0</v>
      </c>
      <c r="BL25" s="26"/>
      <c r="BM25" s="26"/>
      <c r="BN25" s="43">
        <f t="shared" si="20"/>
        <v>0</v>
      </c>
      <c r="BO25" s="327">
        <f>'2ND TERM Db '!AM25</f>
        <v>0</v>
      </c>
      <c r="BP25" s="348">
        <f>'1ST TERM Db'!AM25</f>
        <v>0</v>
      </c>
      <c r="BQ25" s="328">
        <f t="shared" si="21"/>
        <v>0</v>
      </c>
      <c r="BR25" s="26"/>
      <c r="BS25" s="26"/>
      <c r="BT25" s="43">
        <f t="shared" si="22"/>
        <v>0</v>
      </c>
      <c r="BU25" s="327">
        <f>'2ND TERM Db '!AP25</f>
        <v>0</v>
      </c>
      <c r="BV25" s="348">
        <f>'1ST TERM Db'!AP25</f>
        <v>0</v>
      </c>
      <c r="BW25" s="328">
        <f t="shared" si="23"/>
        <v>0</v>
      </c>
      <c r="BX25" s="26"/>
      <c r="BY25" s="26"/>
      <c r="BZ25" s="43">
        <f t="shared" si="1"/>
        <v>0</v>
      </c>
      <c r="CA25" s="327">
        <f>'2ND TERM Db '!AS25</f>
        <v>0</v>
      </c>
      <c r="CB25" s="348">
        <f>'1ST TERM Db'!AS25</f>
        <v>0</v>
      </c>
      <c r="CC25" s="328">
        <f t="shared" si="24"/>
        <v>0</v>
      </c>
      <c r="CD25" s="26"/>
      <c r="CE25" s="26"/>
      <c r="CF25" s="43">
        <f t="shared" si="25"/>
        <v>0</v>
      </c>
      <c r="CG25" s="327">
        <f>'2ND TERM Db '!AV25</f>
        <v>0</v>
      </c>
      <c r="CH25" s="348">
        <f>'1ST TERM Db'!AV25</f>
        <v>0</v>
      </c>
      <c r="CI25" s="328">
        <f t="shared" si="26"/>
        <v>0</v>
      </c>
      <c r="CJ25" s="26"/>
      <c r="CK25" s="26"/>
      <c r="CL25" s="43">
        <f t="shared" si="27"/>
        <v>0</v>
      </c>
      <c r="CM25" s="327">
        <f>'2ND TERM Db '!AY25</f>
        <v>0</v>
      </c>
      <c r="CN25" s="348">
        <f>'1ST TERM Db'!AY25</f>
        <v>0</v>
      </c>
      <c r="CO25" s="328">
        <f t="shared" si="28"/>
        <v>0</v>
      </c>
      <c r="CP25" s="26"/>
      <c r="CQ25" s="26"/>
      <c r="CR25" s="43">
        <f t="shared" si="29"/>
        <v>0</v>
      </c>
      <c r="CS25" s="327">
        <f>'2ND TERM Db '!BB25</f>
        <v>0</v>
      </c>
      <c r="CT25" s="348">
        <f>'1ST TERM Db'!BB25</f>
        <v>0</v>
      </c>
      <c r="CU25" s="328">
        <f t="shared" si="30"/>
        <v>0</v>
      </c>
      <c r="CV25" s="26"/>
      <c r="CW25" s="26"/>
      <c r="CX25" s="43">
        <f t="shared" si="31"/>
        <v>0</v>
      </c>
      <c r="CY25" s="327">
        <f>'2ND TERM Db '!BE25</f>
        <v>0</v>
      </c>
      <c r="CZ25" s="348">
        <f>'1ST TERM Db'!BE25</f>
        <v>0</v>
      </c>
      <c r="DA25" s="328">
        <f t="shared" si="32"/>
        <v>0</v>
      </c>
      <c r="DB25" s="26"/>
      <c r="DC25" s="26"/>
      <c r="DD25" s="43">
        <f t="shared" si="33"/>
        <v>0</v>
      </c>
      <c r="DE25" s="327">
        <f>'2ND TERM Db '!BH25</f>
        <v>0</v>
      </c>
      <c r="DF25" s="348">
        <f>'1ST TERM Db'!BH25</f>
        <v>0</v>
      </c>
      <c r="DG25" s="328">
        <f t="shared" si="34"/>
        <v>0</v>
      </c>
      <c r="DH25" s="349"/>
      <c r="DI25" s="349"/>
      <c r="DJ25" s="356">
        <f t="shared" si="37"/>
        <v>0</v>
      </c>
      <c r="DK25" s="357">
        <f>'2ND TERM Db '!BK25</f>
        <v>0</v>
      </c>
      <c r="DL25" s="357">
        <f>'1ST TERM Db'!BK25</f>
        <v>0</v>
      </c>
      <c r="DM25" s="328">
        <f t="shared" si="35"/>
        <v>0</v>
      </c>
      <c r="DN25" s="73">
        <f t="shared" ref="DN25" si="56">SUM(O25,U25,AA25,AG25,AM25,AS25,AY25,BE25,BK25,BQ25,BW25,CC25,CI25,CO25,CU25,DA25,DG25,DM25)</f>
        <v>0</v>
      </c>
      <c r="DO25" s="80">
        <f t="shared" si="36"/>
        <v>12</v>
      </c>
      <c r="DP25" s="81" t="s">
        <v>105</v>
      </c>
      <c r="DQ25" s="81" t="s">
        <v>105</v>
      </c>
      <c r="DR25" s="81" t="s">
        <v>105</v>
      </c>
      <c r="DS25" s="81" t="s">
        <v>105</v>
      </c>
      <c r="DT25" s="81" t="s">
        <v>105</v>
      </c>
      <c r="DU25" s="81" t="s">
        <v>105</v>
      </c>
      <c r="DV25" s="81" t="s">
        <v>105</v>
      </c>
      <c r="DW25" s="81" t="s">
        <v>105</v>
      </c>
      <c r="DX25" s="87" t="s">
        <v>98</v>
      </c>
      <c r="DY25" s="88" t="s">
        <v>99</v>
      </c>
      <c r="DZ25" s="81" t="s">
        <v>105</v>
      </c>
      <c r="EA25" s="81" t="s">
        <v>105</v>
      </c>
      <c r="EB25" s="81" t="s">
        <v>105</v>
      </c>
      <c r="EC25" s="81" t="s">
        <v>105</v>
      </c>
      <c r="ED25" s="81" t="s">
        <v>105</v>
      </c>
      <c r="EE25" s="81" t="s">
        <v>105</v>
      </c>
      <c r="EF25" s="99" t="s">
        <v>105</v>
      </c>
      <c r="EG25" s="100" t="s">
        <v>101</v>
      </c>
      <c r="EH25" s="101" t="s">
        <v>102</v>
      </c>
      <c r="EI25" s="102" t="s">
        <v>103</v>
      </c>
      <c r="EJ25" s="103" t="s">
        <v>104</v>
      </c>
    </row>
    <row r="26" ht="30.3" spans="1:140">
      <c r="A26" s="21">
        <v>23</v>
      </c>
      <c r="B26" s="288" t="str">
        <f>'1ST TERM Db'!B26</f>
        <v>LAWAL TEMILADE</v>
      </c>
      <c r="C26" s="29" t="str">
        <f>'1ST TERM Db'!C26</f>
        <v>2302</v>
      </c>
      <c r="D26" s="29" t="str">
        <f>'1ST TERM Db'!D26</f>
        <v>FEMALE</v>
      </c>
      <c r="E26" s="29" t="str">
        <f>'1ST TERM Db'!E26</f>
        <v>SSS3C</v>
      </c>
      <c r="F26" s="27"/>
      <c r="G26" s="27"/>
      <c r="H26" s="27"/>
      <c r="I26" s="42">
        <f t="shared" si="2"/>
        <v>0</v>
      </c>
      <c r="J26" s="26"/>
      <c r="K26" s="26"/>
      <c r="L26" s="43">
        <f t="shared" si="0"/>
        <v>0</v>
      </c>
      <c r="M26" s="327">
        <f>'2ND TERM Db '!L26</f>
        <v>0</v>
      </c>
      <c r="N26" s="327">
        <f>'1ST TERM Db'!L26</f>
        <v>0</v>
      </c>
      <c r="O26" s="328">
        <f t="shared" si="3"/>
        <v>0</v>
      </c>
      <c r="P26" s="26"/>
      <c r="Q26" s="26"/>
      <c r="R26" s="43">
        <f t="shared" si="4"/>
        <v>0</v>
      </c>
      <c r="S26" s="327">
        <f>'2ND TERM Db '!O26</f>
        <v>0</v>
      </c>
      <c r="T26" s="327">
        <f>'1ST TERM Db'!O26</f>
        <v>0</v>
      </c>
      <c r="U26" s="328">
        <f t="shared" si="5"/>
        <v>0</v>
      </c>
      <c r="V26" s="26"/>
      <c r="W26" s="26"/>
      <c r="X26" s="43">
        <f t="shared" si="6"/>
        <v>0</v>
      </c>
      <c r="Y26" s="327">
        <f>'2ND TERM Db '!R26</f>
        <v>0</v>
      </c>
      <c r="Z26" s="327">
        <f>'1ST TERM Db'!R26</f>
        <v>0</v>
      </c>
      <c r="AA26" s="328">
        <f t="shared" si="7"/>
        <v>0</v>
      </c>
      <c r="AB26" s="26"/>
      <c r="AC26" s="26"/>
      <c r="AD26" s="43">
        <f t="shared" si="8"/>
        <v>0</v>
      </c>
      <c r="AE26" s="327">
        <f>'2ND TERM Db '!U26</f>
        <v>0</v>
      </c>
      <c r="AF26" s="327">
        <f>'1ST TERM Db'!U26</f>
        <v>0</v>
      </c>
      <c r="AG26" s="328">
        <f t="shared" si="9"/>
        <v>0</v>
      </c>
      <c r="AH26" s="26"/>
      <c r="AI26" s="26"/>
      <c r="AJ26" s="43">
        <f t="shared" si="10"/>
        <v>0</v>
      </c>
      <c r="AK26" s="327">
        <f>'2ND TERM Db '!X26</f>
        <v>0</v>
      </c>
      <c r="AL26" s="327">
        <f>'1ST TERM Db'!X26</f>
        <v>0</v>
      </c>
      <c r="AM26" s="328">
        <f t="shared" si="11"/>
        <v>0</v>
      </c>
      <c r="AN26" s="26"/>
      <c r="AO26" s="26"/>
      <c r="AP26" s="43">
        <f t="shared" si="12"/>
        <v>0</v>
      </c>
      <c r="AQ26" s="327">
        <f>'2ND TERM Db '!AA26</f>
        <v>0</v>
      </c>
      <c r="AR26" s="343">
        <f>'1ST TERM Db'!AA26</f>
        <v>0</v>
      </c>
      <c r="AS26" s="328">
        <f t="shared" si="13"/>
        <v>0</v>
      </c>
      <c r="AT26" s="26"/>
      <c r="AU26" s="26"/>
      <c r="AV26" s="43">
        <f t="shared" si="14"/>
        <v>0</v>
      </c>
      <c r="AW26" s="327">
        <f>'2ND TERM Db '!AD26</f>
        <v>0</v>
      </c>
      <c r="AX26" s="343">
        <f>'1ST TERM Db'!AD26</f>
        <v>0</v>
      </c>
      <c r="AY26" s="328">
        <f t="shared" si="15"/>
        <v>0</v>
      </c>
      <c r="AZ26" s="26"/>
      <c r="BA26" s="26"/>
      <c r="BB26" s="43">
        <f t="shared" si="16"/>
        <v>0</v>
      </c>
      <c r="BC26" s="327">
        <f>'2ND TERM Db '!AG26</f>
        <v>0</v>
      </c>
      <c r="BD26" s="327">
        <f>'1ST TERM Db'!AG26</f>
        <v>0</v>
      </c>
      <c r="BE26" s="328">
        <f t="shared" si="17"/>
        <v>0</v>
      </c>
      <c r="BF26" s="26"/>
      <c r="BG26" s="26"/>
      <c r="BH26" s="43">
        <f t="shared" si="18"/>
        <v>0</v>
      </c>
      <c r="BI26" s="327">
        <f>'2ND TERM Db '!AJ26</f>
        <v>0</v>
      </c>
      <c r="BJ26" s="327">
        <f>'1ST TERM Db'!AJ26</f>
        <v>53</v>
      </c>
      <c r="BK26" s="328">
        <f t="shared" si="19"/>
        <v>53</v>
      </c>
      <c r="BL26" s="26"/>
      <c r="BM26" s="26"/>
      <c r="BN26" s="43">
        <f t="shared" si="20"/>
        <v>0</v>
      </c>
      <c r="BO26" s="327">
        <f>'2ND TERM Db '!AM26</f>
        <v>0</v>
      </c>
      <c r="BP26" s="348">
        <f>'1ST TERM Db'!AM26</f>
        <v>0</v>
      </c>
      <c r="BQ26" s="328">
        <f t="shared" si="21"/>
        <v>0</v>
      </c>
      <c r="BR26" s="26"/>
      <c r="BS26" s="26"/>
      <c r="BT26" s="43">
        <f t="shared" si="22"/>
        <v>0</v>
      </c>
      <c r="BU26" s="327">
        <f>'2ND TERM Db '!AP26</f>
        <v>0</v>
      </c>
      <c r="BV26" s="348">
        <f>'1ST TERM Db'!AP26</f>
        <v>0</v>
      </c>
      <c r="BW26" s="328">
        <f t="shared" si="23"/>
        <v>0</v>
      </c>
      <c r="BX26" s="26"/>
      <c r="BY26" s="26"/>
      <c r="BZ26" s="43">
        <f t="shared" si="1"/>
        <v>0</v>
      </c>
      <c r="CA26" s="327">
        <f>'2ND TERM Db '!AS26</f>
        <v>0</v>
      </c>
      <c r="CB26" s="348">
        <f>'1ST TERM Db'!AS26</f>
        <v>0</v>
      </c>
      <c r="CC26" s="328">
        <f t="shared" si="24"/>
        <v>0</v>
      </c>
      <c r="CD26" s="26"/>
      <c r="CE26" s="26"/>
      <c r="CF26" s="43">
        <f t="shared" si="25"/>
        <v>0</v>
      </c>
      <c r="CG26" s="327">
        <f>'2ND TERM Db '!AV26</f>
        <v>0</v>
      </c>
      <c r="CH26" s="348">
        <f>'1ST TERM Db'!AV26</f>
        <v>0</v>
      </c>
      <c r="CI26" s="328">
        <f t="shared" si="26"/>
        <v>0</v>
      </c>
      <c r="CJ26" s="26"/>
      <c r="CK26" s="26"/>
      <c r="CL26" s="43">
        <f t="shared" si="27"/>
        <v>0</v>
      </c>
      <c r="CM26" s="327">
        <f>'2ND TERM Db '!AY26</f>
        <v>0</v>
      </c>
      <c r="CN26" s="348">
        <f>'1ST TERM Db'!AY26</f>
        <v>0</v>
      </c>
      <c r="CO26" s="328">
        <f t="shared" si="28"/>
        <v>0</v>
      </c>
      <c r="CP26" s="26"/>
      <c r="CQ26" s="26"/>
      <c r="CR26" s="43">
        <f t="shared" si="29"/>
        <v>0</v>
      </c>
      <c r="CS26" s="327">
        <f>'2ND TERM Db '!BB26</f>
        <v>0</v>
      </c>
      <c r="CT26" s="348">
        <f>'1ST TERM Db'!BB26</f>
        <v>0</v>
      </c>
      <c r="CU26" s="328">
        <f t="shared" si="30"/>
        <v>0</v>
      </c>
      <c r="CV26" s="26"/>
      <c r="CW26" s="26"/>
      <c r="CX26" s="43">
        <f t="shared" si="31"/>
        <v>0</v>
      </c>
      <c r="CY26" s="327">
        <f>'2ND TERM Db '!BE26</f>
        <v>0</v>
      </c>
      <c r="CZ26" s="348">
        <f>'1ST TERM Db'!BE26</f>
        <v>0</v>
      </c>
      <c r="DA26" s="328">
        <f t="shared" si="32"/>
        <v>0</v>
      </c>
      <c r="DB26" s="26"/>
      <c r="DC26" s="26"/>
      <c r="DD26" s="43">
        <f t="shared" si="33"/>
        <v>0</v>
      </c>
      <c r="DE26" s="327">
        <f>'2ND TERM Db '!BH26</f>
        <v>0</v>
      </c>
      <c r="DF26" s="348">
        <f>'1ST TERM Db'!BH26</f>
        <v>0</v>
      </c>
      <c r="DG26" s="328">
        <f t="shared" si="34"/>
        <v>0</v>
      </c>
      <c r="DH26" s="349"/>
      <c r="DI26" s="349"/>
      <c r="DJ26" s="356">
        <f t="shared" si="37"/>
        <v>0</v>
      </c>
      <c r="DK26" s="357">
        <f>'2ND TERM Db '!BK26</f>
        <v>0</v>
      </c>
      <c r="DL26" s="357">
        <f>'1ST TERM Db'!BK26</f>
        <v>0</v>
      </c>
      <c r="DM26" s="328">
        <f t="shared" si="35"/>
        <v>0</v>
      </c>
      <c r="DN26" s="73">
        <f t="shared" ref="DN26" si="57">SUM(O26,U26,AA26,AG26,AM26,AS26,AY26,BE26,BK26,BQ26,BW26,CC26,CI26,CO26,CU26,DA26,DG26:DM26)</f>
        <v>53</v>
      </c>
      <c r="DO26" s="80">
        <f t="shared" si="36"/>
        <v>3</v>
      </c>
      <c r="DP26" s="81" t="s">
        <v>105</v>
      </c>
      <c r="DQ26" s="81" t="s">
        <v>105</v>
      </c>
      <c r="DR26" s="81" t="s">
        <v>105</v>
      </c>
      <c r="DS26" s="81" t="s">
        <v>105</v>
      </c>
      <c r="DT26" s="81" t="s">
        <v>105</v>
      </c>
      <c r="DU26" s="81" t="s">
        <v>105</v>
      </c>
      <c r="DV26" s="81" t="s">
        <v>105</v>
      </c>
      <c r="DW26" s="81" t="s">
        <v>105</v>
      </c>
      <c r="DX26" s="87" t="s">
        <v>98</v>
      </c>
      <c r="DY26" s="88" t="s">
        <v>99</v>
      </c>
      <c r="DZ26" s="81" t="s">
        <v>105</v>
      </c>
      <c r="EA26" s="81" t="s">
        <v>105</v>
      </c>
      <c r="EB26" s="81" t="s">
        <v>105</v>
      </c>
      <c r="EC26" s="81" t="s">
        <v>105</v>
      </c>
      <c r="ED26" s="81" t="s">
        <v>105</v>
      </c>
      <c r="EE26" s="81" t="s">
        <v>105</v>
      </c>
      <c r="EF26" s="99" t="s">
        <v>105</v>
      </c>
      <c r="EG26" s="100" t="s">
        <v>101</v>
      </c>
      <c r="EH26" s="101" t="s">
        <v>102</v>
      </c>
      <c r="EI26" s="102" t="s">
        <v>103</v>
      </c>
      <c r="EJ26" s="103" t="s">
        <v>104</v>
      </c>
    </row>
    <row r="27" ht="30.3" spans="1:140">
      <c r="A27" s="21">
        <v>24</v>
      </c>
      <c r="B27" s="288" t="str">
        <f>'1ST TERM Db'!B27</f>
        <v>MUSEDIQ MARIAM </v>
      </c>
      <c r="C27" s="29" t="str">
        <f>'1ST TERM Db'!C27</f>
        <v>2387</v>
      </c>
      <c r="D27" s="29" t="str">
        <f>'1ST TERM Db'!D27</f>
        <v>FEMALE</v>
      </c>
      <c r="E27" s="29" t="str">
        <f>'1ST TERM Db'!E27</f>
        <v>SSS3C</v>
      </c>
      <c r="F27" s="27"/>
      <c r="G27" s="27"/>
      <c r="H27" s="27"/>
      <c r="I27" s="42">
        <f t="shared" si="2"/>
        <v>0</v>
      </c>
      <c r="J27" s="26"/>
      <c r="K27" s="26"/>
      <c r="L27" s="43">
        <f t="shared" si="0"/>
        <v>0</v>
      </c>
      <c r="M27" s="327">
        <f>'2ND TERM Db '!L27</f>
        <v>0</v>
      </c>
      <c r="N27" s="327">
        <f>'1ST TERM Db'!L27</f>
        <v>0</v>
      </c>
      <c r="O27" s="328">
        <f t="shared" si="3"/>
        <v>0</v>
      </c>
      <c r="P27" s="26"/>
      <c r="Q27" s="26"/>
      <c r="R27" s="43">
        <f t="shared" si="4"/>
        <v>0</v>
      </c>
      <c r="S27" s="327">
        <f>'2ND TERM Db '!O27</f>
        <v>0</v>
      </c>
      <c r="T27" s="327">
        <f>'1ST TERM Db'!O27</f>
        <v>0</v>
      </c>
      <c r="U27" s="328">
        <f t="shared" si="5"/>
        <v>0</v>
      </c>
      <c r="V27" s="26"/>
      <c r="W27" s="26"/>
      <c r="X27" s="43">
        <f t="shared" si="6"/>
        <v>0</v>
      </c>
      <c r="Y27" s="327">
        <f>'2ND TERM Db '!R27</f>
        <v>0</v>
      </c>
      <c r="Z27" s="327">
        <f>'1ST TERM Db'!R27</f>
        <v>0</v>
      </c>
      <c r="AA27" s="328">
        <f t="shared" si="7"/>
        <v>0</v>
      </c>
      <c r="AB27" s="26"/>
      <c r="AC27" s="26"/>
      <c r="AD27" s="43">
        <f t="shared" si="8"/>
        <v>0</v>
      </c>
      <c r="AE27" s="327">
        <f>'2ND TERM Db '!U27</f>
        <v>0</v>
      </c>
      <c r="AF27" s="327">
        <f>'1ST TERM Db'!U27</f>
        <v>0</v>
      </c>
      <c r="AG27" s="328">
        <f t="shared" si="9"/>
        <v>0</v>
      </c>
      <c r="AH27" s="26"/>
      <c r="AI27" s="26"/>
      <c r="AJ27" s="43">
        <f t="shared" si="10"/>
        <v>0</v>
      </c>
      <c r="AK27" s="327">
        <f>'2ND TERM Db '!X27</f>
        <v>0</v>
      </c>
      <c r="AL27" s="327">
        <f>'1ST TERM Db'!X27</f>
        <v>0</v>
      </c>
      <c r="AM27" s="328">
        <f t="shared" si="11"/>
        <v>0</v>
      </c>
      <c r="AN27" s="26"/>
      <c r="AO27" s="26"/>
      <c r="AP27" s="43">
        <f t="shared" si="12"/>
        <v>0</v>
      </c>
      <c r="AQ27" s="327">
        <f>'2ND TERM Db '!AA27</f>
        <v>0</v>
      </c>
      <c r="AR27" s="343">
        <f>'1ST TERM Db'!AA27</f>
        <v>0</v>
      </c>
      <c r="AS27" s="328">
        <f t="shared" si="13"/>
        <v>0</v>
      </c>
      <c r="AT27" s="26"/>
      <c r="AU27" s="26"/>
      <c r="AV27" s="43">
        <f t="shared" si="14"/>
        <v>0</v>
      </c>
      <c r="AW27" s="327">
        <f>'2ND TERM Db '!AD27</f>
        <v>0</v>
      </c>
      <c r="AX27" s="343">
        <f>'1ST TERM Db'!AD27</f>
        <v>0</v>
      </c>
      <c r="AY27" s="328">
        <f t="shared" si="15"/>
        <v>0</v>
      </c>
      <c r="AZ27" s="26"/>
      <c r="BA27" s="26"/>
      <c r="BB27" s="43">
        <f t="shared" si="16"/>
        <v>0</v>
      </c>
      <c r="BC27" s="327">
        <f>'2ND TERM Db '!AG27</f>
        <v>0</v>
      </c>
      <c r="BD27" s="327">
        <f>'1ST TERM Db'!AG27</f>
        <v>0</v>
      </c>
      <c r="BE27" s="328">
        <f t="shared" si="17"/>
        <v>0</v>
      </c>
      <c r="BF27" s="26"/>
      <c r="BG27" s="26"/>
      <c r="BH27" s="43">
        <f t="shared" si="18"/>
        <v>0</v>
      </c>
      <c r="BI27" s="327">
        <f>'2ND TERM Db '!AJ27</f>
        <v>0</v>
      </c>
      <c r="BJ27" s="327">
        <f>'1ST TERM Db'!AJ27</f>
        <v>31</v>
      </c>
      <c r="BK27" s="328">
        <f t="shared" si="19"/>
        <v>31</v>
      </c>
      <c r="BL27" s="26"/>
      <c r="BM27" s="26"/>
      <c r="BN27" s="43">
        <f t="shared" si="20"/>
        <v>0</v>
      </c>
      <c r="BO27" s="327">
        <f>'2ND TERM Db '!AM27</f>
        <v>0</v>
      </c>
      <c r="BP27" s="348">
        <f>'1ST TERM Db'!AM27</f>
        <v>0</v>
      </c>
      <c r="BQ27" s="328">
        <f t="shared" si="21"/>
        <v>0</v>
      </c>
      <c r="BR27" s="26"/>
      <c r="BS27" s="26"/>
      <c r="BT27" s="43">
        <f t="shared" si="22"/>
        <v>0</v>
      </c>
      <c r="BU27" s="327">
        <f>'2ND TERM Db '!AP27</f>
        <v>0</v>
      </c>
      <c r="BV27" s="348">
        <f>'1ST TERM Db'!AP27</f>
        <v>0</v>
      </c>
      <c r="BW27" s="328">
        <f t="shared" si="23"/>
        <v>0</v>
      </c>
      <c r="BX27" s="26"/>
      <c r="BY27" s="26"/>
      <c r="BZ27" s="43">
        <f t="shared" si="1"/>
        <v>0</v>
      </c>
      <c r="CA27" s="327">
        <f>'2ND TERM Db '!AS27</f>
        <v>0</v>
      </c>
      <c r="CB27" s="348">
        <f>'1ST TERM Db'!AS27</f>
        <v>0</v>
      </c>
      <c r="CC27" s="328">
        <f t="shared" si="24"/>
        <v>0</v>
      </c>
      <c r="CD27" s="26"/>
      <c r="CE27" s="26"/>
      <c r="CF27" s="43">
        <f t="shared" si="25"/>
        <v>0</v>
      </c>
      <c r="CG27" s="327">
        <f>'2ND TERM Db '!AV27</f>
        <v>0</v>
      </c>
      <c r="CH27" s="348">
        <f>'1ST TERM Db'!AV27</f>
        <v>0</v>
      </c>
      <c r="CI27" s="328">
        <f t="shared" si="26"/>
        <v>0</v>
      </c>
      <c r="CJ27" s="26"/>
      <c r="CK27" s="26"/>
      <c r="CL27" s="43">
        <f t="shared" si="27"/>
        <v>0</v>
      </c>
      <c r="CM27" s="327">
        <f>'2ND TERM Db '!AY27</f>
        <v>0</v>
      </c>
      <c r="CN27" s="348">
        <f>'1ST TERM Db'!AY27</f>
        <v>0</v>
      </c>
      <c r="CO27" s="328">
        <f t="shared" si="28"/>
        <v>0</v>
      </c>
      <c r="CP27" s="26"/>
      <c r="CQ27" s="26"/>
      <c r="CR27" s="43">
        <f t="shared" si="29"/>
        <v>0</v>
      </c>
      <c r="CS27" s="327">
        <f>'2ND TERM Db '!BB27</f>
        <v>0</v>
      </c>
      <c r="CT27" s="348">
        <f>'1ST TERM Db'!BB27</f>
        <v>0</v>
      </c>
      <c r="CU27" s="328">
        <f t="shared" si="30"/>
        <v>0</v>
      </c>
      <c r="CV27" s="26"/>
      <c r="CW27" s="26"/>
      <c r="CX27" s="43">
        <f t="shared" si="31"/>
        <v>0</v>
      </c>
      <c r="CY27" s="327">
        <f>'2ND TERM Db '!BE27</f>
        <v>0</v>
      </c>
      <c r="CZ27" s="348">
        <f>'1ST TERM Db'!BE27</f>
        <v>0</v>
      </c>
      <c r="DA27" s="328">
        <f t="shared" si="32"/>
        <v>0</v>
      </c>
      <c r="DB27" s="26"/>
      <c r="DC27" s="26"/>
      <c r="DD27" s="43">
        <f t="shared" si="33"/>
        <v>0</v>
      </c>
      <c r="DE27" s="327">
        <f>'2ND TERM Db '!BH27</f>
        <v>0</v>
      </c>
      <c r="DF27" s="348">
        <f>'1ST TERM Db'!BH27</f>
        <v>0</v>
      </c>
      <c r="DG27" s="328">
        <f t="shared" si="34"/>
        <v>0</v>
      </c>
      <c r="DH27" s="349"/>
      <c r="DI27" s="349"/>
      <c r="DJ27" s="356">
        <f t="shared" si="37"/>
        <v>0</v>
      </c>
      <c r="DK27" s="357">
        <f>'2ND TERM Db '!BK27</f>
        <v>0</v>
      </c>
      <c r="DL27" s="357">
        <f>'1ST TERM Db'!BK27</f>
        <v>0</v>
      </c>
      <c r="DM27" s="328">
        <f t="shared" si="35"/>
        <v>0</v>
      </c>
      <c r="DN27" s="73">
        <f t="shared" ref="DN27" si="58">SUM(O27,U27,AA27,AG27,AM27,AS27,AY27,BE27,BK27,BQ27,BW27,CC27,CI27,CO27,CU27,DA27,DG27,DM27)</f>
        <v>31</v>
      </c>
      <c r="DO27" s="80">
        <f t="shared" si="36"/>
        <v>7</v>
      </c>
      <c r="DP27" s="81" t="s">
        <v>105</v>
      </c>
      <c r="DQ27" s="81" t="s">
        <v>105</v>
      </c>
      <c r="DR27" s="81" t="s">
        <v>105</v>
      </c>
      <c r="DS27" s="81" t="s">
        <v>105</v>
      </c>
      <c r="DT27" s="81" t="s">
        <v>105</v>
      </c>
      <c r="DU27" s="81" t="s">
        <v>105</v>
      </c>
      <c r="DV27" s="81" t="s">
        <v>105</v>
      </c>
      <c r="DW27" s="81" t="s">
        <v>105</v>
      </c>
      <c r="DX27" s="87" t="s">
        <v>98</v>
      </c>
      <c r="DY27" s="88" t="s">
        <v>99</v>
      </c>
      <c r="DZ27" s="81" t="s">
        <v>105</v>
      </c>
      <c r="EA27" s="81" t="s">
        <v>105</v>
      </c>
      <c r="EB27" s="81" t="s">
        <v>105</v>
      </c>
      <c r="EC27" s="81" t="s">
        <v>105</v>
      </c>
      <c r="ED27" s="81" t="s">
        <v>105</v>
      </c>
      <c r="EE27" s="81" t="s">
        <v>105</v>
      </c>
      <c r="EF27" s="99" t="s">
        <v>105</v>
      </c>
      <c r="EG27" s="100" t="s">
        <v>101</v>
      </c>
      <c r="EH27" s="101" t="s">
        <v>102</v>
      </c>
      <c r="EI27" s="102" t="s">
        <v>103</v>
      </c>
      <c r="EJ27" s="103" t="s">
        <v>104</v>
      </c>
    </row>
    <row r="28" ht="30.3" spans="1:140">
      <c r="A28" s="21">
        <v>25</v>
      </c>
      <c r="B28" s="288" t="str">
        <f>'1ST TERM Db'!B28</f>
        <v>OLAMILEKAN ZAINAB </v>
      </c>
      <c r="C28" s="289" t="str">
        <f>'1ST TERM Db'!C28</f>
        <v>2936</v>
      </c>
      <c r="D28" s="29" t="str">
        <f>'1ST TERM Db'!D28</f>
        <v>FEMALE</v>
      </c>
      <c r="E28" s="29" t="str">
        <f>'1ST TERM Db'!E28</f>
        <v>SSS3C</v>
      </c>
      <c r="F28" s="27"/>
      <c r="G28" s="27"/>
      <c r="H28" s="27"/>
      <c r="I28" s="42">
        <f t="shared" si="2"/>
        <v>0</v>
      </c>
      <c r="J28" s="26"/>
      <c r="K28" s="26"/>
      <c r="L28" s="43">
        <f t="shared" si="0"/>
        <v>0</v>
      </c>
      <c r="M28" s="327">
        <f>'2ND TERM Db '!L28</f>
        <v>0</v>
      </c>
      <c r="N28" s="327">
        <f>'1ST TERM Db'!L28</f>
        <v>0</v>
      </c>
      <c r="O28" s="328">
        <f t="shared" si="3"/>
        <v>0</v>
      </c>
      <c r="P28" s="26"/>
      <c r="Q28" s="26"/>
      <c r="R28" s="43">
        <f t="shared" si="4"/>
        <v>0</v>
      </c>
      <c r="S28" s="327">
        <f>'2ND TERM Db '!O28</f>
        <v>0</v>
      </c>
      <c r="T28" s="327">
        <f>'1ST TERM Db'!O28</f>
        <v>0</v>
      </c>
      <c r="U28" s="328">
        <f t="shared" si="5"/>
        <v>0</v>
      </c>
      <c r="V28" s="26"/>
      <c r="W28" s="26"/>
      <c r="X28" s="43">
        <f t="shared" si="6"/>
        <v>0</v>
      </c>
      <c r="Y28" s="327">
        <f>'2ND TERM Db '!R28</f>
        <v>0</v>
      </c>
      <c r="Z28" s="327">
        <f>'1ST TERM Db'!R28</f>
        <v>0</v>
      </c>
      <c r="AA28" s="328">
        <f t="shared" si="7"/>
        <v>0</v>
      </c>
      <c r="AB28" s="26"/>
      <c r="AC28" s="26"/>
      <c r="AD28" s="43">
        <f t="shared" si="8"/>
        <v>0</v>
      </c>
      <c r="AE28" s="327">
        <f>'2ND TERM Db '!U28</f>
        <v>0</v>
      </c>
      <c r="AF28" s="327">
        <f>'1ST TERM Db'!U28</f>
        <v>0</v>
      </c>
      <c r="AG28" s="328">
        <f t="shared" si="9"/>
        <v>0</v>
      </c>
      <c r="AH28" s="26"/>
      <c r="AI28" s="26"/>
      <c r="AJ28" s="43">
        <f t="shared" si="10"/>
        <v>0</v>
      </c>
      <c r="AK28" s="327">
        <f>'2ND TERM Db '!X28</f>
        <v>0</v>
      </c>
      <c r="AL28" s="327">
        <f>'1ST TERM Db'!X28</f>
        <v>0</v>
      </c>
      <c r="AM28" s="328">
        <f t="shared" si="11"/>
        <v>0</v>
      </c>
      <c r="AN28" s="26"/>
      <c r="AO28" s="26"/>
      <c r="AP28" s="43">
        <f t="shared" si="12"/>
        <v>0</v>
      </c>
      <c r="AQ28" s="327">
        <f>'2ND TERM Db '!AA28</f>
        <v>0</v>
      </c>
      <c r="AR28" s="343">
        <f>'1ST TERM Db'!AA28</f>
        <v>0</v>
      </c>
      <c r="AS28" s="328">
        <f t="shared" si="13"/>
        <v>0</v>
      </c>
      <c r="AT28" s="26"/>
      <c r="AU28" s="26"/>
      <c r="AV28" s="43">
        <f t="shared" si="14"/>
        <v>0</v>
      </c>
      <c r="AW28" s="327">
        <f>'2ND TERM Db '!AD28</f>
        <v>0</v>
      </c>
      <c r="AX28" s="343">
        <f>'1ST TERM Db'!AD28</f>
        <v>0</v>
      </c>
      <c r="AY28" s="328">
        <f t="shared" si="15"/>
        <v>0</v>
      </c>
      <c r="AZ28" s="26"/>
      <c r="BA28" s="26"/>
      <c r="BB28" s="43">
        <f t="shared" si="16"/>
        <v>0</v>
      </c>
      <c r="BC28" s="327">
        <f>'2ND TERM Db '!AG28</f>
        <v>0</v>
      </c>
      <c r="BD28" s="327">
        <f>'1ST TERM Db'!AG28</f>
        <v>0</v>
      </c>
      <c r="BE28" s="328">
        <f t="shared" si="17"/>
        <v>0</v>
      </c>
      <c r="BF28" s="26"/>
      <c r="BG28" s="26"/>
      <c r="BH28" s="43">
        <f t="shared" si="18"/>
        <v>0</v>
      </c>
      <c r="BI28" s="327">
        <f>'2ND TERM Db '!AJ28</f>
        <v>0</v>
      </c>
      <c r="BJ28" s="327">
        <f>'1ST TERM Db'!AJ28</f>
        <v>0</v>
      </c>
      <c r="BK28" s="328">
        <f t="shared" si="19"/>
        <v>0</v>
      </c>
      <c r="BL28" s="26"/>
      <c r="BM28" s="26"/>
      <c r="BN28" s="43">
        <f t="shared" si="20"/>
        <v>0</v>
      </c>
      <c r="BO28" s="327">
        <f>'2ND TERM Db '!AM28</f>
        <v>0</v>
      </c>
      <c r="BP28" s="348">
        <f>'1ST TERM Db'!AM28</f>
        <v>0</v>
      </c>
      <c r="BQ28" s="328">
        <f t="shared" si="21"/>
        <v>0</v>
      </c>
      <c r="BR28" s="26"/>
      <c r="BS28" s="26"/>
      <c r="BT28" s="43">
        <f t="shared" si="22"/>
        <v>0</v>
      </c>
      <c r="BU28" s="327">
        <f>'2ND TERM Db '!AP28</f>
        <v>0</v>
      </c>
      <c r="BV28" s="348">
        <f>'1ST TERM Db'!AP28</f>
        <v>0</v>
      </c>
      <c r="BW28" s="328">
        <f t="shared" si="23"/>
        <v>0</v>
      </c>
      <c r="BX28" s="26"/>
      <c r="BY28" s="26"/>
      <c r="BZ28" s="43">
        <f t="shared" si="1"/>
        <v>0</v>
      </c>
      <c r="CA28" s="327">
        <f>'2ND TERM Db '!AS28</f>
        <v>0</v>
      </c>
      <c r="CB28" s="348">
        <f>'1ST TERM Db'!AS28</f>
        <v>0</v>
      </c>
      <c r="CC28" s="328">
        <f t="shared" si="24"/>
        <v>0</v>
      </c>
      <c r="CD28" s="26"/>
      <c r="CE28" s="26"/>
      <c r="CF28" s="43">
        <f t="shared" si="25"/>
        <v>0</v>
      </c>
      <c r="CG28" s="327">
        <f>'2ND TERM Db '!AV28</f>
        <v>0</v>
      </c>
      <c r="CH28" s="348">
        <f>'1ST TERM Db'!AV28</f>
        <v>0</v>
      </c>
      <c r="CI28" s="328">
        <f t="shared" si="26"/>
        <v>0</v>
      </c>
      <c r="CJ28" s="26"/>
      <c r="CK28" s="26"/>
      <c r="CL28" s="43">
        <f t="shared" si="27"/>
        <v>0</v>
      </c>
      <c r="CM28" s="327">
        <f>'2ND TERM Db '!AY28</f>
        <v>0</v>
      </c>
      <c r="CN28" s="348">
        <f>'1ST TERM Db'!AY28</f>
        <v>0</v>
      </c>
      <c r="CO28" s="328">
        <f t="shared" si="28"/>
        <v>0</v>
      </c>
      <c r="CP28" s="26"/>
      <c r="CQ28" s="26"/>
      <c r="CR28" s="43">
        <f t="shared" si="29"/>
        <v>0</v>
      </c>
      <c r="CS28" s="327">
        <f>'2ND TERM Db '!BB28</f>
        <v>0</v>
      </c>
      <c r="CT28" s="348">
        <f>'1ST TERM Db'!BB28</f>
        <v>0</v>
      </c>
      <c r="CU28" s="328">
        <f t="shared" si="30"/>
        <v>0</v>
      </c>
      <c r="CV28" s="26"/>
      <c r="CW28" s="26"/>
      <c r="CX28" s="43">
        <f t="shared" si="31"/>
        <v>0</v>
      </c>
      <c r="CY28" s="327">
        <f>'2ND TERM Db '!BE28</f>
        <v>0</v>
      </c>
      <c r="CZ28" s="348">
        <f>'1ST TERM Db'!BE28</f>
        <v>0</v>
      </c>
      <c r="DA28" s="328">
        <f t="shared" si="32"/>
        <v>0</v>
      </c>
      <c r="DB28" s="26"/>
      <c r="DC28" s="26"/>
      <c r="DD28" s="43">
        <f t="shared" si="33"/>
        <v>0</v>
      </c>
      <c r="DE28" s="327">
        <f>'2ND TERM Db '!BH28</f>
        <v>0</v>
      </c>
      <c r="DF28" s="348">
        <f>'1ST TERM Db'!BH28</f>
        <v>0</v>
      </c>
      <c r="DG28" s="328">
        <f t="shared" si="34"/>
        <v>0</v>
      </c>
      <c r="DH28" s="349"/>
      <c r="DI28" s="349"/>
      <c r="DJ28" s="356">
        <f t="shared" si="37"/>
        <v>0</v>
      </c>
      <c r="DK28" s="357">
        <f>'2ND TERM Db '!BK28</f>
        <v>0</v>
      </c>
      <c r="DL28" s="357">
        <f>'1ST TERM Db'!BK28</f>
        <v>0</v>
      </c>
      <c r="DM28" s="328">
        <f t="shared" si="35"/>
        <v>0</v>
      </c>
      <c r="DN28" s="73">
        <f t="shared" ref="DN28" si="59">SUM(O28,U28,AA28,AG28,AM28,AS28,AY28,BE28,BK28,BQ28,BW28,CC28,CI28,CO28,CU28,DA28,DG28:DM28)</f>
        <v>0</v>
      </c>
      <c r="DO28" s="80">
        <f t="shared" si="36"/>
        <v>12</v>
      </c>
      <c r="DP28" s="81" t="s">
        <v>105</v>
      </c>
      <c r="DQ28" s="81" t="s">
        <v>105</v>
      </c>
      <c r="DR28" s="81" t="s">
        <v>105</v>
      </c>
      <c r="DS28" s="81" t="s">
        <v>105</v>
      </c>
      <c r="DT28" s="81" t="s">
        <v>105</v>
      </c>
      <c r="DU28" s="81" t="s">
        <v>105</v>
      </c>
      <c r="DV28" s="81" t="s">
        <v>105</v>
      </c>
      <c r="DW28" s="81" t="s">
        <v>105</v>
      </c>
      <c r="DX28" s="87" t="s">
        <v>98</v>
      </c>
      <c r="DY28" s="88" t="s">
        <v>99</v>
      </c>
      <c r="DZ28" s="81" t="s">
        <v>105</v>
      </c>
      <c r="EA28" s="81" t="s">
        <v>105</v>
      </c>
      <c r="EB28" s="81" t="s">
        <v>105</v>
      </c>
      <c r="EC28" s="81" t="s">
        <v>105</v>
      </c>
      <c r="ED28" s="81" t="s">
        <v>105</v>
      </c>
      <c r="EE28" s="81" t="s">
        <v>105</v>
      </c>
      <c r="EF28" s="99" t="s">
        <v>105</v>
      </c>
      <c r="EG28" s="100" t="s">
        <v>101</v>
      </c>
      <c r="EH28" s="101" t="s">
        <v>102</v>
      </c>
      <c r="EI28" s="102" t="s">
        <v>103</v>
      </c>
      <c r="EJ28" s="103" t="s">
        <v>104</v>
      </c>
    </row>
    <row r="29" ht="30.3" spans="1:140">
      <c r="A29" s="21">
        <v>26</v>
      </c>
      <c r="B29" s="288" t="str">
        <f>'1ST TERM Db'!B29</f>
        <v>OLASUPO AISHAT</v>
      </c>
      <c r="C29" s="29" t="str">
        <f>'1ST TERM Db'!C29</f>
        <v>2388</v>
      </c>
      <c r="D29" s="29" t="str">
        <f>'1ST TERM Db'!D29</f>
        <v>FEMALE</v>
      </c>
      <c r="E29" s="29" t="str">
        <f>'1ST TERM Db'!E29</f>
        <v>SSS3C</v>
      </c>
      <c r="F29" s="27"/>
      <c r="G29" s="27"/>
      <c r="H29" s="27"/>
      <c r="I29" s="42">
        <f t="shared" si="2"/>
        <v>0</v>
      </c>
      <c r="J29" s="26"/>
      <c r="K29" s="26"/>
      <c r="L29" s="43">
        <f t="shared" si="0"/>
        <v>0</v>
      </c>
      <c r="M29" s="327">
        <f>'2ND TERM Db '!L29</f>
        <v>0</v>
      </c>
      <c r="N29" s="327">
        <f>'1ST TERM Db'!L29</f>
        <v>0</v>
      </c>
      <c r="O29" s="328">
        <f t="shared" si="3"/>
        <v>0</v>
      </c>
      <c r="P29" s="26"/>
      <c r="Q29" s="26"/>
      <c r="R29" s="43">
        <f t="shared" si="4"/>
        <v>0</v>
      </c>
      <c r="S29" s="327">
        <f>'2ND TERM Db '!O29</f>
        <v>0</v>
      </c>
      <c r="T29" s="327">
        <f>'1ST TERM Db'!O29</f>
        <v>0</v>
      </c>
      <c r="U29" s="328">
        <f t="shared" si="5"/>
        <v>0</v>
      </c>
      <c r="V29" s="26"/>
      <c r="W29" s="26"/>
      <c r="X29" s="43">
        <f t="shared" si="6"/>
        <v>0</v>
      </c>
      <c r="Y29" s="327">
        <f>'2ND TERM Db '!R29</f>
        <v>0</v>
      </c>
      <c r="Z29" s="327">
        <f>'1ST TERM Db'!R29</f>
        <v>0</v>
      </c>
      <c r="AA29" s="328">
        <f t="shared" si="7"/>
        <v>0</v>
      </c>
      <c r="AB29" s="26"/>
      <c r="AC29" s="26"/>
      <c r="AD29" s="43">
        <f t="shared" si="8"/>
        <v>0</v>
      </c>
      <c r="AE29" s="327">
        <f>'2ND TERM Db '!U29</f>
        <v>0</v>
      </c>
      <c r="AF29" s="327">
        <f>'1ST TERM Db'!U29</f>
        <v>0</v>
      </c>
      <c r="AG29" s="328">
        <f t="shared" si="9"/>
        <v>0</v>
      </c>
      <c r="AH29" s="26"/>
      <c r="AI29" s="26"/>
      <c r="AJ29" s="43">
        <f t="shared" si="10"/>
        <v>0</v>
      </c>
      <c r="AK29" s="327">
        <f>'2ND TERM Db '!X29</f>
        <v>0</v>
      </c>
      <c r="AL29" s="327">
        <f>'1ST TERM Db'!X29</f>
        <v>0</v>
      </c>
      <c r="AM29" s="328">
        <f t="shared" si="11"/>
        <v>0</v>
      </c>
      <c r="AN29" s="26"/>
      <c r="AO29" s="26"/>
      <c r="AP29" s="43">
        <f t="shared" si="12"/>
        <v>0</v>
      </c>
      <c r="AQ29" s="327">
        <f>'2ND TERM Db '!AA29</f>
        <v>0</v>
      </c>
      <c r="AR29" s="343">
        <f>'1ST TERM Db'!AA29</f>
        <v>0</v>
      </c>
      <c r="AS29" s="328">
        <f t="shared" si="13"/>
        <v>0</v>
      </c>
      <c r="AT29" s="26"/>
      <c r="AU29" s="26"/>
      <c r="AV29" s="43">
        <f t="shared" si="14"/>
        <v>0</v>
      </c>
      <c r="AW29" s="327">
        <f>'2ND TERM Db '!AD29</f>
        <v>0</v>
      </c>
      <c r="AX29" s="343">
        <f>'1ST TERM Db'!AD29</f>
        <v>0</v>
      </c>
      <c r="AY29" s="328">
        <f t="shared" si="15"/>
        <v>0</v>
      </c>
      <c r="AZ29" s="26"/>
      <c r="BA29" s="26"/>
      <c r="BB29" s="43">
        <f t="shared" si="16"/>
        <v>0</v>
      </c>
      <c r="BC29" s="327">
        <f>'2ND TERM Db '!AG29</f>
        <v>0</v>
      </c>
      <c r="BD29" s="327">
        <f>'1ST TERM Db'!AG29</f>
        <v>0</v>
      </c>
      <c r="BE29" s="328">
        <f t="shared" si="17"/>
        <v>0</v>
      </c>
      <c r="BF29" s="26"/>
      <c r="BG29" s="26"/>
      <c r="BH29" s="43">
        <f t="shared" si="18"/>
        <v>0</v>
      </c>
      <c r="BI29" s="327">
        <f>'2ND TERM Db '!AJ29</f>
        <v>0</v>
      </c>
      <c r="BJ29" s="327">
        <f>'1ST TERM Db'!AJ29</f>
        <v>0</v>
      </c>
      <c r="BK29" s="328">
        <f t="shared" si="19"/>
        <v>0</v>
      </c>
      <c r="BL29" s="26"/>
      <c r="BM29" s="26"/>
      <c r="BN29" s="43">
        <f t="shared" si="20"/>
        <v>0</v>
      </c>
      <c r="BO29" s="327">
        <f>'2ND TERM Db '!AM29</f>
        <v>0</v>
      </c>
      <c r="BP29" s="348">
        <f>'1ST TERM Db'!AM29</f>
        <v>0</v>
      </c>
      <c r="BQ29" s="328">
        <f t="shared" si="21"/>
        <v>0</v>
      </c>
      <c r="BR29" s="26"/>
      <c r="BS29" s="26"/>
      <c r="BT29" s="43">
        <f t="shared" si="22"/>
        <v>0</v>
      </c>
      <c r="BU29" s="327">
        <f>'2ND TERM Db '!AP29</f>
        <v>0</v>
      </c>
      <c r="BV29" s="348">
        <f>'1ST TERM Db'!AP29</f>
        <v>0</v>
      </c>
      <c r="BW29" s="328">
        <f t="shared" si="23"/>
        <v>0</v>
      </c>
      <c r="BX29" s="26"/>
      <c r="BY29" s="26"/>
      <c r="BZ29" s="43">
        <f t="shared" si="1"/>
        <v>0</v>
      </c>
      <c r="CA29" s="327">
        <f>'2ND TERM Db '!AS29</f>
        <v>0</v>
      </c>
      <c r="CB29" s="348">
        <f>'1ST TERM Db'!AS29</f>
        <v>0</v>
      </c>
      <c r="CC29" s="328">
        <f t="shared" si="24"/>
        <v>0</v>
      </c>
      <c r="CD29" s="26"/>
      <c r="CE29" s="26"/>
      <c r="CF29" s="43">
        <f t="shared" si="25"/>
        <v>0</v>
      </c>
      <c r="CG29" s="327">
        <f>'2ND TERM Db '!AV29</f>
        <v>0</v>
      </c>
      <c r="CH29" s="348">
        <f>'1ST TERM Db'!AV29</f>
        <v>0</v>
      </c>
      <c r="CI29" s="328">
        <f t="shared" si="26"/>
        <v>0</v>
      </c>
      <c r="CJ29" s="26"/>
      <c r="CK29" s="26"/>
      <c r="CL29" s="43">
        <f t="shared" si="27"/>
        <v>0</v>
      </c>
      <c r="CM29" s="327">
        <f>'2ND TERM Db '!AY29</f>
        <v>0</v>
      </c>
      <c r="CN29" s="348">
        <f>'1ST TERM Db'!AY29</f>
        <v>0</v>
      </c>
      <c r="CO29" s="328">
        <f t="shared" si="28"/>
        <v>0</v>
      </c>
      <c r="CP29" s="26"/>
      <c r="CQ29" s="26"/>
      <c r="CR29" s="43">
        <f t="shared" si="29"/>
        <v>0</v>
      </c>
      <c r="CS29" s="327">
        <f>'2ND TERM Db '!BB29</f>
        <v>0</v>
      </c>
      <c r="CT29" s="348">
        <f>'1ST TERM Db'!BB29</f>
        <v>0</v>
      </c>
      <c r="CU29" s="328">
        <f t="shared" si="30"/>
        <v>0</v>
      </c>
      <c r="CV29" s="26"/>
      <c r="CW29" s="26"/>
      <c r="CX29" s="43">
        <f t="shared" si="31"/>
        <v>0</v>
      </c>
      <c r="CY29" s="327">
        <f>'2ND TERM Db '!BE29</f>
        <v>0</v>
      </c>
      <c r="CZ29" s="348">
        <f>'1ST TERM Db'!BE29</f>
        <v>0</v>
      </c>
      <c r="DA29" s="328">
        <f t="shared" si="32"/>
        <v>0</v>
      </c>
      <c r="DB29" s="26"/>
      <c r="DC29" s="26"/>
      <c r="DD29" s="43">
        <f t="shared" si="33"/>
        <v>0</v>
      </c>
      <c r="DE29" s="327">
        <f>'2ND TERM Db '!BH29</f>
        <v>0</v>
      </c>
      <c r="DF29" s="348">
        <f>'1ST TERM Db'!BH29</f>
        <v>0</v>
      </c>
      <c r="DG29" s="328">
        <f t="shared" si="34"/>
        <v>0</v>
      </c>
      <c r="DH29" s="349"/>
      <c r="DI29" s="349"/>
      <c r="DJ29" s="356">
        <f t="shared" si="37"/>
        <v>0</v>
      </c>
      <c r="DK29" s="357">
        <f>'2ND TERM Db '!BK29</f>
        <v>0</v>
      </c>
      <c r="DL29" s="357">
        <f>'1ST TERM Db'!BK29</f>
        <v>0</v>
      </c>
      <c r="DM29" s="328">
        <f t="shared" si="35"/>
        <v>0</v>
      </c>
      <c r="DN29" s="73">
        <f t="shared" ref="DN29" si="60">SUM(O29,U29,AA29,AG29,AM29,AS29,AY29,BE29,BK29,BQ29,BW29,CC29,CI29,CO29,CU29,DA29,DG29,DM29)</f>
        <v>0</v>
      </c>
      <c r="DO29" s="80">
        <f t="shared" si="36"/>
        <v>12</v>
      </c>
      <c r="DP29" s="81" t="s">
        <v>105</v>
      </c>
      <c r="DQ29" s="81" t="s">
        <v>105</v>
      </c>
      <c r="DR29" s="81" t="s">
        <v>105</v>
      </c>
      <c r="DS29" s="81" t="s">
        <v>105</v>
      </c>
      <c r="DT29" s="81" t="s">
        <v>105</v>
      </c>
      <c r="DU29" s="81" t="s">
        <v>105</v>
      </c>
      <c r="DV29" s="81" t="s">
        <v>105</v>
      </c>
      <c r="DW29" s="81" t="s">
        <v>105</v>
      </c>
      <c r="DX29" s="87" t="s">
        <v>98</v>
      </c>
      <c r="DY29" s="88" t="s">
        <v>99</v>
      </c>
      <c r="DZ29" s="81" t="s">
        <v>105</v>
      </c>
      <c r="EA29" s="81" t="s">
        <v>105</v>
      </c>
      <c r="EB29" s="81" t="s">
        <v>105</v>
      </c>
      <c r="EC29" s="81" t="s">
        <v>105</v>
      </c>
      <c r="ED29" s="81" t="s">
        <v>105</v>
      </c>
      <c r="EE29" s="81" t="s">
        <v>105</v>
      </c>
      <c r="EF29" s="99" t="s">
        <v>105</v>
      </c>
      <c r="EG29" s="100" t="s">
        <v>101</v>
      </c>
      <c r="EH29" s="101" t="s">
        <v>102</v>
      </c>
      <c r="EI29" s="102" t="s">
        <v>103</v>
      </c>
      <c r="EJ29" s="103" t="s">
        <v>104</v>
      </c>
    </row>
    <row r="30" ht="30.3" spans="1:140">
      <c r="A30" s="21">
        <v>27</v>
      </c>
      <c r="B30" s="288" t="str">
        <f>'1ST TERM Db'!B30</f>
        <v>OLOKUNDE SULIYAT </v>
      </c>
      <c r="C30" s="289">
        <f>'1ST TERM Db'!C30</f>
        <v>0</v>
      </c>
      <c r="D30" s="29" t="str">
        <f>'1ST TERM Db'!D30</f>
        <v>FEMALE</v>
      </c>
      <c r="E30" s="29" t="str">
        <f>'1ST TERM Db'!E30</f>
        <v>SSS3C</v>
      </c>
      <c r="F30" s="27"/>
      <c r="G30" s="27"/>
      <c r="H30" s="27"/>
      <c r="I30" s="42">
        <f t="shared" si="2"/>
        <v>0</v>
      </c>
      <c r="J30" s="26"/>
      <c r="K30" s="26"/>
      <c r="L30" s="43">
        <f t="shared" si="0"/>
        <v>0</v>
      </c>
      <c r="M30" s="327">
        <f>'2ND TERM Db '!L30</f>
        <v>0</v>
      </c>
      <c r="N30" s="327">
        <f>'1ST TERM Db'!L30</f>
        <v>0</v>
      </c>
      <c r="O30" s="328">
        <f t="shared" si="3"/>
        <v>0</v>
      </c>
      <c r="P30" s="26"/>
      <c r="Q30" s="26"/>
      <c r="R30" s="43">
        <f t="shared" si="4"/>
        <v>0</v>
      </c>
      <c r="S30" s="327">
        <f>'2ND TERM Db '!O30</f>
        <v>0</v>
      </c>
      <c r="T30" s="327">
        <f>'1ST TERM Db'!O30</f>
        <v>0</v>
      </c>
      <c r="U30" s="328">
        <f t="shared" si="5"/>
        <v>0</v>
      </c>
      <c r="V30" s="26"/>
      <c r="W30" s="26"/>
      <c r="X30" s="43">
        <f t="shared" si="6"/>
        <v>0</v>
      </c>
      <c r="Y30" s="327">
        <f>'2ND TERM Db '!R30</f>
        <v>0</v>
      </c>
      <c r="Z30" s="327">
        <f>'1ST TERM Db'!R30</f>
        <v>0</v>
      </c>
      <c r="AA30" s="328">
        <f t="shared" si="7"/>
        <v>0</v>
      </c>
      <c r="AB30" s="26"/>
      <c r="AC30" s="26"/>
      <c r="AD30" s="43">
        <f t="shared" si="8"/>
        <v>0</v>
      </c>
      <c r="AE30" s="327">
        <f>'2ND TERM Db '!U30</f>
        <v>0</v>
      </c>
      <c r="AF30" s="327">
        <f>'1ST TERM Db'!U30</f>
        <v>0</v>
      </c>
      <c r="AG30" s="328">
        <f t="shared" si="9"/>
        <v>0</v>
      </c>
      <c r="AH30" s="26"/>
      <c r="AI30" s="26"/>
      <c r="AJ30" s="43">
        <f t="shared" si="10"/>
        <v>0</v>
      </c>
      <c r="AK30" s="327">
        <f>'2ND TERM Db '!X30</f>
        <v>0</v>
      </c>
      <c r="AL30" s="327">
        <f>'1ST TERM Db'!X30</f>
        <v>0</v>
      </c>
      <c r="AM30" s="328">
        <f t="shared" si="11"/>
        <v>0</v>
      </c>
      <c r="AN30" s="26"/>
      <c r="AO30" s="26"/>
      <c r="AP30" s="43">
        <f t="shared" si="12"/>
        <v>0</v>
      </c>
      <c r="AQ30" s="327">
        <f>'2ND TERM Db '!AA30</f>
        <v>0</v>
      </c>
      <c r="AR30" s="343">
        <f>'1ST TERM Db'!AA30</f>
        <v>0</v>
      </c>
      <c r="AS30" s="328">
        <f t="shared" si="13"/>
        <v>0</v>
      </c>
      <c r="AT30" s="26"/>
      <c r="AU30" s="26"/>
      <c r="AV30" s="43">
        <f t="shared" si="14"/>
        <v>0</v>
      </c>
      <c r="AW30" s="327">
        <f>'2ND TERM Db '!AD30</f>
        <v>0</v>
      </c>
      <c r="AX30" s="343">
        <f>'1ST TERM Db'!AD30</f>
        <v>0</v>
      </c>
      <c r="AY30" s="328">
        <f t="shared" si="15"/>
        <v>0</v>
      </c>
      <c r="AZ30" s="26"/>
      <c r="BA30" s="26"/>
      <c r="BB30" s="43">
        <f t="shared" si="16"/>
        <v>0</v>
      </c>
      <c r="BC30" s="327">
        <f>'2ND TERM Db '!AG30</f>
        <v>0</v>
      </c>
      <c r="BD30" s="327">
        <f>'1ST TERM Db'!AG30</f>
        <v>0</v>
      </c>
      <c r="BE30" s="328">
        <f t="shared" si="17"/>
        <v>0</v>
      </c>
      <c r="BF30" s="26"/>
      <c r="BG30" s="26"/>
      <c r="BH30" s="43">
        <f t="shared" si="18"/>
        <v>0</v>
      </c>
      <c r="BI30" s="327">
        <f>'2ND TERM Db '!AJ30</f>
        <v>0</v>
      </c>
      <c r="BJ30" s="327">
        <f>'1ST TERM Db'!AJ30</f>
        <v>0</v>
      </c>
      <c r="BK30" s="328">
        <f t="shared" si="19"/>
        <v>0</v>
      </c>
      <c r="BL30" s="26"/>
      <c r="BM30" s="26"/>
      <c r="BN30" s="43">
        <f t="shared" si="20"/>
        <v>0</v>
      </c>
      <c r="BO30" s="327">
        <f>'2ND TERM Db '!AM30</f>
        <v>0</v>
      </c>
      <c r="BP30" s="348">
        <f>'1ST TERM Db'!AM30</f>
        <v>0</v>
      </c>
      <c r="BQ30" s="328">
        <f t="shared" si="21"/>
        <v>0</v>
      </c>
      <c r="BR30" s="26"/>
      <c r="BS30" s="26"/>
      <c r="BT30" s="43">
        <f t="shared" si="22"/>
        <v>0</v>
      </c>
      <c r="BU30" s="327">
        <f>'2ND TERM Db '!AP30</f>
        <v>0</v>
      </c>
      <c r="BV30" s="348">
        <f>'1ST TERM Db'!AP30</f>
        <v>0</v>
      </c>
      <c r="BW30" s="328">
        <f t="shared" si="23"/>
        <v>0</v>
      </c>
      <c r="BX30" s="26"/>
      <c r="BY30" s="26"/>
      <c r="BZ30" s="43">
        <f t="shared" si="1"/>
        <v>0</v>
      </c>
      <c r="CA30" s="327">
        <f>'2ND TERM Db '!AS30</f>
        <v>0</v>
      </c>
      <c r="CB30" s="348">
        <f>'1ST TERM Db'!AS30</f>
        <v>0</v>
      </c>
      <c r="CC30" s="328">
        <f t="shared" si="24"/>
        <v>0</v>
      </c>
      <c r="CD30" s="26"/>
      <c r="CE30" s="26"/>
      <c r="CF30" s="43">
        <f t="shared" si="25"/>
        <v>0</v>
      </c>
      <c r="CG30" s="327">
        <f>'2ND TERM Db '!AV30</f>
        <v>0</v>
      </c>
      <c r="CH30" s="348">
        <f>'1ST TERM Db'!AV30</f>
        <v>0</v>
      </c>
      <c r="CI30" s="328">
        <f t="shared" si="26"/>
        <v>0</v>
      </c>
      <c r="CJ30" s="26"/>
      <c r="CK30" s="26"/>
      <c r="CL30" s="43">
        <f t="shared" si="27"/>
        <v>0</v>
      </c>
      <c r="CM30" s="327">
        <f>'2ND TERM Db '!AY30</f>
        <v>0</v>
      </c>
      <c r="CN30" s="348">
        <f>'1ST TERM Db'!AY30</f>
        <v>0</v>
      </c>
      <c r="CO30" s="328">
        <f t="shared" si="28"/>
        <v>0</v>
      </c>
      <c r="CP30" s="26"/>
      <c r="CQ30" s="26"/>
      <c r="CR30" s="43">
        <f t="shared" si="29"/>
        <v>0</v>
      </c>
      <c r="CS30" s="327">
        <f>'2ND TERM Db '!BB30</f>
        <v>0</v>
      </c>
      <c r="CT30" s="348">
        <f>'1ST TERM Db'!BB30</f>
        <v>0</v>
      </c>
      <c r="CU30" s="328">
        <f t="shared" si="30"/>
        <v>0</v>
      </c>
      <c r="CV30" s="26"/>
      <c r="CW30" s="26"/>
      <c r="CX30" s="43">
        <f t="shared" si="31"/>
        <v>0</v>
      </c>
      <c r="CY30" s="327">
        <f>'2ND TERM Db '!BE30</f>
        <v>0</v>
      </c>
      <c r="CZ30" s="348">
        <f>'1ST TERM Db'!BE30</f>
        <v>0</v>
      </c>
      <c r="DA30" s="328">
        <f t="shared" si="32"/>
        <v>0</v>
      </c>
      <c r="DB30" s="26"/>
      <c r="DC30" s="26"/>
      <c r="DD30" s="43">
        <f t="shared" si="33"/>
        <v>0</v>
      </c>
      <c r="DE30" s="327">
        <f>'2ND TERM Db '!BH30</f>
        <v>0</v>
      </c>
      <c r="DF30" s="348">
        <f>'1ST TERM Db'!BH30</f>
        <v>0</v>
      </c>
      <c r="DG30" s="328">
        <f t="shared" si="34"/>
        <v>0</v>
      </c>
      <c r="DH30" s="349"/>
      <c r="DI30" s="349"/>
      <c r="DJ30" s="356">
        <f t="shared" si="37"/>
        <v>0</v>
      </c>
      <c r="DK30" s="357">
        <f>'2ND TERM Db '!BK30</f>
        <v>0</v>
      </c>
      <c r="DL30" s="357">
        <f>'1ST TERM Db'!BK30</f>
        <v>0</v>
      </c>
      <c r="DM30" s="328">
        <f t="shared" si="35"/>
        <v>0</v>
      </c>
      <c r="DN30" s="73">
        <f t="shared" ref="DN30" si="61">SUM(O30,U30,AA30,AG30,AM30,AS30,AY30,BE30,BK30,BQ30,BW30,CC30,CI30,CO30,CU30,DA30,DG30:DM30)</f>
        <v>0</v>
      </c>
      <c r="DO30" s="80">
        <f t="shared" si="36"/>
        <v>12</v>
      </c>
      <c r="DP30" s="81" t="s">
        <v>105</v>
      </c>
      <c r="DQ30" s="81" t="s">
        <v>105</v>
      </c>
      <c r="DR30" s="81" t="s">
        <v>105</v>
      </c>
      <c r="DS30" s="81" t="s">
        <v>105</v>
      </c>
      <c r="DT30" s="81" t="s">
        <v>105</v>
      </c>
      <c r="DU30" s="81" t="s">
        <v>105</v>
      </c>
      <c r="DV30" s="81" t="s">
        <v>105</v>
      </c>
      <c r="DW30" s="81" t="s">
        <v>105</v>
      </c>
      <c r="DX30" s="87" t="s">
        <v>98</v>
      </c>
      <c r="DY30" s="88" t="s">
        <v>99</v>
      </c>
      <c r="DZ30" s="81" t="s">
        <v>105</v>
      </c>
      <c r="EA30" s="81" t="s">
        <v>105</v>
      </c>
      <c r="EB30" s="81" t="s">
        <v>105</v>
      </c>
      <c r="EC30" s="81" t="s">
        <v>105</v>
      </c>
      <c r="ED30" s="81" t="s">
        <v>105</v>
      </c>
      <c r="EE30" s="81" t="s">
        <v>105</v>
      </c>
      <c r="EF30" s="99" t="s">
        <v>105</v>
      </c>
      <c r="EG30" s="100" t="s">
        <v>101</v>
      </c>
      <c r="EH30" s="101" t="s">
        <v>102</v>
      </c>
      <c r="EI30" s="102" t="s">
        <v>103</v>
      </c>
      <c r="EJ30" s="103" t="s">
        <v>104</v>
      </c>
    </row>
    <row r="31" ht="30.3" spans="1:140">
      <c r="A31" s="21">
        <v>28</v>
      </c>
      <c r="B31" s="288" t="str">
        <f>'1ST TERM Db'!B31</f>
        <v>OYELAKIN HUMANI</v>
      </c>
      <c r="C31" s="29">
        <f>'1ST TERM Db'!C31</f>
        <v>0</v>
      </c>
      <c r="D31" s="29" t="str">
        <f>'1ST TERM Db'!D31</f>
        <v>FEMALE</v>
      </c>
      <c r="E31" s="29" t="str">
        <f>'1ST TERM Db'!E31</f>
        <v>SSS3C</v>
      </c>
      <c r="F31" s="27"/>
      <c r="G31" s="27"/>
      <c r="H31" s="27"/>
      <c r="I31" s="42">
        <f t="shared" si="2"/>
        <v>0</v>
      </c>
      <c r="J31" s="26"/>
      <c r="K31" s="26"/>
      <c r="L31" s="43">
        <f t="shared" si="0"/>
        <v>0</v>
      </c>
      <c r="M31" s="327">
        <f>'2ND TERM Db '!L31</f>
        <v>0</v>
      </c>
      <c r="N31" s="327">
        <f>'1ST TERM Db'!L31</f>
        <v>0</v>
      </c>
      <c r="O31" s="328">
        <f t="shared" si="3"/>
        <v>0</v>
      </c>
      <c r="P31" s="26"/>
      <c r="Q31" s="26"/>
      <c r="R31" s="43">
        <f t="shared" si="4"/>
        <v>0</v>
      </c>
      <c r="S31" s="327">
        <f>'2ND TERM Db '!O31</f>
        <v>0</v>
      </c>
      <c r="T31" s="327">
        <f>'1ST TERM Db'!O31</f>
        <v>0</v>
      </c>
      <c r="U31" s="328">
        <f t="shared" si="5"/>
        <v>0</v>
      </c>
      <c r="V31" s="26"/>
      <c r="W31" s="26"/>
      <c r="X31" s="43">
        <f t="shared" si="6"/>
        <v>0</v>
      </c>
      <c r="Y31" s="327">
        <f>'2ND TERM Db '!R31</f>
        <v>0</v>
      </c>
      <c r="Z31" s="327">
        <f>'1ST TERM Db'!R31</f>
        <v>0</v>
      </c>
      <c r="AA31" s="328">
        <f t="shared" si="7"/>
        <v>0</v>
      </c>
      <c r="AB31" s="26"/>
      <c r="AC31" s="26"/>
      <c r="AD31" s="43">
        <f t="shared" si="8"/>
        <v>0</v>
      </c>
      <c r="AE31" s="327">
        <f>'2ND TERM Db '!U31</f>
        <v>0</v>
      </c>
      <c r="AF31" s="327">
        <f>'1ST TERM Db'!U31</f>
        <v>0</v>
      </c>
      <c r="AG31" s="328">
        <f t="shared" si="9"/>
        <v>0</v>
      </c>
      <c r="AH31" s="26"/>
      <c r="AI31" s="26"/>
      <c r="AJ31" s="43">
        <f t="shared" si="10"/>
        <v>0</v>
      </c>
      <c r="AK31" s="327">
        <f>'2ND TERM Db '!X31</f>
        <v>0</v>
      </c>
      <c r="AL31" s="327">
        <f>'1ST TERM Db'!X31</f>
        <v>0</v>
      </c>
      <c r="AM31" s="328">
        <f t="shared" si="11"/>
        <v>0</v>
      </c>
      <c r="AN31" s="26"/>
      <c r="AO31" s="26"/>
      <c r="AP31" s="43">
        <f t="shared" si="12"/>
        <v>0</v>
      </c>
      <c r="AQ31" s="327">
        <f>'2ND TERM Db '!AA31</f>
        <v>0</v>
      </c>
      <c r="AR31" s="343">
        <f>'1ST TERM Db'!AA31</f>
        <v>0</v>
      </c>
      <c r="AS31" s="328">
        <f t="shared" si="13"/>
        <v>0</v>
      </c>
      <c r="AT31" s="26"/>
      <c r="AU31" s="26"/>
      <c r="AV31" s="43">
        <f t="shared" si="14"/>
        <v>0</v>
      </c>
      <c r="AW31" s="327">
        <f>'2ND TERM Db '!AD31</f>
        <v>0</v>
      </c>
      <c r="AX31" s="343">
        <f>'1ST TERM Db'!AD31</f>
        <v>0</v>
      </c>
      <c r="AY31" s="328">
        <f t="shared" si="15"/>
        <v>0</v>
      </c>
      <c r="AZ31" s="26"/>
      <c r="BA31" s="26"/>
      <c r="BB31" s="43">
        <f t="shared" si="16"/>
        <v>0</v>
      </c>
      <c r="BC31" s="327">
        <f>'2ND TERM Db '!AG31</f>
        <v>0</v>
      </c>
      <c r="BD31" s="327">
        <f>'1ST TERM Db'!AG31</f>
        <v>0</v>
      </c>
      <c r="BE31" s="328">
        <f t="shared" si="17"/>
        <v>0</v>
      </c>
      <c r="BF31" s="26"/>
      <c r="BG31" s="26"/>
      <c r="BH31" s="43">
        <f t="shared" si="18"/>
        <v>0</v>
      </c>
      <c r="BI31" s="327">
        <f>'2ND TERM Db '!AJ31</f>
        <v>0</v>
      </c>
      <c r="BJ31" s="327">
        <f>'1ST TERM Db'!AJ31</f>
        <v>42</v>
      </c>
      <c r="BK31" s="328">
        <f t="shared" si="19"/>
        <v>42</v>
      </c>
      <c r="BL31" s="26"/>
      <c r="BM31" s="26"/>
      <c r="BN31" s="43">
        <f t="shared" si="20"/>
        <v>0</v>
      </c>
      <c r="BO31" s="327">
        <f>'2ND TERM Db '!AM31</f>
        <v>0</v>
      </c>
      <c r="BP31" s="348">
        <f>'1ST TERM Db'!AM31</f>
        <v>0</v>
      </c>
      <c r="BQ31" s="328">
        <f t="shared" si="21"/>
        <v>0</v>
      </c>
      <c r="BR31" s="26"/>
      <c r="BS31" s="26"/>
      <c r="BT31" s="43">
        <f t="shared" si="22"/>
        <v>0</v>
      </c>
      <c r="BU31" s="327">
        <f>'2ND TERM Db '!AP31</f>
        <v>0</v>
      </c>
      <c r="BV31" s="348">
        <f>'1ST TERM Db'!AP31</f>
        <v>0</v>
      </c>
      <c r="BW31" s="328">
        <f t="shared" si="23"/>
        <v>0</v>
      </c>
      <c r="BX31" s="26"/>
      <c r="BY31" s="26"/>
      <c r="BZ31" s="43">
        <f t="shared" si="1"/>
        <v>0</v>
      </c>
      <c r="CA31" s="327">
        <f>'2ND TERM Db '!AS31</f>
        <v>0</v>
      </c>
      <c r="CB31" s="348">
        <f>'1ST TERM Db'!AS31</f>
        <v>0</v>
      </c>
      <c r="CC31" s="328">
        <f t="shared" si="24"/>
        <v>0</v>
      </c>
      <c r="CD31" s="26"/>
      <c r="CE31" s="26"/>
      <c r="CF31" s="43">
        <f t="shared" si="25"/>
        <v>0</v>
      </c>
      <c r="CG31" s="327">
        <f>'2ND TERM Db '!AV31</f>
        <v>0</v>
      </c>
      <c r="CH31" s="348">
        <f>'1ST TERM Db'!AV31</f>
        <v>0</v>
      </c>
      <c r="CI31" s="328">
        <f t="shared" si="26"/>
        <v>0</v>
      </c>
      <c r="CJ31" s="26"/>
      <c r="CK31" s="26"/>
      <c r="CL31" s="43">
        <f t="shared" si="27"/>
        <v>0</v>
      </c>
      <c r="CM31" s="327">
        <f>'2ND TERM Db '!AY31</f>
        <v>0</v>
      </c>
      <c r="CN31" s="348">
        <f>'1ST TERM Db'!AY31</f>
        <v>0</v>
      </c>
      <c r="CO31" s="328">
        <f t="shared" si="28"/>
        <v>0</v>
      </c>
      <c r="CP31" s="26"/>
      <c r="CQ31" s="26"/>
      <c r="CR31" s="43">
        <f t="shared" si="29"/>
        <v>0</v>
      </c>
      <c r="CS31" s="327">
        <f>'2ND TERM Db '!BB31</f>
        <v>0</v>
      </c>
      <c r="CT31" s="348">
        <f>'1ST TERM Db'!BB31</f>
        <v>0</v>
      </c>
      <c r="CU31" s="328">
        <f t="shared" si="30"/>
        <v>0</v>
      </c>
      <c r="CV31" s="26"/>
      <c r="CW31" s="26"/>
      <c r="CX31" s="43">
        <f t="shared" si="31"/>
        <v>0</v>
      </c>
      <c r="CY31" s="327">
        <f>'2ND TERM Db '!BE31</f>
        <v>0</v>
      </c>
      <c r="CZ31" s="348">
        <f>'1ST TERM Db'!BE31</f>
        <v>0</v>
      </c>
      <c r="DA31" s="328">
        <f t="shared" si="32"/>
        <v>0</v>
      </c>
      <c r="DB31" s="26"/>
      <c r="DC31" s="26"/>
      <c r="DD31" s="43">
        <f t="shared" si="33"/>
        <v>0</v>
      </c>
      <c r="DE31" s="327">
        <f>'2ND TERM Db '!BH31</f>
        <v>0</v>
      </c>
      <c r="DF31" s="348">
        <f>'1ST TERM Db'!BH31</f>
        <v>0</v>
      </c>
      <c r="DG31" s="328">
        <f t="shared" si="34"/>
        <v>0</v>
      </c>
      <c r="DH31" s="349"/>
      <c r="DI31" s="349"/>
      <c r="DJ31" s="356">
        <f t="shared" si="37"/>
        <v>0</v>
      </c>
      <c r="DK31" s="357">
        <f>'2ND TERM Db '!BK31</f>
        <v>0</v>
      </c>
      <c r="DL31" s="357">
        <f>'1ST TERM Db'!BK31</f>
        <v>0</v>
      </c>
      <c r="DM31" s="328">
        <f t="shared" si="35"/>
        <v>0</v>
      </c>
      <c r="DN31" s="73">
        <f t="shared" ref="DN31" si="62">SUM(O31,U31,AA31,AG31,AM31,AS31,AY31,BE31,BK31,BQ31,BW31,CC31,CI31,CO31,CU31,DA31,DG31,DM31)</f>
        <v>42</v>
      </c>
      <c r="DO31" s="80">
        <f t="shared" si="36"/>
        <v>5</v>
      </c>
      <c r="DP31" s="81" t="s">
        <v>105</v>
      </c>
      <c r="DQ31" s="81" t="s">
        <v>105</v>
      </c>
      <c r="DR31" s="81" t="s">
        <v>105</v>
      </c>
      <c r="DS31" s="81" t="s">
        <v>105</v>
      </c>
      <c r="DT31" s="81" t="s">
        <v>105</v>
      </c>
      <c r="DU31" s="81" t="s">
        <v>105</v>
      </c>
      <c r="DV31" s="81" t="s">
        <v>105</v>
      </c>
      <c r="DW31" s="81" t="s">
        <v>105</v>
      </c>
      <c r="DX31" s="87" t="s">
        <v>98</v>
      </c>
      <c r="DY31" s="88" t="s">
        <v>99</v>
      </c>
      <c r="DZ31" s="81" t="s">
        <v>105</v>
      </c>
      <c r="EA31" s="81" t="s">
        <v>105</v>
      </c>
      <c r="EB31" s="81" t="s">
        <v>105</v>
      </c>
      <c r="EC31" s="81" t="s">
        <v>105</v>
      </c>
      <c r="ED31" s="81" t="s">
        <v>105</v>
      </c>
      <c r="EE31" s="81" t="s">
        <v>105</v>
      </c>
      <c r="EF31" s="99" t="s">
        <v>105</v>
      </c>
      <c r="EG31" s="100" t="s">
        <v>101</v>
      </c>
      <c r="EH31" s="101" t="s">
        <v>102</v>
      </c>
      <c r="EI31" s="102" t="s">
        <v>103</v>
      </c>
      <c r="EJ31" s="103" t="s">
        <v>104</v>
      </c>
    </row>
    <row r="32" ht="30.3" spans="1:140">
      <c r="A32" s="21">
        <v>29</v>
      </c>
      <c r="B32" s="288" t="str">
        <f>'1ST TERM Db'!B32</f>
        <v>OYELERE DAMILOLA </v>
      </c>
      <c r="C32" s="289">
        <f>'1ST TERM Db'!C32</f>
        <v>0</v>
      </c>
      <c r="D32" s="29" t="str">
        <f>'1ST TERM Db'!D32</f>
        <v>FEMALE</v>
      </c>
      <c r="E32" s="29" t="str">
        <f>'1ST TERM Db'!E32</f>
        <v>SSS3C</v>
      </c>
      <c r="F32" s="27"/>
      <c r="G32" s="27"/>
      <c r="H32" s="27"/>
      <c r="I32" s="42">
        <f t="shared" si="2"/>
        <v>0</v>
      </c>
      <c r="J32" s="26"/>
      <c r="K32" s="26"/>
      <c r="L32" s="43">
        <f t="shared" si="0"/>
        <v>0</v>
      </c>
      <c r="M32" s="327">
        <f>'2ND TERM Db '!L32</f>
        <v>0</v>
      </c>
      <c r="N32" s="327">
        <f>'1ST TERM Db'!L32</f>
        <v>0</v>
      </c>
      <c r="O32" s="328">
        <f t="shared" si="3"/>
        <v>0</v>
      </c>
      <c r="P32" s="26"/>
      <c r="Q32" s="26"/>
      <c r="R32" s="43">
        <f t="shared" si="4"/>
        <v>0</v>
      </c>
      <c r="S32" s="327">
        <f>'2ND TERM Db '!O32</f>
        <v>0</v>
      </c>
      <c r="T32" s="327">
        <f>'1ST TERM Db'!O32</f>
        <v>0</v>
      </c>
      <c r="U32" s="328">
        <f t="shared" si="5"/>
        <v>0</v>
      </c>
      <c r="V32" s="26"/>
      <c r="W32" s="26"/>
      <c r="X32" s="43">
        <f t="shared" si="6"/>
        <v>0</v>
      </c>
      <c r="Y32" s="327">
        <f>'2ND TERM Db '!R32</f>
        <v>0</v>
      </c>
      <c r="Z32" s="327">
        <f>'1ST TERM Db'!R32</f>
        <v>0</v>
      </c>
      <c r="AA32" s="328">
        <f t="shared" si="7"/>
        <v>0</v>
      </c>
      <c r="AB32" s="26"/>
      <c r="AC32" s="26"/>
      <c r="AD32" s="43">
        <f t="shared" si="8"/>
        <v>0</v>
      </c>
      <c r="AE32" s="327">
        <f>'2ND TERM Db '!U32</f>
        <v>0</v>
      </c>
      <c r="AF32" s="327">
        <f>'1ST TERM Db'!U32</f>
        <v>0</v>
      </c>
      <c r="AG32" s="328">
        <f t="shared" si="9"/>
        <v>0</v>
      </c>
      <c r="AH32" s="26"/>
      <c r="AI32" s="26"/>
      <c r="AJ32" s="43">
        <f t="shared" si="10"/>
        <v>0</v>
      </c>
      <c r="AK32" s="327">
        <f>'2ND TERM Db '!X32</f>
        <v>0</v>
      </c>
      <c r="AL32" s="327">
        <f>'1ST TERM Db'!X32</f>
        <v>0</v>
      </c>
      <c r="AM32" s="328">
        <f t="shared" si="11"/>
        <v>0</v>
      </c>
      <c r="AN32" s="26"/>
      <c r="AO32" s="26"/>
      <c r="AP32" s="43">
        <f t="shared" si="12"/>
        <v>0</v>
      </c>
      <c r="AQ32" s="327">
        <f>'2ND TERM Db '!AA32</f>
        <v>0</v>
      </c>
      <c r="AR32" s="343">
        <f>'1ST TERM Db'!AA32</f>
        <v>0</v>
      </c>
      <c r="AS32" s="328">
        <f t="shared" si="13"/>
        <v>0</v>
      </c>
      <c r="AT32" s="26"/>
      <c r="AU32" s="26"/>
      <c r="AV32" s="43">
        <f t="shared" si="14"/>
        <v>0</v>
      </c>
      <c r="AW32" s="327">
        <f>'2ND TERM Db '!AD32</f>
        <v>0</v>
      </c>
      <c r="AX32" s="343">
        <f>'1ST TERM Db'!AD32</f>
        <v>0</v>
      </c>
      <c r="AY32" s="328">
        <f t="shared" si="15"/>
        <v>0</v>
      </c>
      <c r="AZ32" s="26"/>
      <c r="BA32" s="26"/>
      <c r="BB32" s="43">
        <f t="shared" si="16"/>
        <v>0</v>
      </c>
      <c r="BC32" s="327">
        <f>'2ND TERM Db '!AG32</f>
        <v>0</v>
      </c>
      <c r="BD32" s="327">
        <f>'1ST TERM Db'!AG32</f>
        <v>0</v>
      </c>
      <c r="BE32" s="328">
        <f t="shared" si="17"/>
        <v>0</v>
      </c>
      <c r="BF32" s="26"/>
      <c r="BG32" s="26"/>
      <c r="BH32" s="43">
        <f t="shared" si="18"/>
        <v>0</v>
      </c>
      <c r="BI32" s="327">
        <f>'2ND TERM Db '!AJ32</f>
        <v>0</v>
      </c>
      <c r="BJ32" s="327">
        <f>'1ST TERM Db'!AJ32</f>
        <v>23</v>
      </c>
      <c r="BK32" s="328">
        <f t="shared" si="19"/>
        <v>23</v>
      </c>
      <c r="BL32" s="26"/>
      <c r="BM32" s="26"/>
      <c r="BN32" s="43">
        <f t="shared" si="20"/>
        <v>0</v>
      </c>
      <c r="BO32" s="327">
        <f>'2ND TERM Db '!AM32</f>
        <v>0</v>
      </c>
      <c r="BP32" s="348">
        <f>'1ST TERM Db'!AM32</f>
        <v>0</v>
      </c>
      <c r="BQ32" s="328">
        <f t="shared" si="21"/>
        <v>0</v>
      </c>
      <c r="BR32" s="26"/>
      <c r="BS32" s="26"/>
      <c r="BT32" s="43">
        <f t="shared" si="22"/>
        <v>0</v>
      </c>
      <c r="BU32" s="327">
        <f>'2ND TERM Db '!AP32</f>
        <v>0</v>
      </c>
      <c r="BV32" s="348">
        <f>'1ST TERM Db'!AP32</f>
        <v>0</v>
      </c>
      <c r="BW32" s="328">
        <f t="shared" si="23"/>
        <v>0</v>
      </c>
      <c r="BX32" s="26"/>
      <c r="BY32" s="26"/>
      <c r="BZ32" s="43">
        <f t="shared" si="1"/>
        <v>0</v>
      </c>
      <c r="CA32" s="327">
        <f>'2ND TERM Db '!AS32</f>
        <v>0</v>
      </c>
      <c r="CB32" s="348">
        <f>'1ST TERM Db'!AS32</f>
        <v>0</v>
      </c>
      <c r="CC32" s="328">
        <f t="shared" si="24"/>
        <v>0</v>
      </c>
      <c r="CD32" s="26"/>
      <c r="CE32" s="26"/>
      <c r="CF32" s="43">
        <f t="shared" si="25"/>
        <v>0</v>
      </c>
      <c r="CG32" s="327">
        <f>'2ND TERM Db '!AV32</f>
        <v>0</v>
      </c>
      <c r="CH32" s="348">
        <f>'1ST TERM Db'!AV32</f>
        <v>0</v>
      </c>
      <c r="CI32" s="328">
        <f t="shared" si="26"/>
        <v>0</v>
      </c>
      <c r="CJ32" s="26"/>
      <c r="CK32" s="26"/>
      <c r="CL32" s="43">
        <f t="shared" si="27"/>
        <v>0</v>
      </c>
      <c r="CM32" s="327">
        <f>'2ND TERM Db '!AY32</f>
        <v>0</v>
      </c>
      <c r="CN32" s="348">
        <f>'1ST TERM Db'!AY32</f>
        <v>0</v>
      </c>
      <c r="CO32" s="328">
        <f t="shared" si="28"/>
        <v>0</v>
      </c>
      <c r="CP32" s="26"/>
      <c r="CQ32" s="26"/>
      <c r="CR32" s="43">
        <f t="shared" si="29"/>
        <v>0</v>
      </c>
      <c r="CS32" s="327">
        <f>'2ND TERM Db '!BB32</f>
        <v>0</v>
      </c>
      <c r="CT32" s="348">
        <f>'1ST TERM Db'!BB32</f>
        <v>0</v>
      </c>
      <c r="CU32" s="328">
        <f t="shared" si="30"/>
        <v>0</v>
      </c>
      <c r="CV32" s="26"/>
      <c r="CW32" s="26"/>
      <c r="CX32" s="43">
        <f t="shared" si="31"/>
        <v>0</v>
      </c>
      <c r="CY32" s="327">
        <f>'2ND TERM Db '!BE32</f>
        <v>0</v>
      </c>
      <c r="CZ32" s="348">
        <f>'1ST TERM Db'!BE32</f>
        <v>0</v>
      </c>
      <c r="DA32" s="328">
        <f t="shared" si="32"/>
        <v>0</v>
      </c>
      <c r="DB32" s="26"/>
      <c r="DC32" s="26"/>
      <c r="DD32" s="43">
        <f t="shared" si="33"/>
        <v>0</v>
      </c>
      <c r="DE32" s="327">
        <f>'2ND TERM Db '!BH32</f>
        <v>0</v>
      </c>
      <c r="DF32" s="348">
        <f>'1ST TERM Db'!BH32</f>
        <v>0</v>
      </c>
      <c r="DG32" s="328">
        <f t="shared" si="34"/>
        <v>0</v>
      </c>
      <c r="DH32" s="349"/>
      <c r="DI32" s="349"/>
      <c r="DJ32" s="356">
        <f t="shared" si="37"/>
        <v>0</v>
      </c>
      <c r="DK32" s="357">
        <f>'2ND TERM Db '!BK32</f>
        <v>0</v>
      </c>
      <c r="DL32" s="357">
        <f>'1ST TERM Db'!BK32</f>
        <v>0</v>
      </c>
      <c r="DM32" s="328">
        <f t="shared" si="35"/>
        <v>0</v>
      </c>
      <c r="DN32" s="73">
        <f t="shared" ref="DN32" si="63">SUM(O32,U32,AA32,AG32,AM32,AS32,AY32,BE32,BK32,BQ32,BW32,CC32,CI32,CO32,CU32,DA32,DG32:DM32)</f>
        <v>23</v>
      </c>
      <c r="DO32" s="80">
        <f t="shared" si="36"/>
        <v>10</v>
      </c>
      <c r="DP32" s="81" t="s">
        <v>105</v>
      </c>
      <c r="DQ32" s="81" t="s">
        <v>105</v>
      </c>
      <c r="DR32" s="81" t="s">
        <v>105</v>
      </c>
      <c r="DS32" s="81" t="s">
        <v>105</v>
      </c>
      <c r="DT32" s="81" t="s">
        <v>105</v>
      </c>
      <c r="DU32" s="81" t="s">
        <v>105</v>
      </c>
      <c r="DV32" s="81" t="s">
        <v>105</v>
      </c>
      <c r="DW32" s="81" t="s">
        <v>105</v>
      </c>
      <c r="DX32" s="87" t="s">
        <v>98</v>
      </c>
      <c r="DY32" s="88" t="s">
        <v>99</v>
      </c>
      <c r="DZ32" s="81" t="s">
        <v>105</v>
      </c>
      <c r="EA32" s="81" t="s">
        <v>105</v>
      </c>
      <c r="EB32" s="81" t="s">
        <v>105</v>
      </c>
      <c r="EC32" s="81" t="s">
        <v>105</v>
      </c>
      <c r="ED32" s="81" t="s">
        <v>105</v>
      </c>
      <c r="EE32" s="81" t="s">
        <v>105</v>
      </c>
      <c r="EF32" s="99" t="s">
        <v>105</v>
      </c>
      <c r="EG32" s="100" t="s">
        <v>101</v>
      </c>
      <c r="EH32" s="101" t="s">
        <v>102</v>
      </c>
      <c r="EI32" s="102" t="s">
        <v>103</v>
      </c>
      <c r="EJ32" s="103" t="s">
        <v>104</v>
      </c>
    </row>
    <row r="33" ht="30.3" spans="1:140">
      <c r="A33" s="21">
        <v>30</v>
      </c>
      <c r="B33" s="288" t="str">
        <f>'1ST TERM Db'!B33</f>
        <v>RAJI RODIAH</v>
      </c>
      <c r="C33" s="29" t="str">
        <f>'1ST TERM Db'!C33</f>
        <v>2308</v>
      </c>
      <c r="D33" s="29" t="str">
        <f>'1ST TERM Db'!D33</f>
        <v>FEMALE</v>
      </c>
      <c r="E33" s="29" t="str">
        <f>'1ST TERM Db'!E33</f>
        <v>SSS3C</v>
      </c>
      <c r="F33" s="27"/>
      <c r="G33" s="27"/>
      <c r="H33" s="27"/>
      <c r="I33" s="42">
        <f t="shared" si="2"/>
        <v>0</v>
      </c>
      <c r="J33" s="26"/>
      <c r="K33" s="26"/>
      <c r="L33" s="43">
        <f t="shared" si="0"/>
        <v>0</v>
      </c>
      <c r="M33" s="327">
        <f>'2ND TERM Db '!L33</f>
        <v>0</v>
      </c>
      <c r="N33" s="327">
        <f>'1ST TERM Db'!L33</f>
        <v>0</v>
      </c>
      <c r="O33" s="328">
        <f t="shared" si="3"/>
        <v>0</v>
      </c>
      <c r="P33" s="26"/>
      <c r="Q33" s="26"/>
      <c r="R33" s="43">
        <f t="shared" si="4"/>
        <v>0</v>
      </c>
      <c r="S33" s="327">
        <f>'2ND TERM Db '!O33</f>
        <v>0</v>
      </c>
      <c r="T33" s="327">
        <f>'1ST TERM Db'!O33</f>
        <v>0</v>
      </c>
      <c r="U33" s="328">
        <f t="shared" si="5"/>
        <v>0</v>
      </c>
      <c r="V33" s="26"/>
      <c r="W33" s="26"/>
      <c r="X33" s="43">
        <f t="shared" si="6"/>
        <v>0</v>
      </c>
      <c r="Y33" s="327">
        <f>'2ND TERM Db '!R33</f>
        <v>0</v>
      </c>
      <c r="Z33" s="327">
        <f>'1ST TERM Db'!R33</f>
        <v>0</v>
      </c>
      <c r="AA33" s="328">
        <f t="shared" si="7"/>
        <v>0</v>
      </c>
      <c r="AB33" s="26"/>
      <c r="AC33" s="26"/>
      <c r="AD33" s="43">
        <f t="shared" si="8"/>
        <v>0</v>
      </c>
      <c r="AE33" s="327">
        <f>'2ND TERM Db '!U33</f>
        <v>0</v>
      </c>
      <c r="AF33" s="327">
        <f>'1ST TERM Db'!U33</f>
        <v>0</v>
      </c>
      <c r="AG33" s="328">
        <f t="shared" si="9"/>
        <v>0</v>
      </c>
      <c r="AH33" s="26"/>
      <c r="AI33" s="26"/>
      <c r="AJ33" s="43">
        <f t="shared" si="10"/>
        <v>0</v>
      </c>
      <c r="AK33" s="327">
        <f>'2ND TERM Db '!X33</f>
        <v>0</v>
      </c>
      <c r="AL33" s="327">
        <f>'1ST TERM Db'!X33</f>
        <v>0</v>
      </c>
      <c r="AM33" s="328">
        <f t="shared" si="11"/>
        <v>0</v>
      </c>
      <c r="AN33" s="26"/>
      <c r="AO33" s="26"/>
      <c r="AP33" s="43">
        <f t="shared" si="12"/>
        <v>0</v>
      </c>
      <c r="AQ33" s="327">
        <f>'2ND TERM Db '!AA33</f>
        <v>0</v>
      </c>
      <c r="AR33" s="343">
        <f>'1ST TERM Db'!AA33</f>
        <v>0</v>
      </c>
      <c r="AS33" s="328">
        <f t="shared" si="13"/>
        <v>0</v>
      </c>
      <c r="AT33" s="26"/>
      <c r="AU33" s="26"/>
      <c r="AV33" s="43">
        <f t="shared" si="14"/>
        <v>0</v>
      </c>
      <c r="AW33" s="327">
        <f>'2ND TERM Db '!AD33</f>
        <v>0</v>
      </c>
      <c r="AX33" s="343">
        <f>'1ST TERM Db'!AD33</f>
        <v>0</v>
      </c>
      <c r="AY33" s="328">
        <f t="shared" si="15"/>
        <v>0</v>
      </c>
      <c r="AZ33" s="26"/>
      <c r="BA33" s="26"/>
      <c r="BB33" s="43">
        <f t="shared" si="16"/>
        <v>0</v>
      </c>
      <c r="BC33" s="327">
        <f>'2ND TERM Db '!AG33</f>
        <v>0</v>
      </c>
      <c r="BD33" s="327">
        <f>'1ST TERM Db'!AG33</f>
        <v>0</v>
      </c>
      <c r="BE33" s="328">
        <f t="shared" si="17"/>
        <v>0</v>
      </c>
      <c r="BF33" s="26"/>
      <c r="BG33" s="26"/>
      <c r="BH33" s="43">
        <f t="shared" si="18"/>
        <v>0</v>
      </c>
      <c r="BI33" s="327">
        <f>'2ND TERM Db '!AJ33</f>
        <v>0</v>
      </c>
      <c r="BJ33" s="327">
        <f>'1ST TERM Db'!AJ33</f>
        <v>0</v>
      </c>
      <c r="BK33" s="328">
        <f t="shared" si="19"/>
        <v>0</v>
      </c>
      <c r="BL33" s="26"/>
      <c r="BM33" s="26"/>
      <c r="BN33" s="43">
        <f t="shared" si="20"/>
        <v>0</v>
      </c>
      <c r="BO33" s="327">
        <f>'2ND TERM Db '!AM33</f>
        <v>0</v>
      </c>
      <c r="BP33" s="348">
        <f>'1ST TERM Db'!AM33</f>
        <v>0</v>
      </c>
      <c r="BQ33" s="328">
        <f t="shared" si="21"/>
        <v>0</v>
      </c>
      <c r="BR33" s="26"/>
      <c r="BS33" s="26"/>
      <c r="BT33" s="43">
        <f t="shared" si="22"/>
        <v>0</v>
      </c>
      <c r="BU33" s="327">
        <f>'2ND TERM Db '!AP33</f>
        <v>0</v>
      </c>
      <c r="BV33" s="348">
        <f>'1ST TERM Db'!AP33</f>
        <v>0</v>
      </c>
      <c r="BW33" s="328">
        <f t="shared" si="23"/>
        <v>0</v>
      </c>
      <c r="BX33" s="26"/>
      <c r="BY33" s="26"/>
      <c r="BZ33" s="43">
        <f t="shared" si="1"/>
        <v>0</v>
      </c>
      <c r="CA33" s="327">
        <f>'2ND TERM Db '!AS33</f>
        <v>0</v>
      </c>
      <c r="CB33" s="348">
        <f>'1ST TERM Db'!AS33</f>
        <v>0</v>
      </c>
      <c r="CC33" s="328">
        <f t="shared" si="24"/>
        <v>0</v>
      </c>
      <c r="CD33" s="26"/>
      <c r="CE33" s="26"/>
      <c r="CF33" s="43">
        <f t="shared" si="25"/>
        <v>0</v>
      </c>
      <c r="CG33" s="327">
        <f>'2ND TERM Db '!AV33</f>
        <v>0</v>
      </c>
      <c r="CH33" s="348">
        <f>'1ST TERM Db'!AV33</f>
        <v>0</v>
      </c>
      <c r="CI33" s="328">
        <f t="shared" si="26"/>
        <v>0</v>
      </c>
      <c r="CJ33" s="26"/>
      <c r="CK33" s="26"/>
      <c r="CL33" s="43">
        <f t="shared" si="27"/>
        <v>0</v>
      </c>
      <c r="CM33" s="327">
        <f>'2ND TERM Db '!AY33</f>
        <v>0</v>
      </c>
      <c r="CN33" s="348">
        <f>'1ST TERM Db'!AY33</f>
        <v>0</v>
      </c>
      <c r="CO33" s="328">
        <f t="shared" si="28"/>
        <v>0</v>
      </c>
      <c r="CP33" s="26"/>
      <c r="CQ33" s="26"/>
      <c r="CR33" s="43">
        <f t="shared" si="29"/>
        <v>0</v>
      </c>
      <c r="CS33" s="327">
        <f>'2ND TERM Db '!BB33</f>
        <v>0</v>
      </c>
      <c r="CT33" s="348">
        <f>'1ST TERM Db'!BB33</f>
        <v>0</v>
      </c>
      <c r="CU33" s="328">
        <f t="shared" si="30"/>
        <v>0</v>
      </c>
      <c r="CV33" s="26"/>
      <c r="CW33" s="26"/>
      <c r="CX33" s="43">
        <f t="shared" si="31"/>
        <v>0</v>
      </c>
      <c r="CY33" s="327">
        <f>'2ND TERM Db '!BE33</f>
        <v>0</v>
      </c>
      <c r="CZ33" s="348">
        <f>'1ST TERM Db'!BE33</f>
        <v>0</v>
      </c>
      <c r="DA33" s="328">
        <f t="shared" si="32"/>
        <v>0</v>
      </c>
      <c r="DB33" s="26"/>
      <c r="DC33" s="26"/>
      <c r="DD33" s="43">
        <f t="shared" si="33"/>
        <v>0</v>
      </c>
      <c r="DE33" s="327">
        <f>'2ND TERM Db '!BH33</f>
        <v>0</v>
      </c>
      <c r="DF33" s="348">
        <f>'1ST TERM Db'!BH33</f>
        <v>0</v>
      </c>
      <c r="DG33" s="328">
        <f t="shared" si="34"/>
        <v>0</v>
      </c>
      <c r="DH33" s="349"/>
      <c r="DI33" s="349"/>
      <c r="DJ33" s="356">
        <f t="shared" si="37"/>
        <v>0</v>
      </c>
      <c r="DK33" s="357">
        <f>'2ND TERM Db '!BK33</f>
        <v>0</v>
      </c>
      <c r="DL33" s="357">
        <f>'1ST TERM Db'!BK33</f>
        <v>0</v>
      </c>
      <c r="DM33" s="328">
        <f t="shared" si="35"/>
        <v>0</v>
      </c>
      <c r="DN33" s="73">
        <f t="shared" ref="DN33" si="64">SUM(O33,U33,AA33,AG33,AM33,AS33,AY33,BE33,BK33,BQ33,BW33,CC33,CI33,CO33,CU33,DA33,DG33,DM33)</f>
        <v>0</v>
      </c>
      <c r="DO33" s="80">
        <f t="shared" si="36"/>
        <v>12</v>
      </c>
      <c r="DP33" s="81" t="s">
        <v>105</v>
      </c>
      <c r="DQ33" s="81" t="s">
        <v>105</v>
      </c>
      <c r="DR33" s="81" t="s">
        <v>105</v>
      </c>
      <c r="DS33" s="81" t="s">
        <v>105</v>
      </c>
      <c r="DT33" s="81" t="s">
        <v>105</v>
      </c>
      <c r="DU33" s="81" t="s">
        <v>105</v>
      </c>
      <c r="DV33" s="81" t="s">
        <v>105</v>
      </c>
      <c r="DW33" s="81" t="s">
        <v>105</v>
      </c>
      <c r="DX33" s="87" t="s">
        <v>98</v>
      </c>
      <c r="DY33" s="88" t="s">
        <v>99</v>
      </c>
      <c r="DZ33" s="81" t="s">
        <v>105</v>
      </c>
      <c r="EA33" s="81" t="s">
        <v>105</v>
      </c>
      <c r="EB33" s="81" t="s">
        <v>105</v>
      </c>
      <c r="EC33" s="81" t="s">
        <v>105</v>
      </c>
      <c r="ED33" s="81" t="s">
        <v>105</v>
      </c>
      <c r="EE33" s="81" t="s">
        <v>105</v>
      </c>
      <c r="EF33" s="99" t="s">
        <v>105</v>
      </c>
      <c r="EG33" s="100" t="s">
        <v>101</v>
      </c>
      <c r="EH33" s="101" t="s">
        <v>102</v>
      </c>
      <c r="EI33" s="102" t="s">
        <v>103</v>
      </c>
      <c r="EJ33" s="103" t="s">
        <v>104</v>
      </c>
    </row>
    <row r="34" ht="30.3" spans="1:140">
      <c r="A34" s="21">
        <v>31</v>
      </c>
      <c r="B34" s="288" t="str">
        <f>'1ST TERM Db'!B34</f>
        <v>TAIWO ADEOLA</v>
      </c>
      <c r="C34" s="29">
        <f>'1ST TERM Db'!C34</f>
        <v>0</v>
      </c>
      <c r="D34" s="29" t="str">
        <f>'1ST TERM Db'!D34</f>
        <v>FEMALE</v>
      </c>
      <c r="E34" s="29" t="str">
        <f>'1ST TERM Db'!E34</f>
        <v>SSS3C</v>
      </c>
      <c r="F34" s="27"/>
      <c r="G34" s="27"/>
      <c r="H34" s="27"/>
      <c r="I34" s="42">
        <f t="shared" si="2"/>
        <v>0</v>
      </c>
      <c r="J34" s="26"/>
      <c r="K34" s="26"/>
      <c r="L34" s="43">
        <f t="shared" si="0"/>
        <v>0</v>
      </c>
      <c r="M34" s="327">
        <f>'2ND TERM Db '!L34</f>
        <v>0</v>
      </c>
      <c r="N34" s="327">
        <f>'1ST TERM Db'!L34</f>
        <v>0</v>
      </c>
      <c r="O34" s="328">
        <f t="shared" si="3"/>
        <v>0</v>
      </c>
      <c r="P34" s="26"/>
      <c r="Q34" s="26"/>
      <c r="R34" s="43">
        <f t="shared" si="4"/>
        <v>0</v>
      </c>
      <c r="S34" s="327">
        <f>'2ND TERM Db '!O34</f>
        <v>0</v>
      </c>
      <c r="T34" s="327">
        <f>'1ST TERM Db'!O34</f>
        <v>0</v>
      </c>
      <c r="U34" s="328">
        <f t="shared" si="5"/>
        <v>0</v>
      </c>
      <c r="V34" s="26"/>
      <c r="W34" s="26"/>
      <c r="X34" s="43">
        <f t="shared" si="6"/>
        <v>0</v>
      </c>
      <c r="Y34" s="327">
        <f>'2ND TERM Db '!R34</f>
        <v>0</v>
      </c>
      <c r="Z34" s="327">
        <f>'1ST TERM Db'!R34</f>
        <v>0</v>
      </c>
      <c r="AA34" s="328">
        <f t="shared" si="7"/>
        <v>0</v>
      </c>
      <c r="AB34" s="26"/>
      <c r="AC34" s="26"/>
      <c r="AD34" s="43">
        <f t="shared" si="8"/>
        <v>0</v>
      </c>
      <c r="AE34" s="327">
        <f>'2ND TERM Db '!U34</f>
        <v>0</v>
      </c>
      <c r="AF34" s="327">
        <f>'1ST TERM Db'!U34</f>
        <v>0</v>
      </c>
      <c r="AG34" s="328">
        <f t="shared" si="9"/>
        <v>0</v>
      </c>
      <c r="AH34" s="26"/>
      <c r="AI34" s="26"/>
      <c r="AJ34" s="43">
        <f t="shared" si="10"/>
        <v>0</v>
      </c>
      <c r="AK34" s="327">
        <f>'2ND TERM Db '!X34</f>
        <v>0</v>
      </c>
      <c r="AL34" s="327">
        <f>'1ST TERM Db'!X34</f>
        <v>0</v>
      </c>
      <c r="AM34" s="328">
        <f t="shared" si="11"/>
        <v>0</v>
      </c>
      <c r="AN34" s="26"/>
      <c r="AO34" s="26"/>
      <c r="AP34" s="43">
        <f t="shared" si="12"/>
        <v>0</v>
      </c>
      <c r="AQ34" s="327">
        <f>'2ND TERM Db '!AA34</f>
        <v>0</v>
      </c>
      <c r="AR34" s="343">
        <f>'1ST TERM Db'!AA34</f>
        <v>0</v>
      </c>
      <c r="AS34" s="328">
        <f t="shared" si="13"/>
        <v>0</v>
      </c>
      <c r="AT34" s="26"/>
      <c r="AU34" s="26"/>
      <c r="AV34" s="43">
        <f t="shared" si="14"/>
        <v>0</v>
      </c>
      <c r="AW34" s="327">
        <f>'2ND TERM Db '!AD34</f>
        <v>0</v>
      </c>
      <c r="AX34" s="343">
        <f>'1ST TERM Db'!AD34</f>
        <v>0</v>
      </c>
      <c r="AY34" s="328">
        <f t="shared" si="15"/>
        <v>0</v>
      </c>
      <c r="AZ34" s="26"/>
      <c r="BA34" s="26"/>
      <c r="BB34" s="43">
        <f t="shared" si="16"/>
        <v>0</v>
      </c>
      <c r="BC34" s="327">
        <f>'2ND TERM Db '!AG34</f>
        <v>0</v>
      </c>
      <c r="BD34" s="327">
        <f>'1ST TERM Db'!AG34</f>
        <v>0</v>
      </c>
      <c r="BE34" s="328">
        <f t="shared" si="17"/>
        <v>0</v>
      </c>
      <c r="BF34" s="26"/>
      <c r="BG34" s="26"/>
      <c r="BH34" s="43">
        <f t="shared" si="18"/>
        <v>0</v>
      </c>
      <c r="BI34" s="327">
        <f>'2ND TERM Db '!AJ34</f>
        <v>0</v>
      </c>
      <c r="BJ34" s="327">
        <f>'1ST TERM Db'!AJ34</f>
        <v>0</v>
      </c>
      <c r="BK34" s="328">
        <f t="shared" si="19"/>
        <v>0</v>
      </c>
      <c r="BL34" s="26"/>
      <c r="BM34" s="26"/>
      <c r="BN34" s="43">
        <f t="shared" si="20"/>
        <v>0</v>
      </c>
      <c r="BO34" s="327">
        <f>'2ND TERM Db '!AM34</f>
        <v>0</v>
      </c>
      <c r="BP34" s="348">
        <f>'1ST TERM Db'!AM34</f>
        <v>0</v>
      </c>
      <c r="BQ34" s="328">
        <f t="shared" si="21"/>
        <v>0</v>
      </c>
      <c r="BR34" s="26"/>
      <c r="BS34" s="26"/>
      <c r="BT34" s="43">
        <f t="shared" si="22"/>
        <v>0</v>
      </c>
      <c r="BU34" s="327">
        <f>'2ND TERM Db '!AP34</f>
        <v>0</v>
      </c>
      <c r="BV34" s="348">
        <f>'1ST TERM Db'!AP34</f>
        <v>0</v>
      </c>
      <c r="BW34" s="328">
        <f t="shared" si="23"/>
        <v>0</v>
      </c>
      <c r="BX34" s="26"/>
      <c r="BY34" s="26"/>
      <c r="BZ34" s="43">
        <f t="shared" si="1"/>
        <v>0</v>
      </c>
      <c r="CA34" s="327">
        <f>'2ND TERM Db '!AS34</f>
        <v>0</v>
      </c>
      <c r="CB34" s="348">
        <f>'1ST TERM Db'!AS34</f>
        <v>0</v>
      </c>
      <c r="CC34" s="328">
        <f t="shared" si="24"/>
        <v>0</v>
      </c>
      <c r="CD34" s="26"/>
      <c r="CE34" s="26"/>
      <c r="CF34" s="43">
        <f t="shared" si="25"/>
        <v>0</v>
      </c>
      <c r="CG34" s="327">
        <f>'2ND TERM Db '!AV34</f>
        <v>0</v>
      </c>
      <c r="CH34" s="348">
        <f>'1ST TERM Db'!AV34</f>
        <v>0</v>
      </c>
      <c r="CI34" s="328">
        <f t="shared" si="26"/>
        <v>0</v>
      </c>
      <c r="CJ34" s="26"/>
      <c r="CK34" s="26"/>
      <c r="CL34" s="43">
        <f t="shared" si="27"/>
        <v>0</v>
      </c>
      <c r="CM34" s="327">
        <f>'2ND TERM Db '!AY34</f>
        <v>0</v>
      </c>
      <c r="CN34" s="348">
        <f>'1ST TERM Db'!AY34</f>
        <v>0</v>
      </c>
      <c r="CO34" s="328">
        <f t="shared" si="28"/>
        <v>0</v>
      </c>
      <c r="CP34" s="26"/>
      <c r="CQ34" s="26"/>
      <c r="CR34" s="43">
        <f t="shared" si="29"/>
        <v>0</v>
      </c>
      <c r="CS34" s="327">
        <f>'2ND TERM Db '!BB34</f>
        <v>0</v>
      </c>
      <c r="CT34" s="348">
        <f>'1ST TERM Db'!BB34</f>
        <v>0</v>
      </c>
      <c r="CU34" s="328">
        <f t="shared" si="30"/>
        <v>0</v>
      </c>
      <c r="CV34" s="26"/>
      <c r="CW34" s="26"/>
      <c r="CX34" s="43">
        <f t="shared" si="31"/>
        <v>0</v>
      </c>
      <c r="CY34" s="327">
        <f>'2ND TERM Db '!BE34</f>
        <v>0</v>
      </c>
      <c r="CZ34" s="348">
        <f>'1ST TERM Db'!BE34</f>
        <v>0</v>
      </c>
      <c r="DA34" s="328">
        <f t="shared" si="32"/>
        <v>0</v>
      </c>
      <c r="DB34" s="26"/>
      <c r="DC34" s="26"/>
      <c r="DD34" s="43">
        <f t="shared" si="33"/>
        <v>0</v>
      </c>
      <c r="DE34" s="327">
        <f>'2ND TERM Db '!BH34</f>
        <v>0</v>
      </c>
      <c r="DF34" s="348">
        <f>'1ST TERM Db'!BH34</f>
        <v>0</v>
      </c>
      <c r="DG34" s="328">
        <f t="shared" si="34"/>
        <v>0</v>
      </c>
      <c r="DH34" s="349"/>
      <c r="DI34" s="349"/>
      <c r="DJ34" s="356">
        <f t="shared" si="37"/>
        <v>0</v>
      </c>
      <c r="DK34" s="357">
        <f>'2ND TERM Db '!BK34</f>
        <v>0</v>
      </c>
      <c r="DL34" s="357">
        <f>'1ST TERM Db'!BK34</f>
        <v>0</v>
      </c>
      <c r="DM34" s="328">
        <f t="shared" si="35"/>
        <v>0</v>
      </c>
      <c r="DN34" s="73">
        <f t="shared" ref="DN34" si="65">SUM(O34,U34,AA34,AG34,AM34,AS34,AY34,BE34,BK34,BQ34,BW34,CC34,CI34,CO34,CU34,DA34,DG34:DM34)</f>
        <v>0</v>
      </c>
      <c r="DO34" s="80">
        <f t="shared" si="36"/>
        <v>12</v>
      </c>
      <c r="DP34" s="81" t="s">
        <v>105</v>
      </c>
      <c r="DQ34" s="81" t="s">
        <v>105</v>
      </c>
      <c r="DR34" s="81" t="s">
        <v>105</v>
      </c>
      <c r="DS34" s="81" t="s">
        <v>105</v>
      </c>
      <c r="DT34" s="81" t="s">
        <v>105</v>
      </c>
      <c r="DU34" s="81" t="s">
        <v>105</v>
      </c>
      <c r="DV34" s="81" t="s">
        <v>105</v>
      </c>
      <c r="DW34" s="81" t="s">
        <v>105</v>
      </c>
      <c r="DX34" s="87" t="s">
        <v>98</v>
      </c>
      <c r="DY34" s="88" t="s">
        <v>99</v>
      </c>
      <c r="DZ34" s="81" t="s">
        <v>105</v>
      </c>
      <c r="EA34" s="81" t="s">
        <v>105</v>
      </c>
      <c r="EB34" s="81" t="s">
        <v>105</v>
      </c>
      <c r="EC34" s="81" t="s">
        <v>105</v>
      </c>
      <c r="ED34" s="81" t="s">
        <v>105</v>
      </c>
      <c r="EE34" s="81" t="s">
        <v>105</v>
      </c>
      <c r="EF34" s="99" t="s">
        <v>105</v>
      </c>
      <c r="EG34" s="100" t="s">
        <v>101</v>
      </c>
      <c r="EH34" s="101" t="s">
        <v>102</v>
      </c>
      <c r="EI34" s="102" t="s">
        <v>103</v>
      </c>
      <c r="EJ34" s="103" t="s">
        <v>104</v>
      </c>
    </row>
    <row r="35" ht="30.3" spans="1:140">
      <c r="A35" s="21">
        <v>32</v>
      </c>
      <c r="B35" s="288">
        <f>'1ST TERM Db'!B35</f>
        <v>0</v>
      </c>
      <c r="C35" s="289">
        <f>'1ST TERM Db'!C35</f>
        <v>0</v>
      </c>
      <c r="D35" s="29">
        <f>'1ST TERM Db'!D35</f>
        <v>0</v>
      </c>
      <c r="E35" s="29">
        <f>'1ST TERM Db'!E35</f>
        <v>0</v>
      </c>
      <c r="F35" s="27"/>
      <c r="G35" s="27"/>
      <c r="H35" s="27"/>
      <c r="I35" s="42">
        <f t="shared" si="2"/>
        <v>0</v>
      </c>
      <c r="J35" s="26"/>
      <c r="K35" s="26"/>
      <c r="L35" s="43">
        <f t="shared" si="0"/>
        <v>0</v>
      </c>
      <c r="M35" s="327">
        <f>'2ND TERM Db '!L35</f>
        <v>0</v>
      </c>
      <c r="N35" s="327">
        <f>'1ST TERM Db'!L35</f>
        <v>0</v>
      </c>
      <c r="O35" s="328">
        <f t="shared" si="3"/>
        <v>0</v>
      </c>
      <c r="P35" s="26"/>
      <c r="Q35" s="26"/>
      <c r="R35" s="43">
        <f t="shared" si="4"/>
        <v>0</v>
      </c>
      <c r="S35" s="327">
        <f>'2ND TERM Db '!O35</f>
        <v>0</v>
      </c>
      <c r="T35" s="327">
        <f>'1ST TERM Db'!O35</f>
        <v>0</v>
      </c>
      <c r="U35" s="328">
        <f t="shared" si="5"/>
        <v>0</v>
      </c>
      <c r="V35" s="26"/>
      <c r="W35" s="26"/>
      <c r="X35" s="43">
        <f t="shared" si="6"/>
        <v>0</v>
      </c>
      <c r="Y35" s="327">
        <f>'2ND TERM Db '!R35</f>
        <v>0</v>
      </c>
      <c r="Z35" s="327">
        <f>'1ST TERM Db'!R35</f>
        <v>0</v>
      </c>
      <c r="AA35" s="328">
        <f t="shared" si="7"/>
        <v>0</v>
      </c>
      <c r="AB35" s="26"/>
      <c r="AC35" s="26"/>
      <c r="AD35" s="43">
        <f t="shared" si="8"/>
        <v>0</v>
      </c>
      <c r="AE35" s="327">
        <f>'2ND TERM Db '!U35</f>
        <v>0</v>
      </c>
      <c r="AF35" s="327">
        <f>'1ST TERM Db'!U35</f>
        <v>0</v>
      </c>
      <c r="AG35" s="328">
        <f t="shared" si="9"/>
        <v>0</v>
      </c>
      <c r="AH35" s="26"/>
      <c r="AI35" s="26"/>
      <c r="AJ35" s="43">
        <f t="shared" si="10"/>
        <v>0</v>
      </c>
      <c r="AK35" s="327">
        <f>'2ND TERM Db '!X35</f>
        <v>0</v>
      </c>
      <c r="AL35" s="327">
        <f>'1ST TERM Db'!X35</f>
        <v>0</v>
      </c>
      <c r="AM35" s="328">
        <f t="shared" si="11"/>
        <v>0</v>
      </c>
      <c r="AN35" s="26"/>
      <c r="AO35" s="26"/>
      <c r="AP35" s="43">
        <f t="shared" si="12"/>
        <v>0</v>
      </c>
      <c r="AQ35" s="327">
        <f>'2ND TERM Db '!AA35</f>
        <v>0</v>
      </c>
      <c r="AR35" s="343">
        <f>'1ST TERM Db'!AA35</f>
        <v>0</v>
      </c>
      <c r="AS35" s="328">
        <f t="shared" si="13"/>
        <v>0</v>
      </c>
      <c r="AT35" s="26"/>
      <c r="AU35" s="26"/>
      <c r="AV35" s="43">
        <f t="shared" si="14"/>
        <v>0</v>
      </c>
      <c r="AW35" s="327">
        <f>'2ND TERM Db '!AD35</f>
        <v>0</v>
      </c>
      <c r="AX35" s="343">
        <f>'1ST TERM Db'!AD35</f>
        <v>0</v>
      </c>
      <c r="AY35" s="328">
        <f t="shared" si="15"/>
        <v>0</v>
      </c>
      <c r="AZ35" s="26"/>
      <c r="BA35" s="26"/>
      <c r="BB35" s="43">
        <f t="shared" si="16"/>
        <v>0</v>
      </c>
      <c r="BC35" s="327">
        <f>'2ND TERM Db '!AG35</f>
        <v>0</v>
      </c>
      <c r="BD35" s="327">
        <f>'1ST TERM Db'!AG35</f>
        <v>0</v>
      </c>
      <c r="BE35" s="328">
        <f t="shared" si="17"/>
        <v>0</v>
      </c>
      <c r="BF35" s="26"/>
      <c r="BG35" s="26"/>
      <c r="BH35" s="43">
        <f t="shared" si="18"/>
        <v>0</v>
      </c>
      <c r="BI35" s="327">
        <f>'2ND TERM Db '!AJ35</f>
        <v>0</v>
      </c>
      <c r="BJ35" s="327">
        <f>'1ST TERM Db'!AJ35</f>
        <v>0</v>
      </c>
      <c r="BK35" s="328">
        <f t="shared" si="19"/>
        <v>0</v>
      </c>
      <c r="BL35" s="26"/>
      <c r="BM35" s="26"/>
      <c r="BN35" s="43">
        <f t="shared" si="20"/>
        <v>0</v>
      </c>
      <c r="BO35" s="327">
        <f>'2ND TERM Db '!AM35</f>
        <v>0</v>
      </c>
      <c r="BP35" s="348">
        <f>'1ST TERM Db'!AM35</f>
        <v>0</v>
      </c>
      <c r="BQ35" s="328">
        <f t="shared" si="21"/>
        <v>0</v>
      </c>
      <c r="BR35" s="26"/>
      <c r="BS35" s="26"/>
      <c r="BT35" s="43">
        <f t="shared" si="22"/>
        <v>0</v>
      </c>
      <c r="BU35" s="327">
        <f>'2ND TERM Db '!AP35</f>
        <v>0</v>
      </c>
      <c r="BV35" s="348">
        <f>'1ST TERM Db'!AP35</f>
        <v>0</v>
      </c>
      <c r="BW35" s="328">
        <f t="shared" si="23"/>
        <v>0</v>
      </c>
      <c r="BX35" s="26"/>
      <c r="BY35" s="26"/>
      <c r="BZ35" s="43">
        <f t="shared" si="1"/>
        <v>0</v>
      </c>
      <c r="CA35" s="327">
        <f>'2ND TERM Db '!AS35</f>
        <v>0</v>
      </c>
      <c r="CB35" s="348">
        <f>'1ST TERM Db'!AS35</f>
        <v>0</v>
      </c>
      <c r="CC35" s="328">
        <f t="shared" si="24"/>
        <v>0</v>
      </c>
      <c r="CD35" s="26"/>
      <c r="CE35" s="26"/>
      <c r="CF35" s="43">
        <f t="shared" si="25"/>
        <v>0</v>
      </c>
      <c r="CG35" s="327">
        <f>'2ND TERM Db '!AV35</f>
        <v>0</v>
      </c>
      <c r="CH35" s="348">
        <f>'1ST TERM Db'!AV35</f>
        <v>0</v>
      </c>
      <c r="CI35" s="328">
        <f t="shared" si="26"/>
        <v>0</v>
      </c>
      <c r="CJ35" s="26"/>
      <c r="CK35" s="26"/>
      <c r="CL35" s="43">
        <f t="shared" si="27"/>
        <v>0</v>
      </c>
      <c r="CM35" s="327">
        <f>'2ND TERM Db '!AY35</f>
        <v>0</v>
      </c>
      <c r="CN35" s="348">
        <f>'1ST TERM Db'!AY35</f>
        <v>0</v>
      </c>
      <c r="CO35" s="328">
        <f t="shared" si="28"/>
        <v>0</v>
      </c>
      <c r="CP35" s="26"/>
      <c r="CQ35" s="26"/>
      <c r="CR35" s="43">
        <f t="shared" si="29"/>
        <v>0</v>
      </c>
      <c r="CS35" s="327">
        <f>'2ND TERM Db '!BB35</f>
        <v>0</v>
      </c>
      <c r="CT35" s="348">
        <f>'1ST TERM Db'!BB35</f>
        <v>0</v>
      </c>
      <c r="CU35" s="328">
        <f t="shared" si="30"/>
        <v>0</v>
      </c>
      <c r="CV35" s="26"/>
      <c r="CW35" s="26"/>
      <c r="CX35" s="43">
        <f t="shared" si="31"/>
        <v>0</v>
      </c>
      <c r="CY35" s="327">
        <f>'2ND TERM Db '!BE35</f>
        <v>0</v>
      </c>
      <c r="CZ35" s="348">
        <f>'1ST TERM Db'!BE35</f>
        <v>0</v>
      </c>
      <c r="DA35" s="328">
        <f t="shared" si="32"/>
        <v>0</v>
      </c>
      <c r="DB35" s="26"/>
      <c r="DC35" s="26"/>
      <c r="DD35" s="43">
        <f t="shared" si="33"/>
        <v>0</v>
      </c>
      <c r="DE35" s="327">
        <f>'2ND TERM Db '!BH35</f>
        <v>0</v>
      </c>
      <c r="DF35" s="348">
        <f>'1ST TERM Db'!BH35</f>
        <v>0</v>
      </c>
      <c r="DG35" s="328">
        <f t="shared" si="34"/>
        <v>0</v>
      </c>
      <c r="DH35" s="349"/>
      <c r="DI35" s="349"/>
      <c r="DJ35" s="356">
        <f t="shared" si="37"/>
        <v>0</v>
      </c>
      <c r="DK35" s="357">
        <f>'2ND TERM Db '!BK35</f>
        <v>0</v>
      </c>
      <c r="DL35" s="357">
        <f>'1ST TERM Db'!BK35</f>
        <v>0</v>
      </c>
      <c r="DM35" s="328">
        <f t="shared" si="35"/>
        <v>0</v>
      </c>
      <c r="DN35" s="73">
        <f t="shared" ref="DN35" si="66">SUM(O35,U35,AA35,AG35,AM35,AS35,AY35,BE35,BK35,BQ35,BW35,CC35,CI35,CO35,CU35,DA35,DG35,DM35)</f>
        <v>0</v>
      </c>
      <c r="DO35" s="80">
        <f t="shared" si="36"/>
        <v>12</v>
      </c>
      <c r="DP35" s="81" t="s">
        <v>105</v>
      </c>
      <c r="DQ35" s="81" t="s">
        <v>105</v>
      </c>
      <c r="DR35" s="81" t="s">
        <v>105</v>
      </c>
      <c r="DS35" s="81" t="s">
        <v>105</v>
      </c>
      <c r="DT35" s="81" t="s">
        <v>105</v>
      </c>
      <c r="DU35" s="81" t="s">
        <v>105</v>
      </c>
      <c r="DV35" s="81" t="s">
        <v>105</v>
      </c>
      <c r="DW35" s="81" t="s">
        <v>105</v>
      </c>
      <c r="DX35" s="87" t="s">
        <v>98</v>
      </c>
      <c r="DY35" s="88" t="s">
        <v>99</v>
      </c>
      <c r="DZ35" s="81" t="s">
        <v>105</v>
      </c>
      <c r="EA35" s="81" t="s">
        <v>105</v>
      </c>
      <c r="EB35" s="81" t="s">
        <v>105</v>
      </c>
      <c r="EC35" s="81" t="s">
        <v>105</v>
      </c>
      <c r="ED35" s="81" t="s">
        <v>105</v>
      </c>
      <c r="EE35" s="81" t="s">
        <v>105</v>
      </c>
      <c r="EF35" s="99" t="s">
        <v>105</v>
      </c>
      <c r="EG35" s="100" t="s">
        <v>101</v>
      </c>
      <c r="EH35" s="101" t="s">
        <v>102</v>
      </c>
      <c r="EI35" s="102" t="s">
        <v>103</v>
      </c>
      <c r="EJ35" s="103" t="s">
        <v>104</v>
      </c>
    </row>
    <row r="36" ht="30.3" spans="1:140">
      <c r="A36" s="21">
        <v>33</v>
      </c>
      <c r="B36" s="288">
        <f>'1ST TERM Db'!B36</f>
        <v>0</v>
      </c>
      <c r="C36" s="29">
        <f>'1ST TERM Db'!C36</f>
        <v>0</v>
      </c>
      <c r="D36" s="29">
        <f>'1ST TERM Db'!D36</f>
        <v>0</v>
      </c>
      <c r="E36" s="29">
        <f>'1ST TERM Db'!E36</f>
        <v>0</v>
      </c>
      <c r="F36" s="27"/>
      <c r="G36" s="27"/>
      <c r="H36" s="27"/>
      <c r="I36" s="42">
        <f t="shared" si="2"/>
        <v>0</v>
      </c>
      <c r="J36" s="26"/>
      <c r="K36" s="26"/>
      <c r="L36" s="43">
        <f t="shared" si="0"/>
        <v>0</v>
      </c>
      <c r="M36" s="327">
        <f>'2ND TERM Db '!L36</f>
        <v>0</v>
      </c>
      <c r="N36" s="327">
        <f>'1ST TERM Db'!L36</f>
        <v>0</v>
      </c>
      <c r="O36" s="328">
        <f t="shared" si="3"/>
        <v>0</v>
      </c>
      <c r="P36" s="26"/>
      <c r="Q36" s="26"/>
      <c r="R36" s="43">
        <f t="shared" si="4"/>
        <v>0</v>
      </c>
      <c r="S36" s="327">
        <f>'2ND TERM Db '!O36</f>
        <v>0</v>
      </c>
      <c r="T36" s="327">
        <f>'1ST TERM Db'!O36</f>
        <v>0</v>
      </c>
      <c r="U36" s="328">
        <f t="shared" si="5"/>
        <v>0</v>
      </c>
      <c r="V36" s="26"/>
      <c r="W36" s="26"/>
      <c r="X36" s="43">
        <f t="shared" si="6"/>
        <v>0</v>
      </c>
      <c r="Y36" s="327">
        <f>'2ND TERM Db '!R36</f>
        <v>0</v>
      </c>
      <c r="Z36" s="327">
        <f>'1ST TERM Db'!R36</f>
        <v>0</v>
      </c>
      <c r="AA36" s="328">
        <f t="shared" si="7"/>
        <v>0</v>
      </c>
      <c r="AB36" s="26"/>
      <c r="AC36" s="26"/>
      <c r="AD36" s="43">
        <f t="shared" si="8"/>
        <v>0</v>
      </c>
      <c r="AE36" s="327">
        <f>'2ND TERM Db '!U36</f>
        <v>0</v>
      </c>
      <c r="AF36" s="327">
        <f>'1ST TERM Db'!U36</f>
        <v>0</v>
      </c>
      <c r="AG36" s="328">
        <f t="shared" si="9"/>
        <v>0</v>
      </c>
      <c r="AH36" s="26"/>
      <c r="AI36" s="26"/>
      <c r="AJ36" s="43">
        <f t="shared" si="10"/>
        <v>0</v>
      </c>
      <c r="AK36" s="327">
        <f>'2ND TERM Db '!X36</f>
        <v>0</v>
      </c>
      <c r="AL36" s="327">
        <f>'1ST TERM Db'!X36</f>
        <v>0</v>
      </c>
      <c r="AM36" s="328">
        <f t="shared" si="11"/>
        <v>0</v>
      </c>
      <c r="AN36" s="26"/>
      <c r="AO36" s="26"/>
      <c r="AP36" s="43">
        <f t="shared" si="12"/>
        <v>0</v>
      </c>
      <c r="AQ36" s="327">
        <f>'2ND TERM Db '!AA36</f>
        <v>0</v>
      </c>
      <c r="AR36" s="343">
        <f>'1ST TERM Db'!AA36</f>
        <v>0</v>
      </c>
      <c r="AS36" s="328">
        <f t="shared" si="13"/>
        <v>0</v>
      </c>
      <c r="AT36" s="26"/>
      <c r="AU36" s="26"/>
      <c r="AV36" s="43">
        <f t="shared" si="14"/>
        <v>0</v>
      </c>
      <c r="AW36" s="327">
        <f>'2ND TERM Db '!AD36</f>
        <v>0</v>
      </c>
      <c r="AX36" s="343">
        <f>'1ST TERM Db'!AD36</f>
        <v>0</v>
      </c>
      <c r="AY36" s="328">
        <f t="shared" si="15"/>
        <v>0</v>
      </c>
      <c r="AZ36" s="26"/>
      <c r="BA36" s="26"/>
      <c r="BB36" s="43">
        <f t="shared" si="16"/>
        <v>0</v>
      </c>
      <c r="BC36" s="327">
        <f>'2ND TERM Db '!AG36</f>
        <v>0</v>
      </c>
      <c r="BD36" s="327">
        <f>'1ST TERM Db'!AG36</f>
        <v>0</v>
      </c>
      <c r="BE36" s="328">
        <f t="shared" si="17"/>
        <v>0</v>
      </c>
      <c r="BF36" s="26"/>
      <c r="BG36" s="26"/>
      <c r="BH36" s="43">
        <f t="shared" si="18"/>
        <v>0</v>
      </c>
      <c r="BI36" s="327">
        <f>'2ND TERM Db '!AJ36</f>
        <v>0</v>
      </c>
      <c r="BJ36" s="327">
        <f>'1ST TERM Db'!AJ36</f>
        <v>0</v>
      </c>
      <c r="BK36" s="328">
        <f t="shared" si="19"/>
        <v>0</v>
      </c>
      <c r="BL36" s="26"/>
      <c r="BM36" s="26"/>
      <c r="BN36" s="43">
        <f t="shared" si="20"/>
        <v>0</v>
      </c>
      <c r="BO36" s="327">
        <f>'2ND TERM Db '!AM36</f>
        <v>0</v>
      </c>
      <c r="BP36" s="348">
        <f>'1ST TERM Db'!AM36</f>
        <v>0</v>
      </c>
      <c r="BQ36" s="328">
        <f t="shared" si="21"/>
        <v>0</v>
      </c>
      <c r="BR36" s="26"/>
      <c r="BS36" s="26"/>
      <c r="BT36" s="43">
        <f t="shared" si="22"/>
        <v>0</v>
      </c>
      <c r="BU36" s="327">
        <f>'2ND TERM Db '!AP36</f>
        <v>0</v>
      </c>
      <c r="BV36" s="348">
        <f>'1ST TERM Db'!AP36</f>
        <v>0</v>
      </c>
      <c r="BW36" s="328">
        <f t="shared" si="23"/>
        <v>0</v>
      </c>
      <c r="BX36" s="26"/>
      <c r="BY36" s="26"/>
      <c r="BZ36" s="43">
        <f t="shared" si="1"/>
        <v>0</v>
      </c>
      <c r="CA36" s="327">
        <f>'2ND TERM Db '!AS36</f>
        <v>0</v>
      </c>
      <c r="CB36" s="348">
        <f>'1ST TERM Db'!AS36</f>
        <v>0</v>
      </c>
      <c r="CC36" s="328">
        <f t="shared" si="24"/>
        <v>0</v>
      </c>
      <c r="CD36" s="26"/>
      <c r="CE36" s="26"/>
      <c r="CF36" s="43">
        <f t="shared" si="25"/>
        <v>0</v>
      </c>
      <c r="CG36" s="327">
        <f>'2ND TERM Db '!AV36</f>
        <v>0</v>
      </c>
      <c r="CH36" s="348">
        <f>'1ST TERM Db'!AV36</f>
        <v>0</v>
      </c>
      <c r="CI36" s="328">
        <f t="shared" si="26"/>
        <v>0</v>
      </c>
      <c r="CJ36" s="26"/>
      <c r="CK36" s="26"/>
      <c r="CL36" s="43">
        <f t="shared" si="27"/>
        <v>0</v>
      </c>
      <c r="CM36" s="327">
        <f>'2ND TERM Db '!AY36</f>
        <v>0</v>
      </c>
      <c r="CN36" s="348">
        <f>'1ST TERM Db'!AY36</f>
        <v>0</v>
      </c>
      <c r="CO36" s="328">
        <f t="shared" si="28"/>
        <v>0</v>
      </c>
      <c r="CP36" s="26"/>
      <c r="CQ36" s="26"/>
      <c r="CR36" s="43">
        <f t="shared" si="29"/>
        <v>0</v>
      </c>
      <c r="CS36" s="327">
        <f>'2ND TERM Db '!BB36</f>
        <v>0</v>
      </c>
      <c r="CT36" s="348">
        <f>'1ST TERM Db'!BB36</f>
        <v>0</v>
      </c>
      <c r="CU36" s="328">
        <f t="shared" si="30"/>
        <v>0</v>
      </c>
      <c r="CV36" s="26"/>
      <c r="CW36" s="26"/>
      <c r="CX36" s="43">
        <f t="shared" si="31"/>
        <v>0</v>
      </c>
      <c r="CY36" s="327">
        <f>'2ND TERM Db '!BE36</f>
        <v>0</v>
      </c>
      <c r="CZ36" s="348">
        <f>'1ST TERM Db'!BE36</f>
        <v>0</v>
      </c>
      <c r="DA36" s="328">
        <f t="shared" si="32"/>
        <v>0</v>
      </c>
      <c r="DB36" s="26"/>
      <c r="DC36" s="26"/>
      <c r="DD36" s="43">
        <f t="shared" si="33"/>
        <v>0</v>
      </c>
      <c r="DE36" s="327">
        <f>'2ND TERM Db '!BH36</f>
        <v>0</v>
      </c>
      <c r="DF36" s="348">
        <f>'1ST TERM Db'!BH36</f>
        <v>0</v>
      </c>
      <c r="DG36" s="328">
        <f t="shared" si="34"/>
        <v>0</v>
      </c>
      <c r="DH36" s="349"/>
      <c r="DI36" s="349"/>
      <c r="DJ36" s="356">
        <f t="shared" si="37"/>
        <v>0</v>
      </c>
      <c r="DK36" s="357">
        <f>'2ND TERM Db '!BK36</f>
        <v>0</v>
      </c>
      <c r="DL36" s="357">
        <f>'1ST TERM Db'!BK36</f>
        <v>0</v>
      </c>
      <c r="DM36" s="328">
        <f t="shared" si="35"/>
        <v>0</v>
      </c>
      <c r="DN36" s="73">
        <f t="shared" ref="DN36" si="67">SUM(O36,U36,AA36,AG36,AM36,AS36,AY36,BE36,BK36,BQ36,BW36,CC36,CI36,CO36,CU36,DA36,DG36:DM36)</f>
        <v>0</v>
      </c>
      <c r="DO36" s="80">
        <f t="shared" si="36"/>
        <v>12</v>
      </c>
      <c r="DP36" s="81" t="s">
        <v>105</v>
      </c>
      <c r="DQ36" s="81" t="s">
        <v>105</v>
      </c>
      <c r="DR36" s="81" t="s">
        <v>105</v>
      </c>
      <c r="DS36" s="81" t="s">
        <v>105</v>
      </c>
      <c r="DT36" s="81" t="s">
        <v>105</v>
      </c>
      <c r="DU36" s="81" t="s">
        <v>105</v>
      </c>
      <c r="DV36" s="81" t="s">
        <v>105</v>
      </c>
      <c r="DW36" s="81" t="s">
        <v>105</v>
      </c>
      <c r="DX36" s="87" t="s">
        <v>98</v>
      </c>
      <c r="DY36" s="88" t="s">
        <v>99</v>
      </c>
      <c r="DZ36" s="81" t="s">
        <v>105</v>
      </c>
      <c r="EA36" s="81" t="s">
        <v>105</v>
      </c>
      <c r="EB36" s="81" t="s">
        <v>105</v>
      </c>
      <c r="EC36" s="81" t="s">
        <v>105</v>
      </c>
      <c r="ED36" s="81" t="s">
        <v>105</v>
      </c>
      <c r="EE36" s="81" t="s">
        <v>105</v>
      </c>
      <c r="EF36" s="99" t="s">
        <v>105</v>
      </c>
      <c r="EG36" s="100" t="s">
        <v>101</v>
      </c>
      <c r="EH36" s="101" t="s">
        <v>102</v>
      </c>
      <c r="EI36" s="102" t="s">
        <v>103</v>
      </c>
      <c r="EJ36" s="103" t="s">
        <v>104</v>
      </c>
    </row>
    <row r="37" ht="30.3" spans="1:140">
      <c r="A37" s="21">
        <v>34</v>
      </c>
      <c r="B37" s="288">
        <f>'1ST TERM Db'!B37</f>
        <v>0</v>
      </c>
      <c r="C37" s="289">
        <f>'1ST TERM Db'!C37</f>
        <v>0</v>
      </c>
      <c r="D37" s="29">
        <f>'1ST TERM Db'!D37</f>
        <v>0</v>
      </c>
      <c r="E37" s="29">
        <f>'1ST TERM Db'!E37</f>
        <v>0</v>
      </c>
      <c r="F37" s="27"/>
      <c r="G37" s="27"/>
      <c r="H37" s="27"/>
      <c r="I37" s="42">
        <f t="shared" si="2"/>
        <v>0</v>
      </c>
      <c r="J37" s="26"/>
      <c r="K37" s="26"/>
      <c r="L37" s="43">
        <f t="shared" si="0"/>
        <v>0</v>
      </c>
      <c r="M37" s="327">
        <f>'2ND TERM Db '!L37</f>
        <v>0</v>
      </c>
      <c r="N37" s="327">
        <f>'1ST TERM Db'!L37</f>
        <v>0</v>
      </c>
      <c r="O37" s="328">
        <f t="shared" si="3"/>
        <v>0</v>
      </c>
      <c r="P37" s="26"/>
      <c r="Q37" s="26"/>
      <c r="R37" s="43">
        <f t="shared" si="4"/>
        <v>0</v>
      </c>
      <c r="S37" s="327">
        <f>'2ND TERM Db '!O37</f>
        <v>0</v>
      </c>
      <c r="T37" s="327">
        <f>'1ST TERM Db'!O37</f>
        <v>0</v>
      </c>
      <c r="U37" s="328">
        <f t="shared" si="5"/>
        <v>0</v>
      </c>
      <c r="V37" s="26"/>
      <c r="W37" s="26"/>
      <c r="X37" s="43">
        <f t="shared" si="6"/>
        <v>0</v>
      </c>
      <c r="Y37" s="327">
        <f>'2ND TERM Db '!R37</f>
        <v>0</v>
      </c>
      <c r="Z37" s="327">
        <f>'1ST TERM Db'!R37</f>
        <v>0</v>
      </c>
      <c r="AA37" s="328">
        <f t="shared" si="7"/>
        <v>0</v>
      </c>
      <c r="AB37" s="26"/>
      <c r="AC37" s="26"/>
      <c r="AD37" s="43">
        <f t="shared" si="8"/>
        <v>0</v>
      </c>
      <c r="AE37" s="327">
        <f>'2ND TERM Db '!U37</f>
        <v>0</v>
      </c>
      <c r="AF37" s="327">
        <f>'1ST TERM Db'!U37</f>
        <v>0</v>
      </c>
      <c r="AG37" s="328">
        <f t="shared" si="9"/>
        <v>0</v>
      </c>
      <c r="AH37" s="26"/>
      <c r="AI37" s="26"/>
      <c r="AJ37" s="43">
        <f t="shared" si="10"/>
        <v>0</v>
      </c>
      <c r="AK37" s="327">
        <f>'2ND TERM Db '!X37</f>
        <v>0</v>
      </c>
      <c r="AL37" s="327">
        <f>'1ST TERM Db'!X37</f>
        <v>0</v>
      </c>
      <c r="AM37" s="328">
        <f t="shared" si="11"/>
        <v>0</v>
      </c>
      <c r="AN37" s="26"/>
      <c r="AO37" s="26"/>
      <c r="AP37" s="43">
        <f t="shared" si="12"/>
        <v>0</v>
      </c>
      <c r="AQ37" s="327">
        <f>'2ND TERM Db '!AA37</f>
        <v>0</v>
      </c>
      <c r="AR37" s="343">
        <f>'1ST TERM Db'!AA37</f>
        <v>0</v>
      </c>
      <c r="AS37" s="328">
        <f t="shared" si="13"/>
        <v>0</v>
      </c>
      <c r="AT37" s="26"/>
      <c r="AU37" s="26"/>
      <c r="AV37" s="43">
        <f t="shared" si="14"/>
        <v>0</v>
      </c>
      <c r="AW37" s="327">
        <f>'2ND TERM Db '!AD37</f>
        <v>0</v>
      </c>
      <c r="AX37" s="343">
        <f>'1ST TERM Db'!AD37</f>
        <v>0</v>
      </c>
      <c r="AY37" s="328">
        <f t="shared" si="15"/>
        <v>0</v>
      </c>
      <c r="AZ37" s="26"/>
      <c r="BA37" s="26"/>
      <c r="BB37" s="43">
        <f t="shared" si="16"/>
        <v>0</v>
      </c>
      <c r="BC37" s="327">
        <f>'2ND TERM Db '!AG37</f>
        <v>0</v>
      </c>
      <c r="BD37" s="327">
        <f>'1ST TERM Db'!AG37</f>
        <v>0</v>
      </c>
      <c r="BE37" s="328">
        <f t="shared" si="17"/>
        <v>0</v>
      </c>
      <c r="BF37" s="26"/>
      <c r="BG37" s="26"/>
      <c r="BH37" s="43">
        <f t="shared" si="18"/>
        <v>0</v>
      </c>
      <c r="BI37" s="327">
        <f>'2ND TERM Db '!AJ37</f>
        <v>0</v>
      </c>
      <c r="BJ37" s="327">
        <f>'1ST TERM Db'!AJ37</f>
        <v>0</v>
      </c>
      <c r="BK37" s="328">
        <f t="shared" si="19"/>
        <v>0</v>
      </c>
      <c r="BL37" s="26"/>
      <c r="BM37" s="26"/>
      <c r="BN37" s="43">
        <f t="shared" si="20"/>
        <v>0</v>
      </c>
      <c r="BO37" s="327">
        <f>'2ND TERM Db '!AM37</f>
        <v>0</v>
      </c>
      <c r="BP37" s="348">
        <f>'1ST TERM Db'!AM37</f>
        <v>0</v>
      </c>
      <c r="BQ37" s="328">
        <f t="shared" si="21"/>
        <v>0</v>
      </c>
      <c r="BR37" s="26"/>
      <c r="BS37" s="26"/>
      <c r="BT37" s="43">
        <f t="shared" si="22"/>
        <v>0</v>
      </c>
      <c r="BU37" s="327">
        <f>'2ND TERM Db '!AP37</f>
        <v>0</v>
      </c>
      <c r="BV37" s="348">
        <f>'1ST TERM Db'!AP37</f>
        <v>0</v>
      </c>
      <c r="BW37" s="328">
        <f t="shared" si="23"/>
        <v>0</v>
      </c>
      <c r="BX37" s="26"/>
      <c r="BY37" s="26"/>
      <c r="BZ37" s="43">
        <f t="shared" si="1"/>
        <v>0</v>
      </c>
      <c r="CA37" s="327">
        <f>'2ND TERM Db '!AS37</f>
        <v>0</v>
      </c>
      <c r="CB37" s="348">
        <f>'1ST TERM Db'!AS37</f>
        <v>0</v>
      </c>
      <c r="CC37" s="328">
        <f t="shared" si="24"/>
        <v>0</v>
      </c>
      <c r="CD37" s="26"/>
      <c r="CE37" s="26"/>
      <c r="CF37" s="43">
        <f t="shared" si="25"/>
        <v>0</v>
      </c>
      <c r="CG37" s="327">
        <f>'2ND TERM Db '!AV37</f>
        <v>0</v>
      </c>
      <c r="CH37" s="348">
        <f>'1ST TERM Db'!AV37</f>
        <v>0</v>
      </c>
      <c r="CI37" s="328">
        <f t="shared" si="26"/>
        <v>0</v>
      </c>
      <c r="CJ37" s="26"/>
      <c r="CK37" s="26"/>
      <c r="CL37" s="43">
        <f t="shared" si="27"/>
        <v>0</v>
      </c>
      <c r="CM37" s="327">
        <f>'2ND TERM Db '!AY37</f>
        <v>0</v>
      </c>
      <c r="CN37" s="348">
        <f>'1ST TERM Db'!AY37</f>
        <v>0</v>
      </c>
      <c r="CO37" s="328">
        <f t="shared" si="28"/>
        <v>0</v>
      </c>
      <c r="CP37" s="26"/>
      <c r="CQ37" s="26"/>
      <c r="CR37" s="43">
        <f t="shared" si="29"/>
        <v>0</v>
      </c>
      <c r="CS37" s="327">
        <f>'2ND TERM Db '!BB37</f>
        <v>0</v>
      </c>
      <c r="CT37" s="348">
        <f>'1ST TERM Db'!BB37</f>
        <v>0</v>
      </c>
      <c r="CU37" s="328">
        <f t="shared" si="30"/>
        <v>0</v>
      </c>
      <c r="CV37" s="26"/>
      <c r="CW37" s="26"/>
      <c r="CX37" s="43">
        <f t="shared" si="31"/>
        <v>0</v>
      </c>
      <c r="CY37" s="327">
        <f>'2ND TERM Db '!BE37</f>
        <v>0</v>
      </c>
      <c r="CZ37" s="348">
        <f>'1ST TERM Db'!BE37</f>
        <v>0</v>
      </c>
      <c r="DA37" s="328">
        <f t="shared" si="32"/>
        <v>0</v>
      </c>
      <c r="DB37" s="26"/>
      <c r="DC37" s="26"/>
      <c r="DD37" s="43">
        <f t="shared" si="33"/>
        <v>0</v>
      </c>
      <c r="DE37" s="327">
        <f>'2ND TERM Db '!BH37</f>
        <v>0</v>
      </c>
      <c r="DF37" s="348">
        <f>'1ST TERM Db'!BH37</f>
        <v>0</v>
      </c>
      <c r="DG37" s="328">
        <f t="shared" si="34"/>
        <v>0</v>
      </c>
      <c r="DH37" s="349"/>
      <c r="DI37" s="349"/>
      <c r="DJ37" s="356">
        <f t="shared" si="37"/>
        <v>0</v>
      </c>
      <c r="DK37" s="357">
        <f>'2ND TERM Db '!BK37</f>
        <v>0</v>
      </c>
      <c r="DL37" s="357">
        <f>'1ST TERM Db'!BK37</f>
        <v>0</v>
      </c>
      <c r="DM37" s="328">
        <f t="shared" si="35"/>
        <v>0</v>
      </c>
      <c r="DN37" s="73">
        <f t="shared" ref="DN37" si="68">SUM(O37,U37,AA37,AG37,AM37,AS37,AY37,BE37,BK37,BQ37,BW37,CC37,CI37,CO37,CU37,DA37,DG37,DM37)</f>
        <v>0</v>
      </c>
      <c r="DO37" s="80">
        <f t="shared" si="36"/>
        <v>12</v>
      </c>
      <c r="DP37" s="81" t="s">
        <v>105</v>
      </c>
      <c r="DQ37" s="81" t="s">
        <v>105</v>
      </c>
      <c r="DR37" s="81" t="s">
        <v>105</v>
      </c>
      <c r="DS37" s="81" t="s">
        <v>105</v>
      </c>
      <c r="DT37" s="81" t="s">
        <v>105</v>
      </c>
      <c r="DU37" s="81" t="s">
        <v>105</v>
      </c>
      <c r="DV37" s="81" t="s">
        <v>105</v>
      </c>
      <c r="DW37" s="81" t="s">
        <v>105</v>
      </c>
      <c r="DX37" s="87" t="s">
        <v>98</v>
      </c>
      <c r="DY37" s="88" t="s">
        <v>99</v>
      </c>
      <c r="DZ37" s="81" t="s">
        <v>105</v>
      </c>
      <c r="EA37" s="81" t="s">
        <v>105</v>
      </c>
      <c r="EB37" s="81" t="s">
        <v>105</v>
      </c>
      <c r="EC37" s="81" t="s">
        <v>105</v>
      </c>
      <c r="ED37" s="81" t="s">
        <v>105</v>
      </c>
      <c r="EE37" s="81" t="s">
        <v>105</v>
      </c>
      <c r="EF37" s="99" t="s">
        <v>105</v>
      </c>
      <c r="EG37" s="100" t="s">
        <v>101</v>
      </c>
      <c r="EH37" s="101" t="s">
        <v>102</v>
      </c>
      <c r="EI37" s="102" t="s">
        <v>103</v>
      </c>
      <c r="EJ37" s="103" t="s">
        <v>104</v>
      </c>
    </row>
    <row r="38" ht="30.3" spans="1:140">
      <c r="A38" s="21">
        <v>35</v>
      </c>
      <c r="B38" s="288">
        <f>'1ST TERM Db'!B38</f>
        <v>0</v>
      </c>
      <c r="C38" s="29">
        <f>'1ST TERM Db'!C38</f>
        <v>0</v>
      </c>
      <c r="D38" s="29">
        <f>'1ST TERM Db'!D38</f>
        <v>0</v>
      </c>
      <c r="E38" s="29">
        <f>'1ST TERM Db'!E38</f>
        <v>0</v>
      </c>
      <c r="F38" s="27"/>
      <c r="G38" s="27"/>
      <c r="H38" s="27"/>
      <c r="I38" s="42">
        <f t="shared" si="2"/>
        <v>0</v>
      </c>
      <c r="J38" s="26"/>
      <c r="K38" s="26"/>
      <c r="L38" s="43">
        <f t="shared" si="0"/>
        <v>0</v>
      </c>
      <c r="M38" s="327">
        <f>'2ND TERM Db '!L38</f>
        <v>0</v>
      </c>
      <c r="N38" s="327">
        <f>'1ST TERM Db'!L38</f>
        <v>0</v>
      </c>
      <c r="O38" s="328">
        <f t="shared" si="3"/>
        <v>0</v>
      </c>
      <c r="P38" s="26"/>
      <c r="Q38" s="26"/>
      <c r="R38" s="43">
        <f t="shared" si="4"/>
        <v>0</v>
      </c>
      <c r="S38" s="327">
        <f>'2ND TERM Db '!O38</f>
        <v>0</v>
      </c>
      <c r="T38" s="327">
        <f>'1ST TERM Db'!O38</f>
        <v>0</v>
      </c>
      <c r="U38" s="328">
        <f t="shared" si="5"/>
        <v>0</v>
      </c>
      <c r="V38" s="26"/>
      <c r="W38" s="26"/>
      <c r="X38" s="43">
        <f t="shared" si="6"/>
        <v>0</v>
      </c>
      <c r="Y38" s="327">
        <f>'2ND TERM Db '!R38</f>
        <v>0</v>
      </c>
      <c r="Z38" s="327">
        <f>'1ST TERM Db'!R38</f>
        <v>0</v>
      </c>
      <c r="AA38" s="328">
        <f t="shared" si="7"/>
        <v>0</v>
      </c>
      <c r="AB38" s="26"/>
      <c r="AC38" s="26"/>
      <c r="AD38" s="43">
        <f t="shared" si="8"/>
        <v>0</v>
      </c>
      <c r="AE38" s="327">
        <f>'2ND TERM Db '!U38</f>
        <v>0</v>
      </c>
      <c r="AF38" s="327">
        <f>'1ST TERM Db'!U38</f>
        <v>0</v>
      </c>
      <c r="AG38" s="328">
        <f t="shared" si="9"/>
        <v>0</v>
      </c>
      <c r="AH38" s="26"/>
      <c r="AI38" s="26"/>
      <c r="AJ38" s="43">
        <f t="shared" si="10"/>
        <v>0</v>
      </c>
      <c r="AK38" s="327">
        <f>'2ND TERM Db '!X38</f>
        <v>0</v>
      </c>
      <c r="AL38" s="327">
        <f>'1ST TERM Db'!X38</f>
        <v>0</v>
      </c>
      <c r="AM38" s="328">
        <f t="shared" si="11"/>
        <v>0</v>
      </c>
      <c r="AN38" s="26"/>
      <c r="AO38" s="26"/>
      <c r="AP38" s="43">
        <f t="shared" si="12"/>
        <v>0</v>
      </c>
      <c r="AQ38" s="327">
        <f>'2ND TERM Db '!AA38</f>
        <v>0</v>
      </c>
      <c r="AR38" s="343">
        <f>'1ST TERM Db'!AA38</f>
        <v>0</v>
      </c>
      <c r="AS38" s="328">
        <f t="shared" si="13"/>
        <v>0</v>
      </c>
      <c r="AT38" s="26"/>
      <c r="AU38" s="26"/>
      <c r="AV38" s="43">
        <f t="shared" si="14"/>
        <v>0</v>
      </c>
      <c r="AW38" s="327">
        <f>'2ND TERM Db '!AD38</f>
        <v>0</v>
      </c>
      <c r="AX38" s="343">
        <f>'1ST TERM Db'!AD38</f>
        <v>0</v>
      </c>
      <c r="AY38" s="328">
        <f t="shared" si="15"/>
        <v>0</v>
      </c>
      <c r="AZ38" s="26"/>
      <c r="BA38" s="26"/>
      <c r="BB38" s="43">
        <f t="shared" si="16"/>
        <v>0</v>
      </c>
      <c r="BC38" s="327">
        <f>'2ND TERM Db '!AG38</f>
        <v>0</v>
      </c>
      <c r="BD38" s="327">
        <f>'1ST TERM Db'!AG38</f>
        <v>0</v>
      </c>
      <c r="BE38" s="328">
        <f t="shared" si="17"/>
        <v>0</v>
      </c>
      <c r="BF38" s="26"/>
      <c r="BG38" s="26"/>
      <c r="BH38" s="43">
        <f t="shared" si="18"/>
        <v>0</v>
      </c>
      <c r="BI38" s="327">
        <f>'2ND TERM Db '!AJ38</f>
        <v>0</v>
      </c>
      <c r="BJ38" s="327">
        <f>'1ST TERM Db'!AJ38</f>
        <v>0</v>
      </c>
      <c r="BK38" s="328">
        <f t="shared" si="19"/>
        <v>0</v>
      </c>
      <c r="BL38" s="26"/>
      <c r="BM38" s="26"/>
      <c r="BN38" s="43">
        <f t="shared" si="20"/>
        <v>0</v>
      </c>
      <c r="BO38" s="327">
        <f>'2ND TERM Db '!AM38</f>
        <v>0</v>
      </c>
      <c r="BP38" s="348">
        <f>'1ST TERM Db'!AM38</f>
        <v>0</v>
      </c>
      <c r="BQ38" s="328">
        <f t="shared" si="21"/>
        <v>0</v>
      </c>
      <c r="BR38" s="26"/>
      <c r="BS38" s="26"/>
      <c r="BT38" s="43">
        <f t="shared" si="22"/>
        <v>0</v>
      </c>
      <c r="BU38" s="327">
        <f>'2ND TERM Db '!AP38</f>
        <v>0</v>
      </c>
      <c r="BV38" s="348">
        <f>'1ST TERM Db'!AP38</f>
        <v>0</v>
      </c>
      <c r="BW38" s="328">
        <f t="shared" si="23"/>
        <v>0</v>
      </c>
      <c r="BX38" s="26"/>
      <c r="BY38" s="26"/>
      <c r="BZ38" s="43">
        <f t="shared" si="1"/>
        <v>0</v>
      </c>
      <c r="CA38" s="327">
        <f>'2ND TERM Db '!AS38</f>
        <v>0</v>
      </c>
      <c r="CB38" s="348">
        <f>'1ST TERM Db'!AS38</f>
        <v>0</v>
      </c>
      <c r="CC38" s="328">
        <f t="shared" si="24"/>
        <v>0</v>
      </c>
      <c r="CD38" s="26"/>
      <c r="CE38" s="26"/>
      <c r="CF38" s="43">
        <f t="shared" si="25"/>
        <v>0</v>
      </c>
      <c r="CG38" s="327">
        <f>'2ND TERM Db '!AV38</f>
        <v>0</v>
      </c>
      <c r="CH38" s="348">
        <f>'1ST TERM Db'!AV38</f>
        <v>0</v>
      </c>
      <c r="CI38" s="328">
        <f t="shared" si="26"/>
        <v>0</v>
      </c>
      <c r="CJ38" s="26"/>
      <c r="CK38" s="26"/>
      <c r="CL38" s="43">
        <f t="shared" si="27"/>
        <v>0</v>
      </c>
      <c r="CM38" s="327">
        <f>'2ND TERM Db '!AY38</f>
        <v>0</v>
      </c>
      <c r="CN38" s="348">
        <f>'1ST TERM Db'!AY38</f>
        <v>0</v>
      </c>
      <c r="CO38" s="328">
        <f t="shared" si="28"/>
        <v>0</v>
      </c>
      <c r="CP38" s="26"/>
      <c r="CQ38" s="26"/>
      <c r="CR38" s="43">
        <f t="shared" si="29"/>
        <v>0</v>
      </c>
      <c r="CS38" s="327">
        <f>'2ND TERM Db '!BB38</f>
        <v>0</v>
      </c>
      <c r="CT38" s="348">
        <f>'1ST TERM Db'!BB38</f>
        <v>0</v>
      </c>
      <c r="CU38" s="328">
        <f t="shared" si="30"/>
        <v>0</v>
      </c>
      <c r="CV38" s="26"/>
      <c r="CW38" s="26"/>
      <c r="CX38" s="43">
        <f t="shared" si="31"/>
        <v>0</v>
      </c>
      <c r="CY38" s="327">
        <f>'2ND TERM Db '!BE38</f>
        <v>0</v>
      </c>
      <c r="CZ38" s="348">
        <f>'1ST TERM Db'!BE38</f>
        <v>0</v>
      </c>
      <c r="DA38" s="328">
        <f t="shared" si="32"/>
        <v>0</v>
      </c>
      <c r="DB38" s="26"/>
      <c r="DC38" s="26"/>
      <c r="DD38" s="43">
        <f t="shared" si="33"/>
        <v>0</v>
      </c>
      <c r="DE38" s="327">
        <f>'2ND TERM Db '!BH38</f>
        <v>0</v>
      </c>
      <c r="DF38" s="348">
        <f>'1ST TERM Db'!BH38</f>
        <v>0</v>
      </c>
      <c r="DG38" s="328">
        <f t="shared" si="34"/>
        <v>0</v>
      </c>
      <c r="DH38" s="349"/>
      <c r="DI38" s="349"/>
      <c r="DJ38" s="356">
        <f t="shared" si="37"/>
        <v>0</v>
      </c>
      <c r="DK38" s="357">
        <f>'2ND TERM Db '!BK38</f>
        <v>0</v>
      </c>
      <c r="DL38" s="357">
        <f>'1ST TERM Db'!BK38</f>
        <v>0</v>
      </c>
      <c r="DM38" s="328">
        <f t="shared" si="35"/>
        <v>0</v>
      </c>
      <c r="DN38" s="73">
        <f t="shared" ref="DN38" si="69">SUM(O38,U38,AA38,AG38,AM38,AS38,AY38,BE38,BK38,BQ38,BW38,CC38,CI38,CO38,CU38,DA38,DG38:DM38)</f>
        <v>0</v>
      </c>
      <c r="DO38" s="80">
        <f t="shared" si="36"/>
        <v>12</v>
      </c>
      <c r="DP38" s="81" t="s">
        <v>105</v>
      </c>
      <c r="DQ38" s="81" t="s">
        <v>105</v>
      </c>
      <c r="DR38" s="81" t="s">
        <v>105</v>
      </c>
      <c r="DS38" s="81" t="s">
        <v>105</v>
      </c>
      <c r="DT38" s="81" t="s">
        <v>105</v>
      </c>
      <c r="DU38" s="81" t="s">
        <v>105</v>
      </c>
      <c r="DV38" s="81" t="s">
        <v>105</v>
      </c>
      <c r="DW38" s="81" t="s">
        <v>105</v>
      </c>
      <c r="DX38" s="87" t="s">
        <v>98</v>
      </c>
      <c r="DY38" s="88" t="s">
        <v>99</v>
      </c>
      <c r="DZ38" s="81" t="s">
        <v>105</v>
      </c>
      <c r="EA38" s="81" t="s">
        <v>105</v>
      </c>
      <c r="EB38" s="81" t="s">
        <v>105</v>
      </c>
      <c r="EC38" s="81" t="s">
        <v>105</v>
      </c>
      <c r="ED38" s="81" t="s">
        <v>105</v>
      </c>
      <c r="EE38" s="81" t="s">
        <v>105</v>
      </c>
      <c r="EF38" s="99" t="s">
        <v>105</v>
      </c>
      <c r="EG38" s="100" t="s">
        <v>101</v>
      </c>
      <c r="EH38" s="101" t="s">
        <v>102</v>
      </c>
      <c r="EI38" s="102" t="s">
        <v>103</v>
      </c>
      <c r="EJ38" s="103" t="s">
        <v>104</v>
      </c>
    </row>
    <row r="39" ht="30.3" spans="1:140">
      <c r="A39" s="21">
        <v>36</v>
      </c>
      <c r="B39" s="288">
        <f>'1ST TERM Db'!B39</f>
        <v>0</v>
      </c>
      <c r="C39" s="289">
        <f>'1ST TERM Db'!C39</f>
        <v>0</v>
      </c>
      <c r="D39" s="29">
        <f>'1ST TERM Db'!D39</f>
        <v>0</v>
      </c>
      <c r="E39" s="29">
        <f>'1ST TERM Db'!E39</f>
        <v>0</v>
      </c>
      <c r="F39" s="27"/>
      <c r="G39" s="27"/>
      <c r="H39" s="27"/>
      <c r="I39" s="42">
        <f t="shared" si="2"/>
        <v>0</v>
      </c>
      <c r="J39" s="26"/>
      <c r="K39" s="26"/>
      <c r="L39" s="43">
        <f t="shared" si="0"/>
        <v>0</v>
      </c>
      <c r="M39" s="327">
        <f>'2ND TERM Db '!L39</f>
        <v>0</v>
      </c>
      <c r="N39" s="327">
        <f>'1ST TERM Db'!L39</f>
        <v>0</v>
      </c>
      <c r="O39" s="328">
        <f t="shared" si="3"/>
        <v>0</v>
      </c>
      <c r="P39" s="26"/>
      <c r="Q39" s="26"/>
      <c r="R39" s="43">
        <f t="shared" si="4"/>
        <v>0</v>
      </c>
      <c r="S39" s="327">
        <f>'2ND TERM Db '!O39</f>
        <v>0</v>
      </c>
      <c r="T39" s="327">
        <f>'1ST TERM Db'!O39</f>
        <v>0</v>
      </c>
      <c r="U39" s="328">
        <f t="shared" si="5"/>
        <v>0</v>
      </c>
      <c r="V39" s="26"/>
      <c r="W39" s="26"/>
      <c r="X39" s="43">
        <f t="shared" si="6"/>
        <v>0</v>
      </c>
      <c r="Y39" s="327">
        <f>'2ND TERM Db '!R39</f>
        <v>0</v>
      </c>
      <c r="Z39" s="327">
        <f>'1ST TERM Db'!R39</f>
        <v>0</v>
      </c>
      <c r="AA39" s="328">
        <f t="shared" si="7"/>
        <v>0</v>
      </c>
      <c r="AB39" s="26"/>
      <c r="AC39" s="26"/>
      <c r="AD39" s="43">
        <f t="shared" si="8"/>
        <v>0</v>
      </c>
      <c r="AE39" s="327">
        <f>'2ND TERM Db '!U39</f>
        <v>0</v>
      </c>
      <c r="AF39" s="327">
        <f>'1ST TERM Db'!U39</f>
        <v>0</v>
      </c>
      <c r="AG39" s="328">
        <f t="shared" si="9"/>
        <v>0</v>
      </c>
      <c r="AH39" s="26"/>
      <c r="AI39" s="26"/>
      <c r="AJ39" s="43">
        <f t="shared" si="10"/>
        <v>0</v>
      </c>
      <c r="AK39" s="327">
        <f>'2ND TERM Db '!X39</f>
        <v>0</v>
      </c>
      <c r="AL39" s="327">
        <f>'1ST TERM Db'!X39</f>
        <v>0</v>
      </c>
      <c r="AM39" s="328">
        <f t="shared" si="11"/>
        <v>0</v>
      </c>
      <c r="AN39" s="26"/>
      <c r="AO39" s="26"/>
      <c r="AP39" s="43">
        <f t="shared" si="12"/>
        <v>0</v>
      </c>
      <c r="AQ39" s="327">
        <f>'2ND TERM Db '!AA39</f>
        <v>0</v>
      </c>
      <c r="AR39" s="343">
        <f>'1ST TERM Db'!AA39</f>
        <v>0</v>
      </c>
      <c r="AS39" s="328">
        <f t="shared" si="13"/>
        <v>0</v>
      </c>
      <c r="AT39" s="26"/>
      <c r="AU39" s="26"/>
      <c r="AV39" s="43">
        <f t="shared" si="14"/>
        <v>0</v>
      </c>
      <c r="AW39" s="327">
        <f>'2ND TERM Db '!AD39</f>
        <v>0</v>
      </c>
      <c r="AX39" s="343">
        <f>'1ST TERM Db'!AD39</f>
        <v>0</v>
      </c>
      <c r="AY39" s="328">
        <f t="shared" si="15"/>
        <v>0</v>
      </c>
      <c r="AZ39" s="26"/>
      <c r="BA39" s="26"/>
      <c r="BB39" s="43">
        <f t="shared" si="16"/>
        <v>0</v>
      </c>
      <c r="BC39" s="327">
        <f>'2ND TERM Db '!AG39</f>
        <v>0</v>
      </c>
      <c r="BD39" s="327">
        <f>'1ST TERM Db'!AG39</f>
        <v>0</v>
      </c>
      <c r="BE39" s="328">
        <f t="shared" si="17"/>
        <v>0</v>
      </c>
      <c r="BF39" s="26"/>
      <c r="BG39" s="26"/>
      <c r="BH39" s="43">
        <f t="shared" si="18"/>
        <v>0</v>
      </c>
      <c r="BI39" s="327">
        <f>'2ND TERM Db '!AJ39</f>
        <v>0</v>
      </c>
      <c r="BJ39" s="327">
        <f>'1ST TERM Db'!AJ39</f>
        <v>0</v>
      </c>
      <c r="BK39" s="328">
        <f t="shared" si="19"/>
        <v>0</v>
      </c>
      <c r="BL39" s="26"/>
      <c r="BM39" s="26"/>
      <c r="BN39" s="43">
        <f t="shared" si="20"/>
        <v>0</v>
      </c>
      <c r="BO39" s="327">
        <f>'2ND TERM Db '!AM39</f>
        <v>0</v>
      </c>
      <c r="BP39" s="348">
        <f>'1ST TERM Db'!AM39</f>
        <v>0</v>
      </c>
      <c r="BQ39" s="328">
        <f t="shared" si="21"/>
        <v>0</v>
      </c>
      <c r="BR39" s="26"/>
      <c r="BS39" s="26"/>
      <c r="BT39" s="43">
        <f t="shared" si="22"/>
        <v>0</v>
      </c>
      <c r="BU39" s="327">
        <f>'2ND TERM Db '!AP39</f>
        <v>0</v>
      </c>
      <c r="BV39" s="348">
        <f>'1ST TERM Db'!AP39</f>
        <v>0</v>
      </c>
      <c r="BW39" s="328">
        <f t="shared" si="23"/>
        <v>0</v>
      </c>
      <c r="BX39" s="26"/>
      <c r="BY39" s="26"/>
      <c r="BZ39" s="43">
        <f t="shared" si="1"/>
        <v>0</v>
      </c>
      <c r="CA39" s="327">
        <f>'2ND TERM Db '!AS39</f>
        <v>0</v>
      </c>
      <c r="CB39" s="348">
        <f>'1ST TERM Db'!AS39</f>
        <v>0</v>
      </c>
      <c r="CC39" s="328">
        <f t="shared" si="24"/>
        <v>0</v>
      </c>
      <c r="CD39" s="26"/>
      <c r="CE39" s="26"/>
      <c r="CF39" s="43">
        <f t="shared" si="25"/>
        <v>0</v>
      </c>
      <c r="CG39" s="327">
        <f>'2ND TERM Db '!AV39</f>
        <v>0</v>
      </c>
      <c r="CH39" s="348">
        <f>'1ST TERM Db'!AV39</f>
        <v>0</v>
      </c>
      <c r="CI39" s="328">
        <f t="shared" si="26"/>
        <v>0</v>
      </c>
      <c r="CJ39" s="26"/>
      <c r="CK39" s="26"/>
      <c r="CL39" s="43">
        <f t="shared" si="27"/>
        <v>0</v>
      </c>
      <c r="CM39" s="327">
        <f>'2ND TERM Db '!AY39</f>
        <v>0</v>
      </c>
      <c r="CN39" s="348">
        <f>'1ST TERM Db'!AY39</f>
        <v>0</v>
      </c>
      <c r="CO39" s="328">
        <f t="shared" si="28"/>
        <v>0</v>
      </c>
      <c r="CP39" s="26"/>
      <c r="CQ39" s="26"/>
      <c r="CR39" s="43">
        <f t="shared" si="29"/>
        <v>0</v>
      </c>
      <c r="CS39" s="327">
        <f>'2ND TERM Db '!BB39</f>
        <v>0</v>
      </c>
      <c r="CT39" s="348">
        <f>'1ST TERM Db'!BB39</f>
        <v>0</v>
      </c>
      <c r="CU39" s="328">
        <f t="shared" si="30"/>
        <v>0</v>
      </c>
      <c r="CV39" s="26"/>
      <c r="CW39" s="26"/>
      <c r="CX39" s="43">
        <f t="shared" si="31"/>
        <v>0</v>
      </c>
      <c r="CY39" s="327">
        <f>'2ND TERM Db '!BE39</f>
        <v>0</v>
      </c>
      <c r="CZ39" s="348">
        <f>'1ST TERM Db'!BE39</f>
        <v>0</v>
      </c>
      <c r="DA39" s="328">
        <f t="shared" si="32"/>
        <v>0</v>
      </c>
      <c r="DB39" s="26"/>
      <c r="DC39" s="26"/>
      <c r="DD39" s="43">
        <f t="shared" si="33"/>
        <v>0</v>
      </c>
      <c r="DE39" s="327">
        <f>'2ND TERM Db '!BH39</f>
        <v>0</v>
      </c>
      <c r="DF39" s="348">
        <f>'1ST TERM Db'!BH39</f>
        <v>0</v>
      </c>
      <c r="DG39" s="328">
        <f t="shared" si="34"/>
        <v>0</v>
      </c>
      <c r="DH39" s="349"/>
      <c r="DI39" s="349"/>
      <c r="DJ39" s="356">
        <f t="shared" si="37"/>
        <v>0</v>
      </c>
      <c r="DK39" s="357">
        <f>'2ND TERM Db '!BK39</f>
        <v>0</v>
      </c>
      <c r="DL39" s="357">
        <f>'1ST TERM Db'!BK39</f>
        <v>0</v>
      </c>
      <c r="DM39" s="328">
        <f t="shared" si="35"/>
        <v>0</v>
      </c>
      <c r="DN39" s="73">
        <f t="shared" ref="DN39" si="70">SUM(O39,U39,AA39,AG39,AM39,AS39,AY39,BE39,BK39,BQ39,BW39,CC39,CI39,CO39,CU39,DA39,DG39,DM39)</f>
        <v>0</v>
      </c>
      <c r="DO39" s="80">
        <f t="shared" si="36"/>
        <v>12</v>
      </c>
      <c r="DP39" s="81" t="s">
        <v>105</v>
      </c>
      <c r="DQ39" s="81" t="s">
        <v>105</v>
      </c>
      <c r="DR39" s="81" t="s">
        <v>105</v>
      </c>
      <c r="DS39" s="81" t="s">
        <v>105</v>
      </c>
      <c r="DT39" s="81" t="s">
        <v>105</v>
      </c>
      <c r="DU39" s="81" t="s">
        <v>105</v>
      </c>
      <c r="DV39" s="81" t="s">
        <v>105</v>
      </c>
      <c r="DW39" s="81" t="s">
        <v>105</v>
      </c>
      <c r="DX39" s="87" t="s">
        <v>98</v>
      </c>
      <c r="DY39" s="88" t="s">
        <v>99</v>
      </c>
      <c r="DZ39" s="81" t="s">
        <v>105</v>
      </c>
      <c r="EA39" s="81" t="s">
        <v>105</v>
      </c>
      <c r="EB39" s="81" t="s">
        <v>105</v>
      </c>
      <c r="EC39" s="81" t="s">
        <v>105</v>
      </c>
      <c r="ED39" s="81" t="s">
        <v>105</v>
      </c>
      <c r="EE39" s="81" t="s">
        <v>105</v>
      </c>
      <c r="EF39" s="99" t="s">
        <v>105</v>
      </c>
      <c r="EG39" s="100" t="s">
        <v>101</v>
      </c>
      <c r="EH39" s="101" t="s">
        <v>102</v>
      </c>
      <c r="EI39" s="102" t="s">
        <v>103</v>
      </c>
      <c r="EJ39" s="103" t="s">
        <v>104</v>
      </c>
    </row>
    <row r="40" ht="30.3" spans="1:140">
      <c r="A40" s="21">
        <v>37</v>
      </c>
      <c r="B40" s="288">
        <f>'1ST TERM Db'!B40</f>
        <v>0</v>
      </c>
      <c r="C40" s="29">
        <f>'1ST TERM Db'!C40</f>
        <v>0</v>
      </c>
      <c r="D40" s="29">
        <f>'1ST TERM Db'!D40</f>
        <v>0</v>
      </c>
      <c r="E40" s="29">
        <f>'1ST TERM Db'!E40</f>
        <v>0</v>
      </c>
      <c r="F40" s="27"/>
      <c r="G40" s="27"/>
      <c r="H40" s="27"/>
      <c r="I40" s="42">
        <f t="shared" si="2"/>
        <v>0</v>
      </c>
      <c r="J40" s="26"/>
      <c r="K40" s="26"/>
      <c r="L40" s="43">
        <f t="shared" si="0"/>
        <v>0</v>
      </c>
      <c r="M40" s="327">
        <f>'2ND TERM Db '!L40</f>
        <v>0</v>
      </c>
      <c r="N40" s="327">
        <f>'1ST TERM Db'!L40</f>
        <v>0</v>
      </c>
      <c r="O40" s="328">
        <f t="shared" si="3"/>
        <v>0</v>
      </c>
      <c r="P40" s="26"/>
      <c r="Q40" s="26"/>
      <c r="R40" s="43">
        <f t="shared" si="4"/>
        <v>0</v>
      </c>
      <c r="S40" s="327">
        <f>'2ND TERM Db '!O40</f>
        <v>0</v>
      </c>
      <c r="T40" s="327">
        <f>'1ST TERM Db'!O40</f>
        <v>0</v>
      </c>
      <c r="U40" s="328">
        <f t="shared" si="5"/>
        <v>0</v>
      </c>
      <c r="V40" s="26"/>
      <c r="W40" s="26"/>
      <c r="X40" s="43">
        <f t="shared" si="6"/>
        <v>0</v>
      </c>
      <c r="Y40" s="327">
        <f>'2ND TERM Db '!R40</f>
        <v>0</v>
      </c>
      <c r="Z40" s="327">
        <f>'1ST TERM Db'!R40</f>
        <v>0</v>
      </c>
      <c r="AA40" s="328">
        <f t="shared" si="7"/>
        <v>0</v>
      </c>
      <c r="AB40" s="26"/>
      <c r="AC40" s="26"/>
      <c r="AD40" s="43">
        <f t="shared" si="8"/>
        <v>0</v>
      </c>
      <c r="AE40" s="327">
        <f>'2ND TERM Db '!U40</f>
        <v>0</v>
      </c>
      <c r="AF40" s="327">
        <f>'1ST TERM Db'!U40</f>
        <v>0</v>
      </c>
      <c r="AG40" s="328">
        <f t="shared" si="9"/>
        <v>0</v>
      </c>
      <c r="AH40" s="26"/>
      <c r="AI40" s="26"/>
      <c r="AJ40" s="43">
        <f t="shared" si="10"/>
        <v>0</v>
      </c>
      <c r="AK40" s="327">
        <f>'2ND TERM Db '!X40</f>
        <v>0</v>
      </c>
      <c r="AL40" s="327">
        <f>'1ST TERM Db'!X40</f>
        <v>0</v>
      </c>
      <c r="AM40" s="328">
        <f t="shared" si="11"/>
        <v>0</v>
      </c>
      <c r="AN40" s="26"/>
      <c r="AO40" s="26"/>
      <c r="AP40" s="43">
        <f t="shared" si="12"/>
        <v>0</v>
      </c>
      <c r="AQ40" s="327">
        <f>'2ND TERM Db '!AA40</f>
        <v>0</v>
      </c>
      <c r="AR40" s="343">
        <f>'1ST TERM Db'!AA40</f>
        <v>0</v>
      </c>
      <c r="AS40" s="328">
        <f t="shared" si="13"/>
        <v>0</v>
      </c>
      <c r="AT40" s="26"/>
      <c r="AU40" s="26"/>
      <c r="AV40" s="43">
        <f t="shared" si="14"/>
        <v>0</v>
      </c>
      <c r="AW40" s="327">
        <f>'2ND TERM Db '!AD40</f>
        <v>0</v>
      </c>
      <c r="AX40" s="343">
        <f>'1ST TERM Db'!AD40</f>
        <v>0</v>
      </c>
      <c r="AY40" s="328">
        <f t="shared" si="15"/>
        <v>0</v>
      </c>
      <c r="AZ40" s="26"/>
      <c r="BA40" s="26"/>
      <c r="BB40" s="43">
        <f t="shared" si="16"/>
        <v>0</v>
      </c>
      <c r="BC40" s="327">
        <f>'2ND TERM Db '!AG40</f>
        <v>0</v>
      </c>
      <c r="BD40" s="327">
        <f>'1ST TERM Db'!AG40</f>
        <v>0</v>
      </c>
      <c r="BE40" s="328">
        <f t="shared" si="17"/>
        <v>0</v>
      </c>
      <c r="BF40" s="26"/>
      <c r="BG40" s="26"/>
      <c r="BH40" s="43">
        <f t="shared" si="18"/>
        <v>0</v>
      </c>
      <c r="BI40" s="327">
        <f>'2ND TERM Db '!AJ40</f>
        <v>0</v>
      </c>
      <c r="BJ40" s="327">
        <f>'1ST TERM Db'!AJ40</f>
        <v>0</v>
      </c>
      <c r="BK40" s="328">
        <f t="shared" si="19"/>
        <v>0</v>
      </c>
      <c r="BL40" s="26"/>
      <c r="BM40" s="26"/>
      <c r="BN40" s="43">
        <f t="shared" si="20"/>
        <v>0</v>
      </c>
      <c r="BO40" s="327">
        <f>'2ND TERM Db '!AM40</f>
        <v>0</v>
      </c>
      <c r="BP40" s="348">
        <f>'1ST TERM Db'!AM40</f>
        <v>0</v>
      </c>
      <c r="BQ40" s="328">
        <f t="shared" si="21"/>
        <v>0</v>
      </c>
      <c r="BR40" s="26"/>
      <c r="BS40" s="26"/>
      <c r="BT40" s="43">
        <f t="shared" si="22"/>
        <v>0</v>
      </c>
      <c r="BU40" s="327">
        <f>'2ND TERM Db '!AP40</f>
        <v>0</v>
      </c>
      <c r="BV40" s="348">
        <f>'1ST TERM Db'!AP40</f>
        <v>0</v>
      </c>
      <c r="BW40" s="328">
        <f t="shared" si="23"/>
        <v>0</v>
      </c>
      <c r="BX40" s="26"/>
      <c r="BY40" s="26"/>
      <c r="BZ40" s="43">
        <f t="shared" si="1"/>
        <v>0</v>
      </c>
      <c r="CA40" s="327">
        <f>'2ND TERM Db '!AS40</f>
        <v>0</v>
      </c>
      <c r="CB40" s="348">
        <f>'1ST TERM Db'!AS40</f>
        <v>0</v>
      </c>
      <c r="CC40" s="328">
        <f t="shared" si="24"/>
        <v>0</v>
      </c>
      <c r="CD40" s="26"/>
      <c r="CE40" s="26"/>
      <c r="CF40" s="43">
        <f t="shared" si="25"/>
        <v>0</v>
      </c>
      <c r="CG40" s="327">
        <f>'2ND TERM Db '!AV40</f>
        <v>0</v>
      </c>
      <c r="CH40" s="348">
        <f>'1ST TERM Db'!AV40</f>
        <v>0</v>
      </c>
      <c r="CI40" s="328">
        <f t="shared" si="26"/>
        <v>0</v>
      </c>
      <c r="CJ40" s="26"/>
      <c r="CK40" s="26"/>
      <c r="CL40" s="43">
        <f t="shared" si="27"/>
        <v>0</v>
      </c>
      <c r="CM40" s="327">
        <f>'2ND TERM Db '!AY40</f>
        <v>0</v>
      </c>
      <c r="CN40" s="348">
        <f>'1ST TERM Db'!AY40</f>
        <v>0</v>
      </c>
      <c r="CO40" s="328">
        <f t="shared" si="28"/>
        <v>0</v>
      </c>
      <c r="CP40" s="26"/>
      <c r="CQ40" s="26"/>
      <c r="CR40" s="43">
        <f t="shared" si="29"/>
        <v>0</v>
      </c>
      <c r="CS40" s="327">
        <f>'2ND TERM Db '!BB40</f>
        <v>0</v>
      </c>
      <c r="CT40" s="348">
        <f>'1ST TERM Db'!BB40</f>
        <v>0</v>
      </c>
      <c r="CU40" s="328">
        <f t="shared" si="30"/>
        <v>0</v>
      </c>
      <c r="CV40" s="26"/>
      <c r="CW40" s="26"/>
      <c r="CX40" s="43">
        <f t="shared" si="31"/>
        <v>0</v>
      </c>
      <c r="CY40" s="327">
        <f>'2ND TERM Db '!BE40</f>
        <v>0</v>
      </c>
      <c r="CZ40" s="348">
        <f>'1ST TERM Db'!BE40</f>
        <v>0</v>
      </c>
      <c r="DA40" s="328">
        <f t="shared" si="32"/>
        <v>0</v>
      </c>
      <c r="DB40" s="26"/>
      <c r="DC40" s="26"/>
      <c r="DD40" s="43">
        <f t="shared" si="33"/>
        <v>0</v>
      </c>
      <c r="DE40" s="327">
        <f>'2ND TERM Db '!BH40</f>
        <v>0</v>
      </c>
      <c r="DF40" s="348">
        <f>'1ST TERM Db'!BH40</f>
        <v>0</v>
      </c>
      <c r="DG40" s="328">
        <f t="shared" si="34"/>
        <v>0</v>
      </c>
      <c r="DH40" s="349"/>
      <c r="DI40" s="349"/>
      <c r="DJ40" s="356">
        <f t="shared" si="37"/>
        <v>0</v>
      </c>
      <c r="DK40" s="357">
        <f>'2ND TERM Db '!BK40</f>
        <v>0</v>
      </c>
      <c r="DL40" s="357">
        <f>'1ST TERM Db'!BK40</f>
        <v>0</v>
      </c>
      <c r="DM40" s="328">
        <f t="shared" si="35"/>
        <v>0</v>
      </c>
      <c r="DN40" s="73">
        <f t="shared" ref="DN40" si="71">SUM(O40,U40,AA40,AG40,AM40,AS40,AY40,BE40,BK40,BQ40,BW40,CC40,CI40,CO40,CU40,DA40,DG40:DM40)</f>
        <v>0</v>
      </c>
      <c r="DO40" s="80">
        <f t="shared" si="36"/>
        <v>12</v>
      </c>
      <c r="DP40" s="81" t="s">
        <v>105</v>
      </c>
      <c r="DQ40" s="81" t="s">
        <v>105</v>
      </c>
      <c r="DR40" s="81" t="s">
        <v>105</v>
      </c>
      <c r="DS40" s="81" t="s">
        <v>105</v>
      </c>
      <c r="DT40" s="81" t="s">
        <v>105</v>
      </c>
      <c r="DU40" s="81" t="s">
        <v>105</v>
      </c>
      <c r="DV40" s="81" t="s">
        <v>105</v>
      </c>
      <c r="DW40" s="81" t="s">
        <v>105</v>
      </c>
      <c r="DX40" s="87" t="s">
        <v>98</v>
      </c>
      <c r="DY40" s="88" t="s">
        <v>99</v>
      </c>
      <c r="DZ40" s="81" t="s">
        <v>105</v>
      </c>
      <c r="EA40" s="81" t="s">
        <v>105</v>
      </c>
      <c r="EB40" s="81" t="s">
        <v>105</v>
      </c>
      <c r="EC40" s="81" t="s">
        <v>105</v>
      </c>
      <c r="ED40" s="81" t="s">
        <v>105</v>
      </c>
      <c r="EE40" s="81" t="s">
        <v>105</v>
      </c>
      <c r="EF40" s="99" t="s">
        <v>105</v>
      </c>
      <c r="EG40" s="100" t="s">
        <v>101</v>
      </c>
      <c r="EH40" s="101" t="s">
        <v>102</v>
      </c>
      <c r="EI40" s="102" t="s">
        <v>103</v>
      </c>
      <c r="EJ40" s="103" t="s">
        <v>104</v>
      </c>
    </row>
    <row r="41" ht="30.3" spans="1:140">
      <c r="A41" s="21">
        <v>38</v>
      </c>
      <c r="B41" s="288">
        <f>'1ST TERM Db'!B41</f>
        <v>0</v>
      </c>
      <c r="C41" s="29">
        <f>'1ST TERM Db'!C41</f>
        <v>0</v>
      </c>
      <c r="D41" s="29">
        <f>'1ST TERM Db'!D41</f>
        <v>0</v>
      </c>
      <c r="E41" s="29">
        <f>'1ST TERM Db'!E41</f>
        <v>0</v>
      </c>
      <c r="F41" s="27"/>
      <c r="G41" s="27"/>
      <c r="H41" s="27"/>
      <c r="I41" s="42">
        <f t="shared" si="2"/>
        <v>0</v>
      </c>
      <c r="J41" s="26"/>
      <c r="K41" s="26"/>
      <c r="L41" s="43">
        <f t="shared" si="0"/>
        <v>0</v>
      </c>
      <c r="M41" s="327">
        <f>'2ND TERM Db '!L41</f>
        <v>0</v>
      </c>
      <c r="N41" s="327">
        <f>'1ST TERM Db'!L41</f>
        <v>0</v>
      </c>
      <c r="O41" s="328">
        <f t="shared" si="3"/>
        <v>0</v>
      </c>
      <c r="P41" s="26"/>
      <c r="Q41" s="26"/>
      <c r="R41" s="43">
        <f t="shared" si="4"/>
        <v>0</v>
      </c>
      <c r="S41" s="327">
        <f>'2ND TERM Db '!O41</f>
        <v>0</v>
      </c>
      <c r="T41" s="327">
        <f>'1ST TERM Db'!O41</f>
        <v>0</v>
      </c>
      <c r="U41" s="328">
        <f t="shared" si="5"/>
        <v>0</v>
      </c>
      <c r="V41" s="26"/>
      <c r="W41" s="26"/>
      <c r="X41" s="43">
        <f t="shared" si="6"/>
        <v>0</v>
      </c>
      <c r="Y41" s="327">
        <f>'2ND TERM Db '!R41</f>
        <v>0</v>
      </c>
      <c r="Z41" s="327">
        <f>'1ST TERM Db'!R41</f>
        <v>0</v>
      </c>
      <c r="AA41" s="328">
        <f t="shared" si="7"/>
        <v>0</v>
      </c>
      <c r="AB41" s="26"/>
      <c r="AC41" s="26"/>
      <c r="AD41" s="43">
        <f t="shared" si="8"/>
        <v>0</v>
      </c>
      <c r="AE41" s="327">
        <f>'2ND TERM Db '!U41</f>
        <v>0</v>
      </c>
      <c r="AF41" s="327">
        <f>'1ST TERM Db'!U41</f>
        <v>0</v>
      </c>
      <c r="AG41" s="328">
        <f t="shared" si="9"/>
        <v>0</v>
      </c>
      <c r="AH41" s="26"/>
      <c r="AI41" s="26"/>
      <c r="AJ41" s="43">
        <f t="shared" si="10"/>
        <v>0</v>
      </c>
      <c r="AK41" s="327">
        <f>'2ND TERM Db '!X41</f>
        <v>0</v>
      </c>
      <c r="AL41" s="327">
        <f>'1ST TERM Db'!X41</f>
        <v>0</v>
      </c>
      <c r="AM41" s="328">
        <f t="shared" si="11"/>
        <v>0</v>
      </c>
      <c r="AN41" s="26"/>
      <c r="AO41" s="26"/>
      <c r="AP41" s="43">
        <f t="shared" si="12"/>
        <v>0</v>
      </c>
      <c r="AQ41" s="327">
        <f>'2ND TERM Db '!AA41</f>
        <v>0</v>
      </c>
      <c r="AR41" s="343">
        <f>'1ST TERM Db'!AA41</f>
        <v>0</v>
      </c>
      <c r="AS41" s="328">
        <f t="shared" si="13"/>
        <v>0</v>
      </c>
      <c r="AT41" s="26"/>
      <c r="AU41" s="26"/>
      <c r="AV41" s="43">
        <f t="shared" si="14"/>
        <v>0</v>
      </c>
      <c r="AW41" s="327">
        <f>'2ND TERM Db '!AD41</f>
        <v>0</v>
      </c>
      <c r="AX41" s="343">
        <f>'1ST TERM Db'!AD41</f>
        <v>0</v>
      </c>
      <c r="AY41" s="328">
        <f t="shared" si="15"/>
        <v>0</v>
      </c>
      <c r="AZ41" s="26"/>
      <c r="BA41" s="26"/>
      <c r="BB41" s="43">
        <f t="shared" si="16"/>
        <v>0</v>
      </c>
      <c r="BC41" s="327">
        <f>'2ND TERM Db '!AG41</f>
        <v>0</v>
      </c>
      <c r="BD41" s="327">
        <f>'1ST TERM Db'!AG41</f>
        <v>0</v>
      </c>
      <c r="BE41" s="328">
        <f t="shared" si="17"/>
        <v>0</v>
      </c>
      <c r="BF41" s="26"/>
      <c r="BG41" s="26"/>
      <c r="BH41" s="43">
        <f t="shared" si="18"/>
        <v>0</v>
      </c>
      <c r="BI41" s="327">
        <f>'2ND TERM Db '!AJ41</f>
        <v>0</v>
      </c>
      <c r="BJ41" s="327">
        <f>'1ST TERM Db'!AJ41</f>
        <v>0</v>
      </c>
      <c r="BK41" s="328">
        <f t="shared" si="19"/>
        <v>0</v>
      </c>
      <c r="BL41" s="26"/>
      <c r="BM41" s="26"/>
      <c r="BN41" s="43">
        <f t="shared" si="20"/>
        <v>0</v>
      </c>
      <c r="BO41" s="327">
        <f>'2ND TERM Db '!AM41</f>
        <v>0</v>
      </c>
      <c r="BP41" s="348">
        <f>'1ST TERM Db'!AM41</f>
        <v>0</v>
      </c>
      <c r="BQ41" s="328">
        <f t="shared" si="21"/>
        <v>0</v>
      </c>
      <c r="BR41" s="26"/>
      <c r="BS41" s="26"/>
      <c r="BT41" s="43">
        <f t="shared" si="22"/>
        <v>0</v>
      </c>
      <c r="BU41" s="327">
        <f>'2ND TERM Db '!AP41</f>
        <v>0</v>
      </c>
      <c r="BV41" s="348">
        <f>'1ST TERM Db'!AP41</f>
        <v>0</v>
      </c>
      <c r="BW41" s="328">
        <f t="shared" si="23"/>
        <v>0</v>
      </c>
      <c r="BX41" s="26"/>
      <c r="BY41" s="26"/>
      <c r="BZ41" s="43">
        <f t="shared" si="1"/>
        <v>0</v>
      </c>
      <c r="CA41" s="327">
        <f>'2ND TERM Db '!AS41</f>
        <v>0</v>
      </c>
      <c r="CB41" s="348">
        <f>'1ST TERM Db'!AS41</f>
        <v>0</v>
      </c>
      <c r="CC41" s="328">
        <f t="shared" si="24"/>
        <v>0</v>
      </c>
      <c r="CD41" s="26"/>
      <c r="CE41" s="26"/>
      <c r="CF41" s="43">
        <f t="shared" si="25"/>
        <v>0</v>
      </c>
      <c r="CG41" s="327">
        <f>'2ND TERM Db '!AV41</f>
        <v>0</v>
      </c>
      <c r="CH41" s="348">
        <f>'1ST TERM Db'!AV41</f>
        <v>0</v>
      </c>
      <c r="CI41" s="328">
        <f t="shared" si="26"/>
        <v>0</v>
      </c>
      <c r="CJ41" s="26"/>
      <c r="CK41" s="26"/>
      <c r="CL41" s="43">
        <f t="shared" si="27"/>
        <v>0</v>
      </c>
      <c r="CM41" s="327">
        <f>'2ND TERM Db '!AY41</f>
        <v>0</v>
      </c>
      <c r="CN41" s="348">
        <f>'1ST TERM Db'!AY41</f>
        <v>0</v>
      </c>
      <c r="CO41" s="328">
        <f t="shared" si="28"/>
        <v>0</v>
      </c>
      <c r="CP41" s="26"/>
      <c r="CQ41" s="26"/>
      <c r="CR41" s="43">
        <f t="shared" si="29"/>
        <v>0</v>
      </c>
      <c r="CS41" s="327">
        <f>'2ND TERM Db '!BB41</f>
        <v>0</v>
      </c>
      <c r="CT41" s="348">
        <f>'1ST TERM Db'!BB41</f>
        <v>0</v>
      </c>
      <c r="CU41" s="328">
        <f t="shared" si="30"/>
        <v>0</v>
      </c>
      <c r="CV41" s="26"/>
      <c r="CW41" s="26"/>
      <c r="CX41" s="43">
        <f t="shared" si="31"/>
        <v>0</v>
      </c>
      <c r="CY41" s="327">
        <f>'2ND TERM Db '!BE41</f>
        <v>0</v>
      </c>
      <c r="CZ41" s="348">
        <f>'1ST TERM Db'!BE41</f>
        <v>0</v>
      </c>
      <c r="DA41" s="328">
        <f t="shared" si="32"/>
        <v>0</v>
      </c>
      <c r="DB41" s="26"/>
      <c r="DC41" s="26"/>
      <c r="DD41" s="43">
        <f t="shared" si="33"/>
        <v>0</v>
      </c>
      <c r="DE41" s="327">
        <f>'2ND TERM Db '!BH41</f>
        <v>0</v>
      </c>
      <c r="DF41" s="348">
        <f>'1ST TERM Db'!BH41</f>
        <v>0</v>
      </c>
      <c r="DG41" s="328">
        <f t="shared" si="34"/>
        <v>0</v>
      </c>
      <c r="DH41" s="349"/>
      <c r="DI41" s="349"/>
      <c r="DJ41" s="356">
        <f t="shared" si="37"/>
        <v>0</v>
      </c>
      <c r="DK41" s="357">
        <f>'2ND TERM Db '!BK41</f>
        <v>0</v>
      </c>
      <c r="DL41" s="357">
        <f>'1ST TERM Db'!BK41</f>
        <v>0</v>
      </c>
      <c r="DM41" s="328">
        <f t="shared" si="35"/>
        <v>0</v>
      </c>
      <c r="DN41" s="73">
        <f t="shared" ref="DN41" si="72">SUM(O41,U41,AA41,AG41,AM41,AS41,AY41,BE41,BK41,BQ41,BW41,CC41,CI41,CO41,CU41,DA41,DG41,DM41)</f>
        <v>0</v>
      </c>
      <c r="DO41" s="80">
        <f t="shared" si="36"/>
        <v>12</v>
      </c>
      <c r="DP41" s="81" t="s">
        <v>105</v>
      </c>
      <c r="DQ41" s="81" t="s">
        <v>105</v>
      </c>
      <c r="DR41" s="81" t="s">
        <v>105</v>
      </c>
      <c r="DS41" s="81" t="s">
        <v>105</v>
      </c>
      <c r="DT41" s="81" t="s">
        <v>105</v>
      </c>
      <c r="DU41" s="81" t="s">
        <v>105</v>
      </c>
      <c r="DV41" s="81" t="s">
        <v>105</v>
      </c>
      <c r="DW41" s="81" t="s">
        <v>105</v>
      </c>
      <c r="DX41" s="87" t="s">
        <v>98</v>
      </c>
      <c r="DY41" s="88" t="s">
        <v>99</v>
      </c>
      <c r="DZ41" s="81" t="s">
        <v>105</v>
      </c>
      <c r="EA41" s="81" t="s">
        <v>105</v>
      </c>
      <c r="EB41" s="81" t="s">
        <v>105</v>
      </c>
      <c r="EC41" s="81" t="s">
        <v>105</v>
      </c>
      <c r="ED41" s="81" t="s">
        <v>105</v>
      </c>
      <c r="EE41" s="81" t="s">
        <v>105</v>
      </c>
      <c r="EF41" s="99" t="s">
        <v>105</v>
      </c>
      <c r="EG41" s="100" t="s">
        <v>101</v>
      </c>
      <c r="EH41" s="101" t="s">
        <v>102</v>
      </c>
      <c r="EI41" s="102" t="s">
        <v>103</v>
      </c>
      <c r="EJ41" s="103" t="s">
        <v>104</v>
      </c>
    </row>
    <row r="42" ht="30.3" spans="1:140">
      <c r="A42" s="21">
        <v>39</v>
      </c>
      <c r="B42" s="288">
        <f>'1ST TERM Db'!B42</f>
        <v>0</v>
      </c>
      <c r="C42" s="289">
        <f>'1ST TERM Db'!C42</f>
        <v>0</v>
      </c>
      <c r="D42" s="29">
        <f>'1ST TERM Db'!D42</f>
        <v>0</v>
      </c>
      <c r="E42" s="29">
        <f>'1ST TERM Db'!E42</f>
        <v>0</v>
      </c>
      <c r="F42" s="27"/>
      <c r="G42" s="27"/>
      <c r="H42" s="27"/>
      <c r="I42" s="42">
        <f t="shared" si="2"/>
        <v>0</v>
      </c>
      <c r="J42" s="26"/>
      <c r="K42" s="26"/>
      <c r="L42" s="43">
        <f t="shared" si="0"/>
        <v>0</v>
      </c>
      <c r="M42" s="327">
        <f>'2ND TERM Db '!L42</f>
        <v>0</v>
      </c>
      <c r="N42" s="327">
        <f>'1ST TERM Db'!L42</f>
        <v>0</v>
      </c>
      <c r="O42" s="328">
        <f t="shared" si="3"/>
        <v>0</v>
      </c>
      <c r="P42" s="26"/>
      <c r="Q42" s="26"/>
      <c r="R42" s="43">
        <f t="shared" si="4"/>
        <v>0</v>
      </c>
      <c r="S42" s="327">
        <f>'2ND TERM Db '!O42</f>
        <v>0</v>
      </c>
      <c r="T42" s="327">
        <f>'1ST TERM Db'!O42</f>
        <v>0</v>
      </c>
      <c r="U42" s="328">
        <f t="shared" si="5"/>
        <v>0</v>
      </c>
      <c r="V42" s="26"/>
      <c r="W42" s="26"/>
      <c r="X42" s="43">
        <f t="shared" si="6"/>
        <v>0</v>
      </c>
      <c r="Y42" s="327">
        <f>'2ND TERM Db '!R42</f>
        <v>0</v>
      </c>
      <c r="Z42" s="327">
        <f>'1ST TERM Db'!R42</f>
        <v>0</v>
      </c>
      <c r="AA42" s="328">
        <f t="shared" si="7"/>
        <v>0</v>
      </c>
      <c r="AB42" s="26"/>
      <c r="AC42" s="26"/>
      <c r="AD42" s="43">
        <f t="shared" si="8"/>
        <v>0</v>
      </c>
      <c r="AE42" s="327">
        <f>'2ND TERM Db '!U42</f>
        <v>0</v>
      </c>
      <c r="AF42" s="327">
        <f>'1ST TERM Db'!U42</f>
        <v>0</v>
      </c>
      <c r="AG42" s="328">
        <f t="shared" si="9"/>
        <v>0</v>
      </c>
      <c r="AH42" s="26"/>
      <c r="AI42" s="26"/>
      <c r="AJ42" s="43">
        <f t="shared" si="10"/>
        <v>0</v>
      </c>
      <c r="AK42" s="327">
        <f>'2ND TERM Db '!X42</f>
        <v>0</v>
      </c>
      <c r="AL42" s="327">
        <f>'1ST TERM Db'!X42</f>
        <v>0</v>
      </c>
      <c r="AM42" s="328">
        <f t="shared" si="11"/>
        <v>0</v>
      </c>
      <c r="AN42" s="26"/>
      <c r="AO42" s="26"/>
      <c r="AP42" s="43">
        <f t="shared" si="12"/>
        <v>0</v>
      </c>
      <c r="AQ42" s="327">
        <f>'2ND TERM Db '!AA42</f>
        <v>0</v>
      </c>
      <c r="AR42" s="343">
        <f>'1ST TERM Db'!AA42</f>
        <v>0</v>
      </c>
      <c r="AS42" s="328">
        <f t="shared" si="13"/>
        <v>0</v>
      </c>
      <c r="AT42" s="26"/>
      <c r="AU42" s="26"/>
      <c r="AV42" s="43">
        <f t="shared" si="14"/>
        <v>0</v>
      </c>
      <c r="AW42" s="327">
        <f>'2ND TERM Db '!AD42</f>
        <v>0</v>
      </c>
      <c r="AX42" s="343">
        <f>'1ST TERM Db'!AD42</f>
        <v>0</v>
      </c>
      <c r="AY42" s="328">
        <f t="shared" si="15"/>
        <v>0</v>
      </c>
      <c r="AZ42" s="26"/>
      <c r="BA42" s="26"/>
      <c r="BB42" s="43">
        <f t="shared" si="16"/>
        <v>0</v>
      </c>
      <c r="BC42" s="327">
        <f>'2ND TERM Db '!AG42</f>
        <v>0</v>
      </c>
      <c r="BD42" s="327">
        <f>'1ST TERM Db'!AG42</f>
        <v>0</v>
      </c>
      <c r="BE42" s="328">
        <f t="shared" si="17"/>
        <v>0</v>
      </c>
      <c r="BF42" s="26"/>
      <c r="BG42" s="26"/>
      <c r="BH42" s="43">
        <f t="shared" si="18"/>
        <v>0</v>
      </c>
      <c r="BI42" s="327">
        <f>'2ND TERM Db '!AJ42</f>
        <v>0</v>
      </c>
      <c r="BJ42" s="327">
        <f>'1ST TERM Db'!AJ42</f>
        <v>0</v>
      </c>
      <c r="BK42" s="328">
        <f t="shared" si="19"/>
        <v>0</v>
      </c>
      <c r="BL42" s="26"/>
      <c r="BM42" s="26"/>
      <c r="BN42" s="43">
        <f t="shared" si="20"/>
        <v>0</v>
      </c>
      <c r="BO42" s="327">
        <f>'2ND TERM Db '!AM42</f>
        <v>0</v>
      </c>
      <c r="BP42" s="348">
        <f>'1ST TERM Db'!AM42</f>
        <v>0</v>
      </c>
      <c r="BQ42" s="328">
        <f t="shared" si="21"/>
        <v>0</v>
      </c>
      <c r="BR42" s="26"/>
      <c r="BS42" s="26"/>
      <c r="BT42" s="43">
        <f t="shared" si="22"/>
        <v>0</v>
      </c>
      <c r="BU42" s="327">
        <f>'2ND TERM Db '!AP42</f>
        <v>0</v>
      </c>
      <c r="BV42" s="348">
        <f>'1ST TERM Db'!AP42</f>
        <v>0</v>
      </c>
      <c r="BW42" s="328">
        <f t="shared" si="23"/>
        <v>0</v>
      </c>
      <c r="BX42" s="26"/>
      <c r="BY42" s="26"/>
      <c r="BZ42" s="43">
        <f t="shared" si="1"/>
        <v>0</v>
      </c>
      <c r="CA42" s="327">
        <f>'2ND TERM Db '!AS42</f>
        <v>0</v>
      </c>
      <c r="CB42" s="348">
        <f>'1ST TERM Db'!AS42</f>
        <v>0</v>
      </c>
      <c r="CC42" s="328">
        <f t="shared" si="24"/>
        <v>0</v>
      </c>
      <c r="CD42" s="26"/>
      <c r="CE42" s="26"/>
      <c r="CF42" s="43">
        <f t="shared" si="25"/>
        <v>0</v>
      </c>
      <c r="CG42" s="327">
        <f>'2ND TERM Db '!AV42</f>
        <v>0</v>
      </c>
      <c r="CH42" s="348">
        <f>'1ST TERM Db'!AV42</f>
        <v>0</v>
      </c>
      <c r="CI42" s="328">
        <f t="shared" si="26"/>
        <v>0</v>
      </c>
      <c r="CJ42" s="26"/>
      <c r="CK42" s="26"/>
      <c r="CL42" s="43">
        <f t="shared" si="27"/>
        <v>0</v>
      </c>
      <c r="CM42" s="327">
        <f>'2ND TERM Db '!AY42</f>
        <v>0</v>
      </c>
      <c r="CN42" s="348">
        <f>'1ST TERM Db'!AY42</f>
        <v>0</v>
      </c>
      <c r="CO42" s="328">
        <f t="shared" si="28"/>
        <v>0</v>
      </c>
      <c r="CP42" s="26"/>
      <c r="CQ42" s="26"/>
      <c r="CR42" s="43">
        <f t="shared" si="29"/>
        <v>0</v>
      </c>
      <c r="CS42" s="327">
        <f>'2ND TERM Db '!BB42</f>
        <v>0</v>
      </c>
      <c r="CT42" s="348">
        <f>'1ST TERM Db'!BB42</f>
        <v>0</v>
      </c>
      <c r="CU42" s="328">
        <f t="shared" si="30"/>
        <v>0</v>
      </c>
      <c r="CV42" s="26"/>
      <c r="CW42" s="26"/>
      <c r="CX42" s="43">
        <f t="shared" si="31"/>
        <v>0</v>
      </c>
      <c r="CY42" s="327">
        <f>'2ND TERM Db '!BE42</f>
        <v>0</v>
      </c>
      <c r="CZ42" s="348">
        <f>'1ST TERM Db'!BE42</f>
        <v>0</v>
      </c>
      <c r="DA42" s="328">
        <f t="shared" si="32"/>
        <v>0</v>
      </c>
      <c r="DB42" s="26"/>
      <c r="DC42" s="26"/>
      <c r="DD42" s="43">
        <f t="shared" si="33"/>
        <v>0</v>
      </c>
      <c r="DE42" s="327">
        <f>'2ND TERM Db '!BH42</f>
        <v>0</v>
      </c>
      <c r="DF42" s="348">
        <f>'1ST TERM Db'!BH42</f>
        <v>0</v>
      </c>
      <c r="DG42" s="328">
        <f t="shared" si="34"/>
        <v>0</v>
      </c>
      <c r="DH42" s="349"/>
      <c r="DI42" s="349"/>
      <c r="DJ42" s="356">
        <f t="shared" si="37"/>
        <v>0</v>
      </c>
      <c r="DK42" s="357">
        <f>'2ND TERM Db '!BK42</f>
        <v>0</v>
      </c>
      <c r="DL42" s="357">
        <f>'1ST TERM Db'!BK42</f>
        <v>0</v>
      </c>
      <c r="DM42" s="328">
        <f t="shared" si="35"/>
        <v>0</v>
      </c>
      <c r="DN42" s="73">
        <f t="shared" ref="DN42" si="73">SUM(O42,U42,AA42,AG42,AM42,AS42,AY42,BE42,BK42,BQ42,BW42,CC42,CI42,CO42,CU42,DA42,DG42:DM42)</f>
        <v>0</v>
      </c>
      <c r="DO42" s="80">
        <f t="shared" si="36"/>
        <v>12</v>
      </c>
      <c r="DP42" s="81" t="s">
        <v>105</v>
      </c>
      <c r="DQ42" s="81" t="s">
        <v>105</v>
      </c>
      <c r="DR42" s="81" t="s">
        <v>105</v>
      </c>
      <c r="DS42" s="81" t="s">
        <v>105</v>
      </c>
      <c r="DT42" s="81" t="s">
        <v>105</v>
      </c>
      <c r="DU42" s="81" t="s">
        <v>105</v>
      </c>
      <c r="DV42" s="81" t="s">
        <v>105</v>
      </c>
      <c r="DW42" s="81" t="s">
        <v>105</v>
      </c>
      <c r="DX42" s="87" t="s">
        <v>98</v>
      </c>
      <c r="DY42" s="88" t="s">
        <v>99</v>
      </c>
      <c r="DZ42" s="81" t="s">
        <v>105</v>
      </c>
      <c r="EA42" s="81" t="s">
        <v>105</v>
      </c>
      <c r="EB42" s="81" t="s">
        <v>105</v>
      </c>
      <c r="EC42" s="81" t="s">
        <v>105</v>
      </c>
      <c r="ED42" s="81" t="s">
        <v>105</v>
      </c>
      <c r="EE42" s="81" t="s">
        <v>105</v>
      </c>
      <c r="EF42" s="99" t="s">
        <v>105</v>
      </c>
      <c r="EG42" s="100" t="s">
        <v>101</v>
      </c>
      <c r="EH42" s="101" t="s">
        <v>102</v>
      </c>
      <c r="EI42" s="102" t="s">
        <v>103</v>
      </c>
      <c r="EJ42" s="103" t="s">
        <v>104</v>
      </c>
    </row>
    <row r="43" ht="30.3" spans="1:140">
      <c r="A43" s="21">
        <v>40</v>
      </c>
      <c r="B43" s="288">
        <f>'1ST TERM Db'!B43</f>
        <v>0</v>
      </c>
      <c r="C43" s="29">
        <f>'1ST TERM Db'!C43</f>
        <v>0</v>
      </c>
      <c r="D43" s="29">
        <f>'1ST TERM Db'!D43</f>
        <v>0</v>
      </c>
      <c r="E43" s="29">
        <f>'1ST TERM Db'!E43</f>
        <v>0</v>
      </c>
      <c r="F43" s="27"/>
      <c r="G43" s="27"/>
      <c r="H43" s="27"/>
      <c r="I43" s="42">
        <f t="shared" si="2"/>
        <v>0</v>
      </c>
      <c r="J43" s="26"/>
      <c r="K43" s="26"/>
      <c r="L43" s="43">
        <f t="shared" si="0"/>
        <v>0</v>
      </c>
      <c r="M43" s="327">
        <f>'2ND TERM Db '!L43</f>
        <v>0</v>
      </c>
      <c r="N43" s="327">
        <f>'1ST TERM Db'!L43</f>
        <v>0</v>
      </c>
      <c r="O43" s="328">
        <f t="shared" si="3"/>
        <v>0</v>
      </c>
      <c r="P43" s="26"/>
      <c r="Q43" s="26"/>
      <c r="R43" s="43">
        <f t="shared" si="4"/>
        <v>0</v>
      </c>
      <c r="S43" s="327">
        <f>'2ND TERM Db '!O43</f>
        <v>0</v>
      </c>
      <c r="T43" s="327">
        <f>'1ST TERM Db'!O43</f>
        <v>0</v>
      </c>
      <c r="U43" s="328">
        <f t="shared" si="5"/>
        <v>0</v>
      </c>
      <c r="V43" s="26"/>
      <c r="W43" s="26"/>
      <c r="X43" s="43">
        <f t="shared" si="6"/>
        <v>0</v>
      </c>
      <c r="Y43" s="327">
        <f>'2ND TERM Db '!R43</f>
        <v>0</v>
      </c>
      <c r="Z43" s="327">
        <f>'1ST TERM Db'!R43</f>
        <v>0</v>
      </c>
      <c r="AA43" s="328">
        <f t="shared" si="7"/>
        <v>0</v>
      </c>
      <c r="AB43" s="26"/>
      <c r="AC43" s="26"/>
      <c r="AD43" s="43">
        <f t="shared" si="8"/>
        <v>0</v>
      </c>
      <c r="AE43" s="327">
        <f>'2ND TERM Db '!U43</f>
        <v>0</v>
      </c>
      <c r="AF43" s="327">
        <f>'1ST TERM Db'!U43</f>
        <v>0</v>
      </c>
      <c r="AG43" s="328">
        <f t="shared" si="9"/>
        <v>0</v>
      </c>
      <c r="AH43" s="26"/>
      <c r="AI43" s="26"/>
      <c r="AJ43" s="43">
        <f t="shared" si="10"/>
        <v>0</v>
      </c>
      <c r="AK43" s="327">
        <f>'2ND TERM Db '!X43</f>
        <v>0</v>
      </c>
      <c r="AL43" s="327">
        <f>'1ST TERM Db'!X43</f>
        <v>0</v>
      </c>
      <c r="AM43" s="328">
        <f t="shared" si="11"/>
        <v>0</v>
      </c>
      <c r="AN43" s="26"/>
      <c r="AO43" s="26"/>
      <c r="AP43" s="43">
        <f t="shared" si="12"/>
        <v>0</v>
      </c>
      <c r="AQ43" s="327">
        <f>'2ND TERM Db '!AA43</f>
        <v>0</v>
      </c>
      <c r="AR43" s="343">
        <f>'1ST TERM Db'!AA43</f>
        <v>0</v>
      </c>
      <c r="AS43" s="328">
        <f t="shared" si="13"/>
        <v>0</v>
      </c>
      <c r="AT43" s="26"/>
      <c r="AU43" s="26"/>
      <c r="AV43" s="43">
        <f t="shared" si="14"/>
        <v>0</v>
      </c>
      <c r="AW43" s="327">
        <f>'2ND TERM Db '!AD43</f>
        <v>0</v>
      </c>
      <c r="AX43" s="343">
        <f>'1ST TERM Db'!AD43</f>
        <v>0</v>
      </c>
      <c r="AY43" s="328">
        <f t="shared" si="15"/>
        <v>0</v>
      </c>
      <c r="AZ43" s="26"/>
      <c r="BA43" s="26"/>
      <c r="BB43" s="43">
        <f t="shared" si="16"/>
        <v>0</v>
      </c>
      <c r="BC43" s="327">
        <f>'2ND TERM Db '!AG43</f>
        <v>0</v>
      </c>
      <c r="BD43" s="327">
        <f>'1ST TERM Db'!AG43</f>
        <v>0</v>
      </c>
      <c r="BE43" s="328">
        <f t="shared" si="17"/>
        <v>0</v>
      </c>
      <c r="BF43" s="26"/>
      <c r="BG43" s="26"/>
      <c r="BH43" s="43">
        <f t="shared" si="18"/>
        <v>0</v>
      </c>
      <c r="BI43" s="327">
        <f>'2ND TERM Db '!AJ43</f>
        <v>0</v>
      </c>
      <c r="BJ43" s="327">
        <f>'1ST TERM Db'!AJ43</f>
        <v>0</v>
      </c>
      <c r="BK43" s="328">
        <f t="shared" si="19"/>
        <v>0</v>
      </c>
      <c r="BL43" s="26"/>
      <c r="BM43" s="26"/>
      <c r="BN43" s="43">
        <f t="shared" si="20"/>
        <v>0</v>
      </c>
      <c r="BO43" s="327">
        <f>'2ND TERM Db '!AM43</f>
        <v>0</v>
      </c>
      <c r="BP43" s="348">
        <f>'1ST TERM Db'!AM43</f>
        <v>0</v>
      </c>
      <c r="BQ43" s="328">
        <f t="shared" si="21"/>
        <v>0</v>
      </c>
      <c r="BR43" s="26"/>
      <c r="BS43" s="26"/>
      <c r="BT43" s="43">
        <f t="shared" si="22"/>
        <v>0</v>
      </c>
      <c r="BU43" s="327">
        <f>'2ND TERM Db '!AP43</f>
        <v>0</v>
      </c>
      <c r="BV43" s="348">
        <f>'1ST TERM Db'!AP43</f>
        <v>0</v>
      </c>
      <c r="BW43" s="328">
        <f t="shared" si="23"/>
        <v>0</v>
      </c>
      <c r="BX43" s="26"/>
      <c r="BY43" s="26"/>
      <c r="BZ43" s="43">
        <f t="shared" si="1"/>
        <v>0</v>
      </c>
      <c r="CA43" s="327">
        <f>'2ND TERM Db '!AS43</f>
        <v>0</v>
      </c>
      <c r="CB43" s="348">
        <f>'1ST TERM Db'!AS43</f>
        <v>0</v>
      </c>
      <c r="CC43" s="328">
        <f t="shared" si="24"/>
        <v>0</v>
      </c>
      <c r="CD43" s="26"/>
      <c r="CE43" s="26"/>
      <c r="CF43" s="43">
        <f t="shared" si="25"/>
        <v>0</v>
      </c>
      <c r="CG43" s="327">
        <f>'2ND TERM Db '!AV43</f>
        <v>0</v>
      </c>
      <c r="CH43" s="348">
        <f>'1ST TERM Db'!AV43</f>
        <v>0</v>
      </c>
      <c r="CI43" s="328">
        <f t="shared" si="26"/>
        <v>0</v>
      </c>
      <c r="CJ43" s="26"/>
      <c r="CK43" s="26"/>
      <c r="CL43" s="43">
        <f t="shared" si="27"/>
        <v>0</v>
      </c>
      <c r="CM43" s="327">
        <f>'2ND TERM Db '!AY43</f>
        <v>0</v>
      </c>
      <c r="CN43" s="348">
        <f>'1ST TERM Db'!AY43</f>
        <v>0</v>
      </c>
      <c r="CO43" s="328">
        <f t="shared" si="28"/>
        <v>0</v>
      </c>
      <c r="CP43" s="26"/>
      <c r="CQ43" s="26"/>
      <c r="CR43" s="43">
        <f t="shared" si="29"/>
        <v>0</v>
      </c>
      <c r="CS43" s="327">
        <f>'2ND TERM Db '!BB43</f>
        <v>0</v>
      </c>
      <c r="CT43" s="348">
        <f>'1ST TERM Db'!BB43</f>
        <v>0</v>
      </c>
      <c r="CU43" s="328">
        <f t="shared" si="30"/>
        <v>0</v>
      </c>
      <c r="CV43" s="26"/>
      <c r="CW43" s="26"/>
      <c r="CX43" s="43">
        <f t="shared" si="31"/>
        <v>0</v>
      </c>
      <c r="CY43" s="327">
        <f>'2ND TERM Db '!BE43</f>
        <v>0</v>
      </c>
      <c r="CZ43" s="348">
        <f>'1ST TERM Db'!BE43</f>
        <v>0</v>
      </c>
      <c r="DA43" s="328">
        <f t="shared" si="32"/>
        <v>0</v>
      </c>
      <c r="DB43" s="26"/>
      <c r="DC43" s="26"/>
      <c r="DD43" s="43">
        <f t="shared" si="33"/>
        <v>0</v>
      </c>
      <c r="DE43" s="327">
        <f>'2ND TERM Db '!BH43</f>
        <v>0</v>
      </c>
      <c r="DF43" s="348">
        <f>'1ST TERM Db'!BH43</f>
        <v>0</v>
      </c>
      <c r="DG43" s="328">
        <f t="shared" si="34"/>
        <v>0</v>
      </c>
      <c r="DH43" s="349"/>
      <c r="DI43" s="349"/>
      <c r="DJ43" s="356">
        <f t="shared" si="37"/>
        <v>0</v>
      </c>
      <c r="DK43" s="357">
        <f>'2ND TERM Db '!BK43</f>
        <v>0</v>
      </c>
      <c r="DL43" s="357">
        <f>'1ST TERM Db'!BK43</f>
        <v>0</v>
      </c>
      <c r="DM43" s="328">
        <f t="shared" si="35"/>
        <v>0</v>
      </c>
      <c r="DN43" s="73">
        <f t="shared" ref="DN43" si="74">SUM(O43,U43,AA43,AG43,AM43,AS43,AY43,BE43,BK43,BQ43,BW43,CC43,CI43,CO43,CU43,DA43,DG43,DM43)</f>
        <v>0</v>
      </c>
      <c r="DO43" s="80">
        <f t="shared" si="36"/>
        <v>12</v>
      </c>
      <c r="DP43" s="81" t="s">
        <v>105</v>
      </c>
      <c r="DQ43" s="81" t="s">
        <v>105</v>
      </c>
      <c r="DR43" s="81" t="s">
        <v>105</v>
      </c>
      <c r="DS43" s="81" t="s">
        <v>105</v>
      </c>
      <c r="DT43" s="81" t="s">
        <v>105</v>
      </c>
      <c r="DU43" s="81" t="s">
        <v>105</v>
      </c>
      <c r="DV43" s="81" t="s">
        <v>105</v>
      </c>
      <c r="DW43" s="81" t="s">
        <v>105</v>
      </c>
      <c r="DX43" s="87" t="s">
        <v>98</v>
      </c>
      <c r="DY43" s="88" t="s">
        <v>99</v>
      </c>
      <c r="DZ43" s="81" t="s">
        <v>105</v>
      </c>
      <c r="EA43" s="81" t="s">
        <v>105</v>
      </c>
      <c r="EB43" s="81" t="s">
        <v>105</v>
      </c>
      <c r="EC43" s="81" t="s">
        <v>105</v>
      </c>
      <c r="ED43" s="81" t="s">
        <v>105</v>
      </c>
      <c r="EE43" s="81" t="s">
        <v>105</v>
      </c>
      <c r="EF43" s="99" t="s">
        <v>105</v>
      </c>
      <c r="EG43" s="100" t="s">
        <v>101</v>
      </c>
      <c r="EH43" s="101" t="s">
        <v>102</v>
      </c>
      <c r="EI43" s="102" t="s">
        <v>103</v>
      </c>
      <c r="EJ43" s="103" t="s">
        <v>104</v>
      </c>
    </row>
    <row r="44" ht="30.3" spans="1:140">
      <c r="A44" s="21">
        <v>41</v>
      </c>
      <c r="B44" s="288">
        <f>'1ST TERM Db'!B44</f>
        <v>0</v>
      </c>
      <c r="C44" s="289">
        <f>'1ST TERM Db'!C44</f>
        <v>0</v>
      </c>
      <c r="D44" s="29">
        <f>'1ST TERM Db'!D44</f>
        <v>0</v>
      </c>
      <c r="E44" s="29">
        <f>'1ST TERM Db'!E44</f>
        <v>0</v>
      </c>
      <c r="F44" s="27"/>
      <c r="G44" s="27"/>
      <c r="H44" s="27"/>
      <c r="I44" s="42">
        <f t="shared" si="2"/>
        <v>0</v>
      </c>
      <c r="J44" s="26"/>
      <c r="K44" s="26"/>
      <c r="L44" s="43">
        <f t="shared" si="0"/>
        <v>0</v>
      </c>
      <c r="M44" s="327">
        <f>'2ND TERM Db '!L44</f>
        <v>0</v>
      </c>
      <c r="N44" s="327">
        <f>'1ST TERM Db'!L44</f>
        <v>0</v>
      </c>
      <c r="O44" s="328">
        <f t="shared" si="3"/>
        <v>0</v>
      </c>
      <c r="P44" s="26"/>
      <c r="Q44" s="26"/>
      <c r="R44" s="43">
        <f t="shared" si="4"/>
        <v>0</v>
      </c>
      <c r="S44" s="327">
        <f>'2ND TERM Db '!O44</f>
        <v>0</v>
      </c>
      <c r="T44" s="327">
        <f>'1ST TERM Db'!O44</f>
        <v>0</v>
      </c>
      <c r="U44" s="328">
        <f t="shared" si="5"/>
        <v>0</v>
      </c>
      <c r="V44" s="26"/>
      <c r="W44" s="26"/>
      <c r="X44" s="43">
        <f t="shared" si="6"/>
        <v>0</v>
      </c>
      <c r="Y44" s="327">
        <f>'2ND TERM Db '!R44</f>
        <v>0</v>
      </c>
      <c r="Z44" s="327">
        <f>'1ST TERM Db'!R44</f>
        <v>0</v>
      </c>
      <c r="AA44" s="328">
        <f t="shared" si="7"/>
        <v>0</v>
      </c>
      <c r="AB44" s="26"/>
      <c r="AC44" s="26"/>
      <c r="AD44" s="43">
        <f t="shared" si="8"/>
        <v>0</v>
      </c>
      <c r="AE44" s="327">
        <f>'2ND TERM Db '!U44</f>
        <v>0</v>
      </c>
      <c r="AF44" s="327">
        <f>'1ST TERM Db'!U44</f>
        <v>0</v>
      </c>
      <c r="AG44" s="328">
        <f t="shared" si="9"/>
        <v>0</v>
      </c>
      <c r="AH44" s="26"/>
      <c r="AI44" s="26"/>
      <c r="AJ44" s="43">
        <f t="shared" si="10"/>
        <v>0</v>
      </c>
      <c r="AK44" s="327">
        <f>'2ND TERM Db '!X44</f>
        <v>0</v>
      </c>
      <c r="AL44" s="327">
        <f>'1ST TERM Db'!X44</f>
        <v>0</v>
      </c>
      <c r="AM44" s="328">
        <f t="shared" si="11"/>
        <v>0</v>
      </c>
      <c r="AN44" s="26"/>
      <c r="AO44" s="26"/>
      <c r="AP44" s="43">
        <f t="shared" si="12"/>
        <v>0</v>
      </c>
      <c r="AQ44" s="327">
        <f>'2ND TERM Db '!AA44</f>
        <v>0</v>
      </c>
      <c r="AR44" s="343">
        <f>'1ST TERM Db'!AA44</f>
        <v>0</v>
      </c>
      <c r="AS44" s="328">
        <f t="shared" si="13"/>
        <v>0</v>
      </c>
      <c r="AT44" s="26"/>
      <c r="AU44" s="26"/>
      <c r="AV44" s="43">
        <f t="shared" si="14"/>
        <v>0</v>
      </c>
      <c r="AW44" s="327">
        <f>'2ND TERM Db '!AD44</f>
        <v>0</v>
      </c>
      <c r="AX44" s="343">
        <f>'1ST TERM Db'!AD44</f>
        <v>0</v>
      </c>
      <c r="AY44" s="328">
        <f t="shared" si="15"/>
        <v>0</v>
      </c>
      <c r="AZ44" s="26"/>
      <c r="BA44" s="26"/>
      <c r="BB44" s="43">
        <f t="shared" si="16"/>
        <v>0</v>
      </c>
      <c r="BC44" s="327">
        <f>'2ND TERM Db '!AG44</f>
        <v>0</v>
      </c>
      <c r="BD44" s="327">
        <f>'1ST TERM Db'!AG44</f>
        <v>0</v>
      </c>
      <c r="BE44" s="328">
        <f t="shared" si="17"/>
        <v>0</v>
      </c>
      <c r="BF44" s="26"/>
      <c r="BG44" s="26"/>
      <c r="BH44" s="43">
        <f t="shared" si="18"/>
        <v>0</v>
      </c>
      <c r="BI44" s="327">
        <f>'2ND TERM Db '!AJ44</f>
        <v>0</v>
      </c>
      <c r="BJ44" s="327">
        <f>'1ST TERM Db'!AJ44</f>
        <v>0</v>
      </c>
      <c r="BK44" s="328">
        <f t="shared" si="19"/>
        <v>0</v>
      </c>
      <c r="BL44" s="26"/>
      <c r="BM44" s="26"/>
      <c r="BN44" s="43">
        <f t="shared" si="20"/>
        <v>0</v>
      </c>
      <c r="BO44" s="327">
        <f>'2ND TERM Db '!AM44</f>
        <v>0</v>
      </c>
      <c r="BP44" s="348">
        <f>'1ST TERM Db'!AM44</f>
        <v>0</v>
      </c>
      <c r="BQ44" s="328">
        <f t="shared" si="21"/>
        <v>0</v>
      </c>
      <c r="BR44" s="26"/>
      <c r="BS44" s="26"/>
      <c r="BT44" s="43">
        <f t="shared" si="22"/>
        <v>0</v>
      </c>
      <c r="BU44" s="327">
        <f>'2ND TERM Db '!AP44</f>
        <v>0</v>
      </c>
      <c r="BV44" s="348">
        <f>'1ST TERM Db'!AP44</f>
        <v>0</v>
      </c>
      <c r="BW44" s="328">
        <f t="shared" si="23"/>
        <v>0</v>
      </c>
      <c r="BX44" s="26"/>
      <c r="BY44" s="26"/>
      <c r="BZ44" s="43">
        <f t="shared" si="1"/>
        <v>0</v>
      </c>
      <c r="CA44" s="327">
        <f>'2ND TERM Db '!AS44</f>
        <v>0</v>
      </c>
      <c r="CB44" s="348">
        <f>'1ST TERM Db'!AS44</f>
        <v>0</v>
      </c>
      <c r="CC44" s="328">
        <f t="shared" si="24"/>
        <v>0</v>
      </c>
      <c r="CD44" s="26"/>
      <c r="CE44" s="26"/>
      <c r="CF44" s="43">
        <f t="shared" si="25"/>
        <v>0</v>
      </c>
      <c r="CG44" s="327">
        <f>'2ND TERM Db '!AV44</f>
        <v>0</v>
      </c>
      <c r="CH44" s="348">
        <f>'1ST TERM Db'!AV44</f>
        <v>0</v>
      </c>
      <c r="CI44" s="328">
        <f t="shared" si="26"/>
        <v>0</v>
      </c>
      <c r="CJ44" s="26"/>
      <c r="CK44" s="26"/>
      <c r="CL44" s="43">
        <f t="shared" si="27"/>
        <v>0</v>
      </c>
      <c r="CM44" s="327">
        <f>'2ND TERM Db '!AY44</f>
        <v>0</v>
      </c>
      <c r="CN44" s="348">
        <f>'1ST TERM Db'!AY44</f>
        <v>0</v>
      </c>
      <c r="CO44" s="328">
        <f t="shared" si="28"/>
        <v>0</v>
      </c>
      <c r="CP44" s="26"/>
      <c r="CQ44" s="26"/>
      <c r="CR44" s="43">
        <f t="shared" si="29"/>
        <v>0</v>
      </c>
      <c r="CS44" s="327">
        <f>'2ND TERM Db '!BB44</f>
        <v>0</v>
      </c>
      <c r="CT44" s="348">
        <f>'1ST TERM Db'!BB44</f>
        <v>0</v>
      </c>
      <c r="CU44" s="328">
        <f t="shared" si="30"/>
        <v>0</v>
      </c>
      <c r="CV44" s="26"/>
      <c r="CW44" s="26"/>
      <c r="CX44" s="43">
        <f t="shared" si="31"/>
        <v>0</v>
      </c>
      <c r="CY44" s="327">
        <f>'2ND TERM Db '!BE44</f>
        <v>0</v>
      </c>
      <c r="CZ44" s="348">
        <f>'1ST TERM Db'!BE44</f>
        <v>0</v>
      </c>
      <c r="DA44" s="328">
        <f t="shared" si="32"/>
        <v>0</v>
      </c>
      <c r="DB44" s="26"/>
      <c r="DC44" s="26"/>
      <c r="DD44" s="43">
        <f t="shared" si="33"/>
        <v>0</v>
      </c>
      <c r="DE44" s="327">
        <f>'2ND TERM Db '!BH44</f>
        <v>0</v>
      </c>
      <c r="DF44" s="348">
        <f>'1ST TERM Db'!BH44</f>
        <v>0</v>
      </c>
      <c r="DG44" s="328">
        <f t="shared" si="34"/>
        <v>0</v>
      </c>
      <c r="DH44" s="349"/>
      <c r="DI44" s="349"/>
      <c r="DJ44" s="356">
        <f t="shared" si="37"/>
        <v>0</v>
      </c>
      <c r="DK44" s="357">
        <f>'2ND TERM Db '!BK44</f>
        <v>0</v>
      </c>
      <c r="DL44" s="357">
        <f>'1ST TERM Db'!BK44</f>
        <v>0</v>
      </c>
      <c r="DM44" s="328">
        <f t="shared" si="35"/>
        <v>0</v>
      </c>
      <c r="DN44" s="73">
        <f t="shared" ref="DN44" si="75">SUM(O44,U44,AA44,AG44,AM44,AS44,AY44,BE44,BK44,BQ44,BW44,CC44,CI44,CO44,CU44,DA44,DG44:DM44)</f>
        <v>0</v>
      </c>
      <c r="DO44" s="80">
        <f t="shared" si="36"/>
        <v>12</v>
      </c>
      <c r="DP44" s="81" t="s">
        <v>105</v>
      </c>
      <c r="DQ44" s="81" t="s">
        <v>105</v>
      </c>
      <c r="DR44" s="81" t="s">
        <v>105</v>
      </c>
      <c r="DS44" s="81" t="s">
        <v>105</v>
      </c>
      <c r="DT44" s="81" t="s">
        <v>105</v>
      </c>
      <c r="DU44" s="81" t="s">
        <v>105</v>
      </c>
      <c r="DV44" s="81" t="s">
        <v>105</v>
      </c>
      <c r="DW44" s="81" t="s">
        <v>105</v>
      </c>
      <c r="DX44" s="87" t="s">
        <v>98</v>
      </c>
      <c r="DY44" s="88" t="s">
        <v>99</v>
      </c>
      <c r="DZ44" s="81" t="s">
        <v>105</v>
      </c>
      <c r="EA44" s="81" t="s">
        <v>105</v>
      </c>
      <c r="EB44" s="81" t="s">
        <v>105</v>
      </c>
      <c r="EC44" s="81" t="s">
        <v>105</v>
      </c>
      <c r="ED44" s="81" t="s">
        <v>105</v>
      </c>
      <c r="EE44" s="81" t="s">
        <v>105</v>
      </c>
      <c r="EF44" s="99" t="s">
        <v>105</v>
      </c>
      <c r="EG44" s="100" t="s">
        <v>101</v>
      </c>
      <c r="EH44" s="101" t="s">
        <v>102</v>
      </c>
      <c r="EI44" s="102" t="s">
        <v>103</v>
      </c>
      <c r="EJ44" s="103" t="s">
        <v>104</v>
      </c>
    </row>
    <row r="45" ht="30.3" spans="1:140">
      <c r="A45" s="21">
        <v>42</v>
      </c>
      <c r="B45" s="288">
        <f>'1ST TERM Db'!B45</f>
        <v>0</v>
      </c>
      <c r="C45" s="29">
        <f>'1ST TERM Db'!C45</f>
        <v>0</v>
      </c>
      <c r="D45" s="29">
        <f>'1ST TERM Db'!D45</f>
        <v>0</v>
      </c>
      <c r="E45" s="29">
        <f>'1ST TERM Db'!E45</f>
        <v>0</v>
      </c>
      <c r="F45" s="27"/>
      <c r="G45" s="27"/>
      <c r="H45" s="27"/>
      <c r="I45" s="42">
        <f t="shared" si="2"/>
        <v>0</v>
      </c>
      <c r="J45" s="26"/>
      <c r="K45" s="26"/>
      <c r="L45" s="43">
        <f t="shared" si="0"/>
        <v>0</v>
      </c>
      <c r="M45" s="327">
        <f>'2ND TERM Db '!L45</f>
        <v>0</v>
      </c>
      <c r="N45" s="327">
        <f>'1ST TERM Db'!L45</f>
        <v>0</v>
      </c>
      <c r="O45" s="328">
        <f t="shared" si="3"/>
        <v>0</v>
      </c>
      <c r="P45" s="26"/>
      <c r="Q45" s="26"/>
      <c r="R45" s="43">
        <f t="shared" si="4"/>
        <v>0</v>
      </c>
      <c r="S45" s="327">
        <f>'2ND TERM Db '!O45</f>
        <v>0</v>
      </c>
      <c r="T45" s="327">
        <f>'1ST TERM Db'!O45</f>
        <v>0</v>
      </c>
      <c r="U45" s="328">
        <f t="shared" si="5"/>
        <v>0</v>
      </c>
      <c r="V45" s="26"/>
      <c r="W45" s="26"/>
      <c r="X45" s="43">
        <f t="shared" si="6"/>
        <v>0</v>
      </c>
      <c r="Y45" s="327">
        <f>'2ND TERM Db '!R45</f>
        <v>0</v>
      </c>
      <c r="Z45" s="327">
        <f>'1ST TERM Db'!R45</f>
        <v>0</v>
      </c>
      <c r="AA45" s="328">
        <f t="shared" si="7"/>
        <v>0</v>
      </c>
      <c r="AB45" s="26"/>
      <c r="AC45" s="26"/>
      <c r="AD45" s="43">
        <f t="shared" si="8"/>
        <v>0</v>
      </c>
      <c r="AE45" s="327">
        <f>'2ND TERM Db '!U45</f>
        <v>0</v>
      </c>
      <c r="AF45" s="327">
        <f>'1ST TERM Db'!U45</f>
        <v>0</v>
      </c>
      <c r="AG45" s="328">
        <f t="shared" si="9"/>
        <v>0</v>
      </c>
      <c r="AH45" s="26"/>
      <c r="AI45" s="26"/>
      <c r="AJ45" s="43">
        <f t="shared" si="10"/>
        <v>0</v>
      </c>
      <c r="AK45" s="327">
        <f>'2ND TERM Db '!X45</f>
        <v>0</v>
      </c>
      <c r="AL45" s="327">
        <f>'1ST TERM Db'!X45</f>
        <v>0</v>
      </c>
      <c r="AM45" s="328">
        <f t="shared" si="11"/>
        <v>0</v>
      </c>
      <c r="AN45" s="26"/>
      <c r="AO45" s="26"/>
      <c r="AP45" s="43">
        <f t="shared" si="12"/>
        <v>0</v>
      </c>
      <c r="AQ45" s="327">
        <f>'2ND TERM Db '!AA45</f>
        <v>0</v>
      </c>
      <c r="AR45" s="343">
        <f>'1ST TERM Db'!AA45</f>
        <v>0</v>
      </c>
      <c r="AS45" s="328">
        <f t="shared" si="13"/>
        <v>0</v>
      </c>
      <c r="AT45" s="26"/>
      <c r="AU45" s="26"/>
      <c r="AV45" s="43">
        <f t="shared" si="14"/>
        <v>0</v>
      </c>
      <c r="AW45" s="327">
        <f>'2ND TERM Db '!AD45</f>
        <v>0</v>
      </c>
      <c r="AX45" s="343">
        <f>'1ST TERM Db'!AD45</f>
        <v>0</v>
      </c>
      <c r="AY45" s="328">
        <f t="shared" si="15"/>
        <v>0</v>
      </c>
      <c r="AZ45" s="26"/>
      <c r="BA45" s="26"/>
      <c r="BB45" s="43">
        <f t="shared" si="16"/>
        <v>0</v>
      </c>
      <c r="BC45" s="327">
        <f>'2ND TERM Db '!AG45</f>
        <v>0</v>
      </c>
      <c r="BD45" s="327">
        <f>'1ST TERM Db'!AG45</f>
        <v>0</v>
      </c>
      <c r="BE45" s="328">
        <f t="shared" si="17"/>
        <v>0</v>
      </c>
      <c r="BF45" s="26"/>
      <c r="BG45" s="26"/>
      <c r="BH45" s="43">
        <f t="shared" si="18"/>
        <v>0</v>
      </c>
      <c r="BI45" s="327">
        <f>'2ND TERM Db '!AJ45</f>
        <v>0</v>
      </c>
      <c r="BJ45" s="327">
        <f>'1ST TERM Db'!AJ45</f>
        <v>0</v>
      </c>
      <c r="BK45" s="328">
        <f t="shared" si="19"/>
        <v>0</v>
      </c>
      <c r="BL45" s="26"/>
      <c r="BM45" s="26"/>
      <c r="BN45" s="43">
        <f t="shared" si="20"/>
        <v>0</v>
      </c>
      <c r="BO45" s="327">
        <f>'2ND TERM Db '!AM45</f>
        <v>0</v>
      </c>
      <c r="BP45" s="348">
        <f>'1ST TERM Db'!AM45</f>
        <v>0</v>
      </c>
      <c r="BQ45" s="328">
        <f t="shared" si="21"/>
        <v>0</v>
      </c>
      <c r="BR45" s="26"/>
      <c r="BS45" s="26"/>
      <c r="BT45" s="43">
        <f t="shared" si="22"/>
        <v>0</v>
      </c>
      <c r="BU45" s="327">
        <f>'2ND TERM Db '!AP45</f>
        <v>0</v>
      </c>
      <c r="BV45" s="348">
        <f>'1ST TERM Db'!AP45</f>
        <v>0</v>
      </c>
      <c r="BW45" s="328">
        <f t="shared" si="23"/>
        <v>0</v>
      </c>
      <c r="BX45" s="26"/>
      <c r="BY45" s="26"/>
      <c r="BZ45" s="43">
        <f t="shared" si="1"/>
        <v>0</v>
      </c>
      <c r="CA45" s="327">
        <f>'2ND TERM Db '!AS45</f>
        <v>0</v>
      </c>
      <c r="CB45" s="348">
        <f>'1ST TERM Db'!AS45</f>
        <v>0</v>
      </c>
      <c r="CC45" s="328">
        <f t="shared" si="24"/>
        <v>0</v>
      </c>
      <c r="CD45" s="26"/>
      <c r="CE45" s="26"/>
      <c r="CF45" s="43">
        <f t="shared" si="25"/>
        <v>0</v>
      </c>
      <c r="CG45" s="327">
        <f>'2ND TERM Db '!AV45</f>
        <v>0</v>
      </c>
      <c r="CH45" s="348">
        <f>'1ST TERM Db'!AV45</f>
        <v>0</v>
      </c>
      <c r="CI45" s="328">
        <f t="shared" si="26"/>
        <v>0</v>
      </c>
      <c r="CJ45" s="26"/>
      <c r="CK45" s="26"/>
      <c r="CL45" s="43">
        <f t="shared" si="27"/>
        <v>0</v>
      </c>
      <c r="CM45" s="327">
        <f>'2ND TERM Db '!AY45</f>
        <v>0</v>
      </c>
      <c r="CN45" s="348">
        <f>'1ST TERM Db'!AY45</f>
        <v>0</v>
      </c>
      <c r="CO45" s="328">
        <f t="shared" si="28"/>
        <v>0</v>
      </c>
      <c r="CP45" s="26"/>
      <c r="CQ45" s="26"/>
      <c r="CR45" s="43">
        <f t="shared" si="29"/>
        <v>0</v>
      </c>
      <c r="CS45" s="327">
        <f>'2ND TERM Db '!BB45</f>
        <v>0</v>
      </c>
      <c r="CT45" s="348">
        <f>'1ST TERM Db'!BB45</f>
        <v>0</v>
      </c>
      <c r="CU45" s="328">
        <f t="shared" si="30"/>
        <v>0</v>
      </c>
      <c r="CV45" s="26"/>
      <c r="CW45" s="26"/>
      <c r="CX45" s="43">
        <f t="shared" si="31"/>
        <v>0</v>
      </c>
      <c r="CY45" s="327">
        <f>'2ND TERM Db '!BE45</f>
        <v>0</v>
      </c>
      <c r="CZ45" s="348">
        <f>'1ST TERM Db'!BE45</f>
        <v>0</v>
      </c>
      <c r="DA45" s="328">
        <f t="shared" si="32"/>
        <v>0</v>
      </c>
      <c r="DB45" s="26"/>
      <c r="DC45" s="26"/>
      <c r="DD45" s="43">
        <f t="shared" si="33"/>
        <v>0</v>
      </c>
      <c r="DE45" s="327">
        <f>'2ND TERM Db '!BH45</f>
        <v>0</v>
      </c>
      <c r="DF45" s="348">
        <f>'1ST TERM Db'!BH45</f>
        <v>0</v>
      </c>
      <c r="DG45" s="328">
        <f t="shared" si="34"/>
        <v>0</v>
      </c>
      <c r="DH45" s="349"/>
      <c r="DI45" s="349"/>
      <c r="DJ45" s="356">
        <f t="shared" si="37"/>
        <v>0</v>
      </c>
      <c r="DK45" s="357">
        <f>'2ND TERM Db '!BK45</f>
        <v>0</v>
      </c>
      <c r="DL45" s="357">
        <f>'1ST TERM Db'!BK45</f>
        <v>0</v>
      </c>
      <c r="DM45" s="328">
        <f t="shared" si="35"/>
        <v>0</v>
      </c>
      <c r="DN45" s="73">
        <f t="shared" ref="DN45" si="76">SUM(O45,U45,AA45,AG45,AM45,AS45,AY45,BE45,BK45,BQ45,BW45,CC45,CI45,CO45,CU45,DA45,DG45,DM45)</f>
        <v>0</v>
      </c>
      <c r="DO45" s="80">
        <f t="shared" si="36"/>
        <v>12</v>
      </c>
      <c r="DP45" s="81" t="s">
        <v>105</v>
      </c>
      <c r="DQ45" s="81" t="s">
        <v>105</v>
      </c>
      <c r="DR45" s="81" t="s">
        <v>105</v>
      </c>
      <c r="DS45" s="81" t="s">
        <v>105</v>
      </c>
      <c r="DT45" s="81" t="s">
        <v>105</v>
      </c>
      <c r="DU45" s="81" t="s">
        <v>105</v>
      </c>
      <c r="DV45" s="81" t="s">
        <v>105</v>
      </c>
      <c r="DW45" s="81" t="s">
        <v>105</v>
      </c>
      <c r="DX45" s="87" t="s">
        <v>98</v>
      </c>
      <c r="DY45" s="88" t="s">
        <v>99</v>
      </c>
      <c r="DZ45" s="81" t="s">
        <v>105</v>
      </c>
      <c r="EA45" s="81" t="s">
        <v>105</v>
      </c>
      <c r="EB45" s="81" t="s">
        <v>105</v>
      </c>
      <c r="EC45" s="81" t="s">
        <v>105</v>
      </c>
      <c r="ED45" s="81" t="s">
        <v>105</v>
      </c>
      <c r="EE45" s="81" t="s">
        <v>105</v>
      </c>
      <c r="EF45" s="99" t="s">
        <v>105</v>
      </c>
      <c r="EG45" s="100" t="s">
        <v>101</v>
      </c>
      <c r="EH45" s="101" t="s">
        <v>102</v>
      </c>
      <c r="EI45" s="102" t="s">
        <v>103</v>
      </c>
      <c r="EJ45" s="103" t="s">
        <v>104</v>
      </c>
    </row>
    <row r="46" ht="30.3" spans="1:140">
      <c r="A46" s="21">
        <v>43</v>
      </c>
      <c r="B46" s="288">
        <f>'1ST TERM Db'!B46</f>
        <v>0</v>
      </c>
      <c r="C46" s="289">
        <f>'1ST TERM Db'!C46</f>
        <v>0</v>
      </c>
      <c r="D46" s="29">
        <f>'1ST TERM Db'!D46</f>
        <v>0</v>
      </c>
      <c r="E46" s="29">
        <f>'1ST TERM Db'!E46</f>
        <v>0</v>
      </c>
      <c r="F46" s="27"/>
      <c r="G46" s="27"/>
      <c r="H46" s="27"/>
      <c r="I46" s="42">
        <f t="shared" si="2"/>
        <v>0</v>
      </c>
      <c r="J46" s="26"/>
      <c r="K46" s="26"/>
      <c r="L46" s="43">
        <f t="shared" si="0"/>
        <v>0</v>
      </c>
      <c r="M46" s="327">
        <f>'2ND TERM Db '!L46</f>
        <v>0</v>
      </c>
      <c r="N46" s="327">
        <f>'1ST TERM Db'!L46</f>
        <v>0</v>
      </c>
      <c r="O46" s="328">
        <f t="shared" si="3"/>
        <v>0</v>
      </c>
      <c r="P46" s="26"/>
      <c r="Q46" s="26"/>
      <c r="R46" s="43">
        <f t="shared" si="4"/>
        <v>0</v>
      </c>
      <c r="S46" s="327">
        <f>'2ND TERM Db '!O46</f>
        <v>0</v>
      </c>
      <c r="T46" s="327">
        <f>'1ST TERM Db'!O46</f>
        <v>0</v>
      </c>
      <c r="U46" s="328">
        <f t="shared" si="5"/>
        <v>0</v>
      </c>
      <c r="V46" s="26"/>
      <c r="W46" s="26"/>
      <c r="X46" s="43">
        <f t="shared" si="6"/>
        <v>0</v>
      </c>
      <c r="Y46" s="327">
        <f>'2ND TERM Db '!R46</f>
        <v>0</v>
      </c>
      <c r="Z46" s="327">
        <f>'1ST TERM Db'!R46</f>
        <v>0</v>
      </c>
      <c r="AA46" s="328">
        <f t="shared" si="7"/>
        <v>0</v>
      </c>
      <c r="AB46" s="26"/>
      <c r="AC46" s="26"/>
      <c r="AD46" s="43">
        <f t="shared" si="8"/>
        <v>0</v>
      </c>
      <c r="AE46" s="327">
        <f>'2ND TERM Db '!U46</f>
        <v>0</v>
      </c>
      <c r="AF46" s="327">
        <f>'1ST TERM Db'!U46</f>
        <v>0</v>
      </c>
      <c r="AG46" s="328">
        <f t="shared" si="9"/>
        <v>0</v>
      </c>
      <c r="AH46" s="26"/>
      <c r="AI46" s="26"/>
      <c r="AJ46" s="43">
        <f t="shared" si="10"/>
        <v>0</v>
      </c>
      <c r="AK46" s="327">
        <f>'2ND TERM Db '!X46</f>
        <v>0</v>
      </c>
      <c r="AL46" s="327">
        <f>'1ST TERM Db'!X46</f>
        <v>0</v>
      </c>
      <c r="AM46" s="328">
        <f t="shared" si="11"/>
        <v>0</v>
      </c>
      <c r="AN46" s="26"/>
      <c r="AO46" s="26"/>
      <c r="AP46" s="43">
        <f t="shared" si="12"/>
        <v>0</v>
      </c>
      <c r="AQ46" s="327">
        <f>'2ND TERM Db '!AA46</f>
        <v>0</v>
      </c>
      <c r="AR46" s="343">
        <f>'1ST TERM Db'!AA46</f>
        <v>0</v>
      </c>
      <c r="AS46" s="328">
        <f t="shared" si="13"/>
        <v>0</v>
      </c>
      <c r="AT46" s="26"/>
      <c r="AU46" s="26"/>
      <c r="AV46" s="43">
        <f t="shared" si="14"/>
        <v>0</v>
      </c>
      <c r="AW46" s="327">
        <f>'2ND TERM Db '!AD46</f>
        <v>0</v>
      </c>
      <c r="AX46" s="343">
        <f>'1ST TERM Db'!AD46</f>
        <v>0</v>
      </c>
      <c r="AY46" s="328">
        <f t="shared" si="15"/>
        <v>0</v>
      </c>
      <c r="AZ46" s="26"/>
      <c r="BA46" s="26"/>
      <c r="BB46" s="43">
        <f t="shared" si="16"/>
        <v>0</v>
      </c>
      <c r="BC46" s="327">
        <f>'2ND TERM Db '!AG46</f>
        <v>0</v>
      </c>
      <c r="BD46" s="327">
        <f>'1ST TERM Db'!AG46</f>
        <v>0</v>
      </c>
      <c r="BE46" s="328">
        <f t="shared" si="17"/>
        <v>0</v>
      </c>
      <c r="BF46" s="26"/>
      <c r="BG46" s="26"/>
      <c r="BH46" s="43">
        <f t="shared" si="18"/>
        <v>0</v>
      </c>
      <c r="BI46" s="327">
        <f>'2ND TERM Db '!AJ46</f>
        <v>0</v>
      </c>
      <c r="BJ46" s="327">
        <f>'1ST TERM Db'!AJ46</f>
        <v>0</v>
      </c>
      <c r="BK46" s="328">
        <f t="shared" si="19"/>
        <v>0</v>
      </c>
      <c r="BL46" s="26"/>
      <c r="BM46" s="26"/>
      <c r="BN46" s="43">
        <f t="shared" si="20"/>
        <v>0</v>
      </c>
      <c r="BO46" s="327">
        <f>'2ND TERM Db '!AM46</f>
        <v>0</v>
      </c>
      <c r="BP46" s="348">
        <f>'1ST TERM Db'!AM46</f>
        <v>0</v>
      </c>
      <c r="BQ46" s="328">
        <f t="shared" si="21"/>
        <v>0</v>
      </c>
      <c r="BR46" s="26"/>
      <c r="BS46" s="26"/>
      <c r="BT46" s="43">
        <f t="shared" si="22"/>
        <v>0</v>
      </c>
      <c r="BU46" s="327">
        <f>'2ND TERM Db '!AP46</f>
        <v>0</v>
      </c>
      <c r="BV46" s="348">
        <f>'1ST TERM Db'!AP46</f>
        <v>0</v>
      </c>
      <c r="BW46" s="328">
        <f t="shared" si="23"/>
        <v>0</v>
      </c>
      <c r="BX46" s="26"/>
      <c r="BY46" s="26"/>
      <c r="BZ46" s="43">
        <f t="shared" si="1"/>
        <v>0</v>
      </c>
      <c r="CA46" s="327">
        <f>'2ND TERM Db '!AS46</f>
        <v>0</v>
      </c>
      <c r="CB46" s="348">
        <f>'1ST TERM Db'!AS46</f>
        <v>0</v>
      </c>
      <c r="CC46" s="328">
        <f t="shared" si="24"/>
        <v>0</v>
      </c>
      <c r="CD46" s="26"/>
      <c r="CE46" s="26"/>
      <c r="CF46" s="43">
        <f t="shared" si="25"/>
        <v>0</v>
      </c>
      <c r="CG46" s="327">
        <f>'2ND TERM Db '!AV46</f>
        <v>0</v>
      </c>
      <c r="CH46" s="348">
        <f>'1ST TERM Db'!AV46</f>
        <v>0</v>
      </c>
      <c r="CI46" s="328">
        <f t="shared" si="26"/>
        <v>0</v>
      </c>
      <c r="CJ46" s="26"/>
      <c r="CK46" s="26"/>
      <c r="CL46" s="43">
        <f t="shared" si="27"/>
        <v>0</v>
      </c>
      <c r="CM46" s="327">
        <f>'2ND TERM Db '!AY46</f>
        <v>0</v>
      </c>
      <c r="CN46" s="348">
        <f>'1ST TERM Db'!AY46</f>
        <v>0</v>
      </c>
      <c r="CO46" s="328">
        <f t="shared" si="28"/>
        <v>0</v>
      </c>
      <c r="CP46" s="26"/>
      <c r="CQ46" s="26"/>
      <c r="CR46" s="43">
        <f t="shared" si="29"/>
        <v>0</v>
      </c>
      <c r="CS46" s="327">
        <f>'2ND TERM Db '!BB46</f>
        <v>0</v>
      </c>
      <c r="CT46" s="348">
        <f>'1ST TERM Db'!BB46</f>
        <v>0</v>
      </c>
      <c r="CU46" s="328">
        <f t="shared" si="30"/>
        <v>0</v>
      </c>
      <c r="CV46" s="26"/>
      <c r="CW46" s="26"/>
      <c r="CX46" s="43">
        <f t="shared" si="31"/>
        <v>0</v>
      </c>
      <c r="CY46" s="327">
        <f>'2ND TERM Db '!BE46</f>
        <v>0</v>
      </c>
      <c r="CZ46" s="348">
        <f>'1ST TERM Db'!BE46</f>
        <v>0</v>
      </c>
      <c r="DA46" s="328">
        <f t="shared" si="32"/>
        <v>0</v>
      </c>
      <c r="DB46" s="26"/>
      <c r="DC46" s="26"/>
      <c r="DD46" s="43">
        <f t="shared" si="33"/>
        <v>0</v>
      </c>
      <c r="DE46" s="327">
        <f>'2ND TERM Db '!BH46</f>
        <v>0</v>
      </c>
      <c r="DF46" s="348">
        <f>'1ST TERM Db'!BH46</f>
        <v>0</v>
      </c>
      <c r="DG46" s="328">
        <f t="shared" si="34"/>
        <v>0</v>
      </c>
      <c r="DH46" s="349"/>
      <c r="DI46" s="349"/>
      <c r="DJ46" s="356">
        <f t="shared" si="37"/>
        <v>0</v>
      </c>
      <c r="DK46" s="357">
        <f>'2ND TERM Db '!BK46</f>
        <v>0</v>
      </c>
      <c r="DL46" s="357">
        <f>'1ST TERM Db'!BK46</f>
        <v>0</v>
      </c>
      <c r="DM46" s="328">
        <f t="shared" si="35"/>
        <v>0</v>
      </c>
      <c r="DN46" s="73">
        <f t="shared" ref="DN46" si="77">SUM(O46,U46,AA46,AG46,AM46,AS46,AY46,BE46,BK46,BQ46,BW46,CC46,CI46,CO46,CU46,DA46,DG46:DM46)</f>
        <v>0</v>
      </c>
      <c r="DO46" s="80">
        <f t="shared" si="36"/>
        <v>12</v>
      </c>
      <c r="DP46" s="81" t="s">
        <v>105</v>
      </c>
      <c r="DQ46" s="81" t="s">
        <v>105</v>
      </c>
      <c r="DR46" s="81" t="s">
        <v>105</v>
      </c>
      <c r="DS46" s="81" t="s">
        <v>105</v>
      </c>
      <c r="DT46" s="81" t="s">
        <v>105</v>
      </c>
      <c r="DU46" s="81" t="s">
        <v>105</v>
      </c>
      <c r="DV46" s="81" t="s">
        <v>105</v>
      </c>
      <c r="DW46" s="81" t="s">
        <v>105</v>
      </c>
      <c r="DX46" s="87" t="s">
        <v>98</v>
      </c>
      <c r="DY46" s="88" t="s">
        <v>99</v>
      </c>
      <c r="DZ46" s="81" t="s">
        <v>105</v>
      </c>
      <c r="EA46" s="81" t="s">
        <v>105</v>
      </c>
      <c r="EB46" s="81" t="s">
        <v>105</v>
      </c>
      <c r="EC46" s="81" t="s">
        <v>105</v>
      </c>
      <c r="ED46" s="81" t="s">
        <v>105</v>
      </c>
      <c r="EE46" s="81" t="s">
        <v>105</v>
      </c>
      <c r="EF46" s="99" t="s">
        <v>105</v>
      </c>
      <c r="EG46" s="100" t="s">
        <v>101</v>
      </c>
      <c r="EH46" s="101" t="s">
        <v>102</v>
      </c>
      <c r="EI46" s="102" t="s">
        <v>103</v>
      </c>
      <c r="EJ46" s="103" t="s">
        <v>104</v>
      </c>
    </row>
    <row r="47" ht="30.3" spans="1:140">
      <c r="A47" s="21">
        <v>44</v>
      </c>
      <c r="B47" s="288">
        <f>'1ST TERM Db'!B47</f>
        <v>0</v>
      </c>
      <c r="C47" s="29">
        <f>'1ST TERM Db'!C47</f>
        <v>0</v>
      </c>
      <c r="D47" s="29">
        <f>'1ST TERM Db'!D47</f>
        <v>0</v>
      </c>
      <c r="E47" s="29">
        <f>'1ST TERM Db'!E47</f>
        <v>0</v>
      </c>
      <c r="F47" s="27"/>
      <c r="G47" s="27"/>
      <c r="H47" s="27"/>
      <c r="I47" s="42">
        <f t="shared" si="2"/>
        <v>0</v>
      </c>
      <c r="J47" s="26"/>
      <c r="K47" s="26"/>
      <c r="L47" s="43">
        <f t="shared" si="0"/>
        <v>0</v>
      </c>
      <c r="M47" s="327">
        <f>'2ND TERM Db '!L47</f>
        <v>0</v>
      </c>
      <c r="N47" s="327">
        <f>'1ST TERM Db'!L47</f>
        <v>0</v>
      </c>
      <c r="O47" s="328">
        <f t="shared" si="3"/>
        <v>0</v>
      </c>
      <c r="P47" s="26"/>
      <c r="Q47" s="26"/>
      <c r="R47" s="43">
        <f t="shared" si="4"/>
        <v>0</v>
      </c>
      <c r="S47" s="327">
        <f>'2ND TERM Db '!O47</f>
        <v>0</v>
      </c>
      <c r="T47" s="327">
        <f>'1ST TERM Db'!O47</f>
        <v>0</v>
      </c>
      <c r="U47" s="328">
        <f t="shared" si="5"/>
        <v>0</v>
      </c>
      <c r="V47" s="26"/>
      <c r="W47" s="26"/>
      <c r="X47" s="43">
        <f t="shared" si="6"/>
        <v>0</v>
      </c>
      <c r="Y47" s="327">
        <f>'2ND TERM Db '!R47</f>
        <v>0</v>
      </c>
      <c r="Z47" s="327">
        <f>'1ST TERM Db'!R47</f>
        <v>0</v>
      </c>
      <c r="AA47" s="328">
        <f t="shared" si="7"/>
        <v>0</v>
      </c>
      <c r="AB47" s="26"/>
      <c r="AC47" s="26"/>
      <c r="AD47" s="43">
        <f t="shared" si="8"/>
        <v>0</v>
      </c>
      <c r="AE47" s="327">
        <f>'2ND TERM Db '!U47</f>
        <v>0</v>
      </c>
      <c r="AF47" s="327">
        <f>'1ST TERM Db'!U47</f>
        <v>0</v>
      </c>
      <c r="AG47" s="328">
        <f t="shared" si="9"/>
        <v>0</v>
      </c>
      <c r="AH47" s="26"/>
      <c r="AI47" s="26"/>
      <c r="AJ47" s="43">
        <f t="shared" si="10"/>
        <v>0</v>
      </c>
      <c r="AK47" s="327">
        <f>'2ND TERM Db '!X47</f>
        <v>0</v>
      </c>
      <c r="AL47" s="327">
        <f>'1ST TERM Db'!X47</f>
        <v>0</v>
      </c>
      <c r="AM47" s="328">
        <f t="shared" si="11"/>
        <v>0</v>
      </c>
      <c r="AN47" s="26"/>
      <c r="AO47" s="26"/>
      <c r="AP47" s="43">
        <f t="shared" si="12"/>
        <v>0</v>
      </c>
      <c r="AQ47" s="327">
        <f>'2ND TERM Db '!AA47</f>
        <v>0</v>
      </c>
      <c r="AR47" s="343">
        <f>'1ST TERM Db'!AA47</f>
        <v>0</v>
      </c>
      <c r="AS47" s="328">
        <f t="shared" si="13"/>
        <v>0</v>
      </c>
      <c r="AT47" s="26"/>
      <c r="AU47" s="26"/>
      <c r="AV47" s="43">
        <f t="shared" si="14"/>
        <v>0</v>
      </c>
      <c r="AW47" s="327">
        <f>'2ND TERM Db '!AD47</f>
        <v>0</v>
      </c>
      <c r="AX47" s="343">
        <f>'1ST TERM Db'!AD47</f>
        <v>0</v>
      </c>
      <c r="AY47" s="328">
        <f t="shared" si="15"/>
        <v>0</v>
      </c>
      <c r="AZ47" s="26"/>
      <c r="BA47" s="26"/>
      <c r="BB47" s="43">
        <f t="shared" si="16"/>
        <v>0</v>
      </c>
      <c r="BC47" s="327">
        <f>'2ND TERM Db '!AG47</f>
        <v>0</v>
      </c>
      <c r="BD47" s="327">
        <f>'1ST TERM Db'!AG47</f>
        <v>0</v>
      </c>
      <c r="BE47" s="328">
        <f t="shared" si="17"/>
        <v>0</v>
      </c>
      <c r="BF47" s="26"/>
      <c r="BG47" s="26"/>
      <c r="BH47" s="43">
        <f t="shared" si="18"/>
        <v>0</v>
      </c>
      <c r="BI47" s="327">
        <f>'2ND TERM Db '!AJ47</f>
        <v>0</v>
      </c>
      <c r="BJ47" s="327">
        <f>'1ST TERM Db'!AJ47</f>
        <v>0</v>
      </c>
      <c r="BK47" s="328">
        <f t="shared" si="19"/>
        <v>0</v>
      </c>
      <c r="BL47" s="26"/>
      <c r="BM47" s="26"/>
      <c r="BN47" s="43">
        <f t="shared" si="20"/>
        <v>0</v>
      </c>
      <c r="BO47" s="327">
        <f>'2ND TERM Db '!AM47</f>
        <v>0</v>
      </c>
      <c r="BP47" s="348">
        <f>'1ST TERM Db'!AM47</f>
        <v>0</v>
      </c>
      <c r="BQ47" s="328">
        <f t="shared" si="21"/>
        <v>0</v>
      </c>
      <c r="BR47" s="26"/>
      <c r="BS47" s="26"/>
      <c r="BT47" s="43">
        <f t="shared" si="22"/>
        <v>0</v>
      </c>
      <c r="BU47" s="327">
        <f>'2ND TERM Db '!AP47</f>
        <v>0</v>
      </c>
      <c r="BV47" s="348">
        <f>'1ST TERM Db'!AP47</f>
        <v>0</v>
      </c>
      <c r="BW47" s="328">
        <f t="shared" si="23"/>
        <v>0</v>
      </c>
      <c r="BX47" s="26"/>
      <c r="BY47" s="26"/>
      <c r="BZ47" s="43">
        <f t="shared" si="1"/>
        <v>0</v>
      </c>
      <c r="CA47" s="327">
        <f>'2ND TERM Db '!AS47</f>
        <v>0</v>
      </c>
      <c r="CB47" s="348">
        <f>'1ST TERM Db'!AS47</f>
        <v>0</v>
      </c>
      <c r="CC47" s="328">
        <f t="shared" si="24"/>
        <v>0</v>
      </c>
      <c r="CD47" s="26"/>
      <c r="CE47" s="26"/>
      <c r="CF47" s="43">
        <f t="shared" si="25"/>
        <v>0</v>
      </c>
      <c r="CG47" s="327">
        <f>'2ND TERM Db '!AV47</f>
        <v>0</v>
      </c>
      <c r="CH47" s="348">
        <f>'1ST TERM Db'!AV47</f>
        <v>0</v>
      </c>
      <c r="CI47" s="328">
        <f t="shared" si="26"/>
        <v>0</v>
      </c>
      <c r="CJ47" s="26"/>
      <c r="CK47" s="26"/>
      <c r="CL47" s="43">
        <f t="shared" si="27"/>
        <v>0</v>
      </c>
      <c r="CM47" s="327">
        <f>'2ND TERM Db '!AY47</f>
        <v>0</v>
      </c>
      <c r="CN47" s="348">
        <f>'1ST TERM Db'!AY47</f>
        <v>0</v>
      </c>
      <c r="CO47" s="328">
        <f t="shared" si="28"/>
        <v>0</v>
      </c>
      <c r="CP47" s="26"/>
      <c r="CQ47" s="26"/>
      <c r="CR47" s="43">
        <f t="shared" si="29"/>
        <v>0</v>
      </c>
      <c r="CS47" s="327">
        <f>'2ND TERM Db '!BB47</f>
        <v>0</v>
      </c>
      <c r="CT47" s="348">
        <f>'1ST TERM Db'!BB47</f>
        <v>0</v>
      </c>
      <c r="CU47" s="328">
        <f t="shared" si="30"/>
        <v>0</v>
      </c>
      <c r="CV47" s="26"/>
      <c r="CW47" s="26"/>
      <c r="CX47" s="43">
        <f t="shared" si="31"/>
        <v>0</v>
      </c>
      <c r="CY47" s="327">
        <f>'2ND TERM Db '!BE47</f>
        <v>0</v>
      </c>
      <c r="CZ47" s="348">
        <f>'1ST TERM Db'!BE47</f>
        <v>0</v>
      </c>
      <c r="DA47" s="328">
        <f t="shared" si="32"/>
        <v>0</v>
      </c>
      <c r="DB47" s="26"/>
      <c r="DC47" s="26"/>
      <c r="DD47" s="43">
        <f t="shared" si="33"/>
        <v>0</v>
      </c>
      <c r="DE47" s="327">
        <f>'2ND TERM Db '!BH47</f>
        <v>0</v>
      </c>
      <c r="DF47" s="348">
        <f>'1ST TERM Db'!BH47</f>
        <v>0</v>
      </c>
      <c r="DG47" s="328">
        <f t="shared" si="34"/>
        <v>0</v>
      </c>
      <c r="DH47" s="349"/>
      <c r="DI47" s="349"/>
      <c r="DJ47" s="356">
        <f t="shared" si="37"/>
        <v>0</v>
      </c>
      <c r="DK47" s="357">
        <f>'2ND TERM Db '!BK47</f>
        <v>0</v>
      </c>
      <c r="DL47" s="357">
        <f>'1ST TERM Db'!BK47</f>
        <v>0</v>
      </c>
      <c r="DM47" s="328">
        <f t="shared" si="35"/>
        <v>0</v>
      </c>
      <c r="DN47" s="73">
        <f t="shared" ref="DN47" si="78">SUM(O47,U47,AA47,AG47,AM47,AS47,AY47,BE47,BK47,BQ47,BW47,CC47,CI47,CO47,CU47,DA47,DG47,DM47)</f>
        <v>0</v>
      </c>
      <c r="DO47" s="80">
        <f t="shared" si="36"/>
        <v>12</v>
      </c>
      <c r="DP47" s="81" t="s">
        <v>105</v>
      </c>
      <c r="DQ47" s="81" t="s">
        <v>105</v>
      </c>
      <c r="DR47" s="81" t="s">
        <v>105</v>
      </c>
      <c r="DS47" s="81" t="s">
        <v>105</v>
      </c>
      <c r="DT47" s="81" t="s">
        <v>105</v>
      </c>
      <c r="DU47" s="81" t="s">
        <v>105</v>
      </c>
      <c r="DV47" s="81" t="s">
        <v>105</v>
      </c>
      <c r="DW47" s="81" t="s">
        <v>105</v>
      </c>
      <c r="DX47" s="87" t="s">
        <v>98</v>
      </c>
      <c r="DY47" s="88" t="s">
        <v>99</v>
      </c>
      <c r="DZ47" s="81" t="s">
        <v>105</v>
      </c>
      <c r="EA47" s="81" t="s">
        <v>105</v>
      </c>
      <c r="EB47" s="81" t="s">
        <v>105</v>
      </c>
      <c r="EC47" s="81" t="s">
        <v>105</v>
      </c>
      <c r="ED47" s="81" t="s">
        <v>105</v>
      </c>
      <c r="EE47" s="81" t="s">
        <v>105</v>
      </c>
      <c r="EF47" s="99" t="s">
        <v>105</v>
      </c>
      <c r="EG47" s="100" t="s">
        <v>101</v>
      </c>
      <c r="EH47" s="101" t="s">
        <v>102</v>
      </c>
      <c r="EI47" s="102" t="s">
        <v>103</v>
      </c>
      <c r="EJ47" s="103" t="s">
        <v>104</v>
      </c>
    </row>
    <row r="48" ht="30.3" spans="1:140">
      <c r="A48" s="21">
        <v>45</v>
      </c>
      <c r="B48" s="288">
        <f>'1ST TERM Db'!B48</f>
        <v>0</v>
      </c>
      <c r="C48" s="29">
        <f>'1ST TERM Db'!C48</f>
        <v>0</v>
      </c>
      <c r="D48" s="29">
        <f>'1ST TERM Db'!D48</f>
        <v>0</v>
      </c>
      <c r="E48" s="29">
        <f>'1ST TERM Db'!E48</f>
        <v>0</v>
      </c>
      <c r="F48" s="27"/>
      <c r="G48" s="27"/>
      <c r="H48" s="27"/>
      <c r="I48" s="42">
        <f t="shared" si="2"/>
        <v>0</v>
      </c>
      <c r="J48" s="26"/>
      <c r="K48" s="26"/>
      <c r="L48" s="43">
        <f t="shared" si="0"/>
        <v>0</v>
      </c>
      <c r="M48" s="327">
        <f>'2ND TERM Db '!L48</f>
        <v>0</v>
      </c>
      <c r="N48" s="327">
        <f>'1ST TERM Db'!L48</f>
        <v>0</v>
      </c>
      <c r="O48" s="328">
        <f t="shared" si="3"/>
        <v>0</v>
      </c>
      <c r="P48" s="26"/>
      <c r="Q48" s="26"/>
      <c r="R48" s="43">
        <f t="shared" si="4"/>
        <v>0</v>
      </c>
      <c r="S48" s="327">
        <f>'2ND TERM Db '!O48</f>
        <v>0</v>
      </c>
      <c r="T48" s="327">
        <f>'1ST TERM Db'!O48</f>
        <v>0</v>
      </c>
      <c r="U48" s="328">
        <f t="shared" si="5"/>
        <v>0</v>
      </c>
      <c r="V48" s="26"/>
      <c r="W48" s="26"/>
      <c r="X48" s="43">
        <f t="shared" si="6"/>
        <v>0</v>
      </c>
      <c r="Y48" s="327">
        <f>'2ND TERM Db '!R48</f>
        <v>0</v>
      </c>
      <c r="Z48" s="327">
        <f>'1ST TERM Db'!R48</f>
        <v>0</v>
      </c>
      <c r="AA48" s="328">
        <f t="shared" si="7"/>
        <v>0</v>
      </c>
      <c r="AB48" s="26"/>
      <c r="AC48" s="26"/>
      <c r="AD48" s="43">
        <f t="shared" si="8"/>
        <v>0</v>
      </c>
      <c r="AE48" s="327">
        <f>'2ND TERM Db '!U48</f>
        <v>0</v>
      </c>
      <c r="AF48" s="327">
        <f>'1ST TERM Db'!U48</f>
        <v>0</v>
      </c>
      <c r="AG48" s="328">
        <f t="shared" si="9"/>
        <v>0</v>
      </c>
      <c r="AH48" s="26"/>
      <c r="AI48" s="26"/>
      <c r="AJ48" s="43">
        <f t="shared" si="10"/>
        <v>0</v>
      </c>
      <c r="AK48" s="327">
        <f>'2ND TERM Db '!X48</f>
        <v>0</v>
      </c>
      <c r="AL48" s="327">
        <f>'1ST TERM Db'!X48</f>
        <v>0</v>
      </c>
      <c r="AM48" s="328">
        <f t="shared" si="11"/>
        <v>0</v>
      </c>
      <c r="AN48" s="26"/>
      <c r="AO48" s="26"/>
      <c r="AP48" s="43">
        <f t="shared" si="12"/>
        <v>0</v>
      </c>
      <c r="AQ48" s="327">
        <f>'2ND TERM Db '!AA48</f>
        <v>0</v>
      </c>
      <c r="AR48" s="343">
        <f>'1ST TERM Db'!AA48</f>
        <v>0</v>
      </c>
      <c r="AS48" s="328">
        <f t="shared" si="13"/>
        <v>0</v>
      </c>
      <c r="AT48" s="26"/>
      <c r="AU48" s="26"/>
      <c r="AV48" s="43">
        <f t="shared" si="14"/>
        <v>0</v>
      </c>
      <c r="AW48" s="327">
        <f>'2ND TERM Db '!AD48</f>
        <v>0</v>
      </c>
      <c r="AX48" s="343">
        <f>'1ST TERM Db'!AD48</f>
        <v>0</v>
      </c>
      <c r="AY48" s="328">
        <f t="shared" si="15"/>
        <v>0</v>
      </c>
      <c r="AZ48" s="26"/>
      <c r="BA48" s="26"/>
      <c r="BB48" s="43">
        <f t="shared" si="16"/>
        <v>0</v>
      </c>
      <c r="BC48" s="327">
        <f>'2ND TERM Db '!AG48</f>
        <v>0</v>
      </c>
      <c r="BD48" s="327">
        <f>'1ST TERM Db'!AG48</f>
        <v>0</v>
      </c>
      <c r="BE48" s="328">
        <f t="shared" si="17"/>
        <v>0</v>
      </c>
      <c r="BF48" s="26"/>
      <c r="BG48" s="26"/>
      <c r="BH48" s="43">
        <f t="shared" si="18"/>
        <v>0</v>
      </c>
      <c r="BI48" s="327">
        <f>'2ND TERM Db '!AJ48</f>
        <v>0</v>
      </c>
      <c r="BJ48" s="327">
        <f>'1ST TERM Db'!AJ48</f>
        <v>0</v>
      </c>
      <c r="BK48" s="328">
        <f t="shared" si="19"/>
        <v>0</v>
      </c>
      <c r="BL48" s="26"/>
      <c r="BM48" s="26"/>
      <c r="BN48" s="43">
        <f t="shared" si="20"/>
        <v>0</v>
      </c>
      <c r="BO48" s="327">
        <f>'2ND TERM Db '!AM48</f>
        <v>0</v>
      </c>
      <c r="BP48" s="348">
        <f>'1ST TERM Db'!AM48</f>
        <v>0</v>
      </c>
      <c r="BQ48" s="328">
        <f t="shared" si="21"/>
        <v>0</v>
      </c>
      <c r="BR48" s="26"/>
      <c r="BS48" s="26"/>
      <c r="BT48" s="43">
        <f t="shared" si="22"/>
        <v>0</v>
      </c>
      <c r="BU48" s="327">
        <f>'2ND TERM Db '!AP48</f>
        <v>0</v>
      </c>
      <c r="BV48" s="348">
        <f>'1ST TERM Db'!AP48</f>
        <v>0</v>
      </c>
      <c r="BW48" s="328">
        <f t="shared" si="23"/>
        <v>0</v>
      </c>
      <c r="BX48" s="26"/>
      <c r="BY48" s="26"/>
      <c r="BZ48" s="43">
        <f t="shared" si="1"/>
        <v>0</v>
      </c>
      <c r="CA48" s="327">
        <f>'2ND TERM Db '!AS48</f>
        <v>0</v>
      </c>
      <c r="CB48" s="348">
        <f>'1ST TERM Db'!AS48</f>
        <v>0</v>
      </c>
      <c r="CC48" s="328">
        <f t="shared" si="24"/>
        <v>0</v>
      </c>
      <c r="CD48" s="26"/>
      <c r="CE48" s="26"/>
      <c r="CF48" s="43">
        <f t="shared" si="25"/>
        <v>0</v>
      </c>
      <c r="CG48" s="327">
        <f>'2ND TERM Db '!AV48</f>
        <v>0</v>
      </c>
      <c r="CH48" s="348">
        <f>'1ST TERM Db'!AV48</f>
        <v>0</v>
      </c>
      <c r="CI48" s="328">
        <f t="shared" si="26"/>
        <v>0</v>
      </c>
      <c r="CJ48" s="26"/>
      <c r="CK48" s="26"/>
      <c r="CL48" s="43">
        <f t="shared" si="27"/>
        <v>0</v>
      </c>
      <c r="CM48" s="327">
        <f>'2ND TERM Db '!AY48</f>
        <v>0</v>
      </c>
      <c r="CN48" s="348">
        <f>'1ST TERM Db'!AY48</f>
        <v>0</v>
      </c>
      <c r="CO48" s="328">
        <f t="shared" si="28"/>
        <v>0</v>
      </c>
      <c r="CP48" s="26"/>
      <c r="CQ48" s="26"/>
      <c r="CR48" s="43">
        <f t="shared" si="29"/>
        <v>0</v>
      </c>
      <c r="CS48" s="327">
        <f>'2ND TERM Db '!BB48</f>
        <v>0</v>
      </c>
      <c r="CT48" s="348">
        <f>'1ST TERM Db'!BB48</f>
        <v>0</v>
      </c>
      <c r="CU48" s="328">
        <f t="shared" si="30"/>
        <v>0</v>
      </c>
      <c r="CV48" s="26"/>
      <c r="CW48" s="26"/>
      <c r="CX48" s="43">
        <f t="shared" si="31"/>
        <v>0</v>
      </c>
      <c r="CY48" s="327">
        <f>'2ND TERM Db '!BE48</f>
        <v>0</v>
      </c>
      <c r="CZ48" s="348">
        <f>'1ST TERM Db'!BE48</f>
        <v>0</v>
      </c>
      <c r="DA48" s="328">
        <f t="shared" si="32"/>
        <v>0</v>
      </c>
      <c r="DB48" s="26"/>
      <c r="DC48" s="26"/>
      <c r="DD48" s="43">
        <f t="shared" si="33"/>
        <v>0</v>
      </c>
      <c r="DE48" s="327">
        <f>'2ND TERM Db '!BH48</f>
        <v>0</v>
      </c>
      <c r="DF48" s="348">
        <f>'1ST TERM Db'!BH48</f>
        <v>0</v>
      </c>
      <c r="DG48" s="328">
        <f t="shared" si="34"/>
        <v>0</v>
      </c>
      <c r="DH48" s="349"/>
      <c r="DI48" s="349"/>
      <c r="DJ48" s="356">
        <f t="shared" si="37"/>
        <v>0</v>
      </c>
      <c r="DK48" s="357">
        <f>'2ND TERM Db '!BK48</f>
        <v>0</v>
      </c>
      <c r="DL48" s="357">
        <f>'1ST TERM Db'!BK48</f>
        <v>0</v>
      </c>
      <c r="DM48" s="328">
        <f t="shared" si="35"/>
        <v>0</v>
      </c>
      <c r="DN48" s="73">
        <f t="shared" ref="DN48" si="79">SUM(O48,U48,AA48,AG48,AM48,AS48,AY48,BE48,BK48,BQ48,BW48,CC48,CI48,CO48,CU48,DA48,DG48:DM48)</f>
        <v>0</v>
      </c>
      <c r="DO48" s="80">
        <f t="shared" si="36"/>
        <v>12</v>
      </c>
      <c r="DP48" s="81" t="s">
        <v>105</v>
      </c>
      <c r="DQ48" s="81" t="s">
        <v>105</v>
      </c>
      <c r="DR48" s="81" t="s">
        <v>105</v>
      </c>
      <c r="DS48" s="81" t="s">
        <v>105</v>
      </c>
      <c r="DT48" s="81" t="s">
        <v>105</v>
      </c>
      <c r="DU48" s="81" t="s">
        <v>105</v>
      </c>
      <c r="DV48" s="81" t="s">
        <v>105</v>
      </c>
      <c r="DW48" s="81" t="s">
        <v>105</v>
      </c>
      <c r="DX48" s="87" t="s">
        <v>98</v>
      </c>
      <c r="DY48" s="88" t="s">
        <v>99</v>
      </c>
      <c r="DZ48" s="81" t="s">
        <v>105</v>
      </c>
      <c r="EA48" s="81" t="s">
        <v>105</v>
      </c>
      <c r="EB48" s="81" t="s">
        <v>105</v>
      </c>
      <c r="EC48" s="81" t="s">
        <v>105</v>
      </c>
      <c r="ED48" s="81" t="s">
        <v>105</v>
      </c>
      <c r="EE48" s="81" t="s">
        <v>105</v>
      </c>
      <c r="EF48" s="99" t="s">
        <v>105</v>
      </c>
      <c r="EG48" s="100" t="s">
        <v>101</v>
      </c>
      <c r="EH48" s="101" t="s">
        <v>102</v>
      </c>
      <c r="EI48" s="102" t="s">
        <v>103</v>
      </c>
      <c r="EJ48" s="103" t="s">
        <v>104</v>
      </c>
    </row>
    <row r="49" ht="30.3" spans="1:140">
      <c r="A49" s="21">
        <v>46</v>
      </c>
      <c r="B49" s="288">
        <f>'1ST TERM Db'!B49</f>
        <v>0</v>
      </c>
      <c r="C49" s="289">
        <f>'1ST TERM Db'!C49</f>
        <v>0</v>
      </c>
      <c r="D49" s="29">
        <f>'1ST TERM Db'!D49</f>
        <v>0</v>
      </c>
      <c r="E49" s="29">
        <f>'1ST TERM Db'!E49</f>
        <v>0</v>
      </c>
      <c r="F49" s="27"/>
      <c r="G49" s="27"/>
      <c r="H49" s="27"/>
      <c r="I49" s="42">
        <f t="shared" si="2"/>
        <v>0</v>
      </c>
      <c r="J49" s="26"/>
      <c r="K49" s="26"/>
      <c r="L49" s="43">
        <f t="shared" si="0"/>
        <v>0</v>
      </c>
      <c r="M49" s="327">
        <f>'2ND TERM Db '!L49</f>
        <v>0</v>
      </c>
      <c r="N49" s="327">
        <f>'1ST TERM Db'!L49</f>
        <v>0</v>
      </c>
      <c r="O49" s="328">
        <f t="shared" si="3"/>
        <v>0</v>
      </c>
      <c r="P49" s="26"/>
      <c r="Q49" s="26"/>
      <c r="R49" s="43">
        <f t="shared" si="4"/>
        <v>0</v>
      </c>
      <c r="S49" s="327">
        <f>'2ND TERM Db '!O49</f>
        <v>0</v>
      </c>
      <c r="T49" s="327">
        <f>'1ST TERM Db'!O49</f>
        <v>0</v>
      </c>
      <c r="U49" s="328">
        <f t="shared" si="5"/>
        <v>0</v>
      </c>
      <c r="V49" s="26"/>
      <c r="W49" s="26"/>
      <c r="X49" s="43">
        <f t="shared" si="6"/>
        <v>0</v>
      </c>
      <c r="Y49" s="327">
        <f>'2ND TERM Db '!R49</f>
        <v>0</v>
      </c>
      <c r="Z49" s="327">
        <f>'1ST TERM Db'!R49</f>
        <v>0</v>
      </c>
      <c r="AA49" s="328">
        <f t="shared" si="7"/>
        <v>0</v>
      </c>
      <c r="AB49" s="26"/>
      <c r="AC49" s="26"/>
      <c r="AD49" s="43">
        <f t="shared" si="8"/>
        <v>0</v>
      </c>
      <c r="AE49" s="327">
        <f>'2ND TERM Db '!U49</f>
        <v>0</v>
      </c>
      <c r="AF49" s="327">
        <f>'1ST TERM Db'!U49</f>
        <v>0</v>
      </c>
      <c r="AG49" s="328">
        <f t="shared" si="9"/>
        <v>0</v>
      </c>
      <c r="AH49" s="26"/>
      <c r="AI49" s="26"/>
      <c r="AJ49" s="43">
        <f t="shared" si="10"/>
        <v>0</v>
      </c>
      <c r="AK49" s="327">
        <f>'2ND TERM Db '!X49</f>
        <v>0</v>
      </c>
      <c r="AL49" s="327">
        <f>'1ST TERM Db'!X49</f>
        <v>0</v>
      </c>
      <c r="AM49" s="328">
        <f t="shared" si="11"/>
        <v>0</v>
      </c>
      <c r="AN49" s="26"/>
      <c r="AO49" s="26"/>
      <c r="AP49" s="43">
        <f t="shared" si="12"/>
        <v>0</v>
      </c>
      <c r="AQ49" s="327">
        <f>'2ND TERM Db '!AA49</f>
        <v>0</v>
      </c>
      <c r="AR49" s="343">
        <f>'1ST TERM Db'!AA49</f>
        <v>0</v>
      </c>
      <c r="AS49" s="328">
        <f t="shared" si="13"/>
        <v>0</v>
      </c>
      <c r="AT49" s="26"/>
      <c r="AU49" s="26"/>
      <c r="AV49" s="43">
        <f t="shared" si="14"/>
        <v>0</v>
      </c>
      <c r="AW49" s="327">
        <f>'2ND TERM Db '!AD49</f>
        <v>0</v>
      </c>
      <c r="AX49" s="343">
        <f>'1ST TERM Db'!AD49</f>
        <v>0</v>
      </c>
      <c r="AY49" s="328">
        <f t="shared" si="15"/>
        <v>0</v>
      </c>
      <c r="AZ49" s="26"/>
      <c r="BA49" s="26"/>
      <c r="BB49" s="43">
        <f t="shared" si="16"/>
        <v>0</v>
      </c>
      <c r="BC49" s="327">
        <f>'2ND TERM Db '!AG49</f>
        <v>0</v>
      </c>
      <c r="BD49" s="327">
        <f>'1ST TERM Db'!AG49</f>
        <v>0</v>
      </c>
      <c r="BE49" s="328">
        <f t="shared" si="17"/>
        <v>0</v>
      </c>
      <c r="BF49" s="26"/>
      <c r="BG49" s="26"/>
      <c r="BH49" s="43">
        <f t="shared" si="18"/>
        <v>0</v>
      </c>
      <c r="BI49" s="327">
        <f>'2ND TERM Db '!AJ49</f>
        <v>0</v>
      </c>
      <c r="BJ49" s="327">
        <f>'1ST TERM Db'!AJ49</f>
        <v>0</v>
      </c>
      <c r="BK49" s="328">
        <f t="shared" si="19"/>
        <v>0</v>
      </c>
      <c r="BL49" s="26"/>
      <c r="BM49" s="26"/>
      <c r="BN49" s="43">
        <f t="shared" si="20"/>
        <v>0</v>
      </c>
      <c r="BO49" s="327">
        <f>'2ND TERM Db '!AM49</f>
        <v>0</v>
      </c>
      <c r="BP49" s="348">
        <f>'1ST TERM Db'!AM49</f>
        <v>0</v>
      </c>
      <c r="BQ49" s="328">
        <f t="shared" si="21"/>
        <v>0</v>
      </c>
      <c r="BR49" s="26"/>
      <c r="BS49" s="26"/>
      <c r="BT49" s="43">
        <f t="shared" si="22"/>
        <v>0</v>
      </c>
      <c r="BU49" s="327">
        <f>'2ND TERM Db '!AP49</f>
        <v>0</v>
      </c>
      <c r="BV49" s="348">
        <f>'1ST TERM Db'!AP49</f>
        <v>0</v>
      </c>
      <c r="BW49" s="328">
        <f t="shared" si="23"/>
        <v>0</v>
      </c>
      <c r="BX49" s="26"/>
      <c r="BY49" s="26"/>
      <c r="BZ49" s="43">
        <f t="shared" si="1"/>
        <v>0</v>
      </c>
      <c r="CA49" s="327">
        <f>'2ND TERM Db '!AS49</f>
        <v>0</v>
      </c>
      <c r="CB49" s="348">
        <f>'1ST TERM Db'!AS49</f>
        <v>0</v>
      </c>
      <c r="CC49" s="328">
        <f t="shared" si="24"/>
        <v>0</v>
      </c>
      <c r="CD49" s="26"/>
      <c r="CE49" s="26"/>
      <c r="CF49" s="43">
        <f t="shared" si="25"/>
        <v>0</v>
      </c>
      <c r="CG49" s="327">
        <f>'2ND TERM Db '!AV49</f>
        <v>0</v>
      </c>
      <c r="CH49" s="348">
        <f>'1ST TERM Db'!AV49</f>
        <v>0</v>
      </c>
      <c r="CI49" s="328">
        <f t="shared" si="26"/>
        <v>0</v>
      </c>
      <c r="CJ49" s="26"/>
      <c r="CK49" s="26"/>
      <c r="CL49" s="43">
        <f t="shared" si="27"/>
        <v>0</v>
      </c>
      <c r="CM49" s="327">
        <f>'2ND TERM Db '!AY49</f>
        <v>0</v>
      </c>
      <c r="CN49" s="348">
        <f>'1ST TERM Db'!AY49</f>
        <v>0</v>
      </c>
      <c r="CO49" s="328">
        <f t="shared" si="28"/>
        <v>0</v>
      </c>
      <c r="CP49" s="26"/>
      <c r="CQ49" s="26"/>
      <c r="CR49" s="43">
        <f t="shared" si="29"/>
        <v>0</v>
      </c>
      <c r="CS49" s="327">
        <f>'2ND TERM Db '!BB49</f>
        <v>0</v>
      </c>
      <c r="CT49" s="348">
        <f>'1ST TERM Db'!BB49</f>
        <v>0</v>
      </c>
      <c r="CU49" s="328">
        <f t="shared" si="30"/>
        <v>0</v>
      </c>
      <c r="CV49" s="26"/>
      <c r="CW49" s="26"/>
      <c r="CX49" s="43">
        <f t="shared" si="31"/>
        <v>0</v>
      </c>
      <c r="CY49" s="327">
        <f>'2ND TERM Db '!BE49</f>
        <v>0</v>
      </c>
      <c r="CZ49" s="348">
        <f>'1ST TERM Db'!BE49</f>
        <v>0</v>
      </c>
      <c r="DA49" s="328">
        <f t="shared" si="32"/>
        <v>0</v>
      </c>
      <c r="DB49" s="26"/>
      <c r="DC49" s="26"/>
      <c r="DD49" s="43">
        <f t="shared" si="33"/>
        <v>0</v>
      </c>
      <c r="DE49" s="327">
        <f>'2ND TERM Db '!BH49</f>
        <v>0</v>
      </c>
      <c r="DF49" s="348">
        <f>'1ST TERM Db'!BH49</f>
        <v>0</v>
      </c>
      <c r="DG49" s="328">
        <f t="shared" si="34"/>
        <v>0</v>
      </c>
      <c r="DH49" s="349"/>
      <c r="DI49" s="349"/>
      <c r="DJ49" s="356">
        <f t="shared" si="37"/>
        <v>0</v>
      </c>
      <c r="DK49" s="357">
        <f>'2ND TERM Db '!BK49</f>
        <v>0</v>
      </c>
      <c r="DL49" s="357">
        <f>'1ST TERM Db'!BK49</f>
        <v>0</v>
      </c>
      <c r="DM49" s="328">
        <f t="shared" si="35"/>
        <v>0</v>
      </c>
      <c r="DN49" s="73">
        <f t="shared" ref="DN49" si="80">SUM(O49,U49,AA49,AG49,AM49,AS49,AY49,BE49,BK49,BQ49,BW49,CC49,CI49,CO49,CU49,DA49,DG49,DM49)</f>
        <v>0</v>
      </c>
      <c r="DO49" s="80">
        <f t="shared" si="36"/>
        <v>12</v>
      </c>
      <c r="DP49" s="81" t="s">
        <v>105</v>
      </c>
      <c r="DQ49" s="81" t="s">
        <v>105</v>
      </c>
      <c r="DR49" s="81" t="s">
        <v>105</v>
      </c>
      <c r="DS49" s="81" t="s">
        <v>105</v>
      </c>
      <c r="DT49" s="81" t="s">
        <v>105</v>
      </c>
      <c r="DU49" s="81" t="s">
        <v>105</v>
      </c>
      <c r="DV49" s="81" t="s">
        <v>105</v>
      </c>
      <c r="DW49" s="81" t="s">
        <v>105</v>
      </c>
      <c r="DX49" s="87" t="s">
        <v>98</v>
      </c>
      <c r="DY49" s="88" t="s">
        <v>99</v>
      </c>
      <c r="DZ49" s="81" t="s">
        <v>105</v>
      </c>
      <c r="EA49" s="81" t="s">
        <v>105</v>
      </c>
      <c r="EB49" s="81" t="s">
        <v>105</v>
      </c>
      <c r="EC49" s="81" t="s">
        <v>105</v>
      </c>
      <c r="ED49" s="81" t="s">
        <v>105</v>
      </c>
      <c r="EE49" s="81" t="s">
        <v>105</v>
      </c>
      <c r="EF49" s="99" t="s">
        <v>105</v>
      </c>
      <c r="EG49" s="100" t="s">
        <v>101</v>
      </c>
      <c r="EH49" s="101" t="s">
        <v>102</v>
      </c>
      <c r="EI49" s="102" t="s">
        <v>103</v>
      </c>
      <c r="EJ49" s="103" t="s">
        <v>104</v>
      </c>
    </row>
    <row r="50" ht="30.3" spans="1:140">
      <c r="A50" s="21">
        <v>47</v>
      </c>
      <c r="B50" s="288">
        <f>'1ST TERM Db'!B50</f>
        <v>0</v>
      </c>
      <c r="C50" s="29">
        <f>'1ST TERM Db'!C50</f>
        <v>0</v>
      </c>
      <c r="D50" s="29">
        <f>'1ST TERM Db'!D50</f>
        <v>0</v>
      </c>
      <c r="E50" s="29">
        <f>'1ST TERM Db'!E50</f>
        <v>0</v>
      </c>
      <c r="F50" s="27"/>
      <c r="G50" s="27"/>
      <c r="H50" s="27"/>
      <c r="I50" s="42">
        <f t="shared" si="2"/>
        <v>0</v>
      </c>
      <c r="J50" s="26"/>
      <c r="K50" s="26"/>
      <c r="L50" s="43">
        <f t="shared" si="0"/>
        <v>0</v>
      </c>
      <c r="M50" s="327">
        <f>'2ND TERM Db '!L50</f>
        <v>0</v>
      </c>
      <c r="N50" s="327">
        <f>'1ST TERM Db'!L50</f>
        <v>0</v>
      </c>
      <c r="O50" s="328">
        <f t="shared" si="3"/>
        <v>0</v>
      </c>
      <c r="P50" s="26"/>
      <c r="Q50" s="26"/>
      <c r="R50" s="43">
        <f t="shared" si="4"/>
        <v>0</v>
      </c>
      <c r="S50" s="327">
        <f>'2ND TERM Db '!O50</f>
        <v>0</v>
      </c>
      <c r="T50" s="327">
        <f>'1ST TERM Db'!O50</f>
        <v>0</v>
      </c>
      <c r="U50" s="328">
        <f t="shared" si="5"/>
        <v>0</v>
      </c>
      <c r="V50" s="26"/>
      <c r="W50" s="26"/>
      <c r="X50" s="43">
        <f t="shared" si="6"/>
        <v>0</v>
      </c>
      <c r="Y50" s="327">
        <f>'2ND TERM Db '!R50</f>
        <v>0</v>
      </c>
      <c r="Z50" s="327">
        <f>'1ST TERM Db'!R50</f>
        <v>0</v>
      </c>
      <c r="AA50" s="328">
        <f t="shared" si="7"/>
        <v>0</v>
      </c>
      <c r="AB50" s="26"/>
      <c r="AC50" s="26"/>
      <c r="AD50" s="43">
        <f t="shared" si="8"/>
        <v>0</v>
      </c>
      <c r="AE50" s="327">
        <f>'2ND TERM Db '!U50</f>
        <v>0</v>
      </c>
      <c r="AF50" s="327">
        <f>'1ST TERM Db'!U50</f>
        <v>0</v>
      </c>
      <c r="AG50" s="328">
        <f t="shared" si="9"/>
        <v>0</v>
      </c>
      <c r="AH50" s="26"/>
      <c r="AI50" s="26"/>
      <c r="AJ50" s="43">
        <f t="shared" si="10"/>
        <v>0</v>
      </c>
      <c r="AK50" s="327">
        <f>'2ND TERM Db '!X50</f>
        <v>0</v>
      </c>
      <c r="AL50" s="327">
        <f>'1ST TERM Db'!X50</f>
        <v>0</v>
      </c>
      <c r="AM50" s="328">
        <f t="shared" si="11"/>
        <v>0</v>
      </c>
      <c r="AN50" s="26"/>
      <c r="AO50" s="26"/>
      <c r="AP50" s="43">
        <f t="shared" si="12"/>
        <v>0</v>
      </c>
      <c r="AQ50" s="327">
        <f>'2ND TERM Db '!AA50</f>
        <v>0</v>
      </c>
      <c r="AR50" s="343">
        <f>'1ST TERM Db'!AA50</f>
        <v>0</v>
      </c>
      <c r="AS50" s="328">
        <f t="shared" si="13"/>
        <v>0</v>
      </c>
      <c r="AT50" s="26"/>
      <c r="AU50" s="26"/>
      <c r="AV50" s="43">
        <f t="shared" si="14"/>
        <v>0</v>
      </c>
      <c r="AW50" s="327">
        <f>'2ND TERM Db '!AD50</f>
        <v>0</v>
      </c>
      <c r="AX50" s="343">
        <f>'1ST TERM Db'!AD50</f>
        <v>0</v>
      </c>
      <c r="AY50" s="328">
        <f t="shared" si="15"/>
        <v>0</v>
      </c>
      <c r="AZ50" s="26"/>
      <c r="BA50" s="26"/>
      <c r="BB50" s="43">
        <f t="shared" si="16"/>
        <v>0</v>
      </c>
      <c r="BC50" s="327">
        <f>'2ND TERM Db '!AG50</f>
        <v>0</v>
      </c>
      <c r="BD50" s="327">
        <f>'1ST TERM Db'!AG50</f>
        <v>0</v>
      </c>
      <c r="BE50" s="328">
        <f t="shared" si="17"/>
        <v>0</v>
      </c>
      <c r="BF50" s="26"/>
      <c r="BG50" s="26"/>
      <c r="BH50" s="43">
        <f t="shared" si="18"/>
        <v>0</v>
      </c>
      <c r="BI50" s="327">
        <f>'2ND TERM Db '!AJ50</f>
        <v>0</v>
      </c>
      <c r="BJ50" s="327">
        <f>'1ST TERM Db'!AJ50</f>
        <v>0</v>
      </c>
      <c r="BK50" s="328">
        <f t="shared" si="19"/>
        <v>0</v>
      </c>
      <c r="BL50" s="26"/>
      <c r="BM50" s="26"/>
      <c r="BN50" s="43">
        <f t="shared" si="20"/>
        <v>0</v>
      </c>
      <c r="BO50" s="327">
        <f>'2ND TERM Db '!AM50</f>
        <v>0</v>
      </c>
      <c r="BP50" s="348">
        <f>'1ST TERM Db'!AM50</f>
        <v>0</v>
      </c>
      <c r="BQ50" s="328">
        <f t="shared" si="21"/>
        <v>0</v>
      </c>
      <c r="BR50" s="26"/>
      <c r="BS50" s="26"/>
      <c r="BT50" s="43">
        <f t="shared" si="22"/>
        <v>0</v>
      </c>
      <c r="BU50" s="327">
        <f>'2ND TERM Db '!AP50</f>
        <v>0</v>
      </c>
      <c r="BV50" s="348">
        <f>'1ST TERM Db'!AP50</f>
        <v>0</v>
      </c>
      <c r="BW50" s="328">
        <f t="shared" si="23"/>
        <v>0</v>
      </c>
      <c r="BX50" s="26"/>
      <c r="BY50" s="26"/>
      <c r="BZ50" s="43">
        <f t="shared" si="1"/>
        <v>0</v>
      </c>
      <c r="CA50" s="327">
        <f>'2ND TERM Db '!AS50</f>
        <v>0</v>
      </c>
      <c r="CB50" s="348">
        <f>'1ST TERM Db'!AS50</f>
        <v>0</v>
      </c>
      <c r="CC50" s="328">
        <f t="shared" si="24"/>
        <v>0</v>
      </c>
      <c r="CD50" s="26"/>
      <c r="CE50" s="26"/>
      <c r="CF50" s="43">
        <f t="shared" si="25"/>
        <v>0</v>
      </c>
      <c r="CG50" s="327">
        <f>'2ND TERM Db '!AV50</f>
        <v>0</v>
      </c>
      <c r="CH50" s="348">
        <f>'1ST TERM Db'!AV50</f>
        <v>0</v>
      </c>
      <c r="CI50" s="328">
        <f t="shared" si="26"/>
        <v>0</v>
      </c>
      <c r="CJ50" s="26"/>
      <c r="CK50" s="26"/>
      <c r="CL50" s="43">
        <f t="shared" si="27"/>
        <v>0</v>
      </c>
      <c r="CM50" s="327">
        <f>'2ND TERM Db '!AY50</f>
        <v>0</v>
      </c>
      <c r="CN50" s="348">
        <f>'1ST TERM Db'!AY50</f>
        <v>0</v>
      </c>
      <c r="CO50" s="328">
        <f t="shared" si="28"/>
        <v>0</v>
      </c>
      <c r="CP50" s="26"/>
      <c r="CQ50" s="26"/>
      <c r="CR50" s="43">
        <f t="shared" si="29"/>
        <v>0</v>
      </c>
      <c r="CS50" s="327">
        <f>'2ND TERM Db '!BB50</f>
        <v>0</v>
      </c>
      <c r="CT50" s="348">
        <f>'1ST TERM Db'!BB50</f>
        <v>0</v>
      </c>
      <c r="CU50" s="328">
        <f t="shared" si="30"/>
        <v>0</v>
      </c>
      <c r="CV50" s="26"/>
      <c r="CW50" s="26"/>
      <c r="CX50" s="43">
        <f t="shared" si="31"/>
        <v>0</v>
      </c>
      <c r="CY50" s="327">
        <f>'2ND TERM Db '!BE50</f>
        <v>0</v>
      </c>
      <c r="CZ50" s="348">
        <f>'1ST TERM Db'!BE50</f>
        <v>0</v>
      </c>
      <c r="DA50" s="328">
        <f t="shared" si="32"/>
        <v>0</v>
      </c>
      <c r="DB50" s="26"/>
      <c r="DC50" s="26"/>
      <c r="DD50" s="43">
        <f t="shared" si="33"/>
        <v>0</v>
      </c>
      <c r="DE50" s="327">
        <f>'2ND TERM Db '!BH50</f>
        <v>0</v>
      </c>
      <c r="DF50" s="348">
        <f>'1ST TERM Db'!BH50</f>
        <v>0</v>
      </c>
      <c r="DG50" s="328">
        <f t="shared" si="34"/>
        <v>0</v>
      </c>
      <c r="DH50" s="349"/>
      <c r="DI50" s="349"/>
      <c r="DJ50" s="356">
        <f t="shared" si="37"/>
        <v>0</v>
      </c>
      <c r="DK50" s="357">
        <f>'2ND TERM Db '!BK50</f>
        <v>0</v>
      </c>
      <c r="DL50" s="357">
        <f>'1ST TERM Db'!BK50</f>
        <v>0</v>
      </c>
      <c r="DM50" s="328">
        <f t="shared" si="35"/>
        <v>0</v>
      </c>
      <c r="DN50" s="73">
        <f t="shared" ref="DN50" si="81">SUM(O50,U50,AA50,AG50,AM50,AS50,AY50,BE50,BK50,BQ50,BW50,CC50,CI50,CO50,CU50,DA50,DG50:DM50)</f>
        <v>0</v>
      </c>
      <c r="DO50" s="80">
        <f t="shared" si="36"/>
        <v>12</v>
      </c>
      <c r="DP50" s="81" t="s">
        <v>105</v>
      </c>
      <c r="DQ50" s="81" t="s">
        <v>105</v>
      </c>
      <c r="DR50" s="81" t="s">
        <v>105</v>
      </c>
      <c r="DS50" s="81" t="s">
        <v>105</v>
      </c>
      <c r="DT50" s="81" t="s">
        <v>105</v>
      </c>
      <c r="DU50" s="81" t="s">
        <v>105</v>
      </c>
      <c r="DV50" s="81" t="s">
        <v>105</v>
      </c>
      <c r="DW50" s="81" t="s">
        <v>105</v>
      </c>
      <c r="DX50" s="87" t="s">
        <v>98</v>
      </c>
      <c r="DY50" s="88" t="s">
        <v>99</v>
      </c>
      <c r="DZ50" s="81" t="s">
        <v>105</v>
      </c>
      <c r="EA50" s="81" t="s">
        <v>105</v>
      </c>
      <c r="EB50" s="81" t="s">
        <v>105</v>
      </c>
      <c r="EC50" s="81" t="s">
        <v>105</v>
      </c>
      <c r="ED50" s="81" t="s">
        <v>105</v>
      </c>
      <c r="EE50" s="81" t="s">
        <v>105</v>
      </c>
      <c r="EF50" s="99" t="s">
        <v>105</v>
      </c>
      <c r="EG50" s="100" t="s">
        <v>101</v>
      </c>
      <c r="EH50" s="101" t="s">
        <v>102</v>
      </c>
      <c r="EI50" s="102" t="s">
        <v>103</v>
      </c>
      <c r="EJ50" s="103" t="s">
        <v>104</v>
      </c>
    </row>
    <row r="51" ht="30.3" spans="1:140">
      <c r="A51" s="21">
        <v>48</v>
      </c>
      <c r="B51" s="288">
        <f>'1ST TERM Db'!B51</f>
        <v>0</v>
      </c>
      <c r="C51" s="289">
        <f>'1ST TERM Db'!C51</f>
        <v>0</v>
      </c>
      <c r="D51" s="29">
        <f>'1ST TERM Db'!D51</f>
        <v>0</v>
      </c>
      <c r="E51" s="29">
        <f>'1ST TERM Db'!E51</f>
        <v>0</v>
      </c>
      <c r="F51" s="27"/>
      <c r="G51" s="27"/>
      <c r="H51" s="27"/>
      <c r="I51" s="42">
        <f t="shared" si="2"/>
        <v>0</v>
      </c>
      <c r="J51" s="26"/>
      <c r="K51" s="26"/>
      <c r="L51" s="43">
        <f t="shared" si="0"/>
        <v>0</v>
      </c>
      <c r="M51" s="327">
        <f>'2ND TERM Db '!L51</f>
        <v>0</v>
      </c>
      <c r="N51" s="327">
        <f>'1ST TERM Db'!L51</f>
        <v>0</v>
      </c>
      <c r="O51" s="328">
        <f t="shared" si="3"/>
        <v>0</v>
      </c>
      <c r="P51" s="26"/>
      <c r="Q51" s="26"/>
      <c r="R51" s="43">
        <f t="shared" si="4"/>
        <v>0</v>
      </c>
      <c r="S51" s="327">
        <f>'2ND TERM Db '!O51</f>
        <v>0</v>
      </c>
      <c r="T51" s="327">
        <f>'1ST TERM Db'!O51</f>
        <v>0</v>
      </c>
      <c r="U51" s="328">
        <f t="shared" si="5"/>
        <v>0</v>
      </c>
      <c r="V51" s="26"/>
      <c r="W51" s="26"/>
      <c r="X51" s="43">
        <f t="shared" si="6"/>
        <v>0</v>
      </c>
      <c r="Y51" s="327">
        <f>'2ND TERM Db '!R51</f>
        <v>0</v>
      </c>
      <c r="Z51" s="327">
        <f>'1ST TERM Db'!R51</f>
        <v>0</v>
      </c>
      <c r="AA51" s="328">
        <f t="shared" si="7"/>
        <v>0</v>
      </c>
      <c r="AB51" s="26"/>
      <c r="AC51" s="26"/>
      <c r="AD51" s="43">
        <f t="shared" si="8"/>
        <v>0</v>
      </c>
      <c r="AE51" s="327">
        <f>'2ND TERM Db '!U51</f>
        <v>0</v>
      </c>
      <c r="AF51" s="327">
        <f>'1ST TERM Db'!U51</f>
        <v>0</v>
      </c>
      <c r="AG51" s="328">
        <f t="shared" si="9"/>
        <v>0</v>
      </c>
      <c r="AH51" s="26"/>
      <c r="AI51" s="26"/>
      <c r="AJ51" s="43">
        <f t="shared" si="10"/>
        <v>0</v>
      </c>
      <c r="AK51" s="327">
        <f>'2ND TERM Db '!X51</f>
        <v>0</v>
      </c>
      <c r="AL51" s="327">
        <f>'1ST TERM Db'!X51</f>
        <v>0</v>
      </c>
      <c r="AM51" s="328">
        <f t="shared" si="11"/>
        <v>0</v>
      </c>
      <c r="AN51" s="26"/>
      <c r="AO51" s="26"/>
      <c r="AP51" s="43">
        <f t="shared" si="12"/>
        <v>0</v>
      </c>
      <c r="AQ51" s="327">
        <f>'2ND TERM Db '!AA51</f>
        <v>0</v>
      </c>
      <c r="AR51" s="343">
        <f>'1ST TERM Db'!AA51</f>
        <v>0</v>
      </c>
      <c r="AS51" s="328">
        <f t="shared" si="13"/>
        <v>0</v>
      </c>
      <c r="AT51" s="26"/>
      <c r="AU51" s="26"/>
      <c r="AV51" s="43">
        <f t="shared" si="14"/>
        <v>0</v>
      </c>
      <c r="AW51" s="327">
        <f>'2ND TERM Db '!AD51</f>
        <v>0</v>
      </c>
      <c r="AX51" s="343">
        <f>'1ST TERM Db'!AD51</f>
        <v>0</v>
      </c>
      <c r="AY51" s="328">
        <f t="shared" si="15"/>
        <v>0</v>
      </c>
      <c r="AZ51" s="26"/>
      <c r="BA51" s="26"/>
      <c r="BB51" s="43">
        <f t="shared" si="16"/>
        <v>0</v>
      </c>
      <c r="BC51" s="327">
        <f>'2ND TERM Db '!AG51</f>
        <v>0</v>
      </c>
      <c r="BD51" s="327">
        <f>'1ST TERM Db'!AG51</f>
        <v>0</v>
      </c>
      <c r="BE51" s="328">
        <f t="shared" si="17"/>
        <v>0</v>
      </c>
      <c r="BF51" s="26"/>
      <c r="BG51" s="26"/>
      <c r="BH51" s="43">
        <f t="shared" si="18"/>
        <v>0</v>
      </c>
      <c r="BI51" s="327">
        <f>'2ND TERM Db '!AJ51</f>
        <v>0</v>
      </c>
      <c r="BJ51" s="327">
        <f>'1ST TERM Db'!AJ51</f>
        <v>0</v>
      </c>
      <c r="BK51" s="328">
        <f t="shared" si="19"/>
        <v>0</v>
      </c>
      <c r="BL51" s="26"/>
      <c r="BM51" s="26"/>
      <c r="BN51" s="43">
        <f t="shared" si="20"/>
        <v>0</v>
      </c>
      <c r="BO51" s="327">
        <f>'2ND TERM Db '!AM51</f>
        <v>0</v>
      </c>
      <c r="BP51" s="348">
        <f>'1ST TERM Db'!AM51</f>
        <v>0</v>
      </c>
      <c r="BQ51" s="328">
        <f t="shared" si="21"/>
        <v>0</v>
      </c>
      <c r="BR51" s="26"/>
      <c r="BS51" s="26"/>
      <c r="BT51" s="43">
        <f t="shared" si="22"/>
        <v>0</v>
      </c>
      <c r="BU51" s="327">
        <f>'2ND TERM Db '!AP51</f>
        <v>0</v>
      </c>
      <c r="BV51" s="348">
        <f>'1ST TERM Db'!AP51</f>
        <v>0</v>
      </c>
      <c r="BW51" s="328">
        <f t="shared" si="23"/>
        <v>0</v>
      </c>
      <c r="BX51" s="26"/>
      <c r="BY51" s="26"/>
      <c r="BZ51" s="43">
        <f t="shared" si="1"/>
        <v>0</v>
      </c>
      <c r="CA51" s="327">
        <f>'2ND TERM Db '!AS51</f>
        <v>0</v>
      </c>
      <c r="CB51" s="348">
        <f>'1ST TERM Db'!AS51</f>
        <v>0</v>
      </c>
      <c r="CC51" s="328">
        <f t="shared" si="24"/>
        <v>0</v>
      </c>
      <c r="CD51" s="26"/>
      <c r="CE51" s="26"/>
      <c r="CF51" s="43">
        <f t="shared" si="25"/>
        <v>0</v>
      </c>
      <c r="CG51" s="327">
        <f>'2ND TERM Db '!AV51</f>
        <v>0</v>
      </c>
      <c r="CH51" s="348">
        <f>'1ST TERM Db'!AV51</f>
        <v>0</v>
      </c>
      <c r="CI51" s="328">
        <f t="shared" si="26"/>
        <v>0</v>
      </c>
      <c r="CJ51" s="26"/>
      <c r="CK51" s="26"/>
      <c r="CL51" s="43">
        <f t="shared" si="27"/>
        <v>0</v>
      </c>
      <c r="CM51" s="327">
        <f>'2ND TERM Db '!AY51</f>
        <v>0</v>
      </c>
      <c r="CN51" s="348">
        <f>'1ST TERM Db'!AY51</f>
        <v>0</v>
      </c>
      <c r="CO51" s="328">
        <f t="shared" si="28"/>
        <v>0</v>
      </c>
      <c r="CP51" s="26"/>
      <c r="CQ51" s="26"/>
      <c r="CR51" s="43">
        <f t="shared" si="29"/>
        <v>0</v>
      </c>
      <c r="CS51" s="327">
        <f>'2ND TERM Db '!BB51</f>
        <v>0</v>
      </c>
      <c r="CT51" s="348">
        <f>'1ST TERM Db'!BB51</f>
        <v>0</v>
      </c>
      <c r="CU51" s="328">
        <f t="shared" si="30"/>
        <v>0</v>
      </c>
      <c r="CV51" s="26"/>
      <c r="CW51" s="26"/>
      <c r="CX51" s="43">
        <f t="shared" si="31"/>
        <v>0</v>
      </c>
      <c r="CY51" s="327">
        <f>'2ND TERM Db '!BE51</f>
        <v>0</v>
      </c>
      <c r="CZ51" s="348">
        <f>'1ST TERM Db'!BE51</f>
        <v>0</v>
      </c>
      <c r="DA51" s="328">
        <f t="shared" si="32"/>
        <v>0</v>
      </c>
      <c r="DB51" s="26"/>
      <c r="DC51" s="26"/>
      <c r="DD51" s="43">
        <f t="shared" si="33"/>
        <v>0</v>
      </c>
      <c r="DE51" s="327">
        <f>'2ND TERM Db '!BH51</f>
        <v>0</v>
      </c>
      <c r="DF51" s="348">
        <f>'1ST TERM Db'!BH51</f>
        <v>0</v>
      </c>
      <c r="DG51" s="328">
        <f t="shared" si="34"/>
        <v>0</v>
      </c>
      <c r="DH51" s="349"/>
      <c r="DI51" s="349"/>
      <c r="DJ51" s="356">
        <f t="shared" si="37"/>
        <v>0</v>
      </c>
      <c r="DK51" s="357">
        <f>'2ND TERM Db '!BK51</f>
        <v>0</v>
      </c>
      <c r="DL51" s="357">
        <f>'1ST TERM Db'!BK51</f>
        <v>0</v>
      </c>
      <c r="DM51" s="328">
        <f t="shared" si="35"/>
        <v>0</v>
      </c>
      <c r="DN51" s="73">
        <f t="shared" ref="DN51" si="82">SUM(O51,U51,AA51,AG51,AM51,AS51,AY51,BE51,BK51,BQ51,BW51,CC51,CI51,CO51,CU51,DA51,DG51,DM51)</f>
        <v>0</v>
      </c>
      <c r="DO51" s="80">
        <f t="shared" si="36"/>
        <v>12</v>
      </c>
      <c r="DP51" s="81" t="s">
        <v>105</v>
      </c>
      <c r="DQ51" s="81" t="s">
        <v>105</v>
      </c>
      <c r="DR51" s="81" t="s">
        <v>105</v>
      </c>
      <c r="DS51" s="81" t="s">
        <v>105</v>
      </c>
      <c r="DT51" s="81" t="s">
        <v>105</v>
      </c>
      <c r="DU51" s="81" t="s">
        <v>105</v>
      </c>
      <c r="DV51" s="81" t="s">
        <v>105</v>
      </c>
      <c r="DW51" s="81" t="s">
        <v>105</v>
      </c>
      <c r="DX51" s="87" t="s">
        <v>98</v>
      </c>
      <c r="DY51" s="88" t="s">
        <v>99</v>
      </c>
      <c r="DZ51" s="81" t="s">
        <v>105</v>
      </c>
      <c r="EA51" s="81" t="s">
        <v>105</v>
      </c>
      <c r="EB51" s="81" t="s">
        <v>105</v>
      </c>
      <c r="EC51" s="81" t="s">
        <v>105</v>
      </c>
      <c r="ED51" s="81" t="s">
        <v>105</v>
      </c>
      <c r="EE51" s="81" t="s">
        <v>105</v>
      </c>
      <c r="EF51" s="99" t="s">
        <v>105</v>
      </c>
      <c r="EG51" s="100" t="s">
        <v>101</v>
      </c>
      <c r="EH51" s="101" t="s">
        <v>102</v>
      </c>
      <c r="EI51" s="102" t="s">
        <v>103</v>
      </c>
      <c r="EJ51" s="103" t="s">
        <v>104</v>
      </c>
    </row>
    <row r="52" ht="30.3" spans="1:140">
      <c r="A52" s="21">
        <v>49</v>
      </c>
      <c r="B52" s="288">
        <f>'1ST TERM Db'!B52</f>
        <v>0</v>
      </c>
      <c r="C52" s="29">
        <f>'1ST TERM Db'!C52</f>
        <v>0</v>
      </c>
      <c r="D52" s="29">
        <f>'1ST TERM Db'!D52</f>
        <v>0</v>
      </c>
      <c r="E52" s="29">
        <f>'1ST TERM Db'!E52</f>
        <v>0</v>
      </c>
      <c r="F52" s="27"/>
      <c r="G52" s="27"/>
      <c r="H52" s="27"/>
      <c r="I52" s="42">
        <f t="shared" si="2"/>
        <v>0</v>
      </c>
      <c r="J52" s="26"/>
      <c r="K52" s="26"/>
      <c r="L52" s="43">
        <f t="shared" si="0"/>
        <v>0</v>
      </c>
      <c r="M52" s="327">
        <f>'2ND TERM Db '!L52</f>
        <v>0</v>
      </c>
      <c r="N52" s="327">
        <f>'1ST TERM Db'!L52</f>
        <v>0</v>
      </c>
      <c r="O52" s="328">
        <f t="shared" si="3"/>
        <v>0</v>
      </c>
      <c r="P52" s="26"/>
      <c r="Q52" s="26"/>
      <c r="R52" s="43">
        <f t="shared" si="4"/>
        <v>0</v>
      </c>
      <c r="S52" s="327">
        <f>'2ND TERM Db '!O52</f>
        <v>0</v>
      </c>
      <c r="T52" s="327">
        <f>'1ST TERM Db'!O52</f>
        <v>0</v>
      </c>
      <c r="U52" s="328">
        <f t="shared" si="5"/>
        <v>0</v>
      </c>
      <c r="V52" s="26"/>
      <c r="W52" s="26"/>
      <c r="X52" s="43">
        <f t="shared" si="6"/>
        <v>0</v>
      </c>
      <c r="Y52" s="327">
        <f>'2ND TERM Db '!R52</f>
        <v>0</v>
      </c>
      <c r="Z52" s="327">
        <f>'1ST TERM Db'!R52</f>
        <v>0</v>
      </c>
      <c r="AA52" s="328">
        <f t="shared" si="7"/>
        <v>0</v>
      </c>
      <c r="AB52" s="26"/>
      <c r="AC52" s="26"/>
      <c r="AD52" s="43">
        <f t="shared" si="8"/>
        <v>0</v>
      </c>
      <c r="AE52" s="327">
        <f>'2ND TERM Db '!U52</f>
        <v>0</v>
      </c>
      <c r="AF52" s="327">
        <f>'1ST TERM Db'!U52</f>
        <v>0</v>
      </c>
      <c r="AG52" s="328">
        <f t="shared" si="9"/>
        <v>0</v>
      </c>
      <c r="AH52" s="26"/>
      <c r="AI52" s="26"/>
      <c r="AJ52" s="43">
        <f t="shared" si="10"/>
        <v>0</v>
      </c>
      <c r="AK52" s="327">
        <f>'2ND TERM Db '!X52</f>
        <v>0</v>
      </c>
      <c r="AL52" s="327">
        <f>'1ST TERM Db'!X52</f>
        <v>0</v>
      </c>
      <c r="AM52" s="328">
        <f t="shared" si="11"/>
        <v>0</v>
      </c>
      <c r="AN52" s="26"/>
      <c r="AO52" s="26"/>
      <c r="AP52" s="43">
        <f t="shared" si="12"/>
        <v>0</v>
      </c>
      <c r="AQ52" s="327">
        <f>'2ND TERM Db '!AA52</f>
        <v>0</v>
      </c>
      <c r="AR52" s="343">
        <f>'1ST TERM Db'!AA52</f>
        <v>0</v>
      </c>
      <c r="AS52" s="328">
        <f t="shared" si="13"/>
        <v>0</v>
      </c>
      <c r="AT52" s="26"/>
      <c r="AU52" s="26"/>
      <c r="AV52" s="43">
        <f t="shared" si="14"/>
        <v>0</v>
      </c>
      <c r="AW52" s="327">
        <f>'2ND TERM Db '!AD52</f>
        <v>0</v>
      </c>
      <c r="AX52" s="343">
        <f>'1ST TERM Db'!AD52</f>
        <v>0</v>
      </c>
      <c r="AY52" s="328">
        <f t="shared" si="15"/>
        <v>0</v>
      </c>
      <c r="AZ52" s="26"/>
      <c r="BA52" s="26"/>
      <c r="BB52" s="43">
        <f t="shared" si="16"/>
        <v>0</v>
      </c>
      <c r="BC52" s="327">
        <f>'2ND TERM Db '!AG52</f>
        <v>0</v>
      </c>
      <c r="BD52" s="327">
        <f>'1ST TERM Db'!AG52</f>
        <v>0</v>
      </c>
      <c r="BE52" s="328">
        <f t="shared" si="17"/>
        <v>0</v>
      </c>
      <c r="BF52" s="26"/>
      <c r="BG52" s="26"/>
      <c r="BH52" s="43">
        <f t="shared" si="18"/>
        <v>0</v>
      </c>
      <c r="BI52" s="327">
        <f>'2ND TERM Db '!AJ52</f>
        <v>0</v>
      </c>
      <c r="BJ52" s="327">
        <f>'1ST TERM Db'!AJ52</f>
        <v>0</v>
      </c>
      <c r="BK52" s="328">
        <f t="shared" si="19"/>
        <v>0</v>
      </c>
      <c r="BL52" s="26"/>
      <c r="BM52" s="26"/>
      <c r="BN52" s="43">
        <f t="shared" si="20"/>
        <v>0</v>
      </c>
      <c r="BO52" s="327">
        <f>'2ND TERM Db '!AM52</f>
        <v>0</v>
      </c>
      <c r="BP52" s="348">
        <f>'1ST TERM Db'!AM52</f>
        <v>0</v>
      </c>
      <c r="BQ52" s="328">
        <f t="shared" si="21"/>
        <v>0</v>
      </c>
      <c r="BR52" s="26"/>
      <c r="BS52" s="26"/>
      <c r="BT52" s="43">
        <f t="shared" si="22"/>
        <v>0</v>
      </c>
      <c r="BU52" s="327">
        <f>'2ND TERM Db '!AP52</f>
        <v>0</v>
      </c>
      <c r="BV52" s="348">
        <f>'1ST TERM Db'!AP52</f>
        <v>0</v>
      </c>
      <c r="BW52" s="328">
        <f t="shared" si="23"/>
        <v>0</v>
      </c>
      <c r="BX52" s="26"/>
      <c r="BY52" s="26"/>
      <c r="BZ52" s="43">
        <f t="shared" si="1"/>
        <v>0</v>
      </c>
      <c r="CA52" s="327">
        <f>'2ND TERM Db '!AS52</f>
        <v>0</v>
      </c>
      <c r="CB52" s="348">
        <f>'1ST TERM Db'!AS52</f>
        <v>0</v>
      </c>
      <c r="CC52" s="328">
        <f t="shared" si="24"/>
        <v>0</v>
      </c>
      <c r="CD52" s="26"/>
      <c r="CE52" s="26"/>
      <c r="CF52" s="43">
        <f t="shared" si="25"/>
        <v>0</v>
      </c>
      <c r="CG52" s="327">
        <f>'2ND TERM Db '!AV52</f>
        <v>0</v>
      </c>
      <c r="CH52" s="348">
        <f>'1ST TERM Db'!AV52</f>
        <v>0</v>
      </c>
      <c r="CI52" s="328">
        <f t="shared" si="26"/>
        <v>0</v>
      </c>
      <c r="CJ52" s="26"/>
      <c r="CK52" s="26"/>
      <c r="CL52" s="43">
        <f t="shared" si="27"/>
        <v>0</v>
      </c>
      <c r="CM52" s="327">
        <f>'2ND TERM Db '!AY52</f>
        <v>0</v>
      </c>
      <c r="CN52" s="348">
        <f>'1ST TERM Db'!AY52</f>
        <v>0</v>
      </c>
      <c r="CO52" s="328">
        <f t="shared" si="28"/>
        <v>0</v>
      </c>
      <c r="CP52" s="26"/>
      <c r="CQ52" s="26"/>
      <c r="CR52" s="43">
        <f t="shared" si="29"/>
        <v>0</v>
      </c>
      <c r="CS52" s="327">
        <f>'2ND TERM Db '!BB52</f>
        <v>0</v>
      </c>
      <c r="CT52" s="348">
        <f>'1ST TERM Db'!BB52</f>
        <v>0</v>
      </c>
      <c r="CU52" s="328">
        <f t="shared" si="30"/>
        <v>0</v>
      </c>
      <c r="CV52" s="26"/>
      <c r="CW52" s="26"/>
      <c r="CX52" s="43">
        <f t="shared" si="31"/>
        <v>0</v>
      </c>
      <c r="CY52" s="327">
        <f>'2ND TERM Db '!BE52</f>
        <v>0</v>
      </c>
      <c r="CZ52" s="348">
        <f>'1ST TERM Db'!BE52</f>
        <v>0</v>
      </c>
      <c r="DA52" s="328">
        <f t="shared" si="32"/>
        <v>0</v>
      </c>
      <c r="DB52" s="26"/>
      <c r="DC52" s="26"/>
      <c r="DD52" s="43">
        <f t="shared" si="33"/>
        <v>0</v>
      </c>
      <c r="DE52" s="327">
        <f>'2ND TERM Db '!BH52</f>
        <v>0</v>
      </c>
      <c r="DF52" s="348">
        <f>'1ST TERM Db'!BH52</f>
        <v>0</v>
      </c>
      <c r="DG52" s="328">
        <f t="shared" si="34"/>
        <v>0</v>
      </c>
      <c r="DH52" s="349"/>
      <c r="DI52" s="349"/>
      <c r="DJ52" s="356">
        <f t="shared" si="37"/>
        <v>0</v>
      </c>
      <c r="DK52" s="357">
        <f>'2ND TERM Db '!BK52</f>
        <v>0</v>
      </c>
      <c r="DL52" s="357">
        <f>'1ST TERM Db'!BK52</f>
        <v>0</v>
      </c>
      <c r="DM52" s="328">
        <f t="shared" si="35"/>
        <v>0</v>
      </c>
      <c r="DN52" s="73">
        <f t="shared" ref="DN52" si="83">SUM(O52,U52,AA52,AG52,AM52,AS52,AY52,BE52,BK52,BQ52,BW52,CC52,CI52,CO52,CU52,DA52,DG52:DM52)</f>
        <v>0</v>
      </c>
      <c r="DO52" s="80">
        <f t="shared" si="36"/>
        <v>12</v>
      </c>
      <c r="DP52" s="81" t="s">
        <v>105</v>
      </c>
      <c r="DQ52" s="81" t="s">
        <v>105</v>
      </c>
      <c r="DR52" s="81" t="s">
        <v>105</v>
      </c>
      <c r="DS52" s="81" t="s">
        <v>105</v>
      </c>
      <c r="DT52" s="81" t="s">
        <v>105</v>
      </c>
      <c r="DU52" s="81" t="s">
        <v>105</v>
      </c>
      <c r="DV52" s="81" t="s">
        <v>105</v>
      </c>
      <c r="DW52" s="81" t="s">
        <v>105</v>
      </c>
      <c r="DX52" s="87" t="s">
        <v>98</v>
      </c>
      <c r="DY52" s="88" t="s">
        <v>99</v>
      </c>
      <c r="DZ52" s="81" t="s">
        <v>105</v>
      </c>
      <c r="EA52" s="81" t="s">
        <v>105</v>
      </c>
      <c r="EB52" s="81" t="s">
        <v>105</v>
      </c>
      <c r="EC52" s="81" t="s">
        <v>105</v>
      </c>
      <c r="ED52" s="81" t="s">
        <v>105</v>
      </c>
      <c r="EE52" s="81" t="s">
        <v>105</v>
      </c>
      <c r="EF52" s="99" t="s">
        <v>105</v>
      </c>
      <c r="EG52" s="100" t="s">
        <v>101</v>
      </c>
      <c r="EH52" s="101" t="s">
        <v>102</v>
      </c>
      <c r="EI52" s="102" t="s">
        <v>103</v>
      </c>
      <c r="EJ52" s="103" t="s">
        <v>104</v>
      </c>
    </row>
    <row r="53" ht="30.3" spans="1:140">
      <c r="A53" s="21">
        <v>50</v>
      </c>
      <c r="B53" s="288">
        <f>'1ST TERM Db'!B53</f>
        <v>0</v>
      </c>
      <c r="C53" s="289">
        <f>'1ST TERM Db'!C53</f>
        <v>0</v>
      </c>
      <c r="D53" s="29">
        <f>'1ST TERM Db'!D53</f>
        <v>0</v>
      </c>
      <c r="E53" s="29">
        <f>'1ST TERM Db'!E53</f>
        <v>0</v>
      </c>
      <c r="F53" s="27"/>
      <c r="G53" s="27"/>
      <c r="H53" s="27"/>
      <c r="I53" s="42">
        <f t="shared" si="2"/>
        <v>0</v>
      </c>
      <c r="J53" s="26"/>
      <c r="K53" s="26"/>
      <c r="L53" s="43">
        <f t="shared" si="0"/>
        <v>0</v>
      </c>
      <c r="M53" s="327">
        <f>'2ND TERM Db '!L53</f>
        <v>0</v>
      </c>
      <c r="N53" s="327">
        <f>'1ST TERM Db'!L53</f>
        <v>0</v>
      </c>
      <c r="O53" s="328">
        <f t="shared" si="3"/>
        <v>0</v>
      </c>
      <c r="P53" s="26"/>
      <c r="Q53" s="26"/>
      <c r="R53" s="43">
        <f t="shared" si="4"/>
        <v>0</v>
      </c>
      <c r="S53" s="327">
        <f>'2ND TERM Db '!O53</f>
        <v>0</v>
      </c>
      <c r="T53" s="327">
        <f>'1ST TERM Db'!O53</f>
        <v>0</v>
      </c>
      <c r="U53" s="328">
        <f t="shared" si="5"/>
        <v>0</v>
      </c>
      <c r="V53" s="26"/>
      <c r="W53" s="26"/>
      <c r="X53" s="43">
        <f t="shared" si="6"/>
        <v>0</v>
      </c>
      <c r="Y53" s="327">
        <f>'2ND TERM Db '!R53</f>
        <v>0</v>
      </c>
      <c r="Z53" s="327">
        <f>'1ST TERM Db'!R53</f>
        <v>0</v>
      </c>
      <c r="AA53" s="328">
        <f t="shared" si="7"/>
        <v>0</v>
      </c>
      <c r="AB53" s="26"/>
      <c r="AC53" s="26"/>
      <c r="AD53" s="43">
        <f t="shared" si="8"/>
        <v>0</v>
      </c>
      <c r="AE53" s="327">
        <f>'2ND TERM Db '!U53</f>
        <v>0</v>
      </c>
      <c r="AF53" s="327">
        <f>'1ST TERM Db'!U53</f>
        <v>0</v>
      </c>
      <c r="AG53" s="328">
        <f t="shared" si="9"/>
        <v>0</v>
      </c>
      <c r="AH53" s="26"/>
      <c r="AI53" s="26"/>
      <c r="AJ53" s="43">
        <f t="shared" si="10"/>
        <v>0</v>
      </c>
      <c r="AK53" s="327">
        <f>'2ND TERM Db '!X53</f>
        <v>0</v>
      </c>
      <c r="AL53" s="327">
        <f>'1ST TERM Db'!X53</f>
        <v>0</v>
      </c>
      <c r="AM53" s="328">
        <f t="shared" si="11"/>
        <v>0</v>
      </c>
      <c r="AN53" s="26"/>
      <c r="AO53" s="26"/>
      <c r="AP53" s="43">
        <f t="shared" si="12"/>
        <v>0</v>
      </c>
      <c r="AQ53" s="327">
        <f>'2ND TERM Db '!AA53</f>
        <v>0</v>
      </c>
      <c r="AR53" s="343">
        <f>'1ST TERM Db'!AA53</f>
        <v>0</v>
      </c>
      <c r="AS53" s="328">
        <f t="shared" si="13"/>
        <v>0</v>
      </c>
      <c r="AT53" s="26"/>
      <c r="AU53" s="26"/>
      <c r="AV53" s="43">
        <f t="shared" si="14"/>
        <v>0</v>
      </c>
      <c r="AW53" s="327">
        <f>'2ND TERM Db '!AD53</f>
        <v>0</v>
      </c>
      <c r="AX53" s="343">
        <f>'1ST TERM Db'!AD53</f>
        <v>0</v>
      </c>
      <c r="AY53" s="328">
        <f t="shared" si="15"/>
        <v>0</v>
      </c>
      <c r="AZ53" s="26"/>
      <c r="BA53" s="26"/>
      <c r="BB53" s="43">
        <f t="shared" si="16"/>
        <v>0</v>
      </c>
      <c r="BC53" s="327">
        <f>'2ND TERM Db '!AG53</f>
        <v>0</v>
      </c>
      <c r="BD53" s="327">
        <f>'1ST TERM Db'!AG53</f>
        <v>0</v>
      </c>
      <c r="BE53" s="328">
        <f t="shared" si="17"/>
        <v>0</v>
      </c>
      <c r="BF53" s="26"/>
      <c r="BG53" s="26"/>
      <c r="BH53" s="43">
        <f t="shared" si="18"/>
        <v>0</v>
      </c>
      <c r="BI53" s="327">
        <f>'2ND TERM Db '!AJ53</f>
        <v>0</v>
      </c>
      <c r="BJ53" s="327">
        <f>'1ST TERM Db'!AJ53</f>
        <v>0</v>
      </c>
      <c r="BK53" s="328">
        <f t="shared" si="19"/>
        <v>0</v>
      </c>
      <c r="BL53" s="26"/>
      <c r="BM53" s="26"/>
      <c r="BN53" s="43">
        <f t="shared" si="20"/>
        <v>0</v>
      </c>
      <c r="BO53" s="327">
        <f>'2ND TERM Db '!AM53</f>
        <v>0</v>
      </c>
      <c r="BP53" s="348">
        <f>'1ST TERM Db'!AM53</f>
        <v>0</v>
      </c>
      <c r="BQ53" s="328">
        <f t="shared" si="21"/>
        <v>0</v>
      </c>
      <c r="BR53" s="26"/>
      <c r="BS53" s="26"/>
      <c r="BT53" s="43">
        <f t="shared" si="22"/>
        <v>0</v>
      </c>
      <c r="BU53" s="327">
        <f>'2ND TERM Db '!AP53</f>
        <v>0</v>
      </c>
      <c r="BV53" s="348">
        <f>'1ST TERM Db'!AP53</f>
        <v>0</v>
      </c>
      <c r="BW53" s="328">
        <f t="shared" si="23"/>
        <v>0</v>
      </c>
      <c r="BX53" s="26"/>
      <c r="BY53" s="26"/>
      <c r="BZ53" s="43">
        <f t="shared" si="1"/>
        <v>0</v>
      </c>
      <c r="CA53" s="327">
        <f>'2ND TERM Db '!AS53</f>
        <v>0</v>
      </c>
      <c r="CB53" s="348">
        <f>'1ST TERM Db'!AS53</f>
        <v>0</v>
      </c>
      <c r="CC53" s="328">
        <f t="shared" si="24"/>
        <v>0</v>
      </c>
      <c r="CD53" s="26"/>
      <c r="CE53" s="26"/>
      <c r="CF53" s="43">
        <f t="shared" si="25"/>
        <v>0</v>
      </c>
      <c r="CG53" s="327">
        <f>'2ND TERM Db '!AV53</f>
        <v>0</v>
      </c>
      <c r="CH53" s="348">
        <f>'1ST TERM Db'!AV53</f>
        <v>0</v>
      </c>
      <c r="CI53" s="328">
        <f t="shared" si="26"/>
        <v>0</v>
      </c>
      <c r="CJ53" s="26"/>
      <c r="CK53" s="26"/>
      <c r="CL53" s="43">
        <f t="shared" si="27"/>
        <v>0</v>
      </c>
      <c r="CM53" s="327">
        <f>'2ND TERM Db '!AY53</f>
        <v>0</v>
      </c>
      <c r="CN53" s="348">
        <f>'1ST TERM Db'!AY53</f>
        <v>0</v>
      </c>
      <c r="CO53" s="328">
        <f t="shared" si="28"/>
        <v>0</v>
      </c>
      <c r="CP53" s="26"/>
      <c r="CQ53" s="26"/>
      <c r="CR53" s="43">
        <f t="shared" si="29"/>
        <v>0</v>
      </c>
      <c r="CS53" s="327">
        <f>'2ND TERM Db '!BB53</f>
        <v>0</v>
      </c>
      <c r="CT53" s="348">
        <f>'1ST TERM Db'!BB53</f>
        <v>0</v>
      </c>
      <c r="CU53" s="328">
        <f t="shared" si="30"/>
        <v>0</v>
      </c>
      <c r="CV53" s="26"/>
      <c r="CW53" s="26"/>
      <c r="CX53" s="43">
        <f t="shared" si="31"/>
        <v>0</v>
      </c>
      <c r="CY53" s="327">
        <f>'2ND TERM Db '!BE53</f>
        <v>0</v>
      </c>
      <c r="CZ53" s="348">
        <f>'1ST TERM Db'!BE53</f>
        <v>0</v>
      </c>
      <c r="DA53" s="328">
        <f t="shared" si="32"/>
        <v>0</v>
      </c>
      <c r="DB53" s="26"/>
      <c r="DC53" s="26"/>
      <c r="DD53" s="43">
        <f t="shared" si="33"/>
        <v>0</v>
      </c>
      <c r="DE53" s="327">
        <f>'2ND TERM Db '!BH53</f>
        <v>0</v>
      </c>
      <c r="DF53" s="348">
        <f>'1ST TERM Db'!BH53</f>
        <v>0</v>
      </c>
      <c r="DG53" s="328">
        <f t="shared" si="34"/>
        <v>0</v>
      </c>
      <c r="DH53" s="349"/>
      <c r="DI53" s="349"/>
      <c r="DJ53" s="356">
        <f t="shared" si="37"/>
        <v>0</v>
      </c>
      <c r="DK53" s="357">
        <f>'2ND TERM Db '!BK53</f>
        <v>0</v>
      </c>
      <c r="DL53" s="357">
        <f>'1ST TERM Db'!BK53</f>
        <v>0</v>
      </c>
      <c r="DM53" s="328">
        <f t="shared" si="35"/>
        <v>0</v>
      </c>
      <c r="DN53" s="73">
        <f t="shared" ref="DN53" si="84">SUM(O53,U53,AA53,AG53,AM53,AS53,AY53,BE53,BK53,BQ53,BW53,CC53,CI53,CO53,CU53,DA53,DG53,DM53)</f>
        <v>0</v>
      </c>
      <c r="DO53" s="80">
        <f t="shared" si="36"/>
        <v>12</v>
      </c>
      <c r="DP53" s="81" t="s">
        <v>105</v>
      </c>
      <c r="DQ53" s="81" t="s">
        <v>105</v>
      </c>
      <c r="DR53" s="81" t="s">
        <v>105</v>
      </c>
      <c r="DS53" s="81" t="s">
        <v>105</v>
      </c>
      <c r="DT53" s="81" t="s">
        <v>105</v>
      </c>
      <c r="DU53" s="81" t="s">
        <v>105</v>
      </c>
      <c r="DV53" s="81" t="s">
        <v>105</v>
      </c>
      <c r="DW53" s="81" t="s">
        <v>105</v>
      </c>
      <c r="DX53" s="87" t="s">
        <v>98</v>
      </c>
      <c r="DY53" s="88" t="s">
        <v>99</v>
      </c>
      <c r="DZ53" s="81" t="s">
        <v>105</v>
      </c>
      <c r="EA53" s="81" t="s">
        <v>105</v>
      </c>
      <c r="EB53" s="81" t="s">
        <v>105</v>
      </c>
      <c r="EC53" s="81" t="s">
        <v>105</v>
      </c>
      <c r="ED53" s="81" t="s">
        <v>105</v>
      </c>
      <c r="EE53" s="81" t="s">
        <v>105</v>
      </c>
      <c r="EF53" s="99" t="s">
        <v>105</v>
      </c>
      <c r="EG53" s="100" t="s">
        <v>101</v>
      </c>
      <c r="EH53" s="101" t="s">
        <v>102</v>
      </c>
      <c r="EI53" s="102" t="s">
        <v>103</v>
      </c>
      <c r="EJ53" s="103" t="s">
        <v>104</v>
      </c>
    </row>
    <row r="54" ht="30.3" spans="1:140">
      <c r="A54" s="21">
        <v>51</v>
      </c>
      <c r="B54" s="288">
        <f>'1ST TERM Db'!B54</f>
        <v>0</v>
      </c>
      <c r="C54" s="29">
        <f>'1ST TERM Db'!C54</f>
        <v>0</v>
      </c>
      <c r="D54" s="29">
        <f>'1ST TERM Db'!D54</f>
        <v>0</v>
      </c>
      <c r="E54" s="29">
        <f>'1ST TERM Db'!E54</f>
        <v>0</v>
      </c>
      <c r="F54" s="27"/>
      <c r="G54" s="27"/>
      <c r="H54" s="27"/>
      <c r="I54" s="42">
        <f t="shared" si="2"/>
        <v>0</v>
      </c>
      <c r="J54" s="26"/>
      <c r="K54" s="26"/>
      <c r="L54" s="43">
        <f t="shared" si="0"/>
        <v>0</v>
      </c>
      <c r="M54" s="327">
        <f>'2ND TERM Db '!L54</f>
        <v>0</v>
      </c>
      <c r="N54" s="327">
        <f>'1ST TERM Db'!L54</f>
        <v>0</v>
      </c>
      <c r="O54" s="328">
        <f t="shared" si="3"/>
        <v>0</v>
      </c>
      <c r="P54" s="26"/>
      <c r="Q54" s="26"/>
      <c r="R54" s="43">
        <f t="shared" si="4"/>
        <v>0</v>
      </c>
      <c r="S54" s="327">
        <f>'2ND TERM Db '!O54</f>
        <v>0</v>
      </c>
      <c r="T54" s="327">
        <f>'1ST TERM Db'!O54</f>
        <v>0</v>
      </c>
      <c r="U54" s="328">
        <f t="shared" si="5"/>
        <v>0</v>
      </c>
      <c r="V54" s="26"/>
      <c r="W54" s="26"/>
      <c r="X54" s="43">
        <f t="shared" si="6"/>
        <v>0</v>
      </c>
      <c r="Y54" s="327">
        <f>'2ND TERM Db '!R54</f>
        <v>0</v>
      </c>
      <c r="Z54" s="327">
        <f>'1ST TERM Db'!R54</f>
        <v>0</v>
      </c>
      <c r="AA54" s="328">
        <f t="shared" si="7"/>
        <v>0</v>
      </c>
      <c r="AB54" s="26"/>
      <c r="AC54" s="26"/>
      <c r="AD54" s="43">
        <f t="shared" si="8"/>
        <v>0</v>
      </c>
      <c r="AE54" s="327">
        <f>'2ND TERM Db '!U54</f>
        <v>0</v>
      </c>
      <c r="AF54" s="327">
        <f>'1ST TERM Db'!U54</f>
        <v>0</v>
      </c>
      <c r="AG54" s="328">
        <f t="shared" si="9"/>
        <v>0</v>
      </c>
      <c r="AH54" s="26"/>
      <c r="AI54" s="26"/>
      <c r="AJ54" s="43">
        <f t="shared" si="10"/>
        <v>0</v>
      </c>
      <c r="AK54" s="327">
        <f>'2ND TERM Db '!X54</f>
        <v>0</v>
      </c>
      <c r="AL54" s="327">
        <f>'1ST TERM Db'!X54</f>
        <v>0</v>
      </c>
      <c r="AM54" s="328">
        <f t="shared" si="11"/>
        <v>0</v>
      </c>
      <c r="AN54" s="26"/>
      <c r="AO54" s="26"/>
      <c r="AP54" s="43">
        <f t="shared" si="12"/>
        <v>0</v>
      </c>
      <c r="AQ54" s="327">
        <f>'2ND TERM Db '!AA54</f>
        <v>0</v>
      </c>
      <c r="AR54" s="343">
        <f>'1ST TERM Db'!AA54</f>
        <v>0</v>
      </c>
      <c r="AS54" s="328">
        <f t="shared" si="13"/>
        <v>0</v>
      </c>
      <c r="AT54" s="26"/>
      <c r="AU54" s="26"/>
      <c r="AV54" s="43">
        <f t="shared" si="14"/>
        <v>0</v>
      </c>
      <c r="AW54" s="327">
        <f>'2ND TERM Db '!AD54</f>
        <v>0</v>
      </c>
      <c r="AX54" s="343">
        <f>'1ST TERM Db'!AD54</f>
        <v>0</v>
      </c>
      <c r="AY54" s="328">
        <f t="shared" si="15"/>
        <v>0</v>
      </c>
      <c r="AZ54" s="26"/>
      <c r="BA54" s="26"/>
      <c r="BB54" s="43">
        <f t="shared" si="16"/>
        <v>0</v>
      </c>
      <c r="BC54" s="327">
        <f>'2ND TERM Db '!AG54</f>
        <v>0</v>
      </c>
      <c r="BD54" s="327">
        <f>'1ST TERM Db'!AG54</f>
        <v>0</v>
      </c>
      <c r="BE54" s="328">
        <f t="shared" si="17"/>
        <v>0</v>
      </c>
      <c r="BF54" s="26"/>
      <c r="BG54" s="26"/>
      <c r="BH54" s="43">
        <f t="shared" si="18"/>
        <v>0</v>
      </c>
      <c r="BI54" s="327">
        <f>'2ND TERM Db '!AJ54</f>
        <v>0</v>
      </c>
      <c r="BJ54" s="327">
        <f>'1ST TERM Db'!AJ54</f>
        <v>0</v>
      </c>
      <c r="BK54" s="328">
        <f t="shared" si="19"/>
        <v>0</v>
      </c>
      <c r="BL54" s="26"/>
      <c r="BM54" s="26"/>
      <c r="BN54" s="43">
        <f t="shared" si="20"/>
        <v>0</v>
      </c>
      <c r="BO54" s="327">
        <f>'2ND TERM Db '!AM54</f>
        <v>0</v>
      </c>
      <c r="BP54" s="348">
        <f>'1ST TERM Db'!AM54</f>
        <v>0</v>
      </c>
      <c r="BQ54" s="328">
        <f t="shared" si="21"/>
        <v>0</v>
      </c>
      <c r="BR54" s="26"/>
      <c r="BS54" s="26"/>
      <c r="BT54" s="43">
        <f t="shared" si="22"/>
        <v>0</v>
      </c>
      <c r="BU54" s="327">
        <f>'2ND TERM Db '!AP54</f>
        <v>0</v>
      </c>
      <c r="BV54" s="348">
        <f>'1ST TERM Db'!AP54</f>
        <v>0</v>
      </c>
      <c r="BW54" s="328">
        <f t="shared" si="23"/>
        <v>0</v>
      </c>
      <c r="BX54" s="26"/>
      <c r="BY54" s="26"/>
      <c r="BZ54" s="43">
        <f t="shared" si="1"/>
        <v>0</v>
      </c>
      <c r="CA54" s="327">
        <f>'2ND TERM Db '!AS54</f>
        <v>0</v>
      </c>
      <c r="CB54" s="348">
        <f>'1ST TERM Db'!AS54</f>
        <v>0</v>
      </c>
      <c r="CC54" s="328">
        <f t="shared" si="24"/>
        <v>0</v>
      </c>
      <c r="CD54" s="26"/>
      <c r="CE54" s="26"/>
      <c r="CF54" s="43">
        <f t="shared" si="25"/>
        <v>0</v>
      </c>
      <c r="CG54" s="327">
        <f>'2ND TERM Db '!AV54</f>
        <v>0</v>
      </c>
      <c r="CH54" s="348">
        <f>'1ST TERM Db'!AV54</f>
        <v>0</v>
      </c>
      <c r="CI54" s="328">
        <f t="shared" si="26"/>
        <v>0</v>
      </c>
      <c r="CJ54" s="26"/>
      <c r="CK54" s="26"/>
      <c r="CL54" s="43">
        <f t="shared" si="27"/>
        <v>0</v>
      </c>
      <c r="CM54" s="327">
        <f>'2ND TERM Db '!AY54</f>
        <v>0</v>
      </c>
      <c r="CN54" s="348">
        <f>'1ST TERM Db'!AY54</f>
        <v>0</v>
      </c>
      <c r="CO54" s="328">
        <f t="shared" si="28"/>
        <v>0</v>
      </c>
      <c r="CP54" s="26"/>
      <c r="CQ54" s="26"/>
      <c r="CR54" s="43">
        <f t="shared" si="29"/>
        <v>0</v>
      </c>
      <c r="CS54" s="327">
        <f>'2ND TERM Db '!BB54</f>
        <v>0</v>
      </c>
      <c r="CT54" s="348">
        <f>'1ST TERM Db'!BB54</f>
        <v>0</v>
      </c>
      <c r="CU54" s="328">
        <f t="shared" si="30"/>
        <v>0</v>
      </c>
      <c r="CV54" s="26"/>
      <c r="CW54" s="26"/>
      <c r="CX54" s="43">
        <f t="shared" si="31"/>
        <v>0</v>
      </c>
      <c r="CY54" s="327">
        <f>'2ND TERM Db '!BE54</f>
        <v>0</v>
      </c>
      <c r="CZ54" s="348">
        <f>'1ST TERM Db'!BE54</f>
        <v>0</v>
      </c>
      <c r="DA54" s="328">
        <f t="shared" si="32"/>
        <v>0</v>
      </c>
      <c r="DB54" s="26"/>
      <c r="DC54" s="26"/>
      <c r="DD54" s="43">
        <f t="shared" si="33"/>
        <v>0</v>
      </c>
      <c r="DE54" s="327">
        <f>'2ND TERM Db '!BH54</f>
        <v>0</v>
      </c>
      <c r="DF54" s="348">
        <f>'1ST TERM Db'!BH54</f>
        <v>0</v>
      </c>
      <c r="DG54" s="328">
        <f t="shared" si="34"/>
        <v>0</v>
      </c>
      <c r="DH54" s="349"/>
      <c r="DI54" s="349"/>
      <c r="DJ54" s="356">
        <f t="shared" si="37"/>
        <v>0</v>
      </c>
      <c r="DK54" s="357">
        <f>'2ND TERM Db '!BK54</f>
        <v>0</v>
      </c>
      <c r="DL54" s="357">
        <f>'1ST TERM Db'!BK54</f>
        <v>0</v>
      </c>
      <c r="DM54" s="328">
        <f t="shared" si="35"/>
        <v>0</v>
      </c>
      <c r="DN54" s="73">
        <f t="shared" ref="DN54" si="85">SUM(O54,U54,AA54,AG54,AM54,AS54,AY54,BE54,BK54,BQ54,BW54,CC54,CI54,CO54,CU54,DA54,DG54:DM54)</f>
        <v>0</v>
      </c>
      <c r="DO54" s="80">
        <f t="shared" si="36"/>
        <v>12</v>
      </c>
      <c r="DP54" s="81" t="s">
        <v>105</v>
      </c>
      <c r="DQ54" s="81" t="s">
        <v>105</v>
      </c>
      <c r="DR54" s="81" t="s">
        <v>105</v>
      </c>
      <c r="DS54" s="81" t="s">
        <v>105</v>
      </c>
      <c r="DT54" s="81" t="s">
        <v>105</v>
      </c>
      <c r="DU54" s="81" t="s">
        <v>105</v>
      </c>
      <c r="DV54" s="81" t="s">
        <v>105</v>
      </c>
      <c r="DW54" s="81" t="s">
        <v>105</v>
      </c>
      <c r="DX54" s="87" t="s">
        <v>98</v>
      </c>
      <c r="DY54" s="88" t="s">
        <v>99</v>
      </c>
      <c r="DZ54" s="81" t="s">
        <v>105</v>
      </c>
      <c r="EA54" s="81" t="s">
        <v>105</v>
      </c>
      <c r="EB54" s="81" t="s">
        <v>105</v>
      </c>
      <c r="EC54" s="81" t="s">
        <v>105</v>
      </c>
      <c r="ED54" s="81" t="s">
        <v>105</v>
      </c>
      <c r="EE54" s="81" t="s">
        <v>105</v>
      </c>
      <c r="EF54" s="99" t="s">
        <v>105</v>
      </c>
      <c r="EG54" s="100" t="s">
        <v>101</v>
      </c>
      <c r="EH54" s="101" t="s">
        <v>102</v>
      </c>
      <c r="EI54" s="102" t="s">
        <v>103</v>
      </c>
      <c r="EJ54" s="103" t="s">
        <v>104</v>
      </c>
    </row>
    <row r="55" ht="30.3" spans="1:140">
      <c r="A55" s="21">
        <v>52</v>
      </c>
      <c r="B55" s="288">
        <f>'1ST TERM Db'!B55</f>
        <v>0</v>
      </c>
      <c r="C55" s="29">
        <f>'1ST TERM Db'!C55</f>
        <v>0</v>
      </c>
      <c r="D55" s="29">
        <f>'1ST TERM Db'!D55</f>
        <v>0</v>
      </c>
      <c r="E55" s="29">
        <f>'1ST TERM Db'!E55</f>
        <v>0</v>
      </c>
      <c r="F55" s="27"/>
      <c r="G55" s="27"/>
      <c r="H55" s="27"/>
      <c r="I55" s="42">
        <f t="shared" si="2"/>
        <v>0</v>
      </c>
      <c r="J55" s="26"/>
      <c r="K55" s="26"/>
      <c r="L55" s="43">
        <f t="shared" si="0"/>
        <v>0</v>
      </c>
      <c r="M55" s="327">
        <f>'2ND TERM Db '!L55</f>
        <v>0</v>
      </c>
      <c r="N55" s="327">
        <f>'1ST TERM Db'!L55</f>
        <v>0</v>
      </c>
      <c r="O55" s="328">
        <f t="shared" si="3"/>
        <v>0</v>
      </c>
      <c r="P55" s="26"/>
      <c r="Q55" s="26"/>
      <c r="R55" s="43">
        <f t="shared" si="4"/>
        <v>0</v>
      </c>
      <c r="S55" s="327">
        <f>'2ND TERM Db '!O55</f>
        <v>0</v>
      </c>
      <c r="T55" s="327">
        <f>'1ST TERM Db'!O55</f>
        <v>0</v>
      </c>
      <c r="U55" s="328">
        <f t="shared" si="5"/>
        <v>0</v>
      </c>
      <c r="V55" s="26"/>
      <c r="W55" s="26"/>
      <c r="X55" s="43">
        <f t="shared" si="6"/>
        <v>0</v>
      </c>
      <c r="Y55" s="327">
        <f>'2ND TERM Db '!R55</f>
        <v>0</v>
      </c>
      <c r="Z55" s="327">
        <f>'1ST TERM Db'!R55</f>
        <v>0</v>
      </c>
      <c r="AA55" s="328">
        <f t="shared" si="7"/>
        <v>0</v>
      </c>
      <c r="AB55" s="26"/>
      <c r="AC55" s="26"/>
      <c r="AD55" s="43">
        <f t="shared" si="8"/>
        <v>0</v>
      </c>
      <c r="AE55" s="327">
        <f>'2ND TERM Db '!U55</f>
        <v>0</v>
      </c>
      <c r="AF55" s="327">
        <f>'1ST TERM Db'!U55</f>
        <v>0</v>
      </c>
      <c r="AG55" s="328">
        <f t="shared" si="9"/>
        <v>0</v>
      </c>
      <c r="AH55" s="26"/>
      <c r="AI55" s="26"/>
      <c r="AJ55" s="43">
        <f t="shared" si="10"/>
        <v>0</v>
      </c>
      <c r="AK55" s="327">
        <f>'2ND TERM Db '!X55</f>
        <v>0</v>
      </c>
      <c r="AL55" s="327">
        <f>'1ST TERM Db'!X55</f>
        <v>0</v>
      </c>
      <c r="AM55" s="328">
        <f t="shared" si="11"/>
        <v>0</v>
      </c>
      <c r="AN55" s="26"/>
      <c r="AO55" s="26"/>
      <c r="AP55" s="43">
        <f t="shared" si="12"/>
        <v>0</v>
      </c>
      <c r="AQ55" s="327">
        <f>'2ND TERM Db '!AA55</f>
        <v>0</v>
      </c>
      <c r="AR55" s="343">
        <f>'1ST TERM Db'!AA55</f>
        <v>0</v>
      </c>
      <c r="AS55" s="328">
        <f t="shared" si="13"/>
        <v>0</v>
      </c>
      <c r="AT55" s="26"/>
      <c r="AU55" s="26"/>
      <c r="AV55" s="43">
        <f t="shared" si="14"/>
        <v>0</v>
      </c>
      <c r="AW55" s="327">
        <f>'2ND TERM Db '!AD55</f>
        <v>0</v>
      </c>
      <c r="AX55" s="343">
        <f>'1ST TERM Db'!AD55</f>
        <v>0</v>
      </c>
      <c r="AY55" s="328">
        <f t="shared" si="15"/>
        <v>0</v>
      </c>
      <c r="AZ55" s="26"/>
      <c r="BA55" s="26"/>
      <c r="BB55" s="43">
        <f t="shared" si="16"/>
        <v>0</v>
      </c>
      <c r="BC55" s="327">
        <f>'2ND TERM Db '!AG55</f>
        <v>0</v>
      </c>
      <c r="BD55" s="327">
        <f>'1ST TERM Db'!AG55</f>
        <v>0</v>
      </c>
      <c r="BE55" s="328">
        <f t="shared" si="17"/>
        <v>0</v>
      </c>
      <c r="BF55" s="26"/>
      <c r="BG55" s="26"/>
      <c r="BH55" s="43">
        <f t="shared" si="18"/>
        <v>0</v>
      </c>
      <c r="BI55" s="327">
        <f>'2ND TERM Db '!AJ55</f>
        <v>0</v>
      </c>
      <c r="BJ55" s="327">
        <f>'1ST TERM Db'!AJ55</f>
        <v>0</v>
      </c>
      <c r="BK55" s="328">
        <f t="shared" si="19"/>
        <v>0</v>
      </c>
      <c r="BL55" s="26"/>
      <c r="BM55" s="26"/>
      <c r="BN55" s="43">
        <f t="shared" si="20"/>
        <v>0</v>
      </c>
      <c r="BO55" s="327">
        <f>'2ND TERM Db '!AM55</f>
        <v>0</v>
      </c>
      <c r="BP55" s="348">
        <f>'1ST TERM Db'!AM55</f>
        <v>0</v>
      </c>
      <c r="BQ55" s="328">
        <f t="shared" si="21"/>
        <v>0</v>
      </c>
      <c r="BR55" s="26"/>
      <c r="BS55" s="26"/>
      <c r="BT55" s="43">
        <f t="shared" si="22"/>
        <v>0</v>
      </c>
      <c r="BU55" s="327">
        <f>'2ND TERM Db '!AP55</f>
        <v>0</v>
      </c>
      <c r="BV55" s="348">
        <f>'1ST TERM Db'!AP55</f>
        <v>0</v>
      </c>
      <c r="BW55" s="328">
        <f t="shared" si="23"/>
        <v>0</v>
      </c>
      <c r="BX55" s="26"/>
      <c r="BY55" s="26"/>
      <c r="BZ55" s="43">
        <f t="shared" si="1"/>
        <v>0</v>
      </c>
      <c r="CA55" s="327">
        <f>'2ND TERM Db '!AS55</f>
        <v>0</v>
      </c>
      <c r="CB55" s="348">
        <f>'1ST TERM Db'!AS55</f>
        <v>0</v>
      </c>
      <c r="CC55" s="328">
        <f t="shared" si="24"/>
        <v>0</v>
      </c>
      <c r="CD55" s="26"/>
      <c r="CE55" s="26"/>
      <c r="CF55" s="43">
        <f t="shared" si="25"/>
        <v>0</v>
      </c>
      <c r="CG55" s="327">
        <f>'2ND TERM Db '!AV55</f>
        <v>0</v>
      </c>
      <c r="CH55" s="348">
        <f>'1ST TERM Db'!AV55</f>
        <v>0</v>
      </c>
      <c r="CI55" s="328">
        <f t="shared" si="26"/>
        <v>0</v>
      </c>
      <c r="CJ55" s="26"/>
      <c r="CK55" s="26"/>
      <c r="CL55" s="43">
        <f t="shared" si="27"/>
        <v>0</v>
      </c>
      <c r="CM55" s="327">
        <f>'2ND TERM Db '!AY55</f>
        <v>0</v>
      </c>
      <c r="CN55" s="348">
        <f>'1ST TERM Db'!AY55</f>
        <v>0</v>
      </c>
      <c r="CO55" s="328">
        <f t="shared" si="28"/>
        <v>0</v>
      </c>
      <c r="CP55" s="26"/>
      <c r="CQ55" s="26"/>
      <c r="CR55" s="43">
        <f t="shared" si="29"/>
        <v>0</v>
      </c>
      <c r="CS55" s="327">
        <f>'2ND TERM Db '!BB55</f>
        <v>0</v>
      </c>
      <c r="CT55" s="348">
        <f>'1ST TERM Db'!BB55</f>
        <v>0</v>
      </c>
      <c r="CU55" s="328">
        <f t="shared" si="30"/>
        <v>0</v>
      </c>
      <c r="CV55" s="26"/>
      <c r="CW55" s="26"/>
      <c r="CX55" s="43">
        <f t="shared" si="31"/>
        <v>0</v>
      </c>
      <c r="CY55" s="327">
        <f>'2ND TERM Db '!BE55</f>
        <v>0</v>
      </c>
      <c r="CZ55" s="348">
        <f>'1ST TERM Db'!BE55</f>
        <v>0</v>
      </c>
      <c r="DA55" s="328">
        <f t="shared" si="32"/>
        <v>0</v>
      </c>
      <c r="DB55" s="26"/>
      <c r="DC55" s="26"/>
      <c r="DD55" s="43">
        <f t="shared" si="33"/>
        <v>0</v>
      </c>
      <c r="DE55" s="327">
        <f>'2ND TERM Db '!BH55</f>
        <v>0</v>
      </c>
      <c r="DF55" s="348">
        <f>'1ST TERM Db'!BH55</f>
        <v>0</v>
      </c>
      <c r="DG55" s="328">
        <f t="shared" si="34"/>
        <v>0</v>
      </c>
      <c r="DH55" s="349"/>
      <c r="DI55" s="349"/>
      <c r="DJ55" s="356">
        <f t="shared" si="37"/>
        <v>0</v>
      </c>
      <c r="DK55" s="357">
        <f>'2ND TERM Db '!BK55</f>
        <v>0</v>
      </c>
      <c r="DL55" s="357">
        <f>'1ST TERM Db'!BK55</f>
        <v>0</v>
      </c>
      <c r="DM55" s="328">
        <f t="shared" si="35"/>
        <v>0</v>
      </c>
      <c r="DN55" s="73">
        <f t="shared" ref="DN55" si="86">SUM(O55,U55,AA55,AG55,AM55,AS55,AY55,BE55,BK55,BQ55,BW55,CC55,CI55,CO55,CU55,DA55,DG55,DM55)</f>
        <v>0</v>
      </c>
      <c r="DO55" s="80">
        <f t="shared" si="36"/>
        <v>12</v>
      </c>
      <c r="DP55" s="81" t="s">
        <v>105</v>
      </c>
      <c r="DQ55" s="81" t="s">
        <v>105</v>
      </c>
      <c r="DR55" s="81" t="s">
        <v>105</v>
      </c>
      <c r="DS55" s="81" t="s">
        <v>105</v>
      </c>
      <c r="DT55" s="81" t="s">
        <v>105</v>
      </c>
      <c r="DU55" s="81" t="s">
        <v>105</v>
      </c>
      <c r="DV55" s="81" t="s">
        <v>105</v>
      </c>
      <c r="DW55" s="81" t="s">
        <v>105</v>
      </c>
      <c r="DX55" s="87" t="s">
        <v>98</v>
      </c>
      <c r="DY55" s="88" t="s">
        <v>99</v>
      </c>
      <c r="DZ55" s="81" t="s">
        <v>105</v>
      </c>
      <c r="EA55" s="81" t="s">
        <v>105</v>
      </c>
      <c r="EB55" s="81" t="s">
        <v>105</v>
      </c>
      <c r="EC55" s="81" t="s">
        <v>105</v>
      </c>
      <c r="ED55" s="81" t="s">
        <v>105</v>
      </c>
      <c r="EE55" s="81" t="s">
        <v>105</v>
      </c>
      <c r="EF55" s="99" t="s">
        <v>105</v>
      </c>
      <c r="EG55" s="100" t="s">
        <v>101</v>
      </c>
      <c r="EH55" s="101" t="s">
        <v>102</v>
      </c>
      <c r="EI55" s="102" t="s">
        <v>103</v>
      </c>
      <c r="EJ55" s="103" t="s">
        <v>104</v>
      </c>
    </row>
    <row r="56" ht="30.3" spans="1:140">
      <c r="A56" s="21">
        <v>53</v>
      </c>
      <c r="B56" s="288">
        <f>'1ST TERM Db'!B56</f>
        <v>0</v>
      </c>
      <c r="C56" s="289">
        <f>'1ST TERM Db'!C56</f>
        <v>0</v>
      </c>
      <c r="D56" s="29">
        <f>'1ST TERM Db'!D56</f>
        <v>0</v>
      </c>
      <c r="E56" s="29">
        <f>'1ST TERM Db'!E56</f>
        <v>0</v>
      </c>
      <c r="F56" s="27"/>
      <c r="G56" s="27"/>
      <c r="H56" s="27"/>
      <c r="I56" s="42">
        <f t="shared" si="2"/>
        <v>0</v>
      </c>
      <c r="J56" s="26"/>
      <c r="K56" s="26"/>
      <c r="L56" s="43">
        <f t="shared" si="0"/>
        <v>0</v>
      </c>
      <c r="M56" s="327">
        <f>'2ND TERM Db '!L56</f>
        <v>0</v>
      </c>
      <c r="N56" s="327">
        <f>'1ST TERM Db'!L56</f>
        <v>0</v>
      </c>
      <c r="O56" s="328">
        <f t="shared" si="3"/>
        <v>0</v>
      </c>
      <c r="P56" s="26"/>
      <c r="Q56" s="26"/>
      <c r="R56" s="43">
        <f t="shared" si="4"/>
        <v>0</v>
      </c>
      <c r="S56" s="327">
        <f>'2ND TERM Db '!O56</f>
        <v>0</v>
      </c>
      <c r="T56" s="327">
        <f>'1ST TERM Db'!O56</f>
        <v>0</v>
      </c>
      <c r="U56" s="328">
        <f t="shared" si="5"/>
        <v>0</v>
      </c>
      <c r="V56" s="26"/>
      <c r="W56" s="26"/>
      <c r="X56" s="43">
        <f t="shared" si="6"/>
        <v>0</v>
      </c>
      <c r="Y56" s="327">
        <f>'2ND TERM Db '!R56</f>
        <v>0</v>
      </c>
      <c r="Z56" s="327">
        <f>'1ST TERM Db'!R56</f>
        <v>0</v>
      </c>
      <c r="AA56" s="328">
        <f t="shared" si="7"/>
        <v>0</v>
      </c>
      <c r="AB56" s="26"/>
      <c r="AC56" s="26"/>
      <c r="AD56" s="43">
        <f t="shared" si="8"/>
        <v>0</v>
      </c>
      <c r="AE56" s="327">
        <f>'2ND TERM Db '!U56</f>
        <v>0</v>
      </c>
      <c r="AF56" s="327">
        <f>'1ST TERM Db'!U56</f>
        <v>0</v>
      </c>
      <c r="AG56" s="328">
        <f t="shared" si="9"/>
        <v>0</v>
      </c>
      <c r="AH56" s="26"/>
      <c r="AI56" s="26"/>
      <c r="AJ56" s="43">
        <f t="shared" si="10"/>
        <v>0</v>
      </c>
      <c r="AK56" s="327">
        <f>'2ND TERM Db '!X56</f>
        <v>0</v>
      </c>
      <c r="AL56" s="327">
        <f>'1ST TERM Db'!X56</f>
        <v>0</v>
      </c>
      <c r="AM56" s="328">
        <f t="shared" si="11"/>
        <v>0</v>
      </c>
      <c r="AN56" s="26"/>
      <c r="AO56" s="26"/>
      <c r="AP56" s="43">
        <f t="shared" si="12"/>
        <v>0</v>
      </c>
      <c r="AQ56" s="327">
        <f>'2ND TERM Db '!AA56</f>
        <v>0</v>
      </c>
      <c r="AR56" s="343">
        <f>'1ST TERM Db'!AA56</f>
        <v>0</v>
      </c>
      <c r="AS56" s="328">
        <f t="shared" si="13"/>
        <v>0</v>
      </c>
      <c r="AT56" s="26"/>
      <c r="AU56" s="26"/>
      <c r="AV56" s="43">
        <f t="shared" si="14"/>
        <v>0</v>
      </c>
      <c r="AW56" s="327">
        <f>'2ND TERM Db '!AD56</f>
        <v>0</v>
      </c>
      <c r="AX56" s="343">
        <f>'1ST TERM Db'!AD56</f>
        <v>0</v>
      </c>
      <c r="AY56" s="328">
        <f t="shared" si="15"/>
        <v>0</v>
      </c>
      <c r="AZ56" s="26"/>
      <c r="BA56" s="26"/>
      <c r="BB56" s="43">
        <f t="shared" si="16"/>
        <v>0</v>
      </c>
      <c r="BC56" s="327">
        <f>'2ND TERM Db '!AG56</f>
        <v>0</v>
      </c>
      <c r="BD56" s="327">
        <f>'1ST TERM Db'!AG56</f>
        <v>0</v>
      </c>
      <c r="BE56" s="328">
        <f t="shared" si="17"/>
        <v>0</v>
      </c>
      <c r="BF56" s="26"/>
      <c r="BG56" s="26"/>
      <c r="BH56" s="43">
        <f t="shared" si="18"/>
        <v>0</v>
      </c>
      <c r="BI56" s="327">
        <f>'2ND TERM Db '!AJ56</f>
        <v>0</v>
      </c>
      <c r="BJ56" s="327">
        <f>'1ST TERM Db'!AJ56</f>
        <v>0</v>
      </c>
      <c r="BK56" s="328">
        <f t="shared" si="19"/>
        <v>0</v>
      </c>
      <c r="BL56" s="26"/>
      <c r="BM56" s="26"/>
      <c r="BN56" s="43">
        <f t="shared" si="20"/>
        <v>0</v>
      </c>
      <c r="BO56" s="327">
        <f>'2ND TERM Db '!AM56</f>
        <v>0</v>
      </c>
      <c r="BP56" s="348">
        <f>'1ST TERM Db'!AM56</f>
        <v>0</v>
      </c>
      <c r="BQ56" s="328">
        <f t="shared" si="21"/>
        <v>0</v>
      </c>
      <c r="BR56" s="26"/>
      <c r="BS56" s="26"/>
      <c r="BT56" s="43">
        <f t="shared" si="22"/>
        <v>0</v>
      </c>
      <c r="BU56" s="327">
        <f>'2ND TERM Db '!AP56</f>
        <v>0</v>
      </c>
      <c r="BV56" s="348">
        <f>'1ST TERM Db'!AP56</f>
        <v>0</v>
      </c>
      <c r="BW56" s="328">
        <f t="shared" si="23"/>
        <v>0</v>
      </c>
      <c r="BX56" s="26"/>
      <c r="BY56" s="26"/>
      <c r="BZ56" s="43">
        <f t="shared" si="1"/>
        <v>0</v>
      </c>
      <c r="CA56" s="327">
        <f>'2ND TERM Db '!AS56</f>
        <v>0</v>
      </c>
      <c r="CB56" s="348">
        <f>'1ST TERM Db'!AS56</f>
        <v>0</v>
      </c>
      <c r="CC56" s="328">
        <f t="shared" si="24"/>
        <v>0</v>
      </c>
      <c r="CD56" s="26"/>
      <c r="CE56" s="26"/>
      <c r="CF56" s="43">
        <f t="shared" si="25"/>
        <v>0</v>
      </c>
      <c r="CG56" s="327">
        <f>'2ND TERM Db '!AV56</f>
        <v>0</v>
      </c>
      <c r="CH56" s="348">
        <f>'1ST TERM Db'!AV56</f>
        <v>0</v>
      </c>
      <c r="CI56" s="328">
        <f t="shared" si="26"/>
        <v>0</v>
      </c>
      <c r="CJ56" s="26"/>
      <c r="CK56" s="26"/>
      <c r="CL56" s="43">
        <f t="shared" si="27"/>
        <v>0</v>
      </c>
      <c r="CM56" s="327">
        <f>'2ND TERM Db '!AY56</f>
        <v>0</v>
      </c>
      <c r="CN56" s="348">
        <f>'1ST TERM Db'!AY56</f>
        <v>0</v>
      </c>
      <c r="CO56" s="328">
        <f t="shared" si="28"/>
        <v>0</v>
      </c>
      <c r="CP56" s="26"/>
      <c r="CQ56" s="26"/>
      <c r="CR56" s="43">
        <f t="shared" si="29"/>
        <v>0</v>
      </c>
      <c r="CS56" s="327">
        <f>'2ND TERM Db '!BB56</f>
        <v>0</v>
      </c>
      <c r="CT56" s="348">
        <f>'1ST TERM Db'!BB56</f>
        <v>0</v>
      </c>
      <c r="CU56" s="328">
        <f t="shared" si="30"/>
        <v>0</v>
      </c>
      <c r="CV56" s="26"/>
      <c r="CW56" s="26"/>
      <c r="CX56" s="43">
        <f t="shared" si="31"/>
        <v>0</v>
      </c>
      <c r="CY56" s="327">
        <f>'2ND TERM Db '!BE56</f>
        <v>0</v>
      </c>
      <c r="CZ56" s="348">
        <f>'1ST TERM Db'!BE56</f>
        <v>0</v>
      </c>
      <c r="DA56" s="328">
        <f t="shared" si="32"/>
        <v>0</v>
      </c>
      <c r="DB56" s="26"/>
      <c r="DC56" s="26"/>
      <c r="DD56" s="43">
        <f t="shared" si="33"/>
        <v>0</v>
      </c>
      <c r="DE56" s="327">
        <f>'2ND TERM Db '!BH56</f>
        <v>0</v>
      </c>
      <c r="DF56" s="348">
        <f>'1ST TERM Db'!BH56</f>
        <v>0</v>
      </c>
      <c r="DG56" s="328">
        <f t="shared" si="34"/>
        <v>0</v>
      </c>
      <c r="DH56" s="349"/>
      <c r="DI56" s="349"/>
      <c r="DJ56" s="356">
        <f t="shared" si="37"/>
        <v>0</v>
      </c>
      <c r="DK56" s="357">
        <f>'2ND TERM Db '!BK56</f>
        <v>0</v>
      </c>
      <c r="DL56" s="357">
        <f>'1ST TERM Db'!BK56</f>
        <v>0</v>
      </c>
      <c r="DM56" s="328">
        <f t="shared" si="35"/>
        <v>0</v>
      </c>
      <c r="DN56" s="73">
        <f t="shared" ref="DN56" si="87">SUM(O56,U56,AA56,AG56,AM56,AS56,AY56,BE56,BK56,BQ56,BW56,CC56,CI56,CO56,CU56,DA56,DG56:DM56)</f>
        <v>0</v>
      </c>
      <c r="DO56" s="80">
        <f t="shared" si="36"/>
        <v>12</v>
      </c>
      <c r="DP56" s="81" t="s">
        <v>105</v>
      </c>
      <c r="DQ56" s="81" t="s">
        <v>105</v>
      </c>
      <c r="DR56" s="81" t="s">
        <v>105</v>
      </c>
      <c r="DS56" s="81" t="s">
        <v>105</v>
      </c>
      <c r="DT56" s="81" t="s">
        <v>105</v>
      </c>
      <c r="DU56" s="81" t="s">
        <v>105</v>
      </c>
      <c r="DV56" s="81" t="s">
        <v>105</v>
      </c>
      <c r="DW56" s="81" t="s">
        <v>105</v>
      </c>
      <c r="DX56" s="87" t="s">
        <v>98</v>
      </c>
      <c r="DY56" s="88" t="s">
        <v>99</v>
      </c>
      <c r="DZ56" s="81" t="s">
        <v>105</v>
      </c>
      <c r="EA56" s="81" t="s">
        <v>105</v>
      </c>
      <c r="EB56" s="81" t="s">
        <v>105</v>
      </c>
      <c r="EC56" s="81" t="s">
        <v>105</v>
      </c>
      <c r="ED56" s="81" t="s">
        <v>105</v>
      </c>
      <c r="EE56" s="81" t="s">
        <v>105</v>
      </c>
      <c r="EF56" s="99" t="s">
        <v>105</v>
      </c>
      <c r="EG56" s="100" t="s">
        <v>101</v>
      </c>
      <c r="EH56" s="101" t="s">
        <v>102</v>
      </c>
      <c r="EI56" s="102" t="s">
        <v>103</v>
      </c>
      <c r="EJ56" s="103" t="s">
        <v>104</v>
      </c>
    </row>
    <row r="57" ht="30.3" spans="1:140">
      <c r="A57" s="21">
        <v>54</v>
      </c>
      <c r="B57" s="288">
        <f>'1ST TERM Db'!B57</f>
        <v>0</v>
      </c>
      <c r="C57" s="29">
        <f>'1ST TERM Db'!C57</f>
        <v>0</v>
      </c>
      <c r="D57" s="29">
        <f>'1ST TERM Db'!D57</f>
        <v>0</v>
      </c>
      <c r="E57" s="29">
        <f>'1ST TERM Db'!E57</f>
        <v>0</v>
      </c>
      <c r="F57" s="27"/>
      <c r="G57" s="27"/>
      <c r="H57" s="27"/>
      <c r="I57" s="42">
        <f t="shared" si="2"/>
        <v>0</v>
      </c>
      <c r="J57" s="26"/>
      <c r="K57" s="26"/>
      <c r="L57" s="43">
        <f t="shared" si="0"/>
        <v>0</v>
      </c>
      <c r="M57" s="327">
        <f>'2ND TERM Db '!L57</f>
        <v>0</v>
      </c>
      <c r="N57" s="327">
        <f>'1ST TERM Db'!L57</f>
        <v>0</v>
      </c>
      <c r="O57" s="328">
        <f t="shared" si="3"/>
        <v>0</v>
      </c>
      <c r="P57" s="26"/>
      <c r="Q57" s="26"/>
      <c r="R57" s="43">
        <f t="shared" si="4"/>
        <v>0</v>
      </c>
      <c r="S57" s="327">
        <f>'2ND TERM Db '!O57</f>
        <v>0</v>
      </c>
      <c r="T57" s="327">
        <f>'1ST TERM Db'!O57</f>
        <v>0</v>
      </c>
      <c r="U57" s="328">
        <f t="shared" si="5"/>
        <v>0</v>
      </c>
      <c r="V57" s="26"/>
      <c r="W57" s="26"/>
      <c r="X57" s="43">
        <f t="shared" si="6"/>
        <v>0</v>
      </c>
      <c r="Y57" s="327">
        <f>'2ND TERM Db '!R57</f>
        <v>0</v>
      </c>
      <c r="Z57" s="327">
        <f>'1ST TERM Db'!R57</f>
        <v>0</v>
      </c>
      <c r="AA57" s="328">
        <f t="shared" si="7"/>
        <v>0</v>
      </c>
      <c r="AB57" s="26"/>
      <c r="AC57" s="26"/>
      <c r="AD57" s="43">
        <f t="shared" si="8"/>
        <v>0</v>
      </c>
      <c r="AE57" s="327">
        <f>'2ND TERM Db '!U57</f>
        <v>0</v>
      </c>
      <c r="AF57" s="327">
        <f>'1ST TERM Db'!U57</f>
        <v>0</v>
      </c>
      <c r="AG57" s="328">
        <f t="shared" si="9"/>
        <v>0</v>
      </c>
      <c r="AH57" s="26"/>
      <c r="AI57" s="26"/>
      <c r="AJ57" s="43">
        <f t="shared" si="10"/>
        <v>0</v>
      </c>
      <c r="AK57" s="327">
        <f>'2ND TERM Db '!X57</f>
        <v>0</v>
      </c>
      <c r="AL57" s="327">
        <f>'1ST TERM Db'!X57</f>
        <v>0</v>
      </c>
      <c r="AM57" s="328">
        <f t="shared" si="11"/>
        <v>0</v>
      </c>
      <c r="AN57" s="26"/>
      <c r="AO57" s="26"/>
      <c r="AP57" s="43">
        <f t="shared" si="12"/>
        <v>0</v>
      </c>
      <c r="AQ57" s="327">
        <f>'2ND TERM Db '!AA57</f>
        <v>0</v>
      </c>
      <c r="AR57" s="343">
        <f>'1ST TERM Db'!AA57</f>
        <v>0</v>
      </c>
      <c r="AS57" s="328">
        <f t="shared" si="13"/>
        <v>0</v>
      </c>
      <c r="AT57" s="26"/>
      <c r="AU57" s="26"/>
      <c r="AV57" s="43">
        <f t="shared" si="14"/>
        <v>0</v>
      </c>
      <c r="AW57" s="327">
        <f>'2ND TERM Db '!AD57</f>
        <v>0</v>
      </c>
      <c r="AX57" s="343">
        <f>'1ST TERM Db'!AD57</f>
        <v>0</v>
      </c>
      <c r="AY57" s="328">
        <f t="shared" si="15"/>
        <v>0</v>
      </c>
      <c r="AZ57" s="26"/>
      <c r="BA57" s="26"/>
      <c r="BB57" s="43">
        <f t="shared" si="16"/>
        <v>0</v>
      </c>
      <c r="BC57" s="327">
        <f>'2ND TERM Db '!AG57</f>
        <v>0</v>
      </c>
      <c r="BD57" s="327">
        <f>'1ST TERM Db'!AG57</f>
        <v>0</v>
      </c>
      <c r="BE57" s="328">
        <f t="shared" si="17"/>
        <v>0</v>
      </c>
      <c r="BF57" s="26"/>
      <c r="BG57" s="26"/>
      <c r="BH57" s="43">
        <f t="shared" si="18"/>
        <v>0</v>
      </c>
      <c r="BI57" s="327">
        <f>'2ND TERM Db '!AJ57</f>
        <v>0</v>
      </c>
      <c r="BJ57" s="327">
        <f>'1ST TERM Db'!AJ57</f>
        <v>0</v>
      </c>
      <c r="BK57" s="328">
        <f t="shared" si="19"/>
        <v>0</v>
      </c>
      <c r="BL57" s="26"/>
      <c r="BM57" s="26"/>
      <c r="BN57" s="43">
        <f t="shared" si="20"/>
        <v>0</v>
      </c>
      <c r="BO57" s="327">
        <f>'2ND TERM Db '!AM57</f>
        <v>0</v>
      </c>
      <c r="BP57" s="348">
        <f>'1ST TERM Db'!AM57</f>
        <v>0</v>
      </c>
      <c r="BQ57" s="328">
        <f t="shared" si="21"/>
        <v>0</v>
      </c>
      <c r="BR57" s="26"/>
      <c r="BS57" s="26"/>
      <c r="BT57" s="43">
        <f t="shared" si="22"/>
        <v>0</v>
      </c>
      <c r="BU57" s="327">
        <f>'2ND TERM Db '!AP57</f>
        <v>0</v>
      </c>
      <c r="BV57" s="348">
        <f>'1ST TERM Db'!AP57</f>
        <v>0</v>
      </c>
      <c r="BW57" s="328">
        <f t="shared" si="23"/>
        <v>0</v>
      </c>
      <c r="BX57" s="26"/>
      <c r="BY57" s="26"/>
      <c r="BZ57" s="43">
        <f t="shared" si="1"/>
        <v>0</v>
      </c>
      <c r="CA57" s="327">
        <f>'2ND TERM Db '!AS57</f>
        <v>0</v>
      </c>
      <c r="CB57" s="348">
        <f>'1ST TERM Db'!AS57</f>
        <v>0</v>
      </c>
      <c r="CC57" s="328">
        <f t="shared" si="24"/>
        <v>0</v>
      </c>
      <c r="CD57" s="26"/>
      <c r="CE57" s="26"/>
      <c r="CF57" s="43">
        <f t="shared" si="25"/>
        <v>0</v>
      </c>
      <c r="CG57" s="327">
        <f>'2ND TERM Db '!AV57</f>
        <v>0</v>
      </c>
      <c r="CH57" s="348">
        <f>'1ST TERM Db'!AV57</f>
        <v>0</v>
      </c>
      <c r="CI57" s="328">
        <f t="shared" si="26"/>
        <v>0</v>
      </c>
      <c r="CJ57" s="26"/>
      <c r="CK57" s="26"/>
      <c r="CL57" s="43">
        <f t="shared" si="27"/>
        <v>0</v>
      </c>
      <c r="CM57" s="327">
        <f>'2ND TERM Db '!AY57</f>
        <v>0</v>
      </c>
      <c r="CN57" s="348">
        <f>'1ST TERM Db'!AY57</f>
        <v>0</v>
      </c>
      <c r="CO57" s="328">
        <f t="shared" si="28"/>
        <v>0</v>
      </c>
      <c r="CP57" s="26"/>
      <c r="CQ57" s="26"/>
      <c r="CR57" s="43">
        <f t="shared" si="29"/>
        <v>0</v>
      </c>
      <c r="CS57" s="327">
        <f>'2ND TERM Db '!BB57</f>
        <v>0</v>
      </c>
      <c r="CT57" s="348">
        <f>'1ST TERM Db'!BB57</f>
        <v>0</v>
      </c>
      <c r="CU57" s="328">
        <f t="shared" si="30"/>
        <v>0</v>
      </c>
      <c r="CV57" s="26"/>
      <c r="CW57" s="26"/>
      <c r="CX57" s="43">
        <f t="shared" si="31"/>
        <v>0</v>
      </c>
      <c r="CY57" s="327">
        <f>'2ND TERM Db '!BE57</f>
        <v>0</v>
      </c>
      <c r="CZ57" s="348">
        <f>'1ST TERM Db'!BE57</f>
        <v>0</v>
      </c>
      <c r="DA57" s="328">
        <f t="shared" si="32"/>
        <v>0</v>
      </c>
      <c r="DB57" s="26"/>
      <c r="DC57" s="26"/>
      <c r="DD57" s="43">
        <f t="shared" si="33"/>
        <v>0</v>
      </c>
      <c r="DE57" s="327">
        <f>'2ND TERM Db '!BH57</f>
        <v>0</v>
      </c>
      <c r="DF57" s="348">
        <f>'1ST TERM Db'!BH57</f>
        <v>0</v>
      </c>
      <c r="DG57" s="328">
        <f t="shared" si="34"/>
        <v>0</v>
      </c>
      <c r="DH57" s="349"/>
      <c r="DI57" s="349"/>
      <c r="DJ57" s="356">
        <f t="shared" si="37"/>
        <v>0</v>
      </c>
      <c r="DK57" s="357">
        <f>'2ND TERM Db '!BK57</f>
        <v>0</v>
      </c>
      <c r="DL57" s="357">
        <f>'1ST TERM Db'!BK57</f>
        <v>0</v>
      </c>
      <c r="DM57" s="328">
        <f t="shared" si="35"/>
        <v>0</v>
      </c>
      <c r="DN57" s="73">
        <f t="shared" ref="DN57" si="88">SUM(O57,U57,AA57,AG57,AM57,AS57,AY57,BE57,BK57,BQ57,BW57,CC57,CI57,CO57,CU57,DA57,DG57,DM57)</f>
        <v>0</v>
      </c>
      <c r="DO57" s="80">
        <f t="shared" si="36"/>
        <v>12</v>
      </c>
      <c r="DP57" s="81" t="s">
        <v>105</v>
      </c>
      <c r="DQ57" s="81" t="s">
        <v>105</v>
      </c>
      <c r="DR57" s="81" t="s">
        <v>105</v>
      </c>
      <c r="DS57" s="81" t="s">
        <v>105</v>
      </c>
      <c r="DT57" s="81" t="s">
        <v>105</v>
      </c>
      <c r="DU57" s="81" t="s">
        <v>105</v>
      </c>
      <c r="DV57" s="81" t="s">
        <v>105</v>
      </c>
      <c r="DW57" s="81" t="s">
        <v>105</v>
      </c>
      <c r="DX57" s="87" t="s">
        <v>98</v>
      </c>
      <c r="DY57" s="88" t="s">
        <v>99</v>
      </c>
      <c r="DZ57" s="81" t="s">
        <v>105</v>
      </c>
      <c r="EA57" s="81" t="s">
        <v>105</v>
      </c>
      <c r="EB57" s="81" t="s">
        <v>105</v>
      </c>
      <c r="EC57" s="81" t="s">
        <v>105</v>
      </c>
      <c r="ED57" s="81" t="s">
        <v>105</v>
      </c>
      <c r="EE57" s="81" t="s">
        <v>105</v>
      </c>
      <c r="EF57" s="99" t="s">
        <v>105</v>
      </c>
      <c r="EG57" s="100" t="s">
        <v>101</v>
      </c>
      <c r="EH57" s="101" t="s">
        <v>102</v>
      </c>
      <c r="EI57" s="102" t="s">
        <v>103</v>
      </c>
      <c r="EJ57" s="103" t="s">
        <v>104</v>
      </c>
    </row>
    <row r="58" ht="30.3" spans="1:140">
      <c r="A58" s="21">
        <v>55</v>
      </c>
      <c r="B58" s="288">
        <f>'1ST TERM Db'!B58</f>
        <v>0</v>
      </c>
      <c r="C58" s="289">
        <f>'1ST TERM Db'!C58</f>
        <v>0</v>
      </c>
      <c r="D58" s="29">
        <f>'1ST TERM Db'!D58</f>
        <v>0</v>
      </c>
      <c r="E58" s="29">
        <f>'1ST TERM Db'!E58</f>
        <v>0</v>
      </c>
      <c r="F58" s="27"/>
      <c r="G58" s="27"/>
      <c r="H58" s="27"/>
      <c r="I58" s="42">
        <f t="shared" si="2"/>
        <v>0</v>
      </c>
      <c r="J58" s="26"/>
      <c r="K58" s="26"/>
      <c r="L58" s="43">
        <f t="shared" si="0"/>
        <v>0</v>
      </c>
      <c r="M58" s="327">
        <f>'2ND TERM Db '!L58</f>
        <v>0</v>
      </c>
      <c r="N58" s="327">
        <f>'1ST TERM Db'!L58</f>
        <v>0</v>
      </c>
      <c r="O58" s="328">
        <f t="shared" si="3"/>
        <v>0</v>
      </c>
      <c r="P58" s="26"/>
      <c r="Q58" s="26"/>
      <c r="R58" s="43">
        <f t="shared" si="4"/>
        <v>0</v>
      </c>
      <c r="S58" s="327">
        <f>'2ND TERM Db '!O58</f>
        <v>0</v>
      </c>
      <c r="T58" s="327">
        <f>'1ST TERM Db'!O58</f>
        <v>0</v>
      </c>
      <c r="U58" s="328">
        <f t="shared" si="5"/>
        <v>0</v>
      </c>
      <c r="V58" s="26"/>
      <c r="W58" s="26"/>
      <c r="X58" s="43">
        <f t="shared" si="6"/>
        <v>0</v>
      </c>
      <c r="Y58" s="327">
        <f>'2ND TERM Db '!R58</f>
        <v>0</v>
      </c>
      <c r="Z58" s="327">
        <f>'1ST TERM Db'!R58</f>
        <v>0</v>
      </c>
      <c r="AA58" s="328">
        <f t="shared" si="7"/>
        <v>0</v>
      </c>
      <c r="AB58" s="26"/>
      <c r="AC58" s="26"/>
      <c r="AD58" s="43">
        <f t="shared" si="8"/>
        <v>0</v>
      </c>
      <c r="AE58" s="327">
        <f>'2ND TERM Db '!U58</f>
        <v>0</v>
      </c>
      <c r="AF58" s="327">
        <f>'1ST TERM Db'!U58</f>
        <v>0</v>
      </c>
      <c r="AG58" s="328">
        <f t="shared" si="9"/>
        <v>0</v>
      </c>
      <c r="AH58" s="26"/>
      <c r="AI58" s="26"/>
      <c r="AJ58" s="43">
        <f t="shared" si="10"/>
        <v>0</v>
      </c>
      <c r="AK58" s="327">
        <f>'2ND TERM Db '!X58</f>
        <v>0</v>
      </c>
      <c r="AL58" s="327">
        <f>'1ST TERM Db'!X58</f>
        <v>0</v>
      </c>
      <c r="AM58" s="328">
        <f t="shared" si="11"/>
        <v>0</v>
      </c>
      <c r="AN58" s="26"/>
      <c r="AO58" s="26"/>
      <c r="AP58" s="43">
        <f t="shared" si="12"/>
        <v>0</v>
      </c>
      <c r="AQ58" s="327">
        <f>'2ND TERM Db '!AA58</f>
        <v>0</v>
      </c>
      <c r="AR58" s="343">
        <f>'1ST TERM Db'!AA58</f>
        <v>0</v>
      </c>
      <c r="AS58" s="328">
        <f t="shared" si="13"/>
        <v>0</v>
      </c>
      <c r="AT58" s="26"/>
      <c r="AU58" s="26"/>
      <c r="AV58" s="43">
        <f t="shared" si="14"/>
        <v>0</v>
      </c>
      <c r="AW58" s="327">
        <f>'2ND TERM Db '!AD58</f>
        <v>0</v>
      </c>
      <c r="AX58" s="343">
        <f>'1ST TERM Db'!AD58</f>
        <v>0</v>
      </c>
      <c r="AY58" s="328">
        <f t="shared" si="15"/>
        <v>0</v>
      </c>
      <c r="AZ58" s="26"/>
      <c r="BA58" s="26"/>
      <c r="BB58" s="43">
        <f t="shared" si="16"/>
        <v>0</v>
      </c>
      <c r="BC58" s="327">
        <f>'2ND TERM Db '!AG58</f>
        <v>0</v>
      </c>
      <c r="BD58" s="327">
        <f>'1ST TERM Db'!AG58</f>
        <v>0</v>
      </c>
      <c r="BE58" s="328">
        <f t="shared" si="17"/>
        <v>0</v>
      </c>
      <c r="BF58" s="26"/>
      <c r="BG58" s="26"/>
      <c r="BH58" s="43">
        <f t="shared" si="18"/>
        <v>0</v>
      </c>
      <c r="BI58" s="327">
        <f>'2ND TERM Db '!AJ58</f>
        <v>0</v>
      </c>
      <c r="BJ58" s="327">
        <f>'1ST TERM Db'!AJ58</f>
        <v>0</v>
      </c>
      <c r="BK58" s="328">
        <f t="shared" si="19"/>
        <v>0</v>
      </c>
      <c r="BL58" s="26"/>
      <c r="BM58" s="26"/>
      <c r="BN58" s="43">
        <f t="shared" si="20"/>
        <v>0</v>
      </c>
      <c r="BO58" s="327">
        <f>'2ND TERM Db '!AM58</f>
        <v>0</v>
      </c>
      <c r="BP58" s="348">
        <f>'1ST TERM Db'!AM58</f>
        <v>0</v>
      </c>
      <c r="BQ58" s="328">
        <f t="shared" si="21"/>
        <v>0</v>
      </c>
      <c r="BR58" s="26"/>
      <c r="BS58" s="26"/>
      <c r="BT58" s="43">
        <f t="shared" si="22"/>
        <v>0</v>
      </c>
      <c r="BU58" s="327">
        <f>'2ND TERM Db '!AP58</f>
        <v>0</v>
      </c>
      <c r="BV58" s="348">
        <f>'1ST TERM Db'!AP58</f>
        <v>0</v>
      </c>
      <c r="BW58" s="328">
        <f t="shared" si="23"/>
        <v>0</v>
      </c>
      <c r="BX58" s="26"/>
      <c r="BY58" s="26"/>
      <c r="BZ58" s="43">
        <f t="shared" si="1"/>
        <v>0</v>
      </c>
      <c r="CA58" s="327">
        <f>'2ND TERM Db '!AS58</f>
        <v>0</v>
      </c>
      <c r="CB58" s="348">
        <f>'1ST TERM Db'!AS58</f>
        <v>0</v>
      </c>
      <c r="CC58" s="328">
        <f t="shared" si="24"/>
        <v>0</v>
      </c>
      <c r="CD58" s="26"/>
      <c r="CE58" s="26"/>
      <c r="CF58" s="43">
        <f t="shared" si="25"/>
        <v>0</v>
      </c>
      <c r="CG58" s="327">
        <f>'2ND TERM Db '!AV58</f>
        <v>0</v>
      </c>
      <c r="CH58" s="348">
        <f>'1ST TERM Db'!AV58</f>
        <v>0</v>
      </c>
      <c r="CI58" s="328">
        <f t="shared" si="26"/>
        <v>0</v>
      </c>
      <c r="CJ58" s="26"/>
      <c r="CK58" s="26"/>
      <c r="CL58" s="43">
        <f t="shared" si="27"/>
        <v>0</v>
      </c>
      <c r="CM58" s="327">
        <f>'2ND TERM Db '!AY58</f>
        <v>0</v>
      </c>
      <c r="CN58" s="348">
        <f>'1ST TERM Db'!AY58</f>
        <v>0</v>
      </c>
      <c r="CO58" s="328">
        <f t="shared" si="28"/>
        <v>0</v>
      </c>
      <c r="CP58" s="26"/>
      <c r="CQ58" s="26"/>
      <c r="CR58" s="43">
        <f t="shared" si="29"/>
        <v>0</v>
      </c>
      <c r="CS58" s="327">
        <f>'2ND TERM Db '!BB58</f>
        <v>0</v>
      </c>
      <c r="CT58" s="348">
        <f>'1ST TERM Db'!BB58</f>
        <v>0</v>
      </c>
      <c r="CU58" s="328">
        <f t="shared" si="30"/>
        <v>0</v>
      </c>
      <c r="CV58" s="26"/>
      <c r="CW58" s="26"/>
      <c r="CX58" s="43">
        <f t="shared" si="31"/>
        <v>0</v>
      </c>
      <c r="CY58" s="327">
        <f>'2ND TERM Db '!BE58</f>
        <v>0</v>
      </c>
      <c r="CZ58" s="348">
        <f>'1ST TERM Db'!BE58</f>
        <v>0</v>
      </c>
      <c r="DA58" s="328">
        <f t="shared" si="32"/>
        <v>0</v>
      </c>
      <c r="DB58" s="26"/>
      <c r="DC58" s="26"/>
      <c r="DD58" s="43">
        <f t="shared" si="33"/>
        <v>0</v>
      </c>
      <c r="DE58" s="327">
        <f>'2ND TERM Db '!BH58</f>
        <v>0</v>
      </c>
      <c r="DF58" s="348">
        <f>'1ST TERM Db'!BH58</f>
        <v>0</v>
      </c>
      <c r="DG58" s="328">
        <f t="shared" si="34"/>
        <v>0</v>
      </c>
      <c r="DH58" s="349"/>
      <c r="DI58" s="349"/>
      <c r="DJ58" s="356">
        <f t="shared" si="37"/>
        <v>0</v>
      </c>
      <c r="DK58" s="357">
        <f>'2ND TERM Db '!BK58</f>
        <v>0</v>
      </c>
      <c r="DL58" s="357">
        <f>'1ST TERM Db'!BK58</f>
        <v>0</v>
      </c>
      <c r="DM58" s="328">
        <f t="shared" si="35"/>
        <v>0</v>
      </c>
      <c r="DN58" s="73">
        <f t="shared" ref="DN58" si="89">SUM(O58,U58,AA58,AG58,AM58,AS58,AY58,BE58,BK58,BQ58,BW58,CC58,CI58,CO58,CU58,DA58,DG58:DM58)</f>
        <v>0</v>
      </c>
      <c r="DO58" s="80">
        <f t="shared" si="36"/>
        <v>12</v>
      </c>
      <c r="DP58" s="81" t="s">
        <v>105</v>
      </c>
      <c r="DQ58" s="81" t="s">
        <v>105</v>
      </c>
      <c r="DR58" s="81" t="s">
        <v>105</v>
      </c>
      <c r="DS58" s="81" t="s">
        <v>105</v>
      </c>
      <c r="DT58" s="81" t="s">
        <v>105</v>
      </c>
      <c r="DU58" s="81" t="s">
        <v>105</v>
      </c>
      <c r="DV58" s="81" t="s">
        <v>105</v>
      </c>
      <c r="DW58" s="81" t="s">
        <v>105</v>
      </c>
      <c r="DX58" s="87" t="s">
        <v>98</v>
      </c>
      <c r="DY58" s="88" t="s">
        <v>99</v>
      </c>
      <c r="DZ58" s="81" t="s">
        <v>105</v>
      </c>
      <c r="EA58" s="81" t="s">
        <v>105</v>
      </c>
      <c r="EB58" s="81" t="s">
        <v>105</v>
      </c>
      <c r="EC58" s="81" t="s">
        <v>105</v>
      </c>
      <c r="ED58" s="81" t="s">
        <v>105</v>
      </c>
      <c r="EE58" s="81" t="s">
        <v>105</v>
      </c>
      <c r="EF58" s="99" t="s">
        <v>105</v>
      </c>
      <c r="EG58" s="100" t="s">
        <v>101</v>
      </c>
      <c r="EH58" s="101" t="s">
        <v>102</v>
      </c>
      <c r="EI58" s="102" t="s">
        <v>103</v>
      </c>
      <c r="EJ58" s="103" t="s">
        <v>104</v>
      </c>
    </row>
    <row r="59" ht="30.3" spans="1:140">
      <c r="A59" s="21">
        <v>56</v>
      </c>
      <c r="B59" s="288">
        <f>'1ST TERM Db'!B59</f>
        <v>0</v>
      </c>
      <c r="C59" s="29">
        <f>'1ST TERM Db'!C59</f>
        <v>0</v>
      </c>
      <c r="D59" s="29">
        <f>'1ST TERM Db'!D59</f>
        <v>0</v>
      </c>
      <c r="E59" s="29">
        <f>'1ST TERM Db'!E59</f>
        <v>0</v>
      </c>
      <c r="F59" s="27"/>
      <c r="G59" s="27"/>
      <c r="H59" s="27"/>
      <c r="I59" s="42">
        <f t="shared" si="2"/>
        <v>0</v>
      </c>
      <c r="J59" s="26"/>
      <c r="K59" s="26"/>
      <c r="L59" s="43">
        <f t="shared" si="0"/>
        <v>0</v>
      </c>
      <c r="M59" s="327">
        <f>'2ND TERM Db '!L59</f>
        <v>0</v>
      </c>
      <c r="N59" s="327">
        <f>'1ST TERM Db'!L59</f>
        <v>0</v>
      </c>
      <c r="O59" s="328">
        <f t="shared" si="3"/>
        <v>0</v>
      </c>
      <c r="P59" s="26"/>
      <c r="Q59" s="26"/>
      <c r="R59" s="43">
        <f t="shared" si="4"/>
        <v>0</v>
      </c>
      <c r="S59" s="327">
        <f>'2ND TERM Db '!O59</f>
        <v>0</v>
      </c>
      <c r="T59" s="327">
        <f>'1ST TERM Db'!O59</f>
        <v>0</v>
      </c>
      <c r="U59" s="328">
        <f t="shared" si="5"/>
        <v>0</v>
      </c>
      <c r="V59" s="26"/>
      <c r="W59" s="26"/>
      <c r="X59" s="43">
        <f t="shared" si="6"/>
        <v>0</v>
      </c>
      <c r="Y59" s="327">
        <f>'2ND TERM Db '!R59</f>
        <v>0</v>
      </c>
      <c r="Z59" s="327">
        <f>'1ST TERM Db'!R59</f>
        <v>0</v>
      </c>
      <c r="AA59" s="328">
        <f t="shared" si="7"/>
        <v>0</v>
      </c>
      <c r="AB59" s="26"/>
      <c r="AC59" s="26"/>
      <c r="AD59" s="43">
        <f t="shared" si="8"/>
        <v>0</v>
      </c>
      <c r="AE59" s="327">
        <f>'2ND TERM Db '!U59</f>
        <v>0</v>
      </c>
      <c r="AF59" s="327">
        <f>'1ST TERM Db'!U59</f>
        <v>0</v>
      </c>
      <c r="AG59" s="328">
        <f t="shared" si="9"/>
        <v>0</v>
      </c>
      <c r="AH59" s="26"/>
      <c r="AI59" s="26"/>
      <c r="AJ59" s="43">
        <f t="shared" si="10"/>
        <v>0</v>
      </c>
      <c r="AK59" s="327">
        <f>'2ND TERM Db '!X59</f>
        <v>0</v>
      </c>
      <c r="AL59" s="327">
        <f>'1ST TERM Db'!X59</f>
        <v>0</v>
      </c>
      <c r="AM59" s="328">
        <f t="shared" si="11"/>
        <v>0</v>
      </c>
      <c r="AN59" s="26"/>
      <c r="AO59" s="26"/>
      <c r="AP59" s="43">
        <f t="shared" si="12"/>
        <v>0</v>
      </c>
      <c r="AQ59" s="327">
        <f>'2ND TERM Db '!AA59</f>
        <v>0</v>
      </c>
      <c r="AR59" s="343">
        <f>'1ST TERM Db'!AA59</f>
        <v>0</v>
      </c>
      <c r="AS59" s="328">
        <f t="shared" si="13"/>
        <v>0</v>
      </c>
      <c r="AT59" s="26"/>
      <c r="AU59" s="26"/>
      <c r="AV59" s="43">
        <f t="shared" si="14"/>
        <v>0</v>
      </c>
      <c r="AW59" s="327">
        <f>'2ND TERM Db '!AD59</f>
        <v>0</v>
      </c>
      <c r="AX59" s="343">
        <f>'1ST TERM Db'!AD59</f>
        <v>0</v>
      </c>
      <c r="AY59" s="328">
        <f t="shared" si="15"/>
        <v>0</v>
      </c>
      <c r="AZ59" s="26"/>
      <c r="BA59" s="26"/>
      <c r="BB59" s="43">
        <f t="shared" si="16"/>
        <v>0</v>
      </c>
      <c r="BC59" s="327">
        <f>'2ND TERM Db '!AG59</f>
        <v>0</v>
      </c>
      <c r="BD59" s="327">
        <f>'1ST TERM Db'!AG59</f>
        <v>0</v>
      </c>
      <c r="BE59" s="328">
        <f t="shared" si="17"/>
        <v>0</v>
      </c>
      <c r="BF59" s="26"/>
      <c r="BG59" s="26"/>
      <c r="BH59" s="43">
        <f t="shared" si="18"/>
        <v>0</v>
      </c>
      <c r="BI59" s="327">
        <f>'2ND TERM Db '!AJ59</f>
        <v>0</v>
      </c>
      <c r="BJ59" s="327">
        <f>'1ST TERM Db'!AJ59</f>
        <v>0</v>
      </c>
      <c r="BK59" s="328">
        <f t="shared" si="19"/>
        <v>0</v>
      </c>
      <c r="BL59" s="26"/>
      <c r="BM59" s="26"/>
      <c r="BN59" s="43">
        <f t="shared" si="20"/>
        <v>0</v>
      </c>
      <c r="BO59" s="327">
        <f>'2ND TERM Db '!AM59</f>
        <v>0</v>
      </c>
      <c r="BP59" s="348">
        <f>'1ST TERM Db'!AM59</f>
        <v>0</v>
      </c>
      <c r="BQ59" s="328">
        <f t="shared" si="21"/>
        <v>0</v>
      </c>
      <c r="BR59" s="26"/>
      <c r="BS59" s="26"/>
      <c r="BT59" s="43">
        <f t="shared" si="22"/>
        <v>0</v>
      </c>
      <c r="BU59" s="327">
        <f>'2ND TERM Db '!AP59</f>
        <v>0</v>
      </c>
      <c r="BV59" s="348">
        <f>'1ST TERM Db'!AP59</f>
        <v>0</v>
      </c>
      <c r="BW59" s="328">
        <f t="shared" si="23"/>
        <v>0</v>
      </c>
      <c r="BX59" s="26"/>
      <c r="BY59" s="26"/>
      <c r="BZ59" s="43">
        <f t="shared" si="1"/>
        <v>0</v>
      </c>
      <c r="CA59" s="327">
        <f>'2ND TERM Db '!AS59</f>
        <v>0</v>
      </c>
      <c r="CB59" s="348">
        <f>'1ST TERM Db'!AS59</f>
        <v>0</v>
      </c>
      <c r="CC59" s="328">
        <f t="shared" si="24"/>
        <v>0</v>
      </c>
      <c r="CD59" s="26"/>
      <c r="CE59" s="26"/>
      <c r="CF59" s="43">
        <f t="shared" si="25"/>
        <v>0</v>
      </c>
      <c r="CG59" s="327">
        <f>'2ND TERM Db '!AV59</f>
        <v>0</v>
      </c>
      <c r="CH59" s="348">
        <f>'1ST TERM Db'!AV59</f>
        <v>0</v>
      </c>
      <c r="CI59" s="328">
        <f t="shared" si="26"/>
        <v>0</v>
      </c>
      <c r="CJ59" s="26"/>
      <c r="CK59" s="26"/>
      <c r="CL59" s="43">
        <f t="shared" si="27"/>
        <v>0</v>
      </c>
      <c r="CM59" s="327">
        <f>'2ND TERM Db '!AY59</f>
        <v>0</v>
      </c>
      <c r="CN59" s="348">
        <f>'1ST TERM Db'!AY59</f>
        <v>0</v>
      </c>
      <c r="CO59" s="328">
        <f t="shared" si="28"/>
        <v>0</v>
      </c>
      <c r="CP59" s="26"/>
      <c r="CQ59" s="26"/>
      <c r="CR59" s="43">
        <f t="shared" si="29"/>
        <v>0</v>
      </c>
      <c r="CS59" s="327">
        <f>'2ND TERM Db '!BB59</f>
        <v>0</v>
      </c>
      <c r="CT59" s="348">
        <f>'1ST TERM Db'!BB59</f>
        <v>0</v>
      </c>
      <c r="CU59" s="328">
        <f t="shared" si="30"/>
        <v>0</v>
      </c>
      <c r="CV59" s="26"/>
      <c r="CW59" s="26"/>
      <c r="CX59" s="43">
        <f t="shared" si="31"/>
        <v>0</v>
      </c>
      <c r="CY59" s="327">
        <f>'2ND TERM Db '!BE59</f>
        <v>0</v>
      </c>
      <c r="CZ59" s="348">
        <f>'1ST TERM Db'!BE59</f>
        <v>0</v>
      </c>
      <c r="DA59" s="328">
        <f t="shared" si="32"/>
        <v>0</v>
      </c>
      <c r="DB59" s="26"/>
      <c r="DC59" s="26"/>
      <c r="DD59" s="43">
        <f t="shared" si="33"/>
        <v>0</v>
      </c>
      <c r="DE59" s="327">
        <f>'2ND TERM Db '!BH59</f>
        <v>0</v>
      </c>
      <c r="DF59" s="348">
        <f>'1ST TERM Db'!BH59</f>
        <v>0</v>
      </c>
      <c r="DG59" s="328">
        <f t="shared" si="34"/>
        <v>0</v>
      </c>
      <c r="DH59" s="349"/>
      <c r="DI59" s="349"/>
      <c r="DJ59" s="356">
        <f t="shared" si="37"/>
        <v>0</v>
      </c>
      <c r="DK59" s="357">
        <f>'2ND TERM Db '!BK59</f>
        <v>0</v>
      </c>
      <c r="DL59" s="357">
        <f>'1ST TERM Db'!BK59</f>
        <v>0</v>
      </c>
      <c r="DM59" s="328">
        <f t="shared" si="35"/>
        <v>0</v>
      </c>
      <c r="DN59" s="73">
        <f t="shared" ref="DN59" si="90">SUM(O59,U59,AA59,AG59,AM59,AS59,AY59,BE59,BK59,BQ59,BW59,CC59,CI59,CO59,CU59,DA59,DG59,DM59)</f>
        <v>0</v>
      </c>
      <c r="DO59" s="80">
        <f t="shared" si="36"/>
        <v>12</v>
      </c>
      <c r="DP59" s="81" t="s">
        <v>105</v>
      </c>
      <c r="DQ59" s="81" t="s">
        <v>105</v>
      </c>
      <c r="DR59" s="81" t="s">
        <v>105</v>
      </c>
      <c r="DS59" s="81" t="s">
        <v>105</v>
      </c>
      <c r="DT59" s="81" t="s">
        <v>105</v>
      </c>
      <c r="DU59" s="81" t="s">
        <v>105</v>
      </c>
      <c r="DV59" s="81" t="s">
        <v>105</v>
      </c>
      <c r="DW59" s="81" t="s">
        <v>105</v>
      </c>
      <c r="DX59" s="87" t="s">
        <v>98</v>
      </c>
      <c r="DY59" s="88" t="s">
        <v>99</v>
      </c>
      <c r="DZ59" s="81" t="s">
        <v>105</v>
      </c>
      <c r="EA59" s="81" t="s">
        <v>105</v>
      </c>
      <c r="EB59" s="81" t="s">
        <v>105</v>
      </c>
      <c r="EC59" s="81" t="s">
        <v>105</v>
      </c>
      <c r="ED59" s="81" t="s">
        <v>105</v>
      </c>
      <c r="EE59" s="81" t="s">
        <v>105</v>
      </c>
      <c r="EF59" s="99" t="s">
        <v>105</v>
      </c>
      <c r="EG59" s="100" t="s">
        <v>101</v>
      </c>
      <c r="EH59" s="101" t="s">
        <v>102</v>
      </c>
      <c r="EI59" s="102" t="s">
        <v>103</v>
      </c>
      <c r="EJ59" s="103" t="s">
        <v>104</v>
      </c>
    </row>
    <row r="60" ht="30.3" spans="1:140">
      <c r="A60" s="21">
        <v>57</v>
      </c>
      <c r="B60" s="288">
        <f>'1ST TERM Db'!B60</f>
        <v>0</v>
      </c>
      <c r="C60" s="289">
        <f>'1ST TERM Db'!C60</f>
        <v>0</v>
      </c>
      <c r="D60" s="29">
        <f>'1ST TERM Db'!D60</f>
        <v>0</v>
      </c>
      <c r="E60" s="29">
        <f>'1ST TERM Db'!E60</f>
        <v>0</v>
      </c>
      <c r="F60" s="27"/>
      <c r="G60" s="27"/>
      <c r="H60" s="27"/>
      <c r="I60" s="42">
        <f t="shared" si="2"/>
        <v>0</v>
      </c>
      <c r="J60" s="26"/>
      <c r="K60" s="26"/>
      <c r="L60" s="43">
        <f t="shared" si="0"/>
        <v>0</v>
      </c>
      <c r="M60" s="327">
        <f>'2ND TERM Db '!L60</f>
        <v>0</v>
      </c>
      <c r="N60" s="327">
        <f>'1ST TERM Db'!L60</f>
        <v>0</v>
      </c>
      <c r="O60" s="328">
        <f t="shared" si="3"/>
        <v>0</v>
      </c>
      <c r="P60" s="26"/>
      <c r="Q60" s="26"/>
      <c r="R60" s="43">
        <f t="shared" si="4"/>
        <v>0</v>
      </c>
      <c r="S60" s="327">
        <f>'2ND TERM Db '!O60</f>
        <v>0</v>
      </c>
      <c r="T60" s="327">
        <f>'1ST TERM Db'!O60</f>
        <v>0</v>
      </c>
      <c r="U60" s="328">
        <f t="shared" si="5"/>
        <v>0</v>
      </c>
      <c r="V60" s="26"/>
      <c r="W60" s="26"/>
      <c r="X60" s="43">
        <f t="shared" si="6"/>
        <v>0</v>
      </c>
      <c r="Y60" s="327">
        <f>'2ND TERM Db '!R60</f>
        <v>0</v>
      </c>
      <c r="Z60" s="327">
        <f>'1ST TERM Db'!R60</f>
        <v>0</v>
      </c>
      <c r="AA60" s="328">
        <f t="shared" si="7"/>
        <v>0</v>
      </c>
      <c r="AB60" s="26"/>
      <c r="AC60" s="26"/>
      <c r="AD60" s="43">
        <f t="shared" si="8"/>
        <v>0</v>
      </c>
      <c r="AE60" s="327">
        <f>'2ND TERM Db '!U60</f>
        <v>0</v>
      </c>
      <c r="AF60" s="327">
        <f>'1ST TERM Db'!U60</f>
        <v>0</v>
      </c>
      <c r="AG60" s="328">
        <f t="shared" si="9"/>
        <v>0</v>
      </c>
      <c r="AH60" s="26"/>
      <c r="AI60" s="26"/>
      <c r="AJ60" s="43">
        <f t="shared" si="10"/>
        <v>0</v>
      </c>
      <c r="AK60" s="327">
        <f>'2ND TERM Db '!X60</f>
        <v>0</v>
      </c>
      <c r="AL60" s="327">
        <f>'1ST TERM Db'!X60</f>
        <v>0</v>
      </c>
      <c r="AM60" s="328">
        <f t="shared" si="11"/>
        <v>0</v>
      </c>
      <c r="AN60" s="26"/>
      <c r="AO60" s="26"/>
      <c r="AP60" s="43">
        <f t="shared" si="12"/>
        <v>0</v>
      </c>
      <c r="AQ60" s="327">
        <f>'2ND TERM Db '!AA60</f>
        <v>0</v>
      </c>
      <c r="AR60" s="343">
        <f>'1ST TERM Db'!AA60</f>
        <v>0</v>
      </c>
      <c r="AS60" s="328">
        <f t="shared" si="13"/>
        <v>0</v>
      </c>
      <c r="AT60" s="26"/>
      <c r="AU60" s="26"/>
      <c r="AV60" s="43">
        <f t="shared" si="14"/>
        <v>0</v>
      </c>
      <c r="AW60" s="327">
        <f>'2ND TERM Db '!AD60</f>
        <v>0</v>
      </c>
      <c r="AX60" s="343">
        <f>'1ST TERM Db'!AD60</f>
        <v>0</v>
      </c>
      <c r="AY60" s="328">
        <f t="shared" si="15"/>
        <v>0</v>
      </c>
      <c r="AZ60" s="26"/>
      <c r="BA60" s="26"/>
      <c r="BB60" s="43">
        <f t="shared" si="16"/>
        <v>0</v>
      </c>
      <c r="BC60" s="327">
        <f>'2ND TERM Db '!AG60</f>
        <v>0</v>
      </c>
      <c r="BD60" s="327">
        <f>'1ST TERM Db'!AG60</f>
        <v>0</v>
      </c>
      <c r="BE60" s="328">
        <f t="shared" si="17"/>
        <v>0</v>
      </c>
      <c r="BF60" s="26"/>
      <c r="BG60" s="26"/>
      <c r="BH60" s="43">
        <f t="shared" si="18"/>
        <v>0</v>
      </c>
      <c r="BI60" s="327">
        <f>'2ND TERM Db '!AJ60</f>
        <v>0</v>
      </c>
      <c r="BJ60" s="327">
        <f>'1ST TERM Db'!AJ60</f>
        <v>0</v>
      </c>
      <c r="BK60" s="328">
        <f t="shared" si="19"/>
        <v>0</v>
      </c>
      <c r="BL60" s="26"/>
      <c r="BM60" s="26"/>
      <c r="BN60" s="43">
        <f t="shared" si="20"/>
        <v>0</v>
      </c>
      <c r="BO60" s="327">
        <f>'2ND TERM Db '!AM60</f>
        <v>0</v>
      </c>
      <c r="BP60" s="348">
        <f>'1ST TERM Db'!AM60</f>
        <v>0</v>
      </c>
      <c r="BQ60" s="328">
        <f t="shared" si="21"/>
        <v>0</v>
      </c>
      <c r="BR60" s="26"/>
      <c r="BS60" s="26"/>
      <c r="BT60" s="43">
        <f t="shared" si="22"/>
        <v>0</v>
      </c>
      <c r="BU60" s="327">
        <f>'2ND TERM Db '!AP60</f>
        <v>0</v>
      </c>
      <c r="BV60" s="348">
        <f>'1ST TERM Db'!AP60</f>
        <v>0</v>
      </c>
      <c r="BW60" s="328">
        <f t="shared" si="23"/>
        <v>0</v>
      </c>
      <c r="BX60" s="26"/>
      <c r="BY60" s="26"/>
      <c r="BZ60" s="43">
        <f t="shared" si="1"/>
        <v>0</v>
      </c>
      <c r="CA60" s="327">
        <f>'2ND TERM Db '!AS60</f>
        <v>0</v>
      </c>
      <c r="CB60" s="348">
        <f>'1ST TERM Db'!AS60</f>
        <v>0</v>
      </c>
      <c r="CC60" s="328">
        <f t="shared" si="24"/>
        <v>0</v>
      </c>
      <c r="CD60" s="26"/>
      <c r="CE60" s="26"/>
      <c r="CF60" s="43">
        <f t="shared" si="25"/>
        <v>0</v>
      </c>
      <c r="CG60" s="327">
        <f>'2ND TERM Db '!AV60</f>
        <v>0</v>
      </c>
      <c r="CH60" s="348">
        <f>'1ST TERM Db'!AV60</f>
        <v>0</v>
      </c>
      <c r="CI60" s="328">
        <f t="shared" si="26"/>
        <v>0</v>
      </c>
      <c r="CJ60" s="26"/>
      <c r="CK60" s="26"/>
      <c r="CL60" s="43">
        <f t="shared" si="27"/>
        <v>0</v>
      </c>
      <c r="CM60" s="327">
        <f>'2ND TERM Db '!AY60</f>
        <v>0</v>
      </c>
      <c r="CN60" s="348">
        <f>'1ST TERM Db'!AY60</f>
        <v>0</v>
      </c>
      <c r="CO60" s="328">
        <f t="shared" si="28"/>
        <v>0</v>
      </c>
      <c r="CP60" s="26"/>
      <c r="CQ60" s="26"/>
      <c r="CR60" s="43">
        <f t="shared" si="29"/>
        <v>0</v>
      </c>
      <c r="CS60" s="327">
        <f>'2ND TERM Db '!BB60</f>
        <v>0</v>
      </c>
      <c r="CT60" s="348">
        <f>'1ST TERM Db'!BB60</f>
        <v>0</v>
      </c>
      <c r="CU60" s="328">
        <f t="shared" si="30"/>
        <v>0</v>
      </c>
      <c r="CV60" s="26"/>
      <c r="CW60" s="26"/>
      <c r="CX60" s="43">
        <f t="shared" si="31"/>
        <v>0</v>
      </c>
      <c r="CY60" s="327">
        <f>'2ND TERM Db '!BE60</f>
        <v>0</v>
      </c>
      <c r="CZ60" s="348">
        <f>'1ST TERM Db'!BE60</f>
        <v>0</v>
      </c>
      <c r="DA60" s="328">
        <f t="shared" si="32"/>
        <v>0</v>
      </c>
      <c r="DB60" s="26"/>
      <c r="DC60" s="26"/>
      <c r="DD60" s="43">
        <f t="shared" si="33"/>
        <v>0</v>
      </c>
      <c r="DE60" s="327">
        <f>'2ND TERM Db '!BH60</f>
        <v>0</v>
      </c>
      <c r="DF60" s="348">
        <f>'1ST TERM Db'!BH60</f>
        <v>0</v>
      </c>
      <c r="DG60" s="328">
        <f t="shared" si="34"/>
        <v>0</v>
      </c>
      <c r="DH60" s="349"/>
      <c r="DI60" s="349"/>
      <c r="DJ60" s="356">
        <f t="shared" si="37"/>
        <v>0</v>
      </c>
      <c r="DK60" s="357">
        <f>'2ND TERM Db '!BK60</f>
        <v>0</v>
      </c>
      <c r="DL60" s="357">
        <f>'1ST TERM Db'!BK60</f>
        <v>0</v>
      </c>
      <c r="DM60" s="328">
        <f t="shared" si="35"/>
        <v>0</v>
      </c>
      <c r="DN60" s="73">
        <f t="shared" ref="DN60" si="91">SUM(O60,U60,AA60,AG60,AM60,AS60,AY60,BE60,BK60,BQ60,BW60,CC60,CI60,CO60,CU60,DA60,DG60:DM60)</f>
        <v>0</v>
      </c>
      <c r="DO60" s="80">
        <f t="shared" si="36"/>
        <v>12</v>
      </c>
      <c r="DP60" s="81" t="s">
        <v>105</v>
      </c>
      <c r="DQ60" s="81" t="s">
        <v>105</v>
      </c>
      <c r="DR60" s="81" t="s">
        <v>105</v>
      </c>
      <c r="DS60" s="81" t="s">
        <v>105</v>
      </c>
      <c r="DT60" s="81" t="s">
        <v>105</v>
      </c>
      <c r="DU60" s="81" t="s">
        <v>105</v>
      </c>
      <c r="DV60" s="81" t="s">
        <v>105</v>
      </c>
      <c r="DW60" s="81" t="s">
        <v>105</v>
      </c>
      <c r="DX60" s="87" t="s">
        <v>98</v>
      </c>
      <c r="DY60" s="88" t="s">
        <v>99</v>
      </c>
      <c r="DZ60" s="81" t="s">
        <v>105</v>
      </c>
      <c r="EA60" s="81" t="s">
        <v>105</v>
      </c>
      <c r="EB60" s="81" t="s">
        <v>105</v>
      </c>
      <c r="EC60" s="81" t="s">
        <v>105</v>
      </c>
      <c r="ED60" s="81" t="s">
        <v>105</v>
      </c>
      <c r="EE60" s="81" t="s">
        <v>105</v>
      </c>
      <c r="EF60" s="99" t="s">
        <v>105</v>
      </c>
      <c r="EG60" s="100" t="s">
        <v>101</v>
      </c>
      <c r="EH60" s="101" t="s">
        <v>102</v>
      </c>
      <c r="EI60" s="102" t="s">
        <v>103</v>
      </c>
      <c r="EJ60" s="103" t="s">
        <v>104</v>
      </c>
    </row>
    <row r="61" ht="30.3" spans="1:140">
      <c r="A61" s="21">
        <v>58</v>
      </c>
      <c r="B61" s="288">
        <f>'1ST TERM Db'!B61</f>
        <v>0</v>
      </c>
      <c r="C61" s="29">
        <f>'1ST TERM Db'!C61</f>
        <v>0</v>
      </c>
      <c r="D61" s="29">
        <f>'1ST TERM Db'!D61</f>
        <v>0</v>
      </c>
      <c r="E61" s="29">
        <f>'1ST TERM Db'!E61</f>
        <v>0</v>
      </c>
      <c r="F61" s="27"/>
      <c r="G61" s="27"/>
      <c r="H61" s="27"/>
      <c r="I61" s="42">
        <f t="shared" si="2"/>
        <v>0</v>
      </c>
      <c r="J61" s="26"/>
      <c r="K61" s="26"/>
      <c r="L61" s="43">
        <f t="shared" si="0"/>
        <v>0</v>
      </c>
      <c r="M61" s="327">
        <f>'2ND TERM Db '!L61</f>
        <v>0</v>
      </c>
      <c r="N61" s="327">
        <f>'1ST TERM Db'!L61</f>
        <v>0</v>
      </c>
      <c r="O61" s="328">
        <f t="shared" si="3"/>
        <v>0</v>
      </c>
      <c r="P61" s="26"/>
      <c r="Q61" s="26"/>
      <c r="R61" s="43">
        <f t="shared" si="4"/>
        <v>0</v>
      </c>
      <c r="S61" s="327">
        <f>'2ND TERM Db '!O61</f>
        <v>0</v>
      </c>
      <c r="T61" s="327">
        <f>'1ST TERM Db'!O61</f>
        <v>0</v>
      </c>
      <c r="U61" s="328">
        <f t="shared" si="5"/>
        <v>0</v>
      </c>
      <c r="V61" s="26"/>
      <c r="W61" s="26"/>
      <c r="X61" s="43">
        <f t="shared" si="6"/>
        <v>0</v>
      </c>
      <c r="Y61" s="327">
        <f>'2ND TERM Db '!R61</f>
        <v>0</v>
      </c>
      <c r="Z61" s="327">
        <f>'1ST TERM Db'!R61</f>
        <v>0</v>
      </c>
      <c r="AA61" s="328">
        <f t="shared" si="7"/>
        <v>0</v>
      </c>
      <c r="AB61" s="26"/>
      <c r="AC61" s="26"/>
      <c r="AD61" s="43">
        <f t="shared" si="8"/>
        <v>0</v>
      </c>
      <c r="AE61" s="327">
        <f>'2ND TERM Db '!U61</f>
        <v>0</v>
      </c>
      <c r="AF61" s="327">
        <f>'1ST TERM Db'!U61</f>
        <v>0</v>
      </c>
      <c r="AG61" s="328">
        <f t="shared" si="9"/>
        <v>0</v>
      </c>
      <c r="AH61" s="26"/>
      <c r="AI61" s="26"/>
      <c r="AJ61" s="43">
        <f t="shared" si="10"/>
        <v>0</v>
      </c>
      <c r="AK61" s="327">
        <f>'2ND TERM Db '!X61</f>
        <v>0</v>
      </c>
      <c r="AL61" s="327">
        <f>'1ST TERM Db'!X61</f>
        <v>0</v>
      </c>
      <c r="AM61" s="328">
        <f t="shared" si="11"/>
        <v>0</v>
      </c>
      <c r="AN61" s="26"/>
      <c r="AO61" s="26"/>
      <c r="AP61" s="43">
        <f t="shared" si="12"/>
        <v>0</v>
      </c>
      <c r="AQ61" s="327">
        <f>'2ND TERM Db '!AA61</f>
        <v>0</v>
      </c>
      <c r="AR61" s="343">
        <f>'1ST TERM Db'!AA61</f>
        <v>0</v>
      </c>
      <c r="AS61" s="328">
        <f t="shared" si="13"/>
        <v>0</v>
      </c>
      <c r="AT61" s="26"/>
      <c r="AU61" s="26"/>
      <c r="AV61" s="43">
        <f t="shared" si="14"/>
        <v>0</v>
      </c>
      <c r="AW61" s="327">
        <f>'2ND TERM Db '!AD61</f>
        <v>0</v>
      </c>
      <c r="AX61" s="343">
        <f>'1ST TERM Db'!AD61</f>
        <v>0</v>
      </c>
      <c r="AY61" s="328">
        <f t="shared" si="15"/>
        <v>0</v>
      </c>
      <c r="AZ61" s="26"/>
      <c r="BA61" s="26"/>
      <c r="BB61" s="43">
        <f t="shared" si="16"/>
        <v>0</v>
      </c>
      <c r="BC61" s="327">
        <f>'2ND TERM Db '!AG61</f>
        <v>0</v>
      </c>
      <c r="BD61" s="327">
        <f>'1ST TERM Db'!AG61</f>
        <v>0</v>
      </c>
      <c r="BE61" s="328">
        <f t="shared" si="17"/>
        <v>0</v>
      </c>
      <c r="BF61" s="26"/>
      <c r="BG61" s="26"/>
      <c r="BH61" s="43">
        <f t="shared" si="18"/>
        <v>0</v>
      </c>
      <c r="BI61" s="327">
        <f>'2ND TERM Db '!AJ61</f>
        <v>0</v>
      </c>
      <c r="BJ61" s="327">
        <f>'1ST TERM Db'!AJ61</f>
        <v>0</v>
      </c>
      <c r="BK61" s="328">
        <f t="shared" si="19"/>
        <v>0</v>
      </c>
      <c r="BL61" s="26"/>
      <c r="BM61" s="26"/>
      <c r="BN61" s="43">
        <f t="shared" si="20"/>
        <v>0</v>
      </c>
      <c r="BO61" s="327">
        <f>'2ND TERM Db '!AM61</f>
        <v>0</v>
      </c>
      <c r="BP61" s="348">
        <f>'1ST TERM Db'!AM61</f>
        <v>0</v>
      </c>
      <c r="BQ61" s="328">
        <f t="shared" si="21"/>
        <v>0</v>
      </c>
      <c r="BR61" s="26"/>
      <c r="BS61" s="26"/>
      <c r="BT61" s="43">
        <f t="shared" si="22"/>
        <v>0</v>
      </c>
      <c r="BU61" s="327">
        <f>'2ND TERM Db '!AP61</f>
        <v>0</v>
      </c>
      <c r="BV61" s="348">
        <f>'1ST TERM Db'!AP61</f>
        <v>0</v>
      </c>
      <c r="BW61" s="328">
        <f t="shared" si="23"/>
        <v>0</v>
      </c>
      <c r="BX61" s="26"/>
      <c r="BY61" s="26"/>
      <c r="BZ61" s="43">
        <f t="shared" si="1"/>
        <v>0</v>
      </c>
      <c r="CA61" s="327">
        <f>'2ND TERM Db '!AS61</f>
        <v>0</v>
      </c>
      <c r="CB61" s="348">
        <f>'1ST TERM Db'!AS61</f>
        <v>0</v>
      </c>
      <c r="CC61" s="328">
        <f t="shared" si="24"/>
        <v>0</v>
      </c>
      <c r="CD61" s="26"/>
      <c r="CE61" s="26"/>
      <c r="CF61" s="43">
        <f t="shared" si="25"/>
        <v>0</v>
      </c>
      <c r="CG61" s="327">
        <f>'2ND TERM Db '!AV61</f>
        <v>0</v>
      </c>
      <c r="CH61" s="348">
        <f>'1ST TERM Db'!AV61</f>
        <v>0</v>
      </c>
      <c r="CI61" s="328">
        <f t="shared" si="26"/>
        <v>0</v>
      </c>
      <c r="CJ61" s="26"/>
      <c r="CK61" s="26"/>
      <c r="CL61" s="43">
        <f t="shared" si="27"/>
        <v>0</v>
      </c>
      <c r="CM61" s="327">
        <f>'2ND TERM Db '!AY61</f>
        <v>0</v>
      </c>
      <c r="CN61" s="348">
        <f>'1ST TERM Db'!AY61</f>
        <v>0</v>
      </c>
      <c r="CO61" s="328">
        <f t="shared" si="28"/>
        <v>0</v>
      </c>
      <c r="CP61" s="26"/>
      <c r="CQ61" s="26"/>
      <c r="CR61" s="43">
        <f t="shared" si="29"/>
        <v>0</v>
      </c>
      <c r="CS61" s="327">
        <f>'2ND TERM Db '!BB61</f>
        <v>0</v>
      </c>
      <c r="CT61" s="348">
        <f>'1ST TERM Db'!BB61</f>
        <v>0</v>
      </c>
      <c r="CU61" s="328">
        <f t="shared" si="30"/>
        <v>0</v>
      </c>
      <c r="CV61" s="26"/>
      <c r="CW61" s="26"/>
      <c r="CX61" s="43">
        <f t="shared" si="31"/>
        <v>0</v>
      </c>
      <c r="CY61" s="327">
        <f>'2ND TERM Db '!BE61</f>
        <v>0</v>
      </c>
      <c r="CZ61" s="348">
        <f>'1ST TERM Db'!BE61</f>
        <v>0</v>
      </c>
      <c r="DA61" s="328">
        <f t="shared" si="32"/>
        <v>0</v>
      </c>
      <c r="DB61" s="26"/>
      <c r="DC61" s="26"/>
      <c r="DD61" s="43">
        <f t="shared" si="33"/>
        <v>0</v>
      </c>
      <c r="DE61" s="327">
        <f>'2ND TERM Db '!BH61</f>
        <v>0</v>
      </c>
      <c r="DF61" s="348">
        <f>'1ST TERM Db'!BH61</f>
        <v>0</v>
      </c>
      <c r="DG61" s="328">
        <f t="shared" si="34"/>
        <v>0</v>
      </c>
      <c r="DH61" s="349"/>
      <c r="DI61" s="349"/>
      <c r="DJ61" s="356">
        <f t="shared" si="37"/>
        <v>0</v>
      </c>
      <c r="DK61" s="357">
        <f>'2ND TERM Db '!BK61</f>
        <v>0</v>
      </c>
      <c r="DL61" s="357">
        <f>'1ST TERM Db'!BK61</f>
        <v>0</v>
      </c>
      <c r="DM61" s="328">
        <f t="shared" si="35"/>
        <v>0</v>
      </c>
      <c r="DN61" s="73">
        <f t="shared" ref="DN61" si="92">SUM(O61,U61,AA61,AG61,AM61,AS61,AY61,BE61,BK61,BQ61,BW61,CC61,CI61,CO61,CU61,DA61,DG61,DM61)</f>
        <v>0</v>
      </c>
      <c r="DO61" s="80">
        <f t="shared" si="36"/>
        <v>12</v>
      </c>
      <c r="DP61" s="81" t="s">
        <v>105</v>
      </c>
      <c r="DQ61" s="81" t="s">
        <v>105</v>
      </c>
      <c r="DR61" s="81" t="s">
        <v>105</v>
      </c>
      <c r="DS61" s="81" t="s">
        <v>105</v>
      </c>
      <c r="DT61" s="81" t="s">
        <v>105</v>
      </c>
      <c r="DU61" s="81" t="s">
        <v>105</v>
      </c>
      <c r="DV61" s="81" t="s">
        <v>105</v>
      </c>
      <c r="DW61" s="81" t="s">
        <v>105</v>
      </c>
      <c r="DX61" s="87" t="s">
        <v>98</v>
      </c>
      <c r="DY61" s="88" t="s">
        <v>99</v>
      </c>
      <c r="DZ61" s="81" t="s">
        <v>105</v>
      </c>
      <c r="EA61" s="81" t="s">
        <v>105</v>
      </c>
      <c r="EB61" s="81" t="s">
        <v>105</v>
      </c>
      <c r="EC61" s="81" t="s">
        <v>105</v>
      </c>
      <c r="ED61" s="81" t="s">
        <v>105</v>
      </c>
      <c r="EE61" s="81" t="s">
        <v>105</v>
      </c>
      <c r="EF61" s="99" t="s">
        <v>105</v>
      </c>
      <c r="EG61" s="100" t="s">
        <v>101</v>
      </c>
      <c r="EH61" s="101" t="s">
        <v>102</v>
      </c>
      <c r="EI61" s="102" t="s">
        <v>103</v>
      </c>
      <c r="EJ61" s="103" t="s">
        <v>104</v>
      </c>
    </row>
    <row r="62" ht="30.3" spans="1:140">
      <c r="A62" s="21">
        <v>59</v>
      </c>
      <c r="B62" s="288">
        <f>'1ST TERM Db'!B62</f>
        <v>0</v>
      </c>
      <c r="C62" s="29">
        <f>'1ST TERM Db'!C62</f>
        <v>0</v>
      </c>
      <c r="D62" s="29">
        <f>'1ST TERM Db'!D62</f>
        <v>0</v>
      </c>
      <c r="E62" s="29">
        <f>'1ST TERM Db'!E62</f>
        <v>0</v>
      </c>
      <c r="F62" s="27"/>
      <c r="G62" s="27"/>
      <c r="H62" s="27"/>
      <c r="I62" s="42">
        <f t="shared" si="2"/>
        <v>0</v>
      </c>
      <c r="J62" s="26"/>
      <c r="K62" s="26"/>
      <c r="L62" s="43">
        <f t="shared" si="0"/>
        <v>0</v>
      </c>
      <c r="M62" s="327">
        <f>'2ND TERM Db '!L62</f>
        <v>0</v>
      </c>
      <c r="N62" s="327">
        <f>'1ST TERM Db'!L62</f>
        <v>0</v>
      </c>
      <c r="O62" s="328">
        <f t="shared" si="3"/>
        <v>0</v>
      </c>
      <c r="P62" s="26"/>
      <c r="Q62" s="26"/>
      <c r="R62" s="43">
        <f t="shared" si="4"/>
        <v>0</v>
      </c>
      <c r="S62" s="327">
        <f>'2ND TERM Db '!O62</f>
        <v>0</v>
      </c>
      <c r="T62" s="327">
        <f>'1ST TERM Db'!O62</f>
        <v>0</v>
      </c>
      <c r="U62" s="328">
        <f t="shared" si="5"/>
        <v>0</v>
      </c>
      <c r="V62" s="26"/>
      <c r="W62" s="26"/>
      <c r="X62" s="43">
        <f t="shared" si="6"/>
        <v>0</v>
      </c>
      <c r="Y62" s="327">
        <f>'2ND TERM Db '!R62</f>
        <v>0</v>
      </c>
      <c r="Z62" s="327">
        <f>'1ST TERM Db'!R62</f>
        <v>0</v>
      </c>
      <c r="AA62" s="328">
        <f t="shared" si="7"/>
        <v>0</v>
      </c>
      <c r="AB62" s="26"/>
      <c r="AC62" s="26"/>
      <c r="AD62" s="43">
        <f t="shared" si="8"/>
        <v>0</v>
      </c>
      <c r="AE62" s="327">
        <f>'2ND TERM Db '!U62</f>
        <v>0</v>
      </c>
      <c r="AF62" s="327">
        <f>'1ST TERM Db'!U62</f>
        <v>0</v>
      </c>
      <c r="AG62" s="328">
        <f t="shared" si="9"/>
        <v>0</v>
      </c>
      <c r="AH62" s="26"/>
      <c r="AI62" s="26"/>
      <c r="AJ62" s="43">
        <f t="shared" si="10"/>
        <v>0</v>
      </c>
      <c r="AK62" s="327">
        <f>'2ND TERM Db '!X62</f>
        <v>0</v>
      </c>
      <c r="AL62" s="327">
        <f>'1ST TERM Db'!X62</f>
        <v>0</v>
      </c>
      <c r="AM62" s="328">
        <f t="shared" si="11"/>
        <v>0</v>
      </c>
      <c r="AN62" s="26"/>
      <c r="AO62" s="26"/>
      <c r="AP62" s="43">
        <f t="shared" si="12"/>
        <v>0</v>
      </c>
      <c r="AQ62" s="327">
        <f>'2ND TERM Db '!AA62</f>
        <v>0</v>
      </c>
      <c r="AR62" s="343">
        <f>'1ST TERM Db'!AA62</f>
        <v>0</v>
      </c>
      <c r="AS62" s="328">
        <f t="shared" si="13"/>
        <v>0</v>
      </c>
      <c r="AT62" s="26"/>
      <c r="AU62" s="26"/>
      <c r="AV62" s="43">
        <f t="shared" si="14"/>
        <v>0</v>
      </c>
      <c r="AW62" s="327">
        <f>'2ND TERM Db '!AD62</f>
        <v>0</v>
      </c>
      <c r="AX62" s="343">
        <f>'1ST TERM Db'!AD62</f>
        <v>0</v>
      </c>
      <c r="AY62" s="328">
        <f t="shared" si="15"/>
        <v>0</v>
      </c>
      <c r="AZ62" s="26"/>
      <c r="BA62" s="26"/>
      <c r="BB62" s="43">
        <f t="shared" si="16"/>
        <v>0</v>
      </c>
      <c r="BC62" s="327">
        <f>'2ND TERM Db '!AG62</f>
        <v>0</v>
      </c>
      <c r="BD62" s="327">
        <f>'1ST TERM Db'!AG62</f>
        <v>0</v>
      </c>
      <c r="BE62" s="328">
        <f t="shared" si="17"/>
        <v>0</v>
      </c>
      <c r="BF62" s="26"/>
      <c r="BG62" s="26"/>
      <c r="BH62" s="43">
        <f t="shared" si="18"/>
        <v>0</v>
      </c>
      <c r="BI62" s="327">
        <f>'2ND TERM Db '!AJ62</f>
        <v>0</v>
      </c>
      <c r="BJ62" s="327">
        <f>'1ST TERM Db'!AJ62</f>
        <v>0</v>
      </c>
      <c r="BK62" s="328">
        <f t="shared" si="19"/>
        <v>0</v>
      </c>
      <c r="BL62" s="26"/>
      <c r="BM62" s="26"/>
      <c r="BN62" s="43">
        <f t="shared" si="20"/>
        <v>0</v>
      </c>
      <c r="BO62" s="327">
        <f>'2ND TERM Db '!AM62</f>
        <v>0</v>
      </c>
      <c r="BP62" s="348">
        <f>'1ST TERM Db'!AM62</f>
        <v>0</v>
      </c>
      <c r="BQ62" s="328">
        <f t="shared" si="21"/>
        <v>0</v>
      </c>
      <c r="BR62" s="26"/>
      <c r="BS62" s="26"/>
      <c r="BT62" s="43">
        <f t="shared" si="22"/>
        <v>0</v>
      </c>
      <c r="BU62" s="327">
        <f>'2ND TERM Db '!AP62</f>
        <v>0</v>
      </c>
      <c r="BV62" s="348">
        <f>'1ST TERM Db'!AP62</f>
        <v>0</v>
      </c>
      <c r="BW62" s="328">
        <f t="shared" si="23"/>
        <v>0</v>
      </c>
      <c r="BX62" s="26"/>
      <c r="BY62" s="26"/>
      <c r="BZ62" s="43">
        <f t="shared" si="1"/>
        <v>0</v>
      </c>
      <c r="CA62" s="327">
        <f>'2ND TERM Db '!AS62</f>
        <v>0</v>
      </c>
      <c r="CB62" s="348">
        <f>'1ST TERM Db'!AS62</f>
        <v>0</v>
      </c>
      <c r="CC62" s="328">
        <f t="shared" si="24"/>
        <v>0</v>
      </c>
      <c r="CD62" s="26"/>
      <c r="CE62" s="26"/>
      <c r="CF62" s="43">
        <f t="shared" si="25"/>
        <v>0</v>
      </c>
      <c r="CG62" s="327">
        <f>'2ND TERM Db '!AV62</f>
        <v>0</v>
      </c>
      <c r="CH62" s="348">
        <f>'1ST TERM Db'!AV62</f>
        <v>0</v>
      </c>
      <c r="CI62" s="328">
        <f t="shared" si="26"/>
        <v>0</v>
      </c>
      <c r="CJ62" s="26"/>
      <c r="CK62" s="26"/>
      <c r="CL62" s="43">
        <f t="shared" si="27"/>
        <v>0</v>
      </c>
      <c r="CM62" s="327">
        <f>'2ND TERM Db '!AY62</f>
        <v>0</v>
      </c>
      <c r="CN62" s="348">
        <f>'1ST TERM Db'!AY62</f>
        <v>0</v>
      </c>
      <c r="CO62" s="328">
        <f t="shared" si="28"/>
        <v>0</v>
      </c>
      <c r="CP62" s="26"/>
      <c r="CQ62" s="26"/>
      <c r="CR62" s="43">
        <f t="shared" si="29"/>
        <v>0</v>
      </c>
      <c r="CS62" s="327">
        <f>'2ND TERM Db '!BB62</f>
        <v>0</v>
      </c>
      <c r="CT62" s="348">
        <f>'1ST TERM Db'!BB62</f>
        <v>0</v>
      </c>
      <c r="CU62" s="328">
        <f t="shared" si="30"/>
        <v>0</v>
      </c>
      <c r="CV62" s="26"/>
      <c r="CW62" s="26"/>
      <c r="CX62" s="43">
        <f t="shared" si="31"/>
        <v>0</v>
      </c>
      <c r="CY62" s="327">
        <f>'2ND TERM Db '!BE62</f>
        <v>0</v>
      </c>
      <c r="CZ62" s="348">
        <f>'1ST TERM Db'!BE62</f>
        <v>0</v>
      </c>
      <c r="DA62" s="328">
        <f t="shared" si="32"/>
        <v>0</v>
      </c>
      <c r="DB62" s="26"/>
      <c r="DC62" s="26"/>
      <c r="DD62" s="43">
        <f t="shared" si="33"/>
        <v>0</v>
      </c>
      <c r="DE62" s="327">
        <f>'2ND TERM Db '!BH62</f>
        <v>0</v>
      </c>
      <c r="DF62" s="348">
        <f>'1ST TERM Db'!BH62</f>
        <v>0</v>
      </c>
      <c r="DG62" s="328">
        <f t="shared" si="34"/>
        <v>0</v>
      </c>
      <c r="DH62" s="349"/>
      <c r="DI62" s="349"/>
      <c r="DJ62" s="356">
        <f t="shared" si="37"/>
        <v>0</v>
      </c>
      <c r="DK62" s="357">
        <f>'2ND TERM Db '!BK62</f>
        <v>0</v>
      </c>
      <c r="DL62" s="357">
        <f>'1ST TERM Db'!BK62</f>
        <v>0</v>
      </c>
      <c r="DM62" s="328">
        <f t="shared" si="35"/>
        <v>0</v>
      </c>
      <c r="DN62" s="73">
        <f t="shared" ref="DN62" si="93">SUM(O62,U62,AA62,AG62,AM62,AS62,AY62,BE62,BK62,BQ62,BW62,CC62,CI62,CO62,CU62,DA62,DG62:DM62)</f>
        <v>0</v>
      </c>
      <c r="DO62" s="80">
        <f t="shared" si="36"/>
        <v>12</v>
      </c>
      <c r="DP62" s="81" t="s">
        <v>105</v>
      </c>
      <c r="DQ62" s="81" t="s">
        <v>105</v>
      </c>
      <c r="DR62" s="81" t="s">
        <v>105</v>
      </c>
      <c r="DS62" s="81" t="s">
        <v>105</v>
      </c>
      <c r="DT62" s="81" t="s">
        <v>105</v>
      </c>
      <c r="DU62" s="81" t="s">
        <v>105</v>
      </c>
      <c r="DV62" s="81" t="s">
        <v>105</v>
      </c>
      <c r="DW62" s="81" t="s">
        <v>105</v>
      </c>
      <c r="DX62" s="87" t="s">
        <v>98</v>
      </c>
      <c r="DY62" s="88" t="s">
        <v>99</v>
      </c>
      <c r="DZ62" s="81" t="s">
        <v>105</v>
      </c>
      <c r="EA62" s="81" t="s">
        <v>105</v>
      </c>
      <c r="EB62" s="81" t="s">
        <v>105</v>
      </c>
      <c r="EC62" s="81" t="s">
        <v>105</v>
      </c>
      <c r="ED62" s="81" t="s">
        <v>105</v>
      </c>
      <c r="EE62" s="81" t="s">
        <v>105</v>
      </c>
      <c r="EF62" s="99" t="s">
        <v>105</v>
      </c>
      <c r="EG62" s="100" t="s">
        <v>101</v>
      </c>
      <c r="EH62" s="101" t="s">
        <v>102</v>
      </c>
      <c r="EI62" s="102" t="s">
        <v>103</v>
      </c>
      <c r="EJ62" s="103" t="s">
        <v>104</v>
      </c>
    </row>
    <row r="63" ht="30.3" spans="1:140">
      <c r="A63" s="21">
        <v>60</v>
      </c>
      <c r="B63" s="288">
        <f>'1ST TERM Db'!B63</f>
        <v>0</v>
      </c>
      <c r="C63" s="289">
        <f>'1ST TERM Db'!C63</f>
        <v>0</v>
      </c>
      <c r="D63" s="29">
        <f>'1ST TERM Db'!D63</f>
        <v>0</v>
      </c>
      <c r="E63" s="29">
        <f>'1ST TERM Db'!E63</f>
        <v>0</v>
      </c>
      <c r="F63" s="27"/>
      <c r="G63" s="27"/>
      <c r="H63" s="27"/>
      <c r="I63" s="42">
        <f t="shared" si="2"/>
        <v>0</v>
      </c>
      <c r="J63" s="26"/>
      <c r="K63" s="26"/>
      <c r="L63" s="43">
        <f t="shared" si="0"/>
        <v>0</v>
      </c>
      <c r="M63" s="327">
        <f>'2ND TERM Db '!L63</f>
        <v>0</v>
      </c>
      <c r="N63" s="327">
        <f>'1ST TERM Db'!L63</f>
        <v>0</v>
      </c>
      <c r="O63" s="328">
        <f t="shared" si="3"/>
        <v>0</v>
      </c>
      <c r="P63" s="26"/>
      <c r="Q63" s="26"/>
      <c r="R63" s="43">
        <f t="shared" si="4"/>
        <v>0</v>
      </c>
      <c r="S63" s="327">
        <f>'2ND TERM Db '!O63</f>
        <v>0</v>
      </c>
      <c r="T63" s="327">
        <f>'1ST TERM Db'!O63</f>
        <v>0</v>
      </c>
      <c r="U63" s="328">
        <f t="shared" si="5"/>
        <v>0</v>
      </c>
      <c r="V63" s="26"/>
      <c r="W63" s="26"/>
      <c r="X63" s="43">
        <f t="shared" si="6"/>
        <v>0</v>
      </c>
      <c r="Y63" s="327">
        <f>'2ND TERM Db '!R63</f>
        <v>0</v>
      </c>
      <c r="Z63" s="327">
        <f>'1ST TERM Db'!R63</f>
        <v>0</v>
      </c>
      <c r="AA63" s="328">
        <f t="shared" si="7"/>
        <v>0</v>
      </c>
      <c r="AB63" s="26"/>
      <c r="AC63" s="26"/>
      <c r="AD63" s="43">
        <f t="shared" si="8"/>
        <v>0</v>
      </c>
      <c r="AE63" s="327">
        <f>'2ND TERM Db '!U63</f>
        <v>0</v>
      </c>
      <c r="AF63" s="327">
        <f>'1ST TERM Db'!U63</f>
        <v>0</v>
      </c>
      <c r="AG63" s="328">
        <f t="shared" si="9"/>
        <v>0</v>
      </c>
      <c r="AH63" s="26"/>
      <c r="AI63" s="26"/>
      <c r="AJ63" s="43">
        <f t="shared" si="10"/>
        <v>0</v>
      </c>
      <c r="AK63" s="327">
        <f>'2ND TERM Db '!X63</f>
        <v>0</v>
      </c>
      <c r="AL63" s="327">
        <f>'1ST TERM Db'!X63</f>
        <v>0</v>
      </c>
      <c r="AM63" s="328">
        <f t="shared" si="11"/>
        <v>0</v>
      </c>
      <c r="AN63" s="26"/>
      <c r="AO63" s="26"/>
      <c r="AP63" s="43">
        <f t="shared" si="12"/>
        <v>0</v>
      </c>
      <c r="AQ63" s="327">
        <f>'2ND TERM Db '!AA63</f>
        <v>0</v>
      </c>
      <c r="AR63" s="343">
        <f>'1ST TERM Db'!AA63</f>
        <v>0</v>
      </c>
      <c r="AS63" s="328">
        <f t="shared" si="13"/>
        <v>0</v>
      </c>
      <c r="AT63" s="26"/>
      <c r="AU63" s="26"/>
      <c r="AV63" s="43">
        <f t="shared" si="14"/>
        <v>0</v>
      </c>
      <c r="AW63" s="327">
        <f>'2ND TERM Db '!AD63</f>
        <v>0</v>
      </c>
      <c r="AX63" s="343">
        <f>'1ST TERM Db'!AD63</f>
        <v>0</v>
      </c>
      <c r="AY63" s="328">
        <f t="shared" si="15"/>
        <v>0</v>
      </c>
      <c r="AZ63" s="26"/>
      <c r="BA63" s="26"/>
      <c r="BB63" s="43">
        <f t="shared" si="16"/>
        <v>0</v>
      </c>
      <c r="BC63" s="327">
        <f>'2ND TERM Db '!AG63</f>
        <v>0</v>
      </c>
      <c r="BD63" s="327">
        <f>'1ST TERM Db'!AG63</f>
        <v>0</v>
      </c>
      <c r="BE63" s="328">
        <f t="shared" si="17"/>
        <v>0</v>
      </c>
      <c r="BF63" s="26"/>
      <c r="BG63" s="26"/>
      <c r="BH63" s="43">
        <f t="shared" si="18"/>
        <v>0</v>
      </c>
      <c r="BI63" s="327">
        <f>'2ND TERM Db '!AJ63</f>
        <v>0</v>
      </c>
      <c r="BJ63" s="327">
        <f>'1ST TERM Db'!AJ63</f>
        <v>0</v>
      </c>
      <c r="BK63" s="328">
        <f t="shared" si="19"/>
        <v>0</v>
      </c>
      <c r="BL63" s="26"/>
      <c r="BM63" s="26"/>
      <c r="BN63" s="43">
        <f t="shared" si="20"/>
        <v>0</v>
      </c>
      <c r="BO63" s="327">
        <f>'2ND TERM Db '!AM63</f>
        <v>0</v>
      </c>
      <c r="BP63" s="348">
        <f>'1ST TERM Db'!AM63</f>
        <v>0</v>
      </c>
      <c r="BQ63" s="328">
        <f t="shared" si="21"/>
        <v>0</v>
      </c>
      <c r="BR63" s="26"/>
      <c r="BS63" s="26"/>
      <c r="BT63" s="43">
        <f t="shared" si="22"/>
        <v>0</v>
      </c>
      <c r="BU63" s="327">
        <f>'2ND TERM Db '!AP63</f>
        <v>0</v>
      </c>
      <c r="BV63" s="348">
        <f>'1ST TERM Db'!AP63</f>
        <v>0</v>
      </c>
      <c r="BW63" s="328">
        <f t="shared" si="23"/>
        <v>0</v>
      </c>
      <c r="BX63" s="26"/>
      <c r="BY63" s="26"/>
      <c r="BZ63" s="43">
        <f t="shared" si="1"/>
        <v>0</v>
      </c>
      <c r="CA63" s="327">
        <f>'2ND TERM Db '!AS63</f>
        <v>0</v>
      </c>
      <c r="CB63" s="348">
        <f>'1ST TERM Db'!AS63</f>
        <v>0</v>
      </c>
      <c r="CC63" s="328">
        <f t="shared" si="24"/>
        <v>0</v>
      </c>
      <c r="CD63" s="26"/>
      <c r="CE63" s="26"/>
      <c r="CF63" s="43">
        <f t="shared" si="25"/>
        <v>0</v>
      </c>
      <c r="CG63" s="327">
        <f>'2ND TERM Db '!AV63</f>
        <v>0</v>
      </c>
      <c r="CH63" s="348">
        <f>'1ST TERM Db'!AV63</f>
        <v>0</v>
      </c>
      <c r="CI63" s="328">
        <f t="shared" si="26"/>
        <v>0</v>
      </c>
      <c r="CJ63" s="26"/>
      <c r="CK63" s="26"/>
      <c r="CL63" s="43">
        <f t="shared" si="27"/>
        <v>0</v>
      </c>
      <c r="CM63" s="327">
        <f>'2ND TERM Db '!AY63</f>
        <v>0</v>
      </c>
      <c r="CN63" s="348">
        <f>'1ST TERM Db'!AY63</f>
        <v>0</v>
      </c>
      <c r="CO63" s="328">
        <f t="shared" si="28"/>
        <v>0</v>
      </c>
      <c r="CP63" s="26"/>
      <c r="CQ63" s="26"/>
      <c r="CR63" s="43">
        <f t="shared" si="29"/>
        <v>0</v>
      </c>
      <c r="CS63" s="327">
        <f>'2ND TERM Db '!BB63</f>
        <v>0</v>
      </c>
      <c r="CT63" s="348">
        <f>'1ST TERM Db'!BB63</f>
        <v>0</v>
      </c>
      <c r="CU63" s="328">
        <f t="shared" si="30"/>
        <v>0</v>
      </c>
      <c r="CV63" s="26"/>
      <c r="CW63" s="26"/>
      <c r="CX63" s="43">
        <f t="shared" si="31"/>
        <v>0</v>
      </c>
      <c r="CY63" s="327">
        <f>'2ND TERM Db '!BE63</f>
        <v>0</v>
      </c>
      <c r="CZ63" s="348">
        <f>'1ST TERM Db'!BE63</f>
        <v>0</v>
      </c>
      <c r="DA63" s="328">
        <f t="shared" si="32"/>
        <v>0</v>
      </c>
      <c r="DB63" s="26"/>
      <c r="DC63" s="26"/>
      <c r="DD63" s="43">
        <f t="shared" si="33"/>
        <v>0</v>
      </c>
      <c r="DE63" s="327">
        <f>'2ND TERM Db '!BH63</f>
        <v>0</v>
      </c>
      <c r="DF63" s="348">
        <f>'1ST TERM Db'!BH63</f>
        <v>0</v>
      </c>
      <c r="DG63" s="328">
        <f t="shared" si="34"/>
        <v>0</v>
      </c>
      <c r="DH63" s="349"/>
      <c r="DI63" s="349"/>
      <c r="DJ63" s="356">
        <f t="shared" si="37"/>
        <v>0</v>
      </c>
      <c r="DK63" s="357">
        <f>'2ND TERM Db '!BK63</f>
        <v>0</v>
      </c>
      <c r="DL63" s="357">
        <f>'1ST TERM Db'!BK63</f>
        <v>0</v>
      </c>
      <c r="DM63" s="328">
        <f t="shared" si="35"/>
        <v>0</v>
      </c>
      <c r="DN63" s="73">
        <f t="shared" ref="DN63" si="94">SUM(O63,U63,AA63,AG63,AM63,AS63,AY63,BE63,BK63,BQ63,BW63,CC63,CI63,CO63,CU63,DA63,DG63,DM63)</f>
        <v>0</v>
      </c>
      <c r="DO63" s="80">
        <f t="shared" si="36"/>
        <v>12</v>
      </c>
      <c r="DP63" s="81" t="s">
        <v>105</v>
      </c>
      <c r="DQ63" s="81" t="s">
        <v>105</v>
      </c>
      <c r="DR63" s="81" t="s">
        <v>105</v>
      </c>
      <c r="DS63" s="81" t="s">
        <v>105</v>
      </c>
      <c r="DT63" s="81" t="s">
        <v>105</v>
      </c>
      <c r="DU63" s="81" t="s">
        <v>105</v>
      </c>
      <c r="DV63" s="81" t="s">
        <v>105</v>
      </c>
      <c r="DW63" s="81" t="s">
        <v>105</v>
      </c>
      <c r="DX63" s="87" t="s">
        <v>98</v>
      </c>
      <c r="DY63" s="88" t="s">
        <v>99</v>
      </c>
      <c r="DZ63" s="81" t="s">
        <v>105</v>
      </c>
      <c r="EA63" s="81" t="s">
        <v>105</v>
      </c>
      <c r="EB63" s="81" t="s">
        <v>105</v>
      </c>
      <c r="EC63" s="81" t="s">
        <v>105</v>
      </c>
      <c r="ED63" s="81" t="s">
        <v>105</v>
      </c>
      <c r="EE63" s="81" t="s">
        <v>105</v>
      </c>
      <c r="EF63" s="99" t="s">
        <v>105</v>
      </c>
      <c r="EG63" s="100" t="s">
        <v>101</v>
      </c>
      <c r="EH63" s="101" t="s">
        <v>102</v>
      </c>
      <c r="EI63" s="102" t="s">
        <v>103</v>
      </c>
      <c r="EJ63" s="103" t="s">
        <v>104</v>
      </c>
    </row>
    <row r="64" ht="30.3" spans="1:140">
      <c r="A64" s="21">
        <v>61</v>
      </c>
      <c r="B64" s="288">
        <f>'1ST TERM Db'!B64</f>
        <v>0</v>
      </c>
      <c r="C64" s="29">
        <f>'1ST TERM Db'!C64</f>
        <v>0</v>
      </c>
      <c r="D64" s="29">
        <f>'1ST TERM Db'!D64</f>
        <v>0</v>
      </c>
      <c r="E64" s="29">
        <f>'1ST TERM Db'!E64</f>
        <v>0</v>
      </c>
      <c r="F64" s="27"/>
      <c r="G64" s="27"/>
      <c r="H64" s="27"/>
      <c r="I64" s="42">
        <f t="shared" si="2"/>
        <v>0</v>
      </c>
      <c r="J64" s="26"/>
      <c r="K64" s="26"/>
      <c r="L64" s="43">
        <f t="shared" si="0"/>
        <v>0</v>
      </c>
      <c r="M64" s="327">
        <f>'2ND TERM Db '!L64</f>
        <v>0</v>
      </c>
      <c r="N64" s="327">
        <f>'1ST TERM Db'!L64</f>
        <v>0</v>
      </c>
      <c r="O64" s="328">
        <f t="shared" si="3"/>
        <v>0</v>
      </c>
      <c r="P64" s="26"/>
      <c r="Q64" s="26"/>
      <c r="R64" s="43">
        <f t="shared" si="4"/>
        <v>0</v>
      </c>
      <c r="S64" s="327">
        <f>'2ND TERM Db '!O64</f>
        <v>0</v>
      </c>
      <c r="T64" s="327">
        <f>'1ST TERM Db'!O64</f>
        <v>0</v>
      </c>
      <c r="U64" s="328">
        <f t="shared" si="5"/>
        <v>0</v>
      </c>
      <c r="V64" s="26"/>
      <c r="W64" s="26"/>
      <c r="X64" s="43">
        <f t="shared" si="6"/>
        <v>0</v>
      </c>
      <c r="Y64" s="327">
        <f>'2ND TERM Db '!R64</f>
        <v>0</v>
      </c>
      <c r="Z64" s="327">
        <f>'1ST TERM Db'!R64</f>
        <v>0</v>
      </c>
      <c r="AA64" s="328">
        <f t="shared" si="7"/>
        <v>0</v>
      </c>
      <c r="AB64" s="26"/>
      <c r="AC64" s="26"/>
      <c r="AD64" s="43">
        <f t="shared" si="8"/>
        <v>0</v>
      </c>
      <c r="AE64" s="327">
        <f>'2ND TERM Db '!U64</f>
        <v>0</v>
      </c>
      <c r="AF64" s="327">
        <f>'1ST TERM Db'!U64</f>
        <v>0</v>
      </c>
      <c r="AG64" s="328">
        <f t="shared" si="9"/>
        <v>0</v>
      </c>
      <c r="AH64" s="26"/>
      <c r="AI64" s="26"/>
      <c r="AJ64" s="43">
        <f t="shared" si="10"/>
        <v>0</v>
      </c>
      <c r="AK64" s="327">
        <f>'2ND TERM Db '!X64</f>
        <v>0</v>
      </c>
      <c r="AL64" s="327">
        <f>'1ST TERM Db'!X64</f>
        <v>0</v>
      </c>
      <c r="AM64" s="328">
        <f t="shared" si="11"/>
        <v>0</v>
      </c>
      <c r="AN64" s="26"/>
      <c r="AO64" s="26"/>
      <c r="AP64" s="43">
        <f t="shared" si="12"/>
        <v>0</v>
      </c>
      <c r="AQ64" s="327">
        <f>'2ND TERM Db '!AA64</f>
        <v>0</v>
      </c>
      <c r="AR64" s="343">
        <f>'1ST TERM Db'!AA64</f>
        <v>0</v>
      </c>
      <c r="AS64" s="328">
        <f t="shared" si="13"/>
        <v>0</v>
      </c>
      <c r="AT64" s="26"/>
      <c r="AU64" s="26"/>
      <c r="AV64" s="43">
        <f t="shared" si="14"/>
        <v>0</v>
      </c>
      <c r="AW64" s="327">
        <f>'2ND TERM Db '!AD64</f>
        <v>0</v>
      </c>
      <c r="AX64" s="343">
        <f>'1ST TERM Db'!AD64</f>
        <v>0</v>
      </c>
      <c r="AY64" s="328">
        <f t="shared" si="15"/>
        <v>0</v>
      </c>
      <c r="AZ64" s="26"/>
      <c r="BA64" s="26"/>
      <c r="BB64" s="43">
        <f t="shared" si="16"/>
        <v>0</v>
      </c>
      <c r="BC64" s="327">
        <f>'2ND TERM Db '!AG64</f>
        <v>0</v>
      </c>
      <c r="BD64" s="327">
        <f>'1ST TERM Db'!AG64</f>
        <v>0</v>
      </c>
      <c r="BE64" s="328">
        <f t="shared" si="17"/>
        <v>0</v>
      </c>
      <c r="BF64" s="26"/>
      <c r="BG64" s="26"/>
      <c r="BH64" s="43">
        <f t="shared" si="18"/>
        <v>0</v>
      </c>
      <c r="BI64" s="327">
        <f>'2ND TERM Db '!AJ64</f>
        <v>0</v>
      </c>
      <c r="BJ64" s="327">
        <f>'1ST TERM Db'!AJ64</f>
        <v>0</v>
      </c>
      <c r="BK64" s="328">
        <f t="shared" si="19"/>
        <v>0</v>
      </c>
      <c r="BL64" s="26"/>
      <c r="BM64" s="26"/>
      <c r="BN64" s="43">
        <f t="shared" si="20"/>
        <v>0</v>
      </c>
      <c r="BO64" s="327">
        <f>'2ND TERM Db '!AM64</f>
        <v>0</v>
      </c>
      <c r="BP64" s="348">
        <f>'1ST TERM Db'!AM64</f>
        <v>0</v>
      </c>
      <c r="BQ64" s="328">
        <f t="shared" si="21"/>
        <v>0</v>
      </c>
      <c r="BR64" s="26"/>
      <c r="BS64" s="26"/>
      <c r="BT64" s="43">
        <f t="shared" si="22"/>
        <v>0</v>
      </c>
      <c r="BU64" s="327">
        <f>'2ND TERM Db '!AP64</f>
        <v>0</v>
      </c>
      <c r="BV64" s="348">
        <f>'1ST TERM Db'!AP64</f>
        <v>0</v>
      </c>
      <c r="BW64" s="328">
        <f t="shared" si="23"/>
        <v>0</v>
      </c>
      <c r="BX64" s="26"/>
      <c r="BY64" s="26"/>
      <c r="BZ64" s="43">
        <f t="shared" si="1"/>
        <v>0</v>
      </c>
      <c r="CA64" s="327">
        <f>'2ND TERM Db '!AS64</f>
        <v>0</v>
      </c>
      <c r="CB64" s="348">
        <f>'1ST TERM Db'!AS64</f>
        <v>0</v>
      </c>
      <c r="CC64" s="328">
        <f t="shared" si="24"/>
        <v>0</v>
      </c>
      <c r="CD64" s="26"/>
      <c r="CE64" s="26"/>
      <c r="CF64" s="43">
        <f t="shared" si="25"/>
        <v>0</v>
      </c>
      <c r="CG64" s="327">
        <f>'2ND TERM Db '!AV64</f>
        <v>0</v>
      </c>
      <c r="CH64" s="348">
        <f>'1ST TERM Db'!AV64</f>
        <v>0</v>
      </c>
      <c r="CI64" s="328">
        <f t="shared" si="26"/>
        <v>0</v>
      </c>
      <c r="CJ64" s="26"/>
      <c r="CK64" s="26"/>
      <c r="CL64" s="43">
        <f t="shared" si="27"/>
        <v>0</v>
      </c>
      <c r="CM64" s="327">
        <f>'2ND TERM Db '!AY64</f>
        <v>0</v>
      </c>
      <c r="CN64" s="348">
        <f>'1ST TERM Db'!AY64</f>
        <v>0</v>
      </c>
      <c r="CO64" s="328">
        <f t="shared" si="28"/>
        <v>0</v>
      </c>
      <c r="CP64" s="26"/>
      <c r="CQ64" s="26"/>
      <c r="CR64" s="43">
        <f t="shared" si="29"/>
        <v>0</v>
      </c>
      <c r="CS64" s="327">
        <f>'2ND TERM Db '!BB64</f>
        <v>0</v>
      </c>
      <c r="CT64" s="348">
        <f>'1ST TERM Db'!BB64</f>
        <v>0</v>
      </c>
      <c r="CU64" s="328">
        <f t="shared" si="30"/>
        <v>0</v>
      </c>
      <c r="CV64" s="26"/>
      <c r="CW64" s="26"/>
      <c r="CX64" s="43">
        <f t="shared" si="31"/>
        <v>0</v>
      </c>
      <c r="CY64" s="327">
        <f>'2ND TERM Db '!BE64</f>
        <v>0</v>
      </c>
      <c r="CZ64" s="348">
        <f>'1ST TERM Db'!BE64</f>
        <v>0</v>
      </c>
      <c r="DA64" s="328">
        <f t="shared" si="32"/>
        <v>0</v>
      </c>
      <c r="DB64" s="26"/>
      <c r="DC64" s="26"/>
      <c r="DD64" s="43">
        <f t="shared" si="33"/>
        <v>0</v>
      </c>
      <c r="DE64" s="327">
        <f>'2ND TERM Db '!BH64</f>
        <v>0</v>
      </c>
      <c r="DF64" s="348">
        <f>'1ST TERM Db'!BH64</f>
        <v>0</v>
      </c>
      <c r="DG64" s="328">
        <f t="shared" si="34"/>
        <v>0</v>
      </c>
      <c r="DH64" s="349"/>
      <c r="DI64" s="349"/>
      <c r="DJ64" s="356">
        <f t="shared" si="37"/>
        <v>0</v>
      </c>
      <c r="DK64" s="357">
        <f>'2ND TERM Db '!BK64</f>
        <v>0</v>
      </c>
      <c r="DL64" s="357">
        <f>'1ST TERM Db'!BK64</f>
        <v>0</v>
      </c>
      <c r="DM64" s="328">
        <f t="shared" si="35"/>
        <v>0</v>
      </c>
      <c r="DN64" s="73">
        <f t="shared" ref="DN64" si="95">SUM(O64,U64,AA64,AG64,AM64,AS64,AY64,BE64,BK64,BQ64,BW64,CC64,CI64,CO64,CU64,DA64,DG64:DM64)</f>
        <v>0</v>
      </c>
      <c r="DO64" s="80">
        <f t="shared" si="36"/>
        <v>12</v>
      </c>
      <c r="DP64" s="81" t="s">
        <v>105</v>
      </c>
      <c r="DQ64" s="81" t="s">
        <v>105</v>
      </c>
      <c r="DR64" s="81" t="s">
        <v>105</v>
      </c>
      <c r="DS64" s="81" t="s">
        <v>105</v>
      </c>
      <c r="DT64" s="81" t="s">
        <v>105</v>
      </c>
      <c r="DU64" s="81" t="s">
        <v>105</v>
      </c>
      <c r="DV64" s="81" t="s">
        <v>105</v>
      </c>
      <c r="DW64" s="81" t="s">
        <v>105</v>
      </c>
      <c r="DX64" s="87" t="s">
        <v>98</v>
      </c>
      <c r="DY64" s="88" t="s">
        <v>99</v>
      </c>
      <c r="DZ64" s="81" t="s">
        <v>105</v>
      </c>
      <c r="EA64" s="81" t="s">
        <v>105</v>
      </c>
      <c r="EB64" s="81" t="s">
        <v>105</v>
      </c>
      <c r="EC64" s="81" t="s">
        <v>105</v>
      </c>
      <c r="ED64" s="81" t="s">
        <v>105</v>
      </c>
      <c r="EE64" s="81" t="s">
        <v>105</v>
      </c>
      <c r="EF64" s="99" t="s">
        <v>105</v>
      </c>
      <c r="EG64" s="100" t="s">
        <v>101</v>
      </c>
      <c r="EH64" s="101" t="s">
        <v>102</v>
      </c>
      <c r="EI64" s="102" t="s">
        <v>103</v>
      </c>
      <c r="EJ64" s="103" t="s">
        <v>104</v>
      </c>
    </row>
    <row r="65" ht="30.3" spans="1:140">
      <c r="A65" s="21">
        <v>62</v>
      </c>
      <c r="B65" s="288">
        <f>'1ST TERM Db'!B65</f>
        <v>0</v>
      </c>
      <c r="C65" s="289">
        <f>'1ST TERM Db'!C65</f>
        <v>0</v>
      </c>
      <c r="D65" s="29">
        <f>'1ST TERM Db'!D65</f>
        <v>0</v>
      </c>
      <c r="E65" s="29">
        <f>'1ST TERM Db'!E65</f>
        <v>0</v>
      </c>
      <c r="F65" s="27"/>
      <c r="G65" s="27"/>
      <c r="H65" s="27"/>
      <c r="I65" s="42">
        <f t="shared" si="2"/>
        <v>0</v>
      </c>
      <c r="J65" s="26"/>
      <c r="K65" s="26"/>
      <c r="L65" s="43">
        <f t="shared" si="0"/>
        <v>0</v>
      </c>
      <c r="M65" s="327">
        <f>'2ND TERM Db '!L65</f>
        <v>0</v>
      </c>
      <c r="N65" s="327">
        <f>'1ST TERM Db'!L65</f>
        <v>0</v>
      </c>
      <c r="O65" s="328">
        <f t="shared" si="3"/>
        <v>0</v>
      </c>
      <c r="P65" s="26"/>
      <c r="Q65" s="26"/>
      <c r="R65" s="43">
        <f t="shared" si="4"/>
        <v>0</v>
      </c>
      <c r="S65" s="327">
        <f>'2ND TERM Db '!O65</f>
        <v>0</v>
      </c>
      <c r="T65" s="327">
        <f>'1ST TERM Db'!O65</f>
        <v>0</v>
      </c>
      <c r="U65" s="328">
        <f t="shared" si="5"/>
        <v>0</v>
      </c>
      <c r="V65" s="26"/>
      <c r="W65" s="26"/>
      <c r="X65" s="43">
        <f t="shared" si="6"/>
        <v>0</v>
      </c>
      <c r="Y65" s="327">
        <f>'2ND TERM Db '!R65</f>
        <v>0</v>
      </c>
      <c r="Z65" s="327">
        <f>'1ST TERM Db'!R65</f>
        <v>0</v>
      </c>
      <c r="AA65" s="328">
        <f t="shared" si="7"/>
        <v>0</v>
      </c>
      <c r="AB65" s="26"/>
      <c r="AC65" s="26"/>
      <c r="AD65" s="43">
        <f t="shared" si="8"/>
        <v>0</v>
      </c>
      <c r="AE65" s="327">
        <f>'2ND TERM Db '!U65</f>
        <v>0</v>
      </c>
      <c r="AF65" s="327">
        <f>'1ST TERM Db'!U65</f>
        <v>0</v>
      </c>
      <c r="AG65" s="328">
        <f t="shared" si="9"/>
        <v>0</v>
      </c>
      <c r="AH65" s="26"/>
      <c r="AI65" s="26"/>
      <c r="AJ65" s="43">
        <f t="shared" si="10"/>
        <v>0</v>
      </c>
      <c r="AK65" s="327">
        <f>'2ND TERM Db '!X65</f>
        <v>0</v>
      </c>
      <c r="AL65" s="327">
        <f>'1ST TERM Db'!X65</f>
        <v>0</v>
      </c>
      <c r="AM65" s="328">
        <f t="shared" si="11"/>
        <v>0</v>
      </c>
      <c r="AN65" s="26"/>
      <c r="AO65" s="26"/>
      <c r="AP65" s="43">
        <f t="shared" si="12"/>
        <v>0</v>
      </c>
      <c r="AQ65" s="327">
        <f>'2ND TERM Db '!AA65</f>
        <v>0</v>
      </c>
      <c r="AR65" s="343">
        <f>'1ST TERM Db'!AA65</f>
        <v>0</v>
      </c>
      <c r="AS65" s="328">
        <f t="shared" si="13"/>
        <v>0</v>
      </c>
      <c r="AT65" s="26"/>
      <c r="AU65" s="26"/>
      <c r="AV65" s="43">
        <f t="shared" si="14"/>
        <v>0</v>
      </c>
      <c r="AW65" s="327">
        <f>'2ND TERM Db '!AD65</f>
        <v>0</v>
      </c>
      <c r="AX65" s="343">
        <f>'1ST TERM Db'!AD65</f>
        <v>0</v>
      </c>
      <c r="AY65" s="328">
        <f t="shared" si="15"/>
        <v>0</v>
      </c>
      <c r="AZ65" s="26"/>
      <c r="BA65" s="26"/>
      <c r="BB65" s="43">
        <f t="shared" si="16"/>
        <v>0</v>
      </c>
      <c r="BC65" s="327">
        <f>'2ND TERM Db '!AG65</f>
        <v>0</v>
      </c>
      <c r="BD65" s="327">
        <f>'1ST TERM Db'!AG65</f>
        <v>0</v>
      </c>
      <c r="BE65" s="328">
        <f t="shared" si="17"/>
        <v>0</v>
      </c>
      <c r="BF65" s="26"/>
      <c r="BG65" s="26"/>
      <c r="BH65" s="43">
        <f t="shared" si="18"/>
        <v>0</v>
      </c>
      <c r="BI65" s="327">
        <f>'2ND TERM Db '!AJ65</f>
        <v>0</v>
      </c>
      <c r="BJ65" s="327">
        <f>'1ST TERM Db'!AJ65</f>
        <v>0</v>
      </c>
      <c r="BK65" s="328">
        <f t="shared" si="19"/>
        <v>0</v>
      </c>
      <c r="BL65" s="26"/>
      <c r="BM65" s="26"/>
      <c r="BN65" s="43">
        <f t="shared" si="20"/>
        <v>0</v>
      </c>
      <c r="BO65" s="327">
        <f>'2ND TERM Db '!AM65</f>
        <v>0</v>
      </c>
      <c r="BP65" s="348">
        <f>'1ST TERM Db'!AM65</f>
        <v>0</v>
      </c>
      <c r="BQ65" s="328">
        <f t="shared" si="21"/>
        <v>0</v>
      </c>
      <c r="BR65" s="26"/>
      <c r="BS65" s="26"/>
      <c r="BT65" s="43">
        <f t="shared" si="22"/>
        <v>0</v>
      </c>
      <c r="BU65" s="327">
        <f>'2ND TERM Db '!AP65</f>
        <v>0</v>
      </c>
      <c r="BV65" s="348">
        <f>'1ST TERM Db'!AP65</f>
        <v>0</v>
      </c>
      <c r="BW65" s="328">
        <f t="shared" si="23"/>
        <v>0</v>
      </c>
      <c r="BX65" s="26"/>
      <c r="BY65" s="26"/>
      <c r="BZ65" s="43">
        <f t="shared" si="1"/>
        <v>0</v>
      </c>
      <c r="CA65" s="327">
        <f>'2ND TERM Db '!AS65</f>
        <v>0</v>
      </c>
      <c r="CB65" s="348">
        <f>'1ST TERM Db'!AS65</f>
        <v>0</v>
      </c>
      <c r="CC65" s="328">
        <f t="shared" si="24"/>
        <v>0</v>
      </c>
      <c r="CD65" s="26"/>
      <c r="CE65" s="26"/>
      <c r="CF65" s="43">
        <f t="shared" si="25"/>
        <v>0</v>
      </c>
      <c r="CG65" s="327">
        <f>'2ND TERM Db '!AV65</f>
        <v>0</v>
      </c>
      <c r="CH65" s="348">
        <f>'1ST TERM Db'!AV65</f>
        <v>0</v>
      </c>
      <c r="CI65" s="328">
        <f t="shared" si="26"/>
        <v>0</v>
      </c>
      <c r="CJ65" s="26"/>
      <c r="CK65" s="26"/>
      <c r="CL65" s="43">
        <f t="shared" si="27"/>
        <v>0</v>
      </c>
      <c r="CM65" s="327">
        <f>'2ND TERM Db '!AY65</f>
        <v>0</v>
      </c>
      <c r="CN65" s="348">
        <f>'1ST TERM Db'!AY65</f>
        <v>0</v>
      </c>
      <c r="CO65" s="328">
        <f t="shared" si="28"/>
        <v>0</v>
      </c>
      <c r="CP65" s="26"/>
      <c r="CQ65" s="26"/>
      <c r="CR65" s="43">
        <f t="shared" si="29"/>
        <v>0</v>
      </c>
      <c r="CS65" s="327">
        <f>'2ND TERM Db '!BB65</f>
        <v>0</v>
      </c>
      <c r="CT65" s="348">
        <f>'1ST TERM Db'!BB65</f>
        <v>0</v>
      </c>
      <c r="CU65" s="328">
        <f t="shared" si="30"/>
        <v>0</v>
      </c>
      <c r="CV65" s="26"/>
      <c r="CW65" s="26"/>
      <c r="CX65" s="43">
        <f t="shared" si="31"/>
        <v>0</v>
      </c>
      <c r="CY65" s="327">
        <f>'2ND TERM Db '!BE65</f>
        <v>0</v>
      </c>
      <c r="CZ65" s="348">
        <f>'1ST TERM Db'!BE65</f>
        <v>0</v>
      </c>
      <c r="DA65" s="328">
        <f t="shared" si="32"/>
        <v>0</v>
      </c>
      <c r="DB65" s="26"/>
      <c r="DC65" s="26"/>
      <c r="DD65" s="43">
        <f t="shared" si="33"/>
        <v>0</v>
      </c>
      <c r="DE65" s="327">
        <f>'2ND TERM Db '!BH65</f>
        <v>0</v>
      </c>
      <c r="DF65" s="348">
        <f>'1ST TERM Db'!BH65</f>
        <v>0</v>
      </c>
      <c r="DG65" s="328">
        <f t="shared" si="34"/>
        <v>0</v>
      </c>
      <c r="DH65" s="349"/>
      <c r="DI65" s="349"/>
      <c r="DJ65" s="356">
        <f t="shared" si="37"/>
        <v>0</v>
      </c>
      <c r="DK65" s="357">
        <f>'2ND TERM Db '!BK65</f>
        <v>0</v>
      </c>
      <c r="DL65" s="357">
        <f>'1ST TERM Db'!BK65</f>
        <v>0</v>
      </c>
      <c r="DM65" s="328">
        <f t="shared" si="35"/>
        <v>0</v>
      </c>
      <c r="DN65" s="73">
        <f t="shared" ref="DN65" si="96">SUM(O65,U65,AA65,AG65,AM65,AS65,AY65,BE65,BK65,BQ65,BW65,CC65,CI65,CO65,CU65,DA65,DG65,DM65)</f>
        <v>0</v>
      </c>
      <c r="DO65" s="80">
        <f t="shared" si="36"/>
        <v>12</v>
      </c>
      <c r="DP65" s="81" t="s">
        <v>105</v>
      </c>
      <c r="DQ65" s="81" t="s">
        <v>105</v>
      </c>
      <c r="DR65" s="81" t="s">
        <v>105</v>
      </c>
      <c r="DS65" s="81" t="s">
        <v>105</v>
      </c>
      <c r="DT65" s="81" t="s">
        <v>105</v>
      </c>
      <c r="DU65" s="81" t="s">
        <v>105</v>
      </c>
      <c r="DV65" s="81" t="s">
        <v>105</v>
      </c>
      <c r="DW65" s="81" t="s">
        <v>105</v>
      </c>
      <c r="DX65" s="87" t="s">
        <v>98</v>
      </c>
      <c r="DY65" s="88" t="s">
        <v>99</v>
      </c>
      <c r="DZ65" s="81" t="s">
        <v>105</v>
      </c>
      <c r="EA65" s="81" t="s">
        <v>105</v>
      </c>
      <c r="EB65" s="81" t="s">
        <v>105</v>
      </c>
      <c r="EC65" s="81" t="s">
        <v>105</v>
      </c>
      <c r="ED65" s="81" t="s">
        <v>105</v>
      </c>
      <c r="EE65" s="81" t="s">
        <v>105</v>
      </c>
      <c r="EF65" s="99" t="s">
        <v>105</v>
      </c>
      <c r="EG65" s="100" t="s">
        <v>101</v>
      </c>
      <c r="EH65" s="101" t="s">
        <v>102</v>
      </c>
      <c r="EI65" s="102" t="s">
        <v>103</v>
      </c>
      <c r="EJ65" s="103" t="s">
        <v>104</v>
      </c>
    </row>
    <row r="66" ht="30.3" spans="1:140">
      <c r="A66" s="21">
        <v>63</v>
      </c>
      <c r="B66" s="288">
        <f>'1ST TERM Db'!B66</f>
        <v>0</v>
      </c>
      <c r="C66" s="29">
        <f>'1ST TERM Db'!C66</f>
        <v>0</v>
      </c>
      <c r="D66" s="29">
        <f>'1ST TERM Db'!D66</f>
        <v>0</v>
      </c>
      <c r="E66" s="29">
        <f>'1ST TERM Db'!E66</f>
        <v>0</v>
      </c>
      <c r="F66" s="27"/>
      <c r="G66" s="27"/>
      <c r="H66" s="27"/>
      <c r="I66" s="42">
        <f t="shared" si="2"/>
        <v>0</v>
      </c>
      <c r="J66" s="26"/>
      <c r="K66" s="26"/>
      <c r="L66" s="43">
        <f t="shared" ref="L66:L129" si="97">SUM(J66:K66)</f>
        <v>0</v>
      </c>
      <c r="M66" s="327">
        <f>'2ND TERM Db '!L66</f>
        <v>0</v>
      </c>
      <c r="N66" s="327">
        <f>'1ST TERM Db'!L66</f>
        <v>0</v>
      </c>
      <c r="O66" s="328">
        <f t="shared" si="3"/>
        <v>0</v>
      </c>
      <c r="P66" s="26"/>
      <c r="Q66" s="26"/>
      <c r="R66" s="43">
        <f t="shared" si="4"/>
        <v>0</v>
      </c>
      <c r="S66" s="327">
        <f>'2ND TERM Db '!O66</f>
        <v>0</v>
      </c>
      <c r="T66" s="327">
        <f>'1ST TERM Db'!O66</f>
        <v>0</v>
      </c>
      <c r="U66" s="328">
        <f t="shared" si="5"/>
        <v>0</v>
      </c>
      <c r="V66" s="26"/>
      <c r="W66" s="26"/>
      <c r="X66" s="43">
        <f t="shared" si="6"/>
        <v>0</v>
      </c>
      <c r="Y66" s="327">
        <f>'2ND TERM Db '!R66</f>
        <v>0</v>
      </c>
      <c r="Z66" s="327">
        <f>'1ST TERM Db'!R66</f>
        <v>0</v>
      </c>
      <c r="AA66" s="328">
        <f t="shared" si="7"/>
        <v>0</v>
      </c>
      <c r="AB66" s="26"/>
      <c r="AC66" s="26"/>
      <c r="AD66" s="43">
        <f t="shared" si="8"/>
        <v>0</v>
      </c>
      <c r="AE66" s="327">
        <f>'2ND TERM Db '!U66</f>
        <v>0</v>
      </c>
      <c r="AF66" s="327">
        <f>'1ST TERM Db'!U66</f>
        <v>0</v>
      </c>
      <c r="AG66" s="328">
        <f t="shared" si="9"/>
        <v>0</v>
      </c>
      <c r="AH66" s="26"/>
      <c r="AI66" s="26"/>
      <c r="AJ66" s="43">
        <f t="shared" si="10"/>
        <v>0</v>
      </c>
      <c r="AK66" s="327">
        <f>'2ND TERM Db '!X66</f>
        <v>0</v>
      </c>
      <c r="AL66" s="327">
        <f>'1ST TERM Db'!X66</f>
        <v>0</v>
      </c>
      <c r="AM66" s="328">
        <f t="shared" si="11"/>
        <v>0</v>
      </c>
      <c r="AN66" s="26"/>
      <c r="AO66" s="26"/>
      <c r="AP66" s="43">
        <f t="shared" si="12"/>
        <v>0</v>
      </c>
      <c r="AQ66" s="327">
        <f>'2ND TERM Db '!AA66</f>
        <v>0</v>
      </c>
      <c r="AR66" s="343">
        <f>'1ST TERM Db'!AA66</f>
        <v>0</v>
      </c>
      <c r="AS66" s="328">
        <f t="shared" si="13"/>
        <v>0</v>
      </c>
      <c r="AT66" s="26"/>
      <c r="AU66" s="26"/>
      <c r="AV66" s="43">
        <f t="shared" si="14"/>
        <v>0</v>
      </c>
      <c r="AW66" s="327">
        <f>'2ND TERM Db '!AD66</f>
        <v>0</v>
      </c>
      <c r="AX66" s="343">
        <f>'1ST TERM Db'!AD66</f>
        <v>0</v>
      </c>
      <c r="AY66" s="328">
        <f t="shared" si="15"/>
        <v>0</v>
      </c>
      <c r="AZ66" s="26"/>
      <c r="BA66" s="26"/>
      <c r="BB66" s="43">
        <f t="shared" si="16"/>
        <v>0</v>
      </c>
      <c r="BC66" s="327">
        <f>'2ND TERM Db '!AG66</f>
        <v>0</v>
      </c>
      <c r="BD66" s="327">
        <f>'1ST TERM Db'!AG66</f>
        <v>0</v>
      </c>
      <c r="BE66" s="328">
        <f t="shared" si="17"/>
        <v>0</v>
      </c>
      <c r="BF66" s="26"/>
      <c r="BG66" s="26"/>
      <c r="BH66" s="43">
        <f t="shared" si="18"/>
        <v>0</v>
      </c>
      <c r="BI66" s="327">
        <f>'2ND TERM Db '!AJ66</f>
        <v>0</v>
      </c>
      <c r="BJ66" s="327">
        <f>'1ST TERM Db'!AJ66</f>
        <v>0</v>
      </c>
      <c r="BK66" s="328">
        <f t="shared" si="19"/>
        <v>0</v>
      </c>
      <c r="BL66" s="26"/>
      <c r="BM66" s="26"/>
      <c r="BN66" s="43">
        <f t="shared" si="20"/>
        <v>0</v>
      </c>
      <c r="BO66" s="327">
        <f>'2ND TERM Db '!AM66</f>
        <v>0</v>
      </c>
      <c r="BP66" s="348">
        <f>'1ST TERM Db'!AM66</f>
        <v>0</v>
      </c>
      <c r="BQ66" s="328">
        <f t="shared" si="21"/>
        <v>0</v>
      </c>
      <c r="BR66" s="26"/>
      <c r="BS66" s="26"/>
      <c r="BT66" s="43">
        <f t="shared" si="22"/>
        <v>0</v>
      </c>
      <c r="BU66" s="327">
        <f>'2ND TERM Db '!AP66</f>
        <v>0</v>
      </c>
      <c r="BV66" s="348">
        <f>'1ST TERM Db'!AP66</f>
        <v>0</v>
      </c>
      <c r="BW66" s="328">
        <f t="shared" si="23"/>
        <v>0</v>
      </c>
      <c r="BX66" s="26"/>
      <c r="BY66" s="26"/>
      <c r="BZ66" s="43">
        <f t="shared" si="1"/>
        <v>0</v>
      </c>
      <c r="CA66" s="327">
        <f>'2ND TERM Db '!AS66</f>
        <v>0</v>
      </c>
      <c r="CB66" s="348">
        <f>'1ST TERM Db'!AS66</f>
        <v>0</v>
      </c>
      <c r="CC66" s="328">
        <f t="shared" si="24"/>
        <v>0</v>
      </c>
      <c r="CD66" s="26"/>
      <c r="CE66" s="26"/>
      <c r="CF66" s="43">
        <f t="shared" si="25"/>
        <v>0</v>
      </c>
      <c r="CG66" s="327">
        <f>'2ND TERM Db '!AV66</f>
        <v>0</v>
      </c>
      <c r="CH66" s="348">
        <f>'1ST TERM Db'!AV66</f>
        <v>0</v>
      </c>
      <c r="CI66" s="328">
        <f t="shared" si="26"/>
        <v>0</v>
      </c>
      <c r="CJ66" s="26"/>
      <c r="CK66" s="26"/>
      <c r="CL66" s="43">
        <f t="shared" si="27"/>
        <v>0</v>
      </c>
      <c r="CM66" s="327">
        <f>'2ND TERM Db '!AY66</f>
        <v>0</v>
      </c>
      <c r="CN66" s="348">
        <f>'1ST TERM Db'!AY66</f>
        <v>0</v>
      </c>
      <c r="CO66" s="328">
        <f t="shared" si="28"/>
        <v>0</v>
      </c>
      <c r="CP66" s="26"/>
      <c r="CQ66" s="26"/>
      <c r="CR66" s="43">
        <f t="shared" si="29"/>
        <v>0</v>
      </c>
      <c r="CS66" s="327">
        <f>'2ND TERM Db '!BB66</f>
        <v>0</v>
      </c>
      <c r="CT66" s="348">
        <f>'1ST TERM Db'!BB66</f>
        <v>0</v>
      </c>
      <c r="CU66" s="328">
        <f t="shared" si="30"/>
        <v>0</v>
      </c>
      <c r="CV66" s="26"/>
      <c r="CW66" s="26"/>
      <c r="CX66" s="43">
        <f t="shared" si="31"/>
        <v>0</v>
      </c>
      <c r="CY66" s="327">
        <f>'2ND TERM Db '!BE66</f>
        <v>0</v>
      </c>
      <c r="CZ66" s="348">
        <f>'1ST TERM Db'!BE66</f>
        <v>0</v>
      </c>
      <c r="DA66" s="328">
        <f t="shared" si="32"/>
        <v>0</v>
      </c>
      <c r="DB66" s="26"/>
      <c r="DC66" s="26"/>
      <c r="DD66" s="43">
        <f t="shared" si="33"/>
        <v>0</v>
      </c>
      <c r="DE66" s="327">
        <f>'2ND TERM Db '!BH66</f>
        <v>0</v>
      </c>
      <c r="DF66" s="348">
        <f>'1ST TERM Db'!BH66</f>
        <v>0</v>
      </c>
      <c r="DG66" s="328">
        <f t="shared" si="34"/>
        <v>0</v>
      </c>
      <c r="DH66" s="349"/>
      <c r="DI66" s="349"/>
      <c r="DJ66" s="356">
        <f t="shared" si="37"/>
        <v>0</v>
      </c>
      <c r="DK66" s="357">
        <f>'2ND TERM Db '!BK66</f>
        <v>0</v>
      </c>
      <c r="DL66" s="357">
        <f>'1ST TERM Db'!BK66</f>
        <v>0</v>
      </c>
      <c r="DM66" s="328">
        <f t="shared" si="35"/>
        <v>0</v>
      </c>
      <c r="DN66" s="73">
        <f t="shared" ref="DN66" si="98">SUM(O66,U66,AA66,AG66,AM66,AS66,AY66,BE66,BK66,BQ66,BW66,CC66,CI66,CO66,CU66,DA66,DG66:DM66)</f>
        <v>0</v>
      </c>
      <c r="DO66" s="80">
        <f t="shared" si="36"/>
        <v>12</v>
      </c>
      <c r="DP66" s="81" t="s">
        <v>105</v>
      </c>
      <c r="DQ66" s="81" t="s">
        <v>105</v>
      </c>
      <c r="DR66" s="81" t="s">
        <v>105</v>
      </c>
      <c r="DS66" s="81" t="s">
        <v>105</v>
      </c>
      <c r="DT66" s="81" t="s">
        <v>105</v>
      </c>
      <c r="DU66" s="81" t="s">
        <v>105</v>
      </c>
      <c r="DV66" s="81" t="s">
        <v>105</v>
      </c>
      <c r="DW66" s="81" t="s">
        <v>105</v>
      </c>
      <c r="DX66" s="87" t="s">
        <v>98</v>
      </c>
      <c r="DY66" s="88" t="s">
        <v>99</v>
      </c>
      <c r="DZ66" s="81" t="s">
        <v>105</v>
      </c>
      <c r="EA66" s="81" t="s">
        <v>105</v>
      </c>
      <c r="EB66" s="81" t="s">
        <v>105</v>
      </c>
      <c r="EC66" s="81" t="s">
        <v>105</v>
      </c>
      <c r="ED66" s="81" t="s">
        <v>105</v>
      </c>
      <c r="EE66" s="81" t="s">
        <v>105</v>
      </c>
      <c r="EF66" s="99" t="s">
        <v>105</v>
      </c>
      <c r="EG66" s="100" t="s">
        <v>101</v>
      </c>
      <c r="EH66" s="101" t="s">
        <v>102</v>
      </c>
      <c r="EI66" s="102" t="s">
        <v>103</v>
      </c>
      <c r="EJ66" s="103" t="s">
        <v>104</v>
      </c>
    </row>
    <row r="67" ht="30.3" spans="1:140">
      <c r="A67" s="21">
        <v>64</v>
      </c>
      <c r="B67" s="288">
        <f>'1ST TERM Db'!B67</f>
        <v>0</v>
      </c>
      <c r="C67" s="289">
        <f>'1ST TERM Db'!C67</f>
        <v>0</v>
      </c>
      <c r="D67" s="29">
        <f>'1ST TERM Db'!D67</f>
        <v>0</v>
      </c>
      <c r="E67" s="29">
        <f>'1ST TERM Db'!E67</f>
        <v>0</v>
      </c>
      <c r="F67" s="27"/>
      <c r="G67" s="27"/>
      <c r="H67" s="27"/>
      <c r="I67" s="42">
        <f t="shared" si="2"/>
        <v>0</v>
      </c>
      <c r="J67" s="26"/>
      <c r="K67" s="26"/>
      <c r="L67" s="43">
        <f t="shared" si="97"/>
        <v>0</v>
      </c>
      <c r="M67" s="327">
        <f>'2ND TERM Db '!L67</f>
        <v>0</v>
      </c>
      <c r="N67" s="327">
        <f>'1ST TERM Db'!L67</f>
        <v>0</v>
      </c>
      <c r="O67" s="328">
        <f t="shared" si="3"/>
        <v>0</v>
      </c>
      <c r="P67" s="26"/>
      <c r="Q67" s="26"/>
      <c r="R67" s="43">
        <f t="shared" si="4"/>
        <v>0</v>
      </c>
      <c r="S67" s="327">
        <f>'2ND TERM Db '!O67</f>
        <v>0</v>
      </c>
      <c r="T67" s="327">
        <f>'1ST TERM Db'!O67</f>
        <v>0</v>
      </c>
      <c r="U67" s="328">
        <f t="shared" si="5"/>
        <v>0</v>
      </c>
      <c r="V67" s="26"/>
      <c r="W67" s="26"/>
      <c r="X67" s="43">
        <f t="shared" si="6"/>
        <v>0</v>
      </c>
      <c r="Y67" s="327">
        <f>'2ND TERM Db '!R67</f>
        <v>0</v>
      </c>
      <c r="Z67" s="327">
        <f>'1ST TERM Db'!R67</f>
        <v>0</v>
      </c>
      <c r="AA67" s="328">
        <f t="shared" si="7"/>
        <v>0</v>
      </c>
      <c r="AB67" s="26"/>
      <c r="AC67" s="26"/>
      <c r="AD67" s="43">
        <f t="shared" si="8"/>
        <v>0</v>
      </c>
      <c r="AE67" s="327">
        <f>'2ND TERM Db '!U67</f>
        <v>0</v>
      </c>
      <c r="AF67" s="327">
        <f>'1ST TERM Db'!U67</f>
        <v>0</v>
      </c>
      <c r="AG67" s="328">
        <f t="shared" si="9"/>
        <v>0</v>
      </c>
      <c r="AH67" s="26"/>
      <c r="AI67" s="26"/>
      <c r="AJ67" s="43">
        <f t="shared" si="10"/>
        <v>0</v>
      </c>
      <c r="AK67" s="327">
        <f>'2ND TERM Db '!X67</f>
        <v>0</v>
      </c>
      <c r="AL67" s="327">
        <f>'1ST TERM Db'!X67</f>
        <v>0</v>
      </c>
      <c r="AM67" s="328">
        <f t="shared" si="11"/>
        <v>0</v>
      </c>
      <c r="AN67" s="26"/>
      <c r="AO67" s="26"/>
      <c r="AP67" s="43">
        <f t="shared" si="12"/>
        <v>0</v>
      </c>
      <c r="AQ67" s="327">
        <f>'2ND TERM Db '!AA67</f>
        <v>0</v>
      </c>
      <c r="AR67" s="343">
        <f>'1ST TERM Db'!AA67</f>
        <v>0</v>
      </c>
      <c r="AS67" s="328">
        <f t="shared" si="13"/>
        <v>0</v>
      </c>
      <c r="AT67" s="26"/>
      <c r="AU67" s="26"/>
      <c r="AV67" s="43">
        <f t="shared" si="14"/>
        <v>0</v>
      </c>
      <c r="AW67" s="327">
        <f>'2ND TERM Db '!AD67</f>
        <v>0</v>
      </c>
      <c r="AX67" s="343">
        <f>'1ST TERM Db'!AD67</f>
        <v>0</v>
      </c>
      <c r="AY67" s="328">
        <f t="shared" si="15"/>
        <v>0</v>
      </c>
      <c r="AZ67" s="26"/>
      <c r="BA67" s="26"/>
      <c r="BB67" s="43">
        <f t="shared" si="16"/>
        <v>0</v>
      </c>
      <c r="BC67" s="327">
        <f>'2ND TERM Db '!AG67</f>
        <v>0</v>
      </c>
      <c r="BD67" s="327">
        <f>'1ST TERM Db'!AG67</f>
        <v>0</v>
      </c>
      <c r="BE67" s="328">
        <f t="shared" si="17"/>
        <v>0</v>
      </c>
      <c r="BF67" s="26"/>
      <c r="BG67" s="26"/>
      <c r="BH67" s="43">
        <f t="shared" si="18"/>
        <v>0</v>
      </c>
      <c r="BI67" s="327">
        <f>'2ND TERM Db '!AJ67</f>
        <v>0</v>
      </c>
      <c r="BJ67" s="327">
        <f>'1ST TERM Db'!AJ67</f>
        <v>0</v>
      </c>
      <c r="BK67" s="328">
        <f t="shared" si="19"/>
        <v>0</v>
      </c>
      <c r="BL67" s="26"/>
      <c r="BM67" s="26"/>
      <c r="BN67" s="43">
        <f t="shared" si="20"/>
        <v>0</v>
      </c>
      <c r="BO67" s="327">
        <f>'2ND TERM Db '!AM67</f>
        <v>0</v>
      </c>
      <c r="BP67" s="348">
        <f>'1ST TERM Db'!AM67</f>
        <v>0</v>
      </c>
      <c r="BQ67" s="328">
        <f t="shared" si="21"/>
        <v>0</v>
      </c>
      <c r="BR67" s="26"/>
      <c r="BS67" s="26"/>
      <c r="BT67" s="43">
        <f t="shared" si="22"/>
        <v>0</v>
      </c>
      <c r="BU67" s="327">
        <f>'2ND TERM Db '!AP67</f>
        <v>0</v>
      </c>
      <c r="BV67" s="348">
        <f>'1ST TERM Db'!AP67</f>
        <v>0</v>
      </c>
      <c r="BW67" s="328">
        <f t="shared" si="23"/>
        <v>0</v>
      </c>
      <c r="BX67" s="26"/>
      <c r="BY67" s="26"/>
      <c r="BZ67" s="43">
        <f t="shared" si="1"/>
        <v>0</v>
      </c>
      <c r="CA67" s="327">
        <f>'2ND TERM Db '!AS67</f>
        <v>0</v>
      </c>
      <c r="CB67" s="348">
        <f>'1ST TERM Db'!AS67</f>
        <v>0</v>
      </c>
      <c r="CC67" s="328">
        <f t="shared" si="24"/>
        <v>0</v>
      </c>
      <c r="CD67" s="26"/>
      <c r="CE67" s="26"/>
      <c r="CF67" s="43">
        <f t="shared" si="25"/>
        <v>0</v>
      </c>
      <c r="CG67" s="327">
        <f>'2ND TERM Db '!AV67</f>
        <v>0</v>
      </c>
      <c r="CH67" s="348">
        <f>'1ST TERM Db'!AV67</f>
        <v>0</v>
      </c>
      <c r="CI67" s="328">
        <f t="shared" si="26"/>
        <v>0</v>
      </c>
      <c r="CJ67" s="26"/>
      <c r="CK67" s="26"/>
      <c r="CL67" s="43">
        <f t="shared" si="27"/>
        <v>0</v>
      </c>
      <c r="CM67" s="327">
        <f>'2ND TERM Db '!AY67</f>
        <v>0</v>
      </c>
      <c r="CN67" s="348">
        <f>'1ST TERM Db'!AY67</f>
        <v>0</v>
      </c>
      <c r="CO67" s="328">
        <f t="shared" si="28"/>
        <v>0</v>
      </c>
      <c r="CP67" s="26"/>
      <c r="CQ67" s="26"/>
      <c r="CR67" s="43">
        <f t="shared" si="29"/>
        <v>0</v>
      </c>
      <c r="CS67" s="327">
        <f>'2ND TERM Db '!BB67</f>
        <v>0</v>
      </c>
      <c r="CT67" s="348">
        <f>'1ST TERM Db'!BB67</f>
        <v>0</v>
      </c>
      <c r="CU67" s="328">
        <f t="shared" si="30"/>
        <v>0</v>
      </c>
      <c r="CV67" s="26"/>
      <c r="CW67" s="26"/>
      <c r="CX67" s="43">
        <f t="shared" si="31"/>
        <v>0</v>
      </c>
      <c r="CY67" s="327">
        <f>'2ND TERM Db '!BE67</f>
        <v>0</v>
      </c>
      <c r="CZ67" s="348">
        <f>'1ST TERM Db'!BE67</f>
        <v>0</v>
      </c>
      <c r="DA67" s="328">
        <f t="shared" si="32"/>
        <v>0</v>
      </c>
      <c r="DB67" s="26"/>
      <c r="DC67" s="26"/>
      <c r="DD67" s="43">
        <f t="shared" si="33"/>
        <v>0</v>
      </c>
      <c r="DE67" s="327">
        <f>'2ND TERM Db '!BH67</f>
        <v>0</v>
      </c>
      <c r="DF67" s="348">
        <f>'1ST TERM Db'!BH67</f>
        <v>0</v>
      </c>
      <c r="DG67" s="328">
        <f t="shared" si="34"/>
        <v>0</v>
      </c>
      <c r="DH67" s="349"/>
      <c r="DI67" s="349"/>
      <c r="DJ67" s="356">
        <f t="shared" si="37"/>
        <v>0</v>
      </c>
      <c r="DK67" s="357">
        <f>'2ND TERM Db '!BK67</f>
        <v>0</v>
      </c>
      <c r="DL67" s="357">
        <f>'1ST TERM Db'!BK67</f>
        <v>0</v>
      </c>
      <c r="DM67" s="328">
        <f t="shared" si="35"/>
        <v>0</v>
      </c>
      <c r="DN67" s="73">
        <f t="shared" ref="DN67" si="99">SUM(O67,U67,AA67,AG67,AM67,AS67,AY67,BE67,BK67,BQ67,BW67,CC67,CI67,CO67,CU67,DA67,DG67,DM67)</f>
        <v>0</v>
      </c>
      <c r="DO67" s="80">
        <f t="shared" si="36"/>
        <v>12</v>
      </c>
      <c r="DP67" s="81" t="s">
        <v>105</v>
      </c>
      <c r="DQ67" s="81" t="s">
        <v>105</v>
      </c>
      <c r="DR67" s="81" t="s">
        <v>105</v>
      </c>
      <c r="DS67" s="81" t="s">
        <v>105</v>
      </c>
      <c r="DT67" s="81" t="s">
        <v>105</v>
      </c>
      <c r="DU67" s="81" t="s">
        <v>105</v>
      </c>
      <c r="DV67" s="81" t="s">
        <v>105</v>
      </c>
      <c r="DW67" s="81" t="s">
        <v>105</v>
      </c>
      <c r="DX67" s="87" t="s">
        <v>98</v>
      </c>
      <c r="DY67" s="88" t="s">
        <v>99</v>
      </c>
      <c r="DZ67" s="81" t="s">
        <v>105</v>
      </c>
      <c r="EA67" s="81" t="s">
        <v>105</v>
      </c>
      <c r="EB67" s="81" t="s">
        <v>105</v>
      </c>
      <c r="EC67" s="81" t="s">
        <v>105</v>
      </c>
      <c r="ED67" s="81" t="s">
        <v>105</v>
      </c>
      <c r="EE67" s="81" t="s">
        <v>105</v>
      </c>
      <c r="EF67" s="99" t="s">
        <v>105</v>
      </c>
      <c r="EG67" s="100" t="s">
        <v>101</v>
      </c>
      <c r="EH67" s="101" t="s">
        <v>102</v>
      </c>
      <c r="EI67" s="102" t="s">
        <v>103</v>
      </c>
      <c r="EJ67" s="103" t="s">
        <v>104</v>
      </c>
    </row>
    <row r="68" ht="30.3" spans="1:140">
      <c r="A68" s="21">
        <v>65</v>
      </c>
      <c r="B68" s="288">
        <f>'1ST TERM Db'!B68</f>
        <v>0</v>
      </c>
      <c r="C68" s="29">
        <f>'1ST TERM Db'!C68</f>
        <v>0</v>
      </c>
      <c r="D68" s="29">
        <f>'1ST TERM Db'!D68</f>
        <v>0</v>
      </c>
      <c r="E68" s="29">
        <f>'1ST TERM Db'!E68</f>
        <v>0</v>
      </c>
      <c r="F68" s="27"/>
      <c r="G68" s="27"/>
      <c r="H68" s="27"/>
      <c r="I68" s="42">
        <f t="shared" si="2"/>
        <v>0</v>
      </c>
      <c r="J68" s="26"/>
      <c r="K68" s="26"/>
      <c r="L68" s="43">
        <f t="shared" si="97"/>
        <v>0</v>
      </c>
      <c r="M68" s="327">
        <f>'2ND TERM Db '!L68</f>
        <v>0</v>
      </c>
      <c r="N68" s="327">
        <f>'1ST TERM Db'!L68</f>
        <v>0</v>
      </c>
      <c r="O68" s="328">
        <f t="shared" si="3"/>
        <v>0</v>
      </c>
      <c r="P68" s="26"/>
      <c r="Q68" s="26"/>
      <c r="R68" s="43">
        <f t="shared" si="4"/>
        <v>0</v>
      </c>
      <c r="S68" s="327">
        <f>'2ND TERM Db '!O68</f>
        <v>0</v>
      </c>
      <c r="T68" s="327">
        <f>'1ST TERM Db'!O68</f>
        <v>0</v>
      </c>
      <c r="U68" s="328">
        <f t="shared" si="5"/>
        <v>0</v>
      </c>
      <c r="V68" s="26"/>
      <c r="W68" s="26"/>
      <c r="X68" s="43">
        <f t="shared" si="6"/>
        <v>0</v>
      </c>
      <c r="Y68" s="327">
        <f>'2ND TERM Db '!R68</f>
        <v>0</v>
      </c>
      <c r="Z68" s="327">
        <f>'1ST TERM Db'!R68</f>
        <v>0</v>
      </c>
      <c r="AA68" s="328">
        <f t="shared" si="7"/>
        <v>0</v>
      </c>
      <c r="AB68" s="26"/>
      <c r="AC68" s="26"/>
      <c r="AD68" s="43">
        <f t="shared" si="8"/>
        <v>0</v>
      </c>
      <c r="AE68" s="327">
        <f>'2ND TERM Db '!U68</f>
        <v>0</v>
      </c>
      <c r="AF68" s="327">
        <f>'1ST TERM Db'!U68</f>
        <v>0</v>
      </c>
      <c r="AG68" s="328">
        <f t="shared" si="9"/>
        <v>0</v>
      </c>
      <c r="AH68" s="26"/>
      <c r="AI68" s="26"/>
      <c r="AJ68" s="43">
        <f t="shared" si="10"/>
        <v>0</v>
      </c>
      <c r="AK68" s="327">
        <f>'2ND TERM Db '!X68</f>
        <v>0</v>
      </c>
      <c r="AL68" s="327">
        <f>'1ST TERM Db'!X68</f>
        <v>0</v>
      </c>
      <c r="AM68" s="328">
        <f t="shared" si="11"/>
        <v>0</v>
      </c>
      <c r="AN68" s="26"/>
      <c r="AO68" s="26"/>
      <c r="AP68" s="43">
        <f t="shared" si="12"/>
        <v>0</v>
      </c>
      <c r="AQ68" s="327">
        <f>'2ND TERM Db '!AA68</f>
        <v>0</v>
      </c>
      <c r="AR68" s="343">
        <f>'1ST TERM Db'!AA68</f>
        <v>0</v>
      </c>
      <c r="AS68" s="328">
        <f t="shared" si="13"/>
        <v>0</v>
      </c>
      <c r="AT68" s="26"/>
      <c r="AU68" s="26"/>
      <c r="AV68" s="43">
        <f t="shared" si="14"/>
        <v>0</v>
      </c>
      <c r="AW68" s="327">
        <f>'2ND TERM Db '!AD68</f>
        <v>0</v>
      </c>
      <c r="AX68" s="343">
        <f>'1ST TERM Db'!AD68</f>
        <v>0</v>
      </c>
      <c r="AY68" s="328">
        <f t="shared" si="15"/>
        <v>0</v>
      </c>
      <c r="AZ68" s="26"/>
      <c r="BA68" s="26"/>
      <c r="BB68" s="43">
        <f t="shared" si="16"/>
        <v>0</v>
      </c>
      <c r="BC68" s="327">
        <f>'2ND TERM Db '!AG68</f>
        <v>0</v>
      </c>
      <c r="BD68" s="327">
        <f>'1ST TERM Db'!AG68</f>
        <v>0</v>
      </c>
      <c r="BE68" s="328">
        <f t="shared" si="17"/>
        <v>0</v>
      </c>
      <c r="BF68" s="26"/>
      <c r="BG68" s="26"/>
      <c r="BH68" s="43">
        <f t="shared" si="18"/>
        <v>0</v>
      </c>
      <c r="BI68" s="327">
        <f>'2ND TERM Db '!AJ68</f>
        <v>0</v>
      </c>
      <c r="BJ68" s="327">
        <f>'1ST TERM Db'!AJ68</f>
        <v>0</v>
      </c>
      <c r="BK68" s="328">
        <f t="shared" si="19"/>
        <v>0</v>
      </c>
      <c r="BL68" s="26"/>
      <c r="BM68" s="26"/>
      <c r="BN68" s="43">
        <f t="shared" si="20"/>
        <v>0</v>
      </c>
      <c r="BO68" s="327">
        <f>'2ND TERM Db '!AM68</f>
        <v>0</v>
      </c>
      <c r="BP68" s="348">
        <f>'1ST TERM Db'!AM68</f>
        <v>0</v>
      </c>
      <c r="BQ68" s="328">
        <f t="shared" si="21"/>
        <v>0</v>
      </c>
      <c r="BR68" s="26"/>
      <c r="BS68" s="26"/>
      <c r="BT68" s="43">
        <f t="shared" si="22"/>
        <v>0</v>
      </c>
      <c r="BU68" s="327">
        <f>'2ND TERM Db '!AP68</f>
        <v>0</v>
      </c>
      <c r="BV68" s="348">
        <f>'1ST TERM Db'!AP68</f>
        <v>0</v>
      </c>
      <c r="BW68" s="328">
        <f t="shared" si="23"/>
        <v>0</v>
      </c>
      <c r="BX68" s="26"/>
      <c r="BY68" s="26"/>
      <c r="BZ68" s="43">
        <f t="shared" si="1"/>
        <v>0</v>
      </c>
      <c r="CA68" s="327">
        <f>'2ND TERM Db '!AS68</f>
        <v>0</v>
      </c>
      <c r="CB68" s="348">
        <f>'1ST TERM Db'!AS68</f>
        <v>0</v>
      </c>
      <c r="CC68" s="328">
        <f t="shared" si="24"/>
        <v>0</v>
      </c>
      <c r="CD68" s="26"/>
      <c r="CE68" s="26"/>
      <c r="CF68" s="43">
        <f t="shared" si="25"/>
        <v>0</v>
      </c>
      <c r="CG68" s="327">
        <f>'2ND TERM Db '!AV68</f>
        <v>0</v>
      </c>
      <c r="CH68" s="348">
        <f>'1ST TERM Db'!AV68</f>
        <v>0</v>
      </c>
      <c r="CI68" s="328">
        <f t="shared" si="26"/>
        <v>0</v>
      </c>
      <c r="CJ68" s="26"/>
      <c r="CK68" s="26"/>
      <c r="CL68" s="43">
        <f t="shared" si="27"/>
        <v>0</v>
      </c>
      <c r="CM68" s="327">
        <f>'2ND TERM Db '!AY68</f>
        <v>0</v>
      </c>
      <c r="CN68" s="348">
        <f>'1ST TERM Db'!AY68</f>
        <v>0</v>
      </c>
      <c r="CO68" s="328">
        <f t="shared" si="28"/>
        <v>0</v>
      </c>
      <c r="CP68" s="26"/>
      <c r="CQ68" s="26"/>
      <c r="CR68" s="43">
        <f t="shared" si="29"/>
        <v>0</v>
      </c>
      <c r="CS68" s="327">
        <f>'2ND TERM Db '!BB68</f>
        <v>0</v>
      </c>
      <c r="CT68" s="348">
        <f>'1ST TERM Db'!BB68</f>
        <v>0</v>
      </c>
      <c r="CU68" s="328">
        <f t="shared" si="30"/>
        <v>0</v>
      </c>
      <c r="CV68" s="26"/>
      <c r="CW68" s="26"/>
      <c r="CX68" s="43">
        <f t="shared" si="31"/>
        <v>0</v>
      </c>
      <c r="CY68" s="327">
        <f>'2ND TERM Db '!BE68</f>
        <v>0</v>
      </c>
      <c r="CZ68" s="348">
        <f>'1ST TERM Db'!BE68</f>
        <v>0</v>
      </c>
      <c r="DA68" s="328">
        <f t="shared" si="32"/>
        <v>0</v>
      </c>
      <c r="DB68" s="26"/>
      <c r="DC68" s="26"/>
      <c r="DD68" s="43">
        <f t="shared" si="33"/>
        <v>0</v>
      </c>
      <c r="DE68" s="327">
        <f>'2ND TERM Db '!BH68</f>
        <v>0</v>
      </c>
      <c r="DF68" s="348">
        <f>'1ST TERM Db'!BH68</f>
        <v>0</v>
      </c>
      <c r="DG68" s="328">
        <f t="shared" si="34"/>
        <v>0</v>
      </c>
      <c r="DH68" s="349"/>
      <c r="DI68" s="349"/>
      <c r="DJ68" s="356">
        <f t="shared" si="37"/>
        <v>0</v>
      </c>
      <c r="DK68" s="357">
        <f>'2ND TERM Db '!BK68</f>
        <v>0</v>
      </c>
      <c r="DL68" s="357">
        <f>'1ST TERM Db'!BK68</f>
        <v>0</v>
      </c>
      <c r="DM68" s="328">
        <f t="shared" si="35"/>
        <v>0</v>
      </c>
      <c r="DN68" s="73">
        <f t="shared" ref="DN68" si="100">SUM(O68,U68,AA68,AG68,AM68,AS68,AY68,BE68,BK68,BQ68,BW68,CC68,CI68,CO68,CU68,DA68,DG68:DM68)</f>
        <v>0</v>
      </c>
      <c r="DO68" s="80">
        <f t="shared" si="36"/>
        <v>12</v>
      </c>
      <c r="DP68" s="81" t="s">
        <v>105</v>
      </c>
      <c r="DQ68" s="81" t="s">
        <v>105</v>
      </c>
      <c r="DR68" s="81" t="s">
        <v>105</v>
      </c>
      <c r="DS68" s="81" t="s">
        <v>105</v>
      </c>
      <c r="DT68" s="81" t="s">
        <v>105</v>
      </c>
      <c r="DU68" s="81" t="s">
        <v>105</v>
      </c>
      <c r="DV68" s="81" t="s">
        <v>105</v>
      </c>
      <c r="DW68" s="81" t="s">
        <v>105</v>
      </c>
      <c r="DX68" s="87" t="s">
        <v>98</v>
      </c>
      <c r="DY68" s="88" t="s">
        <v>99</v>
      </c>
      <c r="DZ68" s="81" t="s">
        <v>105</v>
      </c>
      <c r="EA68" s="81" t="s">
        <v>105</v>
      </c>
      <c r="EB68" s="81" t="s">
        <v>105</v>
      </c>
      <c r="EC68" s="81" t="s">
        <v>105</v>
      </c>
      <c r="ED68" s="81" t="s">
        <v>105</v>
      </c>
      <c r="EE68" s="81" t="s">
        <v>105</v>
      </c>
      <c r="EF68" s="99" t="s">
        <v>105</v>
      </c>
      <c r="EG68" s="100" t="s">
        <v>101</v>
      </c>
      <c r="EH68" s="101" t="s">
        <v>102</v>
      </c>
      <c r="EI68" s="102" t="s">
        <v>103</v>
      </c>
      <c r="EJ68" s="103" t="s">
        <v>104</v>
      </c>
    </row>
    <row r="69" ht="30.3" spans="1:140">
      <c r="A69" s="21">
        <v>66</v>
      </c>
      <c r="B69" s="288">
        <f>'1ST TERM Db'!B69</f>
        <v>0</v>
      </c>
      <c r="C69" s="29">
        <f>'1ST TERM Db'!C69</f>
        <v>0</v>
      </c>
      <c r="D69" s="29">
        <f>'1ST TERM Db'!D69</f>
        <v>0</v>
      </c>
      <c r="E69" s="29">
        <f>'1ST TERM Db'!E69</f>
        <v>0</v>
      </c>
      <c r="F69" s="27"/>
      <c r="G69" s="27"/>
      <c r="H69" s="27"/>
      <c r="I69" s="42">
        <f t="shared" ref="I69:I132" si="101">G69-H69</f>
        <v>0</v>
      </c>
      <c r="J69" s="26"/>
      <c r="K69" s="26"/>
      <c r="L69" s="43">
        <f t="shared" si="97"/>
        <v>0</v>
      </c>
      <c r="M69" s="327">
        <f>'2ND TERM Db '!L69</f>
        <v>0</v>
      </c>
      <c r="N69" s="327">
        <f>'1ST TERM Db'!L69</f>
        <v>0</v>
      </c>
      <c r="O69" s="328">
        <f t="shared" ref="O69:O132" si="102">IF(AND(L69=0,M69=0,N69=0),0,IF(AND(L69=0,M69=0),N69/1,IF(AND(L69=0,N69=0),M69/1,IF(AND(M69=0,N69=0),L69/1,IF(L69=0,FLOOR((M69+N69)/2,0.1),IF(M69=0,(L69+N69)/2,IF(N69=0,(M69+L69)/2,FLOOR(((L69+M69+N69)/3),0.1))))))))</f>
        <v>0</v>
      </c>
      <c r="P69" s="26"/>
      <c r="Q69" s="26"/>
      <c r="R69" s="43">
        <f t="shared" ref="R69:R132" si="103">SUM(P69:Q69)</f>
        <v>0</v>
      </c>
      <c r="S69" s="327">
        <f>'2ND TERM Db '!O69</f>
        <v>0</v>
      </c>
      <c r="T69" s="327">
        <f>'1ST TERM Db'!O69</f>
        <v>0</v>
      </c>
      <c r="U69" s="328">
        <f t="shared" ref="U69:U132" si="104">IF(AND(R69=0,S69=0,T69=0),0,IF(AND(R69=0,S69=0),T69/1,IF(AND(R69=0,T69=0),S69/1,IF(AND(S69=0,T69=0),R69/1,IF(R69=0,FLOOR((S69+T69)/2,0.1),IF(S69=0,(R69+T69)/2,IF(T69=0,(S69+R69)/2,FLOOR(((R69+S69+T69)/3),0.1))))))))</f>
        <v>0</v>
      </c>
      <c r="V69" s="26"/>
      <c r="W69" s="26"/>
      <c r="X69" s="43">
        <f t="shared" ref="X69:X132" si="105">SUM(V69:W69)</f>
        <v>0</v>
      </c>
      <c r="Y69" s="327">
        <f>'2ND TERM Db '!R69</f>
        <v>0</v>
      </c>
      <c r="Z69" s="327">
        <f>'1ST TERM Db'!R69</f>
        <v>0</v>
      </c>
      <c r="AA69" s="328">
        <f t="shared" ref="AA69:AA132" si="106">IF(AND(X69=0,Y69=0,Z69=0),0,IF(AND(X69=0,Y69=0),Z69/1,IF(AND(X69=0,Z69=0),Y69/1,IF(AND(Y69=0,Z69=0),X69/1,IF(X69=0,FLOOR((Y69+Z69)/2,0.1),IF(Y69=0,(X69+Z69)/2,IF(Z69=0,(Y69+X69)/2,FLOOR(((X69+Y69+Z69)/3),0.1))))))))</f>
        <v>0</v>
      </c>
      <c r="AB69" s="26"/>
      <c r="AC69" s="26"/>
      <c r="AD69" s="43">
        <f t="shared" ref="AD69:AD132" si="107">SUM(AB69:AC69)</f>
        <v>0</v>
      </c>
      <c r="AE69" s="327">
        <f>'2ND TERM Db '!U69</f>
        <v>0</v>
      </c>
      <c r="AF69" s="327">
        <f>'1ST TERM Db'!U69</f>
        <v>0</v>
      </c>
      <c r="AG69" s="328">
        <f t="shared" ref="AG69:AG132" si="108">IF(AND(AD69=0,AE69=0,AF69=0),0,IF(AND(AD69=0,AE69=0),AF69/1,IF(AND(AD69=0,AF69=0),AE69/1,IF(AND(AE69=0,AF69=0),AD69/1,IF(AD69=0,FLOOR((AE69+AF69)/2,0.1),IF(AE69=0,(AD69+AF69)/2,IF(AF69=0,(AE69+AD69)/2,FLOOR(((AD69+AE69+AF69)/3),0.1))))))))</f>
        <v>0</v>
      </c>
      <c r="AH69" s="26"/>
      <c r="AI69" s="26"/>
      <c r="AJ69" s="43">
        <f t="shared" ref="AJ69:AJ132" si="109">SUM(AH69:AI69)</f>
        <v>0</v>
      </c>
      <c r="AK69" s="327">
        <f>'2ND TERM Db '!X69</f>
        <v>0</v>
      </c>
      <c r="AL69" s="327">
        <f>'1ST TERM Db'!X69</f>
        <v>0</v>
      </c>
      <c r="AM69" s="328">
        <f t="shared" ref="AM69:AM132" si="110">IF(AND(AJ69=0,AK69=0,AL69=0),0,IF(AND(AJ69=0,AK69=0),AL69/1,IF(AND(AJ69=0,AL69=0),AK69/1,IF(AND(AK69=0,AL69=0),AJ69/1,IF(AJ69=0,FLOOR((AK69+AL69)/2,0.1),IF(AK69=0,(AJ69+AL69)/2,IF(AL69=0,(AK69+AJ69)/2,FLOOR(((AJ69+AK69+AL69)/3),0.1))))))))</f>
        <v>0</v>
      </c>
      <c r="AN69" s="26"/>
      <c r="AO69" s="26"/>
      <c r="AP69" s="43">
        <f t="shared" ref="AP69:AP132" si="111">SUM(AN69:AO69)</f>
        <v>0</v>
      </c>
      <c r="AQ69" s="327">
        <f>'2ND TERM Db '!AA69</f>
        <v>0</v>
      </c>
      <c r="AR69" s="343">
        <f>'1ST TERM Db'!AA69</f>
        <v>0</v>
      </c>
      <c r="AS69" s="328">
        <f t="shared" ref="AS69:AS132" si="112">IF(AND(AP69=0,AQ69=0,AR69=0),0,IF(AND(AP69=0,AQ69=0),AR69/1,IF(AND(AP69=0,AR69=0),AQ69/1,IF(AND(AQ69=0,AR69=0),AP69/1,IF(AP69=0,FLOOR((AQ69+AR69)/2,0.1),IF(AQ69=0,(AP69+AR69)/2,IF(AR69=0,(AQ69+AP69)/2,FLOOR(((AP69+AQ69+AR69)/3),0.1))))))))</f>
        <v>0</v>
      </c>
      <c r="AT69" s="26"/>
      <c r="AU69" s="26"/>
      <c r="AV69" s="43">
        <f t="shared" ref="AV69:AV132" si="113">SUM(AT69:AU69)</f>
        <v>0</v>
      </c>
      <c r="AW69" s="327">
        <f>'2ND TERM Db '!AD69</f>
        <v>0</v>
      </c>
      <c r="AX69" s="343">
        <f>'1ST TERM Db'!AD69</f>
        <v>0</v>
      </c>
      <c r="AY69" s="328">
        <f t="shared" ref="AY69:AY132" si="114">IF(AND(AV69=0,AW69=0,AX69=0),0,IF(AND(AV69=0,AW69=0),AX69/1,IF(AND(AV69=0,AX69=0),AW69/1,IF(AND(AW69=0,AX69=0),AV69/1,IF(AV69=0,FLOOR((AW69+AX69)/2,0.1),IF(AW69=0,(AV69+AX69)/2,IF(AX69=0,(AW69+AV69)/2,FLOOR(((AV69+AW69+AX69)/3),0.1))))))))</f>
        <v>0</v>
      </c>
      <c r="AZ69" s="26"/>
      <c r="BA69" s="26"/>
      <c r="BB69" s="43">
        <f t="shared" ref="BB69:BB132" si="115">SUM(AZ69:BA69)</f>
        <v>0</v>
      </c>
      <c r="BC69" s="327">
        <f>'2ND TERM Db '!AG69</f>
        <v>0</v>
      </c>
      <c r="BD69" s="327">
        <f>'1ST TERM Db'!AG69</f>
        <v>0</v>
      </c>
      <c r="BE69" s="328">
        <f t="shared" ref="BE69:BE132" si="116">IF(AND(BB69=0,BC69=0,BD69=0),0,IF(AND(BB69=0,BC69=0),BD69/1,IF(AND(BB69=0,BD69=0),BC69/1,IF(AND(BC69=0,BD69=0),BB69/1,IF(BB69=0,FLOOR((BC69+BD69)/2,0.1),IF(BC69=0,(BB69+BD69)/2,IF(BD69=0,(BC69+BB69)/2,FLOOR(((BB69+BC69+BD69)/3),0.1))))))))</f>
        <v>0</v>
      </c>
      <c r="BF69" s="26"/>
      <c r="BG69" s="26"/>
      <c r="BH69" s="43">
        <f t="shared" ref="BH69:BH132" si="117">SUM(BF69:BG69)</f>
        <v>0</v>
      </c>
      <c r="BI69" s="327">
        <f>'2ND TERM Db '!AJ69</f>
        <v>0</v>
      </c>
      <c r="BJ69" s="327">
        <f>'1ST TERM Db'!AJ69</f>
        <v>0</v>
      </c>
      <c r="BK69" s="328">
        <f t="shared" ref="BK69:BK132" si="118">IF(AND(BH69=0,BI69=0,BJ69=0),0,IF(AND(BH69=0,BI69=0),BJ69/1,IF(AND(BH69=0,BJ69=0),BI69/1,IF(AND(BI69=0,BJ69=0),BH69/1,IF(BH69=0,FLOOR((BI69+BJ69)/2,0.1),IF(BI69=0,(BH69+BJ69)/2,IF(BJ69=0,(BI69+BH69)/2,FLOOR(((BH69+BI69+BJ69)/3),0.1))))))))</f>
        <v>0</v>
      </c>
      <c r="BL69" s="26"/>
      <c r="BM69" s="26"/>
      <c r="BN69" s="43">
        <f t="shared" ref="BN69:BN132" si="119">SUM(BL69:BM69)</f>
        <v>0</v>
      </c>
      <c r="BO69" s="327">
        <f>'2ND TERM Db '!AM69</f>
        <v>0</v>
      </c>
      <c r="BP69" s="348">
        <f>'1ST TERM Db'!AM69</f>
        <v>0</v>
      </c>
      <c r="BQ69" s="328">
        <f t="shared" ref="BQ69:BQ132" si="120">IF(AND(BN69=0,BO69=0,BP69=0),0,IF(AND(BN69=0,BO69=0),BP69/1,IF(AND(BN69=0,BP69=0),BO69/1,IF(AND(BO69=0,BP69=0),BN69/1,IF(BN69=0,FLOOR((BO69+BP69)/2,0.1),IF(BO69=0,(BN69+BP69)/2,IF(BP69=0,(BO69+BN69)/2,FLOOR(((BN69+BO69+BP69)/3),0.1))))))))</f>
        <v>0</v>
      </c>
      <c r="BR69" s="26"/>
      <c r="BS69" s="26"/>
      <c r="BT69" s="43">
        <f t="shared" ref="BT69:BT132" si="121">SUM(BR69:BS69)</f>
        <v>0</v>
      </c>
      <c r="BU69" s="327">
        <f>'2ND TERM Db '!AP69</f>
        <v>0</v>
      </c>
      <c r="BV69" s="348">
        <f>'1ST TERM Db'!AP69</f>
        <v>0</v>
      </c>
      <c r="BW69" s="328">
        <f t="shared" ref="BW69:BW132" si="122">IF(AND(BT69=0,BU69=0,BV69=0),0,IF(AND(BT69=0,BU69=0),BV69/1,IF(AND(BT69=0,BV69=0),BU69/1,IF(AND(BU69=0,BV69=0),BT69/1,IF(BT69=0,FLOOR((BU69+BV69)/2,0.1),IF(BU69=0,(BT69+BV69)/2,IF(BV69=0,(BU69+BT69)/2,FLOOR(((BT69+BU69+BV69)/3),0.1))))))))</f>
        <v>0</v>
      </c>
      <c r="BX69" s="26"/>
      <c r="BY69" s="26"/>
      <c r="BZ69" s="43">
        <f t="shared" ref="BZ69:BZ132" si="123">SUM(BX69:BY69)</f>
        <v>0</v>
      </c>
      <c r="CA69" s="327">
        <f>'2ND TERM Db '!AS69</f>
        <v>0</v>
      </c>
      <c r="CB69" s="348">
        <f>'1ST TERM Db'!AS69</f>
        <v>0</v>
      </c>
      <c r="CC69" s="328">
        <f t="shared" ref="CC69:CC132" si="124">IF(AND(BZ69=0,CA69=0,CB69=0),0,IF(AND(BZ69=0,CA69=0),CB69/1,IF(AND(BZ69=0,CB69=0),CA69/1,IF(AND(CA69=0,CB69=0),BZ69/1,IF(BZ69=0,FLOOR((CA69+CB69)/2,0.1),IF(CA69=0,(BZ69+CB69)/2,IF(CB69=0,(CA69+BZ69)/2,FLOOR(((BZ69+CA69+CB69)/3),0.1))))))))</f>
        <v>0</v>
      </c>
      <c r="CD69" s="26"/>
      <c r="CE69" s="26"/>
      <c r="CF69" s="43">
        <f t="shared" ref="CF69:CF132" si="125">SUM(CD69:CE69)</f>
        <v>0</v>
      </c>
      <c r="CG69" s="327">
        <f>'2ND TERM Db '!AV69</f>
        <v>0</v>
      </c>
      <c r="CH69" s="348">
        <f>'1ST TERM Db'!AV69</f>
        <v>0</v>
      </c>
      <c r="CI69" s="328">
        <f t="shared" ref="CI69:CI132" si="126">IF(AND(CF69=0,CG69=0,CH69=0),0,IF(AND(CF69=0,CG69=0),CH69/1,IF(AND(CF69=0,CH69=0),CG69/1,IF(AND(CG69=0,CH69=0),CF69/1,IF(CF69=0,FLOOR((CG69+CH69)/2,0.1),IF(CG69=0,(CF69+CH69)/2,IF(CH69=0,(CG69+CF69)/2,FLOOR(((CF69+CG69+CH69)/3),0.1))))))))</f>
        <v>0</v>
      </c>
      <c r="CJ69" s="26"/>
      <c r="CK69" s="26"/>
      <c r="CL69" s="43">
        <f t="shared" ref="CL69:CL132" si="127">SUM(CJ69:CK69)</f>
        <v>0</v>
      </c>
      <c r="CM69" s="327">
        <f>'2ND TERM Db '!AY69</f>
        <v>0</v>
      </c>
      <c r="CN69" s="348">
        <f>'1ST TERM Db'!AY69</f>
        <v>0</v>
      </c>
      <c r="CO69" s="328">
        <f t="shared" ref="CO69:CO132" si="128">IF(AND(CL69=0,CM69=0,CN69=0),0,IF(AND(CL69=0,CM69=0),CN69/1,IF(AND(CL69=0,CN69=0),CM69/1,IF(AND(CM69=0,CN69=0),CL69/1,IF(CL69=0,FLOOR((CM69+CN69)/2,0.1),IF(CM69=0,(CL69+CN69)/2,IF(CN69=0,(CM69+CL69)/2,FLOOR(((CL69+CM69+CN69)/3),0.1))))))))</f>
        <v>0</v>
      </c>
      <c r="CP69" s="26"/>
      <c r="CQ69" s="26"/>
      <c r="CR69" s="43">
        <f t="shared" ref="CR69:CR132" si="129">SUM(CP69:CQ69)</f>
        <v>0</v>
      </c>
      <c r="CS69" s="327">
        <f>'2ND TERM Db '!BB69</f>
        <v>0</v>
      </c>
      <c r="CT69" s="348">
        <f>'1ST TERM Db'!BB69</f>
        <v>0</v>
      </c>
      <c r="CU69" s="328">
        <f t="shared" ref="CU69:CU132" si="130">IF(AND(CR69=0,CS69=0,CT69=0),0,IF(AND(CR69=0,CS69=0),CT69/1,IF(AND(CR69=0,CT69=0),CS69/1,IF(AND(CS69=0,CT69=0),CR69/1,IF(CR69=0,FLOOR((CS69+CT69)/2,0.1),IF(CS69=0,(CR69+CT69)/2,IF(CT69=0,(CS69+CR69)/2,FLOOR(((CR69+CS69+CT69)/3),0.1))))))))</f>
        <v>0</v>
      </c>
      <c r="CV69" s="26"/>
      <c r="CW69" s="26"/>
      <c r="CX69" s="43">
        <f t="shared" ref="CX69:CX132" si="131">SUM(CV69:CW69)</f>
        <v>0</v>
      </c>
      <c r="CY69" s="327">
        <f>'2ND TERM Db '!BE69</f>
        <v>0</v>
      </c>
      <c r="CZ69" s="348">
        <f>'1ST TERM Db'!BE69</f>
        <v>0</v>
      </c>
      <c r="DA69" s="328">
        <f t="shared" ref="DA69:DA132" si="132">IF(AND(CX69=0,CY69=0,CZ69=0),0,IF(AND(CX69=0,CY69=0),CZ69/1,IF(AND(CX69=0,CZ69=0),CY69/1,IF(AND(CY69=0,CZ69=0),CX69/1,IF(CX69=0,FLOOR((CY69+CZ69)/2,0.1),IF(CY69=0,(CX69+CZ69)/2,IF(CZ69=0,(CY69+CX69)/2,FLOOR(((CX69+CY69+CZ69)/3),0.1))))))))</f>
        <v>0</v>
      </c>
      <c r="DB69" s="26"/>
      <c r="DC69" s="26"/>
      <c r="DD69" s="43">
        <f t="shared" ref="DD69:DD132" si="133">SUM(DB69:DC69)</f>
        <v>0</v>
      </c>
      <c r="DE69" s="327">
        <f>'2ND TERM Db '!BH69</f>
        <v>0</v>
      </c>
      <c r="DF69" s="348">
        <f>'1ST TERM Db'!BH69</f>
        <v>0</v>
      </c>
      <c r="DG69" s="328">
        <f t="shared" ref="DG69:DG132" si="134">IF(AND(DD69=0,DE69=0,DF69=0),0,IF(AND(DD69=0,DE69=0),DF69/1,IF(AND(DD69=0,DF69=0),DE69/1,IF(AND(DE69=0,DF69=0),DD69/1,IF(DD69=0,FLOOR((DE69+DF69)/2,0.1),IF(DE69=0,(DD69+DF69)/2,IF(DF69=0,(DE69+DD69)/2,FLOOR(((DD69+DE69+DF69)/3),0.1))))))))</f>
        <v>0</v>
      </c>
      <c r="DH69" s="349"/>
      <c r="DI69" s="349"/>
      <c r="DJ69" s="356">
        <f t="shared" si="37"/>
        <v>0</v>
      </c>
      <c r="DK69" s="357">
        <f>'2ND TERM Db '!BK69</f>
        <v>0</v>
      </c>
      <c r="DL69" s="357">
        <f>'1ST TERM Db'!BK69</f>
        <v>0</v>
      </c>
      <c r="DM69" s="328">
        <f t="shared" ref="DM69:DM132" si="135">IF(AND(DJ69=0,DK69=0,DL69=0),0,IF(AND(DJ69=0,DK69=0),DL69/1,IF(AND(DJ69=0,DL69=0),DK69/1,IF(AND(DK69=0,DL69=0),DJ69/1,IF(DJ69=0,FLOOR((DK69+DL69)/2,0.1),IF(DK69=0,(DJ69+DL69)/2,IF(DL69=0,(DK69+DJ69)/2,FLOOR(((DJ69+DK69+DL69)/3),0.1))))))))</f>
        <v>0</v>
      </c>
      <c r="DN69" s="73">
        <f t="shared" ref="DN69" si="136">SUM(O69,U69,AA69,AG69,AM69,AS69,AY69,BE69,BK69,BQ69,BW69,CC69,CI69,CO69,CU69,DA69,DG69,DM69)</f>
        <v>0</v>
      </c>
      <c r="DO69" s="80">
        <f t="shared" ref="DO69:DO132" si="137">RANK(DN69,DN$4:DN$503)</f>
        <v>12</v>
      </c>
      <c r="DP69" s="81" t="s">
        <v>105</v>
      </c>
      <c r="DQ69" s="81" t="s">
        <v>105</v>
      </c>
      <c r="DR69" s="81" t="s">
        <v>105</v>
      </c>
      <c r="DS69" s="81" t="s">
        <v>105</v>
      </c>
      <c r="DT69" s="81" t="s">
        <v>105</v>
      </c>
      <c r="DU69" s="81" t="s">
        <v>105</v>
      </c>
      <c r="DV69" s="81" t="s">
        <v>105</v>
      </c>
      <c r="DW69" s="81" t="s">
        <v>105</v>
      </c>
      <c r="DX69" s="87" t="s">
        <v>98</v>
      </c>
      <c r="DY69" s="88" t="s">
        <v>99</v>
      </c>
      <c r="DZ69" s="81" t="s">
        <v>105</v>
      </c>
      <c r="EA69" s="81" t="s">
        <v>105</v>
      </c>
      <c r="EB69" s="81" t="s">
        <v>105</v>
      </c>
      <c r="EC69" s="81" t="s">
        <v>105</v>
      </c>
      <c r="ED69" s="81" t="s">
        <v>105</v>
      </c>
      <c r="EE69" s="81" t="s">
        <v>105</v>
      </c>
      <c r="EF69" s="99" t="s">
        <v>105</v>
      </c>
      <c r="EG69" s="100" t="s">
        <v>101</v>
      </c>
      <c r="EH69" s="101" t="s">
        <v>102</v>
      </c>
      <c r="EI69" s="102" t="s">
        <v>103</v>
      </c>
      <c r="EJ69" s="103" t="s">
        <v>104</v>
      </c>
    </row>
    <row r="70" ht="30.3" spans="1:140">
      <c r="A70" s="21">
        <v>67</v>
      </c>
      <c r="B70" s="288">
        <f>'1ST TERM Db'!B70</f>
        <v>0</v>
      </c>
      <c r="C70" s="289">
        <f>'1ST TERM Db'!C70</f>
        <v>0</v>
      </c>
      <c r="D70" s="29">
        <f>'1ST TERM Db'!D70</f>
        <v>0</v>
      </c>
      <c r="E70" s="29">
        <f>'1ST TERM Db'!E70</f>
        <v>0</v>
      </c>
      <c r="F70" s="27"/>
      <c r="G70" s="27"/>
      <c r="H70" s="27"/>
      <c r="I70" s="42">
        <f t="shared" si="101"/>
        <v>0</v>
      </c>
      <c r="J70" s="26"/>
      <c r="K70" s="26"/>
      <c r="L70" s="43">
        <f t="shared" si="97"/>
        <v>0</v>
      </c>
      <c r="M70" s="327">
        <f>'2ND TERM Db '!L70</f>
        <v>0</v>
      </c>
      <c r="N70" s="327">
        <f>'1ST TERM Db'!L70</f>
        <v>0</v>
      </c>
      <c r="O70" s="328">
        <f t="shared" si="102"/>
        <v>0</v>
      </c>
      <c r="P70" s="26"/>
      <c r="Q70" s="26"/>
      <c r="R70" s="43">
        <f t="shared" si="103"/>
        <v>0</v>
      </c>
      <c r="S70" s="327">
        <f>'2ND TERM Db '!O70</f>
        <v>0</v>
      </c>
      <c r="T70" s="327">
        <f>'1ST TERM Db'!O70</f>
        <v>0</v>
      </c>
      <c r="U70" s="328">
        <f t="shared" si="104"/>
        <v>0</v>
      </c>
      <c r="V70" s="26"/>
      <c r="W70" s="26"/>
      <c r="X70" s="43">
        <f t="shared" si="105"/>
        <v>0</v>
      </c>
      <c r="Y70" s="327">
        <f>'2ND TERM Db '!R70</f>
        <v>0</v>
      </c>
      <c r="Z70" s="327">
        <f>'1ST TERM Db'!R70</f>
        <v>0</v>
      </c>
      <c r="AA70" s="328">
        <f t="shared" si="106"/>
        <v>0</v>
      </c>
      <c r="AB70" s="26"/>
      <c r="AC70" s="26"/>
      <c r="AD70" s="43">
        <f t="shared" si="107"/>
        <v>0</v>
      </c>
      <c r="AE70" s="327">
        <f>'2ND TERM Db '!U70</f>
        <v>0</v>
      </c>
      <c r="AF70" s="327">
        <f>'1ST TERM Db'!U70</f>
        <v>0</v>
      </c>
      <c r="AG70" s="328">
        <f t="shared" si="108"/>
        <v>0</v>
      </c>
      <c r="AH70" s="26"/>
      <c r="AI70" s="26"/>
      <c r="AJ70" s="43">
        <f t="shared" si="109"/>
        <v>0</v>
      </c>
      <c r="AK70" s="327">
        <f>'2ND TERM Db '!X70</f>
        <v>0</v>
      </c>
      <c r="AL70" s="327">
        <f>'1ST TERM Db'!X70</f>
        <v>0</v>
      </c>
      <c r="AM70" s="328">
        <f t="shared" si="110"/>
        <v>0</v>
      </c>
      <c r="AN70" s="26"/>
      <c r="AO70" s="26"/>
      <c r="AP70" s="43">
        <f t="shared" si="111"/>
        <v>0</v>
      </c>
      <c r="AQ70" s="327">
        <f>'2ND TERM Db '!AA70</f>
        <v>0</v>
      </c>
      <c r="AR70" s="343">
        <f>'1ST TERM Db'!AA70</f>
        <v>0</v>
      </c>
      <c r="AS70" s="328">
        <f t="shared" si="112"/>
        <v>0</v>
      </c>
      <c r="AT70" s="26"/>
      <c r="AU70" s="26"/>
      <c r="AV70" s="43">
        <f t="shared" si="113"/>
        <v>0</v>
      </c>
      <c r="AW70" s="327">
        <f>'2ND TERM Db '!AD70</f>
        <v>0</v>
      </c>
      <c r="AX70" s="343">
        <f>'1ST TERM Db'!AD70</f>
        <v>0</v>
      </c>
      <c r="AY70" s="328">
        <f t="shared" si="114"/>
        <v>0</v>
      </c>
      <c r="AZ70" s="26"/>
      <c r="BA70" s="26"/>
      <c r="BB70" s="43">
        <f t="shared" si="115"/>
        <v>0</v>
      </c>
      <c r="BC70" s="327">
        <f>'2ND TERM Db '!AG70</f>
        <v>0</v>
      </c>
      <c r="BD70" s="327">
        <f>'1ST TERM Db'!AG70</f>
        <v>0</v>
      </c>
      <c r="BE70" s="328">
        <f t="shared" si="116"/>
        <v>0</v>
      </c>
      <c r="BF70" s="26"/>
      <c r="BG70" s="26"/>
      <c r="BH70" s="43">
        <f t="shared" si="117"/>
        <v>0</v>
      </c>
      <c r="BI70" s="327">
        <f>'2ND TERM Db '!AJ70</f>
        <v>0</v>
      </c>
      <c r="BJ70" s="327">
        <f>'1ST TERM Db'!AJ70</f>
        <v>0</v>
      </c>
      <c r="BK70" s="328">
        <f t="shared" si="118"/>
        <v>0</v>
      </c>
      <c r="BL70" s="26"/>
      <c r="BM70" s="26"/>
      <c r="BN70" s="43">
        <f t="shared" si="119"/>
        <v>0</v>
      </c>
      <c r="BO70" s="327">
        <f>'2ND TERM Db '!AM70</f>
        <v>0</v>
      </c>
      <c r="BP70" s="348">
        <f>'1ST TERM Db'!AM70</f>
        <v>0</v>
      </c>
      <c r="BQ70" s="328">
        <f t="shared" si="120"/>
        <v>0</v>
      </c>
      <c r="BR70" s="26"/>
      <c r="BS70" s="26"/>
      <c r="BT70" s="43">
        <f t="shared" si="121"/>
        <v>0</v>
      </c>
      <c r="BU70" s="327">
        <f>'2ND TERM Db '!AP70</f>
        <v>0</v>
      </c>
      <c r="BV70" s="348">
        <f>'1ST TERM Db'!AP70</f>
        <v>0</v>
      </c>
      <c r="BW70" s="328">
        <f t="shared" si="122"/>
        <v>0</v>
      </c>
      <c r="BX70" s="26"/>
      <c r="BY70" s="26"/>
      <c r="BZ70" s="43">
        <f t="shared" si="123"/>
        <v>0</v>
      </c>
      <c r="CA70" s="327">
        <f>'2ND TERM Db '!AS70</f>
        <v>0</v>
      </c>
      <c r="CB70" s="348">
        <f>'1ST TERM Db'!AS70</f>
        <v>0</v>
      </c>
      <c r="CC70" s="328">
        <f t="shared" si="124"/>
        <v>0</v>
      </c>
      <c r="CD70" s="26"/>
      <c r="CE70" s="26"/>
      <c r="CF70" s="43">
        <f t="shared" si="125"/>
        <v>0</v>
      </c>
      <c r="CG70" s="327">
        <f>'2ND TERM Db '!AV70</f>
        <v>0</v>
      </c>
      <c r="CH70" s="348">
        <f>'1ST TERM Db'!AV70</f>
        <v>0</v>
      </c>
      <c r="CI70" s="328">
        <f t="shared" si="126"/>
        <v>0</v>
      </c>
      <c r="CJ70" s="26"/>
      <c r="CK70" s="26"/>
      <c r="CL70" s="43">
        <f t="shared" si="127"/>
        <v>0</v>
      </c>
      <c r="CM70" s="327">
        <f>'2ND TERM Db '!AY70</f>
        <v>0</v>
      </c>
      <c r="CN70" s="348">
        <f>'1ST TERM Db'!AY70</f>
        <v>0</v>
      </c>
      <c r="CO70" s="328">
        <f t="shared" si="128"/>
        <v>0</v>
      </c>
      <c r="CP70" s="26"/>
      <c r="CQ70" s="26"/>
      <c r="CR70" s="43">
        <f t="shared" si="129"/>
        <v>0</v>
      </c>
      <c r="CS70" s="327">
        <f>'2ND TERM Db '!BB70</f>
        <v>0</v>
      </c>
      <c r="CT70" s="348">
        <f>'1ST TERM Db'!BB70</f>
        <v>0</v>
      </c>
      <c r="CU70" s="328">
        <f t="shared" si="130"/>
        <v>0</v>
      </c>
      <c r="CV70" s="26"/>
      <c r="CW70" s="26"/>
      <c r="CX70" s="43">
        <f t="shared" si="131"/>
        <v>0</v>
      </c>
      <c r="CY70" s="327">
        <f>'2ND TERM Db '!BE70</f>
        <v>0</v>
      </c>
      <c r="CZ70" s="348">
        <f>'1ST TERM Db'!BE70</f>
        <v>0</v>
      </c>
      <c r="DA70" s="328">
        <f t="shared" si="132"/>
        <v>0</v>
      </c>
      <c r="DB70" s="26"/>
      <c r="DC70" s="26"/>
      <c r="DD70" s="43">
        <f t="shared" si="133"/>
        <v>0</v>
      </c>
      <c r="DE70" s="327">
        <f>'2ND TERM Db '!BH70</f>
        <v>0</v>
      </c>
      <c r="DF70" s="348">
        <f>'1ST TERM Db'!BH70</f>
        <v>0</v>
      </c>
      <c r="DG70" s="328">
        <f t="shared" si="134"/>
        <v>0</v>
      </c>
      <c r="DH70" s="349"/>
      <c r="DI70" s="349"/>
      <c r="DJ70" s="356">
        <f t="shared" ref="DJ70:DJ133" si="138">SUM(DH70:DI70)</f>
        <v>0</v>
      </c>
      <c r="DK70" s="357">
        <f>'2ND TERM Db '!BK70</f>
        <v>0</v>
      </c>
      <c r="DL70" s="357">
        <f>'1ST TERM Db'!BK70</f>
        <v>0</v>
      </c>
      <c r="DM70" s="328">
        <f t="shared" si="135"/>
        <v>0</v>
      </c>
      <c r="DN70" s="73">
        <f t="shared" ref="DN70" si="139">SUM(O70,U70,AA70,AG70,AM70,AS70,AY70,BE70,BK70,BQ70,BW70,CC70,CI70,CO70,CU70,DA70,DG70:DM70)</f>
        <v>0</v>
      </c>
      <c r="DO70" s="80">
        <f t="shared" si="137"/>
        <v>12</v>
      </c>
      <c r="DP70" s="81" t="s">
        <v>105</v>
      </c>
      <c r="DQ70" s="81" t="s">
        <v>105</v>
      </c>
      <c r="DR70" s="81" t="s">
        <v>105</v>
      </c>
      <c r="DS70" s="81" t="s">
        <v>105</v>
      </c>
      <c r="DT70" s="81" t="s">
        <v>105</v>
      </c>
      <c r="DU70" s="81" t="s">
        <v>105</v>
      </c>
      <c r="DV70" s="81" t="s">
        <v>105</v>
      </c>
      <c r="DW70" s="81" t="s">
        <v>105</v>
      </c>
      <c r="DX70" s="87" t="s">
        <v>98</v>
      </c>
      <c r="DY70" s="88" t="s">
        <v>99</v>
      </c>
      <c r="DZ70" s="81" t="s">
        <v>105</v>
      </c>
      <c r="EA70" s="81" t="s">
        <v>105</v>
      </c>
      <c r="EB70" s="81" t="s">
        <v>105</v>
      </c>
      <c r="EC70" s="81" t="s">
        <v>105</v>
      </c>
      <c r="ED70" s="81" t="s">
        <v>105</v>
      </c>
      <c r="EE70" s="81" t="s">
        <v>105</v>
      </c>
      <c r="EF70" s="99" t="s">
        <v>105</v>
      </c>
      <c r="EG70" s="100" t="s">
        <v>101</v>
      </c>
      <c r="EH70" s="101" t="s">
        <v>102</v>
      </c>
      <c r="EI70" s="102" t="s">
        <v>103</v>
      </c>
      <c r="EJ70" s="103" t="s">
        <v>104</v>
      </c>
    </row>
    <row r="71" ht="30.3" spans="1:140">
      <c r="A71" s="21">
        <v>68</v>
      </c>
      <c r="B71" s="288">
        <f>'1ST TERM Db'!B71</f>
        <v>0</v>
      </c>
      <c r="C71" s="29">
        <f>'1ST TERM Db'!C71</f>
        <v>0</v>
      </c>
      <c r="D71" s="29">
        <f>'1ST TERM Db'!D71</f>
        <v>0</v>
      </c>
      <c r="E71" s="29">
        <f>'1ST TERM Db'!E71</f>
        <v>0</v>
      </c>
      <c r="F71" s="27"/>
      <c r="G71" s="27"/>
      <c r="H71" s="27"/>
      <c r="I71" s="42">
        <f t="shared" si="101"/>
        <v>0</v>
      </c>
      <c r="J71" s="26"/>
      <c r="K71" s="26"/>
      <c r="L71" s="43">
        <f t="shared" si="97"/>
        <v>0</v>
      </c>
      <c r="M71" s="327">
        <f>'2ND TERM Db '!L71</f>
        <v>0</v>
      </c>
      <c r="N71" s="327">
        <f>'1ST TERM Db'!L71</f>
        <v>0</v>
      </c>
      <c r="O71" s="328">
        <f t="shared" si="102"/>
        <v>0</v>
      </c>
      <c r="P71" s="26"/>
      <c r="Q71" s="26"/>
      <c r="R71" s="43">
        <f t="shared" si="103"/>
        <v>0</v>
      </c>
      <c r="S71" s="327">
        <f>'2ND TERM Db '!O71</f>
        <v>0</v>
      </c>
      <c r="T71" s="327">
        <f>'1ST TERM Db'!O71</f>
        <v>0</v>
      </c>
      <c r="U71" s="328">
        <f t="shared" si="104"/>
        <v>0</v>
      </c>
      <c r="V71" s="26"/>
      <c r="W71" s="26"/>
      <c r="X71" s="43">
        <f t="shared" si="105"/>
        <v>0</v>
      </c>
      <c r="Y71" s="327">
        <f>'2ND TERM Db '!R71</f>
        <v>0</v>
      </c>
      <c r="Z71" s="327">
        <f>'1ST TERM Db'!R71</f>
        <v>0</v>
      </c>
      <c r="AA71" s="328">
        <f t="shared" si="106"/>
        <v>0</v>
      </c>
      <c r="AB71" s="26"/>
      <c r="AC71" s="26"/>
      <c r="AD71" s="43">
        <f t="shared" si="107"/>
        <v>0</v>
      </c>
      <c r="AE71" s="327">
        <f>'2ND TERM Db '!U71</f>
        <v>0</v>
      </c>
      <c r="AF71" s="327">
        <f>'1ST TERM Db'!U71</f>
        <v>0</v>
      </c>
      <c r="AG71" s="328">
        <f t="shared" si="108"/>
        <v>0</v>
      </c>
      <c r="AH71" s="26"/>
      <c r="AI71" s="26"/>
      <c r="AJ71" s="43">
        <f t="shared" si="109"/>
        <v>0</v>
      </c>
      <c r="AK71" s="327">
        <f>'2ND TERM Db '!X71</f>
        <v>0</v>
      </c>
      <c r="AL71" s="327">
        <f>'1ST TERM Db'!X71</f>
        <v>0</v>
      </c>
      <c r="AM71" s="328">
        <f t="shared" si="110"/>
        <v>0</v>
      </c>
      <c r="AN71" s="26"/>
      <c r="AO71" s="26"/>
      <c r="AP71" s="43">
        <f t="shared" si="111"/>
        <v>0</v>
      </c>
      <c r="AQ71" s="327">
        <f>'2ND TERM Db '!AA71</f>
        <v>0</v>
      </c>
      <c r="AR71" s="343">
        <f>'1ST TERM Db'!AA71</f>
        <v>0</v>
      </c>
      <c r="AS71" s="328">
        <f t="shared" si="112"/>
        <v>0</v>
      </c>
      <c r="AT71" s="26"/>
      <c r="AU71" s="26"/>
      <c r="AV71" s="43">
        <f t="shared" si="113"/>
        <v>0</v>
      </c>
      <c r="AW71" s="327">
        <f>'2ND TERM Db '!AD71</f>
        <v>0</v>
      </c>
      <c r="AX71" s="343">
        <f>'1ST TERM Db'!AD71</f>
        <v>0</v>
      </c>
      <c r="AY71" s="328">
        <f t="shared" si="114"/>
        <v>0</v>
      </c>
      <c r="AZ71" s="26"/>
      <c r="BA71" s="26"/>
      <c r="BB71" s="43">
        <f t="shared" si="115"/>
        <v>0</v>
      </c>
      <c r="BC71" s="327">
        <f>'2ND TERM Db '!AG71</f>
        <v>0</v>
      </c>
      <c r="BD71" s="327">
        <f>'1ST TERM Db'!AG71</f>
        <v>0</v>
      </c>
      <c r="BE71" s="328">
        <f t="shared" si="116"/>
        <v>0</v>
      </c>
      <c r="BF71" s="26"/>
      <c r="BG71" s="26"/>
      <c r="BH71" s="43">
        <f t="shared" si="117"/>
        <v>0</v>
      </c>
      <c r="BI71" s="327">
        <f>'2ND TERM Db '!AJ71</f>
        <v>0</v>
      </c>
      <c r="BJ71" s="327">
        <f>'1ST TERM Db'!AJ71</f>
        <v>0</v>
      </c>
      <c r="BK71" s="328">
        <f t="shared" si="118"/>
        <v>0</v>
      </c>
      <c r="BL71" s="26"/>
      <c r="BM71" s="26"/>
      <c r="BN71" s="43">
        <f t="shared" si="119"/>
        <v>0</v>
      </c>
      <c r="BO71" s="327">
        <f>'2ND TERM Db '!AM71</f>
        <v>0</v>
      </c>
      <c r="BP71" s="348">
        <f>'1ST TERM Db'!AM71</f>
        <v>0</v>
      </c>
      <c r="BQ71" s="328">
        <f t="shared" si="120"/>
        <v>0</v>
      </c>
      <c r="BR71" s="26"/>
      <c r="BS71" s="26"/>
      <c r="BT71" s="43">
        <f t="shared" si="121"/>
        <v>0</v>
      </c>
      <c r="BU71" s="327">
        <f>'2ND TERM Db '!AP71</f>
        <v>0</v>
      </c>
      <c r="BV71" s="348">
        <f>'1ST TERM Db'!AP71</f>
        <v>0</v>
      </c>
      <c r="BW71" s="328">
        <f t="shared" si="122"/>
        <v>0</v>
      </c>
      <c r="BX71" s="26"/>
      <c r="BY71" s="26"/>
      <c r="BZ71" s="43">
        <f t="shared" si="123"/>
        <v>0</v>
      </c>
      <c r="CA71" s="327">
        <f>'2ND TERM Db '!AS71</f>
        <v>0</v>
      </c>
      <c r="CB71" s="348">
        <f>'1ST TERM Db'!AS71</f>
        <v>0</v>
      </c>
      <c r="CC71" s="328">
        <f t="shared" si="124"/>
        <v>0</v>
      </c>
      <c r="CD71" s="26"/>
      <c r="CE71" s="26"/>
      <c r="CF71" s="43">
        <f t="shared" si="125"/>
        <v>0</v>
      </c>
      <c r="CG71" s="327">
        <f>'2ND TERM Db '!AV71</f>
        <v>0</v>
      </c>
      <c r="CH71" s="348">
        <f>'1ST TERM Db'!AV71</f>
        <v>0</v>
      </c>
      <c r="CI71" s="328">
        <f t="shared" si="126"/>
        <v>0</v>
      </c>
      <c r="CJ71" s="26"/>
      <c r="CK71" s="26"/>
      <c r="CL71" s="43">
        <f t="shared" si="127"/>
        <v>0</v>
      </c>
      <c r="CM71" s="327">
        <f>'2ND TERM Db '!AY71</f>
        <v>0</v>
      </c>
      <c r="CN71" s="348">
        <f>'1ST TERM Db'!AY71</f>
        <v>0</v>
      </c>
      <c r="CO71" s="328">
        <f t="shared" si="128"/>
        <v>0</v>
      </c>
      <c r="CP71" s="26"/>
      <c r="CQ71" s="26"/>
      <c r="CR71" s="43">
        <f t="shared" si="129"/>
        <v>0</v>
      </c>
      <c r="CS71" s="327">
        <f>'2ND TERM Db '!BB71</f>
        <v>0</v>
      </c>
      <c r="CT71" s="348">
        <f>'1ST TERM Db'!BB71</f>
        <v>0</v>
      </c>
      <c r="CU71" s="328">
        <f t="shared" si="130"/>
        <v>0</v>
      </c>
      <c r="CV71" s="26"/>
      <c r="CW71" s="26"/>
      <c r="CX71" s="43">
        <f t="shared" si="131"/>
        <v>0</v>
      </c>
      <c r="CY71" s="327">
        <f>'2ND TERM Db '!BE71</f>
        <v>0</v>
      </c>
      <c r="CZ71" s="348">
        <f>'1ST TERM Db'!BE71</f>
        <v>0</v>
      </c>
      <c r="DA71" s="328">
        <f t="shared" si="132"/>
        <v>0</v>
      </c>
      <c r="DB71" s="26"/>
      <c r="DC71" s="26"/>
      <c r="DD71" s="43">
        <f t="shared" si="133"/>
        <v>0</v>
      </c>
      <c r="DE71" s="327">
        <f>'2ND TERM Db '!BH71</f>
        <v>0</v>
      </c>
      <c r="DF71" s="348">
        <f>'1ST TERM Db'!BH71</f>
        <v>0</v>
      </c>
      <c r="DG71" s="328">
        <f t="shared" si="134"/>
        <v>0</v>
      </c>
      <c r="DH71" s="349"/>
      <c r="DI71" s="349"/>
      <c r="DJ71" s="356">
        <f t="shared" si="138"/>
        <v>0</v>
      </c>
      <c r="DK71" s="357">
        <f>'2ND TERM Db '!BK71</f>
        <v>0</v>
      </c>
      <c r="DL71" s="357">
        <f>'1ST TERM Db'!BK71</f>
        <v>0</v>
      </c>
      <c r="DM71" s="328">
        <f t="shared" si="135"/>
        <v>0</v>
      </c>
      <c r="DN71" s="73">
        <f t="shared" ref="DN71" si="140">SUM(O71,U71,AA71,AG71,AM71,AS71,AY71,BE71,BK71,BQ71,BW71,CC71,CI71,CO71,CU71,DA71,DG71,DM71)</f>
        <v>0</v>
      </c>
      <c r="DO71" s="80">
        <f t="shared" si="137"/>
        <v>12</v>
      </c>
      <c r="DP71" s="81" t="s">
        <v>105</v>
      </c>
      <c r="DQ71" s="81" t="s">
        <v>105</v>
      </c>
      <c r="DR71" s="81" t="s">
        <v>105</v>
      </c>
      <c r="DS71" s="81" t="s">
        <v>105</v>
      </c>
      <c r="DT71" s="81" t="s">
        <v>105</v>
      </c>
      <c r="DU71" s="81" t="s">
        <v>105</v>
      </c>
      <c r="DV71" s="81" t="s">
        <v>105</v>
      </c>
      <c r="DW71" s="81" t="s">
        <v>105</v>
      </c>
      <c r="DX71" s="87" t="s">
        <v>98</v>
      </c>
      <c r="DY71" s="88" t="s">
        <v>99</v>
      </c>
      <c r="DZ71" s="81" t="s">
        <v>105</v>
      </c>
      <c r="EA71" s="81" t="s">
        <v>105</v>
      </c>
      <c r="EB71" s="81" t="s">
        <v>105</v>
      </c>
      <c r="EC71" s="81" t="s">
        <v>105</v>
      </c>
      <c r="ED71" s="81" t="s">
        <v>105</v>
      </c>
      <c r="EE71" s="81" t="s">
        <v>105</v>
      </c>
      <c r="EF71" s="99" t="s">
        <v>105</v>
      </c>
      <c r="EG71" s="100" t="s">
        <v>101</v>
      </c>
      <c r="EH71" s="101" t="s">
        <v>102</v>
      </c>
      <c r="EI71" s="102" t="s">
        <v>103</v>
      </c>
      <c r="EJ71" s="103" t="s">
        <v>104</v>
      </c>
    </row>
    <row r="72" ht="30.3" spans="1:140">
      <c r="A72" s="21">
        <v>69</v>
      </c>
      <c r="B72" s="288">
        <f>'1ST TERM Db'!B72</f>
        <v>0</v>
      </c>
      <c r="C72" s="289">
        <f>'1ST TERM Db'!C72</f>
        <v>0</v>
      </c>
      <c r="D72" s="29">
        <f>'1ST TERM Db'!D72</f>
        <v>0</v>
      </c>
      <c r="E72" s="29">
        <f>'1ST TERM Db'!E72</f>
        <v>0</v>
      </c>
      <c r="F72" s="27"/>
      <c r="G72" s="27"/>
      <c r="H72" s="27"/>
      <c r="I72" s="42">
        <f t="shared" si="101"/>
        <v>0</v>
      </c>
      <c r="J72" s="26"/>
      <c r="K72" s="26"/>
      <c r="L72" s="43">
        <f t="shared" si="97"/>
        <v>0</v>
      </c>
      <c r="M72" s="327">
        <f>'2ND TERM Db '!L72</f>
        <v>0</v>
      </c>
      <c r="N72" s="327">
        <f>'1ST TERM Db'!L72</f>
        <v>0</v>
      </c>
      <c r="O72" s="328">
        <f t="shared" si="102"/>
        <v>0</v>
      </c>
      <c r="P72" s="26"/>
      <c r="Q72" s="26"/>
      <c r="R72" s="43">
        <f t="shared" si="103"/>
        <v>0</v>
      </c>
      <c r="S72" s="327">
        <f>'2ND TERM Db '!O72</f>
        <v>0</v>
      </c>
      <c r="T72" s="327">
        <f>'1ST TERM Db'!O72</f>
        <v>0</v>
      </c>
      <c r="U72" s="328">
        <f t="shared" si="104"/>
        <v>0</v>
      </c>
      <c r="V72" s="26"/>
      <c r="W72" s="26"/>
      <c r="X72" s="43">
        <f t="shared" si="105"/>
        <v>0</v>
      </c>
      <c r="Y72" s="327">
        <f>'2ND TERM Db '!R72</f>
        <v>0</v>
      </c>
      <c r="Z72" s="327">
        <f>'1ST TERM Db'!R72</f>
        <v>0</v>
      </c>
      <c r="AA72" s="328">
        <f t="shared" si="106"/>
        <v>0</v>
      </c>
      <c r="AB72" s="26"/>
      <c r="AC72" s="26"/>
      <c r="AD72" s="43">
        <f t="shared" si="107"/>
        <v>0</v>
      </c>
      <c r="AE72" s="327">
        <f>'2ND TERM Db '!U72</f>
        <v>0</v>
      </c>
      <c r="AF72" s="327">
        <f>'1ST TERM Db'!U72</f>
        <v>0</v>
      </c>
      <c r="AG72" s="328">
        <f t="shared" si="108"/>
        <v>0</v>
      </c>
      <c r="AH72" s="26"/>
      <c r="AI72" s="26"/>
      <c r="AJ72" s="43">
        <f t="shared" si="109"/>
        <v>0</v>
      </c>
      <c r="AK72" s="327">
        <f>'2ND TERM Db '!X72</f>
        <v>0</v>
      </c>
      <c r="AL72" s="327">
        <f>'1ST TERM Db'!X72</f>
        <v>0</v>
      </c>
      <c r="AM72" s="328">
        <f t="shared" si="110"/>
        <v>0</v>
      </c>
      <c r="AN72" s="26"/>
      <c r="AO72" s="26"/>
      <c r="AP72" s="43">
        <f t="shared" si="111"/>
        <v>0</v>
      </c>
      <c r="AQ72" s="327">
        <f>'2ND TERM Db '!AA72</f>
        <v>0</v>
      </c>
      <c r="AR72" s="343">
        <f>'1ST TERM Db'!AA72</f>
        <v>0</v>
      </c>
      <c r="AS72" s="328">
        <f t="shared" si="112"/>
        <v>0</v>
      </c>
      <c r="AT72" s="26"/>
      <c r="AU72" s="26"/>
      <c r="AV72" s="43">
        <f t="shared" si="113"/>
        <v>0</v>
      </c>
      <c r="AW72" s="327">
        <f>'2ND TERM Db '!AD72</f>
        <v>0</v>
      </c>
      <c r="AX72" s="343">
        <f>'1ST TERM Db'!AD72</f>
        <v>0</v>
      </c>
      <c r="AY72" s="328">
        <f t="shared" si="114"/>
        <v>0</v>
      </c>
      <c r="AZ72" s="26"/>
      <c r="BA72" s="26"/>
      <c r="BB72" s="43">
        <f t="shared" si="115"/>
        <v>0</v>
      </c>
      <c r="BC72" s="327">
        <f>'2ND TERM Db '!AG72</f>
        <v>0</v>
      </c>
      <c r="BD72" s="327">
        <f>'1ST TERM Db'!AG72</f>
        <v>0</v>
      </c>
      <c r="BE72" s="328">
        <f t="shared" si="116"/>
        <v>0</v>
      </c>
      <c r="BF72" s="26"/>
      <c r="BG72" s="26"/>
      <c r="BH72" s="43">
        <f t="shared" si="117"/>
        <v>0</v>
      </c>
      <c r="BI72" s="327">
        <f>'2ND TERM Db '!AJ72</f>
        <v>0</v>
      </c>
      <c r="BJ72" s="327">
        <f>'1ST TERM Db'!AJ72</f>
        <v>0</v>
      </c>
      <c r="BK72" s="328">
        <f t="shared" si="118"/>
        <v>0</v>
      </c>
      <c r="BL72" s="26"/>
      <c r="BM72" s="26"/>
      <c r="BN72" s="43">
        <f t="shared" si="119"/>
        <v>0</v>
      </c>
      <c r="BO72" s="327">
        <f>'2ND TERM Db '!AM72</f>
        <v>0</v>
      </c>
      <c r="BP72" s="348">
        <f>'1ST TERM Db'!AM72</f>
        <v>0</v>
      </c>
      <c r="BQ72" s="328">
        <f t="shared" si="120"/>
        <v>0</v>
      </c>
      <c r="BR72" s="26"/>
      <c r="BS72" s="26"/>
      <c r="BT72" s="43">
        <f t="shared" si="121"/>
        <v>0</v>
      </c>
      <c r="BU72" s="327">
        <f>'2ND TERM Db '!AP72</f>
        <v>0</v>
      </c>
      <c r="BV72" s="348">
        <f>'1ST TERM Db'!AP72</f>
        <v>0</v>
      </c>
      <c r="BW72" s="328">
        <f t="shared" si="122"/>
        <v>0</v>
      </c>
      <c r="BX72" s="26"/>
      <c r="BY72" s="26"/>
      <c r="BZ72" s="43">
        <f t="shared" si="123"/>
        <v>0</v>
      </c>
      <c r="CA72" s="327">
        <f>'2ND TERM Db '!AS72</f>
        <v>0</v>
      </c>
      <c r="CB72" s="348">
        <f>'1ST TERM Db'!AS72</f>
        <v>0</v>
      </c>
      <c r="CC72" s="328">
        <f t="shared" si="124"/>
        <v>0</v>
      </c>
      <c r="CD72" s="26"/>
      <c r="CE72" s="26"/>
      <c r="CF72" s="43">
        <f t="shared" si="125"/>
        <v>0</v>
      </c>
      <c r="CG72" s="327">
        <f>'2ND TERM Db '!AV72</f>
        <v>0</v>
      </c>
      <c r="CH72" s="348">
        <f>'1ST TERM Db'!AV72</f>
        <v>0</v>
      </c>
      <c r="CI72" s="328">
        <f t="shared" si="126"/>
        <v>0</v>
      </c>
      <c r="CJ72" s="26"/>
      <c r="CK72" s="26"/>
      <c r="CL72" s="43">
        <f t="shared" si="127"/>
        <v>0</v>
      </c>
      <c r="CM72" s="327">
        <f>'2ND TERM Db '!AY72</f>
        <v>0</v>
      </c>
      <c r="CN72" s="348">
        <f>'1ST TERM Db'!AY72</f>
        <v>0</v>
      </c>
      <c r="CO72" s="328">
        <f t="shared" si="128"/>
        <v>0</v>
      </c>
      <c r="CP72" s="26"/>
      <c r="CQ72" s="26"/>
      <c r="CR72" s="43">
        <f t="shared" si="129"/>
        <v>0</v>
      </c>
      <c r="CS72" s="327">
        <f>'2ND TERM Db '!BB72</f>
        <v>0</v>
      </c>
      <c r="CT72" s="348">
        <f>'1ST TERM Db'!BB72</f>
        <v>0</v>
      </c>
      <c r="CU72" s="328">
        <f t="shared" si="130"/>
        <v>0</v>
      </c>
      <c r="CV72" s="26"/>
      <c r="CW72" s="26"/>
      <c r="CX72" s="43">
        <f t="shared" si="131"/>
        <v>0</v>
      </c>
      <c r="CY72" s="327">
        <f>'2ND TERM Db '!BE72</f>
        <v>0</v>
      </c>
      <c r="CZ72" s="348">
        <f>'1ST TERM Db'!BE72</f>
        <v>0</v>
      </c>
      <c r="DA72" s="328">
        <f t="shared" si="132"/>
        <v>0</v>
      </c>
      <c r="DB72" s="26"/>
      <c r="DC72" s="26"/>
      <c r="DD72" s="43">
        <f t="shared" si="133"/>
        <v>0</v>
      </c>
      <c r="DE72" s="327">
        <f>'2ND TERM Db '!BH72</f>
        <v>0</v>
      </c>
      <c r="DF72" s="348">
        <f>'1ST TERM Db'!BH72</f>
        <v>0</v>
      </c>
      <c r="DG72" s="328">
        <f t="shared" si="134"/>
        <v>0</v>
      </c>
      <c r="DH72" s="349"/>
      <c r="DI72" s="349"/>
      <c r="DJ72" s="356">
        <f t="shared" si="138"/>
        <v>0</v>
      </c>
      <c r="DK72" s="357">
        <f>'2ND TERM Db '!BK72</f>
        <v>0</v>
      </c>
      <c r="DL72" s="357">
        <f>'1ST TERM Db'!BK72</f>
        <v>0</v>
      </c>
      <c r="DM72" s="328">
        <f t="shared" si="135"/>
        <v>0</v>
      </c>
      <c r="DN72" s="73">
        <f t="shared" ref="DN72" si="141">SUM(O72,U72,AA72,AG72,AM72,AS72,AY72,BE72,BK72,BQ72,BW72,CC72,CI72,CO72,CU72,DA72,DG72:DM72)</f>
        <v>0</v>
      </c>
      <c r="DO72" s="80">
        <f t="shared" si="137"/>
        <v>12</v>
      </c>
      <c r="DP72" s="81" t="s">
        <v>105</v>
      </c>
      <c r="DQ72" s="81" t="s">
        <v>105</v>
      </c>
      <c r="DR72" s="81" t="s">
        <v>105</v>
      </c>
      <c r="DS72" s="81" t="s">
        <v>105</v>
      </c>
      <c r="DT72" s="81" t="s">
        <v>105</v>
      </c>
      <c r="DU72" s="81" t="s">
        <v>105</v>
      </c>
      <c r="DV72" s="81" t="s">
        <v>105</v>
      </c>
      <c r="DW72" s="81" t="s">
        <v>105</v>
      </c>
      <c r="DX72" s="87" t="s">
        <v>98</v>
      </c>
      <c r="DY72" s="88" t="s">
        <v>99</v>
      </c>
      <c r="DZ72" s="81" t="s">
        <v>105</v>
      </c>
      <c r="EA72" s="81" t="s">
        <v>105</v>
      </c>
      <c r="EB72" s="81" t="s">
        <v>105</v>
      </c>
      <c r="EC72" s="81" t="s">
        <v>105</v>
      </c>
      <c r="ED72" s="81" t="s">
        <v>105</v>
      </c>
      <c r="EE72" s="81" t="s">
        <v>105</v>
      </c>
      <c r="EF72" s="99" t="s">
        <v>105</v>
      </c>
      <c r="EG72" s="100" t="s">
        <v>101</v>
      </c>
      <c r="EH72" s="101" t="s">
        <v>102</v>
      </c>
      <c r="EI72" s="102" t="s">
        <v>103</v>
      </c>
      <c r="EJ72" s="103" t="s">
        <v>104</v>
      </c>
    </row>
    <row r="73" ht="30.3" spans="1:140">
      <c r="A73" s="21">
        <v>70</v>
      </c>
      <c r="B73" s="288">
        <f>'1ST TERM Db'!B73</f>
        <v>0</v>
      </c>
      <c r="C73" s="29">
        <f>'1ST TERM Db'!C73</f>
        <v>0</v>
      </c>
      <c r="D73" s="29">
        <f>'1ST TERM Db'!D73</f>
        <v>0</v>
      </c>
      <c r="E73" s="29">
        <f>'1ST TERM Db'!E73</f>
        <v>0</v>
      </c>
      <c r="F73" s="27"/>
      <c r="G73" s="27"/>
      <c r="H73" s="27"/>
      <c r="I73" s="42">
        <f t="shared" si="101"/>
        <v>0</v>
      </c>
      <c r="J73" s="26"/>
      <c r="K73" s="26"/>
      <c r="L73" s="43">
        <f t="shared" si="97"/>
        <v>0</v>
      </c>
      <c r="M73" s="327">
        <f>'2ND TERM Db '!L73</f>
        <v>0</v>
      </c>
      <c r="N73" s="327">
        <f>'1ST TERM Db'!L73</f>
        <v>0</v>
      </c>
      <c r="O73" s="328">
        <f t="shared" si="102"/>
        <v>0</v>
      </c>
      <c r="P73" s="26"/>
      <c r="Q73" s="26"/>
      <c r="R73" s="43">
        <f t="shared" si="103"/>
        <v>0</v>
      </c>
      <c r="S73" s="327">
        <f>'2ND TERM Db '!O73</f>
        <v>0</v>
      </c>
      <c r="T73" s="327">
        <f>'1ST TERM Db'!O73</f>
        <v>0</v>
      </c>
      <c r="U73" s="328">
        <f t="shared" si="104"/>
        <v>0</v>
      </c>
      <c r="V73" s="26"/>
      <c r="W73" s="26"/>
      <c r="X73" s="43">
        <f t="shared" si="105"/>
        <v>0</v>
      </c>
      <c r="Y73" s="327">
        <f>'2ND TERM Db '!R73</f>
        <v>0</v>
      </c>
      <c r="Z73" s="327">
        <f>'1ST TERM Db'!R73</f>
        <v>0</v>
      </c>
      <c r="AA73" s="328">
        <f t="shared" si="106"/>
        <v>0</v>
      </c>
      <c r="AB73" s="26"/>
      <c r="AC73" s="26"/>
      <c r="AD73" s="43">
        <f t="shared" si="107"/>
        <v>0</v>
      </c>
      <c r="AE73" s="327">
        <f>'2ND TERM Db '!U73</f>
        <v>0</v>
      </c>
      <c r="AF73" s="327">
        <f>'1ST TERM Db'!U73</f>
        <v>0</v>
      </c>
      <c r="AG73" s="328">
        <f t="shared" si="108"/>
        <v>0</v>
      </c>
      <c r="AH73" s="26"/>
      <c r="AI73" s="26"/>
      <c r="AJ73" s="43">
        <f t="shared" si="109"/>
        <v>0</v>
      </c>
      <c r="AK73" s="327">
        <f>'2ND TERM Db '!X73</f>
        <v>0</v>
      </c>
      <c r="AL73" s="327">
        <f>'1ST TERM Db'!X73</f>
        <v>0</v>
      </c>
      <c r="AM73" s="328">
        <f t="shared" si="110"/>
        <v>0</v>
      </c>
      <c r="AN73" s="26"/>
      <c r="AO73" s="26"/>
      <c r="AP73" s="43">
        <f t="shared" si="111"/>
        <v>0</v>
      </c>
      <c r="AQ73" s="327">
        <f>'2ND TERM Db '!AA73</f>
        <v>0</v>
      </c>
      <c r="AR73" s="343">
        <f>'1ST TERM Db'!AA73</f>
        <v>0</v>
      </c>
      <c r="AS73" s="328">
        <f t="shared" si="112"/>
        <v>0</v>
      </c>
      <c r="AT73" s="26"/>
      <c r="AU73" s="26"/>
      <c r="AV73" s="43">
        <f t="shared" si="113"/>
        <v>0</v>
      </c>
      <c r="AW73" s="327">
        <f>'2ND TERM Db '!AD73</f>
        <v>0</v>
      </c>
      <c r="AX73" s="343">
        <f>'1ST TERM Db'!AD73</f>
        <v>0</v>
      </c>
      <c r="AY73" s="328">
        <f t="shared" si="114"/>
        <v>0</v>
      </c>
      <c r="AZ73" s="26"/>
      <c r="BA73" s="26"/>
      <c r="BB73" s="43">
        <f t="shared" si="115"/>
        <v>0</v>
      </c>
      <c r="BC73" s="327">
        <f>'2ND TERM Db '!AG73</f>
        <v>0</v>
      </c>
      <c r="BD73" s="327">
        <f>'1ST TERM Db'!AG73</f>
        <v>0</v>
      </c>
      <c r="BE73" s="328">
        <f t="shared" si="116"/>
        <v>0</v>
      </c>
      <c r="BF73" s="26"/>
      <c r="BG73" s="26"/>
      <c r="BH73" s="43">
        <f t="shared" si="117"/>
        <v>0</v>
      </c>
      <c r="BI73" s="327">
        <f>'2ND TERM Db '!AJ73</f>
        <v>0</v>
      </c>
      <c r="BJ73" s="327">
        <f>'1ST TERM Db'!AJ73</f>
        <v>0</v>
      </c>
      <c r="BK73" s="328">
        <f t="shared" si="118"/>
        <v>0</v>
      </c>
      <c r="BL73" s="26"/>
      <c r="BM73" s="26"/>
      <c r="BN73" s="43">
        <f t="shared" si="119"/>
        <v>0</v>
      </c>
      <c r="BO73" s="327">
        <f>'2ND TERM Db '!AM73</f>
        <v>0</v>
      </c>
      <c r="BP73" s="348">
        <f>'1ST TERM Db'!AM73</f>
        <v>0</v>
      </c>
      <c r="BQ73" s="328">
        <f t="shared" si="120"/>
        <v>0</v>
      </c>
      <c r="BR73" s="26"/>
      <c r="BS73" s="26"/>
      <c r="BT73" s="43">
        <f t="shared" si="121"/>
        <v>0</v>
      </c>
      <c r="BU73" s="327">
        <f>'2ND TERM Db '!AP73</f>
        <v>0</v>
      </c>
      <c r="BV73" s="348">
        <f>'1ST TERM Db'!AP73</f>
        <v>0</v>
      </c>
      <c r="BW73" s="328">
        <f t="shared" si="122"/>
        <v>0</v>
      </c>
      <c r="BX73" s="26"/>
      <c r="BY73" s="26"/>
      <c r="BZ73" s="43">
        <f t="shared" si="123"/>
        <v>0</v>
      </c>
      <c r="CA73" s="327">
        <f>'2ND TERM Db '!AS73</f>
        <v>0</v>
      </c>
      <c r="CB73" s="348">
        <f>'1ST TERM Db'!AS73</f>
        <v>0</v>
      </c>
      <c r="CC73" s="328">
        <f t="shared" si="124"/>
        <v>0</v>
      </c>
      <c r="CD73" s="26"/>
      <c r="CE73" s="26"/>
      <c r="CF73" s="43">
        <f t="shared" si="125"/>
        <v>0</v>
      </c>
      <c r="CG73" s="327">
        <f>'2ND TERM Db '!AV73</f>
        <v>0</v>
      </c>
      <c r="CH73" s="348">
        <f>'1ST TERM Db'!AV73</f>
        <v>0</v>
      </c>
      <c r="CI73" s="328">
        <f t="shared" si="126"/>
        <v>0</v>
      </c>
      <c r="CJ73" s="26"/>
      <c r="CK73" s="26"/>
      <c r="CL73" s="43">
        <f t="shared" si="127"/>
        <v>0</v>
      </c>
      <c r="CM73" s="327">
        <f>'2ND TERM Db '!AY73</f>
        <v>0</v>
      </c>
      <c r="CN73" s="348">
        <f>'1ST TERM Db'!AY73</f>
        <v>0</v>
      </c>
      <c r="CO73" s="328">
        <f t="shared" si="128"/>
        <v>0</v>
      </c>
      <c r="CP73" s="26"/>
      <c r="CQ73" s="26"/>
      <c r="CR73" s="43">
        <f t="shared" si="129"/>
        <v>0</v>
      </c>
      <c r="CS73" s="327">
        <f>'2ND TERM Db '!BB73</f>
        <v>0</v>
      </c>
      <c r="CT73" s="348">
        <f>'1ST TERM Db'!BB73</f>
        <v>0</v>
      </c>
      <c r="CU73" s="328">
        <f t="shared" si="130"/>
        <v>0</v>
      </c>
      <c r="CV73" s="26"/>
      <c r="CW73" s="26"/>
      <c r="CX73" s="43">
        <f t="shared" si="131"/>
        <v>0</v>
      </c>
      <c r="CY73" s="327">
        <f>'2ND TERM Db '!BE73</f>
        <v>0</v>
      </c>
      <c r="CZ73" s="348">
        <f>'1ST TERM Db'!BE73</f>
        <v>0</v>
      </c>
      <c r="DA73" s="328">
        <f t="shared" si="132"/>
        <v>0</v>
      </c>
      <c r="DB73" s="26"/>
      <c r="DC73" s="26"/>
      <c r="DD73" s="43">
        <f t="shared" si="133"/>
        <v>0</v>
      </c>
      <c r="DE73" s="327">
        <f>'2ND TERM Db '!BH73</f>
        <v>0</v>
      </c>
      <c r="DF73" s="348">
        <f>'1ST TERM Db'!BH73</f>
        <v>0</v>
      </c>
      <c r="DG73" s="328">
        <f t="shared" si="134"/>
        <v>0</v>
      </c>
      <c r="DH73" s="349"/>
      <c r="DI73" s="349"/>
      <c r="DJ73" s="356">
        <f t="shared" si="138"/>
        <v>0</v>
      </c>
      <c r="DK73" s="357">
        <f>'2ND TERM Db '!BK73</f>
        <v>0</v>
      </c>
      <c r="DL73" s="357">
        <f>'1ST TERM Db'!BK73</f>
        <v>0</v>
      </c>
      <c r="DM73" s="328">
        <f t="shared" si="135"/>
        <v>0</v>
      </c>
      <c r="DN73" s="73">
        <f t="shared" ref="DN73" si="142">SUM(O73,U73,AA73,AG73,AM73,AS73,AY73,BE73,BK73,BQ73,BW73,CC73,CI73,CO73,CU73,DA73,DG73,DM73)</f>
        <v>0</v>
      </c>
      <c r="DO73" s="80">
        <f t="shared" si="137"/>
        <v>12</v>
      </c>
      <c r="DP73" s="81" t="s">
        <v>105</v>
      </c>
      <c r="DQ73" s="81" t="s">
        <v>105</v>
      </c>
      <c r="DR73" s="81" t="s">
        <v>105</v>
      </c>
      <c r="DS73" s="81" t="s">
        <v>105</v>
      </c>
      <c r="DT73" s="81" t="s">
        <v>105</v>
      </c>
      <c r="DU73" s="81" t="s">
        <v>105</v>
      </c>
      <c r="DV73" s="81" t="s">
        <v>105</v>
      </c>
      <c r="DW73" s="81" t="s">
        <v>105</v>
      </c>
      <c r="DX73" s="87" t="s">
        <v>98</v>
      </c>
      <c r="DY73" s="88" t="s">
        <v>99</v>
      </c>
      <c r="DZ73" s="81" t="s">
        <v>105</v>
      </c>
      <c r="EA73" s="81" t="s">
        <v>105</v>
      </c>
      <c r="EB73" s="81" t="s">
        <v>105</v>
      </c>
      <c r="EC73" s="81" t="s">
        <v>105</v>
      </c>
      <c r="ED73" s="81" t="s">
        <v>105</v>
      </c>
      <c r="EE73" s="81" t="s">
        <v>105</v>
      </c>
      <c r="EF73" s="99" t="s">
        <v>105</v>
      </c>
      <c r="EG73" s="100" t="s">
        <v>101</v>
      </c>
      <c r="EH73" s="101" t="s">
        <v>102</v>
      </c>
      <c r="EI73" s="102" t="s">
        <v>103</v>
      </c>
      <c r="EJ73" s="103" t="s">
        <v>104</v>
      </c>
    </row>
    <row r="74" ht="30.3" spans="1:140">
      <c r="A74" s="21">
        <v>71</v>
      </c>
      <c r="B74" s="288">
        <f>'1ST TERM Db'!B74</f>
        <v>0</v>
      </c>
      <c r="C74" s="289">
        <f>'1ST TERM Db'!C74</f>
        <v>0</v>
      </c>
      <c r="D74" s="29">
        <f>'1ST TERM Db'!D74</f>
        <v>0</v>
      </c>
      <c r="E74" s="29">
        <f>'1ST TERM Db'!E74</f>
        <v>0</v>
      </c>
      <c r="F74" s="27"/>
      <c r="G74" s="27"/>
      <c r="H74" s="27"/>
      <c r="I74" s="42">
        <f t="shared" si="101"/>
        <v>0</v>
      </c>
      <c r="J74" s="26"/>
      <c r="K74" s="26"/>
      <c r="L74" s="43">
        <f t="shared" si="97"/>
        <v>0</v>
      </c>
      <c r="M74" s="327">
        <f>'2ND TERM Db '!L74</f>
        <v>0</v>
      </c>
      <c r="N74" s="327">
        <f>'1ST TERM Db'!L74</f>
        <v>0</v>
      </c>
      <c r="O74" s="328">
        <f t="shared" si="102"/>
        <v>0</v>
      </c>
      <c r="P74" s="26"/>
      <c r="Q74" s="26"/>
      <c r="R74" s="43">
        <f t="shared" si="103"/>
        <v>0</v>
      </c>
      <c r="S74" s="327">
        <f>'2ND TERM Db '!O74</f>
        <v>0</v>
      </c>
      <c r="T74" s="327">
        <f>'1ST TERM Db'!O74</f>
        <v>0</v>
      </c>
      <c r="U74" s="328">
        <f t="shared" si="104"/>
        <v>0</v>
      </c>
      <c r="V74" s="26"/>
      <c r="W74" s="26"/>
      <c r="X74" s="43">
        <f t="shared" si="105"/>
        <v>0</v>
      </c>
      <c r="Y74" s="327">
        <f>'2ND TERM Db '!R74</f>
        <v>0</v>
      </c>
      <c r="Z74" s="327">
        <f>'1ST TERM Db'!R74</f>
        <v>0</v>
      </c>
      <c r="AA74" s="328">
        <f t="shared" si="106"/>
        <v>0</v>
      </c>
      <c r="AB74" s="26"/>
      <c r="AC74" s="26"/>
      <c r="AD74" s="43">
        <f t="shared" si="107"/>
        <v>0</v>
      </c>
      <c r="AE74" s="327">
        <f>'2ND TERM Db '!U74</f>
        <v>0</v>
      </c>
      <c r="AF74" s="327">
        <f>'1ST TERM Db'!U74</f>
        <v>0</v>
      </c>
      <c r="AG74" s="328">
        <f t="shared" si="108"/>
        <v>0</v>
      </c>
      <c r="AH74" s="26"/>
      <c r="AI74" s="26"/>
      <c r="AJ74" s="43">
        <f t="shared" si="109"/>
        <v>0</v>
      </c>
      <c r="AK74" s="327">
        <f>'2ND TERM Db '!X74</f>
        <v>0</v>
      </c>
      <c r="AL74" s="327">
        <f>'1ST TERM Db'!X74</f>
        <v>0</v>
      </c>
      <c r="AM74" s="328">
        <f t="shared" si="110"/>
        <v>0</v>
      </c>
      <c r="AN74" s="26"/>
      <c r="AO74" s="26"/>
      <c r="AP74" s="43">
        <f t="shared" si="111"/>
        <v>0</v>
      </c>
      <c r="AQ74" s="327">
        <f>'2ND TERM Db '!AA74</f>
        <v>0</v>
      </c>
      <c r="AR74" s="343">
        <f>'1ST TERM Db'!AA74</f>
        <v>0</v>
      </c>
      <c r="AS74" s="328">
        <f t="shared" si="112"/>
        <v>0</v>
      </c>
      <c r="AT74" s="26"/>
      <c r="AU74" s="26"/>
      <c r="AV74" s="43">
        <f t="shared" si="113"/>
        <v>0</v>
      </c>
      <c r="AW74" s="327">
        <f>'2ND TERM Db '!AD74</f>
        <v>0</v>
      </c>
      <c r="AX74" s="343">
        <f>'1ST TERM Db'!AD74</f>
        <v>0</v>
      </c>
      <c r="AY74" s="328">
        <f t="shared" si="114"/>
        <v>0</v>
      </c>
      <c r="AZ74" s="26"/>
      <c r="BA74" s="26"/>
      <c r="BB74" s="43">
        <f t="shared" si="115"/>
        <v>0</v>
      </c>
      <c r="BC74" s="327">
        <f>'2ND TERM Db '!AG74</f>
        <v>0</v>
      </c>
      <c r="BD74" s="327">
        <f>'1ST TERM Db'!AG74</f>
        <v>0</v>
      </c>
      <c r="BE74" s="328">
        <f t="shared" si="116"/>
        <v>0</v>
      </c>
      <c r="BF74" s="26"/>
      <c r="BG74" s="26"/>
      <c r="BH74" s="43">
        <f t="shared" si="117"/>
        <v>0</v>
      </c>
      <c r="BI74" s="327">
        <f>'2ND TERM Db '!AJ74</f>
        <v>0</v>
      </c>
      <c r="BJ74" s="327">
        <f>'1ST TERM Db'!AJ74</f>
        <v>0</v>
      </c>
      <c r="BK74" s="328">
        <f t="shared" si="118"/>
        <v>0</v>
      </c>
      <c r="BL74" s="26"/>
      <c r="BM74" s="26"/>
      <c r="BN74" s="43">
        <f t="shared" si="119"/>
        <v>0</v>
      </c>
      <c r="BO74" s="327">
        <f>'2ND TERM Db '!AM74</f>
        <v>0</v>
      </c>
      <c r="BP74" s="348">
        <f>'1ST TERM Db'!AM74</f>
        <v>0</v>
      </c>
      <c r="BQ74" s="328">
        <f t="shared" si="120"/>
        <v>0</v>
      </c>
      <c r="BR74" s="26"/>
      <c r="BS74" s="26"/>
      <c r="BT74" s="43">
        <f t="shared" si="121"/>
        <v>0</v>
      </c>
      <c r="BU74" s="327">
        <f>'2ND TERM Db '!AP74</f>
        <v>0</v>
      </c>
      <c r="BV74" s="348">
        <f>'1ST TERM Db'!AP74</f>
        <v>0</v>
      </c>
      <c r="BW74" s="328">
        <f t="shared" si="122"/>
        <v>0</v>
      </c>
      <c r="BX74" s="26"/>
      <c r="BY74" s="26"/>
      <c r="BZ74" s="43">
        <f t="shared" si="123"/>
        <v>0</v>
      </c>
      <c r="CA74" s="327">
        <f>'2ND TERM Db '!AS74</f>
        <v>0</v>
      </c>
      <c r="CB74" s="348">
        <f>'1ST TERM Db'!AS74</f>
        <v>0</v>
      </c>
      <c r="CC74" s="328">
        <f t="shared" si="124"/>
        <v>0</v>
      </c>
      <c r="CD74" s="26"/>
      <c r="CE74" s="26"/>
      <c r="CF74" s="43">
        <f t="shared" si="125"/>
        <v>0</v>
      </c>
      <c r="CG74" s="327">
        <f>'2ND TERM Db '!AV74</f>
        <v>0</v>
      </c>
      <c r="CH74" s="348">
        <f>'1ST TERM Db'!AV74</f>
        <v>0</v>
      </c>
      <c r="CI74" s="328">
        <f t="shared" si="126"/>
        <v>0</v>
      </c>
      <c r="CJ74" s="26"/>
      <c r="CK74" s="26"/>
      <c r="CL74" s="43">
        <f t="shared" si="127"/>
        <v>0</v>
      </c>
      <c r="CM74" s="327">
        <f>'2ND TERM Db '!AY74</f>
        <v>0</v>
      </c>
      <c r="CN74" s="348">
        <f>'1ST TERM Db'!AY74</f>
        <v>0</v>
      </c>
      <c r="CO74" s="328">
        <f t="shared" si="128"/>
        <v>0</v>
      </c>
      <c r="CP74" s="26"/>
      <c r="CQ74" s="26"/>
      <c r="CR74" s="43">
        <f t="shared" si="129"/>
        <v>0</v>
      </c>
      <c r="CS74" s="327">
        <f>'2ND TERM Db '!BB74</f>
        <v>0</v>
      </c>
      <c r="CT74" s="348">
        <f>'1ST TERM Db'!BB74</f>
        <v>0</v>
      </c>
      <c r="CU74" s="328">
        <f t="shared" si="130"/>
        <v>0</v>
      </c>
      <c r="CV74" s="26"/>
      <c r="CW74" s="26"/>
      <c r="CX74" s="43">
        <f t="shared" si="131"/>
        <v>0</v>
      </c>
      <c r="CY74" s="327">
        <f>'2ND TERM Db '!BE74</f>
        <v>0</v>
      </c>
      <c r="CZ74" s="348">
        <f>'1ST TERM Db'!BE74</f>
        <v>0</v>
      </c>
      <c r="DA74" s="328">
        <f t="shared" si="132"/>
        <v>0</v>
      </c>
      <c r="DB74" s="26"/>
      <c r="DC74" s="26"/>
      <c r="DD74" s="43">
        <f t="shared" si="133"/>
        <v>0</v>
      </c>
      <c r="DE74" s="327">
        <f>'2ND TERM Db '!BH74</f>
        <v>0</v>
      </c>
      <c r="DF74" s="348">
        <f>'1ST TERM Db'!BH74</f>
        <v>0</v>
      </c>
      <c r="DG74" s="328">
        <f t="shared" si="134"/>
        <v>0</v>
      </c>
      <c r="DH74" s="349"/>
      <c r="DI74" s="349"/>
      <c r="DJ74" s="356">
        <f t="shared" si="138"/>
        <v>0</v>
      </c>
      <c r="DK74" s="357">
        <f>'2ND TERM Db '!BK74</f>
        <v>0</v>
      </c>
      <c r="DL74" s="357">
        <f>'1ST TERM Db'!BK74</f>
        <v>0</v>
      </c>
      <c r="DM74" s="328">
        <f t="shared" si="135"/>
        <v>0</v>
      </c>
      <c r="DN74" s="73">
        <f t="shared" ref="DN74" si="143">SUM(O74,U74,AA74,AG74,AM74,AS74,AY74,BE74,BK74,BQ74,BW74,CC74,CI74,CO74,CU74,DA74,DG74:DM74)</f>
        <v>0</v>
      </c>
      <c r="DO74" s="80">
        <f t="shared" si="137"/>
        <v>12</v>
      </c>
      <c r="DP74" s="81" t="s">
        <v>105</v>
      </c>
      <c r="DQ74" s="81" t="s">
        <v>105</v>
      </c>
      <c r="DR74" s="81" t="s">
        <v>105</v>
      </c>
      <c r="DS74" s="81" t="s">
        <v>105</v>
      </c>
      <c r="DT74" s="81" t="s">
        <v>105</v>
      </c>
      <c r="DU74" s="81" t="s">
        <v>105</v>
      </c>
      <c r="DV74" s="81" t="s">
        <v>105</v>
      </c>
      <c r="DW74" s="81" t="s">
        <v>105</v>
      </c>
      <c r="DX74" s="87" t="s">
        <v>98</v>
      </c>
      <c r="DY74" s="88" t="s">
        <v>99</v>
      </c>
      <c r="DZ74" s="81" t="s">
        <v>105</v>
      </c>
      <c r="EA74" s="81" t="s">
        <v>105</v>
      </c>
      <c r="EB74" s="81" t="s">
        <v>105</v>
      </c>
      <c r="EC74" s="81" t="s">
        <v>105</v>
      </c>
      <c r="ED74" s="81" t="s">
        <v>105</v>
      </c>
      <c r="EE74" s="81" t="s">
        <v>105</v>
      </c>
      <c r="EF74" s="99" t="s">
        <v>105</v>
      </c>
      <c r="EG74" s="100" t="s">
        <v>101</v>
      </c>
      <c r="EH74" s="101" t="s">
        <v>102</v>
      </c>
      <c r="EI74" s="102" t="s">
        <v>103</v>
      </c>
      <c r="EJ74" s="103" t="s">
        <v>104</v>
      </c>
    </row>
    <row r="75" ht="30.3" spans="1:140">
      <c r="A75" s="21">
        <v>72</v>
      </c>
      <c r="B75" s="288">
        <f>'1ST TERM Db'!B75</f>
        <v>0</v>
      </c>
      <c r="C75" s="29">
        <f>'1ST TERM Db'!C75</f>
        <v>0</v>
      </c>
      <c r="D75" s="29">
        <f>'1ST TERM Db'!D75</f>
        <v>0</v>
      </c>
      <c r="E75" s="29">
        <f>'1ST TERM Db'!E75</f>
        <v>0</v>
      </c>
      <c r="F75" s="27"/>
      <c r="G75" s="27"/>
      <c r="H75" s="27"/>
      <c r="I75" s="42">
        <f t="shared" si="101"/>
        <v>0</v>
      </c>
      <c r="J75" s="26"/>
      <c r="K75" s="26"/>
      <c r="L75" s="43">
        <f t="shared" si="97"/>
        <v>0</v>
      </c>
      <c r="M75" s="327">
        <f>'2ND TERM Db '!L75</f>
        <v>0</v>
      </c>
      <c r="N75" s="327">
        <f>'1ST TERM Db'!L75</f>
        <v>0</v>
      </c>
      <c r="O75" s="328">
        <f t="shared" si="102"/>
        <v>0</v>
      </c>
      <c r="P75" s="26"/>
      <c r="Q75" s="26"/>
      <c r="R75" s="43">
        <f t="shared" si="103"/>
        <v>0</v>
      </c>
      <c r="S75" s="327">
        <f>'2ND TERM Db '!O75</f>
        <v>0</v>
      </c>
      <c r="T75" s="327">
        <f>'1ST TERM Db'!O75</f>
        <v>0</v>
      </c>
      <c r="U75" s="328">
        <f t="shared" si="104"/>
        <v>0</v>
      </c>
      <c r="V75" s="26"/>
      <c r="W75" s="26"/>
      <c r="X75" s="43">
        <f t="shared" si="105"/>
        <v>0</v>
      </c>
      <c r="Y75" s="327">
        <f>'2ND TERM Db '!R75</f>
        <v>0</v>
      </c>
      <c r="Z75" s="327">
        <f>'1ST TERM Db'!R75</f>
        <v>0</v>
      </c>
      <c r="AA75" s="328">
        <f t="shared" si="106"/>
        <v>0</v>
      </c>
      <c r="AB75" s="26"/>
      <c r="AC75" s="26"/>
      <c r="AD75" s="43">
        <f t="shared" si="107"/>
        <v>0</v>
      </c>
      <c r="AE75" s="327">
        <f>'2ND TERM Db '!U75</f>
        <v>0</v>
      </c>
      <c r="AF75" s="327">
        <f>'1ST TERM Db'!U75</f>
        <v>0</v>
      </c>
      <c r="AG75" s="328">
        <f t="shared" si="108"/>
        <v>0</v>
      </c>
      <c r="AH75" s="26"/>
      <c r="AI75" s="26"/>
      <c r="AJ75" s="43">
        <f t="shared" si="109"/>
        <v>0</v>
      </c>
      <c r="AK75" s="327">
        <f>'2ND TERM Db '!X75</f>
        <v>0</v>
      </c>
      <c r="AL75" s="327">
        <f>'1ST TERM Db'!X75</f>
        <v>0</v>
      </c>
      <c r="AM75" s="328">
        <f t="shared" si="110"/>
        <v>0</v>
      </c>
      <c r="AN75" s="26"/>
      <c r="AO75" s="26"/>
      <c r="AP75" s="43">
        <f t="shared" si="111"/>
        <v>0</v>
      </c>
      <c r="AQ75" s="327">
        <f>'2ND TERM Db '!AA75</f>
        <v>0</v>
      </c>
      <c r="AR75" s="343">
        <f>'1ST TERM Db'!AA75</f>
        <v>0</v>
      </c>
      <c r="AS75" s="328">
        <f t="shared" si="112"/>
        <v>0</v>
      </c>
      <c r="AT75" s="26"/>
      <c r="AU75" s="26"/>
      <c r="AV75" s="43">
        <f t="shared" si="113"/>
        <v>0</v>
      </c>
      <c r="AW75" s="327">
        <f>'2ND TERM Db '!AD75</f>
        <v>0</v>
      </c>
      <c r="AX75" s="343">
        <f>'1ST TERM Db'!AD75</f>
        <v>0</v>
      </c>
      <c r="AY75" s="328">
        <f t="shared" si="114"/>
        <v>0</v>
      </c>
      <c r="AZ75" s="26"/>
      <c r="BA75" s="26"/>
      <c r="BB75" s="43">
        <f t="shared" si="115"/>
        <v>0</v>
      </c>
      <c r="BC75" s="327">
        <f>'2ND TERM Db '!AG75</f>
        <v>0</v>
      </c>
      <c r="BD75" s="327">
        <f>'1ST TERM Db'!AG75</f>
        <v>0</v>
      </c>
      <c r="BE75" s="328">
        <f t="shared" si="116"/>
        <v>0</v>
      </c>
      <c r="BF75" s="26"/>
      <c r="BG75" s="26"/>
      <c r="BH75" s="43">
        <f t="shared" si="117"/>
        <v>0</v>
      </c>
      <c r="BI75" s="327">
        <f>'2ND TERM Db '!AJ75</f>
        <v>0</v>
      </c>
      <c r="BJ75" s="327">
        <f>'1ST TERM Db'!AJ75</f>
        <v>0</v>
      </c>
      <c r="BK75" s="328">
        <f t="shared" si="118"/>
        <v>0</v>
      </c>
      <c r="BL75" s="26"/>
      <c r="BM75" s="26"/>
      <c r="BN75" s="43">
        <f t="shared" si="119"/>
        <v>0</v>
      </c>
      <c r="BO75" s="327">
        <f>'2ND TERM Db '!AM75</f>
        <v>0</v>
      </c>
      <c r="BP75" s="348">
        <f>'1ST TERM Db'!AM75</f>
        <v>0</v>
      </c>
      <c r="BQ75" s="328">
        <f t="shared" si="120"/>
        <v>0</v>
      </c>
      <c r="BR75" s="26"/>
      <c r="BS75" s="26"/>
      <c r="BT75" s="43">
        <f t="shared" si="121"/>
        <v>0</v>
      </c>
      <c r="BU75" s="327">
        <f>'2ND TERM Db '!AP75</f>
        <v>0</v>
      </c>
      <c r="BV75" s="348">
        <f>'1ST TERM Db'!AP75</f>
        <v>0</v>
      </c>
      <c r="BW75" s="328">
        <f t="shared" si="122"/>
        <v>0</v>
      </c>
      <c r="BX75" s="26"/>
      <c r="BY75" s="26"/>
      <c r="BZ75" s="43">
        <f t="shared" si="123"/>
        <v>0</v>
      </c>
      <c r="CA75" s="327">
        <f>'2ND TERM Db '!AS75</f>
        <v>0</v>
      </c>
      <c r="CB75" s="348">
        <f>'1ST TERM Db'!AS75</f>
        <v>0</v>
      </c>
      <c r="CC75" s="328">
        <f t="shared" si="124"/>
        <v>0</v>
      </c>
      <c r="CD75" s="26"/>
      <c r="CE75" s="26"/>
      <c r="CF75" s="43">
        <f t="shared" si="125"/>
        <v>0</v>
      </c>
      <c r="CG75" s="327">
        <f>'2ND TERM Db '!AV75</f>
        <v>0</v>
      </c>
      <c r="CH75" s="348">
        <f>'1ST TERM Db'!AV75</f>
        <v>0</v>
      </c>
      <c r="CI75" s="328">
        <f t="shared" si="126"/>
        <v>0</v>
      </c>
      <c r="CJ75" s="26"/>
      <c r="CK75" s="26"/>
      <c r="CL75" s="43">
        <f t="shared" si="127"/>
        <v>0</v>
      </c>
      <c r="CM75" s="327">
        <f>'2ND TERM Db '!AY75</f>
        <v>0</v>
      </c>
      <c r="CN75" s="348">
        <f>'1ST TERM Db'!AY75</f>
        <v>0</v>
      </c>
      <c r="CO75" s="328">
        <f t="shared" si="128"/>
        <v>0</v>
      </c>
      <c r="CP75" s="26"/>
      <c r="CQ75" s="26"/>
      <c r="CR75" s="43">
        <f t="shared" si="129"/>
        <v>0</v>
      </c>
      <c r="CS75" s="327">
        <f>'2ND TERM Db '!BB75</f>
        <v>0</v>
      </c>
      <c r="CT75" s="348">
        <f>'1ST TERM Db'!BB75</f>
        <v>0</v>
      </c>
      <c r="CU75" s="328">
        <f t="shared" si="130"/>
        <v>0</v>
      </c>
      <c r="CV75" s="26"/>
      <c r="CW75" s="26"/>
      <c r="CX75" s="43">
        <f t="shared" si="131"/>
        <v>0</v>
      </c>
      <c r="CY75" s="327">
        <f>'2ND TERM Db '!BE75</f>
        <v>0</v>
      </c>
      <c r="CZ75" s="348">
        <f>'1ST TERM Db'!BE75</f>
        <v>0</v>
      </c>
      <c r="DA75" s="328">
        <f t="shared" si="132"/>
        <v>0</v>
      </c>
      <c r="DB75" s="26"/>
      <c r="DC75" s="26"/>
      <c r="DD75" s="43">
        <f t="shared" si="133"/>
        <v>0</v>
      </c>
      <c r="DE75" s="327">
        <f>'2ND TERM Db '!BH75</f>
        <v>0</v>
      </c>
      <c r="DF75" s="348">
        <f>'1ST TERM Db'!BH75</f>
        <v>0</v>
      </c>
      <c r="DG75" s="328">
        <f t="shared" si="134"/>
        <v>0</v>
      </c>
      <c r="DH75" s="349"/>
      <c r="DI75" s="349"/>
      <c r="DJ75" s="356">
        <f t="shared" si="138"/>
        <v>0</v>
      </c>
      <c r="DK75" s="357">
        <f>'2ND TERM Db '!BK75</f>
        <v>0</v>
      </c>
      <c r="DL75" s="357">
        <f>'1ST TERM Db'!BK75</f>
        <v>0</v>
      </c>
      <c r="DM75" s="328">
        <f t="shared" si="135"/>
        <v>0</v>
      </c>
      <c r="DN75" s="73">
        <f t="shared" ref="DN75" si="144">SUM(O75,U75,AA75,AG75,AM75,AS75,AY75,BE75,BK75,BQ75,BW75,CC75,CI75,CO75,CU75,DA75,DG75,DM75)</f>
        <v>0</v>
      </c>
      <c r="DO75" s="80">
        <f t="shared" si="137"/>
        <v>12</v>
      </c>
      <c r="DP75" s="81" t="s">
        <v>105</v>
      </c>
      <c r="DQ75" s="81" t="s">
        <v>105</v>
      </c>
      <c r="DR75" s="81" t="s">
        <v>105</v>
      </c>
      <c r="DS75" s="81" t="s">
        <v>105</v>
      </c>
      <c r="DT75" s="81" t="s">
        <v>105</v>
      </c>
      <c r="DU75" s="81" t="s">
        <v>105</v>
      </c>
      <c r="DV75" s="81" t="s">
        <v>105</v>
      </c>
      <c r="DW75" s="81" t="s">
        <v>105</v>
      </c>
      <c r="DX75" s="87" t="s">
        <v>98</v>
      </c>
      <c r="DY75" s="88" t="s">
        <v>99</v>
      </c>
      <c r="DZ75" s="81" t="s">
        <v>105</v>
      </c>
      <c r="EA75" s="81" t="s">
        <v>105</v>
      </c>
      <c r="EB75" s="81" t="s">
        <v>105</v>
      </c>
      <c r="EC75" s="81" t="s">
        <v>105</v>
      </c>
      <c r="ED75" s="81" t="s">
        <v>105</v>
      </c>
      <c r="EE75" s="81" t="s">
        <v>105</v>
      </c>
      <c r="EF75" s="99" t="s">
        <v>105</v>
      </c>
      <c r="EG75" s="100" t="s">
        <v>101</v>
      </c>
      <c r="EH75" s="101" t="s">
        <v>102</v>
      </c>
      <c r="EI75" s="102" t="s">
        <v>103</v>
      </c>
      <c r="EJ75" s="103" t="s">
        <v>104</v>
      </c>
    </row>
    <row r="76" ht="30.3" spans="1:140">
      <c r="A76" s="21">
        <v>73</v>
      </c>
      <c r="B76" s="288">
        <f>'1ST TERM Db'!B76</f>
        <v>0</v>
      </c>
      <c r="C76" s="29">
        <f>'1ST TERM Db'!C76</f>
        <v>0</v>
      </c>
      <c r="D76" s="29">
        <f>'1ST TERM Db'!D76</f>
        <v>0</v>
      </c>
      <c r="E76" s="29">
        <f>'1ST TERM Db'!E76</f>
        <v>0</v>
      </c>
      <c r="F76" s="27"/>
      <c r="G76" s="27"/>
      <c r="H76" s="27"/>
      <c r="I76" s="42">
        <f t="shared" si="101"/>
        <v>0</v>
      </c>
      <c r="J76" s="26"/>
      <c r="K76" s="26"/>
      <c r="L76" s="43">
        <f t="shared" si="97"/>
        <v>0</v>
      </c>
      <c r="M76" s="327">
        <f>'2ND TERM Db '!L76</f>
        <v>0</v>
      </c>
      <c r="N76" s="327">
        <f>'1ST TERM Db'!L76</f>
        <v>0</v>
      </c>
      <c r="O76" s="328">
        <f t="shared" si="102"/>
        <v>0</v>
      </c>
      <c r="P76" s="26"/>
      <c r="Q76" s="26"/>
      <c r="R76" s="43">
        <f t="shared" si="103"/>
        <v>0</v>
      </c>
      <c r="S76" s="327">
        <f>'2ND TERM Db '!O76</f>
        <v>0</v>
      </c>
      <c r="T76" s="327">
        <f>'1ST TERM Db'!O76</f>
        <v>0</v>
      </c>
      <c r="U76" s="328">
        <f t="shared" si="104"/>
        <v>0</v>
      </c>
      <c r="V76" s="26"/>
      <c r="W76" s="26"/>
      <c r="X76" s="43">
        <f t="shared" si="105"/>
        <v>0</v>
      </c>
      <c r="Y76" s="327">
        <f>'2ND TERM Db '!R76</f>
        <v>0</v>
      </c>
      <c r="Z76" s="327">
        <f>'1ST TERM Db'!R76</f>
        <v>0</v>
      </c>
      <c r="AA76" s="328">
        <f t="shared" si="106"/>
        <v>0</v>
      </c>
      <c r="AB76" s="26"/>
      <c r="AC76" s="26"/>
      <c r="AD76" s="43">
        <f t="shared" si="107"/>
        <v>0</v>
      </c>
      <c r="AE76" s="327">
        <f>'2ND TERM Db '!U76</f>
        <v>0</v>
      </c>
      <c r="AF76" s="327">
        <f>'1ST TERM Db'!U76</f>
        <v>0</v>
      </c>
      <c r="AG76" s="328">
        <f t="shared" si="108"/>
        <v>0</v>
      </c>
      <c r="AH76" s="26"/>
      <c r="AI76" s="26"/>
      <c r="AJ76" s="43">
        <f t="shared" si="109"/>
        <v>0</v>
      </c>
      <c r="AK76" s="327">
        <f>'2ND TERM Db '!X76</f>
        <v>0</v>
      </c>
      <c r="AL76" s="327">
        <f>'1ST TERM Db'!X76</f>
        <v>0</v>
      </c>
      <c r="AM76" s="328">
        <f t="shared" si="110"/>
        <v>0</v>
      </c>
      <c r="AN76" s="26"/>
      <c r="AO76" s="26"/>
      <c r="AP76" s="43">
        <f t="shared" si="111"/>
        <v>0</v>
      </c>
      <c r="AQ76" s="327">
        <f>'2ND TERM Db '!AA76</f>
        <v>0</v>
      </c>
      <c r="AR76" s="343">
        <f>'1ST TERM Db'!AA76</f>
        <v>0</v>
      </c>
      <c r="AS76" s="328">
        <f t="shared" si="112"/>
        <v>0</v>
      </c>
      <c r="AT76" s="26"/>
      <c r="AU76" s="26"/>
      <c r="AV76" s="43">
        <f t="shared" si="113"/>
        <v>0</v>
      </c>
      <c r="AW76" s="327">
        <f>'2ND TERM Db '!AD76</f>
        <v>0</v>
      </c>
      <c r="AX76" s="343">
        <f>'1ST TERM Db'!AD76</f>
        <v>0</v>
      </c>
      <c r="AY76" s="328">
        <f t="shared" si="114"/>
        <v>0</v>
      </c>
      <c r="AZ76" s="26"/>
      <c r="BA76" s="26"/>
      <c r="BB76" s="43">
        <f t="shared" si="115"/>
        <v>0</v>
      </c>
      <c r="BC76" s="327">
        <f>'2ND TERM Db '!AG76</f>
        <v>0</v>
      </c>
      <c r="BD76" s="327">
        <f>'1ST TERM Db'!AG76</f>
        <v>0</v>
      </c>
      <c r="BE76" s="328">
        <f t="shared" si="116"/>
        <v>0</v>
      </c>
      <c r="BF76" s="26"/>
      <c r="BG76" s="26"/>
      <c r="BH76" s="43">
        <f t="shared" si="117"/>
        <v>0</v>
      </c>
      <c r="BI76" s="327">
        <f>'2ND TERM Db '!AJ76</f>
        <v>0</v>
      </c>
      <c r="BJ76" s="327">
        <f>'1ST TERM Db'!AJ76</f>
        <v>0</v>
      </c>
      <c r="BK76" s="328">
        <f t="shared" si="118"/>
        <v>0</v>
      </c>
      <c r="BL76" s="26"/>
      <c r="BM76" s="26"/>
      <c r="BN76" s="43">
        <f t="shared" si="119"/>
        <v>0</v>
      </c>
      <c r="BO76" s="327">
        <f>'2ND TERM Db '!AM76</f>
        <v>0</v>
      </c>
      <c r="BP76" s="348">
        <f>'1ST TERM Db'!AM76</f>
        <v>0</v>
      </c>
      <c r="BQ76" s="328">
        <f t="shared" si="120"/>
        <v>0</v>
      </c>
      <c r="BR76" s="26"/>
      <c r="BS76" s="26"/>
      <c r="BT76" s="43">
        <f t="shared" si="121"/>
        <v>0</v>
      </c>
      <c r="BU76" s="327">
        <f>'2ND TERM Db '!AP76</f>
        <v>0</v>
      </c>
      <c r="BV76" s="348">
        <f>'1ST TERM Db'!AP76</f>
        <v>0</v>
      </c>
      <c r="BW76" s="328">
        <f t="shared" si="122"/>
        <v>0</v>
      </c>
      <c r="BX76" s="26"/>
      <c r="BY76" s="26"/>
      <c r="BZ76" s="43">
        <f t="shared" si="123"/>
        <v>0</v>
      </c>
      <c r="CA76" s="327">
        <f>'2ND TERM Db '!AS76</f>
        <v>0</v>
      </c>
      <c r="CB76" s="348">
        <f>'1ST TERM Db'!AS76</f>
        <v>0</v>
      </c>
      <c r="CC76" s="328">
        <f t="shared" si="124"/>
        <v>0</v>
      </c>
      <c r="CD76" s="26"/>
      <c r="CE76" s="26"/>
      <c r="CF76" s="43">
        <f t="shared" si="125"/>
        <v>0</v>
      </c>
      <c r="CG76" s="327">
        <f>'2ND TERM Db '!AV76</f>
        <v>0</v>
      </c>
      <c r="CH76" s="348">
        <f>'1ST TERM Db'!AV76</f>
        <v>0</v>
      </c>
      <c r="CI76" s="328">
        <f t="shared" si="126"/>
        <v>0</v>
      </c>
      <c r="CJ76" s="26"/>
      <c r="CK76" s="26"/>
      <c r="CL76" s="43">
        <f t="shared" si="127"/>
        <v>0</v>
      </c>
      <c r="CM76" s="327">
        <f>'2ND TERM Db '!AY76</f>
        <v>0</v>
      </c>
      <c r="CN76" s="348">
        <f>'1ST TERM Db'!AY76</f>
        <v>0</v>
      </c>
      <c r="CO76" s="328">
        <f t="shared" si="128"/>
        <v>0</v>
      </c>
      <c r="CP76" s="26"/>
      <c r="CQ76" s="26"/>
      <c r="CR76" s="43">
        <f t="shared" si="129"/>
        <v>0</v>
      </c>
      <c r="CS76" s="327">
        <f>'2ND TERM Db '!BB76</f>
        <v>0</v>
      </c>
      <c r="CT76" s="348">
        <f>'1ST TERM Db'!BB76</f>
        <v>0</v>
      </c>
      <c r="CU76" s="328">
        <f t="shared" si="130"/>
        <v>0</v>
      </c>
      <c r="CV76" s="26"/>
      <c r="CW76" s="26"/>
      <c r="CX76" s="43">
        <f t="shared" si="131"/>
        <v>0</v>
      </c>
      <c r="CY76" s="327">
        <f>'2ND TERM Db '!BE76</f>
        <v>0</v>
      </c>
      <c r="CZ76" s="348">
        <f>'1ST TERM Db'!BE76</f>
        <v>0</v>
      </c>
      <c r="DA76" s="328">
        <f t="shared" si="132"/>
        <v>0</v>
      </c>
      <c r="DB76" s="26"/>
      <c r="DC76" s="26"/>
      <c r="DD76" s="43">
        <f t="shared" si="133"/>
        <v>0</v>
      </c>
      <c r="DE76" s="327">
        <f>'2ND TERM Db '!BH76</f>
        <v>0</v>
      </c>
      <c r="DF76" s="348">
        <f>'1ST TERM Db'!BH76</f>
        <v>0</v>
      </c>
      <c r="DG76" s="328">
        <f t="shared" si="134"/>
        <v>0</v>
      </c>
      <c r="DH76" s="349"/>
      <c r="DI76" s="349"/>
      <c r="DJ76" s="356">
        <f t="shared" si="138"/>
        <v>0</v>
      </c>
      <c r="DK76" s="357">
        <f>'2ND TERM Db '!BK76</f>
        <v>0</v>
      </c>
      <c r="DL76" s="357">
        <f>'1ST TERM Db'!BK76</f>
        <v>0</v>
      </c>
      <c r="DM76" s="328">
        <f t="shared" si="135"/>
        <v>0</v>
      </c>
      <c r="DN76" s="73">
        <f t="shared" ref="DN76" si="145">SUM(O76,U76,AA76,AG76,AM76,AS76,AY76,BE76,BK76,BQ76,BW76,CC76,CI76,CO76,CU76,DA76,DG76:DM76)</f>
        <v>0</v>
      </c>
      <c r="DO76" s="80">
        <f t="shared" si="137"/>
        <v>12</v>
      </c>
      <c r="DP76" s="81" t="s">
        <v>105</v>
      </c>
      <c r="DQ76" s="81" t="s">
        <v>105</v>
      </c>
      <c r="DR76" s="81" t="s">
        <v>105</v>
      </c>
      <c r="DS76" s="81" t="s">
        <v>105</v>
      </c>
      <c r="DT76" s="81" t="s">
        <v>105</v>
      </c>
      <c r="DU76" s="81" t="s">
        <v>105</v>
      </c>
      <c r="DV76" s="81" t="s">
        <v>105</v>
      </c>
      <c r="DW76" s="81" t="s">
        <v>105</v>
      </c>
      <c r="DX76" s="87" t="s">
        <v>98</v>
      </c>
      <c r="DY76" s="88" t="s">
        <v>99</v>
      </c>
      <c r="DZ76" s="81" t="s">
        <v>105</v>
      </c>
      <c r="EA76" s="81" t="s">
        <v>105</v>
      </c>
      <c r="EB76" s="81" t="s">
        <v>105</v>
      </c>
      <c r="EC76" s="81" t="s">
        <v>105</v>
      </c>
      <c r="ED76" s="81" t="s">
        <v>105</v>
      </c>
      <c r="EE76" s="81" t="s">
        <v>105</v>
      </c>
      <c r="EF76" s="99" t="s">
        <v>105</v>
      </c>
      <c r="EG76" s="100" t="s">
        <v>101</v>
      </c>
      <c r="EH76" s="101" t="s">
        <v>102</v>
      </c>
      <c r="EI76" s="102" t="s">
        <v>103</v>
      </c>
      <c r="EJ76" s="103" t="s">
        <v>104</v>
      </c>
    </row>
    <row r="77" ht="30.3" spans="1:140">
      <c r="A77" s="21">
        <v>74</v>
      </c>
      <c r="B77" s="288">
        <f>'1ST TERM Db'!B77</f>
        <v>0</v>
      </c>
      <c r="C77" s="289">
        <f>'1ST TERM Db'!C77</f>
        <v>0</v>
      </c>
      <c r="D77" s="29">
        <f>'1ST TERM Db'!D77</f>
        <v>0</v>
      </c>
      <c r="E77" s="29">
        <f>'1ST TERM Db'!E77</f>
        <v>0</v>
      </c>
      <c r="F77" s="27"/>
      <c r="G77" s="27"/>
      <c r="H77" s="27"/>
      <c r="I77" s="42">
        <f t="shared" si="101"/>
        <v>0</v>
      </c>
      <c r="J77" s="26"/>
      <c r="K77" s="26"/>
      <c r="L77" s="43">
        <f t="shared" si="97"/>
        <v>0</v>
      </c>
      <c r="M77" s="327">
        <f>'2ND TERM Db '!L77</f>
        <v>0</v>
      </c>
      <c r="N77" s="327">
        <f>'1ST TERM Db'!L77</f>
        <v>0</v>
      </c>
      <c r="O77" s="328">
        <f t="shared" si="102"/>
        <v>0</v>
      </c>
      <c r="P77" s="26"/>
      <c r="Q77" s="26"/>
      <c r="R77" s="43">
        <f t="shared" si="103"/>
        <v>0</v>
      </c>
      <c r="S77" s="327">
        <f>'2ND TERM Db '!O77</f>
        <v>0</v>
      </c>
      <c r="T77" s="327">
        <f>'1ST TERM Db'!O77</f>
        <v>0</v>
      </c>
      <c r="U77" s="328">
        <f t="shared" si="104"/>
        <v>0</v>
      </c>
      <c r="V77" s="26"/>
      <c r="W77" s="26"/>
      <c r="X77" s="43">
        <f t="shared" si="105"/>
        <v>0</v>
      </c>
      <c r="Y77" s="327">
        <f>'2ND TERM Db '!R77</f>
        <v>0</v>
      </c>
      <c r="Z77" s="327">
        <f>'1ST TERM Db'!R77</f>
        <v>0</v>
      </c>
      <c r="AA77" s="328">
        <f t="shared" si="106"/>
        <v>0</v>
      </c>
      <c r="AB77" s="26"/>
      <c r="AC77" s="26"/>
      <c r="AD77" s="43">
        <f t="shared" si="107"/>
        <v>0</v>
      </c>
      <c r="AE77" s="327">
        <f>'2ND TERM Db '!U77</f>
        <v>0</v>
      </c>
      <c r="AF77" s="327">
        <f>'1ST TERM Db'!U77</f>
        <v>0</v>
      </c>
      <c r="AG77" s="328">
        <f t="shared" si="108"/>
        <v>0</v>
      </c>
      <c r="AH77" s="26"/>
      <c r="AI77" s="26"/>
      <c r="AJ77" s="43">
        <f t="shared" si="109"/>
        <v>0</v>
      </c>
      <c r="AK77" s="327">
        <f>'2ND TERM Db '!X77</f>
        <v>0</v>
      </c>
      <c r="AL77" s="327">
        <f>'1ST TERM Db'!X77</f>
        <v>0</v>
      </c>
      <c r="AM77" s="328">
        <f t="shared" si="110"/>
        <v>0</v>
      </c>
      <c r="AN77" s="26"/>
      <c r="AO77" s="26"/>
      <c r="AP77" s="43">
        <f t="shared" si="111"/>
        <v>0</v>
      </c>
      <c r="AQ77" s="327">
        <f>'2ND TERM Db '!AA77</f>
        <v>0</v>
      </c>
      <c r="AR77" s="343">
        <f>'1ST TERM Db'!AA77</f>
        <v>0</v>
      </c>
      <c r="AS77" s="328">
        <f t="shared" si="112"/>
        <v>0</v>
      </c>
      <c r="AT77" s="26"/>
      <c r="AU77" s="26"/>
      <c r="AV77" s="43">
        <f t="shared" si="113"/>
        <v>0</v>
      </c>
      <c r="AW77" s="327">
        <f>'2ND TERM Db '!AD77</f>
        <v>0</v>
      </c>
      <c r="AX77" s="343">
        <f>'1ST TERM Db'!AD77</f>
        <v>0</v>
      </c>
      <c r="AY77" s="328">
        <f t="shared" si="114"/>
        <v>0</v>
      </c>
      <c r="AZ77" s="26"/>
      <c r="BA77" s="26"/>
      <c r="BB77" s="43">
        <f t="shared" si="115"/>
        <v>0</v>
      </c>
      <c r="BC77" s="327">
        <f>'2ND TERM Db '!AG77</f>
        <v>0</v>
      </c>
      <c r="BD77" s="327">
        <f>'1ST TERM Db'!AG77</f>
        <v>0</v>
      </c>
      <c r="BE77" s="328">
        <f t="shared" si="116"/>
        <v>0</v>
      </c>
      <c r="BF77" s="26"/>
      <c r="BG77" s="26"/>
      <c r="BH77" s="43">
        <f t="shared" si="117"/>
        <v>0</v>
      </c>
      <c r="BI77" s="327">
        <f>'2ND TERM Db '!AJ77</f>
        <v>0</v>
      </c>
      <c r="BJ77" s="327">
        <f>'1ST TERM Db'!AJ77</f>
        <v>0</v>
      </c>
      <c r="BK77" s="328">
        <f t="shared" si="118"/>
        <v>0</v>
      </c>
      <c r="BL77" s="26"/>
      <c r="BM77" s="26"/>
      <c r="BN77" s="43">
        <f t="shared" si="119"/>
        <v>0</v>
      </c>
      <c r="BO77" s="327">
        <f>'2ND TERM Db '!AM77</f>
        <v>0</v>
      </c>
      <c r="BP77" s="348">
        <f>'1ST TERM Db'!AM77</f>
        <v>0</v>
      </c>
      <c r="BQ77" s="328">
        <f t="shared" si="120"/>
        <v>0</v>
      </c>
      <c r="BR77" s="26"/>
      <c r="BS77" s="26"/>
      <c r="BT77" s="43">
        <f t="shared" si="121"/>
        <v>0</v>
      </c>
      <c r="BU77" s="327">
        <f>'2ND TERM Db '!AP77</f>
        <v>0</v>
      </c>
      <c r="BV77" s="348">
        <f>'1ST TERM Db'!AP77</f>
        <v>0</v>
      </c>
      <c r="BW77" s="328">
        <f t="shared" si="122"/>
        <v>0</v>
      </c>
      <c r="BX77" s="26"/>
      <c r="BY77" s="26"/>
      <c r="BZ77" s="43">
        <f t="shared" si="123"/>
        <v>0</v>
      </c>
      <c r="CA77" s="327">
        <f>'2ND TERM Db '!AS77</f>
        <v>0</v>
      </c>
      <c r="CB77" s="348">
        <f>'1ST TERM Db'!AS77</f>
        <v>0</v>
      </c>
      <c r="CC77" s="328">
        <f t="shared" si="124"/>
        <v>0</v>
      </c>
      <c r="CD77" s="26"/>
      <c r="CE77" s="26"/>
      <c r="CF77" s="43">
        <f t="shared" si="125"/>
        <v>0</v>
      </c>
      <c r="CG77" s="327">
        <f>'2ND TERM Db '!AV77</f>
        <v>0</v>
      </c>
      <c r="CH77" s="348">
        <f>'1ST TERM Db'!AV77</f>
        <v>0</v>
      </c>
      <c r="CI77" s="328">
        <f t="shared" si="126"/>
        <v>0</v>
      </c>
      <c r="CJ77" s="26"/>
      <c r="CK77" s="26"/>
      <c r="CL77" s="43">
        <f t="shared" si="127"/>
        <v>0</v>
      </c>
      <c r="CM77" s="327">
        <f>'2ND TERM Db '!AY77</f>
        <v>0</v>
      </c>
      <c r="CN77" s="348">
        <f>'1ST TERM Db'!AY77</f>
        <v>0</v>
      </c>
      <c r="CO77" s="328">
        <f t="shared" si="128"/>
        <v>0</v>
      </c>
      <c r="CP77" s="26"/>
      <c r="CQ77" s="26"/>
      <c r="CR77" s="43">
        <f t="shared" si="129"/>
        <v>0</v>
      </c>
      <c r="CS77" s="327">
        <f>'2ND TERM Db '!BB77</f>
        <v>0</v>
      </c>
      <c r="CT77" s="348">
        <f>'1ST TERM Db'!BB77</f>
        <v>0</v>
      </c>
      <c r="CU77" s="328">
        <f t="shared" si="130"/>
        <v>0</v>
      </c>
      <c r="CV77" s="26"/>
      <c r="CW77" s="26"/>
      <c r="CX77" s="43">
        <f t="shared" si="131"/>
        <v>0</v>
      </c>
      <c r="CY77" s="327">
        <f>'2ND TERM Db '!BE77</f>
        <v>0</v>
      </c>
      <c r="CZ77" s="348">
        <f>'1ST TERM Db'!BE77</f>
        <v>0</v>
      </c>
      <c r="DA77" s="328">
        <f t="shared" si="132"/>
        <v>0</v>
      </c>
      <c r="DB77" s="26"/>
      <c r="DC77" s="26"/>
      <c r="DD77" s="43">
        <f t="shared" si="133"/>
        <v>0</v>
      </c>
      <c r="DE77" s="327">
        <f>'2ND TERM Db '!BH77</f>
        <v>0</v>
      </c>
      <c r="DF77" s="348">
        <f>'1ST TERM Db'!BH77</f>
        <v>0</v>
      </c>
      <c r="DG77" s="328">
        <f t="shared" si="134"/>
        <v>0</v>
      </c>
      <c r="DH77" s="349"/>
      <c r="DI77" s="349"/>
      <c r="DJ77" s="356">
        <f t="shared" si="138"/>
        <v>0</v>
      </c>
      <c r="DK77" s="357">
        <f>'2ND TERM Db '!BK77</f>
        <v>0</v>
      </c>
      <c r="DL77" s="357">
        <f>'1ST TERM Db'!BK77</f>
        <v>0</v>
      </c>
      <c r="DM77" s="328">
        <f t="shared" si="135"/>
        <v>0</v>
      </c>
      <c r="DN77" s="73">
        <f t="shared" ref="DN77" si="146">SUM(O77,U77,AA77,AG77,AM77,AS77,AY77,BE77,BK77,BQ77,BW77,CC77,CI77,CO77,CU77,DA77,DG77,DM77)</f>
        <v>0</v>
      </c>
      <c r="DO77" s="80">
        <f t="shared" si="137"/>
        <v>12</v>
      </c>
      <c r="DP77" s="81" t="s">
        <v>105</v>
      </c>
      <c r="DQ77" s="81" t="s">
        <v>105</v>
      </c>
      <c r="DR77" s="81" t="s">
        <v>105</v>
      </c>
      <c r="DS77" s="81" t="s">
        <v>105</v>
      </c>
      <c r="DT77" s="81" t="s">
        <v>105</v>
      </c>
      <c r="DU77" s="81" t="s">
        <v>105</v>
      </c>
      <c r="DV77" s="81" t="s">
        <v>105</v>
      </c>
      <c r="DW77" s="81" t="s">
        <v>105</v>
      </c>
      <c r="DX77" s="87" t="s">
        <v>98</v>
      </c>
      <c r="DY77" s="88" t="s">
        <v>99</v>
      </c>
      <c r="DZ77" s="81" t="s">
        <v>105</v>
      </c>
      <c r="EA77" s="81" t="s">
        <v>105</v>
      </c>
      <c r="EB77" s="81" t="s">
        <v>105</v>
      </c>
      <c r="EC77" s="81" t="s">
        <v>105</v>
      </c>
      <c r="ED77" s="81" t="s">
        <v>105</v>
      </c>
      <c r="EE77" s="81" t="s">
        <v>105</v>
      </c>
      <c r="EF77" s="99" t="s">
        <v>105</v>
      </c>
      <c r="EG77" s="100" t="s">
        <v>101</v>
      </c>
      <c r="EH77" s="101" t="s">
        <v>102</v>
      </c>
      <c r="EI77" s="102" t="s">
        <v>103</v>
      </c>
      <c r="EJ77" s="103" t="s">
        <v>104</v>
      </c>
    </row>
    <row r="78" ht="30.3" spans="1:140">
      <c r="A78" s="21">
        <v>75</v>
      </c>
      <c r="B78" s="288">
        <f>'1ST TERM Db'!B78</f>
        <v>0</v>
      </c>
      <c r="C78" s="29">
        <f>'1ST TERM Db'!C78</f>
        <v>0</v>
      </c>
      <c r="D78" s="29">
        <f>'1ST TERM Db'!D78</f>
        <v>0</v>
      </c>
      <c r="E78" s="29">
        <f>'1ST TERM Db'!E78</f>
        <v>0</v>
      </c>
      <c r="F78" s="27"/>
      <c r="G78" s="27"/>
      <c r="H78" s="27"/>
      <c r="I78" s="42">
        <f t="shared" si="101"/>
        <v>0</v>
      </c>
      <c r="J78" s="26"/>
      <c r="K78" s="26"/>
      <c r="L78" s="43">
        <f t="shared" si="97"/>
        <v>0</v>
      </c>
      <c r="M78" s="327">
        <f>'2ND TERM Db '!L78</f>
        <v>0</v>
      </c>
      <c r="N78" s="327">
        <f>'1ST TERM Db'!L78</f>
        <v>0</v>
      </c>
      <c r="O78" s="328">
        <f t="shared" si="102"/>
        <v>0</v>
      </c>
      <c r="P78" s="26"/>
      <c r="Q78" s="26"/>
      <c r="R78" s="43">
        <f t="shared" si="103"/>
        <v>0</v>
      </c>
      <c r="S78" s="327">
        <f>'2ND TERM Db '!O78</f>
        <v>0</v>
      </c>
      <c r="T78" s="327">
        <f>'1ST TERM Db'!O78</f>
        <v>0</v>
      </c>
      <c r="U78" s="328">
        <f t="shared" si="104"/>
        <v>0</v>
      </c>
      <c r="V78" s="26"/>
      <c r="W78" s="26"/>
      <c r="X78" s="43">
        <f t="shared" si="105"/>
        <v>0</v>
      </c>
      <c r="Y78" s="327">
        <f>'2ND TERM Db '!R78</f>
        <v>0</v>
      </c>
      <c r="Z78" s="327">
        <f>'1ST TERM Db'!R78</f>
        <v>0</v>
      </c>
      <c r="AA78" s="328">
        <f t="shared" si="106"/>
        <v>0</v>
      </c>
      <c r="AB78" s="26"/>
      <c r="AC78" s="26"/>
      <c r="AD78" s="43">
        <f t="shared" si="107"/>
        <v>0</v>
      </c>
      <c r="AE78" s="327">
        <f>'2ND TERM Db '!U78</f>
        <v>0</v>
      </c>
      <c r="AF78" s="327">
        <f>'1ST TERM Db'!U78</f>
        <v>0</v>
      </c>
      <c r="AG78" s="328">
        <f t="shared" si="108"/>
        <v>0</v>
      </c>
      <c r="AH78" s="26"/>
      <c r="AI78" s="26"/>
      <c r="AJ78" s="43">
        <f t="shared" si="109"/>
        <v>0</v>
      </c>
      <c r="AK78" s="327">
        <f>'2ND TERM Db '!X78</f>
        <v>0</v>
      </c>
      <c r="AL78" s="327">
        <f>'1ST TERM Db'!X78</f>
        <v>0</v>
      </c>
      <c r="AM78" s="328">
        <f t="shared" si="110"/>
        <v>0</v>
      </c>
      <c r="AN78" s="26"/>
      <c r="AO78" s="26"/>
      <c r="AP78" s="43">
        <f t="shared" si="111"/>
        <v>0</v>
      </c>
      <c r="AQ78" s="327">
        <f>'2ND TERM Db '!AA78</f>
        <v>0</v>
      </c>
      <c r="AR78" s="343">
        <f>'1ST TERM Db'!AA78</f>
        <v>0</v>
      </c>
      <c r="AS78" s="328">
        <f t="shared" si="112"/>
        <v>0</v>
      </c>
      <c r="AT78" s="26"/>
      <c r="AU78" s="26"/>
      <c r="AV78" s="43">
        <f t="shared" si="113"/>
        <v>0</v>
      </c>
      <c r="AW78" s="327">
        <f>'2ND TERM Db '!AD78</f>
        <v>0</v>
      </c>
      <c r="AX78" s="343">
        <f>'1ST TERM Db'!AD78</f>
        <v>0</v>
      </c>
      <c r="AY78" s="328">
        <f t="shared" si="114"/>
        <v>0</v>
      </c>
      <c r="AZ78" s="26"/>
      <c r="BA78" s="26"/>
      <c r="BB78" s="43">
        <f t="shared" si="115"/>
        <v>0</v>
      </c>
      <c r="BC78" s="327">
        <f>'2ND TERM Db '!AG78</f>
        <v>0</v>
      </c>
      <c r="BD78" s="327">
        <f>'1ST TERM Db'!AG78</f>
        <v>0</v>
      </c>
      <c r="BE78" s="328">
        <f t="shared" si="116"/>
        <v>0</v>
      </c>
      <c r="BF78" s="26"/>
      <c r="BG78" s="26"/>
      <c r="BH78" s="43">
        <f t="shared" si="117"/>
        <v>0</v>
      </c>
      <c r="BI78" s="327">
        <f>'2ND TERM Db '!AJ78</f>
        <v>0</v>
      </c>
      <c r="BJ78" s="327">
        <f>'1ST TERM Db'!AJ78</f>
        <v>0</v>
      </c>
      <c r="BK78" s="328">
        <f t="shared" si="118"/>
        <v>0</v>
      </c>
      <c r="BL78" s="26"/>
      <c r="BM78" s="26"/>
      <c r="BN78" s="43">
        <f t="shared" si="119"/>
        <v>0</v>
      </c>
      <c r="BO78" s="327">
        <f>'2ND TERM Db '!AM78</f>
        <v>0</v>
      </c>
      <c r="BP78" s="348">
        <f>'1ST TERM Db'!AM78</f>
        <v>0</v>
      </c>
      <c r="BQ78" s="328">
        <f t="shared" si="120"/>
        <v>0</v>
      </c>
      <c r="BR78" s="26"/>
      <c r="BS78" s="26"/>
      <c r="BT78" s="43">
        <f t="shared" si="121"/>
        <v>0</v>
      </c>
      <c r="BU78" s="327">
        <f>'2ND TERM Db '!AP78</f>
        <v>0</v>
      </c>
      <c r="BV78" s="348">
        <f>'1ST TERM Db'!AP78</f>
        <v>0</v>
      </c>
      <c r="BW78" s="328">
        <f t="shared" si="122"/>
        <v>0</v>
      </c>
      <c r="BX78" s="26"/>
      <c r="BY78" s="26"/>
      <c r="BZ78" s="43">
        <f t="shared" si="123"/>
        <v>0</v>
      </c>
      <c r="CA78" s="327">
        <f>'2ND TERM Db '!AS78</f>
        <v>0</v>
      </c>
      <c r="CB78" s="348">
        <f>'1ST TERM Db'!AS78</f>
        <v>0</v>
      </c>
      <c r="CC78" s="328">
        <f t="shared" si="124"/>
        <v>0</v>
      </c>
      <c r="CD78" s="26"/>
      <c r="CE78" s="26"/>
      <c r="CF78" s="43">
        <f t="shared" si="125"/>
        <v>0</v>
      </c>
      <c r="CG78" s="327">
        <f>'2ND TERM Db '!AV78</f>
        <v>0</v>
      </c>
      <c r="CH78" s="348">
        <f>'1ST TERM Db'!AV78</f>
        <v>0</v>
      </c>
      <c r="CI78" s="328">
        <f t="shared" si="126"/>
        <v>0</v>
      </c>
      <c r="CJ78" s="26"/>
      <c r="CK78" s="26"/>
      <c r="CL78" s="43">
        <f t="shared" si="127"/>
        <v>0</v>
      </c>
      <c r="CM78" s="327">
        <f>'2ND TERM Db '!AY78</f>
        <v>0</v>
      </c>
      <c r="CN78" s="348">
        <f>'1ST TERM Db'!AY78</f>
        <v>0</v>
      </c>
      <c r="CO78" s="328">
        <f t="shared" si="128"/>
        <v>0</v>
      </c>
      <c r="CP78" s="26"/>
      <c r="CQ78" s="26"/>
      <c r="CR78" s="43">
        <f t="shared" si="129"/>
        <v>0</v>
      </c>
      <c r="CS78" s="327">
        <f>'2ND TERM Db '!BB78</f>
        <v>0</v>
      </c>
      <c r="CT78" s="348">
        <f>'1ST TERM Db'!BB78</f>
        <v>0</v>
      </c>
      <c r="CU78" s="328">
        <f t="shared" si="130"/>
        <v>0</v>
      </c>
      <c r="CV78" s="26"/>
      <c r="CW78" s="26"/>
      <c r="CX78" s="43">
        <f t="shared" si="131"/>
        <v>0</v>
      </c>
      <c r="CY78" s="327">
        <f>'2ND TERM Db '!BE78</f>
        <v>0</v>
      </c>
      <c r="CZ78" s="348">
        <f>'1ST TERM Db'!BE78</f>
        <v>0</v>
      </c>
      <c r="DA78" s="328">
        <f t="shared" si="132"/>
        <v>0</v>
      </c>
      <c r="DB78" s="26"/>
      <c r="DC78" s="26"/>
      <c r="DD78" s="43">
        <f t="shared" si="133"/>
        <v>0</v>
      </c>
      <c r="DE78" s="327">
        <f>'2ND TERM Db '!BH78</f>
        <v>0</v>
      </c>
      <c r="DF78" s="348">
        <f>'1ST TERM Db'!BH78</f>
        <v>0</v>
      </c>
      <c r="DG78" s="328">
        <f t="shared" si="134"/>
        <v>0</v>
      </c>
      <c r="DH78" s="349"/>
      <c r="DI78" s="349"/>
      <c r="DJ78" s="356">
        <f t="shared" si="138"/>
        <v>0</v>
      </c>
      <c r="DK78" s="357">
        <f>'2ND TERM Db '!BK78</f>
        <v>0</v>
      </c>
      <c r="DL78" s="357">
        <f>'1ST TERM Db'!BK78</f>
        <v>0</v>
      </c>
      <c r="DM78" s="328">
        <f t="shared" si="135"/>
        <v>0</v>
      </c>
      <c r="DN78" s="73">
        <f t="shared" ref="DN78" si="147">SUM(O78,U78,AA78,AG78,AM78,AS78,AY78,BE78,BK78,BQ78,BW78,CC78,CI78,CO78,CU78,DA78,DG78:DM78)</f>
        <v>0</v>
      </c>
      <c r="DO78" s="80">
        <f t="shared" si="137"/>
        <v>12</v>
      </c>
      <c r="DP78" s="81" t="s">
        <v>105</v>
      </c>
      <c r="DQ78" s="81" t="s">
        <v>105</v>
      </c>
      <c r="DR78" s="81" t="s">
        <v>105</v>
      </c>
      <c r="DS78" s="81" t="s">
        <v>105</v>
      </c>
      <c r="DT78" s="81" t="s">
        <v>105</v>
      </c>
      <c r="DU78" s="81" t="s">
        <v>105</v>
      </c>
      <c r="DV78" s="81" t="s">
        <v>105</v>
      </c>
      <c r="DW78" s="81" t="s">
        <v>105</v>
      </c>
      <c r="DX78" s="87" t="s">
        <v>98</v>
      </c>
      <c r="DY78" s="88" t="s">
        <v>99</v>
      </c>
      <c r="DZ78" s="81" t="s">
        <v>105</v>
      </c>
      <c r="EA78" s="81" t="s">
        <v>105</v>
      </c>
      <c r="EB78" s="81" t="s">
        <v>105</v>
      </c>
      <c r="EC78" s="81" t="s">
        <v>105</v>
      </c>
      <c r="ED78" s="81" t="s">
        <v>105</v>
      </c>
      <c r="EE78" s="81" t="s">
        <v>105</v>
      </c>
      <c r="EF78" s="99" t="s">
        <v>105</v>
      </c>
      <c r="EG78" s="100" t="s">
        <v>101</v>
      </c>
      <c r="EH78" s="101" t="s">
        <v>102</v>
      </c>
      <c r="EI78" s="102" t="s">
        <v>103</v>
      </c>
      <c r="EJ78" s="103" t="s">
        <v>104</v>
      </c>
    </row>
    <row r="79" ht="30.3" spans="1:140">
      <c r="A79" s="21">
        <v>76</v>
      </c>
      <c r="B79" s="288">
        <f>'1ST TERM Db'!B79</f>
        <v>0</v>
      </c>
      <c r="C79" s="289">
        <f>'1ST TERM Db'!C79</f>
        <v>0</v>
      </c>
      <c r="D79" s="29">
        <f>'1ST TERM Db'!D79</f>
        <v>0</v>
      </c>
      <c r="E79" s="29">
        <f>'1ST TERM Db'!E79</f>
        <v>0</v>
      </c>
      <c r="F79" s="27"/>
      <c r="G79" s="27"/>
      <c r="H79" s="27"/>
      <c r="I79" s="42">
        <f t="shared" si="101"/>
        <v>0</v>
      </c>
      <c r="J79" s="26"/>
      <c r="K79" s="26"/>
      <c r="L79" s="43">
        <f t="shared" si="97"/>
        <v>0</v>
      </c>
      <c r="M79" s="327">
        <f>'2ND TERM Db '!L79</f>
        <v>0</v>
      </c>
      <c r="N79" s="327">
        <f>'1ST TERM Db'!L79</f>
        <v>0</v>
      </c>
      <c r="O79" s="328">
        <f t="shared" si="102"/>
        <v>0</v>
      </c>
      <c r="P79" s="26"/>
      <c r="Q79" s="26"/>
      <c r="R79" s="43">
        <f t="shared" si="103"/>
        <v>0</v>
      </c>
      <c r="S79" s="327">
        <f>'2ND TERM Db '!O79</f>
        <v>0</v>
      </c>
      <c r="T79" s="327">
        <f>'1ST TERM Db'!O79</f>
        <v>0</v>
      </c>
      <c r="U79" s="328">
        <f t="shared" si="104"/>
        <v>0</v>
      </c>
      <c r="V79" s="26"/>
      <c r="W79" s="26"/>
      <c r="X79" s="43">
        <f t="shared" si="105"/>
        <v>0</v>
      </c>
      <c r="Y79" s="327">
        <f>'2ND TERM Db '!R79</f>
        <v>0</v>
      </c>
      <c r="Z79" s="327">
        <f>'1ST TERM Db'!R79</f>
        <v>0</v>
      </c>
      <c r="AA79" s="328">
        <f t="shared" si="106"/>
        <v>0</v>
      </c>
      <c r="AB79" s="26"/>
      <c r="AC79" s="26"/>
      <c r="AD79" s="43">
        <f t="shared" si="107"/>
        <v>0</v>
      </c>
      <c r="AE79" s="327">
        <f>'2ND TERM Db '!U79</f>
        <v>0</v>
      </c>
      <c r="AF79" s="327">
        <f>'1ST TERM Db'!U79</f>
        <v>0</v>
      </c>
      <c r="AG79" s="328">
        <f t="shared" si="108"/>
        <v>0</v>
      </c>
      <c r="AH79" s="26"/>
      <c r="AI79" s="26"/>
      <c r="AJ79" s="43">
        <f t="shared" si="109"/>
        <v>0</v>
      </c>
      <c r="AK79" s="327">
        <f>'2ND TERM Db '!X79</f>
        <v>0</v>
      </c>
      <c r="AL79" s="327">
        <f>'1ST TERM Db'!X79</f>
        <v>0</v>
      </c>
      <c r="AM79" s="328">
        <f t="shared" si="110"/>
        <v>0</v>
      </c>
      <c r="AN79" s="26"/>
      <c r="AO79" s="26"/>
      <c r="AP79" s="43">
        <f t="shared" si="111"/>
        <v>0</v>
      </c>
      <c r="AQ79" s="327">
        <f>'2ND TERM Db '!AA79</f>
        <v>0</v>
      </c>
      <c r="AR79" s="343">
        <f>'1ST TERM Db'!AA79</f>
        <v>0</v>
      </c>
      <c r="AS79" s="328">
        <f t="shared" si="112"/>
        <v>0</v>
      </c>
      <c r="AT79" s="26"/>
      <c r="AU79" s="26"/>
      <c r="AV79" s="43">
        <f t="shared" si="113"/>
        <v>0</v>
      </c>
      <c r="AW79" s="327">
        <f>'2ND TERM Db '!AD79</f>
        <v>0</v>
      </c>
      <c r="AX79" s="343">
        <f>'1ST TERM Db'!AD79</f>
        <v>0</v>
      </c>
      <c r="AY79" s="328">
        <f t="shared" si="114"/>
        <v>0</v>
      </c>
      <c r="AZ79" s="26"/>
      <c r="BA79" s="26"/>
      <c r="BB79" s="43">
        <f t="shared" si="115"/>
        <v>0</v>
      </c>
      <c r="BC79" s="327">
        <f>'2ND TERM Db '!AG79</f>
        <v>0</v>
      </c>
      <c r="BD79" s="327">
        <f>'1ST TERM Db'!AG79</f>
        <v>0</v>
      </c>
      <c r="BE79" s="328">
        <f t="shared" si="116"/>
        <v>0</v>
      </c>
      <c r="BF79" s="26"/>
      <c r="BG79" s="26"/>
      <c r="BH79" s="43">
        <f t="shared" si="117"/>
        <v>0</v>
      </c>
      <c r="BI79" s="327">
        <f>'2ND TERM Db '!AJ79</f>
        <v>0</v>
      </c>
      <c r="BJ79" s="327">
        <f>'1ST TERM Db'!AJ79</f>
        <v>0</v>
      </c>
      <c r="BK79" s="328">
        <f t="shared" si="118"/>
        <v>0</v>
      </c>
      <c r="BL79" s="26"/>
      <c r="BM79" s="26"/>
      <c r="BN79" s="43">
        <f t="shared" si="119"/>
        <v>0</v>
      </c>
      <c r="BO79" s="327">
        <f>'2ND TERM Db '!AM79</f>
        <v>0</v>
      </c>
      <c r="BP79" s="348">
        <f>'1ST TERM Db'!AM79</f>
        <v>0</v>
      </c>
      <c r="BQ79" s="328">
        <f t="shared" si="120"/>
        <v>0</v>
      </c>
      <c r="BR79" s="26"/>
      <c r="BS79" s="26"/>
      <c r="BT79" s="43">
        <f t="shared" si="121"/>
        <v>0</v>
      </c>
      <c r="BU79" s="327">
        <f>'2ND TERM Db '!AP79</f>
        <v>0</v>
      </c>
      <c r="BV79" s="348">
        <f>'1ST TERM Db'!AP79</f>
        <v>0</v>
      </c>
      <c r="BW79" s="328">
        <f t="shared" si="122"/>
        <v>0</v>
      </c>
      <c r="BX79" s="26"/>
      <c r="BY79" s="26"/>
      <c r="BZ79" s="43">
        <f t="shared" si="123"/>
        <v>0</v>
      </c>
      <c r="CA79" s="327">
        <f>'2ND TERM Db '!AS79</f>
        <v>0</v>
      </c>
      <c r="CB79" s="348">
        <f>'1ST TERM Db'!AS79</f>
        <v>0</v>
      </c>
      <c r="CC79" s="328">
        <f t="shared" si="124"/>
        <v>0</v>
      </c>
      <c r="CD79" s="26"/>
      <c r="CE79" s="26"/>
      <c r="CF79" s="43">
        <f t="shared" si="125"/>
        <v>0</v>
      </c>
      <c r="CG79" s="327">
        <f>'2ND TERM Db '!AV79</f>
        <v>0</v>
      </c>
      <c r="CH79" s="348">
        <f>'1ST TERM Db'!AV79</f>
        <v>0</v>
      </c>
      <c r="CI79" s="328">
        <f t="shared" si="126"/>
        <v>0</v>
      </c>
      <c r="CJ79" s="26"/>
      <c r="CK79" s="26"/>
      <c r="CL79" s="43">
        <f t="shared" si="127"/>
        <v>0</v>
      </c>
      <c r="CM79" s="327">
        <f>'2ND TERM Db '!AY79</f>
        <v>0</v>
      </c>
      <c r="CN79" s="348">
        <f>'1ST TERM Db'!AY79</f>
        <v>0</v>
      </c>
      <c r="CO79" s="328">
        <f t="shared" si="128"/>
        <v>0</v>
      </c>
      <c r="CP79" s="26"/>
      <c r="CQ79" s="26"/>
      <c r="CR79" s="43">
        <f t="shared" si="129"/>
        <v>0</v>
      </c>
      <c r="CS79" s="327">
        <f>'2ND TERM Db '!BB79</f>
        <v>0</v>
      </c>
      <c r="CT79" s="348">
        <f>'1ST TERM Db'!BB79</f>
        <v>0</v>
      </c>
      <c r="CU79" s="328">
        <f t="shared" si="130"/>
        <v>0</v>
      </c>
      <c r="CV79" s="26"/>
      <c r="CW79" s="26"/>
      <c r="CX79" s="43">
        <f t="shared" si="131"/>
        <v>0</v>
      </c>
      <c r="CY79" s="327">
        <f>'2ND TERM Db '!BE79</f>
        <v>0</v>
      </c>
      <c r="CZ79" s="348">
        <f>'1ST TERM Db'!BE79</f>
        <v>0</v>
      </c>
      <c r="DA79" s="328">
        <f t="shared" si="132"/>
        <v>0</v>
      </c>
      <c r="DB79" s="26"/>
      <c r="DC79" s="26"/>
      <c r="DD79" s="43">
        <f t="shared" si="133"/>
        <v>0</v>
      </c>
      <c r="DE79" s="327">
        <f>'2ND TERM Db '!BH79</f>
        <v>0</v>
      </c>
      <c r="DF79" s="348">
        <f>'1ST TERM Db'!BH79</f>
        <v>0</v>
      </c>
      <c r="DG79" s="328">
        <f t="shared" si="134"/>
        <v>0</v>
      </c>
      <c r="DH79" s="349"/>
      <c r="DI79" s="349"/>
      <c r="DJ79" s="356">
        <f t="shared" si="138"/>
        <v>0</v>
      </c>
      <c r="DK79" s="357">
        <f>'2ND TERM Db '!BK79</f>
        <v>0</v>
      </c>
      <c r="DL79" s="357">
        <f>'1ST TERM Db'!BK79</f>
        <v>0</v>
      </c>
      <c r="DM79" s="328">
        <f t="shared" si="135"/>
        <v>0</v>
      </c>
      <c r="DN79" s="73">
        <f t="shared" ref="DN79" si="148">SUM(O79,U79,AA79,AG79,AM79,AS79,AY79,BE79,BK79,BQ79,BW79,CC79,CI79,CO79,CU79,DA79,DG79,DM79)</f>
        <v>0</v>
      </c>
      <c r="DO79" s="80">
        <f t="shared" si="137"/>
        <v>12</v>
      </c>
      <c r="DP79" s="81" t="s">
        <v>105</v>
      </c>
      <c r="DQ79" s="81" t="s">
        <v>105</v>
      </c>
      <c r="DR79" s="81" t="s">
        <v>105</v>
      </c>
      <c r="DS79" s="81" t="s">
        <v>105</v>
      </c>
      <c r="DT79" s="81" t="s">
        <v>105</v>
      </c>
      <c r="DU79" s="81" t="s">
        <v>105</v>
      </c>
      <c r="DV79" s="81" t="s">
        <v>105</v>
      </c>
      <c r="DW79" s="81" t="s">
        <v>105</v>
      </c>
      <c r="DX79" s="87" t="s">
        <v>98</v>
      </c>
      <c r="DY79" s="88" t="s">
        <v>99</v>
      </c>
      <c r="DZ79" s="81" t="s">
        <v>105</v>
      </c>
      <c r="EA79" s="81" t="s">
        <v>105</v>
      </c>
      <c r="EB79" s="81" t="s">
        <v>105</v>
      </c>
      <c r="EC79" s="81" t="s">
        <v>105</v>
      </c>
      <c r="ED79" s="81" t="s">
        <v>105</v>
      </c>
      <c r="EE79" s="81" t="s">
        <v>105</v>
      </c>
      <c r="EF79" s="99" t="s">
        <v>105</v>
      </c>
      <c r="EG79" s="100" t="s">
        <v>101</v>
      </c>
      <c r="EH79" s="101" t="s">
        <v>102</v>
      </c>
      <c r="EI79" s="102" t="s">
        <v>103</v>
      </c>
      <c r="EJ79" s="103" t="s">
        <v>104</v>
      </c>
    </row>
    <row r="80" ht="30.3" spans="1:140">
      <c r="A80" s="21">
        <v>77</v>
      </c>
      <c r="B80" s="288">
        <f>'1ST TERM Db'!B80</f>
        <v>0</v>
      </c>
      <c r="C80" s="29">
        <f>'1ST TERM Db'!C80</f>
        <v>0</v>
      </c>
      <c r="D80" s="29">
        <f>'1ST TERM Db'!D80</f>
        <v>0</v>
      </c>
      <c r="E80" s="29">
        <f>'1ST TERM Db'!E80</f>
        <v>0</v>
      </c>
      <c r="F80" s="27"/>
      <c r="G80" s="27"/>
      <c r="H80" s="27"/>
      <c r="I80" s="42">
        <f t="shared" si="101"/>
        <v>0</v>
      </c>
      <c r="J80" s="26"/>
      <c r="K80" s="26"/>
      <c r="L80" s="43">
        <f t="shared" si="97"/>
        <v>0</v>
      </c>
      <c r="M80" s="327">
        <f>'2ND TERM Db '!L80</f>
        <v>0</v>
      </c>
      <c r="N80" s="327">
        <f>'1ST TERM Db'!L80</f>
        <v>0</v>
      </c>
      <c r="O80" s="328">
        <f t="shared" si="102"/>
        <v>0</v>
      </c>
      <c r="P80" s="26"/>
      <c r="Q80" s="26"/>
      <c r="R80" s="43">
        <f t="shared" si="103"/>
        <v>0</v>
      </c>
      <c r="S80" s="327">
        <f>'2ND TERM Db '!O80</f>
        <v>0</v>
      </c>
      <c r="T80" s="327">
        <f>'1ST TERM Db'!O80</f>
        <v>0</v>
      </c>
      <c r="U80" s="328">
        <f t="shared" si="104"/>
        <v>0</v>
      </c>
      <c r="V80" s="26"/>
      <c r="W80" s="26"/>
      <c r="X80" s="43">
        <f t="shared" si="105"/>
        <v>0</v>
      </c>
      <c r="Y80" s="327">
        <f>'2ND TERM Db '!R80</f>
        <v>0</v>
      </c>
      <c r="Z80" s="327">
        <f>'1ST TERM Db'!R80</f>
        <v>0</v>
      </c>
      <c r="AA80" s="328">
        <f t="shared" si="106"/>
        <v>0</v>
      </c>
      <c r="AB80" s="26"/>
      <c r="AC80" s="26"/>
      <c r="AD80" s="43">
        <f t="shared" si="107"/>
        <v>0</v>
      </c>
      <c r="AE80" s="327">
        <f>'2ND TERM Db '!U80</f>
        <v>0</v>
      </c>
      <c r="AF80" s="327">
        <f>'1ST TERM Db'!U80</f>
        <v>0</v>
      </c>
      <c r="AG80" s="328">
        <f t="shared" si="108"/>
        <v>0</v>
      </c>
      <c r="AH80" s="26"/>
      <c r="AI80" s="26"/>
      <c r="AJ80" s="43">
        <f t="shared" si="109"/>
        <v>0</v>
      </c>
      <c r="AK80" s="327">
        <f>'2ND TERM Db '!X80</f>
        <v>0</v>
      </c>
      <c r="AL80" s="327">
        <f>'1ST TERM Db'!X80</f>
        <v>0</v>
      </c>
      <c r="AM80" s="328">
        <f t="shared" si="110"/>
        <v>0</v>
      </c>
      <c r="AN80" s="26"/>
      <c r="AO80" s="26"/>
      <c r="AP80" s="43">
        <f t="shared" si="111"/>
        <v>0</v>
      </c>
      <c r="AQ80" s="327">
        <f>'2ND TERM Db '!AA80</f>
        <v>0</v>
      </c>
      <c r="AR80" s="343">
        <f>'1ST TERM Db'!AA80</f>
        <v>0</v>
      </c>
      <c r="AS80" s="328">
        <f t="shared" si="112"/>
        <v>0</v>
      </c>
      <c r="AT80" s="26"/>
      <c r="AU80" s="26"/>
      <c r="AV80" s="43">
        <f t="shared" si="113"/>
        <v>0</v>
      </c>
      <c r="AW80" s="327">
        <f>'2ND TERM Db '!AD80</f>
        <v>0</v>
      </c>
      <c r="AX80" s="343">
        <f>'1ST TERM Db'!AD80</f>
        <v>0</v>
      </c>
      <c r="AY80" s="328">
        <f t="shared" si="114"/>
        <v>0</v>
      </c>
      <c r="AZ80" s="26"/>
      <c r="BA80" s="26"/>
      <c r="BB80" s="43">
        <f t="shared" si="115"/>
        <v>0</v>
      </c>
      <c r="BC80" s="327">
        <f>'2ND TERM Db '!AG80</f>
        <v>0</v>
      </c>
      <c r="BD80" s="327">
        <f>'1ST TERM Db'!AG80</f>
        <v>0</v>
      </c>
      <c r="BE80" s="328">
        <f t="shared" si="116"/>
        <v>0</v>
      </c>
      <c r="BF80" s="26"/>
      <c r="BG80" s="26"/>
      <c r="BH80" s="43">
        <f t="shared" si="117"/>
        <v>0</v>
      </c>
      <c r="BI80" s="327">
        <f>'2ND TERM Db '!AJ80</f>
        <v>0</v>
      </c>
      <c r="BJ80" s="327">
        <f>'1ST TERM Db'!AJ80</f>
        <v>0</v>
      </c>
      <c r="BK80" s="328">
        <f t="shared" si="118"/>
        <v>0</v>
      </c>
      <c r="BL80" s="26"/>
      <c r="BM80" s="26"/>
      <c r="BN80" s="43">
        <f t="shared" si="119"/>
        <v>0</v>
      </c>
      <c r="BO80" s="327">
        <f>'2ND TERM Db '!AM80</f>
        <v>0</v>
      </c>
      <c r="BP80" s="348">
        <f>'1ST TERM Db'!AM80</f>
        <v>0</v>
      </c>
      <c r="BQ80" s="328">
        <f t="shared" si="120"/>
        <v>0</v>
      </c>
      <c r="BR80" s="26"/>
      <c r="BS80" s="26"/>
      <c r="BT80" s="43">
        <f t="shared" si="121"/>
        <v>0</v>
      </c>
      <c r="BU80" s="327">
        <f>'2ND TERM Db '!AP80</f>
        <v>0</v>
      </c>
      <c r="BV80" s="348">
        <f>'1ST TERM Db'!AP80</f>
        <v>0</v>
      </c>
      <c r="BW80" s="328">
        <f t="shared" si="122"/>
        <v>0</v>
      </c>
      <c r="BX80" s="26"/>
      <c r="BY80" s="26"/>
      <c r="BZ80" s="43">
        <f t="shared" si="123"/>
        <v>0</v>
      </c>
      <c r="CA80" s="327">
        <f>'2ND TERM Db '!AS80</f>
        <v>0</v>
      </c>
      <c r="CB80" s="348">
        <f>'1ST TERM Db'!AS80</f>
        <v>0</v>
      </c>
      <c r="CC80" s="328">
        <f t="shared" si="124"/>
        <v>0</v>
      </c>
      <c r="CD80" s="26"/>
      <c r="CE80" s="26"/>
      <c r="CF80" s="43">
        <f t="shared" si="125"/>
        <v>0</v>
      </c>
      <c r="CG80" s="327">
        <f>'2ND TERM Db '!AV80</f>
        <v>0</v>
      </c>
      <c r="CH80" s="348">
        <f>'1ST TERM Db'!AV80</f>
        <v>0</v>
      </c>
      <c r="CI80" s="328">
        <f t="shared" si="126"/>
        <v>0</v>
      </c>
      <c r="CJ80" s="26"/>
      <c r="CK80" s="26"/>
      <c r="CL80" s="43">
        <f t="shared" si="127"/>
        <v>0</v>
      </c>
      <c r="CM80" s="327">
        <f>'2ND TERM Db '!AY80</f>
        <v>0</v>
      </c>
      <c r="CN80" s="348">
        <f>'1ST TERM Db'!AY80</f>
        <v>0</v>
      </c>
      <c r="CO80" s="328">
        <f t="shared" si="128"/>
        <v>0</v>
      </c>
      <c r="CP80" s="26"/>
      <c r="CQ80" s="26"/>
      <c r="CR80" s="43">
        <f t="shared" si="129"/>
        <v>0</v>
      </c>
      <c r="CS80" s="327">
        <f>'2ND TERM Db '!BB80</f>
        <v>0</v>
      </c>
      <c r="CT80" s="348">
        <f>'1ST TERM Db'!BB80</f>
        <v>0</v>
      </c>
      <c r="CU80" s="328">
        <f t="shared" si="130"/>
        <v>0</v>
      </c>
      <c r="CV80" s="26"/>
      <c r="CW80" s="26"/>
      <c r="CX80" s="43">
        <f t="shared" si="131"/>
        <v>0</v>
      </c>
      <c r="CY80" s="327">
        <f>'2ND TERM Db '!BE80</f>
        <v>0</v>
      </c>
      <c r="CZ80" s="348">
        <f>'1ST TERM Db'!BE80</f>
        <v>0</v>
      </c>
      <c r="DA80" s="328">
        <f t="shared" si="132"/>
        <v>0</v>
      </c>
      <c r="DB80" s="26"/>
      <c r="DC80" s="26"/>
      <c r="DD80" s="43">
        <f t="shared" si="133"/>
        <v>0</v>
      </c>
      <c r="DE80" s="327">
        <f>'2ND TERM Db '!BH80</f>
        <v>0</v>
      </c>
      <c r="DF80" s="348">
        <f>'1ST TERM Db'!BH80</f>
        <v>0</v>
      </c>
      <c r="DG80" s="328">
        <f t="shared" si="134"/>
        <v>0</v>
      </c>
      <c r="DH80" s="349"/>
      <c r="DI80" s="349"/>
      <c r="DJ80" s="356">
        <f t="shared" si="138"/>
        <v>0</v>
      </c>
      <c r="DK80" s="357">
        <f>'2ND TERM Db '!BK80</f>
        <v>0</v>
      </c>
      <c r="DL80" s="357">
        <f>'1ST TERM Db'!BK80</f>
        <v>0</v>
      </c>
      <c r="DM80" s="328">
        <f t="shared" si="135"/>
        <v>0</v>
      </c>
      <c r="DN80" s="73">
        <f t="shared" ref="DN80" si="149">SUM(O80,U80,AA80,AG80,AM80,AS80,AY80,BE80,BK80,BQ80,BW80,CC80,CI80,CO80,CU80,DA80,DG80:DM80)</f>
        <v>0</v>
      </c>
      <c r="DO80" s="80">
        <f t="shared" si="137"/>
        <v>12</v>
      </c>
      <c r="DP80" s="81" t="s">
        <v>105</v>
      </c>
      <c r="DQ80" s="81" t="s">
        <v>105</v>
      </c>
      <c r="DR80" s="81" t="s">
        <v>105</v>
      </c>
      <c r="DS80" s="81" t="s">
        <v>105</v>
      </c>
      <c r="DT80" s="81" t="s">
        <v>105</v>
      </c>
      <c r="DU80" s="81" t="s">
        <v>105</v>
      </c>
      <c r="DV80" s="81" t="s">
        <v>105</v>
      </c>
      <c r="DW80" s="81" t="s">
        <v>105</v>
      </c>
      <c r="DX80" s="87" t="s">
        <v>98</v>
      </c>
      <c r="DY80" s="88" t="s">
        <v>99</v>
      </c>
      <c r="DZ80" s="81" t="s">
        <v>105</v>
      </c>
      <c r="EA80" s="81" t="s">
        <v>105</v>
      </c>
      <c r="EB80" s="81" t="s">
        <v>105</v>
      </c>
      <c r="EC80" s="81" t="s">
        <v>105</v>
      </c>
      <c r="ED80" s="81" t="s">
        <v>105</v>
      </c>
      <c r="EE80" s="81" t="s">
        <v>105</v>
      </c>
      <c r="EF80" s="99" t="s">
        <v>105</v>
      </c>
      <c r="EG80" s="100" t="s">
        <v>101</v>
      </c>
      <c r="EH80" s="101" t="s">
        <v>102</v>
      </c>
      <c r="EI80" s="102" t="s">
        <v>103</v>
      </c>
      <c r="EJ80" s="103" t="s">
        <v>104</v>
      </c>
    </row>
    <row r="81" ht="30.3" spans="1:140">
      <c r="A81" s="21">
        <v>78</v>
      </c>
      <c r="B81" s="288">
        <f>'1ST TERM Db'!B81</f>
        <v>0</v>
      </c>
      <c r="C81" s="289">
        <f>'1ST TERM Db'!C81</f>
        <v>0</v>
      </c>
      <c r="D81" s="29">
        <f>'1ST TERM Db'!D81</f>
        <v>0</v>
      </c>
      <c r="E81" s="29">
        <f>'1ST TERM Db'!E81</f>
        <v>0</v>
      </c>
      <c r="F81" s="27"/>
      <c r="G81" s="27"/>
      <c r="H81" s="27"/>
      <c r="I81" s="42">
        <f t="shared" si="101"/>
        <v>0</v>
      </c>
      <c r="J81" s="26"/>
      <c r="K81" s="26"/>
      <c r="L81" s="43">
        <f t="shared" si="97"/>
        <v>0</v>
      </c>
      <c r="M81" s="327">
        <f>'2ND TERM Db '!L81</f>
        <v>0</v>
      </c>
      <c r="N81" s="327">
        <f>'1ST TERM Db'!L81</f>
        <v>0</v>
      </c>
      <c r="O81" s="328">
        <f t="shared" si="102"/>
        <v>0</v>
      </c>
      <c r="P81" s="26"/>
      <c r="Q81" s="26"/>
      <c r="R81" s="43">
        <f t="shared" si="103"/>
        <v>0</v>
      </c>
      <c r="S81" s="327">
        <f>'2ND TERM Db '!O81</f>
        <v>0</v>
      </c>
      <c r="T81" s="327">
        <f>'1ST TERM Db'!O81</f>
        <v>0</v>
      </c>
      <c r="U81" s="328">
        <f t="shared" si="104"/>
        <v>0</v>
      </c>
      <c r="V81" s="26"/>
      <c r="W81" s="26"/>
      <c r="X81" s="43">
        <f t="shared" si="105"/>
        <v>0</v>
      </c>
      <c r="Y81" s="327">
        <f>'2ND TERM Db '!R81</f>
        <v>0</v>
      </c>
      <c r="Z81" s="327">
        <f>'1ST TERM Db'!R81</f>
        <v>0</v>
      </c>
      <c r="AA81" s="328">
        <f t="shared" si="106"/>
        <v>0</v>
      </c>
      <c r="AB81" s="26"/>
      <c r="AC81" s="26"/>
      <c r="AD81" s="43">
        <f t="shared" si="107"/>
        <v>0</v>
      </c>
      <c r="AE81" s="327">
        <f>'2ND TERM Db '!U81</f>
        <v>0</v>
      </c>
      <c r="AF81" s="327">
        <f>'1ST TERM Db'!U81</f>
        <v>0</v>
      </c>
      <c r="AG81" s="328">
        <f t="shared" si="108"/>
        <v>0</v>
      </c>
      <c r="AH81" s="26"/>
      <c r="AI81" s="26"/>
      <c r="AJ81" s="43">
        <f t="shared" si="109"/>
        <v>0</v>
      </c>
      <c r="AK81" s="327">
        <f>'2ND TERM Db '!X81</f>
        <v>0</v>
      </c>
      <c r="AL81" s="327">
        <f>'1ST TERM Db'!X81</f>
        <v>0</v>
      </c>
      <c r="AM81" s="328">
        <f t="shared" si="110"/>
        <v>0</v>
      </c>
      <c r="AN81" s="26"/>
      <c r="AO81" s="26"/>
      <c r="AP81" s="43">
        <f t="shared" si="111"/>
        <v>0</v>
      </c>
      <c r="AQ81" s="327">
        <f>'2ND TERM Db '!AA81</f>
        <v>0</v>
      </c>
      <c r="AR81" s="343">
        <f>'1ST TERM Db'!AA81</f>
        <v>0</v>
      </c>
      <c r="AS81" s="328">
        <f t="shared" si="112"/>
        <v>0</v>
      </c>
      <c r="AT81" s="26"/>
      <c r="AU81" s="26"/>
      <c r="AV81" s="43">
        <f t="shared" si="113"/>
        <v>0</v>
      </c>
      <c r="AW81" s="327">
        <f>'2ND TERM Db '!AD81</f>
        <v>0</v>
      </c>
      <c r="AX81" s="343">
        <f>'1ST TERM Db'!AD81</f>
        <v>0</v>
      </c>
      <c r="AY81" s="328">
        <f t="shared" si="114"/>
        <v>0</v>
      </c>
      <c r="AZ81" s="26"/>
      <c r="BA81" s="26"/>
      <c r="BB81" s="43">
        <f t="shared" si="115"/>
        <v>0</v>
      </c>
      <c r="BC81" s="327">
        <f>'2ND TERM Db '!AG81</f>
        <v>0</v>
      </c>
      <c r="BD81" s="327">
        <f>'1ST TERM Db'!AG81</f>
        <v>0</v>
      </c>
      <c r="BE81" s="328">
        <f t="shared" si="116"/>
        <v>0</v>
      </c>
      <c r="BF81" s="26"/>
      <c r="BG81" s="26"/>
      <c r="BH81" s="43">
        <f t="shared" si="117"/>
        <v>0</v>
      </c>
      <c r="BI81" s="327">
        <f>'2ND TERM Db '!AJ81</f>
        <v>0</v>
      </c>
      <c r="BJ81" s="327">
        <f>'1ST TERM Db'!AJ81</f>
        <v>0</v>
      </c>
      <c r="BK81" s="328">
        <f t="shared" si="118"/>
        <v>0</v>
      </c>
      <c r="BL81" s="26"/>
      <c r="BM81" s="26"/>
      <c r="BN81" s="43">
        <f t="shared" si="119"/>
        <v>0</v>
      </c>
      <c r="BO81" s="327">
        <f>'2ND TERM Db '!AM81</f>
        <v>0</v>
      </c>
      <c r="BP81" s="348">
        <f>'1ST TERM Db'!AM81</f>
        <v>0</v>
      </c>
      <c r="BQ81" s="328">
        <f t="shared" si="120"/>
        <v>0</v>
      </c>
      <c r="BR81" s="26"/>
      <c r="BS81" s="26"/>
      <c r="BT81" s="43">
        <f t="shared" si="121"/>
        <v>0</v>
      </c>
      <c r="BU81" s="327">
        <f>'2ND TERM Db '!AP81</f>
        <v>0</v>
      </c>
      <c r="BV81" s="348">
        <f>'1ST TERM Db'!AP81</f>
        <v>0</v>
      </c>
      <c r="BW81" s="328">
        <f t="shared" si="122"/>
        <v>0</v>
      </c>
      <c r="BX81" s="26"/>
      <c r="BY81" s="26"/>
      <c r="BZ81" s="43">
        <f t="shared" si="123"/>
        <v>0</v>
      </c>
      <c r="CA81" s="327">
        <f>'2ND TERM Db '!AS81</f>
        <v>0</v>
      </c>
      <c r="CB81" s="348">
        <f>'1ST TERM Db'!AS81</f>
        <v>0</v>
      </c>
      <c r="CC81" s="328">
        <f t="shared" si="124"/>
        <v>0</v>
      </c>
      <c r="CD81" s="26"/>
      <c r="CE81" s="26"/>
      <c r="CF81" s="43">
        <f t="shared" si="125"/>
        <v>0</v>
      </c>
      <c r="CG81" s="327">
        <f>'2ND TERM Db '!AV81</f>
        <v>0</v>
      </c>
      <c r="CH81" s="348">
        <f>'1ST TERM Db'!AV81</f>
        <v>0</v>
      </c>
      <c r="CI81" s="328">
        <f t="shared" si="126"/>
        <v>0</v>
      </c>
      <c r="CJ81" s="26"/>
      <c r="CK81" s="26"/>
      <c r="CL81" s="43">
        <f t="shared" si="127"/>
        <v>0</v>
      </c>
      <c r="CM81" s="327">
        <f>'2ND TERM Db '!AY81</f>
        <v>0</v>
      </c>
      <c r="CN81" s="348">
        <f>'1ST TERM Db'!AY81</f>
        <v>0</v>
      </c>
      <c r="CO81" s="328">
        <f t="shared" si="128"/>
        <v>0</v>
      </c>
      <c r="CP81" s="26"/>
      <c r="CQ81" s="26"/>
      <c r="CR81" s="43">
        <f t="shared" si="129"/>
        <v>0</v>
      </c>
      <c r="CS81" s="327">
        <f>'2ND TERM Db '!BB81</f>
        <v>0</v>
      </c>
      <c r="CT81" s="348">
        <f>'1ST TERM Db'!BB81</f>
        <v>0</v>
      </c>
      <c r="CU81" s="328">
        <f t="shared" si="130"/>
        <v>0</v>
      </c>
      <c r="CV81" s="26"/>
      <c r="CW81" s="26"/>
      <c r="CX81" s="43">
        <f t="shared" si="131"/>
        <v>0</v>
      </c>
      <c r="CY81" s="327">
        <f>'2ND TERM Db '!BE81</f>
        <v>0</v>
      </c>
      <c r="CZ81" s="348">
        <f>'1ST TERM Db'!BE81</f>
        <v>0</v>
      </c>
      <c r="DA81" s="328">
        <f t="shared" si="132"/>
        <v>0</v>
      </c>
      <c r="DB81" s="26"/>
      <c r="DC81" s="26"/>
      <c r="DD81" s="43">
        <f t="shared" si="133"/>
        <v>0</v>
      </c>
      <c r="DE81" s="327">
        <f>'2ND TERM Db '!BH81</f>
        <v>0</v>
      </c>
      <c r="DF81" s="348">
        <f>'1ST TERM Db'!BH81</f>
        <v>0</v>
      </c>
      <c r="DG81" s="328">
        <f t="shared" si="134"/>
        <v>0</v>
      </c>
      <c r="DH81" s="349"/>
      <c r="DI81" s="349"/>
      <c r="DJ81" s="356">
        <f t="shared" si="138"/>
        <v>0</v>
      </c>
      <c r="DK81" s="357">
        <f>'2ND TERM Db '!BK81</f>
        <v>0</v>
      </c>
      <c r="DL81" s="357">
        <f>'1ST TERM Db'!BK81</f>
        <v>0</v>
      </c>
      <c r="DM81" s="328">
        <f t="shared" si="135"/>
        <v>0</v>
      </c>
      <c r="DN81" s="73">
        <f t="shared" ref="DN81" si="150">SUM(O81,U81,AA81,AG81,AM81,AS81,AY81,BE81,BK81,BQ81,BW81,CC81,CI81,CO81,CU81,DA81,DG81,DM81)</f>
        <v>0</v>
      </c>
      <c r="DO81" s="80">
        <f t="shared" si="137"/>
        <v>12</v>
      </c>
      <c r="DP81" s="81" t="s">
        <v>105</v>
      </c>
      <c r="DQ81" s="81" t="s">
        <v>105</v>
      </c>
      <c r="DR81" s="81" t="s">
        <v>105</v>
      </c>
      <c r="DS81" s="81" t="s">
        <v>105</v>
      </c>
      <c r="DT81" s="81" t="s">
        <v>105</v>
      </c>
      <c r="DU81" s="81" t="s">
        <v>105</v>
      </c>
      <c r="DV81" s="81" t="s">
        <v>105</v>
      </c>
      <c r="DW81" s="81" t="s">
        <v>105</v>
      </c>
      <c r="DX81" s="87" t="s">
        <v>98</v>
      </c>
      <c r="DY81" s="88" t="s">
        <v>99</v>
      </c>
      <c r="DZ81" s="81" t="s">
        <v>105</v>
      </c>
      <c r="EA81" s="81" t="s">
        <v>105</v>
      </c>
      <c r="EB81" s="81" t="s">
        <v>105</v>
      </c>
      <c r="EC81" s="81" t="s">
        <v>105</v>
      </c>
      <c r="ED81" s="81" t="s">
        <v>105</v>
      </c>
      <c r="EE81" s="81" t="s">
        <v>105</v>
      </c>
      <c r="EF81" s="99" t="s">
        <v>105</v>
      </c>
      <c r="EG81" s="100" t="s">
        <v>101</v>
      </c>
      <c r="EH81" s="101" t="s">
        <v>102</v>
      </c>
      <c r="EI81" s="102" t="s">
        <v>103</v>
      </c>
      <c r="EJ81" s="103" t="s">
        <v>104</v>
      </c>
    </row>
    <row r="82" ht="30.3" spans="1:140">
      <c r="A82" s="21">
        <v>79</v>
      </c>
      <c r="B82" s="288">
        <f>'1ST TERM Db'!B82</f>
        <v>0</v>
      </c>
      <c r="C82" s="29">
        <f>'1ST TERM Db'!C82</f>
        <v>0</v>
      </c>
      <c r="D82" s="29">
        <f>'1ST TERM Db'!D82</f>
        <v>0</v>
      </c>
      <c r="E82" s="29">
        <f>'1ST TERM Db'!E82</f>
        <v>0</v>
      </c>
      <c r="F82" s="27"/>
      <c r="G82" s="27"/>
      <c r="H82" s="27"/>
      <c r="I82" s="42">
        <f t="shared" si="101"/>
        <v>0</v>
      </c>
      <c r="J82" s="26"/>
      <c r="K82" s="26"/>
      <c r="L82" s="43">
        <f t="shared" si="97"/>
        <v>0</v>
      </c>
      <c r="M82" s="327">
        <f>'2ND TERM Db '!L82</f>
        <v>0</v>
      </c>
      <c r="N82" s="327">
        <f>'1ST TERM Db'!L82</f>
        <v>0</v>
      </c>
      <c r="O82" s="328">
        <f t="shared" si="102"/>
        <v>0</v>
      </c>
      <c r="P82" s="26"/>
      <c r="Q82" s="26"/>
      <c r="R82" s="43">
        <f t="shared" si="103"/>
        <v>0</v>
      </c>
      <c r="S82" s="327">
        <f>'2ND TERM Db '!O82</f>
        <v>0</v>
      </c>
      <c r="T82" s="327">
        <f>'1ST TERM Db'!O82</f>
        <v>0</v>
      </c>
      <c r="U82" s="328">
        <f t="shared" si="104"/>
        <v>0</v>
      </c>
      <c r="V82" s="26"/>
      <c r="W82" s="26"/>
      <c r="X82" s="43">
        <f t="shared" si="105"/>
        <v>0</v>
      </c>
      <c r="Y82" s="327">
        <f>'2ND TERM Db '!R82</f>
        <v>0</v>
      </c>
      <c r="Z82" s="327">
        <f>'1ST TERM Db'!R82</f>
        <v>0</v>
      </c>
      <c r="AA82" s="328">
        <f t="shared" si="106"/>
        <v>0</v>
      </c>
      <c r="AB82" s="26"/>
      <c r="AC82" s="26"/>
      <c r="AD82" s="43">
        <f t="shared" si="107"/>
        <v>0</v>
      </c>
      <c r="AE82" s="327">
        <f>'2ND TERM Db '!U82</f>
        <v>0</v>
      </c>
      <c r="AF82" s="327">
        <f>'1ST TERM Db'!U82</f>
        <v>0</v>
      </c>
      <c r="AG82" s="328">
        <f t="shared" si="108"/>
        <v>0</v>
      </c>
      <c r="AH82" s="26"/>
      <c r="AI82" s="26"/>
      <c r="AJ82" s="43">
        <f t="shared" si="109"/>
        <v>0</v>
      </c>
      <c r="AK82" s="327">
        <f>'2ND TERM Db '!X82</f>
        <v>0</v>
      </c>
      <c r="AL82" s="327">
        <f>'1ST TERM Db'!X82</f>
        <v>0</v>
      </c>
      <c r="AM82" s="328">
        <f t="shared" si="110"/>
        <v>0</v>
      </c>
      <c r="AN82" s="26"/>
      <c r="AO82" s="26"/>
      <c r="AP82" s="43">
        <f t="shared" si="111"/>
        <v>0</v>
      </c>
      <c r="AQ82" s="327">
        <f>'2ND TERM Db '!AA82</f>
        <v>0</v>
      </c>
      <c r="AR82" s="343">
        <f>'1ST TERM Db'!AA82</f>
        <v>0</v>
      </c>
      <c r="AS82" s="328">
        <f t="shared" si="112"/>
        <v>0</v>
      </c>
      <c r="AT82" s="26"/>
      <c r="AU82" s="26"/>
      <c r="AV82" s="43">
        <f t="shared" si="113"/>
        <v>0</v>
      </c>
      <c r="AW82" s="327">
        <f>'2ND TERM Db '!AD82</f>
        <v>0</v>
      </c>
      <c r="AX82" s="343">
        <f>'1ST TERM Db'!AD82</f>
        <v>0</v>
      </c>
      <c r="AY82" s="328">
        <f t="shared" si="114"/>
        <v>0</v>
      </c>
      <c r="AZ82" s="26"/>
      <c r="BA82" s="26"/>
      <c r="BB82" s="43">
        <f t="shared" si="115"/>
        <v>0</v>
      </c>
      <c r="BC82" s="327">
        <f>'2ND TERM Db '!AG82</f>
        <v>0</v>
      </c>
      <c r="BD82" s="327">
        <f>'1ST TERM Db'!AG82</f>
        <v>0</v>
      </c>
      <c r="BE82" s="328">
        <f t="shared" si="116"/>
        <v>0</v>
      </c>
      <c r="BF82" s="26"/>
      <c r="BG82" s="26"/>
      <c r="BH82" s="43">
        <f t="shared" si="117"/>
        <v>0</v>
      </c>
      <c r="BI82" s="327">
        <f>'2ND TERM Db '!AJ82</f>
        <v>0</v>
      </c>
      <c r="BJ82" s="327">
        <f>'1ST TERM Db'!AJ82</f>
        <v>0</v>
      </c>
      <c r="BK82" s="328">
        <f t="shared" si="118"/>
        <v>0</v>
      </c>
      <c r="BL82" s="26"/>
      <c r="BM82" s="26"/>
      <c r="BN82" s="43">
        <f t="shared" si="119"/>
        <v>0</v>
      </c>
      <c r="BO82" s="327">
        <f>'2ND TERM Db '!AM82</f>
        <v>0</v>
      </c>
      <c r="BP82" s="348">
        <f>'1ST TERM Db'!AM82</f>
        <v>0</v>
      </c>
      <c r="BQ82" s="328">
        <f t="shared" si="120"/>
        <v>0</v>
      </c>
      <c r="BR82" s="26"/>
      <c r="BS82" s="26"/>
      <c r="BT82" s="43">
        <f t="shared" si="121"/>
        <v>0</v>
      </c>
      <c r="BU82" s="327">
        <f>'2ND TERM Db '!AP82</f>
        <v>0</v>
      </c>
      <c r="BV82" s="348">
        <f>'1ST TERM Db'!AP82</f>
        <v>0</v>
      </c>
      <c r="BW82" s="328">
        <f t="shared" si="122"/>
        <v>0</v>
      </c>
      <c r="BX82" s="26"/>
      <c r="BY82" s="26"/>
      <c r="BZ82" s="43">
        <f t="shared" si="123"/>
        <v>0</v>
      </c>
      <c r="CA82" s="327">
        <f>'2ND TERM Db '!AS82</f>
        <v>0</v>
      </c>
      <c r="CB82" s="348">
        <f>'1ST TERM Db'!AS82</f>
        <v>0</v>
      </c>
      <c r="CC82" s="328">
        <f t="shared" si="124"/>
        <v>0</v>
      </c>
      <c r="CD82" s="26"/>
      <c r="CE82" s="26"/>
      <c r="CF82" s="43">
        <f t="shared" si="125"/>
        <v>0</v>
      </c>
      <c r="CG82" s="327">
        <f>'2ND TERM Db '!AV82</f>
        <v>0</v>
      </c>
      <c r="CH82" s="348">
        <f>'1ST TERM Db'!AV82</f>
        <v>0</v>
      </c>
      <c r="CI82" s="328">
        <f t="shared" si="126"/>
        <v>0</v>
      </c>
      <c r="CJ82" s="26"/>
      <c r="CK82" s="26"/>
      <c r="CL82" s="43">
        <f t="shared" si="127"/>
        <v>0</v>
      </c>
      <c r="CM82" s="327">
        <f>'2ND TERM Db '!AY82</f>
        <v>0</v>
      </c>
      <c r="CN82" s="348">
        <f>'1ST TERM Db'!AY82</f>
        <v>0</v>
      </c>
      <c r="CO82" s="328">
        <f t="shared" si="128"/>
        <v>0</v>
      </c>
      <c r="CP82" s="26"/>
      <c r="CQ82" s="26"/>
      <c r="CR82" s="43">
        <f t="shared" si="129"/>
        <v>0</v>
      </c>
      <c r="CS82" s="327">
        <f>'2ND TERM Db '!BB82</f>
        <v>0</v>
      </c>
      <c r="CT82" s="348">
        <f>'1ST TERM Db'!BB82</f>
        <v>0</v>
      </c>
      <c r="CU82" s="328">
        <f t="shared" si="130"/>
        <v>0</v>
      </c>
      <c r="CV82" s="26"/>
      <c r="CW82" s="26"/>
      <c r="CX82" s="43">
        <f t="shared" si="131"/>
        <v>0</v>
      </c>
      <c r="CY82" s="327">
        <f>'2ND TERM Db '!BE82</f>
        <v>0</v>
      </c>
      <c r="CZ82" s="348">
        <f>'1ST TERM Db'!BE82</f>
        <v>0</v>
      </c>
      <c r="DA82" s="328">
        <f t="shared" si="132"/>
        <v>0</v>
      </c>
      <c r="DB82" s="26"/>
      <c r="DC82" s="26"/>
      <c r="DD82" s="43">
        <f t="shared" si="133"/>
        <v>0</v>
      </c>
      <c r="DE82" s="327">
        <f>'2ND TERM Db '!BH82</f>
        <v>0</v>
      </c>
      <c r="DF82" s="348">
        <f>'1ST TERM Db'!BH82</f>
        <v>0</v>
      </c>
      <c r="DG82" s="328">
        <f t="shared" si="134"/>
        <v>0</v>
      </c>
      <c r="DH82" s="349"/>
      <c r="DI82" s="349"/>
      <c r="DJ82" s="356">
        <f t="shared" si="138"/>
        <v>0</v>
      </c>
      <c r="DK82" s="357">
        <f>'2ND TERM Db '!BK82</f>
        <v>0</v>
      </c>
      <c r="DL82" s="357">
        <f>'1ST TERM Db'!BK82</f>
        <v>0</v>
      </c>
      <c r="DM82" s="328">
        <f t="shared" si="135"/>
        <v>0</v>
      </c>
      <c r="DN82" s="73">
        <f t="shared" ref="DN82" si="151">SUM(O82,U82,AA82,AG82,AM82,AS82,AY82,BE82,BK82,BQ82,BW82,CC82,CI82,CO82,CU82,DA82,DG82:DM82)</f>
        <v>0</v>
      </c>
      <c r="DO82" s="80">
        <f t="shared" si="137"/>
        <v>12</v>
      </c>
      <c r="DP82" s="81" t="s">
        <v>105</v>
      </c>
      <c r="DQ82" s="81" t="s">
        <v>105</v>
      </c>
      <c r="DR82" s="81" t="s">
        <v>105</v>
      </c>
      <c r="DS82" s="81" t="s">
        <v>105</v>
      </c>
      <c r="DT82" s="81" t="s">
        <v>105</v>
      </c>
      <c r="DU82" s="81" t="s">
        <v>105</v>
      </c>
      <c r="DV82" s="81" t="s">
        <v>105</v>
      </c>
      <c r="DW82" s="81" t="s">
        <v>105</v>
      </c>
      <c r="DX82" s="87" t="s">
        <v>98</v>
      </c>
      <c r="DY82" s="88" t="s">
        <v>99</v>
      </c>
      <c r="DZ82" s="81" t="s">
        <v>105</v>
      </c>
      <c r="EA82" s="81" t="s">
        <v>105</v>
      </c>
      <c r="EB82" s="81" t="s">
        <v>105</v>
      </c>
      <c r="EC82" s="81" t="s">
        <v>105</v>
      </c>
      <c r="ED82" s="81" t="s">
        <v>105</v>
      </c>
      <c r="EE82" s="81" t="s">
        <v>105</v>
      </c>
      <c r="EF82" s="99" t="s">
        <v>105</v>
      </c>
      <c r="EG82" s="100" t="s">
        <v>101</v>
      </c>
      <c r="EH82" s="101" t="s">
        <v>102</v>
      </c>
      <c r="EI82" s="102" t="s">
        <v>103</v>
      </c>
      <c r="EJ82" s="103" t="s">
        <v>104</v>
      </c>
    </row>
    <row r="83" ht="30.3" spans="1:140">
      <c r="A83" s="21">
        <v>80</v>
      </c>
      <c r="B83" s="288">
        <f>'1ST TERM Db'!B83</f>
        <v>0</v>
      </c>
      <c r="C83" s="29">
        <f>'1ST TERM Db'!C83</f>
        <v>0</v>
      </c>
      <c r="D83" s="29">
        <f>'1ST TERM Db'!D83</f>
        <v>0</v>
      </c>
      <c r="E83" s="29">
        <f>'1ST TERM Db'!E83</f>
        <v>0</v>
      </c>
      <c r="F83" s="27"/>
      <c r="G83" s="27"/>
      <c r="H83" s="27"/>
      <c r="I83" s="42">
        <f t="shared" si="101"/>
        <v>0</v>
      </c>
      <c r="J83" s="26"/>
      <c r="K83" s="26"/>
      <c r="L83" s="43">
        <f t="shared" si="97"/>
        <v>0</v>
      </c>
      <c r="M83" s="327">
        <f>'2ND TERM Db '!L83</f>
        <v>0</v>
      </c>
      <c r="N83" s="327">
        <f>'1ST TERM Db'!L83</f>
        <v>0</v>
      </c>
      <c r="O83" s="328">
        <f t="shared" si="102"/>
        <v>0</v>
      </c>
      <c r="P83" s="26"/>
      <c r="Q83" s="26"/>
      <c r="R83" s="43">
        <f t="shared" si="103"/>
        <v>0</v>
      </c>
      <c r="S83" s="327">
        <f>'2ND TERM Db '!O83</f>
        <v>0</v>
      </c>
      <c r="T83" s="327">
        <f>'1ST TERM Db'!O83</f>
        <v>0</v>
      </c>
      <c r="U83" s="328">
        <f t="shared" si="104"/>
        <v>0</v>
      </c>
      <c r="V83" s="26"/>
      <c r="W83" s="26"/>
      <c r="X83" s="43">
        <f t="shared" si="105"/>
        <v>0</v>
      </c>
      <c r="Y83" s="327">
        <f>'2ND TERM Db '!R83</f>
        <v>0</v>
      </c>
      <c r="Z83" s="327">
        <f>'1ST TERM Db'!R83</f>
        <v>0</v>
      </c>
      <c r="AA83" s="328">
        <f t="shared" si="106"/>
        <v>0</v>
      </c>
      <c r="AB83" s="26"/>
      <c r="AC83" s="26"/>
      <c r="AD83" s="43">
        <f t="shared" si="107"/>
        <v>0</v>
      </c>
      <c r="AE83" s="327">
        <f>'2ND TERM Db '!U83</f>
        <v>0</v>
      </c>
      <c r="AF83" s="327">
        <f>'1ST TERM Db'!U83</f>
        <v>0</v>
      </c>
      <c r="AG83" s="328">
        <f t="shared" si="108"/>
        <v>0</v>
      </c>
      <c r="AH83" s="26"/>
      <c r="AI83" s="26"/>
      <c r="AJ83" s="43">
        <f t="shared" si="109"/>
        <v>0</v>
      </c>
      <c r="AK83" s="327">
        <f>'2ND TERM Db '!X83</f>
        <v>0</v>
      </c>
      <c r="AL83" s="327">
        <f>'1ST TERM Db'!X83</f>
        <v>0</v>
      </c>
      <c r="AM83" s="328">
        <f t="shared" si="110"/>
        <v>0</v>
      </c>
      <c r="AN83" s="26"/>
      <c r="AO83" s="26"/>
      <c r="AP83" s="43">
        <f t="shared" si="111"/>
        <v>0</v>
      </c>
      <c r="AQ83" s="327">
        <f>'2ND TERM Db '!AA83</f>
        <v>0</v>
      </c>
      <c r="AR83" s="343">
        <f>'1ST TERM Db'!AA83</f>
        <v>0</v>
      </c>
      <c r="AS83" s="328">
        <f t="shared" si="112"/>
        <v>0</v>
      </c>
      <c r="AT83" s="26"/>
      <c r="AU83" s="26"/>
      <c r="AV83" s="43">
        <f t="shared" si="113"/>
        <v>0</v>
      </c>
      <c r="AW83" s="327">
        <f>'2ND TERM Db '!AD83</f>
        <v>0</v>
      </c>
      <c r="AX83" s="343">
        <f>'1ST TERM Db'!AD83</f>
        <v>0</v>
      </c>
      <c r="AY83" s="328">
        <f t="shared" si="114"/>
        <v>0</v>
      </c>
      <c r="AZ83" s="26"/>
      <c r="BA83" s="26"/>
      <c r="BB83" s="43">
        <f t="shared" si="115"/>
        <v>0</v>
      </c>
      <c r="BC83" s="327">
        <f>'2ND TERM Db '!AG83</f>
        <v>0</v>
      </c>
      <c r="BD83" s="327">
        <f>'1ST TERM Db'!AG83</f>
        <v>0</v>
      </c>
      <c r="BE83" s="328">
        <f t="shared" si="116"/>
        <v>0</v>
      </c>
      <c r="BF83" s="26"/>
      <c r="BG83" s="26"/>
      <c r="BH83" s="43">
        <f t="shared" si="117"/>
        <v>0</v>
      </c>
      <c r="BI83" s="327">
        <f>'2ND TERM Db '!AJ83</f>
        <v>0</v>
      </c>
      <c r="BJ83" s="327">
        <f>'1ST TERM Db'!AJ83</f>
        <v>0</v>
      </c>
      <c r="BK83" s="328">
        <f t="shared" si="118"/>
        <v>0</v>
      </c>
      <c r="BL83" s="26"/>
      <c r="BM83" s="26"/>
      <c r="BN83" s="43">
        <f t="shared" si="119"/>
        <v>0</v>
      </c>
      <c r="BO83" s="327">
        <f>'2ND TERM Db '!AM83</f>
        <v>0</v>
      </c>
      <c r="BP83" s="348">
        <f>'1ST TERM Db'!AM83</f>
        <v>0</v>
      </c>
      <c r="BQ83" s="328">
        <f t="shared" si="120"/>
        <v>0</v>
      </c>
      <c r="BR83" s="26"/>
      <c r="BS83" s="26"/>
      <c r="BT83" s="43">
        <f t="shared" si="121"/>
        <v>0</v>
      </c>
      <c r="BU83" s="327">
        <f>'2ND TERM Db '!AP83</f>
        <v>0</v>
      </c>
      <c r="BV83" s="348">
        <f>'1ST TERM Db'!AP83</f>
        <v>0</v>
      </c>
      <c r="BW83" s="328">
        <f t="shared" si="122"/>
        <v>0</v>
      </c>
      <c r="BX83" s="26"/>
      <c r="BY83" s="26"/>
      <c r="BZ83" s="43">
        <f t="shared" si="123"/>
        <v>0</v>
      </c>
      <c r="CA83" s="327">
        <f>'2ND TERM Db '!AS83</f>
        <v>0</v>
      </c>
      <c r="CB83" s="348">
        <f>'1ST TERM Db'!AS83</f>
        <v>0</v>
      </c>
      <c r="CC83" s="328">
        <f t="shared" si="124"/>
        <v>0</v>
      </c>
      <c r="CD83" s="26"/>
      <c r="CE83" s="26"/>
      <c r="CF83" s="43">
        <f t="shared" si="125"/>
        <v>0</v>
      </c>
      <c r="CG83" s="327">
        <f>'2ND TERM Db '!AV83</f>
        <v>0</v>
      </c>
      <c r="CH83" s="348">
        <f>'1ST TERM Db'!AV83</f>
        <v>0</v>
      </c>
      <c r="CI83" s="328">
        <f t="shared" si="126"/>
        <v>0</v>
      </c>
      <c r="CJ83" s="26"/>
      <c r="CK83" s="26"/>
      <c r="CL83" s="43">
        <f t="shared" si="127"/>
        <v>0</v>
      </c>
      <c r="CM83" s="327">
        <f>'2ND TERM Db '!AY83</f>
        <v>0</v>
      </c>
      <c r="CN83" s="348">
        <f>'1ST TERM Db'!AY83</f>
        <v>0</v>
      </c>
      <c r="CO83" s="328">
        <f t="shared" si="128"/>
        <v>0</v>
      </c>
      <c r="CP83" s="26"/>
      <c r="CQ83" s="26"/>
      <c r="CR83" s="43">
        <f t="shared" si="129"/>
        <v>0</v>
      </c>
      <c r="CS83" s="327">
        <f>'2ND TERM Db '!BB83</f>
        <v>0</v>
      </c>
      <c r="CT83" s="348">
        <f>'1ST TERM Db'!BB83</f>
        <v>0</v>
      </c>
      <c r="CU83" s="328">
        <f t="shared" si="130"/>
        <v>0</v>
      </c>
      <c r="CV83" s="26"/>
      <c r="CW83" s="26"/>
      <c r="CX83" s="43">
        <f t="shared" si="131"/>
        <v>0</v>
      </c>
      <c r="CY83" s="327">
        <f>'2ND TERM Db '!BE83</f>
        <v>0</v>
      </c>
      <c r="CZ83" s="348">
        <f>'1ST TERM Db'!BE83</f>
        <v>0</v>
      </c>
      <c r="DA83" s="328">
        <f t="shared" si="132"/>
        <v>0</v>
      </c>
      <c r="DB83" s="26"/>
      <c r="DC83" s="26"/>
      <c r="DD83" s="43">
        <f t="shared" si="133"/>
        <v>0</v>
      </c>
      <c r="DE83" s="327">
        <f>'2ND TERM Db '!BH83</f>
        <v>0</v>
      </c>
      <c r="DF83" s="348">
        <f>'1ST TERM Db'!BH83</f>
        <v>0</v>
      </c>
      <c r="DG83" s="328">
        <f t="shared" si="134"/>
        <v>0</v>
      </c>
      <c r="DH83" s="349"/>
      <c r="DI83" s="349"/>
      <c r="DJ83" s="356">
        <f t="shared" si="138"/>
        <v>0</v>
      </c>
      <c r="DK83" s="357">
        <f>'2ND TERM Db '!BK83</f>
        <v>0</v>
      </c>
      <c r="DL83" s="357">
        <f>'1ST TERM Db'!BK83</f>
        <v>0</v>
      </c>
      <c r="DM83" s="328">
        <f t="shared" si="135"/>
        <v>0</v>
      </c>
      <c r="DN83" s="73">
        <f t="shared" ref="DN83" si="152">SUM(O83,U83,AA83,AG83,AM83,AS83,AY83,BE83,BK83,BQ83,BW83,CC83,CI83,CO83,CU83,DA83,DG83,DM83)</f>
        <v>0</v>
      </c>
      <c r="DO83" s="80">
        <f t="shared" si="137"/>
        <v>12</v>
      </c>
      <c r="DP83" s="81" t="s">
        <v>105</v>
      </c>
      <c r="DQ83" s="81" t="s">
        <v>105</v>
      </c>
      <c r="DR83" s="81" t="s">
        <v>105</v>
      </c>
      <c r="DS83" s="81" t="s">
        <v>105</v>
      </c>
      <c r="DT83" s="81" t="s">
        <v>105</v>
      </c>
      <c r="DU83" s="81" t="s">
        <v>105</v>
      </c>
      <c r="DV83" s="81" t="s">
        <v>105</v>
      </c>
      <c r="DW83" s="81" t="s">
        <v>105</v>
      </c>
      <c r="DX83" s="87" t="s">
        <v>98</v>
      </c>
      <c r="DY83" s="88" t="s">
        <v>99</v>
      </c>
      <c r="DZ83" s="81" t="s">
        <v>105</v>
      </c>
      <c r="EA83" s="81" t="s">
        <v>105</v>
      </c>
      <c r="EB83" s="81" t="s">
        <v>105</v>
      </c>
      <c r="EC83" s="81" t="s">
        <v>105</v>
      </c>
      <c r="ED83" s="81" t="s">
        <v>105</v>
      </c>
      <c r="EE83" s="81" t="s">
        <v>105</v>
      </c>
      <c r="EF83" s="99" t="s">
        <v>105</v>
      </c>
      <c r="EG83" s="100" t="s">
        <v>101</v>
      </c>
      <c r="EH83" s="101" t="s">
        <v>102</v>
      </c>
      <c r="EI83" s="102" t="s">
        <v>103</v>
      </c>
      <c r="EJ83" s="103" t="s">
        <v>104</v>
      </c>
    </row>
    <row r="84" ht="30.3" spans="1:140">
      <c r="A84" s="21">
        <v>81</v>
      </c>
      <c r="B84" s="288">
        <f>'1ST TERM Db'!B84</f>
        <v>0</v>
      </c>
      <c r="C84" s="289">
        <f>'1ST TERM Db'!C84</f>
        <v>0</v>
      </c>
      <c r="D84" s="29">
        <f>'1ST TERM Db'!D84</f>
        <v>0</v>
      </c>
      <c r="E84" s="29">
        <f>'1ST TERM Db'!E84</f>
        <v>0</v>
      </c>
      <c r="F84" s="27"/>
      <c r="G84" s="27"/>
      <c r="H84" s="27"/>
      <c r="I84" s="42">
        <f t="shared" si="101"/>
        <v>0</v>
      </c>
      <c r="J84" s="26"/>
      <c r="K84" s="26"/>
      <c r="L84" s="43">
        <f t="shared" si="97"/>
        <v>0</v>
      </c>
      <c r="M84" s="327">
        <f>'2ND TERM Db '!L84</f>
        <v>0</v>
      </c>
      <c r="N84" s="327">
        <f>'1ST TERM Db'!L84</f>
        <v>0</v>
      </c>
      <c r="O84" s="328">
        <f t="shared" si="102"/>
        <v>0</v>
      </c>
      <c r="P84" s="26"/>
      <c r="Q84" s="26"/>
      <c r="R84" s="43">
        <f t="shared" si="103"/>
        <v>0</v>
      </c>
      <c r="S84" s="327">
        <f>'2ND TERM Db '!O84</f>
        <v>0</v>
      </c>
      <c r="T84" s="327">
        <f>'1ST TERM Db'!O84</f>
        <v>0</v>
      </c>
      <c r="U84" s="328">
        <f t="shared" si="104"/>
        <v>0</v>
      </c>
      <c r="V84" s="26"/>
      <c r="W84" s="26"/>
      <c r="X84" s="43">
        <f t="shared" si="105"/>
        <v>0</v>
      </c>
      <c r="Y84" s="327">
        <f>'2ND TERM Db '!R84</f>
        <v>0</v>
      </c>
      <c r="Z84" s="327">
        <f>'1ST TERM Db'!R84</f>
        <v>0</v>
      </c>
      <c r="AA84" s="328">
        <f t="shared" si="106"/>
        <v>0</v>
      </c>
      <c r="AB84" s="26"/>
      <c r="AC84" s="26"/>
      <c r="AD84" s="43">
        <f t="shared" si="107"/>
        <v>0</v>
      </c>
      <c r="AE84" s="327">
        <f>'2ND TERM Db '!U84</f>
        <v>0</v>
      </c>
      <c r="AF84" s="327">
        <f>'1ST TERM Db'!U84</f>
        <v>0</v>
      </c>
      <c r="AG84" s="328">
        <f t="shared" si="108"/>
        <v>0</v>
      </c>
      <c r="AH84" s="26"/>
      <c r="AI84" s="26"/>
      <c r="AJ84" s="43">
        <f t="shared" si="109"/>
        <v>0</v>
      </c>
      <c r="AK84" s="327">
        <f>'2ND TERM Db '!X84</f>
        <v>0</v>
      </c>
      <c r="AL84" s="327">
        <f>'1ST TERM Db'!X84</f>
        <v>0</v>
      </c>
      <c r="AM84" s="328">
        <f t="shared" si="110"/>
        <v>0</v>
      </c>
      <c r="AN84" s="26"/>
      <c r="AO84" s="26"/>
      <c r="AP84" s="43">
        <f t="shared" si="111"/>
        <v>0</v>
      </c>
      <c r="AQ84" s="327">
        <f>'2ND TERM Db '!AA84</f>
        <v>0</v>
      </c>
      <c r="AR84" s="343">
        <f>'1ST TERM Db'!AA84</f>
        <v>0</v>
      </c>
      <c r="AS84" s="328">
        <f t="shared" si="112"/>
        <v>0</v>
      </c>
      <c r="AT84" s="26"/>
      <c r="AU84" s="26"/>
      <c r="AV84" s="43">
        <f t="shared" si="113"/>
        <v>0</v>
      </c>
      <c r="AW84" s="327">
        <f>'2ND TERM Db '!AD84</f>
        <v>0</v>
      </c>
      <c r="AX84" s="343">
        <f>'1ST TERM Db'!AD84</f>
        <v>0</v>
      </c>
      <c r="AY84" s="328">
        <f t="shared" si="114"/>
        <v>0</v>
      </c>
      <c r="AZ84" s="26"/>
      <c r="BA84" s="26"/>
      <c r="BB84" s="43">
        <f t="shared" si="115"/>
        <v>0</v>
      </c>
      <c r="BC84" s="327">
        <f>'2ND TERM Db '!AG84</f>
        <v>0</v>
      </c>
      <c r="BD84" s="327">
        <f>'1ST TERM Db'!AG84</f>
        <v>0</v>
      </c>
      <c r="BE84" s="328">
        <f t="shared" si="116"/>
        <v>0</v>
      </c>
      <c r="BF84" s="26"/>
      <c r="BG84" s="26"/>
      <c r="BH84" s="43">
        <f t="shared" si="117"/>
        <v>0</v>
      </c>
      <c r="BI84" s="327">
        <f>'2ND TERM Db '!AJ84</f>
        <v>0</v>
      </c>
      <c r="BJ84" s="327">
        <f>'1ST TERM Db'!AJ84</f>
        <v>0</v>
      </c>
      <c r="BK84" s="328">
        <f t="shared" si="118"/>
        <v>0</v>
      </c>
      <c r="BL84" s="26"/>
      <c r="BM84" s="26"/>
      <c r="BN84" s="43">
        <f t="shared" si="119"/>
        <v>0</v>
      </c>
      <c r="BO84" s="327">
        <f>'2ND TERM Db '!AM84</f>
        <v>0</v>
      </c>
      <c r="BP84" s="348">
        <f>'1ST TERM Db'!AM84</f>
        <v>0</v>
      </c>
      <c r="BQ84" s="328">
        <f t="shared" si="120"/>
        <v>0</v>
      </c>
      <c r="BR84" s="26"/>
      <c r="BS84" s="26"/>
      <c r="BT84" s="43">
        <f t="shared" si="121"/>
        <v>0</v>
      </c>
      <c r="BU84" s="327">
        <f>'2ND TERM Db '!AP84</f>
        <v>0</v>
      </c>
      <c r="BV84" s="348">
        <f>'1ST TERM Db'!AP84</f>
        <v>0</v>
      </c>
      <c r="BW84" s="328">
        <f t="shared" si="122"/>
        <v>0</v>
      </c>
      <c r="BX84" s="26"/>
      <c r="BY84" s="26"/>
      <c r="BZ84" s="43">
        <f t="shared" si="123"/>
        <v>0</v>
      </c>
      <c r="CA84" s="327">
        <f>'2ND TERM Db '!AS84</f>
        <v>0</v>
      </c>
      <c r="CB84" s="348">
        <f>'1ST TERM Db'!AS84</f>
        <v>0</v>
      </c>
      <c r="CC84" s="328">
        <f t="shared" si="124"/>
        <v>0</v>
      </c>
      <c r="CD84" s="26"/>
      <c r="CE84" s="26"/>
      <c r="CF84" s="43">
        <f t="shared" si="125"/>
        <v>0</v>
      </c>
      <c r="CG84" s="327">
        <f>'2ND TERM Db '!AV84</f>
        <v>0</v>
      </c>
      <c r="CH84" s="348">
        <f>'1ST TERM Db'!AV84</f>
        <v>0</v>
      </c>
      <c r="CI84" s="328">
        <f t="shared" si="126"/>
        <v>0</v>
      </c>
      <c r="CJ84" s="26"/>
      <c r="CK84" s="26"/>
      <c r="CL84" s="43">
        <f t="shared" si="127"/>
        <v>0</v>
      </c>
      <c r="CM84" s="327">
        <f>'2ND TERM Db '!AY84</f>
        <v>0</v>
      </c>
      <c r="CN84" s="348">
        <f>'1ST TERM Db'!AY84</f>
        <v>0</v>
      </c>
      <c r="CO84" s="328">
        <f t="shared" si="128"/>
        <v>0</v>
      </c>
      <c r="CP84" s="26"/>
      <c r="CQ84" s="26"/>
      <c r="CR84" s="43">
        <f t="shared" si="129"/>
        <v>0</v>
      </c>
      <c r="CS84" s="327">
        <f>'2ND TERM Db '!BB84</f>
        <v>0</v>
      </c>
      <c r="CT84" s="348">
        <f>'1ST TERM Db'!BB84</f>
        <v>0</v>
      </c>
      <c r="CU84" s="328">
        <f t="shared" si="130"/>
        <v>0</v>
      </c>
      <c r="CV84" s="26"/>
      <c r="CW84" s="26"/>
      <c r="CX84" s="43">
        <f t="shared" si="131"/>
        <v>0</v>
      </c>
      <c r="CY84" s="327">
        <f>'2ND TERM Db '!BE84</f>
        <v>0</v>
      </c>
      <c r="CZ84" s="348">
        <f>'1ST TERM Db'!BE84</f>
        <v>0</v>
      </c>
      <c r="DA84" s="328">
        <f t="shared" si="132"/>
        <v>0</v>
      </c>
      <c r="DB84" s="26"/>
      <c r="DC84" s="26"/>
      <c r="DD84" s="43">
        <f t="shared" si="133"/>
        <v>0</v>
      </c>
      <c r="DE84" s="327">
        <f>'2ND TERM Db '!BH84</f>
        <v>0</v>
      </c>
      <c r="DF84" s="348">
        <f>'1ST TERM Db'!BH84</f>
        <v>0</v>
      </c>
      <c r="DG84" s="328">
        <f t="shared" si="134"/>
        <v>0</v>
      </c>
      <c r="DH84" s="349"/>
      <c r="DI84" s="349"/>
      <c r="DJ84" s="356">
        <f t="shared" si="138"/>
        <v>0</v>
      </c>
      <c r="DK84" s="357">
        <f>'2ND TERM Db '!BK84</f>
        <v>0</v>
      </c>
      <c r="DL84" s="357">
        <f>'1ST TERM Db'!BK84</f>
        <v>0</v>
      </c>
      <c r="DM84" s="328">
        <f t="shared" si="135"/>
        <v>0</v>
      </c>
      <c r="DN84" s="73">
        <f t="shared" ref="DN84" si="153">SUM(O84,U84,AA84,AG84,AM84,AS84,AY84,BE84,BK84,BQ84,BW84,CC84,CI84,CO84,CU84,DA84,DG84:DM84)</f>
        <v>0</v>
      </c>
      <c r="DO84" s="80">
        <f t="shared" si="137"/>
        <v>12</v>
      </c>
      <c r="DP84" s="81" t="s">
        <v>105</v>
      </c>
      <c r="DQ84" s="81" t="s">
        <v>105</v>
      </c>
      <c r="DR84" s="81" t="s">
        <v>105</v>
      </c>
      <c r="DS84" s="81" t="s">
        <v>105</v>
      </c>
      <c r="DT84" s="81" t="s">
        <v>105</v>
      </c>
      <c r="DU84" s="81" t="s">
        <v>105</v>
      </c>
      <c r="DV84" s="81" t="s">
        <v>105</v>
      </c>
      <c r="DW84" s="81" t="s">
        <v>105</v>
      </c>
      <c r="DX84" s="87" t="s">
        <v>98</v>
      </c>
      <c r="DY84" s="88" t="s">
        <v>99</v>
      </c>
      <c r="DZ84" s="81" t="s">
        <v>105</v>
      </c>
      <c r="EA84" s="81" t="s">
        <v>105</v>
      </c>
      <c r="EB84" s="81" t="s">
        <v>105</v>
      </c>
      <c r="EC84" s="81" t="s">
        <v>105</v>
      </c>
      <c r="ED84" s="81" t="s">
        <v>105</v>
      </c>
      <c r="EE84" s="81" t="s">
        <v>105</v>
      </c>
      <c r="EF84" s="99" t="s">
        <v>105</v>
      </c>
      <c r="EG84" s="100" t="s">
        <v>101</v>
      </c>
      <c r="EH84" s="101" t="s">
        <v>102</v>
      </c>
      <c r="EI84" s="102" t="s">
        <v>103</v>
      </c>
      <c r="EJ84" s="103" t="s">
        <v>104</v>
      </c>
    </row>
    <row r="85" ht="30.3" spans="1:140">
      <c r="A85" s="21">
        <v>82</v>
      </c>
      <c r="B85" s="288">
        <f>'1ST TERM Db'!B85</f>
        <v>0</v>
      </c>
      <c r="C85" s="29">
        <f>'1ST TERM Db'!C85</f>
        <v>0</v>
      </c>
      <c r="D85" s="29">
        <f>'1ST TERM Db'!D85</f>
        <v>0</v>
      </c>
      <c r="E85" s="29">
        <f>'1ST TERM Db'!E85</f>
        <v>0</v>
      </c>
      <c r="F85" s="27"/>
      <c r="G85" s="27"/>
      <c r="H85" s="27"/>
      <c r="I85" s="42">
        <f t="shared" si="101"/>
        <v>0</v>
      </c>
      <c r="J85" s="26"/>
      <c r="K85" s="26"/>
      <c r="L85" s="43">
        <f t="shared" si="97"/>
        <v>0</v>
      </c>
      <c r="M85" s="327">
        <f>'2ND TERM Db '!L85</f>
        <v>0</v>
      </c>
      <c r="N85" s="327">
        <f>'1ST TERM Db'!L85</f>
        <v>0</v>
      </c>
      <c r="O85" s="328">
        <f t="shared" si="102"/>
        <v>0</v>
      </c>
      <c r="P85" s="26"/>
      <c r="Q85" s="26"/>
      <c r="R85" s="43">
        <f t="shared" si="103"/>
        <v>0</v>
      </c>
      <c r="S85" s="327">
        <f>'2ND TERM Db '!O85</f>
        <v>0</v>
      </c>
      <c r="T85" s="327">
        <f>'1ST TERM Db'!O85</f>
        <v>0</v>
      </c>
      <c r="U85" s="328">
        <f t="shared" si="104"/>
        <v>0</v>
      </c>
      <c r="V85" s="26"/>
      <c r="W85" s="26"/>
      <c r="X85" s="43">
        <f t="shared" si="105"/>
        <v>0</v>
      </c>
      <c r="Y85" s="327">
        <f>'2ND TERM Db '!R85</f>
        <v>0</v>
      </c>
      <c r="Z85" s="327">
        <f>'1ST TERM Db'!R85</f>
        <v>0</v>
      </c>
      <c r="AA85" s="328">
        <f t="shared" si="106"/>
        <v>0</v>
      </c>
      <c r="AB85" s="26"/>
      <c r="AC85" s="26"/>
      <c r="AD85" s="43">
        <f t="shared" si="107"/>
        <v>0</v>
      </c>
      <c r="AE85" s="327">
        <f>'2ND TERM Db '!U85</f>
        <v>0</v>
      </c>
      <c r="AF85" s="327">
        <f>'1ST TERM Db'!U85</f>
        <v>0</v>
      </c>
      <c r="AG85" s="328">
        <f t="shared" si="108"/>
        <v>0</v>
      </c>
      <c r="AH85" s="26"/>
      <c r="AI85" s="26"/>
      <c r="AJ85" s="43">
        <f t="shared" si="109"/>
        <v>0</v>
      </c>
      <c r="AK85" s="327">
        <f>'2ND TERM Db '!X85</f>
        <v>0</v>
      </c>
      <c r="AL85" s="327">
        <f>'1ST TERM Db'!X85</f>
        <v>0</v>
      </c>
      <c r="AM85" s="328">
        <f t="shared" si="110"/>
        <v>0</v>
      </c>
      <c r="AN85" s="26"/>
      <c r="AO85" s="26"/>
      <c r="AP85" s="43">
        <f t="shared" si="111"/>
        <v>0</v>
      </c>
      <c r="AQ85" s="327">
        <f>'2ND TERM Db '!AA85</f>
        <v>0</v>
      </c>
      <c r="AR85" s="343">
        <f>'1ST TERM Db'!AA85</f>
        <v>0</v>
      </c>
      <c r="AS85" s="328">
        <f t="shared" si="112"/>
        <v>0</v>
      </c>
      <c r="AT85" s="26"/>
      <c r="AU85" s="26"/>
      <c r="AV85" s="43">
        <f t="shared" si="113"/>
        <v>0</v>
      </c>
      <c r="AW85" s="327">
        <f>'2ND TERM Db '!AD85</f>
        <v>0</v>
      </c>
      <c r="AX85" s="343">
        <f>'1ST TERM Db'!AD85</f>
        <v>0</v>
      </c>
      <c r="AY85" s="328">
        <f t="shared" si="114"/>
        <v>0</v>
      </c>
      <c r="AZ85" s="26"/>
      <c r="BA85" s="26"/>
      <c r="BB85" s="43">
        <f t="shared" si="115"/>
        <v>0</v>
      </c>
      <c r="BC85" s="327">
        <f>'2ND TERM Db '!AG85</f>
        <v>0</v>
      </c>
      <c r="BD85" s="327">
        <f>'1ST TERM Db'!AG85</f>
        <v>0</v>
      </c>
      <c r="BE85" s="328">
        <f t="shared" si="116"/>
        <v>0</v>
      </c>
      <c r="BF85" s="26"/>
      <c r="BG85" s="26"/>
      <c r="BH85" s="43">
        <f t="shared" si="117"/>
        <v>0</v>
      </c>
      <c r="BI85" s="327">
        <f>'2ND TERM Db '!AJ85</f>
        <v>0</v>
      </c>
      <c r="BJ85" s="327">
        <f>'1ST TERM Db'!AJ85</f>
        <v>0</v>
      </c>
      <c r="BK85" s="328">
        <f t="shared" si="118"/>
        <v>0</v>
      </c>
      <c r="BL85" s="26"/>
      <c r="BM85" s="26"/>
      <c r="BN85" s="43">
        <f t="shared" si="119"/>
        <v>0</v>
      </c>
      <c r="BO85" s="327">
        <f>'2ND TERM Db '!AM85</f>
        <v>0</v>
      </c>
      <c r="BP85" s="348">
        <f>'1ST TERM Db'!AM85</f>
        <v>0</v>
      </c>
      <c r="BQ85" s="328">
        <f t="shared" si="120"/>
        <v>0</v>
      </c>
      <c r="BR85" s="26"/>
      <c r="BS85" s="26"/>
      <c r="BT85" s="43">
        <f t="shared" si="121"/>
        <v>0</v>
      </c>
      <c r="BU85" s="327">
        <f>'2ND TERM Db '!AP85</f>
        <v>0</v>
      </c>
      <c r="BV85" s="348">
        <f>'1ST TERM Db'!AP85</f>
        <v>0</v>
      </c>
      <c r="BW85" s="328">
        <f t="shared" si="122"/>
        <v>0</v>
      </c>
      <c r="BX85" s="26"/>
      <c r="BY85" s="26"/>
      <c r="BZ85" s="43">
        <f t="shared" si="123"/>
        <v>0</v>
      </c>
      <c r="CA85" s="327">
        <f>'2ND TERM Db '!AS85</f>
        <v>0</v>
      </c>
      <c r="CB85" s="348">
        <f>'1ST TERM Db'!AS85</f>
        <v>0</v>
      </c>
      <c r="CC85" s="328">
        <f t="shared" si="124"/>
        <v>0</v>
      </c>
      <c r="CD85" s="26"/>
      <c r="CE85" s="26"/>
      <c r="CF85" s="43">
        <f t="shared" si="125"/>
        <v>0</v>
      </c>
      <c r="CG85" s="327">
        <f>'2ND TERM Db '!AV85</f>
        <v>0</v>
      </c>
      <c r="CH85" s="348">
        <f>'1ST TERM Db'!AV85</f>
        <v>0</v>
      </c>
      <c r="CI85" s="328">
        <f t="shared" si="126"/>
        <v>0</v>
      </c>
      <c r="CJ85" s="26"/>
      <c r="CK85" s="26"/>
      <c r="CL85" s="43">
        <f t="shared" si="127"/>
        <v>0</v>
      </c>
      <c r="CM85" s="327">
        <f>'2ND TERM Db '!AY85</f>
        <v>0</v>
      </c>
      <c r="CN85" s="348">
        <f>'1ST TERM Db'!AY85</f>
        <v>0</v>
      </c>
      <c r="CO85" s="328">
        <f t="shared" si="128"/>
        <v>0</v>
      </c>
      <c r="CP85" s="26"/>
      <c r="CQ85" s="26"/>
      <c r="CR85" s="43">
        <f t="shared" si="129"/>
        <v>0</v>
      </c>
      <c r="CS85" s="327">
        <f>'2ND TERM Db '!BB85</f>
        <v>0</v>
      </c>
      <c r="CT85" s="348">
        <f>'1ST TERM Db'!BB85</f>
        <v>0</v>
      </c>
      <c r="CU85" s="328">
        <f t="shared" si="130"/>
        <v>0</v>
      </c>
      <c r="CV85" s="26"/>
      <c r="CW85" s="26"/>
      <c r="CX85" s="43">
        <f t="shared" si="131"/>
        <v>0</v>
      </c>
      <c r="CY85" s="327">
        <f>'2ND TERM Db '!BE85</f>
        <v>0</v>
      </c>
      <c r="CZ85" s="348">
        <f>'1ST TERM Db'!BE85</f>
        <v>0</v>
      </c>
      <c r="DA85" s="328">
        <f t="shared" si="132"/>
        <v>0</v>
      </c>
      <c r="DB85" s="26"/>
      <c r="DC85" s="26"/>
      <c r="DD85" s="43">
        <f t="shared" si="133"/>
        <v>0</v>
      </c>
      <c r="DE85" s="327">
        <f>'2ND TERM Db '!BH85</f>
        <v>0</v>
      </c>
      <c r="DF85" s="348">
        <f>'1ST TERM Db'!BH85</f>
        <v>0</v>
      </c>
      <c r="DG85" s="328">
        <f t="shared" si="134"/>
        <v>0</v>
      </c>
      <c r="DH85" s="349"/>
      <c r="DI85" s="349"/>
      <c r="DJ85" s="356">
        <f t="shared" si="138"/>
        <v>0</v>
      </c>
      <c r="DK85" s="357">
        <f>'2ND TERM Db '!BK85</f>
        <v>0</v>
      </c>
      <c r="DL85" s="357">
        <f>'1ST TERM Db'!BK85</f>
        <v>0</v>
      </c>
      <c r="DM85" s="328">
        <f t="shared" si="135"/>
        <v>0</v>
      </c>
      <c r="DN85" s="73">
        <f t="shared" ref="DN85" si="154">SUM(O85,U85,AA85,AG85,AM85,AS85,AY85,BE85,BK85,BQ85,BW85,CC85,CI85,CO85,CU85,DA85,DG85,DM85)</f>
        <v>0</v>
      </c>
      <c r="DO85" s="80">
        <f t="shared" si="137"/>
        <v>12</v>
      </c>
      <c r="DP85" s="81" t="s">
        <v>105</v>
      </c>
      <c r="DQ85" s="81" t="s">
        <v>105</v>
      </c>
      <c r="DR85" s="81" t="s">
        <v>105</v>
      </c>
      <c r="DS85" s="81" t="s">
        <v>105</v>
      </c>
      <c r="DT85" s="81" t="s">
        <v>105</v>
      </c>
      <c r="DU85" s="81" t="s">
        <v>105</v>
      </c>
      <c r="DV85" s="81" t="s">
        <v>105</v>
      </c>
      <c r="DW85" s="81" t="s">
        <v>105</v>
      </c>
      <c r="DX85" s="87" t="s">
        <v>98</v>
      </c>
      <c r="DY85" s="88" t="s">
        <v>99</v>
      </c>
      <c r="DZ85" s="81" t="s">
        <v>105</v>
      </c>
      <c r="EA85" s="81" t="s">
        <v>105</v>
      </c>
      <c r="EB85" s="81" t="s">
        <v>105</v>
      </c>
      <c r="EC85" s="81" t="s">
        <v>105</v>
      </c>
      <c r="ED85" s="81" t="s">
        <v>105</v>
      </c>
      <c r="EE85" s="81" t="s">
        <v>105</v>
      </c>
      <c r="EF85" s="99" t="s">
        <v>105</v>
      </c>
      <c r="EG85" s="100" t="s">
        <v>101</v>
      </c>
      <c r="EH85" s="101" t="s">
        <v>102</v>
      </c>
      <c r="EI85" s="102" t="s">
        <v>103</v>
      </c>
      <c r="EJ85" s="103" t="s">
        <v>104</v>
      </c>
    </row>
    <row r="86" ht="30.3" spans="1:140">
      <c r="A86" s="21">
        <v>83</v>
      </c>
      <c r="B86" s="288">
        <f>'1ST TERM Db'!B86</f>
        <v>0</v>
      </c>
      <c r="C86" s="289">
        <f>'1ST TERM Db'!C86</f>
        <v>0</v>
      </c>
      <c r="D86" s="29">
        <f>'1ST TERM Db'!D86</f>
        <v>0</v>
      </c>
      <c r="E86" s="29">
        <f>'1ST TERM Db'!E86</f>
        <v>0</v>
      </c>
      <c r="F86" s="27"/>
      <c r="G86" s="27"/>
      <c r="H86" s="27"/>
      <c r="I86" s="42">
        <f t="shared" si="101"/>
        <v>0</v>
      </c>
      <c r="J86" s="26"/>
      <c r="K86" s="26"/>
      <c r="L86" s="43">
        <f t="shared" si="97"/>
        <v>0</v>
      </c>
      <c r="M86" s="327">
        <f>'2ND TERM Db '!L86</f>
        <v>0</v>
      </c>
      <c r="N86" s="327">
        <f>'1ST TERM Db'!L86</f>
        <v>0</v>
      </c>
      <c r="O86" s="328">
        <f t="shared" si="102"/>
        <v>0</v>
      </c>
      <c r="P86" s="26"/>
      <c r="Q86" s="26"/>
      <c r="R86" s="43">
        <f t="shared" si="103"/>
        <v>0</v>
      </c>
      <c r="S86" s="327">
        <f>'2ND TERM Db '!O86</f>
        <v>0</v>
      </c>
      <c r="T86" s="327">
        <f>'1ST TERM Db'!O86</f>
        <v>0</v>
      </c>
      <c r="U86" s="328">
        <f t="shared" si="104"/>
        <v>0</v>
      </c>
      <c r="V86" s="26"/>
      <c r="W86" s="26"/>
      <c r="X86" s="43">
        <f t="shared" si="105"/>
        <v>0</v>
      </c>
      <c r="Y86" s="327">
        <f>'2ND TERM Db '!R86</f>
        <v>0</v>
      </c>
      <c r="Z86" s="327">
        <f>'1ST TERM Db'!R86</f>
        <v>0</v>
      </c>
      <c r="AA86" s="328">
        <f t="shared" si="106"/>
        <v>0</v>
      </c>
      <c r="AB86" s="26"/>
      <c r="AC86" s="26"/>
      <c r="AD86" s="43">
        <f t="shared" si="107"/>
        <v>0</v>
      </c>
      <c r="AE86" s="327">
        <f>'2ND TERM Db '!U86</f>
        <v>0</v>
      </c>
      <c r="AF86" s="327">
        <f>'1ST TERM Db'!U86</f>
        <v>0</v>
      </c>
      <c r="AG86" s="328">
        <f t="shared" si="108"/>
        <v>0</v>
      </c>
      <c r="AH86" s="26"/>
      <c r="AI86" s="26"/>
      <c r="AJ86" s="43">
        <f t="shared" si="109"/>
        <v>0</v>
      </c>
      <c r="AK86" s="327">
        <f>'2ND TERM Db '!X86</f>
        <v>0</v>
      </c>
      <c r="AL86" s="327">
        <f>'1ST TERM Db'!X86</f>
        <v>0</v>
      </c>
      <c r="AM86" s="328">
        <f t="shared" si="110"/>
        <v>0</v>
      </c>
      <c r="AN86" s="26"/>
      <c r="AO86" s="26"/>
      <c r="AP86" s="43">
        <f t="shared" si="111"/>
        <v>0</v>
      </c>
      <c r="AQ86" s="327">
        <f>'2ND TERM Db '!AA86</f>
        <v>0</v>
      </c>
      <c r="AR86" s="343">
        <f>'1ST TERM Db'!AA86</f>
        <v>0</v>
      </c>
      <c r="AS86" s="328">
        <f t="shared" si="112"/>
        <v>0</v>
      </c>
      <c r="AT86" s="26"/>
      <c r="AU86" s="26"/>
      <c r="AV86" s="43">
        <f t="shared" si="113"/>
        <v>0</v>
      </c>
      <c r="AW86" s="327">
        <f>'2ND TERM Db '!AD86</f>
        <v>0</v>
      </c>
      <c r="AX86" s="343">
        <f>'1ST TERM Db'!AD86</f>
        <v>0</v>
      </c>
      <c r="AY86" s="328">
        <f t="shared" si="114"/>
        <v>0</v>
      </c>
      <c r="AZ86" s="26"/>
      <c r="BA86" s="26"/>
      <c r="BB86" s="43">
        <f t="shared" si="115"/>
        <v>0</v>
      </c>
      <c r="BC86" s="327">
        <f>'2ND TERM Db '!AG86</f>
        <v>0</v>
      </c>
      <c r="BD86" s="327">
        <f>'1ST TERM Db'!AG86</f>
        <v>0</v>
      </c>
      <c r="BE86" s="328">
        <f t="shared" si="116"/>
        <v>0</v>
      </c>
      <c r="BF86" s="26"/>
      <c r="BG86" s="26"/>
      <c r="BH86" s="43">
        <f t="shared" si="117"/>
        <v>0</v>
      </c>
      <c r="BI86" s="327">
        <f>'2ND TERM Db '!AJ86</f>
        <v>0</v>
      </c>
      <c r="BJ86" s="327">
        <f>'1ST TERM Db'!AJ86</f>
        <v>0</v>
      </c>
      <c r="BK86" s="328">
        <f t="shared" si="118"/>
        <v>0</v>
      </c>
      <c r="BL86" s="26"/>
      <c r="BM86" s="26"/>
      <c r="BN86" s="43">
        <f t="shared" si="119"/>
        <v>0</v>
      </c>
      <c r="BO86" s="327">
        <f>'2ND TERM Db '!AM86</f>
        <v>0</v>
      </c>
      <c r="BP86" s="348">
        <f>'1ST TERM Db'!AM86</f>
        <v>0</v>
      </c>
      <c r="BQ86" s="328">
        <f t="shared" si="120"/>
        <v>0</v>
      </c>
      <c r="BR86" s="26"/>
      <c r="BS86" s="26"/>
      <c r="BT86" s="43">
        <f t="shared" si="121"/>
        <v>0</v>
      </c>
      <c r="BU86" s="327">
        <f>'2ND TERM Db '!AP86</f>
        <v>0</v>
      </c>
      <c r="BV86" s="348">
        <f>'1ST TERM Db'!AP86</f>
        <v>0</v>
      </c>
      <c r="BW86" s="328">
        <f t="shared" si="122"/>
        <v>0</v>
      </c>
      <c r="BX86" s="26"/>
      <c r="BY86" s="26"/>
      <c r="BZ86" s="43">
        <f t="shared" si="123"/>
        <v>0</v>
      </c>
      <c r="CA86" s="327">
        <f>'2ND TERM Db '!AS86</f>
        <v>0</v>
      </c>
      <c r="CB86" s="348">
        <f>'1ST TERM Db'!AS86</f>
        <v>0</v>
      </c>
      <c r="CC86" s="328">
        <f t="shared" si="124"/>
        <v>0</v>
      </c>
      <c r="CD86" s="26"/>
      <c r="CE86" s="26"/>
      <c r="CF86" s="43">
        <f t="shared" si="125"/>
        <v>0</v>
      </c>
      <c r="CG86" s="327">
        <f>'2ND TERM Db '!AV86</f>
        <v>0</v>
      </c>
      <c r="CH86" s="348">
        <f>'1ST TERM Db'!AV86</f>
        <v>0</v>
      </c>
      <c r="CI86" s="328">
        <f t="shared" si="126"/>
        <v>0</v>
      </c>
      <c r="CJ86" s="26"/>
      <c r="CK86" s="26"/>
      <c r="CL86" s="43">
        <f t="shared" si="127"/>
        <v>0</v>
      </c>
      <c r="CM86" s="327">
        <f>'2ND TERM Db '!AY86</f>
        <v>0</v>
      </c>
      <c r="CN86" s="348">
        <f>'1ST TERM Db'!AY86</f>
        <v>0</v>
      </c>
      <c r="CO86" s="328">
        <f t="shared" si="128"/>
        <v>0</v>
      </c>
      <c r="CP86" s="26"/>
      <c r="CQ86" s="26"/>
      <c r="CR86" s="43">
        <f t="shared" si="129"/>
        <v>0</v>
      </c>
      <c r="CS86" s="327">
        <f>'2ND TERM Db '!BB86</f>
        <v>0</v>
      </c>
      <c r="CT86" s="348">
        <f>'1ST TERM Db'!BB86</f>
        <v>0</v>
      </c>
      <c r="CU86" s="328">
        <f t="shared" si="130"/>
        <v>0</v>
      </c>
      <c r="CV86" s="26"/>
      <c r="CW86" s="26"/>
      <c r="CX86" s="43">
        <f t="shared" si="131"/>
        <v>0</v>
      </c>
      <c r="CY86" s="327">
        <f>'2ND TERM Db '!BE86</f>
        <v>0</v>
      </c>
      <c r="CZ86" s="348">
        <f>'1ST TERM Db'!BE86</f>
        <v>0</v>
      </c>
      <c r="DA86" s="328">
        <f t="shared" si="132"/>
        <v>0</v>
      </c>
      <c r="DB86" s="26"/>
      <c r="DC86" s="26"/>
      <c r="DD86" s="43">
        <f t="shared" si="133"/>
        <v>0</v>
      </c>
      <c r="DE86" s="327">
        <f>'2ND TERM Db '!BH86</f>
        <v>0</v>
      </c>
      <c r="DF86" s="348">
        <f>'1ST TERM Db'!BH86</f>
        <v>0</v>
      </c>
      <c r="DG86" s="328">
        <f t="shared" si="134"/>
        <v>0</v>
      </c>
      <c r="DH86" s="349"/>
      <c r="DI86" s="349"/>
      <c r="DJ86" s="356">
        <f t="shared" si="138"/>
        <v>0</v>
      </c>
      <c r="DK86" s="357">
        <f>'2ND TERM Db '!BK86</f>
        <v>0</v>
      </c>
      <c r="DL86" s="357">
        <f>'1ST TERM Db'!BK86</f>
        <v>0</v>
      </c>
      <c r="DM86" s="328">
        <f t="shared" si="135"/>
        <v>0</v>
      </c>
      <c r="DN86" s="73">
        <f t="shared" ref="DN86" si="155">SUM(O86,U86,AA86,AG86,AM86,AS86,AY86,BE86,BK86,BQ86,BW86,CC86,CI86,CO86,CU86,DA86,DG86:DM86)</f>
        <v>0</v>
      </c>
      <c r="DO86" s="80">
        <f t="shared" si="137"/>
        <v>12</v>
      </c>
      <c r="DP86" s="81" t="s">
        <v>105</v>
      </c>
      <c r="DQ86" s="81" t="s">
        <v>105</v>
      </c>
      <c r="DR86" s="81" t="s">
        <v>105</v>
      </c>
      <c r="DS86" s="81" t="s">
        <v>105</v>
      </c>
      <c r="DT86" s="81" t="s">
        <v>105</v>
      </c>
      <c r="DU86" s="81" t="s">
        <v>105</v>
      </c>
      <c r="DV86" s="81" t="s">
        <v>105</v>
      </c>
      <c r="DW86" s="81" t="s">
        <v>105</v>
      </c>
      <c r="DX86" s="87" t="s">
        <v>98</v>
      </c>
      <c r="DY86" s="88" t="s">
        <v>99</v>
      </c>
      <c r="DZ86" s="81" t="s">
        <v>105</v>
      </c>
      <c r="EA86" s="81" t="s">
        <v>105</v>
      </c>
      <c r="EB86" s="81" t="s">
        <v>105</v>
      </c>
      <c r="EC86" s="81" t="s">
        <v>105</v>
      </c>
      <c r="ED86" s="81" t="s">
        <v>105</v>
      </c>
      <c r="EE86" s="81" t="s">
        <v>105</v>
      </c>
      <c r="EF86" s="99" t="s">
        <v>105</v>
      </c>
      <c r="EG86" s="100" t="s">
        <v>101</v>
      </c>
      <c r="EH86" s="101" t="s">
        <v>102</v>
      </c>
      <c r="EI86" s="102" t="s">
        <v>103</v>
      </c>
      <c r="EJ86" s="103" t="s">
        <v>104</v>
      </c>
    </row>
    <row r="87" ht="30.3" spans="1:140">
      <c r="A87" s="21">
        <v>84</v>
      </c>
      <c r="B87" s="288">
        <f>'1ST TERM Db'!B87</f>
        <v>0</v>
      </c>
      <c r="C87" s="29">
        <f>'1ST TERM Db'!C87</f>
        <v>0</v>
      </c>
      <c r="D87" s="29">
        <f>'1ST TERM Db'!D87</f>
        <v>0</v>
      </c>
      <c r="E87" s="29">
        <f>'1ST TERM Db'!E87</f>
        <v>0</v>
      </c>
      <c r="F87" s="27"/>
      <c r="G87" s="27"/>
      <c r="H87" s="27"/>
      <c r="I87" s="42">
        <f t="shared" si="101"/>
        <v>0</v>
      </c>
      <c r="J87" s="26"/>
      <c r="K87" s="26"/>
      <c r="L87" s="43">
        <f t="shared" si="97"/>
        <v>0</v>
      </c>
      <c r="M87" s="327">
        <f>'2ND TERM Db '!L87</f>
        <v>0</v>
      </c>
      <c r="N87" s="327">
        <f>'1ST TERM Db'!L87</f>
        <v>0</v>
      </c>
      <c r="O87" s="328">
        <f t="shared" si="102"/>
        <v>0</v>
      </c>
      <c r="P87" s="26"/>
      <c r="Q87" s="26"/>
      <c r="R87" s="43">
        <f t="shared" si="103"/>
        <v>0</v>
      </c>
      <c r="S87" s="327">
        <f>'2ND TERM Db '!O87</f>
        <v>0</v>
      </c>
      <c r="T87" s="327">
        <f>'1ST TERM Db'!O87</f>
        <v>0</v>
      </c>
      <c r="U87" s="328">
        <f t="shared" si="104"/>
        <v>0</v>
      </c>
      <c r="V87" s="26"/>
      <c r="W87" s="26"/>
      <c r="X87" s="43">
        <f t="shared" si="105"/>
        <v>0</v>
      </c>
      <c r="Y87" s="327">
        <f>'2ND TERM Db '!R87</f>
        <v>0</v>
      </c>
      <c r="Z87" s="327">
        <f>'1ST TERM Db'!R87</f>
        <v>0</v>
      </c>
      <c r="AA87" s="328">
        <f t="shared" si="106"/>
        <v>0</v>
      </c>
      <c r="AB87" s="26"/>
      <c r="AC87" s="26"/>
      <c r="AD87" s="43">
        <f t="shared" si="107"/>
        <v>0</v>
      </c>
      <c r="AE87" s="327">
        <f>'2ND TERM Db '!U87</f>
        <v>0</v>
      </c>
      <c r="AF87" s="327">
        <f>'1ST TERM Db'!U87</f>
        <v>0</v>
      </c>
      <c r="AG87" s="328">
        <f t="shared" si="108"/>
        <v>0</v>
      </c>
      <c r="AH87" s="26"/>
      <c r="AI87" s="26"/>
      <c r="AJ87" s="43">
        <f t="shared" si="109"/>
        <v>0</v>
      </c>
      <c r="AK87" s="327">
        <f>'2ND TERM Db '!X87</f>
        <v>0</v>
      </c>
      <c r="AL87" s="327">
        <f>'1ST TERM Db'!X87</f>
        <v>0</v>
      </c>
      <c r="AM87" s="328">
        <f t="shared" si="110"/>
        <v>0</v>
      </c>
      <c r="AN87" s="26"/>
      <c r="AO87" s="26"/>
      <c r="AP87" s="43">
        <f t="shared" si="111"/>
        <v>0</v>
      </c>
      <c r="AQ87" s="327">
        <f>'2ND TERM Db '!AA87</f>
        <v>0</v>
      </c>
      <c r="AR87" s="343">
        <f>'1ST TERM Db'!AA87</f>
        <v>0</v>
      </c>
      <c r="AS87" s="328">
        <f t="shared" si="112"/>
        <v>0</v>
      </c>
      <c r="AT87" s="26"/>
      <c r="AU87" s="26"/>
      <c r="AV87" s="43">
        <f t="shared" si="113"/>
        <v>0</v>
      </c>
      <c r="AW87" s="327">
        <f>'2ND TERM Db '!AD87</f>
        <v>0</v>
      </c>
      <c r="AX87" s="343">
        <f>'1ST TERM Db'!AD87</f>
        <v>0</v>
      </c>
      <c r="AY87" s="328">
        <f t="shared" si="114"/>
        <v>0</v>
      </c>
      <c r="AZ87" s="26"/>
      <c r="BA87" s="26"/>
      <c r="BB87" s="43">
        <f t="shared" si="115"/>
        <v>0</v>
      </c>
      <c r="BC87" s="327">
        <f>'2ND TERM Db '!AG87</f>
        <v>0</v>
      </c>
      <c r="BD87" s="327">
        <f>'1ST TERM Db'!AG87</f>
        <v>0</v>
      </c>
      <c r="BE87" s="328">
        <f t="shared" si="116"/>
        <v>0</v>
      </c>
      <c r="BF87" s="26"/>
      <c r="BG87" s="26"/>
      <c r="BH87" s="43">
        <f t="shared" si="117"/>
        <v>0</v>
      </c>
      <c r="BI87" s="327">
        <f>'2ND TERM Db '!AJ87</f>
        <v>0</v>
      </c>
      <c r="BJ87" s="327">
        <f>'1ST TERM Db'!AJ87</f>
        <v>0</v>
      </c>
      <c r="BK87" s="328">
        <f t="shared" si="118"/>
        <v>0</v>
      </c>
      <c r="BL87" s="26"/>
      <c r="BM87" s="26"/>
      <c r="BN87" s="43">
        <f t="shared" si="119"/>
        <v>0</v>
      </c>
      <c r="BO87" s="327">
        <f>'2ND TERM Db '!AM87</f>
        <v>0</v>
      </c>
      <c r="BP87" s="348">
        <f>'1ST TERM Db'!AM87</f>
        <v>0</v>
      </c>
      <c r="BQ87" s="328">
        <f t="shared" si="120"/>
        <v>0</v>
      </c>
      <c r="BR87" s="26"/>
      <c r="BS87" s="26"/>
      <c r="BT87" s="43">
        <f t="shared" si="121"/>
        <v>0</v>
      </c>
      <c r="BU87" s="327">
        <f>'2ND TERM Db '!AP87</f>
        <v>0</v>
      </c>
      <c r="BV87" s="348">
        <f>'1ST TERM Db'!AP87</f>
        <v>0</v>
      </c>
      <c r="BW87" s="328">
        <f t="shared" si="122"/>
        <v>0</v>
      </c>
      <c r="BX87" s="26"/>
      <c r="BY87" s="26"/>
      <c r="BZ87" s="43">
        <f t="shared" si="123"/>
        <v>0</v>
      </c>
      <c r="CA87" s="327">
        <f>'2ND TERM Db '!AS87</f>
        <v>0</v>
      </c>
      <c r="CB87" s="348">
        <f>'1ST TERM Db'!AS87</f>
        <v>0</v>
      </c>
      <c r="CC87" s="328">
        <f t="shared" si="124"/>
        <v>0</v>
      </c>
      <c r="CD87" s="26"/>
      <c r="CE87" s="26"/>
      <c r="CF87" s="43">
        <f t="shared" si="125"/>
        <v>0</v>
      </c>
      <c r="CG87" s="327">
        <f>'2ND TERM Db '!AV87</f>
        <v>0</v>
      </c>
      <c r="CH87" s="348">
        <f>'1ST TERM Db'!AV87</f>
        <v>0</v>
      </c>
      <c r="CI87" s="328">
        <f t="shared" si="126"/>
        <v>0</v>
      </c>
      <c r="CJ87" s="26"/>
      <c r="CK87" s="26"/>
      <c r="CL87" s="43">
        <f t="shared" si="127"/>
        <v>0</v>
      </c>
      <c r="CM87" s="327">
        <f>'2ND TERM Db '!AY87</f>
        <v>0</v>
      </c>
      <c r="CN87" s="348">
        <f>'1ST TERM Db'!AY87</f>
        <v>0</v>
      </c>
      <c r="CO87" s="328">
        <f t="shared" si="128"/>
        <v>0</v>
      </c>
      <c r="CP87" s="26"/>
      <c r="CQ87" s="26"/>
      <c r="CR87" s="43">
        <f t="shared" si="129"/>
        <v>0</v>
      </c>
      <c r="CS87" s="327">
        <f>'2ND TERM Db '!BB87</f>
        <v>0</v>
      </c>
      <c r="CT87" s="348">
        <f>'1ST TERM Db'!BB87</f>
        <v>0</v>
      </c>
      <c r="CU87" s="328">
        <f t="shared" si="130"/>
        <v>0</v>
      </c>
      <c r="CV87" s="26"/>
      <c r="CW87" s="26"/>
      <c r="CX87" s="43">
        <f t="shared" si="131"/>
        <v>0</v>
      </c>
      <c r="CY87" s="327">
        <f>'2ND TERM Db '!BE87</f>
        <v>0</v>
      </c>
      <c r="CZ87" s="348">
        <f>'1ST TERM Db'!BE87</f>
        <v>0</v>
      </c>
      <c r="DA87" s="328">
        <f t="shared" si="132"/>
        <v>0</v>
      </c>
      <c r="DB87" s="26"/>
      <c r="DC87" s="26"/>
      <c r="DD87" s="43">
        <f t="shared" si="133"/>
        <v>0</v>
      </c>
      <c r="DE87" s="327">
        <f>'2ND TERM Db '!BH87</f>
        <v>0</v>
      </c>
      <c r="DF87" s="348">
        <f>'1ST TERM Db'!BH87</f>
        <v>0</v>
      </c>
      <c r="DG87" s="328">
        <f t="shared" si="134"/>
        <v>0</v>
      </c>
      <c r="DH87" s="349"/>
      <c r="DI87" s="349"/>
      <c r="DJ87" s="356">
        <f t="shared" si="138"/>
        <v>0</v>
      </c>
      <c r="DK87" s="357">
        <f>'2ND TERM Db '!BK87</f>
        <v>0</v>
      </c>
      <c r="DL87" s="357">
        <f>'1ST TERM Db'!BK87</f>
        <v>0</v>
      </c>
      <c r="DM87" s="328">
        <f t="shared" si="135"/>
        <v>0</v>
      </c>
      <c r="DN87" s="73">
        <f t="shared" ref="DN87" si="156">SUM(O87,U87,AA87,AG87,AM87,AS87,AY87,BE87,BK87,BQ87,BW87,CC87,CI87,CO87,CU87,DA87,DG87,DM87)</f>
        <v>0</v>
      </c>
      <c r="DO87" s="80">
        <f t="shared" si="137"/>
        <v>12</v>
      </c>
      <c r="DP87" s="81" t="s">
        <v>105</v>
      </c>
      <c r="DQ87" s="81" t="s">
        <v>105</v>
      </c>
      <c r="DR87" s="81" t="s">
        <v>105</v>
      </c>
      <c r="DS87" s="81" t="s">
        <v>105</v>
      </c>
      <c r="DT87" s="81" t="s">
        <v>105</v>
      </c>
      <c r="DU87" s="81" t="s">
        <v>105</v>
      </c>
      <c r="DV87" s="81" t="s">
        <v>105</v>
      </c>
      <c r="DW87" s="81" t="s">
        <v>105</v>
      </c>
      <c r="DX87" s="87" t="s">
        <v>98</v>
      </c>
      <c r="DY87" s="88" t="s">
        <v>99</v>
      </c>
      <c r="DZ87" s="81" t="s">
        <v>105</v>
      </c>
      <c r="EA87" s="81" t="s">
        <v>105</v>
      </c>
      <c r="EB87" s="81" t="s">
        <v>105</v>
      </c>
      <c r="EC87" s="81" t="s">
        <v>105</v>
      </c>
      <c r="ED87" s="81" t="s">
        <v>105</v>
      </c>
      <c r="EE87" s="81" t="s">
        <v>105</v>
      </c>
      <c r="EF87" s="99" t="s">
        <v>105</v>
      </c>
      <c r="EG87" s="100" t="s">
        <v>101</v>
      </c>
      <c r="EH87" s="101" t="s">
        <v>102</v>
      </c>
      <c r="EI87" s="102" t="s">
        <v>103</v>
      </c>
      <c r="EJ87" s="103" t="s">
        <v>104</v>
      </c>
    </row>
    <row r="88" ht="30.3" spans="1:140">
      <c r="A88" s="21">
        <v>85</v>
      </c>
      <c r="B88" s="288">
        <f>'1ST TERM Db'!B88</f>
        <v>0</v>
      </c>
      <c r="C88" s="289">
        <f>'1ST TERM Db'!C88</f>
        <v>0</v>
      </c>
      <c r="D88" s="29">
        <f>'1ST TERM Db'!D88</f>
        <v>0</v>
      </c>
      <c r="E88" s="29">
        <f>'1ST TERM Db'!E88</f>
        <v>0</v>
      </c>
      <c r="F88" s="27"/>
      <c r="G88" s="27"/>
      <c r="H88" s="27"/>
      <c r="I88" s="42">
        <f t="shared" si="101"/>
        <v>0</v>
      </c>
      <c r="J88" s="26"/>
      <c r="K88" s="26"/>
      <c r="L88" s="43">
        <f t="shared" si="97"/>
        <v>0</v>
      </c>
      <c r="M88" s="327">
        <f>'2ND TERM Db '!L88</f>
        <v>0</v>
      </c>
      <c r="N88" s="327">
        <f>'1ST TERM Db'!L88</f>
        <v>0</v>
      </c>
      <c r="O88" s="328">
        <f t="shared" si="102"/>
        <v>0</v>
      </c>
      <c r="P88" s="26"/>
      <c r="Q88" s="26"/>
      <c r="R88" s="43">
        <f t="shared" si="103"/>
        <v>0</v>
      </c>
      <c r="S88" s="327">
        <f>'2ND TERM Db '!O88</f>
        <v>0</v>
      </c>
      <c r="T88" s="327">
        <f>'1ST TERM Db'!O88</f>
        <v>0</v>
      </c>
      <c r="U88" s="328">
        <f t="shared" si="104"/>
        <v>0</v>
      </c>
      <c r="V88" s="26"/>
      <c r="W88" s="26"/>
      <c r="X88" s="43">
        <f t="shared" si="105"/>
        <v>0</v>
      </c>
      <c r="Y88" s="327">
        <f>'2ND TERM Db '!R88</f>
        <v>0</v>
      </c>
      <c r="Z88" s="327">
        <f>'1ST TERM Db'!R88</f>
        <v>0</v>
      </c>
      <c r="AA88" s="328">
        <f t="shared" si="106"/>
        <v>0</v>
      </c>
      <c r="AB88" s="26"/>
      <c r="AC88" s="26"/>
      <c r="AD88" s="43">
        <f t="shared" si="107"/>
        <v>0</v>
      </c>
      <c r="AE88" s="327">
        <f>'2ND TERM Db '!U88</f>
        <v>0</v>
      </c>
      <c r="AF88" s="327">
        <f>'1ST TERM Db'!U88</f>
        <v>0</v>
      </c>
      <c r="AG88" s="328">
        <f t="shared" si="108"/>
        <v>0</v>
      </c>
      <c r="AH88" s="26"/>
      <c r="AI88" s="26"/>
      <c r="AJ88" s="43">
        <f t="shared" si="109"/>
        <v>0</v>
      </c>
      <c r="AK88" s="327">
        <f>'2ND TERM Db '!X88</f>
        <v>0</v>
      </c>
      <c r="AL88" s="327">
        <f>'1ST TERM Db'!X88</f>
        <v>0</v>
      </c>
      <c r="AM88" s="328">
        <f t="shared" si="110"/>
        <v>0</v>
      </c>
      <c r="AN88" s="26"/>
      <c r="AO88" s="26"/>
      <c r="AP88" s="43">
        <f t="shared" si="111"/>
        <v>0</v>
      </c>
      <c r="AQ88" s="327">
        <f>'2ND TERM Db '!AA88</f>
        <v>0</v>
      </c>
      <c r="AR88" s="343">
        <f>'1ST TERM Db'!AA88</f>
        <v>0</v>
      </c>
      <c r="AS88" s="328">
        <f t="shared" si="112"/>
        <v>0</v>
      </c>
      <c r="AT88" s="26"/>
      <c r="AU88" s="26"/>
      <c r="AV88" s="43">
        <f t="shared" si="113"/>
        <v>0</v>
      </c>
      <c r="AW88" s="327">
        <f>'2ND TERM Db '!AD88</f>
        <v>0</v>
      </c>
      <c r="AX88" s="343">
        <f>'1ST TERM Db'!AD88</f>
        <v>0</v>
      </c>
      <c r="AY88" s="328">
        <f t="shared" si="114"/>
        <v>0</v>
      </c>
      <c r="AZ88" s="26"/>
      <c r="BA88" s="26"/>
      <c r="BB88" s="43">
        <f t="shared" si="115"/>
        <v>0</v>
      </c>
      <c r="BC88" s="327">
        <f>'2ND TERM Db '!AG88</f>
        <v>0</v>
      </c>
      <c r="BD88" s="327">
        <f>'1ST TERM Db'!AG88</f>
        <v>0</v>
      </c>
      <c r="BE88" s="328">
        <f t="shared" si="116"/>
        <v>0</v>
      </c>
      <c r="BF88" s="26"/>
      <c r="BG88" s="26"/>
      <c r="BH88" s="43">
        <f t="shared" si="117"/>
        <v>0</v>
      </c>
      <c r="BI88" s="327">
        <f>'2ND TERM Db '!AJ88</f>
        <v>0</v>
      </c>
      <c r="BJ88" s="327">
        <f>'1ST TERM Db'!AJ88</f>
        <v>0</v>
      </c>
      <c r="BK88" s="328">
        <f t="shared" si="118"/>
        <v>0</v>
      </c>
      <c r="BL88" s="26"/>
      <c r="BM88" s="26"/>
      <c r="BN88" s="43">
        <f t="shared" si="119"/>
        <v>0</v>
      </c>
      <c r="BO88" s="327">
        <f>'2ND TERM Db '!AM88</f>
        <v>0</v>
      </c>
      <c r="BP88" s="348">
        <f>'1ST TERM Db'!AM88</f>
        <v>0</v>
      </c>
      <c r="BQ88" s="328">
        <f t="shared" si="120"/>
        <v>0</v>
      </c>
      <c r="BR88" s="26"/>
      <c r="BS88" s="26"/>
      <c r="BT88" s="43">
        <f t="shared" si="121"/>
        <v>0</v>
      </c>
      <c r="BU88" s="327">
        <f>'2ND TERM Db '!AP88</f>
        <v>0</v>
      </c>
      <c r="BV88" s="348">
        <f>'1ST TERM Db'!AP88</f>
        <v>0</v>
      </c>
      <c r="BW88" s="328">
        <f t="shared" si="122"/>
        <v>0</v>
      </c>
      <c r="BX88" s="26"/>
      <c r="BY88" s="26"/>
      <c r="BZ88" s="43">
        <f t="shared" si="123"/>
        <v>0</v>
      </c>
      <c r="CA88" s="327">
        <f>'2ND TERM Db '!AS88</f>
        <v>0</v>
      </c>
      <c r="CB88" s="348">
        <f>'1ST TERM Db'!AS88</f>
        <v>0</v>
      </c>
      <c r="CC88" s="328">
        <f t="shared" si="124"/>
        <v>0</v>
      </c>
      <c r="CD88" s="26"/>
      <c r="CE88" s="26"/>
      <c r="CF88" s="43">
        <f t="shared" si="125"/>
        <v>0</v>
      </c>
      <c r="CG88" s="327">
        <f>'2ND TERM Db '!AV88</f>
        <v>0</v>
      </c>
      <c r="CH88" s="348">
        <f>'1ST TERM Db'!AV88</f>
        <v>0</v>
      </c>
      <c r="CI88" s="328">
        <f t="shared" si="126"/>
        <v>0</v>
      </c>
      <c r="CJ88" s="26"/>
      <c r="CK88" s="26"/>
      <c r="CL88" s="43">
        <f t="shared" si="127"/>
        <v>0</v>
      </c>
      <c r="CM88" s="327">
        <f>'2ND TERM Db '!AY88</f>
        <v>0</v>
      </c>
      <c r="CN88" s="348">
        <f>'1ST TERM Db'!AY88</f>
        <v>0</v>
      </c>
      <c r="CO88" s="328">
        <f t="shared" si="128"/>
        <v>0</v>
      </c>
      <c r="CP88" s="26"/>
      <c r="CQ88" s="26"/>
      <c r="CR88" s="43">
        <f t="shared" si="129"/>
        <v>0</v>
      </c>
      <c r="CS88" s="327">
        <f>'2ND TERM Db '!BB88</f>
        <v>0</v>
      </c>
      <c r="CT88" s="348">
        <f>'1ST TERM Db'!BB88</f>
        <v>0</v>
      </c>
      <c r="CU88" s="328">
        <f t="shared" si="130"/>
        <v>0</v>
      </c>
      <c r="CV88" s="26"/>
      <c r="CW88" s="26"/>
      <c r="CX88" s="43">
        <f t="shared" si="131"/>
        <v>0</v>
      </c>
      <c r="CY88" s="327">
        <f>'2ND TERM Db '!BE88</f>
        <v>0</v>
      </c>
      <c r="CZ88" s="348">
        <f>'1ST TERM Db'!BE88</f>
        <v>0</v>
      </c>
      <c r="DA88" s="328">
        <f t="shared" si="132"/>
        <v>0</v>
      </c>
      <c r="DB88" s="26"/>
      <c r="DC88" s="26"/>
      <c r="DD88" s="43">
        <f t="shared" si="133"/>
        <v>0</v>
      </c>
      <c r="DE88" s="327">
        <f>'2ND TERM Db '!BH88</f>
        <v>0</v>
      </c>
      <c r="DF88" s="348">
        <f>'1ST TERM Db'!BH88</f>
        <v>0</v>
      </c>
      <c r="DG88" s="328">
        <f t="shared" si="134"/>
        <v>0</v>
      </c>
      <c r="DH88" s="349"/>
      <c r="DI88" s="349"/>
      <c r="DJ88" s="356">
        <f t="shared" si="138"/>
        <v>0</v>
      </c>
      <c r="DK88" s="357">
        <f>'2ND TERM Db '!BK88</f>
        <v>0</v>
      </c>
      <c r="DL88" s="357">
        <f>'1ST TERM Db'!BK88</f>
        <v>0</v>
      </c>
      <c r="DM88" s="328">
        <f t="shared" si="135"/>
        <v>0</v>
      </c>
      <c r="DN88" s="73">
        <f t="shared" ref="DN88" si="157">SUM(O88,U88,AA88,AG88,AM88,AS88,AY88,BE88,BK88,BQ88,BW88,CC88,CI88,CO88,CU88,DA88,DG88:DM88)</f>
        <v>0</v>
      </c>
      <c r="DO88" s="80">
        <f t="shared" si="137"/>
        <v>12</v>
      </c>
      <c r="DP88" s="81" t="s">
        <v>105</v>
      </c>
      <c r="DQ88" s="81" t="s">
        <v>105</v>
      </c>
      <c r="DR88" s="81" t="s">
        <v>105</v>
      </c>
      <c r="DS88" s="81" t="s">
        <v>105</v>
      </c>
      <c r="DT88" s="81" t="s">
        <v>105</v>
      </c>
      <c r="DU88" s="81" t="s">
        <v>105</v>
      </c>
      <c r="DV88" s="81" t="s">
        <v>105</v>
      </c>
      <c r="DW88" s="81" t="s">
        <v>105</v>
      </c>
      <c r="DX88" s="87" t="s">
        <v>98</v>
      </c>
      <c r="DY88" s="88" t="s">
        <v>99</v>
      </c>
      <c r="DZ88" s="81" t="s">
        <v>105</v>
      </c>
      <c r="EA88" s="81" t="s">
        <v>105</v>
      </c>
      <c r="EB88" s="81" t="s">
        <v>105</v>
      </c>
      <c r="EC88" s="81" t="s">
        <v>105</v>
      </c>
      <c r="ED88" s="81" t="s">
        <v>105</v>
      </c>
      <c r="EE88" s="81" t="s">
        <v>105</v>
      </c>
      <c r="EF88" s="99" t="s">
        <v>105</v>
      </c>
      <c r="EG88" s="100" t="s">
        <v>101</v>
      </c>
      <c r="EH88" s="101" t="s">
        <v>102</v>
      </c>
      <c r="EI88" s="102" t="s">
        <v>103</v>
      </c>
      <c r="EJ88" s="103" t="s">
        <v>104</v>
      </c>
    </row>
    <row r="89" ht="30.3" spans="1:140">
      <c r="A89" s="21">
        <v>86</v>
      </c>
      <c r="B89" s="288">
        <f>'1ST TERM Db'!B89</f>
        <v>0</v>
      </c>
      <c r="C89" s="29">
        <f>'1ST TERM Db'!C89</f>
        <v>0</v>
      </c>
      <c r="D89" s="29">
        <f>'1ST TERM Db'!D89</f>
        <v>0</v>
      </c>
      <c r="E89" s="29">
        <f>'1ST TERM Db'!E89</f>
        <v>0</v>
      </c>
      <c r="F89" s="27"/>
      <c r="G89" s="27"/>
      <c r="H89" s="27"/>
      <c r="I89" s="42">
        <f t="shared" si="101"/>
        <v>0</v>
      </c>
      <c r="J89" s="26"/>
      <c r="K89" s="26"/>
      <c r="L89" s="43">
        <f t="shared" si="97"/>
        <v>0</v>
      </c>
      <c r="M89" s="327">
        <f>'2ND TERM Db '!L89</f>
        <v>0</v>
      </c>
      <c r="N89" s="327">
        <f>'1ST TERM Db'!L89</f>
        <v>0</v>
      </c>
      <c r="O89" s="328">
        <f t="shared" si="102"/>
        <v>0</v>
      </c>
      <c r="P89" s="26"/>
      <c r="Q89" s="26"/>
      <c r="R89" s="43">
        <f t="shared" si="103"/>
        <v>0</v>
      </c>
      <c r="S89" s="327">
        <f>'2ND TERM Db '!O89</f>
        <v>0</v>
      </c>
      <c r="T89" s="327">
        <f>'1ST TERM Db'!O89</f>
        <v>0</v>
      </c>
      <c r="U89" s="328">
        <f t="shared" si="104"/>
        <v>0</v>
      </c>
      <c r="V89" s="26"/>
      <c r="W89" s="26"/>
      <c r="X89" s="43">
        <f t="shared" si="105"/>
        <v>0</v>
      </c>
      <c r="Y89" s="327">
        <f>'2ND TERM Db '!R89</f>
        <v>0</v>
      </c>
      <c r="Z89" s="327">
        <f>'1ST TERM Db'!R89</f>
        <v>0</v>
      </c>
      <c r="AA89" s="328">
        <f t="shared" si="106"/>
        <v>0</v>
      </c>
      <c r="AB89" s="26"/>
      <c r="AC89" s="26"/>
      <c r="AD89" s="43">
        <f t="shared" si="107"/>
        <v>0</v>
      </c>
      <c r="AE89" s="327">
        <f>'2ND TERM Db '!U89</f>
        <v>0</v>
      </c>
      <c r="AF89" s="327">
        <f>'1ST TERM Db'!U89</f>
        <v>0</v>
      </c>
      <c r="AG89" s="328">
        <f t="shared" si="108"/>
        <v>0</v>
      </c>
      <c r="AH89" s="26"/>
      <c r="AI89" s="26"/>
      <c r="AJ89" s="43">
        <f t="shared" si="109"/>
        <v>0</v>
      </c>
      <c r="AK89" s="327">
        <f>'2ND TERM Db '!X89</f>
        <v>0</v>
      </c>
      <c r="AL89" s="327">
        <f>'1ST TERM Db'!X89</f>
        <v>0</v>
      </c>
      <c r="AM89" s="328">
        <f t="shared" si="110"/>
        <v>0</v>
      </c>
      <c r="AN89" s="26"/>
      <c r="AO89" s="26"/>
      <c r="AP89" s="43">
        <f t="shared" si="111"/>
        <v>0</v>
      </c>
      <c r="AQ89" s="327">
        <f>'2ND TERM Db '!AA89</f>
        <v>0</v>
      </c>
      <c r="AR89" s="343">
        <f>'1ST TERM Db'!AA89</f>
        <v>0</v>
      </c>
      <c r="AS89" s="328">
        <f t="shared" si="112"/>
        <v>0</v>
      </c>
      <c r="AT89" s="26"/>
      <c r="AU89" s="26"/>
      <c r="AV89" s="43">
        <f t="shared" si="113"/>
        <v>0</v>
      </c>
      <c r="AW89" s="327">
        <f>'2ND TERM Db '!AD89</f>
        <v>0</v>
      </c>
      <c r="AX89" s="343">
        <f>'1ST TERM Db'!AD89</f>
        <v>0</v>
      </c>
      <c r="AY89" s="328">
        <f t="shared" si="114"/>
        <v>0</v>
      </c>
      <c r="AZ89" s="26"/>
      <c r="BA89" s="26"/>
      <c r="BB89" s="43">
        <f t="shared" si="115"/>
        <v>0</v>
      </c>
      <c r="BC89" s="327">
        <f>'2ND TERM Db '!AG89</f>
        <v>0</v>
      </c>
      <c r="BD89" s="327">
        <f>'1ST TERM Db'!AG89</f>
        <v>0</v>
      </c>
      <c r="BE89" s="328">
        <f t="shared" si="116"/>
        <v>0</v>
      </c>
      <c r="BF89" s="26"/>
      <c r="BG89" s="26"/>
      <c r="BH89" s="43">
        <f t="shared" si="117"/>
        <v>0</v>
      </c>
      <c r="BI89" s="327">
        <f>'2ND TERM Db '!AJ89</f>
        <v>0</v>
      </c>
      <c r="BJ89" s="327">
        <f>'1ST TERM Db'!AJ89</f>
        <v>0</v>
      </c>
      <c r="BK89" s="328">
        <f t="shared" si="118"/>
        <v>0</v>
      </c>
      <c r="BL89" s="26"/>
      <c r="BM89" s="26"/>
      <c r="BN89" s="43">
        <f t="shared" si="119"/>
        <v>0</v>
      </c>
      <c r="BO89" s="327">
        <f>'2ND TERM Db '!AM89</f>
        <v>0</v>
      </c>
      <c r="BP89" s="348">
        <f>'1ST TERM Db'!AM89</f>
        <v>0</v>
      </c>
      <c r="BQ89" s="328">
        <f t="shared" si="120"/>
        <v>0</v>
      </c>
      <c r="BR89" s="26"/>
      <c r="BS89" s="26"/>
      <c r="BT89" s="43">
        <f t="shared" si="121"/>
        <v>0</v>
      </c>
      <c r="BU89" s="327">
        <f>'2ND TERM Db '!AP89</f>
        <v>0</v>
      </c>
      <c r="BV89" s="348">
        <f>'1ST TERM Db'!AP89</f>
        <v>0</v>
      </c>
      <c r="BW89" s="328">
        <f t="shared" si="122"/>
        <v>0</v>
      </c>
      <c r="BX89" s="26"/>
      <c r="BY89" s="26"/>
      <c r="BZ89" s="43">
        <f t="shared" si="123"/>
        <v>0</v>
      </c>
      <c r="CA89" s="327">
        <f>'2ND TERM Db '!AS89</f>
        <v>0</v>
      </c>
      <c r="CB89" s="348">
        <f>'1ST TERM Db'!AS89</f>
        <v>0</v>
      </c>
      <c r="CC89" s="328">
        <f t="shared" si="124"/>
        <v>0</v>
      </c>
      <c r="CD89" s="26"/>
      <c r="CE89" s="26"/>
      <c r="CF89" s="43">
        <f t="shared" si="125"/>
        <v>0</v>
      </c>
      <c r="CG89" s="327">
        <f>'2ND TERM Db '!AV89</f>
        <v>0</v>
      </c>
      <c r="CH89" s="348">
        <f>'1ST TERM Db'!AV89</f>
        <v>0</v>
      </c>
      <c r="CI89" s="328">
        <f t="shared" si="126"/>
        <v>0</v>
      </c>
      <c r="CJ89" s="26"/>
      <c r="CK89" s="26"/>
      <c r="CL89" s="43">
        <f t="shared" si="127"/>
        <v>0</v>
      </c>
      <c r="CM89" s="327">
        <f>'2ND TERM Db '!AY89</f>
        <v>0</v>
      </c>
      <c r="CN89" s="348">
        <f>'1ST TERM Db'!AY89</f>
        <v>0</v>
      </c>
      <c r="CO89" s="328">
        <f t="shared" si="128"/>
        <v>0</v>
      </c>
      <c r="CP89" s="26"/>
      <c r="CQ89" s="26"/>
      <c r="CR89" s="43">
        <f t="shared" si="129"/>
        <v>0</v>
      </c>
      <c r="CS89" s="327">
        <f>'2ND TERM Db '!BB89</f>
        <v>0</v>
      </c>
      <c r="CT89" s="348">
        <f>'1ST TERM Db'!BB89</f>
        <v>0</v>
      </c>
      <c r="CU89" s="328">
        <f t="shared" si="130"/>
        <v>0</v>
      </c>
      <c r="CV89" s="26"/>
      <c r="CW89" s="26"/>
      <c r="CX89" s="43">
        <f t="shared" si="131"/>
        <v>0</v>
      </c>
      <c r="CY89" s="327">
        <f>'2ND TERM Db '!BE89</f>
        <v>0</v>
      </c>
      <c r="CZ89" s="348">
        <f>'1ST TERM Db'!BE89</f>
        <v>0</v>
      </c>
      <c r="DA89" s="328">
        <f t="shared" si="132"/>
        <v>0</v>
      </c>
      <c r="DB89" s="26"/>
      <c r="DC89" s="26"/>
      <c r="DD89" s="43">
        <f t="shared" si="133"/>
        <v>0</v>
      </c>
      <c r="DE89" s="327">
        <f>'2ND TERM Db '!BH89</f>
        <v>0</v>
      </c>
      <c r="DF89" s="348">
        <f>'1ST TERM Db'!BH89</f>
        <v>0</v>
      </c>
      <c r="DG89" s="328">
        <f t="shared" si="134"/>
        <v>0</v>
      </c>
      <c r="DH89" s="349"/>
      <c r="DI89" s="349"/>
      <c r="DJ89" s="356">
        <f t="shared" si="138"/>
        <v>0</v>
      </c>
      <c r="DK89" s="357">
        <f>'2ND TERM Db '!BK89</f>
        <v>0</v>
      </c>
      <c r="DL89" s="357">
        <f>'1ST TERM Db'!BK89</f>
        <v>0</v>
      </c>
      <c r="DM89" s="328">
        <f t="shared" si="135"/>
        <v>0</v>
      </c>
      <c r="DN89" s="73">
        <f t="shared" ref="DN89" si="158">SUM(O89,U89,AA89,AG89,AM89,AS89,AY89,BE89,BK89,BQ89,BW89,CC89,CI89,CO89,CU89,DA89,DG89,DM89)</f>
        <v>0</v>
      </c>
      <c r="DO89" s="80">
        <f t="shared" si="137"/>
        <v>12</v>
      </c>
      <c r="DP89" s="81" t="s">
        <v>105</v>
      </c>
      <c r="DQ89" s="81" t="s">
        <v>105</v>
      </c>
      <c r="DR89" s="81" t="s">
        <v>105</v>
      </c>
      <c r="DS89" s="81" t="s">
        <v>105</v>
      </c>
      <c r="DT89" s="81" t="s">
        <v>105</v>
      </c>
      <c r="DU89" s="81" t="s">
        <v>105</v>
      </c>
      <c r="DV89" s="81" t="s">
        <v>105</v>
      </c>
      <c r="DW89" s="81" t="s">
        <v>105</v>
      </c>
      <c r="DX89" s="87" t="s">
        <v>98</v>
      </c>
      <c r="DY89" s="88" t="s">
        <v>99</v>
      </c>
      <c r="DZ89" s="81" t="s">
        <v>105</v>
      </c>
      <c r="EA89" s="81" t="s">
        <v>105</v>
      </c>
      <c r="EB89" s="81" t="s">
        <v>105</v>
      </c>
      <c r="EC89" s="81" t="s">
        <v>105</v>
      </c>
      <c r="ED89" s="81" t="s">
        <v>105</v>
      </c>
      <c r="EE89" s="81" t="s">
        <v>105</v>
      </c>
      <c r="EF89" s="99" t="s">
        <v>105</v>
      </c>
      <c r="EG89" s="100" t="s">
        <v>101</v>
      </c>
      <c r="EH89" s="101" t="s">
        <v>102</v>
      </c>
      <c r="EI89" s="102" t="s">
        <v>103</v>
      </c>
      <c r="EJ89" s="103" t="s">
        <v>104</v>
      </c>
    </row>
    <row r="90" ht="30.3" spans="1:140">
      <c r="A90" s="21">
        <v>87</v>
      </c>
      <c r="B90" s="288">
        <f>'1ST TERM Db'!B90</f>
        <v>0</v>
      </c>
      <c r="C90" s="29">
        <f>'1ST TERM Db'!C90</f>
        <v>0</v>
      </c>
      <c r="D90" s="29">
        <f>'1ST TERM Db'!D90</f>
        <v>0</v>
      </c>
      <c r="E90" s="29">
        <f>'1ST TERM Db'!E90</f>
        <v>0</v>
      </c>
      <c r="F90" s="27"/>
      <c r="G90" s="27"/>
      <c r="H90" s="27"/>
      <c r="I90" s="42">
        <f t="shared" si="101"/>
        <v>0</v>
      </c>
      <c r="J90" s="26"/>
      <c r="K90" s="26"/>
      <c r="L90" s="43">
        <f t="shared" si="97"/>
        <v>0</v>
      </c>
      <c r="M90" s="327">
        <f>'2ND TERM Db '!L90</f>
        <v>0</v>
      </c>
      <c r="N90" s="327">
        <f>'1ST TERM Db'!L90</f>
        <v>0</v>
      </c>
      <c r="O90" s="328">
        <f t="shared" si="102"/>
        <v>0</v>
      </c>
      <c r="P90" s="26"/>
      <c r="Q90" s="26"/>
      <c r="R90" s="43">
        <f t="shared" si="103"/>
        <v>0</v>
      </c>
      <c r="S90" s="327">
        <f>'2ND TERM Db '!O90</f>
        <v>0</v>
      </c>
      <c r="T90" s="327">
        <f>'1ST TERM Db'!O90</f>
        <v>0</v>
      </c>
      <c r="U90" s="328">
        <f t="shared" si="104"/>
        <v>0</v>
      </c>
      <c r="V90" s="26"/>
      <c r="W90" s="26"/>
      <c r="X90" s="43">
        <f t="shared" si="105"/>
        <v>0</v>
      </c>
      <c r="Y90" s="327">
        <f>'2ND TERM Db '!R90</f>
        <v>0</v>
      </c>
      <c r="Z90" s="327">
        <f>'1ST TERM Db'!R90</f>
        <v>0</v>
      </c>
      <c r="AA90" s="328">
        <f t="shared" si="106"/>
        <v>0</v>
      </c>
      <c r="AB90" s="26"/>
      <c r="AC90" s="26"/>
      <c r="AD90" s="43">
        <f t="shared" si="107"/>
        <v>0</v>
      </c>
      <c r="AE90" s="327">
        <f>'2ND TERM Db '!U90</f>
        <v>0</v>
      </c>
      <c r="AF90" s="327">
        <f>'1ST TERM Db'!U90</f>
        <v>0</v>
      </c>
      <c r="AG90" s="328">
        <f t="shared" si="108"/>
        <v>0</v>
      </c>
      <c r="AH90" s="26"/>
      <c r="AI90" s="26"/>
      <c r="AJ90" s="43">
        <f t="shared" si="109"/>
        <v>0</v>
      </c>
      <c r="AK90" s="327">
        <f>'2ND TERM Db '!X90</f>
        <v>0</v>
      </c>
      <c r="AL90" s="327">
        <f>'1ST TERM Db'!X90</f>
        <v>0</v>
      </c>
      <c r="AM90" s="328">
        <f t="shared" si="110"/>
        <v>0</v>
      </c>
      <c r="AN90" s="26"/>
      <c r="AO90" s="26"/>
      <c r="AP90" s="43">
        <f t="shared" si="111"/>
        <v>0</v>
      </c>
      <c r="AQ90" s="327">
        <f>'2ND TERM Db '!AA90</f>
        <v>0</v>
      </c>
      <c r="AR90" s="343">
        <f>'1ST TERM Db'!AA90</f>
        <v>0</v>
      </c>
      <c r="AS90" s="328">
        <f t="shared" si="112"/>
        <v>0</v>
      </c>
      <c r="AT90" s="26"/>
      <c r="AU90" s="26"/>
      <c r="AV90" s="43">
        <f t="shared" si="113"/>
        <v>0</v>
      </c>
      <c r="AW90" s="327">
        <f>'2ND TERM Db '!AD90</f>
        <v>0</v>
      </c>
      <c r="AX90" s="343">
        <f>'1ST TERM Db'!AD90</f>
        <v>0</v>
      </c>
      <c r="AY90" s="328">
        <f t="shared" si="114"/>
        <v>0</v>
      </c>
      <c r="AZ90" s="26"/>
      <c r="BA90" s="26"/>
      <c r="BB90" s="43">
        <f t="shared" si="115"/>
        <v>0</v>
      </c>
      <c r="BC90" s="327">
        <f>'2ND TERM Db '!AG90</f>
        <v>0</v>
      </c>
      <c r="BD90" s="327">
        <f>'1ST TERM Db'!AG90</f>
        <v>0</v>
      </c>
      <c r="BE90" s="328">
        <f t="shared" si="116"/>
        <v>0</v>
      </c>
      <c r="BF90" s="26"/>
      <c r="BG90" s="26"/>
      <c r="BH90" s="43">
        <f t="shared" si="117"/>
        <v>0</v>
      </c>
      <c r="BI90" s="327">
        <f>'2ND TERM Db '!AJ90</f>
        <v>0</v>
      </c>
      <c r="BJ90" s="327">
        <f>'1ST TERM Db'!AJ90</f>
        <v>0</v>
      </c>
      <c r="BK90" s="328">
        <f t="shared" si="118"/>
        <v>0</v>
      </c>
      <c r="BL90" s="26"/>
      <c r="BM90" s="26"/>
      <c r="BN90" s="43">
        <f t="shared" si="119"/>
        <v>0</v>
      </c>
      <c r="BO90" s="327">
        <f>'2ND TERM Db '!AM90</f>
        <v>0</v>
      </c>
      <c r="BP90" s="348">
        <f>'1ST TERM Db'!AM90</f>
        <v>0</v>
      </c>
      <c r="BQ90" s="328">
        <f t="shared" si="120"/>
        <v>0</v>
      </c>
      <c r="BR90" s="26"/>
      <c r="BS90" s="26"/>
      <c r="BT90" s="43">
        <f t="shared" si="121"/>
        <v>0</v>
      </c>
      <c r="BU90" s="327">
        <f>'2ND TERM Db '!AP90</f>
        <v>0</v>
      </c>
      <c r="BV90" s="348">
        <f>'1ST TERM Db'!AP90</f>
        <v>0</v>
      </c>
      <c r="BW90" s="328">
        <f t="shared" si="122"/>
        <v>0</v>
      </c>
      <c r="BX90" s="26"/>
      <c r="BY90" s="26"/>
      <c r="BZ90" s="43">
        <f t="shared" si="123"/>
        <v>0</v>
      </c>
      <c r="CA90" s="327">
        <f>'2ND TERM Db '!AS90</f>
        <v>0</v>
      </c>
      <c r="CB90" s="348">
        <f>'1ST TERM Db'!AS90</f>
        <v>0</v>
      </c>
      <c r="CC90" s="328">
        <f t="shared" si="124"/>
        <v>0</v>
      </c>
      <c r="CD90" s="26"/>
      <c r="CE90" s="26"/>
      <c r="CF90" s="43">
        <f t="shared" si="125"/>
        <v>0</v>
      </c>
      <c r="CG90" s="327">
        <f>'2ND TERM Db '!AV90</f>
        <v>0</v>
      </c>
      <c r="CH90" s="348">
        <f>'1ST TERM Db'!AV90</f>
        <v>0</v>
      </c>
      <c r="CI90" s="328">
        <f t="shared" si="126"/>
        <v>0</v>
      </c>
      <c r="CJ90" s="26"/>
      <c r="CK90" s="26"/>
      <c r="CL90" s="43">
        <f t="shared" si="127"/>
        <v>0</v>
      </c>
      <c r="CM90" s="327">
        <f>'2ND TERM Db '!AY90</f>
        <v>0</v>
      </c>
      <c r="CN90" s="348">
        <f>'1ST TERM Db'!AY90</f>
        <v>0</v>
      </c>
      <c r="CO90" s="328">
        <f t="shared" si="128"/>
        <v>0</v>
      </c>
      <c r="CP90" s="26"/>
      <c r="CQ90" s="26"/>
      <c r="CR90" s="43">
        <f t="shared" si="129"/>
        <v>0</v>
      </c>
      <c r="CS90" s="327">
        <f>'2ND TERM Db '!BB90</f>
        <v>0</v>
      </c>
      <c r="CT90" s="348">
        <f>'1ST TERM Db'!BB90</f>
        <v>0</v>
      </c>
      <c r="CU90" s="328">
        <f t="shared" si="130"/>
        <v>0</v>
      </c>
      <c r="CV90" s="26"/>
      <c r="CW90" s="26"/>
      <c r="CX90" s="43">
        <f t="shared" si="131"/>
        <v>0</v>
      </c>
      <c r="CY90" s="327">
        <f>'2ND TERM Db '!BE90</f>
        <v>0</v>
      </c>
      <c r="CZ90" s="348">
        <f>'1ST TERM Db'!BE90</f>
        <v>0</v>
      </c>
      <c r="DA90" s="328">
        <f t="shared" si="132"/>
        <v>0</v>
      </c>
      <c r="DB90" s="26"/>
      <c r="DC90" s="26"/>
      <c r="DD90" s="43">
        <f t="shared" si="133"/>
        <v>0</v>
      </c>
      <c r="DE90" s="327">
        <f>'2ND TERM Db '!BH90</f>
        <v>0</v>
      </c>
      <c r="DF90" s="348">
        <f>'1ST TERM Db'!BH90</f>
        <v>0</v>
      </c>
      <c r="DG90" s="328">
        <f t="shared" si="134"/>
        <v>0</v>
      </c>
      <c r="DH90" s="349"/>
      <c r="DI90" s="349"/>
      <c r="DJ90" s="356">
        <f t="shared" si="138"/>
        <v>0</v>
      </c>
      <c r="DK90" s="357">
        <f>'2ND TERM Db '!BK90</f>
        <v>0</v>
      </c>
      <c r="DL90" s="357">
        <f>'1ST TERM Db'!BK90</f>
        <v>0</v>
      </c>
      <c r="DM90" s="328">
        <f t="shared" si="135"/>
        <v>0</v>
      </c>
      <c r="DN90" s="73">
        <f t="shared" ref="DN90" si="159">SUM(O90,U90,AA90,AG90,AM90,AS90,AY90,BE90,BK90,BQ90,BW90,CC90,CI90,CO90,CU90,DA90,DG90:DM90)</f>
        <v>0</v>
      </c>
      <c r="DO90" s="80">
        <f t="shared" si="137"/>
        <v>12</v>
      </c>
      <c r="DP90" s="81" t="s">
        <v>105</v>
      </c>
      <c r="DQ90" s="81" t="s">
        <v>105</v>
      </c>
      <c r="DR90" s="81" t="s">
        <v>105</v>
      </c>
      <c r="DS90" s="81" t="s">
        <v>105</v>
      </c>
      <c r="DT90" s="81" t="s">
        <v>105</v>
      </c>
      <c r="DU90" s="81" t="s">
        <v>105</v>
      </c>
      <c r="DV90" s="81" t="s">
        <v>105</v>
      </c>
      <c r="DW90" s="81" t="s">
        <v>105</v>
      </c>
      <c r="DX90" s="87" t="s">
        <v>98</v>
      </c>
      <c r="DY90" s="88" t="s">
        <v>99</v>
      </c>
      <c r="DZ90" s="81" t="s">
        <v>105</v>
      </c>
      <c r="EA90" s="81" t="s">
        <v>105</v>
      </c>
      <c r="EB90" s="81" t="s">
        <v>105</v>
      </c>
      <c r="EC90" s="81" t="s">
        <v>105</v>
      </c>
      <c r="ED90" s="81" t="s">
        <v>105</v>
      </c>
      <c r="EE90" s="81" t="s">
        <v>105</v>
      </c>
      <c r="EF90" s="99" t="s">
        <v>105</v>
      </c>
      <c r="EG90" s="100" t="s">
        <v>101</v>
      </c>
      <c r="EH90" s="101" t="s">
        <v>102</v>
      </c>
      <c r="EI90" s="102" t="s">
        <v>103</v>
      </c>
      <c r="EJ90" s="103" t="s">
        <v>104</v>
      </c>
    </row>
    <row r="91" ht="30.3" spans="1:140">
      <c r="A91" s="21">
        <v>88</v>
      </c>
      <c r="B91" s="288">
        <f>'1ST TERM Db'!B91</f>
        <v>0</v>
      </c>
      <c r="C91" s="289">
        <f>'1ST TERM Db'!C91</f>
        <v>0</v>
      </c>
      <c r="D91" s="29">
        <f>'1ST TERM Db'!D91</f>
        <v>0</v>
      </c>
      <c r="E91" s="29">
        <f>'1ST TERM Db'!E91</f>
        <v>0</v>
      </c>
      <c r="F91" s="27"/>
      <c r="G91" s="27"/>
      <c r="H91" s="27"/>
      <c r="I91" s="42">
        <f t="shared" si="101"/>
        <v>0</v>
      </c>
      <c r="J91" s="26"/>
      <c r="K91" s="26"/>
      <c r="L91" s="43">
        <f t="shared" si="97"/>
        <v>0</v>
      </c>
      <c r="M91" s="327">
        <f>'2ND TERM Db '!L91</f>
        <v>0</v>
      </c>
      <c r="N91" s="327">
        <f>'1ST TERM Db'!L91</f>
        <v>0</v>
      </c>
      <c r="O91" s="328">
        <f t="shared" si="102"/>
        <v>0</v>
      </c>
      <c r="P91" s="26"/>
      <c r="Q91" s="26"/>
      <c r="R91" s="43">
        <f t="shared" si="103"/>
        <v>0</v>
      </c>
      <c r="S91" s="327">
        <f>'2ND TERM Db '!O91</f>
        <v>0</v>
      </c>
      <c r="T91" s="327">
        <f>'1ST TERM Db'!O91</f>
        <v>0</v>
      </c>
      <c r="U91" s="328">
        <f t="shared" si="104"/>
        <v>0</v>
      </c>
      <c r="V91" s="26"/>
      <c r="W91" s="26"/>
      <c r="X91" s="43">
        <f t="shared" si="105"/>
        <v>0</v>
      </c>
      <c r="Y91" s="327">
        <f>'2ND TERM Db '!R91</f>
        <v>0</v>
      </c>
      <c r="Z91" s="327">
        <f>'1ST TERM Db'!R91</f>
        <v>0</v>
      </c>
      <c r="AA91" s="328">
        <f t="shared" si="106"/>
        <v>0</v>
      </c>
      <c r="AB91" s="26"/>
      <c r="AC91" s="26"/>
      <c r="AD91" s="43">
        <f t="shared" si="107"/>
        <v>0</v>
      </c>
      <c r="AE91" s="327">
        <f>'2ND TERM Db '!U91</f>
        <v>0</v>
      </c>
      <c r="AF91" s="327">
        <f>'1ST TERM Db'!U91</f>
        <v>0</v>
      </c>
      <c r="AG91" s="328">
        <f t="shared" si="108"/>
        <v>0</v>
      </c>
      <c r="AH91" s="26"/>
      <c r="AI91" s="26"/>
      <c r="AJ91" s="43">
        <f t="shared" si="109"/>
        <v>0</v>
      </c>
      <c r="AK91" s="327">
        <f>'2ND TERM Db '!X91</f>
        <v>0</v>
      </c>
      <c r="AL91" s="327">
        <f>'1ST TERM Db'!X91</f>
        <v>0</v>
      </c>
      <c r="AM91" s="328">
        <f t="shared" si="110"/>
        <v>0</v>
      </c>
      <c r="AN91" s="26"/>
      <c r="AO91" s="26"/>
      <c r="AP91" s="43">
        <f t="shared" si="111"/>
        <v>0</v>
      </c>
      <c r="AQ91" s="327">
        <f>'2ND TERM Db '!AA91</f>
        <v>0</v>
      </c>
      <c r="AR91" s="343">
        <f>'1ST TERM Db'!AA91</f>
        <v>0</v>
      </c>
      <c r="AS91" s="328">
        <f t="shared" si="112"/>
        <v>0</v>
      </c>
      <c r="AT91" s="26"/>
      <c r="AU91" s="26"/>
      <c r="AV91" s="43">
        <f t="shared" si="113"/>
        <v>0</v>
      </c>
      <c r="AW91" s="327">
        <f>'2ND TERM Db '!AD91</f>
        <v>0</v>
      </c>
      <c r="AX91" s="343">
        <f>'1ST TERM Db'!AD91</f>
        <v>0</v>
      </c>
      <c r="AY91" s="328">
        <f t="shared" si="114"/>
        <v>0</v>
      </c>
      <c r="AZ91" s="26"/>
      <c r="BA91" s="26"/>
      <c r="BB91" s="43">
        <f t="shared" si="115"/>
        <v>0</v>
      </c>
      <c r="BC91" s="327">
        <f>'2ND TERM Db '!AG91</f>
        <v>0</v>
      </c>
      <c r="BD91" s="327">
        <f>'1ST TERM Db'!AG91</f>
        <v>0</v>
      </c>
      <c r="BE91" s="328">
        <f t="shared" si="116"/>
        <v>0</v>
      </c>
      <c r="BF91" s="26"/>
      <c r="BG91" s="26"/>
      <c r="BH91" s="43">
        <f t="shared" si="117"/>
        <v>0</v>
      </c>
      <c r="BI91" s="327">
        <f>'2ND TERM Db '!AJ91</f>
        <v>0</v>
      </c>
      <c r="BJ91" s="327">
        <f>'1ST TERM Db'!AJ91</f>
        <v>0</v>
      </c>
      <c r="BK91" s="328">
        <f t="shared" si="118"/>
        <v>0</v>
      </c>
      <c r="BL91" s="26"/>
      <c r="BM91" s="26"/>
      <c r="BN91" s="43">
        <f t="shared" si="119"/>
        <v>0</v>
      </c>
      <c r="BO91" s="327">
        <f>'2ND TERM Db '!AM91</f>
        <v>0</v>
      </c>
      <c r="BP91" s="348">
        <f>'1ST TERM Db'!AM91</f>
        <v>0</v>
      </c>
      <c r="BQ91" s="328">
        <f t="shared" si="120"/>
        <v>0</v>
      </c>
      <c r="BR91" s="26"/>
      <c r="BS91" s="26"/>
      <c r="BT91" s="43">
        <f t="shared" si="121"/>
        <v>0</v>
      </c>
      <c r="BU91" s="327">
        <f>'2ND TERM Db '!AP91</f>
        <v>0</v>
      </c>
      <c r="BV91" s="348">
        <f>'1ST TERM Db'!AP91</f>
        <v>0</v>
      </c>
      <c r="BW91" s="328">
        <f t="shared" si="122"/>
        <v>0</v>
      </c>
      <c r="BX91" s="26"/>
      <c r="BY91" s="26"/>
      <c r="BZ91" s="43">
        <f t="shared" si="123"/>
        <v>0</v>
      </c>
      <c r="CA91" s="327">
        <f>'2ND TERM Db '!AS91</f>
        <v>0</v>
      </c>
      <c r="CB91" s="348">
        <f>'1ST TERM Db'!AS91</f>
        <v>0</v>
      </c>
      <c r="CC91" s="328">
        <f t="shared" si="124"/>
        <v>0</v>
      </c>
      <c r="CD91" s="26"/>
      <c r="CE91" s="26"/>
      <c r="CF91" s="43">
        <f t="shared" si="125"/>
        <v>0</v>
      </c>
      <c r="CG91" s="327">
        <f>'2ND TERM Db '!AV91</f>
        <v>0</v>
      </c>
      <c r="CH91" s="348">
        <f>'1ST TERM Db'!AV91</f>
        <v>0</v>
      </c>
      <c r="CI91" s="328">
        <f t="shared" si="126"/>
        <v>0</v>
      </c>
      <c r="CJ91" s="26"/>
      <c r="CK91" s="26"/>
      <c r="CL91" s="43">
        <f t="shared" si="127"/>
        <v>0</v>
      </c>
      <c r="CM91" s="327">
        <f>'2ND TERM Db '!AY91</f>
        <v>0</v>
      </c>
      <c r="CN91" s="348">
        <f>'1ST TERM Db'!AY91</f>
        <v>0</v>
      </c>
      <c r="CO91" s="328">
        <f t="shared" si="128"/>
        <v>0</v>
      </c>
      <c r="CP91" s="26"/>
      <c r="CQ91" s="26"/>
      <c r="CR91" s="43">
        <f t="shared" si="129"/>
        <v>0</v>
      </c>
      <c r="CS91" s="327">
        <f>'2ND TERM Db '!BB91</f>
        <v>0</v>
      </c>
      <c r="CT91" s="348">
        <f>'1ST TERM Db'!BB91</f>
        <v>0</v>
      </c>
      <c r="CU91" s="328">
        <f t="shared" si="130"/>
        <v>0</v>
      </c>
      <c r="CV91" s="26"/>
      <c r="CW91" s="26"/>
      <c r="CX91" s="43">
        <f t="shared" si="131"/>
        <v>0</v>
      </c>
      <c r="CY91" s="327">
        <f>'2ND TERM Db '!BE91</f>
        <v>0</v>
      </c>
      <c r="CZ91" s="348">
        <f>'1ST TERM Db'!BE91</f>
        <v>0</v>
      </c>
      <c r="DA91" s="328">
        <f t="shared" si="132"/>
        <v>0</v>
      </c>
      <c r="DB91" s="26"/>
      <c r="DC91" s="26"/>
      <c r="DD91" s="43">
        <f t="shared" si="133"/>
        <v>0</v>
      </c>
      <c r="DE91" s="327">
        <f>'2ND TERM Db '!BH91</f>
        <v>0</v>
      </c>
      <c r="DF91" s="348">
        <f>'1ST TERM Db'!BH91</f>
        <v>0</v>
      </c>
      <c r="DG91" s="328">
        <f t="shared" si="134"/>
        <v>0</v>
      </c>
      <c r="DH91" s="349"/>
      <c r="DI91" s="349"/>
      <c r="DJ91" s="356">
        <f t="shared" si="138"/>
        <v>0</v>
      </c>
      <c r="DK91" s="357">
        <f>'2ND TERM Db '!BK91</f>
        <v>0</v>
      </c>
      <c r="DL91" s="357">
        <f>'1ST TERM Db'!BK91</f>
        <v>0</v>
      </c>
      <c r="DM91" s="328">
        <f t="shared" si="135"/>
        <v>0</v>
      </c>
      <c r="DN91" s="73">
        <f t="shared" ref="DN91" si="160">SUM(O91,U91,AA91,AG91,AM91,AS91,AY91,BE91,BK91,BQ91,BW91,CC91,CI91,CO91,CU91,DA91,DG91,DM91)</f>
        <v>0</v>
      </c>
      <c r="DO91" s="80">
        <f t="shared" si="137"/>
        <v>12</v>
      </c>
      <c r="DP91" s="81" t="s">
        <v>105</v>
      </c>
      <c r="DQ91" s="81" t="s">
        <v>105</v>
      </c>
      <c r="DR91" s="81" t="s">
        <v>105</v>
      </c>
      <c r="DS91" s="81" t="s">
        <v>105</v>
      </c>
      <c r="DT91" s="81" t="s">
        <v>105</v>
      </c>
      <c r="DU91" s="81" t="s">
        <v>105</v>
      </c>
      <c r="DV91" s="81" t="s">
        <v>105</v>
      </c>
      <c r="DW91" s="81" t="s">
        <v>105</v>
      </c>
      <c r="DX91" s="87" t="s">
        <v>98</v>
      </c>
      <c r="DY91" s="88" t="s">
        <v>99</v>
      </c>
      <c r="DZ91" s="81" t="s">
        <v>105</v>
      </c>
      <c r="EA91" s="81" t="s">
        <v>105</v>
      </c>
      <c r="EB91" s="81" t="s">
        <v>105</v>
      </c>
      <c r="EC91" s="81" t="s">
        <v>105</v>
      </c>
      <c r="ED91" s="81" t="s">
        <v>105</v>
      </c>
      <c r="EE91" s="81" t="s">
        <v>105</v>
      </c>
      <c r="EF91" s="99" t="s">
        <v>105</v>
      </c>
      <c r="EG91" s="100" t="s">
        <v>101</v>
      </c>
      <c r="EH91" s="101" t="s">
        <v>102</v>
      </c>
      <c r="EI91" s="102" t="s">
        <v>103</v>
      </c>
      <c r="EJ91" s="103" t="s">
        <v>104</v>
      </c>
    </row>
    <row r="92" ht="30.3" spans="1:140">
      <c r="A92" s="21">
        <v>89</v>
      </c>
      <c r="B92" s="288">
        <f>'1ST TERM Db'!B92</f>
        <v>0</v>
      </c>
      <c r="C92" s="29">
        <f>'1ST TERM Db'!C92</f>
        <v>0</v>
      </c>
      <c r="D92" s="29">
        <f>'1ST TERM Db'!D92</f>
        <v>0</v>
      </c>
      <c r="E92" s="29">
        <f>'1ST TERM Db'!E92</f>
        <v>0</v>
      </c>
      <c r="F92" s="27"/>
      <c r="G92" s="27"/>
      <c r="H92" s="27"/>
      <c r="I92" s="42">
        <f t="shared" si="101"/>
        <v>0</v>
      </c>
      <c r="J92" s="26"/>
      <c r="K92" s="26"/>
      <c r="L92" s="43">
        <f t="shared" si="97"/>
        <v>0</v>
      </c>
      <c r="M92" s="327">
        <f>'2ND TERM Db '!L92</f>
        <v>0</v>
      </c>
      <c r="N92" s="327">
        <f>'1ST TERM Db'!L92</f>
        <v>0</v>
      </c>
      <c r="O92" s="328">
        <f t="shared" si="102"/>
        <v>0</v>
      </c>
      <c r="P92" s="26"/>
      <c r="Q92" s="26"/>
      <c r="R92" s="43">
        <f t="shared" si="103"/>
        <v>0</v>
      </c>
      <c r="S92" s="327">
        <f>'2ND TERM Db '!O92</f>
        <v>0</v>
      </c>
      <c r="T92" s="327">
        <f>'1ST TERM Db'!O92</f>
        <v>0</v>
      </c>
      <c r="U92" s="328">
        <f t="shared" si="104"/>
        <v>0</v>
      </c>
      <c r="V92" s="26"/>
      <c r="W92" s="26"/>
      <c r="X92" s="43">
        <f t="shared" si="105"/>
        <v>0</v>
      </c>
      <c r="Y92" s="327">
        <f>'2ND TERM Db '!R92</f>
        <v>0</v>
      </c>
      <c r="Z92" s="327">
        <f>'1ST TERM Db'!R92</f>
        <v>0</v>
      </c>
      <c r="AA92" s="328">
        <f t="shared" si="106"/>
        <v>0</v>
      </c>
      <c r="AB92" s="26"/>
      <c r="AC92" s="26"/>
      <c r="AD92" s="43">
        <f t="shared" si="107"/>
        <v>0</v>
      </c>
      <c r="AE92" s="327">
        <f>'2ND TERM Db '!U92</f>
        <v>0</v>
      </c>
      <c r="AF92" s="327">
        <f>'1ST TERM Db'!U92</f>
        <v>0</v>
      </c>
      <c r="AG92" s="328">
        <f t="shared" si="108"/>
        <v>0</v>
      </c>
      <c r="AH92" s="26"/>
      <c r="AI92" s="26"/>
      <c r="AJ92" s="43">
        <f t="shared" si="109"/>
        <v>0</v>
      </c>
      <c r="AK92" s="327">
        <f>'2ND TERM Db '!X92</f>
        <v>0</v>
      </c>
      <c r="AL92" s="327">
        <f>'1ST TERM Db'!X92</f>
        <v>0</v>
      </c>
      <c r="AM92" s="328">
        <f t="shared" si="110"/>
        <v>0</v>
      </c>
      <c r="AN92" s="26"/>
      <c r="AO92" s="26"/>
      <c r="AP92" s="43">
        <f t="shared" si="111"/>
        <v>0</v>
      </c>
      <c r="AQ92" s="327">
        <f>'2ND TERM Db '!AA92</f>
        <v>0</v>
      </c>
      <c r="AR92" s="343">
        <f>'1ST TERM Db'!AA92</f>
        <v>0</v>
      </c>
      <c r="AS92" s="328">
        <f t="shared" si="112"/>
        <v>0</v>
      </c>
      <c r="AT92" s="26"/>
      <c r="AU92" s="26"/>
      <c r="AV92" s="43">
        <f t="shared" si="113"/>
        <v>0</v>
      </c>
      <c r="AW92" s="327">
        <f>'2ND TERM Db '!AD92</f>
        <v>0</v>
      </c>
      <c r="AX92" s="343">
        <f>'1ST TERM Db'!AD92</f>
        <v>0</v>
      </c>
      <c r="AY92" s="328">
        <f t="shared" si="114"/>
        <v>0</v>
      </c>
      <c r="AZ92" s="26"/>
      <c r="BA92" s="26"/>
      <c r="BB92" s="43">
        <f t="shared" si="115"/>
        <v>0</v>
      </c>
      <c r="BC92" s="327">
        <f>'2ND TERM Db '!AG92</f>
        <v>0</v>
      </c>
      <c r="BD92" s="327">
        <f>'1ST TERM Db'!AG92</f>
        <v>0</v>
      </c>
      <c r="BE92" s="328">
        <f t="shared" si="116"/>
        <v>0</v>
      </c>
      <c r="BF92" s="26"/>
      <c r="BG92" s="26"/>
      <c r="BH92" s="43">
        <f t="shared" si="117"/>
        <v>0</v>
      </c>
      <c r="BI92" s="327">
        <f>'2ND TERM Db '!AJ92</f>
        <v>0</v>
      </c>
      <c r="BJ92" s="327">
        <f>'1ST TERM Db'!AJ92</f>
        <v>0</v>
      </c>
      <c r="BK92" s="328">
        <f t="shared" si="118"/>
        <v>0</v>
      </c>
      <c r="BL92" s="26"/>
      <c r="BM92" s="26"/>
      <c r="BN92" s="43">
        <f t="shared" si="119"/>
        <v>0</v>
      </c>
      <c r="BO92" s="327">
        <f>'2ND TERM Db '!AM92</f>
        <v>0</v>
      </c>
      <c r="BP92" s="348">
        <f>'1ST TERM Db'!AM92</f>
        <v>0</v>
      </c>
      <c r="BQ92" s="328">
        <f t="shared" si="120"/>
        <v>0</v>
      </c>
      <c r="BR92" s="26"/>
      <c r="BS92" s="26"/>
      <c r="BT92" s="43">
        <f t="shared" si="121"/>
        <v>0</v>
      </c>
      <c r="BU92" s="327">
        <f>'2ND TERM Db '!AP92</f>
        <v>0</v>
      </c>
      <c r="BV92" s="348">
        <f>'1ST TERM Db'!AP92</f>
        <v>0</v>
      </c>
      <c r="BW92" s="328">
        <f t="shared" si="122"/>
        <v>0</v>
      </c>
      <c r="BX92" s="26"/>
      <c r="BY92" s="26"/>
      <c r="BZ92" s="43">
        <f t="shared" si="123"/>
        <v>0</v>
      </c>
      <c r="CA92" s="327">
        <f>'2ND TERM Db '!AS92</f>
        <v>0</v>
      </c>
      <c r="CB92" s="348">
        <f>'1ST TERM Db'!AS92</f>
        <v>0</v>
      </c>
      <c r="CC92" s="328">
        <f t="shared" si="124"/>
        <v>0</v>
      </c>
      <c r="CD92" s="26"/>
      <c r="CE92" s="26"/>
      <c r="CF92" s="43">
        <f t="shared" si="125"/>
        <v>0</v>
      </c>
      <c r="CG92" s="327">
        <f>'2ND TERM Db '!AV92</f>
        <v>0</v>
      </c>
      <c r="CH92" s="348">
        <f>'1ST TERM Db'!AV92</f>
        <v>0</v>
      </c>
      <c r="CI92" s="328">
        <f t="shared" si="126"/>
        <v>0</v>
      </c>
      <c r="CJ92" s="26"/>
      <c r="CK92" s="26"/>
      <c r="CL92" s="43">
        <f t="shared" si="127"/>
        <v>0</v>
      </c>
      <c r="CM92" s="327">
        <f>'2ND TERM Db '!AY92</f>
        <v>0</v>
      </c>
      <c r="CN92" s="348">
        <f>'1ST TERM Db'!AY92</f>
        <v>0</v>
      </c>
      <c r="CO92" s="328">
        <f t="shared" si="128"/>
        <v>0</v>
      </c>
      <c r="CP92" s="26"/>
      <c r="CQ92" s="26"/>
      <c r="CR92" s="43">
        <f t="shared" si="129"/>
        <v>0</v>
      </c>
      <c r="CS92" s="327">
        <f>'2ND TERM Db '!BB92</f>
        <v>0</v>
      </c>
      <c r="CT92" s="348">
        <f>'1ST TERM Db'!BB92</f>
        <v>0</v>
      </c>
      <c r="CU92" s="328">
        <f t="shared" si="130"/>
        <v>0</v>
      </c>
      <c r="CV92" s="26"/>
      <c r="CW92" s="26"/>
      <c r="CX92" s="43">
        <f t="shared" si="131"/>
        <v>0</v>
      </c>
      <c r="CY92" s="327">
        <f>'2ND TERM Db '!BE92</f>
        <v>0</v>
      </c>
      <c r="CZ92" s="348">
        <f>'1ST TERM Db'!BE92</f>
        <v>0</v>
      </c>
      <c r="DA92" s="328">
        <f t="shared" si="132"/>
        <v>0</v>
      </c>
      <c r="DB92" s="26"/>
      <c r="DC92" s="26"/>
      <c r="DD92" s="43">
        <f t="shared" si="133"/>
        <v>0</v>
      </c>
      <c r="DE92" s="327">
        <f>'2ND TERM Db '!BH92</f>
        <v>0</v>
      </c>
      <c r="DF92" s="348">
        <f>'1ST TERM Db'!BH92</f>
        <v>0</v>
      </c>
      <c r="DG92" s="328">
        <f t="shared" si="134"/>
        <v>0</v>
      </c>
      <c r="DH92" s="349"/>
      <c r="DI92" s="349"/>
      <c r="DJ92" s="356">
        <f t="shared" si="138"/>
        <v>0</v>
      </c>
      <c r="DK92" s="357">
        <f>'2ND TERM Db '!BK92</f>
        <v>0</v>
      </c>
      <c r="DL92" s="357">
        <f>'1ST TERM Db'!BK92</f>
        <v>0</v>
      </c>
      <c r="DM92" s="328">
        <f t="shared" si="135"/>
        <v>0</v>
      </c>
      <c r="DN92" s="73">
        <f t="shared" ref="DN92" si="161">SUM(O92,U92,AA92,AG92,AM92,AS92,AY92,BE92,BK92,BQ92,BW92,CC92,CI92,CO92,CU92,DA92,DG92:DM92)</f>
        <v>0</v>
      </c>
      <c r="DO92" s="80">
        <f t="shared" si="137"/>
        <v>12</v>
      </c>
      <c r="DP92" s="81" t="s">
        <v>105</v>
      </c>
      <c r="DQ92" s="81" t="s">
        <v>105</v>
      </c>
      <c r="DR92" s="81" t="s">
        <v>105</v>
      </c>
      <c r="DS92" s="81" t="s">
        <v>105</v>
      </c>
      <c r="DT92" s="81" t="s">
        <v>105</v>
      </c>
      <c r="DU92" s="81" t="s">
        <v>105</v>
      </c>
      <c r="DV92" s="81" t="s">
        <v>105</v>
      </c>
      <c r="DW92" s="81" t="s">
        <v>105</v>
      </c>
      <c r="DX92" s="87" t="s">
        <v>98</v>
      </c>
      <c r="DY92" s="88" t="s">
        <v>99</v>
      </c>
      <c r="DZ92" s="81" t="s">
        <v>105</v>
      </c>
      <c r="EA92" s="81" t="s">
        <v>105</v>
      </c>
      <c r="EB92" s="81" t="s">
        <v>105</v>
      </c>
      <c r="EC92" s="81" t="s">
        <v>105</v>
      </c>
      <c r="ED92" s="81" t="s">
        <v>105</v>
      </c>
      <c r="EE92" s="81" t="s">
        <v>105</v>
      </c>
      <c r="EF92" s="99" t="s">
        <v>105</v>
      </c>
      <c r="EG92" s="100" t="s">
        <v>101</v>
      </c>
      <c r="EH92" s="101" t="s">
        <v>102</v>
      </c>
      <c r="EI92" s="102" t="s">
        <v>103</v>
      </c>
      <c r="EJ92" s="103" t="s">
        <v>104</v>
      </c>
    </row>
    <row r="93" ht="30.3" spans="1:140">
      <c r="A93" s="21">
        <v>90</v>
      </c>
      <c r="B93" s="288">
        <f>'1ST TERM Db'!B93</f>
        <v>0</v>
      </c>
      <c r="C93" s="289">
        <f>'1ST TERM Db'!C93</f>
        <v>0</v>
      </c>
      <c r="D93" s="29">
        <f>'1ST TERM Db'!D93</f>
        <v>0</v>
      </c>
      <c r="E93" s="29">
        <f>'1ST TERM Db'!E93</f>
        <v>0</v>
      </c>
      <c r="F93" s="27"/>
      <c r="G93" s="27"/>
      <c r="H93" s="27"/>
      <c r="I93" s="42">
        <f t="shared" si="101"/>
        <v>0</v>
      </c>
      <c r="J93" s="26"/>
      <c r="K93" s="26"/>
      <c r="L93" s="43">
        <f t="shared" si="97"/>
        <v>0</v>
      </c>
      <c r="M93" s="327">
        <f>'2ND TERM Db '!L93</f>
        <v>0</v>
      </c>
      <c r="N93" s="327">
        <f>'1ST TERM Db'!L93</f>
        <v>0</v>
      </c>
      <c r="O93" s="328">
        <f t="shared" si="102"/>
        <v>0</v>
      </c>
      <c r="P93" s="26"/>
      <c r="Q93" s="26"/>
      <c r="R93" s="43">
        <f t="shared" si="103"/>
        <v>0</v>
      </c>
      <c r="S93" s="327">
        <f>'2ND TERM Db '!O93</f>
        <v>0</v>
      </c>
      <c r="T93" s="327">
        <f>'1ST TERM Db'!O93</f>
        <v>0</v>
      </c>
      <c r="U93" s="328">
        <f t="shared" si="104"/>
        <v>0</v>
      </c>
      <c r="V93" s="26"/>
      <c r="W93" s="26"/>
      <c r="X93" s="43">
        <f t="shared" si="105"/>
        <v>0</v>
      </c>
      <c r="Y93" s="327">
        <f>'2ND TERM Db '!R93</f>
        <v>0</v>
      </c>
      <c r="Z93" s="327">
        <f>'1ST TERM Db'!R93</f>
        <v>0</v>
      </c>
      <c r="AA93" s="328">
        <f t="shared" si="106"/>
        <v>0</v>
      </c>
      <c r="AB93" s="26"/>
      <c r="AC93" s="26"/>
      <c r="AD93" s="43">
        <f t="shared" si="107"/>
        <v>0</v>
      </c>
      <c r="AE93" s="327">
        <f>'2ND TERM Db '!U93</f>
        <v>0</v>
      </c>
      <c r="AF93" s="327">
        <f>'1ST TERM Db'!U93</f>
        <v>0</v>
      </c>
      <c r="AG93" s="328">
        <f t="shared" si="108"/>
        <v>0</v>
      </c>
      <c r="AH93" s="26"/>
      <c r="AI93" s="26"/>
      <c r="AJ93" s="43">
        <f t="shared" si="109"/>
        <v>0</v>
      </c>
      <c r="AK93" s="327">
        <f>'2ND TERM Db '!X93</f>
        <v>0</v>
      </c>
      <c r="AL93" s="327">
        <f>'1ST TERM Db'!X93</f>
        <v>0</v>
      </c>
      <c r="AM93" s="328">
        <f t="shared" si="110"/>
        <v>0</v>
      </c>
      <c r="AN93" s="26"/>
      <c r="AO93" s="26"/>
      <c r="AP93" s="43">
        <f t="shared" si="111"/>
        <v>0</v>
      </c>
      <c r="AQ93" s="327">
        <f>'2ND TERM Db '!AA93</f>
        <v>0</v>
      </c>
      <c r="AR93" s="343">
        <f>'1ST TERM Db'!AA93</f>
        <v>0</v>
      </c>
      <c r="AS93" s="328">
        <f t="shared" si="112"/>
        <v>0</v>
      </c>
      <c r="AT93" s="26"/>
      <c r="AU93" s="26"/>
      <c r="AV93" s="43">
        <f t="shared" si="113"/>
        <v>0</v>
      </c>
      <c r="AW93" s="327">
        <f>'2ND TERM Db '!AD93</f>
        <v>0</v>
      </c>
      <c r="AX93" s="343">
        <f>'1ST TERM Db'!AD93</f>
        <v>0</v>
      </c>
      <c r="AY93" s="328">
        <f t="shared" si="114"/>
        <v>0</v>
      </c>
      <c r="AZ93" s="26"/>
      <c r="BA93" s="26"/>
      <c r="BB93" s="43">
        <f t="shared" si="115"/>
        <v>0</v>
      </c>
      <c r="BC93" s="327">
        <f>'2ND TERM Db '!AG93</f>
        <v>0</v>
      </c>
      <c r="BD93" s="327">
        <f>'1ST TERM Db'!AG93</f>
        <v>0</v>
      </c>
      <c r="BE93" s="328">
        <f t="shared" si="116"/>
        <v>0</v>
      </c>
      <c r="BF93" s="26"/>
      <c r="BG93" s="26"/>
      <c r="BH93" s="43">
        <f t="shared" si="117"/>
        <v>0</v>
      </c>
      <c r="BI93" s="327">
        <f>'2ND TERM Db '!AJ93</f>
        <v>0</v>
      </c>
      <c r="BJ93" s="327">
        <f>'1ST TERM Db'!AJ93</f>
        <v>0</v>
      </c>
      <c r="BK93" s="328">
        <f t="shared" si="118"/>
        <v>0</v>
      </c>
      <c r="BL93" s="26"/>
      <c r="BM93" s="26"/>
      <c r="BN93" s="43">
        <f t="shared" si="119"/>
        <v>0</v>
      </c>
      <c r="BO93" s="327">
        <f>'2ND TERM Db '!AM93</f>
        <v>0</v>
      </c>
      <c r="BP93" s="348">
        <f>'1ST TERM Db'!AM93</f>
        <v>0</v>
      </c>
      <c r="BQ93" s="328">
        <f t="shared" si="120"/>
        <v>0</v>
      </c>
      <c r="BR93" s="26"/>
      <c r="BS93" s="26"/>
      <c r="BT93" s="43">
        <f t="shared" si="121"/>
        <v>0</v>
      </c>
      <c r="BU93" s="327">
        <f>'2ND TERM Db '!AP93</f>
        <v>0</v>
      </c>
      <c r="BV93" s="348">
        <f>'1ST TERM Db'!AP93</f>
        <v>0</v>
      </c>
      <c r="BW93" s="328">
        <f t="shared" si="122"/>
        <v>0</v>
      </c>
      <c r="BX93" s="26"/>
      <c r="BY93" s="26"/>
      <c r="BZ93" s="43">
        <f t="shared" si="123"/>
        <v>0</v>
      </c>
      <c r="CA93" s="327">
        <f>'2ND TERM Db '!AS93</f>
        <v>0</v>
      </c>
      <c r="CB93" s="348">
        <f>'1ST TERM Db'!AS93</f>
        <v>0</v>
      </c>
      <c r="CC93" s="328">
        <f t="shared" si="124"/>
        <v>0</v>
      </c>
      <c r="CD93" s="26"/>
      <c r="CE93" s="26"/>
      <c r="CF93" s="43">
        <f t="shared" si="125"/>
        <v>0</v>
      </c>
      <c r="CG93" s="327">
        <f>'2ND TERM Db '!AV93</f>
        <v>0</v>
      </c>
      <c r="CH93" s="348">
        <f>'1ST TERM Db'!AV93</f>
        <v>0</v>
      </c>
      <c r="CI93" s="328">
        <f t="shared" si="126"/>
        <v>0</v>
      </c>
      <c r="CJ93" s="26"/>
      <c r="CK93" s="26"/>
      <c r="CL93" s="43">
        <f t="shared" si="127"/>
        <v>0</v>
      </c>
      <c r="CM93" s="327">
        <f>'2ND TERM Db '!AY93</f>
        <v>0</v>
      </c>
      <c r="CN93" s="348">
        <f>'1ST TERM Db'!AY93</f>
        <v>0</v>
      </c>
      <c r="CO93" s="328">
        <f t="shared" si="128"/>
        <v>0</v>
      </c>
      <c r="CP93" s="26"/>
      <c r="CQ93" s="26"/>
      <c r="CR93" s="43">
        <f t="shared" si="129"/>
        <v>0</v>
      </c>
      <c r="CS93" s="327">
        <f>'2ND TERM Db '!BB93</f>
        <v>0</v>
      </c>
      <c r="CT93" s="348">
        <f>'1ST TERM Db'!BB93</f>
        <v>0</v>
      </c>
      <c r="CU93" s="328">
        <f t="shared" si="130"/>
        <v>0</v>
      </c>
      <c r="CV93" s="26"/>
      <c r="CW93" s="26"/>
      <c r="CX93" s="43">
        <f t="shared" si="131"/>
        <v>0</v>
      </c>
      <c r="CY93" s="327">
        <f>'2ND TERM Db '!BE93</f>
        <v>0</v>
      </c>
      <c r="CZ93" s="348">
        <f>'1ST TERM Db'!BE93</f>
        <v>0</v>
      </c>
      <c r="DA93" s="328">
        <f t="shared" si="132"/>
        <v>0</v>
      </c>
      <c r="DB93" s="26"/>
      <c r="DC93" s="26"/>
      <c r="DD93" s="43">
        <f t="shared" si="133"/>
        <v>0</v>
      </c>
      <c r="DE93" s="327">
        <f>'2ND TERM Db '!BH93</f>
        <v>0</v>
      </c>
      <c r="DF93" s="348">
        <f>'1ST TERM Db'!BH93</f>
        <v>0</v>
      </c>
      <c r="DG93" s="328">
        <f t="shared" si="134"/>
        <v>0</v>
      </c>
      <c r="DH93" s="349"/>
      <c r="DI93" s="349"/>
      <c r="DJ93" s="356">
        <f t="shared" si="138"/>
        <v>0</v>
      </c>
      <c r="DK93" s="357">
        <f>'2ND TERM Db '!BK93</f>
        <v>0</v>
      </c>
      <c r="DL93" s="357">
        <f>'1ST TERM Db'!BK93</f>
        <v>0</v>
      </c>
      <c r="DM93" s="328">
        <f t="shared" si="135"/>
        <v>0</v>
      </c>
      <c r="DN93" s="73">
        <f t="shared" ref="DN93" si="162">SUM(O93,U93,AA93,AG93,AM93,AS93,AY93,BE93,BK93,BQ93,BW93,CC93,CI93,CO93,CU93,DA93,DG93,DM93)</f>
        <v>0</v>
      </c>
      <c r="DO93" s="80">
        <f t="shared" si="137"/>
        <v>12</v>
      </c>
      <c r="DP93" s="81" t="s">
        <v>105</v>
      </c>
      <c r="DQ93" s="81" t="s">
        <v>105</v>
      </c>
      <c r="DR93" s="81" t="s">
        <v>105</v>
      </c>
      <c r="DS93" s="81" t="s">
        <v>105</v>
      </c>
      <c r="DT93" s="81" t="s">
        <v>105</v>
      </c>
      <c r="DU93" s="81" t="s">
        <v>105</v>
      </c>
      <c r="DV93" s="81" t="s">
        <v>105</v>
      </c>
      <c r="DW93" s="81" t="s">
        <v>105</v>
      </c>
      <c r="DX93" s="87" t="s">
        <v>98</v>
      </c>
      <c r="DY93" s="88" t="s">
        <v>99</v>
      </c>
      <c r="DZ93" s="81" t="s">
        <v>105</v>
      </c>
      <c r="EA93" s="81" t="s">
        <v>105</v>
      </c>
      <c r="EB93" s="81" t="s">
        <v>105</v>
      </c>
      <c r="EC93" s="81" t="s">
        <v>105</v>
      </c>
      <c r="ED93" s="81" t="s">
        <v>105</v>
      </c>
      <c r="EE93" s="81" t="s">
        <v>105</v>
      </c>
      <c r="EF93" s="99" t="s">
        <v>105</v>
      </c>
      <c r="EG93" s="100" t="s">
        <v>101</v>
      </c>
      <c r="EH93" s="101" t="s">
        <v>102</v>
      </c>
      <c r="EI93" s="102" t="s">
        <v>103</v>
      </c>
      <c r="EJ93" s="103" t="s">
        <v>104</v>
      </c>
    </row>
    <row r="94" ht="30.3" spans="1:140">
      <c r="A94" s="21">
        <v>91</v>
      </c>
      <c r="B94" s="288">
        <f>'1ST TERM Db'!B94</f>
        <v>0</v>
      </c>
      <c r="C94" s="29">
        <f>'1ST TERM Db'!C94</f>
        <v>0</v>
      </c>
      <c r="D94" s="29">
        <f>'1ST TERM Db'!D94</f>
        <v>0</v>
      </c>
      <c r="E94" s="29">
        <f>'1ST TERM Db'!E94</f>
        <v>0</v>
      </c>
      <c r="F94" s="27"/>
      <c r="G94" s="27"/>
      <c r="H94" s="27"/>
      <c r="I94" s="42">
        <f t="shared" si="101"/>
        <v>0</v>
      </c>
      <c r="J94" s="26"/>
      <c r="K94" s="26"/>
      <c r="L94" s="43">
        <f t="shared" si="97"/>
        <v>0</v>
      </c>
      <c r="M94" s="327">
        <f>'2ND TERM Db '!L94</f>
        <v>0</v>
      </c>
      <c r="N94" s="327">
        <f>'1ST TERM Db'!L94</f>
        <v>0</v>
      </c>
      <c r="O94" s="328">
        <f t="shared" si="102"/>
        <v>0</v>
      </c>
      <c r="P94" s="26"/>
      <c r="Q94" s="26"/>
      <c r="R94" s="43">
        <f t="shared" si="103"/>
        <v>0</v>
      </c>
      <c r="S94" s="327">
        <f>'2ND TERM Db '!O94</f>
        <v>0</v>
      </c>
      <c r="T94" s="327">
        <f>'1ST TERM Db'!O94</f>
        <v>0</v>
      </c>
      <c r="U94" s="328">
        <f t="shared" si="104"/>
        <v>0</v>
      </c>
      <c r="V94" s="26"/>
      <c r="W94" s="26"/>
      <c r="X94" s="43">
        <f t="shared" si="105"/>
        <v>0</v>
      </c>
      <c r="Y94" s="327">
        <f>'2ND TERM Db '!R94</f>
        <v>0</v>
      </c>
      <c r="Z94" s="327">
        <f>'1ST TERM Db'!R94</f>
        <v>0</v>
      </c>
      <c r="AA94" s="328">
        <f t="shared" si="106"/>
        <v>0</v>
      </c>
      <c r="AB94" s="26"/>
      <c r="AC94" s="26"/>
      <c r="AD94" s="43">
        <f t="shared" si="107"/>
        <v>0</v>
      </c>
      <c r="AE94" s="327">
        <f>'2ND TERM Db '!U94</f>
        <v>0</v>
      </c>
      <c r="AF94" s="327">
        <f>'1ST TERM Db'!U94</f>
        <v>0</v>
      </c>
      <c r="AG94" s="328">
        <f t="shared" si="108"/>
        <v>0</v>
      </c>
      <c r="AH94" s="26"/>
      <c r="AI94" s="26"/>
      <c r="AJ94" s="43">
        <f t="shared" si="109"/>
        <v>0</v>
      </c>
      <c r="AK94" s="327">
        <f>'2ND TERM Db '!X94</f>
        <v>0</v>
      </c>
      <c r="AL94" s="327">
        <f>'1ST TERM Db'!X94</f>
        <v>0</v>
      </c>
      <c r="AM94" s="328">
        <f t="shared" si="110"/>
        <v>0</v>
      </c>
      <c r="AN94" s="26"/>
      <c r="AO94" s="26"/>
      <c r="AP94" s="43">
        <f t="shared" si="111"/>
        <v>0</v>
      </c>
      <c r="AQ94" s="327">
        <f>'2ND TERM Db '!AA94</f>
        <v>0</v>
      </c>
      <c r="AR94" s="343">
        <f>'1ST TERM Db'!AA94</f>
        <v>0</v>
      </c>
      <c r="AS94" s="328">
        <f t="shared" si="112"/>
        <v>0</v>
      </c>
      <c r="AT94" s="26"/>
      <c r="AU94" s="26"/>
      <c r="AV94" s="43">
        <f t="shared" si="113"/>
        <v>0</v>
      </c>
      <c r="AW94" s="327">
        <f>'2ND TERM Db '!AD94</f>
        <v>0</v>
      </c>
      <c r="AX94" s="343">
        <f>'1ST TERM Db'!AD94</f>
        <v>0</v>
      </c>
      <c r="AY94" s="328">
        <f t="shared" si="114"/>
        <v>0</v>
      </c>
      <c r="AZ94" s="26"/>
      <c r="BA94" s="26"/>
      <c r="BB94" s="43">
        <f t="shared" si="115"/>
        <v>0</v>
      </c>
      <c r="BC94" s="327">
        <f>'2ND TERM Db '!AG94</f>
        <v>0</v>
      </c>
      <c r="BD94" s="327">
        <f>'1ST TERM Db'!AG94</f>
        <v>0</v>
      </c>
      <c r="BE94" s="328">
        <f t="shared" si="116"/>
        <v>0</v>
      </c>
      <c r="BF94" s="26"/>
      <c r="BG94" s="26"/>
      <c r="BH94" s="43">
        <f t="shared" si="117"/>
        <v>0</v>
      </c>
      <c r="BI94" s="327">
        <f>'2ND TERM Db '!AJ94</f>
        <v>0</v>
      </c>
      <c r="BJ94" s="327">
        <f>'1ST TERM Db'!AJ94</f>
        <v>0</v>
      </c>
      <c r="BK94" s="328">
        <f t="shared" si="118"/>
        <v>0</v>
      </c>
      <c r="BL94" s="26"/>
      <c r="BM94" s="26"/>
      <c r="BN94" s="43">
        <f t="shared" si="119"/>
        <v>0</v>
      </c>
      <c r="BO94" s="327">
        <f>'2ND TERM Db '!AM94</f>
        <v>0</v>
      </c>
      <c r="BP94" s="348">
        <f>'1ST TERM Db'!AM94</f>
        <v>0</v>
      </c>
      <c r="BQ94" s="328">
        <f t="shared" si="120"/>
        <v>0</v>
      </c>
      <c r="BR94" s="26"/>
      <c r="BS94" s="26"/>
      <c r="BT94" s="43">
        <f t="shared" si="121"/>
        <v>0</v>
      </c>
      <c r="BU94" s="327">
        <f>'2ND TERM Db '!AP94</f>
        <v>0</v>
      </c>
      <c r="BV94" s="348">
        <f>'1ST TERM Db'!AP94</f>
        <v>0</v>
      </c>
      <c r="BW94" s="328">
        <f t="shared" si="122"/>
        <v>0</v>
      </c>
      <c r="BX94" s="26"/>
      <c r="BY94" s="26"/>
      <c r="BZ94" s="43">
        <f t="shared" si="123"/>
        <v>0</v>
      </c>
      <c r="CA94" s="327">
        <f>'2ND TERM Db '!AS94</f>
        <v>0</v>
      </c>
      <c r="CB94" s="348">
        <f>'1ST TERM Db'!AS94</f>
        <v>0</v>
      </c>
      <c r="CC94" s="328">
        <f t="shared" si="124"/>
        <v>0</v>
      </c>
      <c r="CD94" s="26"/>
      <c r="CE94" s="26"/>
      <c r="CF94" s="43">
        <f t="shared" si="125"/>
        <v>0</v>
      </c>
      <c r="CG94" s="327">
        <f>'2ND TERM Db '!AV94</f>
        <v>0</v>
      </c>
      <c r="CH94" s="348">
        <f>'1ST TERM Db'!AV94</f>
        <v>0</v>
      </c>
      <c r="CI94" s="328">
        <f t="shared" si="126"/>
        <v>0</v>
      </c>
      <c r="CJ94" s="26"/>
      <c r="CK94" s="26"/>
      <c r="CL94" s="43">
        <f t="shared" si="127"/>
        <v>0</v>
      </c>
      <c r="CM94" s="327">
        <f>'2ND TERM Db '!AY94</f>
        <v>0</v>
      </c>
      <c r="CN94" s="348">
        <f>'1ST TERM Db'!AY94</f>
        <v>0</v>
      </c>
      <c r="CO94" s="328">
        <f t="shared" si="128"/>
        <v>0</v>
      </c>
      <c r="CP94" s="26"/>
      <c r="CQ94" s="26"/>
      <c r="CR94" s="43">
        <f t="shared" si="129"/>
        <v>0</v>
      </c>
      <c r="CS94" s="327">
        <f>'2ND TERM Db '!BB94</f>
        <v>0</v>
      </c>
      <c r="CT94" s="348">
        <f>'1ST TERM Db'!BB94</f>
        <v>0</v>
      </c>
      <c r="CU94" s="328">
        <f t="shared" si="130"/>
        <v>0</v>
      </c>
      <c r="CV94" s="26"/>
      <c r="CW94" s="26"/>
      <c r="CX94" s="43">
        <f t="shared" si="131"/>
        <v>0</v>
      </c>
      <c r="CY94" s="327">
        <f>'2ND TERM Db '!BE94</f>
        <v>0</v>
      </c>
      <c r="CZ94" s="348">
        <f>'1ST TERM Db'!BE94</f>
        <v>0</v>
      </c>
      <c r="DA94" s="328">
        <f t="shared" si="132"/>
        <v>0</v>
      </c>
      <c r="DB94" s="26"/>
      <c r="DC94" s="26"/>
      <c r="DD94" s="43">
        <f t="shared" si="133"/>
        <v>0</v>
      </c>
      <c r="DE94" s="327">
        <f>'2ND TERM Db '!BH94</f>
        <v>0</v>
      </c>
      <c r="DF94" s="348">
        <f>'1ST TERM Db'!BH94</f>
        <v>0</v>
      </c>
      <c r="DG94" s="328">
        <f t="shared" si="134"/>
        <v>0</v>
      </c>
      <c r="DH94" s="349"/>
      <c r="DI94" s="349"/>
      <c r="DJ94" s="356">
        <f t="shared" si="138"/>
        <v>0</v>
      </c>
      <c r="DK94" s="357">
        <f>'2ND TERM Db '!BK94</f>
        <v>0</v>
      </c>
      <c r="DL94" s="357">
        <f>'1ST TERM Db'!BK94</f>
        <v>0</v>
      </c>
      <c r="DM94" s="328">
        <f t="shared" si="135"/>
        <v>0</v>
      </c>
      <c r="DN94" s="73">
        <f t="shared" ref="DN94" si="163">SUM(O94,U94,AA94,AG94,AM94,AS94,AY94,BE94,BK94,BQ94,BW94,CC94,CI94,CO94,CU94,DA94,DG94:DM94)</f>
        <v>0</v>
      </c>
      <c r="DO94" s="80">
        <f t="shared" si="137"/>
        <v>12</v>
      </c>
      <c r="DP94" s="81" t="s">
        <v>105</v>
      </c>
      <c r="DQ94" s="81" t="s">
        <v>105</v>
      </c>
      <c r="DR94" s="81" t="s">
        <v>105</v>
      </c>
      <c r="DS94" s="81" t="s">
        <v>105</v>
      </c>
      <c r="DT94" s="81" t="s">
        <v>105</v>
      </c>
      <c r="DU94" s="81" t="s">
        <v>105</v>
      </c>
      <c r="DV94" s="81" t="s">
        <v>105</v>
      </c>
      <c r="DW94" s="81" t="s">
        <v>105</v>
      </c>
      <c r="DX94" s="87" t="s">
        <v>98</v>
      </c>
      <c r="DY94" s="88" t="s">
        <v>99</v>
      </c>
      <c r="DZ94" s="81" t="s">
        <v>105</v>
      </c>
      <c r="EA94" s="81" t="s">
        <v>105</v>
      </c>
      <c r="EB94" s="81" t="s">
        <v>105</v>
      </c>
      <c r="EC94" s="81" t="s">
        <v>105</v>
      </c>
      <c r="ED94" s="81" t="s">
        <v>105</v>
      </c>
      <c r="EE94" s="81" t="s">
        <v>105</v>
      </c>
      <c r="EF94" s="99" t="s">
        <v>105</v>
      </c>
      <c r="EG94" s="100" t="s">
        <v>101</v>
      </c>
      <c r="EH94" s="101" t="s">
        <v>102</v>
      </c>
      <c r="EI94" s="102" t="s">
        <v>103</v>
      </c>
      <c r="EJ94" s="103" t="s">
        <v>104</v>
      </c>
    </row>
    <row r="95" ht="30.3" spans="1:140">
      <c r="A95" s="21">
        <v>92</v>
      </c>
      <c r="B95" s="288">
        <f>'1ST TERM Db'!B95</f>
        <v>0</v>
      </c>
      <c r="C95" s="289">
        <f>'1ST TERM Db'!C95</f>
        <v>0</v>
      </c>
      <c r="D95" s="29">
        <f>'1ST TERM Db'!D95</f>
        <v>0</v>
      </c>
      <c r="E95" s="29">
        <f>'1ST TERM Db'!E95</f>
        <v>0</v>
      </c>
      <c r="F95" s="27"/>
      <c r="G95" s="27"/>
      <c r="H95" s="27"/>
      <c r="I95" s="42">
        <f t="shared" si="101"/>
        <v>0</v>
      </c>
      <c r="J95" s="26"/>
      <c r="K95" s="26"/>
      <c r="L95" s="43">
        <f t="shared" si="97"/>
        <v>0</v>
      </c>
      <c r="M95" s="327">
        <f>'2ND TERM Db '!L95</f>
        <v>0</v>
      </c>
      <c r="N95" s="327">
        <f>'1ST TERM Db'!L95</f>
        <v>0</v>
      </c>
      <c r="O95" s="328">
        <f t="shared" si="102"/>
        <v>0</v>
      </c>
      <c r="P95" s="26"/>
      <c r="Q95" s="26"/>
      <c r="R95" s="43">
        <f t="shared" si="103"/>
        <v>0</v>
      </c>
      <c r="S95" s="327">
        <f>'2ND TERM Db '!O95</f>
        <v>0</v>
      </c>
      <c r="T95" s="327">
        <f>'1ST TERM Db'!O95</f>
        <v>0</v>
      </c>
      <c r="U95" s="328">
        <f t="shared" si="104"/>
        <v>0</v>
      </c>
      <c r="V95" s="26"/>
      <c r="W95" s="26"/>
      <c r="X95" s="43">
        <f t="shared" si="105"/>
        <v>0</v>
      </c>
      <c r="Y95" s="327">
        <f>'2ND TERM Db '!R95</f>
        <v>0</v>
      </c>
      <c r="Z95" s="327">
        <f>'1ST TERM Db'!R95</f>
        <v>0</v>
      </c>
      <c r="AA95" s="328">
        <f t="shared" si="106"/>
        <v>0</v>
      </c>
      <c r="AB95" s="26"/>
      <c r="AC95" s="26"/>
      <c r="AD95" s="43">
        <f t="shared" si="107"/>
        <v>0</v>
      </c>
      <c r="AE95" s="327">
        <f>'2ND TERM Db '!U95</f>
        <v>0</v>
      </c>
      <c r="AF95" s="327">
        <f>'1ST TERM Db'!U95</f>
        <v>0</v>
      </c>
      <c r="AG95" s="328">
        <f t="shared" si="108"/>
        <v>0</v>
      </c>
      <c r="AH95" s="26"/>
      <c r="AI95" s="26"/>
      <c r="AJ95" s="43">
        <f t="shared" si="109"/>
        <v>0</v>
      </c>
      <c r="AK95" s="327">
        <f>'2ND TERM Db '!X95</f>
        <v>0</v>
      </c>
      <c r="AL95" s="327">
        <f>'1ST TERM Db'!X95</f>
        <v>0</v>
      </c>
      <c r="AM95" s="328">
        <f t="shared" si="110"/>
        <v>0</v>
      </c>
      <c r="AN95" s="26"/>
      <c r="AO95" s="26"/>
      <c r="AP95" s="43">
        <f t="shared" si="111"/>
        <v>0</v>
      </c>
      <c r="AQ95" s="327">
        <f>'2ND TERM Db '!AA95</f>
        <v>0</v>
      </c>
      <c r="AR95" s="343">
        <f>'1ST TERM Db'!AA95</f>
        <v>0</v>
      </c>
      <c r="AS95" s="328">
        <f t="shared" si="112"/>
        <v>0</v>
      </c>
      <c r="AT95" s="26"/>
      <c r="AU95" s="26"/>
      <c r="AV95" s="43">
        <f t="shared" si="113"/>
        <v>0</v>
      </c>
      <c r="AW95" s="327">
        <f>'2ND TERM Db '!AD95</f>
        <v>0</v>
      </c>
      <c r="AX95" s="343">
        <f>'1ST TERM Db'!AD95</f>
        <v>0</v>
      </c>
      <c r="AY95" s="328">
        <f t="shared" si="114"/>
        <v>0</v>
      </c>
      <c r="AZ95" s="26"/>
      <c r="BA95" s="26"/>
      <c r="BB95" s="43">
        <f t="shared" si="115"/>
        <v>0</v>
      </c>
      <c r="BC95" s="327">
        <f>'2ND TERM Db '!AG95</f>
        <v>0</v>
      </c>
      <c r="BD95" s="327">
        <f>'1ST TERM Db'!AG95</f>
        <v>0</v>
      </c>
      <c r="BE95" s="328">
        <f t="shared" si="116"/>
        <v>0</v>
      </c>
      <c r="BF95" s="26"/>
      <c r="BG95" s="26"/>
      <c r="BH95" s="43">
        <f t="shared" si="117"/>
        <v>0</v>
      </c>
      <c r="BI95" s="327">
        <f>'2ND TERM Db '!AJ95</f>
        <v>0</v>
      </c>
      <c r="BJ95" s="327">
        <f>'1ST TERM Db'!AJ95</f>
        <v>0</v>
      </c>
      <c r="BK95" s="328">
        <f t="shared" si="118"/>
        <v>0</v>
      </c>
      <c r="BL95" s="26"/>
      <c r="BM95" s="26"/>
      <c r="BN95" s="43">
        <f t="shared" si="119"/>
        <v>0</v>
      </c>
      <c r="BO95" s="327">
        <f>'2ND TERM Db '!AM95</f>
        <v>0</v>
      </c>
      <c r="BP95" s="348">
        <f>'1ST TERM Db'!AM95</f>
        <v>0</v>
      </c>
      <c r="BQ95" s="328">
        <f t="shared" si="120"/>
        <v>0</v>
      </c>
      <c r="BR95" s="26"/>
      <c r="BS95" s="26"/>
      <c r="BT95" s="43">
        <f t="shared" si="121"/>
        <v>0</v>
      </c>
      <c r="BU95" s="327">
        <f>'2ND TERM Db '!AP95</f>
        <v>0</v>
      </c>
      <c r="BV95" s="348">
        <f>'1ST TERM Db'!AP95</f>
        <v>0</v>
      </c>
      <c r="BW95" s="328">
        <f t="shared" si="122"/>
        <v>0</v>
      </c>
      <c r="BX95" s="26"/>
      <c r="BY95" s="26"/>
      <c r="BZ95" s="43">
        <f t="shared" si="123"/>
        <v>0</v>
      </c>
      <c r="CA95" s="327">
        <f>'2ND TERM Db '!AS95</f>
        <v>0</v>
      </c>
      <c r="CB95" s="348">
        <f>'1ST TERM Db'!AS95</f>
        <v>0</v>
      </c>
      <c r="CC95" s="328">
        <f t="shared" si="124"/>
        <v>0</v>
      </c>
      <c r="CD95" s="26"/>
      <c r="CE95" s="26"/>
      <c r="CF95" s="43">
        <f t="shared" si="125"/>
        <v>0</v>
      </c>
      <c r="CG95" s="327">
        <f>'2ND TERM Db '!AV95</f>
        <v>0</v>
      </c>
      <c r="CH95" s="348">
        <f>'1ST TERM Db'!AV95</f>
        <v>0</v>
      </c>
      <c r="CI95" s="328">
        <f t="shared" si="126"/>
        <v>0</v>
      </c>
      <c r="CJ95" s="26"/>
      <c r="CK95" s="26"/>
      <c r="CL95" s="43">
        <f t="shared" si="127"/>
        <v>0</v>
      </c>
      <c r="CM95" s="327">
        <f>'2ND TERM Db '!AY95</f>
        <v>0</v>
      </c>
      <c r="CN95" s="348">
        <f>'1ST TERM Db'!AY95</f>
        <v>0</v>
      </c>
      <c r="CO95" s="328">
        <f t="shared" si="128"/>
        <v>0</v>
      </c>
      <c r="CP95" s="26"/>
      <c r="CQ95" s="26"/>
      <c r="CR95" s="43">
        <f t="shared" si="129"/>
        <v>0</v>
      </c>
      <c r="CS95" s="327">
        <f>'2ND TERM Db '!BB95</f>
        <v>0</v>
      </c>
      <c r="CT95" s="348">
        <f>'1ST TERM Db'!BB95</f>
        <v>0</v>
      </c>
      <c r="CU95" s="328">
        <f t="shared" si="130"/>
        <v>0</v>
      </c>
      <c r="CV95" s="26"/>
      <c r="CW95" s="26"/>
      <c r="CX95" s="43">
        <f t="shared" si="131"/>
        <v>0</v>
      </c>
      <c r="CY95" s="327">
        <f>'2ND TERM Db '!BE95</f>
        <v>0</v>
      </c>
      <c r="CZ95" s="348">
        <f>'1ST TERM Db'!BE95</f>
        <v>0</v>
      </c>
      <c r="DA95" s="328">
        <f t="shared" si="132"/>
        <v>0</v>
      </c>
      <c r="DB95" s="26"/>
      <c r="DC95" s="26"/>
      <c r="DD95" s="43">
        <f t="shared" si="133"/>
        <v>0</v>
      </c>
      <c r="DE95" s="327">
        <f>'2ND TERM Db '!BH95</f>
        <v>0</v>
      </c>
      <c r="DF95" s="348">
        <f>'1ST TERM Db'!BH95</f>
        <v>0</v>
      </c>
      <c r="DG95" s="328">
        <f t="shared" si="134"/>
        <v>0</v>
      </c>
      <c r="DH95" s="349"/>
      <c r="DI95" s="349"/>
      <c r="DJ95" s="356">
        <f t="shared" si="138"/>
        <v>0</v>
      </c>
      <c r="DK95" s="357">
        <f>'2ND TERM Db '!BK95</f>
        <v>0</v>
      </c>
      <c r="DL95" s="357">
        <f>'1ST TERM Db'!BK95</f>
        <v>0</v>
      </c>
      <c r="DM95" s="328">
        <f t="shared" si="135"/>
        <v>0</v>
      </c>
      <c r="DN95" s="73">
        <f t="shared" ref="DN95" si="164">SUM(O95,U95,AA95,AG95,AM95,AS95,AY95,BE95,BK95,BQ95,BW95,CC95,CI95,CO95,CU95,DA95,DG95,DM95)</f>
        <v>0</v>
      </c>
      <c r="DO95" s="80">
        <f t="shared" si="137"/>
        <v>12</v>
      </c>
      <c r="DP95" s="81" t="s">
        <v>105</v>
      </c>
      <c r="DQ95" s="81" t="s">
        <v>105</v>
      </c>
      <c r="DR95" s="81" t="s">
        <v>105</v>
      </c>
      <c r="DS95" s="81" t="s">
        <v>105</v>
      </c>
      <c r="DT95" s="81" t="s">
        <v>105</v>
      </c>
      <c r="DU95" s="81" t="s">
        <v>105</v>
      </c>
      <c r="DV95" s="81" t="s">
        <v>105</v>
      </c>
      <c r="DW95" s="81" t="s">
        <v>105</v>
      </c>
      <c r="DX95" s="87" t="s">
        <v>98</v>
      </c>
      <c r="DY95" s="88" t="s">
        <v>99</v>
      </c>
      <c r="DZ95" s="81" t="s">
        <v>105</v>
      </c>
      <c r="EA95" s="81" t="s">
        <v>105</v>
      </c>
      <c r="EB95" s="81" t="s">
        <v>105</v>
      </c>
      <c r="EC95" s="81" t="s">
        <v>105</v>
      </c>
      <c r="ED95" s="81" t="s">
        <v>105</v>
      </c>
      <c r="EE95" s="81" t="s">
        <v>105</v>
      </c>
      <c r="EF95" s="99" t="s">
        <v>105</v>
      </c>
      <c r="EG95" s="100" t="s">
        <v>101</v>
      </c>
      <c r="EH95" s="101" t="s">
        <v>102</v>
      </c>
      <c r="EI95" s="102" t="s">
        <v>103</v>
      </c>
      <c r="EJ95" s="103" t="s">
        <v>104</v>
      </c>
    </row>
    <row r="96" ht="30.3" spans="1:140">
      <c r="A96" s="21">
        <v>93</v>
      </c>
      <c r="B96" s="288">
        <f>'1ST TERM Db'!B96</f>
        <v>0</v>
      </c>
      <c r="C96" s="29">
        <f>'1ST TERM Db'!C96</f>
        <v>0</v>
      </c>
      <c r="D96" s="29">
        <f>'1ST TERM Db'!D96</f>
        <v>0</v>
      </c>
      <c r="E96" s="29">
        <f>'1ST TERM Db'!E96</f>
        <v>0</v>
      </c>
      <c r="F96" s="27"/>
      <c r="G96" s="27"/>
      <c r="H96" s="27"/>
      <c r="I96" s="42">
        <f t="shared" si="101"/>
        <v>0</v>
      </c>
      <c r="J96" s="26"/>
      <c r="K96" s="26"/>
      <c r="L96" s="43">
        <f t="shared" si="97"/>
        <v>0</v>
      </c>
      <c r="M96" s="327">
        <f>'2ND TERM Db '!L96</f>
        <v>0</v>
      </c>
      <c r="N96" s="327">
        <f>'1ST TERM Db'!L96</f>
        <v>0</v>
      </c>
      <c r="O96" s="328">
        <f t="shared" si="102"/>
        <v>0</v>
      </c>
      <c r="P96" s="26"/>
      <c r="Q96" s="26"/>
      <c r="R96" s="43">
        <f t="shared" si="103"/>
        <v>0</v>
      </c>
      <c r="S96" s="327">
        <f>'2ND TERM Db '!O96</f>
        <v>0</v>
      </c>
      <c r="T96" s="327">
        <f>'1ST TERM Db'!O96</f>
        <v>0</v>
      </c>
      <c r="U96" s="328">
        <f t="shared" si="104"/>
        <v>0</v>
      </c>
      <c r="V96" s="26"/>
      <c r="W96" s="26"/>
      <c r="X96" s="43">
        <f t="shared" si="105"/>
        <v>0</v>
      </c>
      <c r="Y96" s="327">
        <f>'2ND TERM Db '!R96</f>
        <v>0</v>
      </c>
      <c r="Z96" s="327">
        <f>'1ST TERM Db'!R96</f>
        <v>0</v>
      </c>
      <c r="AA96" s="328">
        <f t="shared" si="106"/>
        <v>0</v>
      </c>
      <c r="AB96" s="26"/>
      <c r="AC96" s="26"/>
      <c r="AD96" s="43">
        <f t="shared" si="107"/>
        <v>0</v>
      </c>
      <c r="AE96" s="327">
        <f>'2ND TERM Db '!U96</f>
        <v>0</v>
      </c>
      <c r="AF96" s="327">
        <f>'1ST TERM Db'!U96</f>
        <v>0</v>
      </c>
      <c r="AG96" s="328">
        <f t="shared" si="108"/>
        <v>0</v>
      </c>
      <c r="AH96" s="26"/>
      <c r="AI96" s="26"/>
      <c r="AJ96" s="43">
        <f t="shared" si="109"/>
        <v>0</v>
      </c>
      <c r="AK96" s="327">
        <f>'2ND TERM Db '!X96</f>
        <v>0</v>
      </c>
      <c r="AL96" s="327">
        <f>'1ST TERM Db'!X96</f>
        <v>0</v>
      </c>
      <c r="AM96" s="328">
        <f t="shared" si="110"/>
        <v>0</v>
      </c>
      <c r="AN96" s="26"/>
      <c r="AO96" s="26"/>
      <c r="AP96" s="43">
        <f t="shared" si="111"/>
        <v>0</v>
      </c>
      <c r="AQ96" s="327">
        <f>'2ND TERM Db '!AA96</f>
        <v>0</v>
      </c>
      <c r="AR96" s="343">
        <f>'1ST TERM Db'!AA96</f>
        <v>0</v>
      </c>
      <c r="AS96" s="328">
        <f t="shared" si="112"/>
        <v>0</v>
      </c>
      <c r="AT96" s="26"/>
      <c r="AU96" s="26"/>
      <c r="AV96" s="43">
        <f t="shared" si="113"/>
        <v>0</v>
      </c>
      <c r="AW96" s="327">
        <f>'2ND TERM Db '!AD96</f>
        <v>0</v>
      </c>
      <c r="AX96" s="343">
        <f>'1ST TERM Db'!AD96</f>
        <v>0</v>
      </c>
      <c r="AY96" s="328">
        <f t="shared" si="114"/>
        <v>0</v>
      </c>
      <c r="AZ96" s="26"/>
      <c r="BA96" s="26"/>
      <c r="BB96" s="43">
        <f t="shared" si="115"/>
        <v>0</v>
      </c>
      <c r="BC96" s="327">
        <f>'2ND TERM Db '!AG96</f>
        <v>0</v>
      </c>
      <c r="BD96" s="327">
        <f>'1ST TERM Db'!AG96</f>
        <v>0</v>
      </c>
      <c r="BE96" s="328">
        <f t="shared" si="116"/>
        <v>0</v>
      </c>
      <c r="BF96" s="26"/>
      <c r="BG96" s="26"/>
      <c r="BH96" s="43">
        <f t="shared" si="117"/>
        <v>0</v>
      </c>
      <c r="BI96" s="327">
        <f>'2ND TERM Db '!AJ96</f>
        <v>0</v>
      </c>
      <c r="BJ96" s="327">
        <f>'1ST TERM Db'!AJ96</f>
        <v>0</v>
      </c>
      <c r="BK96" s="328">
        <f t="shared" si="118"/>
        <v>0</v>
      </c>
      <c r="BL96" s="26"/>
      <c r="BM96" s="26"/>
      <c r="BN96" s="43">
        <f t="shared" si="119"/>
        <v>0</v>
      </c>
      <c r="BO96" s="327">
        <f>'2ND TERM Db '!AM96</f>
        <v>0</v>
      </c>
      <c r="BP96" s="348">
        <f>'1ST TERM Db'!AM96</f>
        <v>0</v>
      </c>
      <c r="BQ96" s="328">
        <f t="shared" si="120"/>
        <v>0</v>
      </c>
      <c r="BR96" s="26"/>
      <c r="BS96" s="26"/>
      <c r="BT96" s="43">
        <f t="shared" si="121"/>
        <v>0</v>
      </c>
      <c r="BU96" s="327">
        <f>'2ND TERM Db '!AP96</f>
        <v>0</v>
      </c>
      <c r="BV96" s="348">
        <f>'1ST TERM Db'!AP96</f>
        <v>0</v>
      </c>
      <c r="BW96" s="328">
        <f t="shared" si="122"/>
        <v>0</v>
      </c>
      <c r="BX96" s="26"/>
      <c r="BY96" s="26"/>
      <c r="BZ96" s="43">
        <f t="shared" si="123"/>
        <v>0</v>
      </c>
      <c r="CA96" s="327">
        <f>'2ND TERM Db '!AS96</f>
        <v>0</v>
      </c>
      <c r="CB96" s="348">
        <f>'1ST TERM Db'!AS96</f>
        <v>0</v>
      </c>
      <c r="CC96" s="328">
        <f t="shared" si="124"/>
        <v>0</v>
      </c>
      <c r="CD96" s="26"/>
      <c r="CE96" s="26"/>
      <c r="CF96" s="43">
        <f t="shared" si="125"/>
        <v>0</v>
      </c>
      <c r="CG96" s="327">
        <f>'2ND TERM Db '!AV96</f>
        <v>0</v>
      </c>
      <c r="CH96" s="348">
        <f>'1ST TERM Db'!AV96</f>
        <v>0</v>
      </c>
      <c r="CI96" s="328">
        <f t="shared" si="126"/>
        <v>0</v>
      </c>
      <c r="CJ96" s="26"/>
      <c r="CK96" s="26"/>
      <c r="CL96" s="43">
        <f t="shared" si="127"/>
        <v>0</v>
      </c>
      <c r="CM96" s="327">
        <f>'2ND TERM Db '!AY96</f>
        <v>0</v>
      </c>
      <c r="CN96" s="348">
        <f>'1ST TERM Db'!AY96</f>
        <v>0</v>
      </c>
      <c r="CO96" s="328">
        <f t="shared" si="128"/>
        <v>0</v>
      </c>
      <c r="CP96" s="26"/>
      <c r="CQ96" s="26"/>
      <c r="CR96" s="43">
        <f t="shared" si="129"/>
        <v>0</v>
      </c>
      <c r="CS96" s="327">
        <f>'2ND TERM Db '!BB96</f>
        <v>0</v>
      </c>
      <c r="CT96" s="348">
        <f>'1ST TERM Db'!BB96</f>
        <v>0</v>
      </c>
      <c r="CU96" s="328">
        <f t="shared" si="130"/>
        <v>0</v>
      </c>
      <c r="CV96" s="26"/>
      <c r="CW96" s="26"/>
      <c r="CX96" s="43">
        <f t="shared" si="131"/>
        <v>0</v>
      </c>
      <c r="CY96" s="327">
        <f>'2ND TERM Db '!BE96</f>
        <v>0</v>
      </c>
      <c r="CZ96" s="348">
        <f>'1ST TERM Db'!BE96</f>
        <v>0</v>
      </c>
      <c r="DA96" s="328">
        <f t="shared" si="132"/>
        <v>0</v>
      </c>
      <c r="DB96" s="26"/>
      <c r="DC96" s="26"/>
      <c r="DD96" s="43">
        <f t="shared" si="133"/>
        <v>0</v>
      </c>
      <c r="DE96" s="327">
        <f>'2ND TERM Db '!BH96</f>
        <v>0</v>
      </c>
      <c r="DF96" s="348">
        <f>'1ST TERM Db'!BH96</f>
        <v>0</v>
      </c>
      <c r="DG96" s="328">
        <f t="shared" si="134"/>
        <v>0</v>
      </c>
      <c r="DH96" s="349"/>
      <c r="DI96" s="349"/>
      <c r="DJ96" s="356">
        <f t="shared" si="138"/>
        <v>0</v>
      </c>
      <c r="DK96" s="357">
        <f>'2ND TERM Db '!BK96</f>
        <v>0</v>
      </c>
      <c r="DL96" s="357">
        <f>'1ST TERM Db'!BK96</f>
        <v>0</v>
      </c>
      <c r="DM96" s="328">
        <f t="shared" si="135"/>
        <v>0</v>
      </c>
      <c r="DN96" s="73">
        <f t="shared" ref="DN96" si="165">SUM(O96,U96,AA96,AG96,AM96,AS96,AY96,BE96,BK96,BQ96,BW96,CC96,CI96,CO96,CU96,DA96,DG96:DM96)</f>
        <v>0</v>
      </c>
      <c r="DO96" s="80">
        <f t="shared" si="137"/>
        <v>12</v>
      </c>
      <c r="DP96" s="81" t="s">
        <v>105</v>
      </c>
      <c r="DQ96" s="81" t="s">
        <v>105</v>
      </c>
      <c r="DR96" s="81" t="s">
        <v>105</v>
      </c>
      <c r="DS96" s="81" t="s">
        <v>105</v>
      </c>
      <c r="DT96" s="81" t="s">
        <v>105</v>
      </c>
      <c r="DU96" s="81" t="s">
        <v>105</v>
      </c>
      <c r="DV96" s="81" t="s">
        <v>105</v>
      </c>
      <c r="DW96" s="81" t="s">
        <v>105</v>
      </c>
      <c r="DX96" s="87" t="s">
        <v>98</v>
      </c>
      <c r="DY96" s="88" t="s">
        <v>99</v>
      </c>
      <c r="DZ96" s="81" t="s">
        <v>105</v>
      </c>
      <c r="EA96" s="81" t="s">
        <v>105</v>
      </c>
      <c r="EB96" s="81" t="s">
        <v>105</v>
      </c>
      <c r="EC96" s="81" t="s">
        <v>105</v>
      </c>
      <c r="ED96" s="81" t="s">
        <v>105</v>
      </c>
      <c r="EE96" s="81" t="s">
        <v>105</v>
      </c>
      <c r="EF96" s="99" t="s">
        <v>105</v>
      </c>
      <c r="EG96" s="100" t="s">
        <v>101</v>
      </c>
      <c r="EH96" s="101" t="s">
        <v>102</v>
      </c>
      <c r="EI96" s="102" t="s">
        <v>103</v>
      </c>
      <c r="EJ96" s="103" t="s">
        <v>104</v>
      </c>
    </row>
    <row r="97" ht="30.3" spans="1:140">
      <c r="A97" s="21">
        <v>94</v>
      </c>
      <c r="B97" s="288">
        <f>'1ST TERM Db'!B97</f>
        <v>0</v>
      </c>
      <c r="C97" s="29">
        <f>'1ST TERM Db'!C97</f>
        <v>0</v>
      </c>
      <c r="D97" s="29">
        <f>'1ST TERM Db'!D97</f>
        <v>0</v>
      </c>
      <c r="E97" s="29">
        <f>'1ST TERM Db'!E97</f>
        <v>0</v>
      </c>
      <c r="F97" s="27"/>
      <c r="G97" s="27"/>
      <c r="H97" s="27"/>
      <c r="I97" s="42">
        <f t="shared" si="101"/>
        <v>0</v>
      </c>
      <c r="J97" s="26"/>
      <c r="K97" s="26"/>
      <c r="L97" s="43">
        <f t="shared" si="97"/>
        <v>0</v>
      </c>
      <c r="M97" s="327">
        <f>'2ND TERM Db '!L97</f>
        <v>0</v>
      </c>
      <c r="N97" s="327">
        <f>'1ST TERM Db'!L97</f>
        <v>0</v>
      </c>
      <c r="O97" s="328">
        <f t="shared" si="102"/>
        <v>0</v>
      </c>
      <c r="P97" s="26"/>
      <c r="Q97" s="26"/>
      <c r="R97" s="43">
        <f t="shared" si="103"/>
        <v>0</v>
      </c>
      <c r="S97" s="327">
        <f>'2ND TERM Db '!O97</f>
        <v>0</v>
      </c>
      <c r="T97" s="327">
        <f>'1ST TERM Db'!O97</f>
        <v>0</v>
      </c>
      <c r="U97" s="328">
        <f t="shared" si="104"/>
        <v>0</v>
      </c>
      <c r="V97" s="26"/>
      <c r="W97" s="26"/>
      <c r="X97" s="43">
        <f t="shared" si="105"/>
        <v>0</v>
      </c>
      <c r="Y97" s="327">
        <f>'2ND TERM Db '!R97</f>
        <v>0</v>
      </c>
      <c r="Z97" s="327">
        <f>'1ST TERM Db'!R97</f>
        <v>0</v>
      </c>
      <c r="AA97" s="328">
        <f t="shared" si="106"/>
        <v>0</v>
      </c>
      <c r="AB97" s="26"/>
      <c r="AC97" s="26"/>
      <c r="AD97" s="43">
        <f t="shared" si="107"/>
        <v>0</v>
      </c>
      <c r="AE97" s="327">
        <f>'2ND TERM Db '!U97</f>
        <v>0</v>
      </c>
      <c r="AF97" s="327">
        <f>'1ST TERM Db'!U97</f>
        <v>0</v>
      </c>
      <c r="AG97" s="328">
        <f t="shared" si="108"/>
        <v>0</v>
      </c>
      <c r="AH97" s="26"/>
      <c r="AI97" s="26"/>
      <c r="AJ97" s="43">
        <f t="shared" si="109"/>
        <v>0</v>
      </c>
      <c r="AK97" s="327">
        <f>'2ND TERM Db '!X97</f>
        <v>0</v>
      </c>
      <c r="AL97" s="327">
        <f>'1ST TERM Db'!X97</f>
        <v>0</v>
      </c>
      <c r="AM97" s="328">
        <f t="shared" si="110"/>
        <v>0</v>
      </c>
      <c r="AN97" s="26"/>
      <c r="AO97" s="26"/>
      <c r="AP97" s="43">
        <f t="shared" si="111"/>
        <v>0</v>
      </c>
      <c r="AQ97" s="327">
        <f>'2ND TERM Db '!AA97</f>
        <v>0</v>
      </c>
      <c r="AR97" s="343">
        <f>'1ST TERM Db'!AA97</f>
        <v>0</v>
      </c>
      <c r="AS97" s="328">
        <f t="shared" si="112"/>
        <v>0</v>
      </c>
      <c r="AT97" s="26"/>
      <c r="AU97" s="26"/>
      <c r="AV97" s="43">
        <f t="shared" si="113"/>
        <v>0</v>
      </c>
      <c r="AW97" s="327">
        <f>'2ND TERM Db '!AD97</f>
        <v>0</v>
      </c>
      <c r="AX97" s="343">
        <f>'1ST TERM Db'!AD97</f>
        <v>0</v>
      </c>
      <c r="AY97" s="328">
        <f t="shared" si="114"/>
        <v>0</v>
      </c>
      <c r="AZ97" s="26"/>
      <c r="BA97" s="26"/>
      <c r="BB97" s="43">
        <f t="shared" si="115"/>
        <v>0</v>
      </c>
      <c r="BC97" s="327">
        <f>'2ND TERM Db '!AG97</f>
        <v>0</v>
      </c>
      <c r="BD97" s="327">
        <f>'1ST TERM Db'!AG97</f>
        <v>0</v>
      </c>
      <c r="BE97" s="328">
        <f t="shared" si="116"/>
        <v>0</v>
      </c>
      <c r="BF97" s="26"/>
      <c r="BG97" s="26"/>
      <c r="BH97" s="43">
        <f t="shared" si="117"/>
        <v>0</v>
      </c>
      <c r="BI97" s="327">
        <f>'2ND TERM Db '!AJ97</f>
        <v>0</v>
      </c>
      <c r="BJ97" s="327">
        <f>'1ST TERM Db'!AJ97</f>
        <v>0</v>
      </c>
      <c r="BK97" s="328">
        <f t="shared" si="118"/>
        <v>0</v>
      </c>
      <c r="BL97" s="26"/>
      <c r="BM97" s="26"/>
      <c r="BN97" s="43">
        <f t="shared" si="119"/>
        <v>0</v>
      </c>
      <c r="BO97" s="327">
        <f>'2ND TERM Db '!AM97</f>
        <v>0</v>
      </c>
      <c r="BP97" s="348">
        <f>'1ST TERM Db'!AM97</f>
        <v>0</v>
      </c>
      <c r="BQ97" s="328">
        <f t="shared" si="120"/>
        <v>0</v>
      </c>
      <c r="BR97" s="26"/>
      <c r="BS97" s="26"/>
      <c r="BT97" s="43">
        <f t="shared" si="121"/>
        <v>0</v>
      </c>
      <c r="BU97" s="327">
        <f>'2ND TERM Db '!AP97</f>
        <v>0</v>
      </c>
      <c r="BV97" s="348">
        <f>'1ST TERM Db'!AP97</f>
        <v>0</v>
      </c>
      <c r="BW97" s="328">
        <f t="shared" si="122"/>
        <v>0</v>
      </c>
      <c r="BX97" s="26"/>
      <c r="BY97" s="26"/>
      <c r="BZ97" s="43">
        <f t="shared" si="123"/>
        <v>0</v>
      </c>
      <c r="CA97" s="327">
        <f>'2ND TERM Db '!AS97</f>
        <v>0</v>
      </c>
      <c r="CB97" s="348">
        <f>'1ST TERM Db'!AS97</f>
        <v>0</v>
      </c>
      <c r="CC97" s="328">
        <f t="shared" si="124"/>
        <v>0</v>
      </c>
      <c r="CD97" s="26"/>
      <c r="CE97" s="26"/>
      <c r="CF97" s="43">
        <f t="shared" si="125"/>
        <v>0</v>
      </c>
      <c r="CG97" s="327">
        <f>'2ND TERM Db '!AV97</f>
        <v>0</v>
      </c>
      <c r="CH97" s="348">
        <f>'1ST TERM Db'!AV97</f>
        <v>0</v>
      </c>
      <c r="CI97" s="328">
        <f t="shared" si="126"/>
        <v>0</v>
      </c>
      <c r="CJ97" s="26"/>
      <c r="CK97" s="26"/>
      <c r="CL97" s="43">
        <f t="shared" si="127"/>
        <v>0</v>
      </c>
      <c r="CM97" s="327">
        <f>'2ND TERM Db '!AY97</f>
        <v>0</v>
      </c>
      <c r="CN97" s="348">
        <f>'1ST TERM Db'!AY97</f>
        <v>0</v>
      </c>
      <c r="CO97" s="328">
        <f t="shared" si="128"/>
        <v>0</v>
      </c>
      <c r="CP97" s="26"/>
      <c r="CQ97" s="26"/>
      <c r="CR97" s="43">
        <f t="shared" si="129"/>
        <v>0</v>
      </c>
      <c r="CS97" s="327">
        <f>'2ND TERM Db '!BB97</f>
        <v>0</v>
      </c>
      <c r="CT97" s="348">
        <f>'1ST TERM Db'!BB97</f>
        <v>0</v>
      </c>
      <c r="CU97" s="328">
        <f t="shared" si="130"/>
        <v>0</v>
      </c>
      <c r="CV97" s="26"/>
      <c r="CW97" s="26"/>
      <c r="CX97" s="43">
        <f t="shared" si="131"/>
        <v>0</v>
      </c>
      <c r="CY97" s="327">
        <f>'2ND TERM Db '!BE97</f>
        <v>0</v>
      </c>
      <c r="CZ97" s="348">
        <f>'1ST TERM Db'!BE97</f>
        <v>0</v>
      </c>
      <c r="DA97" s="328">
        <f t="shared" si="132"/>
        <v>0</v>
      </c>
      <c r="DB97" s="26"/>
      <c r="DC97" s="26"/>
      <c r="DD97" s="43">
        <f t="shared" si="133"/>
        <v>0</v>
      </c>
      <c r="DE97" s="327">
        <f>'2ND TERM Db '!BH97</f>
        <v>0</v>
      </c>
      <c r="DF97" s="348">
        <f>'1ST TERM Db'!BH97</f>
        <v>0</v>
      </c>
      <c r="DG97" s="328">
        <f t="shared" si="134"/>
        <v>0</v>
      </c>
      <c r="DH97" s="349"/>
      <c r="DI97" s="349"/>
      <c r="DJ97" s="356">
        <f t="shared" si="138"/>
        <v>0</v>
      </c>
      <c r="DK97" s="357">
        <f>'2ND TERM Db '!BK97</f>
        <v>0</v>
      </c>
      <c r="DL97" s="357">
        <f>'1ST TERM Db'!BK97</f>
        <v>0</v>
      </c>
      <c r="DM97" s="328">
        <f t="shared" si="135"/>
        <v>0</v>
      </c>
      <c r="DN97" s="73">
        <f t="shared" ref="DN97" si="166">SUM(O97,U97,AA97,AG97,AM97,AS97,AY97,BE97,BK97,BQ97,BW97,CC97,CI97,CO97,CU97,DA97,DG97,DM97)</f>
        <v>0</v>
      </c>
      <c r="DO97" s="80">
        <f t="shared" si="137"/>
        <v>12</v>
      </c>
      <c r="DP97" s="81" t="s">
        <v>105</v>
      </c>
      <c r="DQ97" s="81" t="s">
        <v>105</v>
      </c>
      <c r="DR97" s="81" t="s">
        <v>105</v>
      </c>
      <c r="DS97" s="81" t="s">
        <v>105</v>
      </c>
      <c r="DT97" s="81" t="s">
        <v>105</v>
      </c>
      <c r="DU97" s="81" t="s">
        <v>105</v>
      </c>
      <c r="DV97" s="81" t="s">
        <v>105</v>
      </c>
      <c r="DW97" s="81" t="s">
        <v>105</v>
      </c>
      <c r="DX97" s="87" t="s">
        <v>98</v>
      </c>
      <c r="DY97" s="88" t="s">
        <v>99</v>
      </c>
      <c r="DZ97" s="81" t="s">
        <v>105</v>
      </c>
      <c r="EA97" s="81" t="s">
        <v>105</v>
      </c>
      <c r="EB97" s="81" t="s">
        <v>105</v>
      </c>
      <c r="EC97" s="81" t="s">
        <v>105</v>
      </c>
      <c r="ED97" s="81" t="s">
        <v>105</v>
      </c>
      <c r="EE97" s="81" t="s">
        <v>105</v>
      </c>
      <c r="EF97" s="99" t="s">
        <v>105</v>
      </c>
      <c r="EG97" s="100" t="s">
        <v>101</v>
      </c>
      <c r="EH97" s="101" t="s">
        <v>102</v>
      </c>
      <c r="EI97" s="102" t="s">
        <v>103</v>
      </c>
      <c r="EJ97" s="103" t="s">
        <v>104</v>
      </c>
    </row>
    <row r="98" ht="30.3" spans="1:140">
      <c r="A98" s="21">
        <v>95</v>
      </c>
      <c r="B98" s="288">
        <f>'1ST TERM Db'!B98</f>
        <v>0</v>
      </c>
      <c r="C98" s="289">
        <f>'1ST TERM Db'!C98</f>
        <v>0</v>
      </c>
      <c r="D98" s="29">
        <f>'1ST TERM Db'!D98</f>
        <v>0</v>
      </c>
      <c r="E98" s="29">
        <f>'1ST TERM Db'!E98</f>
        <v>0</v>
      </c>
      <c r="F98" s="27"/>
      <c r="G98" s="27"/>
      <c r="H98" s="27"/>
      <c r="I98" s="42">
        <f t="shared" si="101"/>
        <v>0</v>
      </c>
      <c r="J98" s="26"/>
      <c r="K98" s="26"/>
      <c r="L98" s="43">
        <f t="shared" si="97"/>
        <v>0</v>
      </c>
      <c r="M98" s="327">
        <f>'2ND TERM Db '!L98</f>
        <v>0</v>
      </c>
      <c r="N98" s="327">
        <f>'1ST TERM Db'!L98</f>
        <v>0</v>
      </c>
      <c r="O98" s="328">
        <f t="shared" si="102"/>
        <v>0</v>
      </c>
      <c r="P98" s="26"/>
      <c r="Q98" s="26"/>
      <c r="R98" s="43">
        <f t="shared" si="103"/>
        <v>0</v>
      </c>
      <c r="S98" s="327">
        <f>'2ND TERM Db '!O98</f>
        <v>0</v>
      </c>
      <c r="T98" s="327">
        <f>'1ST TERM Db'!O98</f>
        <v>0</v>
      </c>
      <c r="U98" s="328">
        <f t="shared" si="104"/>
        <v>0</v>
      </c>
      <c r="V98" s="26"/>
      <c r="W98" s="26"/>
      <c r="X98" s="43">
        <f t="shared" si="105"/>
        <v>0</v>
      </c>
      <c r="Y98" s="327">
        <f>'2ND TERM Db '!R98</f>
        <v>0</v>
      </c>
      <c r="Z98" s="327">
        <f>'1ST TERM Db'!R98</f>
        <v>0</v>
      </c>
      <c r="AA98" s="328">
        <f t="shared" si="106"/>
        <v>0</v>
      </c>
      <c r="AB98" s="26"/>
      <c r="AC98" s="26"/>
      <c r="AD98" s="43">
        <f t="shared" si="107"/>
        <v>0</v>
      </c>
      <c r="AE98" s="327">
        <f>'2ND TERM Db '!U98</f>
        <v>0</v>
      </c>
      <c r="AF98" s="327">
        <f>'1ST TERM Db'!U98</f>
        <v>0</v>
      </c>
      <c r="AG98" s="328">
        <f t="shared" si="108"/>
        <v>0</v>
      </c>
      <c r="AH98" s="26"/>
      <c r="AI98" s="26"/>
      <c r="AJ98" s="43">
        <f t="shared" si="109"/>
        <v>0</v>
      </c>
      <c r="AK98" s="327">
        <f>'2ND TERM Db '!X98</f>
        <v>0</v>
      </c>
      <c r="AL98" s="327">
        <f>'1ST TERM Db'!X98</f>
        <v>0</v>
      </c>
      <c r="AM98" s="328">
        <f t="shared" si="110"/>
        <v>0</v>
      </c>
      <c r="AN98" s="26"/>
      <c r="AO98" s="26"/>
      <c r="AP98" s="43">
        <f t="shared" si="111"/>
        <v>0</v>
      </c>
      <c r="AQ98" s="327">
        <f>'2ND TERM Db '!AA98</f>
        <v>0</v>
      </c>
      <c r="AR98" s="343">
        <f>'1ST TERM Db'!AA98</f>
        <v>0</v>
      </c>
      <c r="AS98" s="328">
        <f t="shared" si="112"/>
        <v>0</v>
      </c>
      <c r="AT98" s="26"/>
      <c r="AU98" s="26"/>
      <c r="AV98" s="43">
        <f t="shared" si="113"/>
        <v>0</v>
      </c>
      <c r="AW98" s="327">
        <f>'2ND TERM Db '!AD98</f>
        <v>0</v>
      </c>
      <c r="AX98" s="343">
        <f>'1ST TERM Db'!AD98</f>
        <v>0</v>
      </c>
      <c r="AY98" s="328">
        <f t="shared" si="114"/>
        <v>0</v>
      </c>
      <c r="AZ98" s="26"/>
      <c r="BA98" s="26"/>
      <c r="BB98" s="43">
        <f t="shared" si="115"/>
        <v>0</v>
      </c>
      <c r="BC98" s="327">
        <f>'2ND TERM Db '!AG98</f>
        <v>0</v>
      </c>
      <c r="BD98" s="327">
        <f>'1ST TERM Db'!AG98</f>
        <v>0</v>
      </c>
      <c r="BE98" s="328">
        <f t="shared" si="116"/>
        <v>0</v>
      </c>
      <c r="BF98" s="26"/>
      <c r="BG98" s="26"/>
      <c r="BH98" s="43">
        <f t="shared" si="117"/>
        <v>0</v>
      </c>
      <c r="BI98" s="327">
        <f>'2ND TERM Db '!AJ98</f>
        <v>0</v>
      </c>
      <c r="BJ98" s="327">
        <f>'1ST TERM Db'!AJ98</f>
        <v>0</v>
      </c>
      <c r="BK98" s="328">
        <f t="shared" si="118"/>
        <v>0</v>
      </c>
      <c r="BL98" s="26"/>
      <c r="BM98" s="26"/>
      <c r="BN98" s="43">
        <f t="shared" si="119"/>
        <v>0</v>
      </c>
      <c r="BO98" s="327">
        <f>'2ND TERM Db '!AM98</f>
        <v>0</v>
      </c>
      <c r="BP98" s="348">
        <f>'1ST TERM Db'!AM98</f>
        <v>0</v>
      </c>
      <c r="BQ98" s="328">
        <f t="shared" si="120"/>
        <v>0</v>
      </c>
      <c r="BR98" s="26"/>
      <c r="BS98" s="26"/>
      <c r="BT98" s="43">
        <f t="shared" si="121"/>
        <v>0</v>
      </c>
      <c r="BU98" s="327">
        <f>'2ND TERM Db '!AP98</f>
        <v>0</v>
      </c>
      <c r="BV98" s="348">
        <f>'1ST TERM Db'!AP98</f>
        <v>0</v>
      </c>
      <c r="BW98" s="328">
        <f t="shared" si="122"/>
        <v>0</v>
      </c>
      <c r="BX98" s="26"/>
      <c r="BY98" s="26"/>
      <c r="BZ98" s="43">
        <f t="shared" si="123"/>
        <v>0</v>
      </c>
      <c r="CA98" s="327">
        <f>'2ND TERM Db '!AS98</f>
        <v>0</v>
      </c>
      <c r="CB98" s="348">
        <f>'1ST TERM Db'!AS98</f>
        <v>0</v>
      </c>
      <c r="CC98" s="328">
        <f t="shared" si="124"/>
        <v>0</v>
      </c>
      <c r="CD98" s="26"/>
      <c r="CE98" s="26"/>
      <c r="CF98" s="43">
        <f t="shared" si="125"/>
        <v>0</v>
      </c>
      <c r="CG98" s="327">
        <f>'2ND TERM Db '!AV98</f>
        <v>0</v>
      </c>
      <c r="CH98" s="348">
        <f>'1ST TERM Db'!AV98</f>
        <v>0</v>
      </c>
      <c r="CI98" s="328">
        <f t="shared" si="126"/>
        <v>0</v>
      </c>
      <c r="CJ98" s="26"/>
      <c r="CK98" s="26"/>
      <c r="CL98" s="43">
        <f t="shared" si="127"/>
        <v>0</v>
      </c>
      <c r="CM98" s="327">
        <f>'2ND TERM Db '!AY98</f>
        <v>0</v>
      </c>
      <c r="CN98" s="348">
        <f>'1ST TERM Db'!AY98</f>
        <v>0</v>
      </c>
      <c r="CO98" s="328">
        <f t="shared" si="128"/>
        <v>0</v>
      </c>
      <c r="CP98" s="26"/>
      <c r="CQ98" s="26"/>
      <c r="CR98" s="43">
        <f t="shared" si="129"/>
        <v>0</v>
      </c>
      <c r="CS98" s="327">
        <f>'2ND TERM Db '!BB98</f>
        <v>0</v>
      </c>
      <c r="CT98" s="348">
        <f>'1ST TERM Db'!BB98</f>
        <v>0</v>
      </c>
      <c r="CU98" s="328">
        <f t="shared" si="130"/>
        <v>0</v>
      </c>
      <c r="CV98" s="26"/>
      <c r="CW98" s="26"/>
      <c r="CX98" s="43">
        <f t="shared" si="131"/>
        <v>0</v>
      </c>
      <c r="CY98" s="327">
        <f>'2ND TERM Db '!BE98</f>
        <v>0</v>
      </c>
      <c r="CZ98" s="348">
        <f>'1ST TERM Db'!BE98</f>
        <v>0</v>
      </c>
      <c r="DA98" s="328">
        <f t="shared" si="132"/>
        <v>0</v>
      </c>
      <c r="DB98" s="26"/>
      <c r="DC98" s="26"/>
      <c r="DD98" s="43">
        <f t="shared" si="133"/>
        <v>0</v>
      </c>
      <c r="DE98" s="327">
        <f>'2ND TERM Db '!BH98</f>
        <v>0</v>
      </c>
      <c r="DF98" s="348">
        <f>'1ST TERM Db'!BH98</f>
        <v>0</v>
      </c>
      <c r="DG98" s="328">
        <f t="shared" si="134"/>
        <v>0</v>
      </c>
      <c r="DH98" s="349"/>
      <c r="DI98" s="349"/>
      <c r="DJ98" s="356">
        <f t="shared" si="138"/>
        <v>0</v>
      </c>
      <c r="DK98" s="357">
        <f>'2ND TERM Db '!BK98</f>
        <v>0</v>
      </c>
      <c r="DL98" s="357">
        <f>'1ST TERM Db'!BK98</f>
        <v>0</v>
      </c>
      <c r="DM98" s="328">
        <f t="shared" si="135"/>
        <v>0</v>
      </c>
      <c r="DN98" s="73">
        <f t="shared" ref="DN98" si="167">SUM(O98,U98,AA98,AG98,AM98,AS98,AY98,BE98,BK98,BQ98,BW98,CC98,CI98,CO98,CU98,DA98,DG98:DM98)</f>
        <v>0</v>
      </c>
      <c r="DO98" s="80">
        <f t="shared" si="137"/>
        <v>12</v>
      </c>
      <c r="DP98" s="81" t="s">
        <v>105</v>
      </c>
      <c r="DQ98" s="81" t="s">
        <v>105</v>
      </c>
      <c r="DR98" s="81" t="s">
        <v>105</v>
      </c>
      <c r="DS98" s="81" t="s">
        <v>105</v>
      </c>
      <c r="DT98" s="81" t="s">
        <v>105</v>
      </c>
      <c r="DU98" s="81" t="s">
        <v>105</v>
      </c>
      <c r="DV98" s="81" t="s">
        <v>105</v>
      </c>
      <c r="DW98" s="81" t="s">
        <v>105</v>
      </c>
      <c r="DX98" s="87" t="s">
        <v>98</v>
      </c>
      <c r="DY98" s="88" t="s">
        <v>99</v>
      </c>
      <c r="DZ98" s="81" t="s">
        <v>105</v>
      </c>
      <c r="EA98" s="81" t="s">
        <v>105</v>
      </c>
      <c r="EB98" s="81" t="s">
        <v>105</v>
      </c>
      <c r="EC98" s="81" t="s">
        <v>105</v>
      </c>
      <c r="ED98" s="81" t="s">
        <v>105</v>
      </c>
      <c r="EE98" s="81" t="s">
        <v>105</v>
      </c>
      <c r="EF98" s="99" t="s">
        <v>105</v>
      </c>
      <c r="EG98" s="100" t="s">
        <v>101</v>
      </c>
      <c r="EH98" s="101" t="s">
        <v>102</v>
      </c>
      <c r="EI98" s="102" t="s">
        <v>103</v>
      </c>
      <c r="EJ98" s="103" t="s">
        <v>104</v>
      </c>
    </row>
    <row r="99" ht="30.3" spans="1:140">
      <c r="A99" s="21">
        <v>96</v>
      </c>
      <c r="B99" s="288">
        <f>'1ST TERM Db'!B99</f>
        <v>0</v>
      </c>
      <c r="C99" s="29">
        <f>'1ST TERM Db'!C99</f>
        <v>0</v>
      </c>
      <c r="D99" s="29">
        <f>'1ST TERM Db'!D99</f>
        <v>0</v>
      </c>
      <c r="E99" s="29">
        <f>'1ST TERM Db'!E99</f>
        <v>0</v>
      </c>
      <c r="F99" s="27"/>
      <c r="G99" s="27"/>
      <c r="H99" s="27"/>
      <c r="I99" s="42">
        <f t="shared" si="101"/>
        <v>0</v>
      </c>
      <c r="J99" s="26"/>
      <c r="K99" s="26"/>
      <c r="L99" s="43">
        <f t="shared" si="97"/>
        <v>0</v>
      </c>
      <c r="M99" s="327">
        <f>'2ND TERM Db '!L99</f>
        <v>0</v>
      </c>
      <c r="N99" s="327">
        <f>'1ST TERM Db'!L99</f>
        <v>0</v>
      </c>
      <c r="O99" s="328">
        <f t="shared" si="102"/>
        <v>0</v>
      </c>
      <c r="P99" s="26"/>
      <c r="Q99" s="26"/>
      <c r="R99" s="43">
        <f t="shared" si="103"/>
        <v>0</v>
      </c>
      <c r="S99" s="327">
        <f>'2ND TERM Db '!O99</f>
        <v>0</v>
      </c>
      <c r="T99" s="327">
        <f>'1ST TERM Db'!O99</f>
        <v>0</v>
      </c>
      <c r="U99" s="328">
        <f t="shared" si="104"/>
        <v>0</v>
      </c>
      <c r="V99" s="26"/>
      <c r="W99" s="26"/>
      <c r="X99" s="43">
        <f t="shared" si="105"/>
        <v>0</v>
      </c>
      <c r="Y99" s="327">
        <f>'2ND TERM Db '!R99</f>
        <v>0</v>
      </c>
      <c r="Z99" s="327">
        <f>'1ST TERM Db'!R99</f>
        <v>0</v>
      </c>
      <c r="AA99" s="328">
        <f t="shared" si="106"/>
        <v>0</v>
      </c>
      <c r="AB99" s="26"/>
      <c r="AC99" s="26"/>
      <c r="AD99" s="43">
        <f t="shared" si="107"/>
        <v>0</v>
      </c>
      <c r="AE99" s="327">
        <f>'2ND TERM Db '!U99</f>
        <v>0</v>
      </c>
      <c r="AF99" s="327">
        <f>'1ST TERM Db'!U99</f>
        <v>0</v>
      </c>
      <c r="AG99" s="328">
        <f t="shared" si="108"/>
        <v>0</v>
      </c>
      <c r="AH99" s="26"/>
      <c r="AI99" s="26"/>
      <c r="AJ99" s="43">
        <f t="shared" si="109"/>
        <v>0</v>
      </c>
      <c r="AK99" s="327">
        <f>'2ND TERM Db '!X99</f>
        <v>0</v>
      </c>
      <c r="AL99" s="327">
        <f>'1ST TERM Db'!X99</f>
        <v>0</v>
      </c>
      <c r="AM99" s="328">
        <f t="shared" si="110"/>
        <v>0</v>
      </c>
      <c r="AN99" s="26"/>
      <c r="AO99" s="26"/>
      <c r="AP99" s="43">
        <f t="shared" si="111"/>
        <v>0</v>
      </c>
      <c r="AQ99" s="327">
        <f>'2ND TERM Db '!AA99</f>
        <v>0</v>
      </c>
      <c r="AR99" s="343">
        <f>'1ST TERM Db'!AA99</f>
        <v>0</v>
      </c>
      <c r="AS99" s="328">
        <f t="shared" si="112"/>
        <v>0</v>
      </c>
      <c r="AT99" s="26"/>
      <c r="AU99" s="26"/>
      <c r="AV99" s="43">
        <f t="shared" si="113"/>
        <v>0</v>
      </c>
      <c r="AW99" s="327">
        <f>'2ND TERM Db '!AD99</f>
        <v>0</v>
      </c>
      <c r="AX99" s="343">
        <f>'1ST TERM Db'!AD99</f>
        <v>0</v>
      </c>
      <c r="AY99" s="328">
        <f t="shared" si="114"/>
        <v>0</v>
      </c>
      <c r="AZ99" s="26"/>
      <c r="BA99" s="26"/>
      <c r="BB99" s="43">
        <f t="shared" si="115"/>
        <v>0</v>
      </c>
      <c r="BC99" s="327">
        <f>'2ND TERM Db '!AG99</f>
        <v>0</v>
      </c>
      <c r="BD99" s="327">
        <f>'1ST TERM Db'!AG99</f>
        <v>0</v>
      </c>
      <c r="BE99" s="328">
        <f t="shared" si="116"/>
        <v>0</v>
      </c>
      <c r="BF99" s="26"/>
      <c r="BG99" s="26"/>
      <c r="BH99" s="43">
        <f t="shared" si="117"/>
        <v>0</v>
      </c>
      <c r="BI99" s="327">
        <f>'2ND TERM Db '!AJ99</f>
        <v>0</v>
      </c>
      <c r="BJ99" s="327">
        <f>'1ST TERM Db'!AJ99</f>
        <v>0</v>
      </c>
      <c r="BK99" s="328">
        <f t="shared" si="118"/>
        <v>0</v>
      </c>
      <c r="BL99" s="26"/>
      <c r="BM99" s="26"/>
      <c r="BN99" s="43">
        <f t="shared" si="119"/>
        <v>0</v>
      </c>
      <c r="BO99" s="327">
        <f>'2ND TERM Db '!AM99</f>
        <v>0</v>
      </c>
      <c r="BP99" s="348">
        <f>'1ST TERM Db'!AM99</f>
        <v>0</v>
      </c>
      <c r="BQ99" s="328">
        <f t="shared" si="120"/>
        <v>0</v>
      </c>
      <c r="BR99" s="26"/>
      <c r="BS99" s="26"/>
      <c r="BT99" s="43">
        <f t="shared" si="121"/>
        <v>0</v>
      </c>
      <c r="BU99" s="327">
        <f>'2ND TERM Db '!AP99</f>
        <v>0</v>
      </c>
      <c r="BV99" s="348">
        <f>'1ST TERM Db'!AP99</f>
        <v>0</v>
      </c>
      <c r="BW99" s="328">
        <f t="shared" si="122"/>
        <v>0</v>
      </c>
      <c r="BX99" s="26"/>
      <c r="BY99" s="26"/>
      <c r="BZ99" s="43">
        <f t="shared" si="123"/>
        <v>0</v>
      </c>
      <c r="CA99" s="327">
        <f>'2ND TERM Db '!AS99</f>
        <v>0</v>
      </c>
      <c r="CB99" s="348">
        <f>'1ST TERM Db'!AS99</f>
        <v>0</v>
      </c>
      <c r="CC99" s="328">
        <f t="shared" si="124"/>
        <v>0</v>
      </c>
      <c r="CD99" s="26"/>
      <c r="CE99" s="26"/>
      <c r="CF99" s="43">
        <f t="shared" si="125"/>
        <v>0</v>
      </c>
      <c r="CG99" s="327">
        <f>'2ND TERM Db '!AV99</f>
        <v>0</v>
      </c>
      <c r="CH99" s="348">
        <f>'1ST TERM Db'!AV99</f>
        <v>0</v>
      </c>
      <c r="CI99" s="328">
        <f t="shared" si="126"/>
        <v>0</v>
      </c>
      <c r="CJ99" s="26"/>
      <c r="CK99" s="26"/>
      <c r="CL99" s="43">
        <f t="shared" si="127"/>
        <v>0</v>
      </c>
      <c r="CM99" s="327">
        <f>'2ND TERM Db '!AY99</f>
        <v>0</v>
      </c>
      <c r="CN99" s="348">
        <f>'1ST TERM Db'!AY99</f>
        <v>0</v>
      </c>
      <c r="CO99" s="328">
        <f t="shared" si="128"/>
        <v>0</v>
      </c>
      <c r="CP99" s="26"/>
      <c r="CQ99" s="26"/>
      <c r="CR99" s="43">
        <f t="shared" si="129"/>
        <v>0</v>
      </c>
      <c r="CS99" s="327">
        <f>'2ND TERM Db '!BB99</f>
        <v>0</v>
      </c>
      <c r="CT99" s="348">
        <f>'1ST TERM Db'!BB99</f>
        <v>0</v>
      </c>
      <c r="CU99" s="328">
        <f t="shared" si="130"/>
        <v>0</v>
      </c>
      <c r="CV99" s="26"/>
      <c r="CW99" s="26"/>
      <c r="CX99" s="43">
        <f t="shared" si="131"/>
        <v>0</v>
      </c>
      <c r="CY99" s="327">
        <f>'2ND TERM Db '!BE99</f>
        <v>0</v>
      </c>
      <c r="CZ99" s="348">
        <f>'1ST TERM Db'!BE99</f>
        <v>0</v>
      </c>
      <c r="DA99" s="328">
        <f t="shared" si="132"/>
        <v>0</v>
      </c>
      <c r="DB99" s="26"/>
      <c r="DC99" s="26"/>
      <c r="DD99" s="43">
        <f t="shared" si="133"/>
        <v>0</v>
      </c>
      <c r="DE99" s="327">
        <f>'2ND TERM Db '!BH99</f>
        <v>0</v>
      </c>
      <c r="DF99" s="348">
        <f>'1ST TERM Db'!BH99</f>
        <v>0</v>
      </c>
      <c r="DG99" s="328">
        <f t="shared" si="134"/>
        <v>0</v>
      </c>
      <c r="DH99" s="349"/>
      <c r="DI99" s="349"/>
      <c r="DJ99" s="356">
        <f t="shared" si="138"/>
        <v>0</v>
      </c>
      <c r="DK99" s="357">
        <f>'2ND TERM Db '!BK99</f>
        <v>0</v>
      </c>
      <c r="DL99" s="357">
        <f>'1ST TERM Db'!BK99</f>
        <v>0</v>
      </c>
      <c r="DM99" s="328">
        <f t="shared" si="135"/>
        <v>0</v>
      </c>
      <c r="DN99" s="73">
        <f t="shared" ref="DN99" si="168">SUM(O99,U99,AA99,AG99,AM99,AS99,AY99,BE99,BK99,BQ99,BW99,CC99,CI99,CO99,CU99,DA99,DG99,DM99)</f>
        <v>0</v>
      </c>
      <c r="DO99" s="80">
        <f t="shared" si="137"/>
        <v>12</v>
      </c>
      <c r="DP99" s="81" t="s">
        <v>105</v>
      </c>
      <c r="DQ99" s="81" t="s">
        <v>105</v>
      </c>
      <c r="DR99" s="81" t="s">
        <v>105</v>
      </c>
      <c r="DS99" s="81" t="s">
        <v>105</v>
      </c>
      <c r="DT99" s="81" t="s">
        <v>105</v>
      </c>
      <c r="DU99" s="81" t="s">
        <v>105</v>
      </c>
      <c r="DV99" s="81" t="s">
        <v>105</v>
      </c>
      <c r="DW99" s="81" t="s">
        <v>105</v>
      </c>
      <c r="DX99" s="87" t="s">
        <v>98</v>
      </c>
      <c r="DY99" s="88" t="s">
        <v>99</v>
      </c>
      <c r="DZ99" s="81" t="s">
        <v>105</v>
      </c>
      <c r="EA99" s="81" t="s">
        <v>105</v>
      </c>
      <c r="EB99" s="81" t="s">
        <v>105</v>
      </c>
      <c r="EC99" s="81" t="s">
        <v>105</v>
      </c>
      <c r="ED99" s="81" t="s">
        <v>105</v>
      </c>
      <c r="EE99" s="81" t="s">
        <v>105</v>
      </c>
      <c r="EF99" s="99" t="s">
        <v>105</v>
      </c>
      <c r="EG99" s="100" t="s">
        <v>101</v>
      </c>
      <c r="EH99" s="101" t="s">
        <v>102</v>
      </c>
      <c r="EI99" s="102" t="s">
        <v>103</v>
      </c>
      <c r="EJ99" s="103" t="s">
        <v>104</v>
      </c>
    </row>
    <row r="100" ht="30.3" spans="1:140">
      <c r="A100" s="21">
        <v>97</v>
      </c>
      <c r="B100" s="288">
        <f>'1ST TERM Db'!B100</f>
        <v>0</v>
      </c>
      <c r="C100" s="289">
        <f>'1ST TERM Db'!C100</f>
        <v>0</v>
      </c>
      <c r="D100" s="29">
        <f>'1ST TERM Db'!D100</f>
        <v>0</v>
      </c>
      <c r="E100" s="29">
        <f>'1ST TERM Db'!E100</f>
        <v>0</v>
      </c>
      <c r="F100" s="27"/>
      <c r="G100" s="27"/>
      <c r="H100" s="27"/>
      <c r="I100" s="42">
        <f t="shared" si="101"/>
        <v>0</v>
      </c>
      <c r="J100" s="26"/>
      <c r="K100" s="26"/>
      <c r="L100" s="43">
        <f t="shared" si="97"/>
        <v>0</v>
      </c>
      <c r="M100" s="327">
        <f>'2ND TERM Db '!L100</f>
        <v>0</v>
      </c>
      <c r="N100" s="327">
        <f>'1ST TERM Db'!L100</f>
        <v>0</v>
      </c>
      <c r="O100" s="328">
        <f t="shared" si="102"/>
        <v>0</v>
      </c>
      <c r="P100" s="26"/>
      <c r="Q100" s="26"/>
      <c r="R100" s="43">
        <f t="shared" si="103"/>
        <v>0</v>
      </c>
      <c r="S100" s="327">
        <f>'2ND TERM Db '!O100</f>
        <v>0</v>
      </c>
      <c r="T100" s="327">
        <f>'1ST TERM Db'!O100</f>
        <v>0</v>
      </c>
      <c r="U100" s="328">
        <f t="shared" si="104"/>
        <v>0</v>
      </c>
      <c r="V100" s="26"/>
      <c r="W100" s="26"/>
      <c r="X100" s="43">
        <f t="shared" si="105"/>
        <v>0</v>
      </c>
      <c r="Y100" s="327">
        <f>'2ND TERM Db '!R100</f>
        <v>0</v>
      </c>
      <c r="Z100" s="327">
        <f>'1ST TERM Db'!R100</f>
        <v>0</v>
      </c>
      <c r="AA100" s="328">
        <f t="shared" si="106"/>
        <v>0</v>
      </c>
      <c r="AB100" s="26"/>
      <c r="AC100" s="26"/>
      <c r="AD100" s="43">
        <f t="shared" si="107"/>
        <v>0</v>
      </c>
      <c r="AE100" s="327">
        <f>'2ND TERM Db '!U100</f>
        <v>0</v>
      </c>
      <c r="AF100" s="327">
        <f>'1ST TERM Db'!U100</f>
        <v>0</v>
      </c>
      <c r="AG100" s="328">
        <f t="shared" si="108"/>
        <v>0</v>
      </c>
      <c r="AH100" s="26"/>
      <c r="AI100" s="26"/>
      <c r="AJ100" s="43">
        <f t="shared" si="109"/>
        <v>0</v>
      </c>
      <c r="AK100" s="327">
        <f>'2ND TERM Db '!X100</f>
        <v>0</v>
      </c>
      <c r="AL100" s="327">
        <f>'1ST TERM Db'!X100</f>
        <v>0</v>
      </c>
      <c r="AM100" s="328">
        <f t="shared" si="110"/>
        <v>0</v>
      </c>
      <c r="AN100" s="26"/>
      <c r="AO100" s="26"/>
      <c r="AP100" s="43">
        <f t="shared" si="111"/>
        <v>0</v>
      </c>
      <c r="AQ100" s="327">
        <f>'2ND TERM Db '!AA100</f>
        <v>0</v>
      </c>
      <c r="AR100" s="343">
        <f>'1ST TERM Db'!AA100</f>
        <v>0</v>
      </c>
      <c r="AS100" s="328">
        <f t="shared" si="112"/>
        <v>0</v>
      </c>
      <c r="AT100" s="26"/>
      <c r="AU100" s="26"/>
      <c r="AV100" s="43">
        <f t="shared" si="113"/>
        <v>0</v>
      </c>
      <c r="AW100" s="327">
        <f>'2ND TERM Db '!AD100</f>
        <v>0</v>
      </c>
      <c r="AX100" s="343">
        <f>'1ST TERM Db'!AD100</f>
        <v>0</v>
      </c>
      <c r="AY100" s="328">
        <f t="shared" si="114"/>
        <v>0</v>
      </c>
      <c r="AZ100" s="26"/>
      <c r="BA100" s="26"/>
      <c r="BB100" s="43">
        <f t="shared" si="115"/>
        <v>0</v>
      </c>
      <c r="BC100" s="327">
        <f>'2ND TERM Db '!AG100</f>
        <v>0</v>
      </c>
      <c r="BD100" s="327">
        <f>'1ST TERM Db'!AG100</f>
        <v>0</v>
      </c>
      <c r="BE100" s="328">
        <f t="shared" si="116"/>
        <v>0</v>
      </c>
      <c r="BF100" s="26"/>
      <c r="BG100" s="26"/>
      <c r="BH100" s="43">
        <f t="shared" si="117"/>
        <v>0</v>
      </c>
      <c r="BI100" s="327">
        <f>'2ND TERM Db '!AJ100</f>
        <v>0</v>
      </c>
      <c r="BJ100" s="327">
        <f>'1ST TERM Db'!AJ100</f>
        <v>0</v>
      </c>
      <c r="BK100" s="328">
        <f t="shared" si="118"/>
        <v>0</v>
      </c>
      <c r="BL100" s="26"/>
      <c r="BM100" s="26"/>
      <c r="BN100" s="43">
        <f t="shared" si="119"/>
        <v>0</v>
      </c>
      <c r="BO100" s="327">
        <f>'2ND TERM Db '!AM100</f>
        <v>0</v>
      </c>
      <c r="BP100" s="348">
        <f>'1ST TERM Db'!AM100</f>
        <v>0</v>
      </c>
      <c r="BQ100" s="328">
        <f t="shared" si="120"/>
        <v>0</v>
      </c>
      <c r="BR100" s="26"/>
      <c r="BS100" s="26"/>
      <c r="BT100" s="43">
        <f t="shared" si="121"/>
        <v>0</v>
      </c>
      <c r="BU100" s="327">
        <f>'2ND TERM Db '!AP100</f>
        <v>0</v>
      </c>
      <c r="BV100" s="348">
        <f>'1ST TERM Db'!AP100</f>
        <v>0</v>
      </c>
      <c r="BW100" s="328">
        <f t="shared" si="122"/>
        <v>0</v>
      </c>
      <c r="BX100" s="26"/>
      <c r="BY100" s="26"/>
      <c r="BZ100" s="43">
        <f t="shared" si="123"/>
        <v>0</v>
      </c>
      <c r="CA100" s="327">
        <f>'2ND TERM Db '!AS100</f>
        <v>0</v>
      </c>
      <c r="CB100" s="348">
        <f>'1ST TERM Db'!AS100</f>
        <v>0</v>
      </c>
      <c r="CC100" s="328">
        <f t="shared" si="124"/>
        <v>0</v>
      </c>
      <c r="CD100" s="26"/>
      <c r="CE100" s="26"/>
      <c r="CF100" s="43">
        <f t="shared" si="125"/>
        <v>0</v>
      </c>
      <c r="CG100" s="327">
        <f>'2ND TERM Db '!AV100</f>
        <v>0</v>
      </c>
      <c r="CH100" s="348">
        <f>'1ST TERM Db'!AV100</f>
        <v>0</v>
      </c>
      <c r="CI100" s="328">
        <f t="shared" si="126"/>
        <v>0</v>
      </c>
      <c r="CJ100" s="26"/>
      <c r="CK100" s="26"/>
      <c r="CL100" s="43">
        <f t="shared" si="127"/>
        <v>0</v>
      </c>
      <c r="CM100" s="327">
        <f>'2ND TERM Db '!AY100</f>
        <v>0</v>
      </c>
      <c r="CN100" s="348">
        <f>'1ST TERM Db'!AY100</f>
        <v>0</v>
      </c>
      <c r="CO100" s="328">
        <f t="shared" si="128"/>
        <v>0</v>
      </c>
      <c r="CP100" s="26"/>
      <c r="CQ100" s="26"/>
      <c r="CR100" s="43">
        <f t="shared" si="129"/>
        <v>0</v>
      </c>
      <c r="CS100" s="327">
        <f>'2ND TERM Db '!BB100</f>
        <v>0</v>
      </c>
      <c r="CT100" s="348">
        <f>'1ST TERM Db'!BB100</f>
        <v>0</v>
      </c>
      <c r="CU100" s="328">
        <f t="shared" si="130"/>
        <v>0</v>
      </c>
      <c r="CV100" s="26"/>
      <c r="CW100" s="26"/>
      <c r="CX100" s="43">
        <f t="shared" si="131"/>
        <v>0</v>
      </c>
      <c r="CY100" s="327">
        <f>'2ND TERM Db '!BE100</f>
        <v>0</v>
      </c>
      <c r="CZ100" s="348">
        <f>'1ST TERM Db'!BE100</f>
        <v>0</v>
      </c>
      <c r="DA100" s="328">
        <f t="shared" si="132"/>
        <v>0</v>
      </c>
      <c r="DB100" s="26"/>
      <c r="DC100" s="26"/>
      <c r="DD100" s="43">
        <f t="shared" si="133"/>
        <v>0</v>
      </c>
      <c r="DE100" s="327">
        <f>'2ND TERM Db '!BH100</f>
        <v>0</v>
      </c>
      <c r="DF100" s="348">
        <f>'1ST TERM Db'!BH100</f>
        <v>0</v>
      </c>
      <c r="DG100" s="328">
        <f t="shared" si="134"/>
        <v>0</v>
      </c>
      <c r="DH100" s="349"/>
      <c r="DI100" s="349"/>
      <c r="DJ100" s="356">
        <f t="shared" si="138"/>
        <v>0</v>
      </c>
      <c r="DK100" s="357">
        <f>'2ND TERM Db '!BK100</f>
        <v>0</v>
      </c>
      <c r="DL100" s="357">
        <f>'1ST TERM Db'!BK100</f>
        <v>0</v>
      </c>
      <c r="DM100" s="328">
        <f t="shared" si="135"/>
        <v>0</v>
      </c>
      <c r="DN100" s="73">
        <f t="shared" ref="DN100" si="169">SUM(O100,U100,AA100,AG100,AM100,AS100,AY100,BE100,BK100,BQ100,BW100,CC100,CI100,CO100,CU100,DA100,DG100:DM100)</f>
        <v>0</v>
      </c>
      <c r="DO100" s="80">
        <f t="shared" si="137"/>
        <v>12</v>
      </c>
      <c r="DP100" s="81" t="s">
        <v>105</v>
      </c>
      <c r="DQ100" s="81" t="s">
        <v>105</v>
      </c>
      <c r="DR100" s="81" t="s">
        <v>105</v>
      </c>
      <c r="DS100" s="81" t="s">
        <v>105</v>
      </c>
      <c r="DT100" s="81" t="s">
        <v>105</v>
      </c>
      <c r="DU100" s="81" t="s">
        <v>105</v>
      </c>
      <c r="DV100" s="81" t="s">
        <v>105</v>
      </c>
      <c r="DW100" s="81" t="s">
        <v>105</v>
      </c>
      <c r="DX100" s="87" t="s">
        <v>98</v>
      </c>
      <c r="DY100" s="88" t="s">
        <v>99</v>
      </c>
      <c r="DZ100" s="81" t="s">
        <v>105</v>
      </c>
      <c r="EA100" s="81" t="s">
        <v>105</v>
      </c>
      <c r="EB100" s="81" t="s">
        <v>105</v>
      </c>
      <c r="EC100" s="81" t="s">
        <v>105</v>
      </c>
      <c r="ED100" s="81" t="s">
        <v>105</v>
      </c>
      <c r="EE100" s="81" t="s">
        <v>105</v>
      </c>
      <c r="EF100" s="99" t="s">
        <v>105</v>
      </c>
      <c r="EG100" s="100" t="s">
        <v>101</v>
      </c>
      <c r="EH100" s="101" t="s">
        <v>102</v>
      </c>
      <c r="EI100" s="102" t="s">
        <v>103</v>
      </c>
      <c r="EJ100" s="103" t="s">
        <v>104</v>
      </c>
    </row>
    <row r="101" ht="30.3" spans="1:140">
      <c r="A101" s="21">
        <v>98</v>
      </c>
      <c r="B101" s="288">
        <f>'1ST TERM Db'!B101</f>
        <v>0</v>
      </c>
      <c r="C101" s="29">
        <f>'1ST TERM Db'!C101</f>
        <v>0</v>
      </c>
      <c r="D101" s="29">
        <f>'1ST TERM Db'!D101</f>
        <v>0</v>
      </c>
      <c r="E101" s="29">
        <f>'1ST TERM Db'!E101</f>
        <v>0</v>
      </c>
      <c r="F101" s="27"/>
      <c r="G101" s="27"/>
      <c r="H101" s="27"/>
      <c r="I101" s="42">
        <f t="shared" si="101"/>
        <v>0</v>
      </c>
      <c r="J101" s="26"/>
      <c r="K101" s="26"/>
      <c r="L101" s="43">
        <f t="shared" si="97"/>
        <v>0</v>
      </c>
      <c r="M101" s="327">
        <f>'2ND TERM Db '!L101</f>
        <v>0</v>
      </c>
      <c r="N101" s="327">
        <f>'1ST TERM Db'!L101</f>
        <v>0</v>
      </c>
      <c r="O101" s="328">
        <f t="shared" si="102"/>
        <v>0</v>
      </c>
      <c r="P101" s="26"/>
      <c r="Q101" s="26"/>
      <c r="R101" s="43">
        <f t="shared" si="103"/>
        <v>0</v>
      </c>
      <c r="S101" s="327">
        <f>'2ND TERM Db '!O101</f>
        <v>0</v>
      </c>
      <c r="T101" s="327">
        <f>'1ST TERM Db'!O101</f>
        <v>0</v>
      </c>
      <c r="U101" s="328">
        <f t="shared" si="104"/>
        <v>0</v>
      </c>
      <c r="V101" s="26"/>
      <c r="W101" s="26"/>
      <c r="X101" s="43">
        <f t="shared" si="105"/>
        <v>0</v>
      </c>
      <c r="Y101" s="327">
        <f>'2ND TERM Db '!R101</f>
        <v>0</v>
      </c>
      <c r="Z101" s="327">
        <f>'1ST TERM Db'!R101</f>
        <v>0</v>
      </c>
      <c r="AA101" s="328">
        <f t="shared" si="106"/>
        <v>0</v>
      </c>
      <c r="AB101" s="26"/>
      <c r="AC101" s="26"/>
      <c r="AD101" s="43">
        <f t="shared" si="107"/>
        <v>0</v>
      </c>
      <c r="AE101" s="327">
        <f>'2ND TERM Db '!U101</f>
        <v>0</v>
      </c>
      <c r="AF101" s="327">
        <f>'1ST TERM Db'!U101</f>
        <v>0</v>
      </c>
      <c r="AG101" s="328">
        <f t="shared" si="108"/>
        <v>0</v>
      </c>
      <c r="AH101" s="26"/>
      <c r="AI101" s="26"/>
      <c r="AJ101" s="43">
        <f t="shared" si="109"/>
        <v>0</v>
      </c>
      <c r="AK101" s="327">
        <f>'2ND TERM Db '!X101</f>
        <v>0</v>
      </c>
      <c r="AL101" s="327">
        <f>'1ST TERM Db'!X101</f>
        <v>0</v>
      </c>
      <c r="AM101" s="328">
        <f t="shared" si="110"/>
        <v>0</v>
      </c>
      <c r="AN101" s="26"/>
      <c r="AO101" s="26"/>
      <c r="AP101" s="43">
        <f t="shared" si="111"/>
        <v>0</v>
      </c>
      <c r="AQ101" s="327">
        <f>'2ND TERM Db '!AA101</f>
        <v>0</v>
      </c>
      <c r="AR101" s="343">
        <f>'1ST TERM Db'!AA101</f>
        <v>0</v>
      </c>
      <c r="AS101" s="328">
        <f t="shared" si="112"/>
        <v>0</v>
      </c>
      <c r="AT101" s="26"/>
      <c r="AU101" s="26"/>
      <c r="AV101" s="43">
        <f t="shared" si="113"/>
        <v>0</v>
      </c>
      <c r="AW101" s="327">
        <f>'2ND TERM Db '!AD101</f>
        <v>0</v>
      </c>
      <c r="AX101" s="343">
        <f>'1ST TERM Db'!AD101</f>
        <v>0</v>
      </c>
      <c r="AY101" s="328">
        <f t="shared" si="114"/>
        <v>0</v>
      </c>
      <c r="AZ101" s="26"/>
      <c r="BA101" s="26"/>
      <c r="BB101" s="43">
        <f t="shared" si="115"/>
        <v>0</v>
      </c>
      <c r="BC101" s="327">
        <f>'2ND TERM Db '!AG101</f>
        <v>0</v>
      </c>
      <c r="BD101" s="327">
        <f>'1ST TERM Db'!AG101</f>
        <v>0</v>
      </c>
      <c r="BE101" s="328">
        <f t="shared" si="116"/>
        <v>0</v>
      </c>
      <c r="BF101" s="26"/>
      <c r="BG101" s="26"/>
      <c r="BH101" s="43">
        <f t="shared" si="117"/>
        <v>0</v>
      </c>
      <c r="BI101" s="327">
        <f>'2ND TERM Db '!AJ101</f>
        <v>0</v>
      </c>
      <c r="BJ101" s="327">
        <f>'1ST TERM Db'!AJ101</f>
        <v>0</v>
      </c>
      <c r="BK101" s="328">
        <f t="shared" si="118"/>
        <v>0</v>
      </c>
      <c r="BL101" s="26"/>
      <c r="BM101" s="26"/>
      <c r="BN101" s="43">
        <f t="shared" si="119"/>
        <v>0</v>
      </c>
      <c r="BO101" s="327">
        <f>'2ND TERM Db '!AM101</f>
        <v>0</v>
      </c>
      <c r="BP101" s="348">
        <f>'1ST TERM Db'!AM101</f>
        <v>0</v>
      </c>
      <c r="BQ101" s="328">
        <f t="shared" si="120"/>
        <v>0</v>
      </c>
      <c r="BR101" s="26"/>
      <c r="BS101" s="26"/>
      <c r="BT101" s="43">
        <f t="shared" si="121"/>
        <v>0</v>
      </c>
      <c r="BU101" s="327">
        <f>'2ND TERM Db '!AP101</f>
        <v>0</v>
      </c>
      <c r="BV101" s="348">
        <f>'1ST TERM Db'!AP101</f>
        <v>0</v>
      </c>
      <c r="BW101" s="328">
        <f t="shared" si="122"/>
        <v>0</v>
      </c>
      <c r="BX101" s="26"/>
      <c r="BY101" s="26"/>
      <c r="BZ101" s="43">
        <f t="shared" si="123"/>
        <v>0</v>
      </c>
      <c r="CA101" s="327">
        <f>'2ND TERM Db '!AS101</f>
        <v>0</v>
      </c>
      <c r="CB101" s="348">
        <f>'1ST TERM Db'!AS101</f>
        <v>0</v>
      </c>
      <c r="CC101" s="328">
        <f t="shared" si="124"/>
        <v>0</v>
      </c>
      <c r="CD101" s="26"/>
      <c r="CE101" s="26"/>
      <c r="CF101" s="43">
        <f t="shared" si="125"/>
        <v>0</v>
      </c>
      <c r="CG101" s="327">
        <f>'2ND TERM Db '!AV101</f>
        <v>0</v>
      </c>
      <c r="CH101" s="348">
        <f>'1ST TERM Db'!AV101</f>
        <v>0</v>
      </c>
      <c r="CI101" s="328">
        <f t="shared" si="126"/>
        <v>0</v>
      </c>
      <c r="CJ101" s="26"/>
      <c r="CK101" s="26"/>
      <c r="CL101" s="43">
        <f t="shared" si="127"/>
        <v>0</v>
      </c>
      <c r="CM101" s="327">
        <f>'2ND TERM Db '!AY101</f>
        <v>0</v>
      </c>
      <c r="CN101" s="348">
        <f>'1ST TERM Db'!AY101</f>
        <v>0</v>
      </c>
      <c r="CO101" s="328">
        <f t="shared" si="128"/>
        <v>0</v>
      </c>
      <c r="CP101" s="26"/>
      <c r="CQ101" s="26"/>
      <c r="CR101" s="43">
        <f t="shared" si="129"/>
        <v>0</v>
      </c>
      <c r="CS101" s="327">
        <f>'2ND TERM Db '!BB101</f>
        <v>0</v>
      </c>
      <c r="CT101" s="348">
        <f>'1ST TERM Db'!BB101</f>
        <v>0</v>
      </c>
      <c r="CU101" s="328">
        <f t="shared" si="130"/>
        <v>0</v>
      </c>
      <c r="CV101" s="26"/>
      <c r="CW101" s="26"/>
      <c r="CX101" s="43">
        <f t="shared" si="131"/>
        <v>0</v>
      </c>
      <c r="CY101" s="327">
        <f>'2ND TERM Db '!BE101</f>
        <v>0</v>
      </c>
      <c r="CZ101" s="348">
        <f>'1ST TERM Db'!BE101</f>
        <v>0</v>
      </c>
      <c r="DA101" s="328">
        <f t="shared" si="132"/>
        <v>0</v>
      </c>
      <c r="DB101" s="26"/>
      <c r="DC101" s="26"/>
      <c r="DD101" s="43">
        <f t="shared" si="133"/>
        <v>0</v>
      </c>
      <c r="DE101" s="327">
        <f>'2ND TERM Db '!BH101</f>
        <v>0</v>
      </c>
      <c r="DF101" s="348">
        <f>'1ST TERM Db'!BH101</f>
        <v>0</v>
      </c>
      <c r="DG101" s="328">
        <f t="shared" si="134"/>
        <v>0</v>
      </c>
      <c r="DH101" s="349"/>
      <c r="DI101" s="349"/>
      <c r="DJ101" s="356">
        <f t="shared" si="138"/>
        <v>0</v>
      </c>
      <c r="DK101" s="357">
        <f>'2ND TERM Db '!BK101</f>
        <v>0</v>
      </c>
      <c r="DL101" s="357">
        <f>'1ST TERM Db'!BK101</f>
        <v>0</v>
      </c>
      <c r="DM101" s="328">
        <f t="shared" si="135"/>
        <v>0</v>
      </c>
      <c r="DN101" s="73">
        <f t="shared" ref="DN101" si="170">SUM(O101,U101,AA101,AG101,AM101,AS101,AY101,BE101,BK101,BQ101,BW101,CC101,CI101,CO101,CU101,DA101,DG101,DM101)</f>
        <v>0</v>
      </c>
      <c r="DO101" s="80">
        <f t="shared" si="137"/>
        <v>12</v>
      </c>
      <c r="DP101" s="81" t="s">
        <v>105</v>
      </c>
      <c r="DQ101" s="81" t="s">
        <v>105</v>
      </c>
      <c r="DR101" s="81" t="s">
        <v>105</v>
      </c>
      <c r="DS101" s="81" t="s">
        <v>105</v>
      </c>
      <c r="DT101" s="81" t="s">
        <v>105</v>
      </c>
      <c r="DU101" s="81" t="s">
        <v>105</v>
      </c>
      <c r="DV101" s="81" t="s">
        <v>105</v>
      </c>
      <c r="DW101" s="81" t="s">
        <v>105</v>
      </c>
      <c r="DX101" s="87" t="s">
        <v>98</v>
      </c>
      <c r="DY101" s="88" t="s">
        <v>99</v>
      </c>
      <c r="DZ101" s="81" t="s">
        <v>105</v>
      </c>
      <c r="EA101" s="81" t="s">
        <v>105</v>
      </c>
      <c r="EB101" s="81" t="s">
        <v>105</v>
      </c>
      <c r="EC101" s="81" t="s">
        <v>105</v>
      </c>
      <c r="ED101" s="81" t="s">
        <v>105</v>
      </c>
      <c r="EE101" s="81" t="s">
        <v>105</v>
      </c>
      <c r="EF101" s="99" t="s">
        <v>105</v>
      </c>
      <c r="EG101" s="100" t="s">
        <v>101</v>
      </c>
      <c r="EH101" s="101" t="s">
        <v>102</v>
      </c>
      <c r="EI101" s="102" t="s">
        <v>103</v>
      </c>
      <c r="EJ101" s="103" t="s">
        <v>104</v>
      </c>
    </row>
    <row r="102" ht="30.3" spans="1:140">
      <c r="A102" s="21">
        <v>99</v>
      </c>
      <c r="B102" s="288">
        <f>'1ST TERM Db'!B102</f>
        <v>0</v>
      </c>
      <c r="C102" s="289">
        <f>'1ST TERM Db'!C102</f>
        <v>0</v>
      </c>
      <c r="D102" s="29">
        <f>'1ST TERM Db'!D102</f>
        <v>0</v>
      </c>
      <c r="E102" s="29">
        <f>'1ST TERM Db'!E102</f>
        <v>0</v>
      </c>
      <c r="F102" s="27"/>
      <c r="G102" s="27"/>
      <c r="H102" s="27"/>
      <c r="I102" s="42">
        <f t="shared" si="101"/>
        <v>0</v>
      </c>
      <c r="J102" s="26"/>
      <c r="K102" s="26"/>
      <c r="L102" s="43">
        <f t="shared" si="97"/>
        <v>0</v>
      </c>
      <c r="M102" s="327">
        <f>'2ND TERM Db '!L102</f>
        <v>0</v>
      </c>
      <c r="N102" s="327">
        <f>'1ST TERM Db'!L102</f>
        <v>0</v>
      </c>
      <c r="O102" s="328">
        <f t="shared" si="102"/>
        <v>0</v>
      </c>
      <c r="P102" s="26"/>
      <c r="Q102" s="26"/>
      <c r="R102" s="43">
        <f t="shared" si="103"/>
        <v>0</v>
      </c>
      <c r="S102" s="327">
        <f>'2ND TERM Db '!O102</f>
        <v>0</v>
      </c>
      <c r="T102" s="327">
        <f>'1ST TERM Db'!O102</f>
        <v>0</v>
      </c>
      <c r="U102" s="328">
        <f t="shared" si="104"/>
        <v>0</v>
      </c>
      <c r="V102" s="26"/>
      <c r="W102" s="26"/>
      <c r="X102" s="43">
        <f t="shared" si="105"/>
        <v>0</v>
      </c>
      <c r="Y102" s="327">
        <f>'2ND TERM Db '!R102</f>
        <v>0</v>
      </c>
      <c r="Z102" s="327">
        <f>'1ST TERM Db'!R102</f>
        <v>0</v>
      </c>
      <c r="AA102" s="328">
        <f t="shared" si="106"/>
        <v>0</v>
      </c>
      <c r="AB102" s="26"/>
      <c r="AC102" s="26"/>
      <c r="AD102" s="43">
        <f t="shared" si="107"/>
        <v>0</v>
      </c>
      <c r="AE102" s="327">
        <f>'2ND TERM Db '!U102</f>
        <v>0</v>
      </c>
      <c r="AF102" s="327">
        <f>'1ST TERM Db'!U102</f>
        <v>0</v>
      </c>
      <c r="AG102" s="328">
        <f t="shared" si="108"/>
        <v>0</v>
      </c>
      <c r="AH102" s="26"/>
      <c r="AI102" s="26"/>
      <c r="AJ102" s="43">
        <f t="shared" si="109"/>
        <v>0</v>
      </c>
      <c r="AK102" s="327">
        <f>'2ND TERM Db '!X102</f>
        <v>0</v>
      </c>
      <c r="AL102" s="327">
        <f>'1ST TERM Db'!X102</f>
        <v>0</v>
      </c>
      <c r="AM102" s="328">
        <f t="shared" si="110"/>
        <v>0</v>
      </c>
      <c r="AN102" s="26"/>
      <c r="AO102" s="26"/>
      <c r="AP102" s="43">
        <f t="shared" si="111"/>
        <v>0</v>
      </c>
      <c r="AQ102" s="327">
        <f>'2ND TERM Db '!AA102</f>
        <v>0</v>
      </c>
      <c r="AR102" s="343">
        <f>'1ST TERM Db'!AA102</f>
        <v>0</v>
      </c>
      <c r="AS102" s="328">
        <f t="shared" si="112"/>
        <v>0</v>
      </c>
      <c r="AT102" s="26"/>
      <c r="AU102" s="26"/>
      <c r="AV102" s="43">
        <f t="shared" si="113"/>
        <v>0</v>
      </c>
      <c r="AW102" s="327">
        <f>'2ND TERM Db '!AD102</f>
        <v>0</v>
      </c>
      <c r="AX102" s="343">
        <f>'1ST TERM Db'!AD102</f>
        <v>0</v>
      </c>
      <c r="AY102" s="328">
        <f t="shared" si="114"/>
        <v>0</v>
      </c>
      <c r="AZ102" s="26"/>
      <c r="BA102" s="26"/>
      <c r="BB102" s="43">
        <f t="shared" si="115"/>
        <v>0</v>
      </c>
      <c r="BC102" s="327">
        <f>'2ND TERM Db '!AG102</f>
        <v>0</v>
      </c>
      <c r="BD102" s="327">
        <f>'1ST TERM Db'!AG102</f>
        <v>0</v>
      </c>
      <c r="BE102" s="328">
        <f t="shared" si="116"/>
        <v>0</v>
      </c>
      <c r="BF102" s="26"/>
      <c r="BG102" s="26"/>
      <c r="BH102" s="43">
        <f t="shared" si="117"/>
        <v>0</v>
      </c>
      <c r="BI102" s="327">
        <f>'2ND TERM Db '!AJ102</f>
        <v>0</v>
      </c>
      <c r="BJ102" s="327">
        <f>'1ST TERM Db'!AJ102</f>
        <v>0</v>
      </c>
      <c r="BK102" s="328">
        <f t="shared" si="118"/>
        <v>0</v>
      </c>
      <c r="BL102" s="26"/>
      <c r="BM102" s="26"/>
      <c r="BN102" s="43">
        <f t="shared" si="119"/>
        <v>0</v>
      </c>
      <c r="BO102" s="327">
        <f>'2ND TERM Db '!AM102</f>
        <v>0</v>
      </c>
      <c r="BP102" s="348">
        <f>'1ST TERM Db'!AM102</f>
        <v>0</v>
      </c>
      <c r="BQ102" s="328">
        <f t="shared" si="120"/>
        <v>0</v>
      </c>
      <c r="BR102" s="26"/>
      <c r="BS102" s="26"/>
      <c r="BT102" s="43">
        <f t="shared" si="121"/>
        <v>0</v>
      </c>
      <c r="BU102" s="327">
        <f>'2ND TERM Db '!AP102</f>
        <v>0</v>
      </c>
      <c r="BV102" s="348">
        <f>'1ST TERM Db'!AP102</f>
        <v>0</v>
      </c>
      <c r="BW102" s="328">
        <f t="shared" si="122"/>
        <v>0</v>
      </c>
      <c r="BX102" s="26"/>
      <c r="BY102" s="26"/>
      <c r="BZ102" s="43">
        <f t="shared" si="123"/>
        <v>0</v>
      </c>
      <c r="CA102" s="327">
        <f>'2ND TERM Db '!AS102</f>
        <v>0</v>
      </c>
      <c r="CB102" s="348">
        <f>'1ST TERM Db'!AS102</f>
        <v>0</v>
      </c>
      <c r="CC102" s="328">
        <f t="shared" si="124"/>
        <v>0</v>
      </c>
      <c r="CD102" s="26"/>
      <c r="CE102" s="26"/>
      <c r="CF102" s="43">
        <f t="shared" si="125"/>
        <v>0</v>
      </c>
      <c r="CG102" s="327">
        <f>'2ND TERM Db '!AV102</f>
        <v>0</v>
      </c>
      <c r="CH102" s="348">
        <f>'1ST TERM Db'!AV102</f>
        <v>0</v>
      </c>
      <c r="CI102" s="328">
        <f t="shared" si="126"/>
        <v>0</v>
      </c>
      <c r="CJ102" s="26"/>
      <c r="CK102" s="26"/>
      <c r="CL102" s="43">
        <f t="shared" si="127"/>
        <v>0</v>
      </c>
      <c r="CM102" s="327">
        <f>'2ND TERM Db '!AY102</f>
        <v>0</v>
      </c>
      <c r="CN102" s="348">
        <f>'1ST TERM Db'!AY102</f>
        <v>0</v>
      </c>
      <c r="CO102" s="328">
        <f t="shared" si="128"/>
        <v>0</v>
      </c>
      <c r="CP102" s="26"/>
      <c r="CQ102" s="26"/>
      <c r="CR102" s="43">
        <f t="shared" si="129"/>
        <v>0</v>
      </c>
      <c r="CS102" s="327">
        <f>'2ND TERM Db '!BB102</f>
        <v>0</v>
      </c>
      <c r="CT102" s="348">
        <f>'1ST TERM Db'!BB102</f>
        <v>0</v>
      </c>
      <c r="CU102" s="328">
        <f t="shared" si="130"/>
        <v>0</v>
      </c>
      <c r="CV102" s="26"/>
      <c r="CW102" s="26"/>
      <c r="CX102" s="43">
        <f t="shared" si="131"/>
        <v>0</v>
      </c>
      <c r="CY102" s="327">
        <f>'2ND TERM Db '!BE102</f>
        <v>0</v>
      </c>
      <c r="CZ102" s="348">
        <f>'1ST TERM Db'!BE102</f>
        <v>0</v>
      </c>
      <c r="DA102" s="328">
        <f t="shared" si="132"/>
        <v>0</v>
      </c>
      <c r="DB102" s="26"/>
      <c r="DC102" s="26"/>
      <c r="DD102" s="43">
        <f t="shared" si="133"/>
        <v>0</v>
      </c>
      <c r="DE102" s="327">
        <f>'2ND TERM Db '!BH102</f>
        <v>0</v>
      </c>
      <c r="DF102" s="348">
        <f>'1ST TERM Db'!BH102</f>
        <v>0</v>
      </c>
      <c r="DG102" s="328">
        <f t="shared" si="134"/>
        <v>0</v>
      </c>
      <c r="DH102" s="349"/>
      <c r="DI102" s="349"/>
      <c r="DJ102" s="356">
        <f t="shared" si="138"/>
        <v>0</v>
      </c>
      <c r="DK102" s="357">
        <f>'2ND TERM Db '!BK102</f>
        <v>0</v>
      </c>
      <c r="DL102" s="357">
        <f>'1ST TERM Db'!BK102</f>
        <v>0</v>
      </c>
      <c r="DM102" s="328">
        <f t="shared" si="135"/>
        <v>0</v>
      </c>
      <c r="DN102" s="73">
        <f t="shared" ref="DN102" si="171">SUM(O102,U102,AA102,AG102,AM102,AS102,AY102,BE102,BK102,BQ102,BW102,CC102,CI102,CO102,CU102,DA102,DG102:DM102)</f>
        <v>0</v>
      </c>
      <c r="DO102" s="80">
        <f t="shared" si="137"/>
        <v>12</v>
      </c>
      <c r="DP102" s="81" t="s">
        <v>105</v>
      </c>
      <c r="DQ102" s="81" t="s">
        <v>105</v>
      </c>
      <c r="DR102" s="81" t="s">
        <v>105</v>
      </c>
      <c r="DS102" s="81" t="s">
        <v>105</v>
      </c>
      <c r="DT102" s="81" t="s">
        <v>105</v>
      </c>
      <c r="DU102" s="81" t="s">
        <v>105</v>
      </c>
      <c r="DV102" s="81" t="s">
        <v>105</v>
      </c>
      <c r="DW102" s="81" t="s">
        <v>105</v>
      </c>
      <c r="DX102" s="87" t="s">
        <v>98</v>
      </c>
      <c r="DY102" s="88" t="s">
        <v>99</v>
      </c>
      <c r="DZ102" s="81" t="s">
        <v>105</v>
      </c>
      <c r="EA102" s="81" t="s">
        <v>105</v>
      </c>
      <c r="EB102" s="81" t="s">
        <v>105</v>
      </c>
      <c r="EC102" s="81" t="s">
        <v>105</v>
      </c>
      <c r="ED102" s="81" t="s">
        <v>105</v>
      </c>
      <c r="EE102" s="81" t="s">
        <v>105</v>
      </c>
      <c r="EF102" s="99" t="s">
        <v>105</v>
      </c>
      <c r="EG102" s="100" t="s">
        <v>101</v>
      </c>
      <c r="EH102" s="101" t="s">
        <v>102</v>
      </c>
      <c r="EI102" s="102" t="s">
        <v>103</v>
      </c>
      <c r="EJ102" s="103" t="s">
        <v>104</v>
      </c>
    </row>
    <row r="103" ht="30.3" spans="1:140">
      <c r="A103" s="21">
        <v>100</v>
      </c>
      <c r="B103" s="288">
        <f>'1ST TERM Db'!B103</f>
        <v>0</v>
      </c>
      <c r="C103" s="29">
        <f>'1ST TERM Db'!C103</f>
        <v>0</v>
      </c>
      <c r="D103" s="29">
        <f>'1ST TERM Db'!D103</f>
        <v>0</v>
      </c>
      <c r="E103" s="29">
        <f>'1ST TERM Db'!E103</f>
        <v>0</v>
      </c>
      <c r="F103" s="27"/>
      <c r="G103" s="27"/>
      <c r="H103" s="27"/>
      <c r="I103" s="42">
        <f t="shared" si="101"/>
        <v>0</v>
      </c>
      <c r="J103" s="26"/>
      <c r="K103" s="26"/>
      <c r="L103" s="43">
        <f t="shared" si="97"/>
        <v>0</v>
      </c>
      <c r="M103" s="327">
        <f>'2ND TERM Db '!L103</f>
        <v>0</v>
      </c>
      <c r="N103" s="327">
        <f>'1ST TERM Db'!L103</f>
        <v>0</v>
      </c>
      <c r="O103" s="328">
        <f t="shared" si="102"/>
        <v>0</v>
      </c>
      <c r="P103" s="26"/>
      <c r="Q103" s="26"/>
      <c r="R103" s="43">
        <f t="shared" si="103"/>
        <v>0</v>
      </c>
      <c r="S103" s="327">
        <f>'2ND TERM Db '!O103</f>
        <v>0</v>
      </c>
      <c r="T103" s="327">
        <f>'1ST TERM Db'!O103</f>
        <v>0</v>
      </c>
      <c r="U103" s="328">
        <f t="shared" si="104"/>
        <v>0</v>
      </c>
      <c r="V103" s="26"/>
      <c r="W103" s="26"/>
      <c r="X103" s="43">
        <f t="shared" si="105"/>
        <v>0</v>
      </c>
      <c r="Y103" s="327">
        <f>'2ND TERM Db '!R103</f>
        <v>0</v>
      </c>
      <c r="Z103" s="327">
        <f>'1ST TERM Db'!R103</f>
        <v>0</v>
      </c>
      <c r="AA103" s="328">
        <f t="shared" si="106"/>
        <v>0</v>
      </c>
      <c r="AB103" s="26"/>
      <c r="AC103" s="26"/>
      <c r="AD103" s="43">
        <f t="shared" si="107"/>
        <v>0</v>
      </c>
      <c r="AE103" s="327">
        <f>'2ND TERM Db '!U103</f>
        <v>0</v>
      </c>
      <c r="AF103" s="327">
        <f>'1ST TERM Db'!U103</f>
        <v>0</v>
      </c>
      <c r="AG103" s="328">
        <f t="shared" si="108"/>
        <v>0</v>
      </c>
      <c r="AH103" s="26"/>
      <c r="AI103" s="26"/>
      <c r="AJ103" s="43">
        <f t="shared" si="109"/>
        <v>0</v>
      </c>
      <c r="AK103" s="327">
        <f>'2ND TERM Db '!X103</f>
        <v>0</v>
      </c>
      <c r="AL103" s="327">
        <f>'1ST TERM Db'!X103</f>
        <v>0</v>
      </c>
      <c r="AM103" s="328">
        <f t="shared" si="110"/>
        <v>0</v>
      </c>
      <c r="AN103" s="26"/>
      <c r="AO103" s="26"/>
      <c r="AP103" s="43">
        <f t="shared" si="111"/>
        <v>0</v>
      </c>
      <c r="AQ103" s="327">
        <f>'2ND TERM Db '!AA103</f>
        <v>0</v>
      </c>
      <c r="AR103" s="343">
        <f>'1ST TERM Db'!AA103</f>
        <v>0</v>
      </c>
      <c r="AS103" s="328">
        <f t="shared" si="112"/>
        <v>0</v>
      </c>
      <c r="AT103" s="26"/>
      <c r="AU103" s="26"/>
      <c r="AV103" s="43">
        <f t="shared" si="113"/>
        <v>0</v>
      </c>
      <c r="AW103" s="327">
        <f>'2ND TERM Db '!AD103</f>
        <v>0</v>
      </c>
      <c r="AX103" s="343">
        <f>'1ST TERM Db'!AD103</f>
        <v>0</v>
      </c>
      <c r="AY103" s="328">
        <f t="shared" si="114"/>
        <v>0</v>
      </c>
      <c r="AZ103" s="26"/>
      <c r="BA103" s="26"/>
      <c r="BB103" s="43">
        <f t="shared" si="115"/>
        <v>0</v>
      </c>
      <c r="BC103" s="327">
        <f>'2ND TERM Db '!AG103</f>
        <v>0</v>
      </c>
      <c r="BD103" s="327">
        <f>'1ST TERM Db'!AG103</f>
        <v>0</v>
      </c>
      <c r="BE103" s="328">
        <f t="shared" si="116"/>
        <v>0</v>
      </c>
      <c r="BF103" s="26"/>
      <c r="BG103" s="26"/>
      <c r="BH103" s="43">
        <f t="shared" si="117"/>
        <v>0</v>
      </c>
      <c r="BI103" s="327">
        <f>'2ND TERM Db '!AJ103</f>
        <v>0</v>
      </c>
      <c r="BJ103" s="327">
        <f>'1ST TERM Db'!AJ103</f>
        <v>0</v>
      </c>
      <c r="BK103" s="328">
        <f t="shared" si="118"/>
        <v>0</v>
      </c>
      <c r="BL103" s="26"/>
      <c r="BM103" s="26"/>
      <c r="BN103" s="43">
        <f t="shared" si="119"/>
        <v>0</v>
      </c>
      <c r="BO103" s="327">
        <f>'2ND TERM Db '!AM103</f>
        <v>0</v>
      </c>
      <c r="BP103" s="348">
        <f>'1ST TERM Db'!AM103</f>
        <v>0</v>
      </c>
      <c r="BQ103" s="328">
        <f t="shared" si="120"/>
        <v>0</v>
      </c>
      <c r="BR103" s="26"/>
      <c r="BS103" s="26"/>
      <c r="BT103" s="43">
        <f t="shared" si="121"/>
        <v>0</v>
      </c>
      <c r="BU103" s="327">
        <f>'2ND TERM Db '!AP103</f>
        <v>0</v>
      </c>
      <c r="BV103" s="348">
        <f>'1ST TERM Db'!AP103</f>
        <v>0</v>
      </c>
      <c r="BW103" s="328">
        <f t="shared" si="122"/>
        <v>0</v>
      </c>
      <c r="BX103" s="26"/>
      <c r="BY103" s="26"/>
      <c r="BZ103" s="43">
        <f t="shared" si="123"/>
        <v>0</v>
      </c>
      <c r="CA103" s="327">
        <f>'2ND TERM Db '!AS103</f>
        <v>0</v>
      </c>
      <c r="CB103" s="348">
        <f>'1ST TERM Db'!AS103</f>
        <v>0</v>
      </c>
      <c r="CC103" s="328">
        <f t="shared" si="124"/>
        <v>0</v>
      </c>
      <c r="CD103" s="26"/>
      <c r="CE103" s="26"/>
      <c r="CF103" s="43">
        <f t="shared" si="125"/>
        <v>0</v>
      </c>
      <c r="CG103" s="327">
        <f>'2ND TERM Db '!AV103</f>
        <v>0</v>
      </c>
      <c r="CH103" s="348">
        <f>'1ST TERM Db'!AV103</f>
        <v>0</v>
      </c>
      <c r="CI103" s="328">
        <f t="shared" si="126"/>
        <v>0</v>
      </c>
      <c r="CJ103" s="26"/>
      <c r="CK103" s="26"/>
      <c r="CL103" s="43">
        <f t="shared" si="127"/>
        <v>0</v>
      </c>
      <c r="CM103" s="327">
        <f>'2ND TERM Db '!AY103</f>
        <v>0</v>
      </c>
      <c r="CN103" s="348">
        <f>'1ST TERM Db'!AY103</f>
        <v>0</v>
      </c>
      <c r="CO103" s="328">
        <f t="shared" si="128"/>
        <v>0</v>
      </c>
      <c r="CP103" s="26"/>
      <c r="CQ103" s="26"/>
      <c r="CR103" s="43">
        <f t="shared" si="129"/>
        <v>0</v>
      </c>
      <c r="CS103" s="327">
        <f>'2ND TERM Db '!BB103</f>
        <v>0</v>
      </c>
      <c r="CT103" s="348">
        <f>'1ST TERM Db'!BB103</f>
        <v>0</v>
      </c>
      <c r="CU103" s="328">
        <f t="shared" si="130"/>
        <v>0</v>
      </c>
      <c r="CV103" s="26"/>
      <c r="CW103" s="26"/>
      <c r="CX103" s="43">
        <f t="shared" si="131"/>
        <v>0</v>
      </c>
      <c r="CY103" s="327">
        <f>'2ND TERM Db '!BE103</f>
        <v>0</v>
      </c>
      <c r="CZ103" s="348">
        <f>'1ST TERM Db'!BE103</f>
        <v>0</v>
      </c>
      <c r="DA103" s="328">
        <f t="shared" si="132"/>
        <v>0</v>
      </c>
      <c r="DB103" s="26"/>
      <c r="DC103" s="26"/>
      <c r="DD103" s="43">
        <f t="shared" si="133"/>
        <v>0</v>
      </c>
      <c r="DE103" s="327">
        <f>'2ND TERM Db '!BH103</f>
        <v>0</v>
      </c>
      <c r="DF103" s="348">
        <f>'1ST TERM Db'!BH103</f>
        <v>0</v>
      </c>
      <c r="DG103" s="328">
        <f t="shared" si="134"/>
        <v>0</v>
      </c>
      <c r="DH103" s="349"/>
      <c r="DI103" s="349"/>
      <c r="DJ103" s="356">
        <f t="shared" si="138"/>
        <v>0</v>
      </c>
      <c r="DK103" s="357">
        <f>'2ND TERM Db '!BK103</f>
        <v>0</v>
      </c>
      <c r="DL103" s="357">
        <f>'1ST TERM Db'!BK103</f>
        <v>0</v>
      </c>
      <c r="DM103" s="328">
        <f t="shared" si="135"/>
        <v>0</v>
      </c>
      <c r="DN103" s="73">
        <f t="shared" ref="DN103" si="172">SUM(O103,U103,AA103,AG103,AM103,AS103,AY103,BE103,BK103,BQ103,BW103,CC103,CI103,CO103,CU103,DA103,DG103,DM103)</f>
        <v>0</v>
      </c>
      <c r="DO103" s="80">
        <f t="shared" si="137"/>
        <v>12</v>
      </c>
      <c r="DP103" s="81" t="s">
        <v>105</v>
      </c>
      <c r="DQ103" s="81" t="s">
        <v>105</v>
      </c>
      <c r="DR103" s="81" t="s">
        <v>105</v>
      </c>
      <c r="DS103" s="81" t="s">
        <v>105</v>
      </c>
      <c r="DT103" s="81" t="s">
        <v>105</v>
      </c>
      <c r="DU103" s="81" t="s">
        <v>105</v>
      </c>
      <c r="DV103" s="81" t="s">
        <v>105</v>
      </c>
      <c r="DW103" s="81" t="s">
        <v>105</v>
      </c>
      <c r="DX103" s="87" t="s">
        <v>98</v>
      </c>
      <c r="DY103" s="88" t="s">
        <v>99</v>
      </c>
      <c r="DZ103" s="81" t="s">
        <v>105</v>
      </c>
      <c r="EA103" s="81" t="s">
        <v>105</v>
      </c>
      <c r="EB103" s="81" t="s">
        <v>105</v>
      </c>
      <c r="EC103" s="81" t="s">
        <v>105</v>
      </c>
      <c r="ED103" s="81" t="s">
        <v>105</v>
      </c>
      <c r="EE103" s="81" t="s">
        <v>105</v>
      </c>
      <c r="EF103" s="99" t="s">
        <v>105</v>
      </c>
      <c r="EG103" s="100" t="s">
        <v>101</v>
      </c>
      <c r="EH103" s="101" t="s">
        <v>102</v>
      </c>
      <c r="EI103" s="102" t="s">
        <v>103</v>
      </c>
      <c r="EJ103" s="103" t="s">
        <v>104</v>
      </c>
    </row>
    <row r="104" ht="30.3" spans="1:140">
      <c r="A104" s="21">
        <v>101</v>
      </c>
      <c r="B104" s="288">
        <f>'1ST TERM Db'!B104</f>
        <v>0</v>
      </c>
      <c r="C104" s="29">
        <f>'1ST TERM Db'!C104</f>
        <v>0</v>
      </c>
      <c r="D104" s="29">
        <f>'1ST TERM Db'!D104</f>
        <v>0</v>
      </c>
      <c r="E104" s="29">
        <f>'1ST TERM Db'!E104</f>
        <v>0</v>
      </c>
      <c r="F104" s="27"/>
      <c r="G104" s="27"/>
      <c r="H104" s="27"/>
      <c r="I104" s="42">
        <f t="shared" si="101"/>
        <v>0</v>
      </c>
      <c r="J104" s="26"/>
      <c r="K104" s="26"/>
      <c r="L104" s="43">
        <f t="shared" si="97"/>
        <v>0</v>
      </c>
      <c r="M104" s="327">
        <f>'2ND TERM Db '!L104</f>
        <v>0</v>
      </c>
      <c r="N104" s="327">
        <f>'1ST TERM Db'!L104</f>
        <v>0</v>
      </c>
      <c r="O104" s="328">
        <f t="shared" si="102"/>
        <v>0</v>
      </c>
      <c r="P104" s="26"/>
      <c r="Q104" s="26"/>
      <c r="R104" s="43">
        <f t="shared" si="103"/>
        <v>0</v>
      </c>
      <c r="S104" s="327">
        <f>'2ND TERM Db '!O104</f>
        <v>0</v>
      </c>
      <c r="T104" s="327">
        <f>'1ST TERM Db'!O104</f>
        <v>0</v>
      </c>
      <c r="U104" s="328">
        <f t="shared" si="104"/>
        <v>0</v>
      </c>
      <c r="V104" s="26"/>
      <c r="W104" s="26"/>
      <c r="X104" s="43">
        <f t="shared" si="105"/>
        <v>0</v>
      </c>
      <c r="Y104" s="327">
        <f>'2ND TERM Db '!R104</f>
        <v>0</v>
      </c>
      <c r="Z104" s="327">
        <f>'1ST TERM Db'!R104</f>
        <v>0</v>
      </c>
      <c r="AA104" s="328">
        <f t="shared" si="106"/>
        <v>0</v>
      </c>
      <c r="AB104" s="26"/>
      <c r="AC104" s="26"/>
      <c r="AD104" s="43">
        <f t="shared" si="107"/>
        <v>0</v>
      </c>
      <c r="AE104" s="327">
        <f>'2ND TERM Db '!U104</f>
        <v>0</v>
      </c>
      <c r="AF104" s="327">
        <f>'1ST TERM Db'!U104</f>
        <v>0</v>
      </c>
      <c r="AG104" s="328">
        <f t="shared" si="108"/>
        <v>0</v>
      </c>
      <c r="AH104" s="26"/>
      <c r="AI104" s="26"/>
      <c r="AJ104" s="43">
        <f t="shared" si="109"/>
        <v>0</v>
      </c>
      <c r="AK104" s="327">
        <f>'2ND TERM Db '!X104</f>
        <v>0</v>
      </c>
      <c r="AL104" s="327">
        <f>'1ST TERM Db'!X104</f>
        <v>0</v>
      </c>
      <c r="AM104" s="328">
        <f t="shared" si="110"/>
        <v>0</v>
      </c>
      <c r="AN104" s="26"/>
      <c r="AO104" s="26"/>
      <c r="AP104" s="43">
        <f t="shared" si="111"/>
        <v>0</v>
      </c>
      <c r="AQ104" s="327">
        <f>'2ND TERM Db '!AA104</f>
        <v>0</v>
      </c>
      <c r="AR104" s="343">
        <f>'1ST TERM Db'!AA104</f>
        <v>0</v>
      </c>
      <c r="AS104" s="328">
        <f t="shared" si="112"/>
        <v>0</v>
      </c>
      <c r="AT104" s="26"/>
      <c r="AU104" s="26"/>
      <c r="AV104" s="43">
        <f t="shared" si="113"/>
        <v>0</v>
      </c>
      <c r="AW104" s="327">
        <f>'2ND TERM Db '!AD104</f>
        <v>0</v>
      </c>
      <c r="AX104" s="343">
        <f>'1ST TERM Db'!AD104</f>
        <v>0</v>
      </c>
      <c r="AY104" s="328">
        <f t="shared" si="114"/>
        <v>0</v>
      </c>
      <c r="AZ104" s="26"/>
      <c r="BA104" s="26"/>
      <c r="BB104" s="43">
        <f t="shared" si="115"/>
        <v>0</v>
      </c>
      <c r="BC104" s="327">
        <f>'2ND TERM Db '!AG104</f>
        <v>0</v>
      </c>
      <c r="BD104" s="327">
        <f>'1ST TERM Db'!AG104</f>
        <v>0</v>
      </c>
      <c r="BE104" s="328">
        <f t="shared" si="116"/>
        <v>0</v>
      </c>
      <c r="BF104" s="26"/>
      <c r="BG104" s="26"/>
      <c r="BH104" s="43">
        <f t="shared" si="117"/>
        <v>0</v>
      </c>
      <c r="BI104" s="327">
        <f>'2ND TERM Db '!AJ104</f>
        <v>0</v>
      </c>
      <c r="BJ104" s="327">
        <f>'1ST TERM Db'!AJ104</f>
        <v>0</v>
      </c>
      <c r="BK104" s="328">
        <f t="shared" si="118"/>
        <v>0</v>
      </c>
      <c r="BL104" s="26"/>
      <c r="BM104" s="26"/>
      <c r="BN104" s="43">
        <f t="shared" si="119"/>
        <v>0</v>
      </c>
      <c r="BO104" s="327">
        <f>'2ND TERM Db '!AM104</f>
        <v>0</v>
      </c>
      <c r="BP104" s="348">
        <f>'1ST TERM Db'!AM104</f>
        <v>0</v>
      </c>
      <c r="BQ104" s="328">
        <f t="shared" si="120"/>
        <v>0</v>
      </c>
      <c r="BR104" s="26"/>
      <c r="BS104" s="26"/>
      <c r="BT104" s="43">
        <f t="shared" si="121"/>
        <v>0</v>
      </c>
      <c r="BU104" s="327">
        <f>'2ND TERM Db '!AP104</f>
        <v>0</v>
      </c>
      <c r="BV104" s="348">
        <f>'1ST TERM Db'!AP104</f>
        <v>0</v>
      </c>
      <c r="BW104" s="328">
        <f t="shared" si="122"/>
        <v>0</v>
      </c>
      <c r="BX104" s="26"/>
      <c r="BY104" s="26"/>
      <c r="BZ104" s="43">
        <f t="shared" si="123"/>
        <v>0</v>
      </c>
      <c r="CA104" s="327">
        <f>'2ND TERM Db '!AS104</f>
        <v>0</v>
      </c>
      <c r="CB104" s="348">
        <f>'1ST TERM Db'!AS104</f>
        <v>0</v>
      </c>
      <c r="CC104" s="328">
        <f t="shared" si="124"/>
        <v>0</v>
      </c>
      <c r="CD104" s="26"/>
      <c r="CE104" s="26"/>
      <c r="CF104" s="43">
        <f t="shared" si="125"/>
        <v>0</v>
      </c>
      <c r="CG104" s="327">
        <f>'2ND TERM Db '!AV104</f>
        <v>0</v>
      </c>
      <c r="CH104" s="348">
        <f>'1ST TERM Db'!AV104</f>
        <v>0</v>
      </c>
      <c r="CI104" s="328">
        <f t="shared" si="126"/>
        <v>0</v>
      </c>
      <c r="CJ104" s="26"/>
      <c r="CK104" s="26"/>
      <c r="CL104" s="43">
        <f t="shared" si="127"/>
        <v>0</v>
      </c>
      <c r="CM104" s="327">
        <f>'2ND TERM Db '!AY104</f>
        <v>0</v>
      </c>
      <c r="CN104" s="348">
        <f>'1ST TERM Db'!AY104</f>
        <v>0</v>
      </c>
      <c r="CO104" s="328">
        <f t="shared" si="128"/>
        <v>0</v>
      </c>
      <c r="CP104" s="26"/>
      <c r="CQ104" s="26"/>
      <c r="CR104" s="43">
        <f t="shared" si="129"/>
        <v>0</v>
      </c>
      <c r="CS104" s="327">
        <f>'2ND TERM Db '!BB104</f>
        <v>0</v>
      </c>
      <c r="CT104" s="348">
        <f>'1ST TERM Db'!BB104</f>
        <v>0</v>
      </c>
      <c r="CU104" s="328">
        <f t="shared" si="130"/>
        <v>0</v>
      </c>
      <c r="CV104" s="26"/>
      <c r="CW104" s="26"/>
      <c r="CX104" s="43">
        <f t="shared" si="131"/>
        <v>0</v>
      </c>
      <c r="CY104" s="327">
        <f>'2ND TERM Db '!BE104</f>
        <v>0</v>
      </c>
      <c r="CZ104" s="348">
        <f>'1ST TERM Db'!BE104</f>
        <v>0</v>
      </c>
      <c r="DA104" s="328">
        <f t="shared" si="132"/>
        <v>0</v>
      </c>
      <c r="DB104" s="26"/>
      <c r="DC104" s="26"/>
      <c r="DD104" s="43">
        <f t="shared" si="133"/>
        <v>0</v>
      </c>
      <c r="DE104" s="327">
        <f>'2ND TERM Db '!BH104</f>
        <v>0</v>
      </c>
      <c r="DF104" s="348">
        <f>'1ST TERM Db'!BH104</f>
        <v>0</v>
      </c>
      <c r="DG104" s="328">
        <f t="shared" si="134"/>
        <v>0</v>
      </c>
      <c r="DH104" s="349"/>
      <c r="DI104" s="349"/>
      <c r="DJ104" s="356">
        <f t="shared" si="138"/>
        <v>0</v>
      </c>
      <c r="DK104" s="357">
        <f>'2ND TERM Db '!BK104</f>
        <v>0</v>
      </c>
      <c r="DL104" s="357">
        <f>'1ST TERM Db'!BK104</f>
        <v>0</v>
      </c>
      <c r="DM104" s="328">
        <f t="shared" si="135"/>
        <v>0</v>
      </c>
      <c r="DN104" s="73">
        <f t="shared" ref="DN104" si="173">SUM(O104,U104,AA104,AG104,AM104,AS104,AY104,BE104,BK104,BQ104,BW104,CC104,CI104,CO104,CU104,DA104,DG104:DM104)</f>
        <v>0</v>
      </c>
      <c r="DO104" s="80">
        <f t="shared" si="137"/>
        <v>12</v>
      </c>
      <c r="DP104" s="81" t="s">
        <v>105</v>
      </c>
      <c r="DQ104" s="81" t="s">
        <v>105</v>
      </c>
      <c r="DR104" s="81" t="s">
        <v>105</v>
      </c>
      <c r="DS104" s="81" t="s">
        <v>105</v>
      </c>
      <c r="DT104" s="81" t="s">
        <v>105</v>
      </c>
      <c r="DU104" s="81" t="s">
        <v>105</v>
      </c>
      <c r="DV104" s="81" t="s">
        <v>105</v>
      </c>
      <c r="DW104" s="81" t="s">
        <v>105</v>
      </c>
      <c r="DX104" s="87" t="s">
        <v>98</v>
      </c>
      <c r="DY104" s="88" t="s">
        <v>99</v>
      </c>
      <c r="DZ104" s="81" t="s">
        <v>105</v>
      </c>
      <c r="EA104" s="81" t="s">
        <v>105</v>
      </c>
      <c r="EB104" s="81" t="s">
        <v>105</v>
      </c>
      <c r="EC104" s="81" t="s">
        <v>105</v>
      </c>
      <c r="ED104" s="81" t="s">
        <v>105</v>
      </c>
      <c r="EE104" s="81" t="s">
        <v>105</v>
      </c>
      <c r="EF104" s="99" t="s">
        <v>105</v>
      </c>
      <c r="EG104" s="100" t="s">
        <v>101</v>
      </c>
      <c r="EH104" s="101" t="s">
        <v>102</v>
      </c>
      <c r="EI104" s="102" t="s">
        <v>103</v>
      </c>
      <c r="EJ104" s="103" t="s">
        <v>104</v>
      </c>
    </row>
    <row r="105" ht="30.3" spans="1:140">
      <c r="A105" s="21">
        <v>102</v>
      </c>
      <c r="B105" s="288">
        <f>'1ST TERM Db'!B105</f>
        <v>0</v>
      </c>
      <c r="C105" s="289">
        <f>'1ST TERM Db'!C105</f>
        <v>0</v>
      </c>
      <c r="D105" s="29">
        <f>'1ST TERM Db'!D105</f>
        <v>0</v>
      </c>
      <c r="E105" s="29">
        <f>'1ST TERM Db'!E105</f>
        <v>0</v>
      </c>
      <c r="F105" s="27"/>
      <c r="G105" s="27"/>
      <c r="H105" s="27"/>
      <c r="I105" s="42">
        <f t="shared" si="101"/>
        <v>0</v>
      </c>
      <c r="J105" s="26"/>
      <c r="K105" s="26"/>
      <c r="L105" s="43">
        <f t="shared" si="97"/>
        <v>0</v>
      </c>
      <c r="M105" s="327">
        <f>'2ND TERM Db '!L105</f>
        <v>0</v>
      </c>
      <c r="N105" s="327">
        <f>'1ST TERM Db'!L105</f>
        <v>0</v>
      </c>
      <c r="O105" s="328">
        <f t="shared" si="102"/>
        <v>0</v>
      </c>
      <c r="P105" s="26"/>
      <c r="Q105" s="26"/>
      <c r="R105" s="43">
        <f t="shared" si="103"/>
        <v>0</v>
      </c>
      <c r="S105" s="327">
        <f>'2ND TERM Db '!O105</f>
        <v>0</v>
      </c>
      <c r="T105" s="327">
        <f>'1ST TERM Db'!O105</f>
        <v>0</v>
      </c>
      <c r="U105" s="328">
        <f t="shared" si="104"/>
        <v>0</v>
      </c>
      <c r="V105" s="26"/>
      <c r="W105" s="26"/>
      <c r="X105" s="43">
        <f t="shared" si="105"/>
        <v>0</v>
      </c>
      <c r="Y105" s="327">
        <f>'2ND TERM Db '!R105</f>
        <v>0</v>
      </c>
      <c r="Z105" s="327">
        <f>'1ST TERM Db'!R105</f>
        <v>0</v>
      </c>
      <c r="AA105" s="328">
        <f t="shared" si="106"/>
        <v>0</v>
      </c>
      <c r="AB105" s="26"/>
      <c r="AC105" s="26"/>
      <c r="AD105" s="43">
        <f t="shared" si="107"/>
        <v>0</v>
      </c>
      <c r="AE105" s="327">
        <f>'2ND TERM Db '!U105</f>
        <v>0</v>
      </c>
      <c r="AF105" s="327">
        <f>'1ST TERM Db'!U105</f>
        <v>0</v>
      </c>
      <c r="AG105" s="328">
        <f t="shared" si="108"/>
        <v>0</v>
      </c>
      <c r="AH105" s="26"/>
      <c r="AI105" s="26"/>
      <c r="AJ105" s="43">
        <f t="shared" si="109"/>
        <v>0</v>
      </c>
      <c r="AK105" s="327">
        <f>'2ND TERM Db '!X105</f>
        <v>0</v>
      </c>
      <c r="AL105" s="327">
        <f>'1ST TERM Db'!X105</f>
        <v>0</v>
      </c>
      <c r="AM105" s="328">
        <f t="shared" si="110"/>
        <v>0</v>
      </c>
      <c r="AN105" s="26"/>
      <c r="AO105" s="26"/>
      <c r="AP105" s="43">
        <f t="shared" si="111"/>
        <v>0</v>
      </c>
      <c r="AQ105" s="327">
        <f>'2ND TERM Db '!AA105</f>
        <v>0</v>
      </c>
      <c r="AR105" s="343">
        <f>'1ST TERM Db'!AA105</f>
        <v>0</v>
      </c>
      <c r="AS105" s="328">
        <f t="shared" si="112"/>
        <v>0</v>
      </c>
      <c r="AT105" s="26"/>
      <c r="AU105" s="26"/>
      <c r="AV105" s="43">
        <f t="shared" si="113"/>
        <v>0</v>
      </c>
      <c r="AW105" s="327">
        <f>'2ND TERM Db '!AD105</f>
        <v>0</v>
      </c>
      <c r="AX105" s="343">
        <f>'1ST TERM Db'!AD105</f>
        <v>0</v>
      </c>
      <c r="AY105" s="328">
        <f t="shared" si="114"/>
        <v>0</v>
      </c>
      <c r="AZ105" s="26"/>
      <c r="BA105" s="26"/>
      <c r="BB105" s="43">
        <f t="shared" si="115"/>
        <v>0</v>
      </c>
      <c r="BC105" s="327">
        <f>'2ND TERM Db '!AG105</f>
        <v>0</v>
      </c>
      <c r="BD105" s="327">
        <f>'1ST TERM Db'!AG105</f>
        <v>0</v>
      </c>
      <c r="BE105" s="328">
        <f t="shared" si="116"/>
        <v>0</v>
      </c>
      <c r="BF105" s="26"/>
      <c r="BG105" s="26"/>
      <c r="BH105" s="43">
        <f t="shared" si="117"/>
        <v>0</v>
      </c>
      <c r="BI105" s="327">
        <f>'2ND TERM Db '!AJ105</f>
        <v>0</v>
      </c>
      <c r="BJ105" s="327">
        <f>'1ST TERM Db'!AJ105</f>
        <v>0</v>
      </c>
      <c r="BK105" s="328">
        <f t="shared" si="118"/>
        <v>0</v>
      </c>
      <c r="BL105" s="26"/>
      <c r="BM105" s="26"/>
      <c r="BN105" s="43">
        <f t="shared" si="119"/>
        <v>0</v>
      </c>
      <c r="BO105" s="327">
        <f>'2ND TERM Db '!AM105</f>
        <v>0</v>
      </c>
      <c r="BP105" s="348">
        <f>'1ST TERM Db'!AM105</f>
        <v>0</v>
      </c>
      <c r="BQ105" s="328">
        <f t="shared" si="120"/>
        <v>0</v>
      </c>
      <c r="BR105" s="26"/>
      <c r="BS105" s="26"/>
      <c r="BT105" s="43">
        <f t="shared" si="121"/>
        <v>0</v>
      </c>
      <c r="BU105" s="327">
        <f>'2ND TERM Db '!AP105</f>
        <v>0</v>
      </c>
      <c r="BV105" s="348">
        <f>'1ST TERM Db'!AP105</f>
        <v>0</v>
      </c>
      <c r="BW105" s="328">
        <f t="shared" si="122"/>
        <v>0</v>
      </c>
      <c r="BX105" s="26"/>
      <c r="BY105" s="26"/>
      <c r="BZ105" s="43">
        <f t="shared" si="123"/>
        <v>0</v>
      </c>
      <c r="CA105" s="327">
        <f>'2ND TERM Db '!AS105</f>
        <v>0</v>
      </c>
      <c r="CB105" s="348">
        <f>'1ST TERM Db'!AS105</f>
        <v>0</v>
      </c>
      <c r="CC105" s="328">
        <f t="shared" si="124"/>
        <v>0</v>
      </c>
      <c r="CD105" s="26"/>
      <c r="CE105" s="26"/>
      <c r="CF105" s="43">
        <f t="shared" si="125"/>
        <v>0</v>
      </c>
      <c r="CG105" s="327">
        <f>'2ND TERM Db '!AV105</f>
        <v>0</v>
      </c>
      <c r="CH105" s="348">
        <f>'1ST TERM Db'!AV105</f>
        <v>0</v>
      </c>
      <c r="CI105" s="328">
        <f t="shared" si="126"/>
        <v>0</v>
      </c>
      <c r="CJ105" s="26"/>
      <c r="CK105" s="26"/>
      <c r="CL105" s="43">
        <f t="shared" si="127"/>
        <v>0</v>
      </c>
      <c r="CM105" s="327">
        <f>'2ND TERM Db '!AY105</f>
        <v>0</v>
      </c>
      <c r="CN105" s="348">
        <f>'1ST TERM Db'!AY105</f>
        <v>0</v>
      </c>
      <c r="CO105" s="328">
        <f t="shared" si="128"/>
        <v>0</v>
      </c>
      <c r="CP105" s="26"/>
      <c r="CQ105" s="26"/>
      <c r="CR105" s="43">
        <f t="shared" si="129"/>
        <v>0</v>
      </c>
      <c r="CS105" s="327">
        <f>'2ND TERM Db '!BB105</f>
        <v>0</v>
      </c>
      <c r="CT105" s="348">
        <f>'1ST TERM Db'!BB105</f>
        <v>0</v>
      </c>
      <c r="CU105" s="328">
        <f t="shared" si="130"/>
        <v>0</v>
      </c>
      <c r="CV105" s="26"/>
      <c r="CW105" s="26"/>
      <c r="CX105" s="43">
        <f t="shared" si="131"/>
        <v>0</v>
      </c>
      <c r="CY105" s="327">
        <f>'2ND TERM Db '!BE105</f>
        <v>0</v>
      </c>
      <c r="CZ105" s="348">
        <f>'1ST TERM Db'!BE105</f>
        <v>0</v>
      </c>
      <c r="DA105" s="328">
        <f t="shared" si="132"/>
        <v>0</v>
      </c>
      <c r="DB105" s="26"/>
      <c r="DC105" s="26"/>
      <c r="DD105" s="43">
        <f t="shared" si="133"/>
        <v>0</v>
      </c>
      <c r="DE105" s="327">
        <f>'2ND TERM Db '!BH105</f>
        <v>0</v>
      </c>
      <c r="DF105" s="348">
        <f>'1ST TERM Db'!BH105</f>
        <v>0</v>
      </c>
      <c r="DG105" s="328">
        <f t="shared" si="134"/>
        <v>0</v>
      </c>
      <c r="DH105" s="349"/>
      <c r="DI105" s="349"/>
      <c r="DJ105" s="356">
        <f t="shared" si="138"/>
        <v>0</v>
      </c>
      <c r="DK105" s="357">
        <f>'2ND TERM Db '!BK105</f>
        <v>0</v>
      </c>
      <c r="DL105" s="357">
        <f>'1ST TERM Db'!BK105</f>
        <v>0</v>
      </c>
      <c r="DM105" s="328">
        <f t="shared" si="135"/>
        <v>0</v>
      </c>
      <c r="DN105" s="73">
        <f t="shared" ref="DN105" si="174">SUM(O105,U105,AA105,AG105,AM105,AS105,AY105,BE105,BK105,BQ105,BW105,CC105,CI105,CO105,CU105,DA105,DG105,DM105)</f>
        <v>0</v>
      </c>
      <c r="DO105" s="80">
        <f t="shared" si="137"/>
        <v>12</v>
      </c>
      <c r="DP105" s="81" t="s">
        <v>105</v>
      </c>
      <c r="DQ105" s="81" t="s">
        <v>105</v>
      </c>
      <c r="DR105" s="81" t="s">
        <v>105</v>
      </c>
      <c r="DS105" s="81" t="s">
        <v>105</v>
      </c>
      <c r="DT105" s="81" t="s">
        <v>105</v>
      </c>
      <c r="DU105" s="81" t="s">
        <v>105</v>
      </c>
      <c r="DV105" s="81" t="s">
        <v>105</v>
      </c>
      <c r="DW105" s="81" t="s">
        <v>105</v>
      </c>
      <c r="DX105" s="87" t="s">
        <v>98</v>
      </c>
      <c r="DY105" s="88" t="s">
        <v>99</v>
      </c>
      <c r="DZ105" s="81" t="s">
        <v>105</v>
      </c>
      <c r="EA105" s="81" t="s">
        <v>105</v>
      </c>
      <c r="EB105" s="81" t="s">
        <v>105</v>
      </c>
      <c r="EC105" s="81" t="s">
        <v>105</v>
      </c>
      <c r="ED105" s="81" t="s">
        <v>105</v>
      </c>
      <c r="EE105" s="81" t="s">
        <v>105</v>
      </c>
      <c r="EF105" s="99" t="s">
        <v>105</v>
      </c>
      <c r="EG105" s="100" t="s">
        <v>101</v>
      </c>
      <c r="EH105" s="101" t="s">
        <v>102</v>
      </c>
      <c r="EI105" s="102" t="s">
        <v>103</v>
      </c>
      <c r="EJ105" s="103" t="s">
        <v>104</v>
      </c>
    </row>
    <row r="106" ht="30.3" spans="1:140">
      <c r="A106" s="21">
        <v>103</v>
      </c>
      <c r="B106" s="288">
        <f>'1ST TERM Db'!B106</f>
        <v>0</v>
      </c>
      <c r="C106" s="29">
        <f>'1ST TERM Db'!C106</f>
        <v>0</v>
      </c>
      <c r="D106" s="29">
        <f>'1ST TERM Db'!D106</f>
        <v>0</v>
      </c>
      <c r="E106" s="29">
        <f>'1ST TERM Db'!E106</f>
        <v>0</v>
      </c>
      <c r="F106" s="27"/>
      <c r="G106" s="27"/>
      <c r="H106" s="27"/>
      <c r="I106" s="42">
        <f t="shared" si="101"/>
        <v>0</v>
      </c>
      <c r="J106" s="26"/>
      <c r="K106" s="26"/>
      <c r="L106" s="43">
        <f t="shared" si="97"/>
        <v>0</v>
      </c>
      <c r="M106" s="327">
        <f>'2ND TERM Db '!L106</f>
        <v>0</v>
      </c>
      <c r="N106" s="327">
        <f>'1ST TERM Db'!L106</f>
        <v>0</v>
      </c>
      <c r="O106" s="328">
        <f t="shared" si="102"/>
        <v>0</v>
      </c>
      <c r="P106" s="26"/>
      <c r="Q106" s="26"/>
      <c r="R106" s="43">
        <f t="shared" si="103"/>
        <v>0</v>
      </c>
      <c r="S106" s="327">
        <f>'2ND TERM Db '!O106</f>
        <v>0</v>
      </c>
      <c r="T106" s="327">
        <f>'1ST TERM Db'!O106</f>
        <v>0</v>
      </c>
      <c r="U106" s="328">
        <f t="shared" si="104"/>
        <v>0</v>
      </c>
      <c r="V106" s="26"/>
      <c r="W106" s="26"/>
      <c r="X106" s="43">
        <f t="shared" si="105"/>
        <v>0</v>
      </c>
      <c r="Y106" s="327">
        <f>'2ND TERM Db '!R106</f>
        <v>0</v>
      </c>
      <c r="Z106" s="327">
        <f>'1ST TERM Db'!R106</f>
        <v>0</v>
      </c>
      <c r="AA106" s="328">
        <f t="shared" si="106"/>
        <v>0</v>
      </c>
      <c r="AB106" s="26"/>
      <c r="AC106" s="26"/>
      <c r="AD106" s="43">
        <f t="shared" si="107"/>
        <v>0</v>
      </c>
      <c r="AE106" s="327">
        <f>'2ND TERM Db '!U106</f>
        <v>0</v>
      </c>
      <c r="AF106" s="327">
        <f>'1ST TERM Db'!U106</f>
        <v>0</v>
      </c>
      <c r="AG106" s="328">
        <f t="shared" si="108"/>
        <v>0</v>
      </c>
      <c r="AH106" s="26"/>
      <c r="AI106" s="26"/>
      <c r="AJ106" s="43">
        <f t="shared" si="109"/>
        <v>0</v>
      </c>
      <c r="AK106" s="327">
        <f>'2ND TERM Db '!X106</f>
        <v>0</v>
      </c>
      <c r="AL106" s="327">
        <f>'1ST TERM Db'!X106</f>
        <v>0</v>
      </c>
      <c r="AM106" s="328">
        <f t="shared" si="110"/>
        <v>0</v>
      </c>
      <c r="AN106" s="26"/>
      <c r="AO106" s="26"/>
      <c r="AP106" s="43">
        <f t="shared" si="111"/>
        <v>0</v>
      </c>
      <c r="AQ106" s="327">
        <f>'2ND TERM Db '!AA106</f>
        <v>0</v>
      </c>
      <c r="AR106" s="343">
        <f>'1ST TERM Db'!AA106</f>
        <v>0</v>
      </c>
      <c r="AS106" s="328">
        <f t="shared" si="112"/>
        <v>0</v>
      </c>
      <c r="AT106" s="26"/>
      <c r="AU106" s="26"/>
      <c r="AV106" s="43">
        <f t="shared" si="113"/>
        <v>0</v>
      </c>
      <c r="AW106" s="327">
        <f>'2ND TERM Db '!AD106</f>
        <v>0</v>
      </c>
      <c r="AX106" s="343">
        <f>'1ST TERM Db'!AD106</f>
        <v>0</v>
      </c>
      <c r="AY106" s="328">
        <f t="shared" si="114"/>
        <v>0</v>
      </c>
      <c r="AZ106" s="26"/>
      <c r="BA106" s="26"/>
      <c r="BB106" s="43">
        <f t="shared" si="115"/>
        <v>0</v>
      </c>
      <c r="BC106" s="327">
        <f>'2ND TERM Db '!AG106</f>
        <v>0</v>
      </c>
      <c r="BD106" s="327">
        <f>'1ST TERM Db'!AG106</f>
        <v>0</v>
      </c>
      <c r="BE106" s="328">
        <f t="shared" si="116"/>
        <v>0</v>
      </c>
      <c r="BF106" s="26"/>
      <c r="BG106" s="26"/>
      <c r="BH106" s="43">
        <f t="shared" si="117"/>
        <v>0</v>
      </c>
      <c r="BI106" s="327">
        <f>'2ND TERM Db '!AJ106</f>
        <v>0</v>
      </c>
      <c r="BJ106" s="327">
        <f>'1ST TERM Db'!AJ106</f>
        <v>0</v>
      </c>
      <c r="BK106" s="328">
        <f t="shared" si="118"/>
        <v>0</v>
      </c>
      <c r="BL106" s="26"/>
      <c r="BM106" s="26"/>
      <c r="BN106" s="43">
        <f t="shared" si="119"/>
        <v>0</v>
      </c>
      <c r="BO106" s="327">
        <f>'2ND TERM Db '!AM106</f>
        <v>0</v>
      </c>
      <c r="BP106" s="348">
        <f>'1ST TERM Db'!AM106</f>
        <v>0</v>
      </c>
      <c r="BQ106" s="328">
        <f t="shared" si="120"/>
        <v>0</v>
      </c>
      <c r="BR106" s="26"/>
      <c r="BS106" s="26"/>
      <c r="BT106" s="43">
        <f t="shared" si="121"/>
        <v>0</v>
      </c>
      <c r="BU106" s="327">
        <f>'2ND TERM Db '!AP106</f>
        <v>0</v>
      </c>
      <c r="BV106" s="348">
        <f>'1ST TERM Db'!AP106</f>
        <v>0</v>
      </c>
      <c r="BW106" s="328">
        <f t="shared" si="122"/>
        <v>0</v>
      </c>
      <c r="BX106" s="26"/>
      <c r="BY106" s="26"/>
      <c r="BZ106" s="43">
        <f t="shared" si="123"/>
        <v>0</v>
      </c>
      <c r="CA106" s="327">
        <f>'2ND TERM Db '!AS106</f>
        <v>0</v>
      </c>
      <c r="CB106" s="348">
        <f>'1ST TERM Db'!AS106</f>
        <v>0</v>
      </c>
      <c r="CC106" s="328">
        <f t="shared" si="124"/>
        <v>0</v>
      </c>
      <c r="CD106" s="26"/>
      <c r="CE106" s="26"/>
      <c r="CF106" s="43">
        <f t="shared" si="125"/>
        <v>0</v>
      </c>
      <c r="CG106" s="327">
        <f>'2ND TERM Db '!AV106</f>
        <v>0</v>
      </c>
      <c r="CH106" s="348">
        <f>'1ST TERM Db'!AV106</f>
        <v>0</v>
      </c>
      <c r="CI106" s="328">
        <f t="shared" si="126"/>
        <v>0</v>
      </c>
      <c r="CJ106" s="26"/>
      <c r="CK106" s="26"/>
      <c r="CL106" s="43">
        <f t="shared" si="127"/>
        <v>0</v>
      </c>
      <c r="CM106" s="327">
        <f>'2ND TERM Db '!AY106</f>
        <v>0</v>
      </c>
      <c r="CN106" s="348">
        <f>'1ST TERM Db'!AY106</f>
        <v>0</v>
      </c>
      <c r="CO106" s="328">
        <f t="shared" si="128"/>
        <v>0</v>
      </c>
      <c r="CP106" s="26"/>
      <c r="CQ106" s="26"/>
      <c r="CR106" s="43">
        <f t="shared" si="129"/>
        <v>0</v>
      </c>
      <c r="CS106" s="327">
        <f>'2ND TERM Db '!BB106</f>
        <v>0</v>
      </c>
      <c r="CT106" s="348">
        <f>'1ST TERM Db'!BB106</f>
        <v>0</v>
      </c>
      <c r="CU106" s="328">
        <f t="shared" si="130"/>
        <v>0</v>
      </c>
      <c r="CV106" s="26"/>
      <c r="CW106" s="26"/>
      <c r="CX106" s="43">
        <f t="shared" si="131"/>
        <v>0</v>
      </c>
      <c r="CY106" s="327">
        <f>'2ND TERM Db '!BE106</f>
        <v>0</v>
      </c>
      <c r="CZ106" s="348">
        <f>'1ST TERM Db'!BE106</f>
        <v>0</v>
      </c>
      <c r="DA106" s="328">
        <f t="shared" si="132"/>
        <v>0</v>
      </c>
      <c r="DB106" s="26"/>
      <c r="DC106" s="26"/>
      <c r="DD106" s="43">
        <f t="shared" si="133"/>
        <v>0</v>
      </c>
      <c r="DE106" s="327">
        <f>'2ND TERM Db '!BH106</f>
        <v>0</v>
      </c>
      <c r="DF106" s="348">
        <f>'1ST TERM Db'!BH106</f>
        <v>0</v>
      </c>
      <c r="DG106" s="328">
        <f t="shared" si="134"/>
        <v>0</v>
      </c>
      <c r="DH106" s="349"/>
      <c r="DI106" s="349"/>
      <c r="DJ106" s="356">
        <f t="shared" si="138"/>
        <v>0</v>
      </c>
      <c r="DK106" s="357">
        <f>'2ND TERM Db '!BK106</f>
        <v>0</v>
      </c>
      <c r="DL106" s="357">
        <f>'1ST TERM Db'!BK106</f>
        <v>0</v>
      </c>
      <c r="DM106" s="328">
        <f t="shared" si="135"/>
        <v>0</v>
      </c>
      <c r="DN106" s="73">
        <f t="shared" ref="DN106" si="175">SUM(O106,U106,AA106,AG106,AM106,AS106,AY106,BE106,BK106,BQ106,BW106,CC106,CI106,CO106,CU106,DA106,DG106:DM106)</f>
        <v>0</v>
      </c>
      <c r="DO106" s="80">
        <f t="shared" si="137"/>
        <v>12</v>
      </c>
      <c r="DP106" s="81" t="s">
        <v>105</v>
      </c>
      <c r="DQ106" s="81" t="s">
        <v>105</v>
      </c>
      <c r="DR106" s="81" t="s">
        <v>105</v>
      </c>
      <c r="DS106" s="81" t="s">
        <v>105</v>
      </c>
      <c r="DT106" s="81" t="s">
        <v>105</v>
      </c>
      <c r="DU106" s="81" t="s">
        <v>105</v>
      </c>
      <c r="DV106" s="81" t="s">
        <v>105</v>
      </c>
      <c r="DW106" s="81" t="s">
        <v>105</v>
      </c>
      <c r="DX106" s="87" t="s">
        <v>98</v>
      </c>
      <c r="DY106" s="88" t="s">
        <v>99</v>
      </c>
      <c r="DZ106" s="81" t="s">
        <v>105</v>
      </c>
      <c r="EA106" s="81" t="s">
        <v>105</v>
      </c>
      <c r="EB106" s="81" t="s">
        <v>105</v>
      </c>
      <c r="EC106" s="81" t="s">
        <v>105</v>
      </c>
      <c r="ED106" s="81" t="s">
        <v>105</v>
      </c>
      <c r="EE106" s="81" t="s">
        <v>105</v>
      </c>
      <c r="EF106" s="99" t="s">
        <v>105</v>
      </c>
      <c r="EG106" s="100" t="s">
        <v>101</v>
      </c>
      <c r="EH106" s="101" t="s">
        <v>102</v>
      </c>
      <c r="EI106" s="102" t="s">
        <v>103</v>
      </c>
      <c r="EJ106" s="103" t="s">
        <v>104</v>
      </c>
    </row>
    <row r="107" ht="30.3" spans="1:140">
      <c r="A107" s="21">
        <v>104</v>
      </c>
      <c r="B107" s="288">
        <f>'1ST TERM Db'!B107</f>
        <v>0</v>
      </c>
      <c r="C107" s="289">
        <f>'1ST TERM Db'!C107</f>
        <v>0</v>
      </c>
      <c r="D107" s="29">
        <f>'1ST TERM Db'!D107</f>
        <v>0</v>
      </c>
      <c r="E107" s="29">
        <f>'1ST TERM Db'!E107</f>
        <v>0</v>
      </c>
      <c r="F107" s="27"/>
      <c r="G107" s="27"/>
      <c r="H107" s="27"/>
      <c r="I107" s="42">
        <f t="shared" si="101"/>
        <v>0</v>
      </c>
      <c r="J107" s="26"/>
      <c r="K107" s="26"/>
      <c r="L107" s="43">
        <f t="shared" si="97"/>
        <v>0</v>
      </c>
      <c r="M107" s="327">
        <f>'2ND TERM Db '!L107</f>
        <v>0</v>
      </c>
      <c r="N107" s="327">
        <f>'1ST TERM Db'!L107</f>
        <v>0</v>
      </c>
      <c r="O107" s="328">
        <f t="shared" si="102"/>
        <v>0</v>
      </c>
      <c r="P107" s="26"/>
      <c r="Q107" s="26"/>
      <c r="R107" s="43">
        <f t="shared" si="103"/>
        <v>0</v>
      </c>
      <c r="S107" s="327">
        <f>'2ND TERM Db '!O107</f>
        <v>0</v>
      </c>
      <c r="T107" s="327">
        <f>'1ST TERM Db'!O107</f>
        <v>0</v>
      </c>
      <c r="U107" s="328">
        <f t="shared" si="104"/>
        <v>0</v>
      </c>
      <c r="V107" s="26"/>
      <c r="W107" s="26"/>
      <c r="X107" s="43">
        <f t="shared" si="105"/>
        <v>0</v>
      </c>
      <c r="Y107" s="327">
        <f>'2ND TERM Db '!R107</f>
        <v>0</v>
      </c>
      <c r="Z107" s="327">
        <f>'1ST TERM Db'!R107</f>
        <v>0</v>
      </c>
      <c r="AA107" s="328">
        <f t="shared" si="106"/>
        <v>0</v>
      </c>
      <c r="AB107" s="26"/>
      <c r="AC107" s="26"/>
      <c r="AD107" s="43">
        <f t="shared" si="107"/>
        <v>0</v>
      </c>
      <c r="AE107" s="327">
        <f>'2ND TERM Db '!U107</f>
        <v>0</v>
      </c>
      <c r="AF107" s="327">
        <f>'1ST TERM Db'!U107</f>
        <v>0</v>
      </c>
      <c r="AG107" s="328">
        <f t="shared" si="108"/>
        <v>0</v>
      </c>
      <c r="AH107" s="26"/>
      <c r="AI107" s="26"/>
      <c r="AJ107" s="43">
        <f t="shared" si="109"/>
        <v>0</v>
      </c>
      <c r="AK107" s="327">
        <f>'2ND TERM Db '!X107</f>
        <v>0</v>
      </c>
      <c r="AL107" s="327">
        <f>'1ST TERM Db'!X107</f>
        <v>0</v>
      </c>
      <c r="AM107" s="328">
        <f t="shared" si="110"/>
        <v>0</v>
      </c>
      <c r="AN107" s="26"/>
      <c r="AO107" s="26"/>
      <c r="AP107" s="43">
        <f t="shared" si="111"/>
        <v>0</v>
      </c>
      <c r="AQ107" s="327">
        <f>'2ND TERM Db '!AA107</f>
        <v>0</v>
      </c>
      <c r="AR107" s="343">
        <f>'1ST TERM Db'!AA107</f>
        <v>0</v>
      </c>
      <c r="AS107" s="328">
        <f t="shared" si="112"/>
        <v>0</v>
      </c>
      <c r="AT107" s="26"/>
      <c r="AU107" s="26"/>
      <c r="AV107" s="43">
        <f t="shared" si="113"/>
        <v>0</v>
      </c>
      <c r="AW107" s="327">
        <f>'2ND TERM Db '!AD107</f>
        <v>0</v>
      </c>
      <c r="AX107" s="343">
        <f>'1ST TERM Db'!AD107</f>
        <v>0</v>
      </c>
      <c r="AY107" s="328">
        <f t="shared" si="114"/>
        <v>0</v>
      </c>
      <c r="AZ107" s="26"/>
      <c r="BA107" s="26"/>
      <c r="BB107" s="43">
        <f t="shared" si="115"/>
        <v>0</v>
      </c>
      <c r="BC107" s="327">
        <f>'2ND TERM Db '!AG107</f>
        <v>0</v>
      </c>
      <c r="BD107" s="327">
        <f>'1ST TERM Db'!AG107</f>
        <v>0</v>
      </c>
      <c r="BE107" s="328">
        <f t="shared" si="116"/>
        <v>0</v>
      </c>
      <c r="BF107" s="26"/>
      <c r="BG107" s="26"/>
      <c r="BH107" s="43">
        <f t="shared" si="117"/>
        <v>0</v>
      </c>
      <c r="BI107" s="327">
        <f>'2ND TERM Db '!AJ107</f>
        <v>0</v>
      </c>
      <c r="BJ107" s="327">
        <f>'1ST TERM Db'!AJ107</f>
        <v>0</v>
      </c>
      <c r="BK107" s="328">
        <f t="shared" si="118"/>
        <v>0</v>
      </c>
      <c r="BL107" s="26"/>
      <c r="BM107" s="26"/>
      <c r="BN107" s="43">
        <f t="shared" si="119"/>
        <v>0</v>
      </c>
      <c r="BO107" s="327">
        <f>'2ND TERM Db '!AM107</f>
        <v>0</v>
      </c>
      <c r="BP107" s="348">
        <f>'1ST TERM Db'!AM107</f>
        <v>0</v>
      </c>
      <c r="BQ107" s="328">
        <f t="shared" si="120"/>
        <v>0</v>
      </c>
      <c r="BR107" s="26"/>
      <c r="BS107" s="26"/>
      <c r="BT107" s="43">
        <f t="shared" si="121"/>
        <v>0</v>
      </c>
      <c r="BU107" s="327">
        <f>'2ND TERM Db '!AP107</f>
        <v>0</v>
      </c>
      <c r="BV107" s="348">
        <f>'1ST TERM Db'!AP107</f>
        <v>0</v>
      </c>
      <c r="BW107" s="328">
        <f t="shared" si="122"/>
        <v>0</v>
      </c>
      <c r="BX107" s="26"/>
      <c r="BY107" s="26"/>
      <c r="BZ107" s="43">
        <f t="shared" si="123"/>
        <v>0</v>
      </c>
      <c r="CA107" s="327">
        <f>'2ND TERM Db '!AS107</f>
        <v>0</v>
      </c>
      <c r="CB107" s="348">
        <f>'1ST TERM Db'!AS107</f>
        <v>0</v>
      </c>
      <c r="CC107" s="328">
        <f t="shared" si="124"/>
        <v>0</v>
      </c>
      <c r="CD107" s="26"/>
      <c r="CE107" s="26"/>
      <c r="CF107" s="43">
        <f t="shared" si="125"/>
        <v>0</v>
      </c>
      <c r="CG107" s="327">
        <f>'2ND TERM Db '!AV107</f>
        <v>0</v>
      </c>
      <c r="CH107" s="348">
        <f>'1ST TERM Db'!AV107</f>
        <v>0</v>
      </c>
      <c r="CI107" s="328">
        <f t="shared" si="126"/>
        <v>0</v>
      </c>
      <c r="CJ107" s="26"/>
      <c r="CK107" s="26"/>
      <c r="CL107" s="43">
        <f t="shared" si="127"/>
        <v>0</v>
      </c>
      <c r="CM107" s="327">
        <f>'2ND TERM Db '!AY107</f>
        <v>0</v>
      </c>
      <c r="CN107" s="348">
        <f>'1ST TERM Db'!AY107</f>
        <v>0</v>
      </c>
      <c r="CO107" s="328">
        <f t="shared" si="128"/>
        <v>0</v>
      </c>
      <c r="CP107" s="26"/>
      <c r="CQ107" s="26"/>
      <c r="CR107" s="43">
        <f t="shared" si="129"/>
        <v>0</v>
      </c>
      <c r="CS107" s="327">
        <f>'2ND TERM Db '!BB107</f>
        <v>0</v>
      </c>
      <c r="CT107" s="348">
        <f>'1ST TERM Db'!BB107</f>
        <v>0</v>
      </c>
      <c r="CU107" s="328">
        <f t="shared" si="130"/>
        <v>0</v>
      </c>
      <c r="CV107" s="26"/>
      <c r="CW107" s="26"/>
      <c r="CX107" s="43">
        <f t="shared" si="131"/>
        <v>0</v>
      </c>
      <c r="CY107" s="327">
        <f>'2ND TERM Db '!BE107</f>
        <v>0</v>
      </c>
      <c r="CZ107" s="348">
        <f>'1ST TERM Db'!BE107</f>
        <v>0</v>
      </c>
      <c r="DA107" s="328">
        <f t="shared" si="132"/>
        <v>0</v>
      </c>
      <c r="DB107" s="26"/>
      <c r="DC107" s="26"/>
      <c r="DD107" s="43">
        <f t="shared" si="133"/>
        <v>0</v>
      </c>
      <c r="DE107" s="327">
        <f>'2ND TERM Db '!BH107</f>
        <v>0</v>
      </c>
      <c r="DF107" s="348">
        <f>'1ST TERM Db'!BH107</f>
        <v>0</v>
      </c>
      <c r="DG107" s="328">
        <f t="shared" si="134"/>
        <v>0</v>
      </c>
      <c r="DH107" s="349"/>
      <c r="DI107" s="349"/>
      <c r="DJ107" s="356">
        <f t="shared" si="138"/>
        <v>0</v>
      </c>
      <c r="DK107" s="357">
        <f>'2ND TERM Db '!BK107</f>
        <v>0</v>
      </c>
      <c r="DL107" s="357">
        <f>'1ST TERM Db'!BK107</f>
        <v>0</v>
      </c>
      <c r="DM107" s="328">
        <f t="shared" si="135"/>
        <v>0</v>
      </c>
      <c r="DN107" s="73">
        <f t="shared" ref="DN107" si="176">SUM(O107,U107,AA107,AG107,AM107,AS107,AY107,BE107,BK107,BQ107,BW107,CC107,CI107,CO107,CU107,DA107,DG107,DM107)</f>
        <v>0</v>
      </c>
      <c r="DO107" s="80">
        <f t="shared" si="137"/>
        <v>12</v>
      </c>
      <c r="DP107" s="81" t="s">
        <v>105</v>
      </c>
      <c r="DQ107" s="81" t="s">
        <v>105</v>
      </c>
      <c r="DR107" s="81" t="s">
        <v>105</v>
      </c>
      <c r="DS107" s="81" t="s">
        <v>105</v>
      </c>
      <c r="DT107" s="81" t="s">
        <v>105</v>
      </c>
      <c r="DU107" s="81" t="s">
        <v>105</v>
      </c>
      <c r="DV107" s="81" t="s">
        <v>105</v>
      </c>
      <c r="DW107" s="81" t="s">
        <v>105</v>
      </c>
      <c r="DX107" s="87" t="s">
        <v>98</v>
      </c>
      <c r="DY107" s="88" t="s">
        <v>99</v>
      </c>
      <c r="DZ107" s="81" t="s">
        <v>105</v>
      </c>
      <c r="EA107" s="81" t="s">
        <v>105</v>
      </c>
      <c r="EB107" s="81" t="s">
        <v>105</v>
      </c>
      <c r="EC107" s="81" t="s">
        <v>105</v>
      </c>
      <c r="ED107" s="81" t="s">
        <v>105</v>
      </c>
      <c r="EE107" s="81" t="s">
        <v>105</v>
      </c>
      <c r="EF107" s="99" t="s">
        <v>105</v>
      </c>
      <c r="EG107" s="100" t="s">
        <v>101</v>
      </c>
      <c r="EH107" s="101" t="s">
        <v>102</v>
      </c>
      <c r="EI107" s="102" t="s">
        <v>103</v>
      </c>
      <c r="EJ107" s="103" t="s">
        <v>104</v>
      </c>
    </row>
    <row r="108" ht="30.3" spans="1:140">
      <c r="A108" s="21">
        <v>105</v>
      </c>
      <c r="B108" s="288">
        <f>'1ST TERM Db'!B108</f>
        <v>0</v>
      </c>
      <c r="C108" s="29">
        <f>'1ST TERM Db'!C108</f>
        <v>0</v>
      </c>
      <c r="D108" s="29">
        <f>'1ST TERM Db'!D108</f>
        <v>0</v>
      </c>
      <c r="E108" s="29">
        <f>'1ST TERM Db'!E108</f>
        <v>0</v>
      </c>
      <c r="F108" s="27"/>
      <c r="G108" s="27"/>
      <c r="H108" s="27"/>
      <c r="I108" s="42">
        <f t="shared" si="101"/>
        <v>0</v>
      </c>
      <c r="J108" s="26"/>
      <c r="K108" s="26"/>
      <c r="L108" s="43">
        <f t="shared" si="97"/>
        <v>0</v>
      </c>
      <c r="M108" s="327">
        <f>'2ND TERM Db '!L108</f>
        <v>0</v>
      </c>
      <c r="N108" s="327">
        <f>'1ST TERM Db'!L108</f>
        <v>0</v>
      </c>
      <c r="O108" s="328">
        <f t="shared" si="102"/>
        <v>0</v>
      </c>
      <c r="P108" s="26"/>
      <c r="Q108" s="26"/>
      <c r="R108" s="43">
        <f t="shared" si="103"/>
        <v>0</v>
      </c>
      <c r="S108" s="327">
        <f>'2ND TERM Db '!O108</f>
        <v>0</v>
      </c>
      <c r="T108" s="327">
        <f>'1ST TERM Db'!O108</f>
        <v>0</v>
      </c>
      <c r="U108" s="328">
        <f t="shared" si="104"/>
        <v>0</v>
      </c>
      <c r="V108" s="26"/>
      <c r="W108" s="26"/>
      <c r="X108" s="43">
        <f t="shared" si="105"/>
        <v>0</v>
      </c>
      <c r="Y108" s="327">
        <f>'2ND TERM Db '!R108</f>
        <v>0</v>
      </c>
      <c r="Z108" s="327">
        <f>'1ST TERM Db'!R108</f>
        <v>0</v>
      </c>
      <c r="AA108" s="328">
        <f t="shared" si="106"/>
        <v>0</v>
      </c>
      <c r="AB108" s="26"/>
      <c r="AC108" s="26"/>
      <c r="AD108" s="43">
        <f t="shared" si="107"/>
        <v>0</v>
      </c>
      <c r="AE108" s="327">
        <f>'2ND TERM Db '!U108</f>
        <v>0</v>
      </c>
      <c r="AF108" s="327">
        <f>'1ST TERM Db'!U108</f>
        <v>0</v>
      </c>
      <c r="AG108" s="328">
        <f t="shared" si="108"/>
        <v>0</v>
      </c>
      <c r="AH108" s="26"/>
      <c r="AI108" s="26"/>
      <c r="AJ108" s="43">
        <f t="shared" si="109"/>
        <v>0</v>
      </c>
      <c r="AK108" s="327">
        <f>'2ND TERM Db '!X108</f>
        <v>0</v>
      </c>
      <c r="AL108" s="327">
        <f>'1ST TERM Db'!X108</f>
        <v>0</v>
      </c>
      <c r="AM108" s="328">
        <f t="shared" si="110"/>
        <v>0</v>
      </c>
      <c r="AN108" s="26"/>
      <c r="AO108" s="26"/>
      <c r="AP108" s="43">
        <f t="shared" si="111"/>
        <v>0</v>
      </c>
      <c r="AQ108" s="327">
        <f>'2ND TERM Db '!AA108</f>
        <v>0</v>
      </c>
      <c r="AR108" s="343">
        <f>'1ST TERM Db'!AA108</f>
        <v>0</v>
      </c>
      <c r="AS108" s="328">
        <f t="shared" si="112"/>
        <v>0</v>
      </c>
      <c r="AT108" s="26"/>
      <c r="AU108" s="26"/>
      <c r="AV108" s="43">
        <f t="shared" si="113"/>
        <v>0</v>
      </c>
      <c r="AW108" s="327">
        <f>'2ND TERM Db '!AD108</f>
        <v>0</v>
      </c>
      <c r="AX108" s="343">
        <f>'1ST TERM Db'!AD108</f>
        <v>0</v>
      </c>
      <c r="AY108" s="328">
        <f t="shared" si="114"/>
        <v>0</v>
      </c>
      <c r="AZ108" s="26"/>
      <c r="BA108" s="26"/>
      <c r="BB108" s="43">
        <f t="shared" si="115"/>
        <v>0</v>
      </c>
      <c r="BC108" s="327">
        <f>'2ND TERM Db '!AG108</f>
        <v>0</v>
      </c>
      <c r="BD108" s="327">
        <f>'1ST TERM Db'!AG108</f>
        <v>0</v>
      </c>
      <c r="BE108" s="328">
        <f t="shared" si="116"/>
        <v>0</v>
      </c>
      <c r="BF108" s="26"/>
      <c r="BG108" s="26"/>
      <c r="BH108" s="43">
        <f t="shared" si="117"/>
        <v>0</v>
      </c>
      <c r="BI108" s="327">
        <f>'2ND TERM Db '!AJ108</f>
        <v>0</v>
      </c>
      <c r="BJ108" s="327">
        <f>'1ST TERM Db'!AJ108</f>
        <v>0</v>
      </c>
      <c r="BK108" s="328">
        <f t="shared" si="118"/>
        <v>0</v>
      </c>
      <c r="BL108" s="26"/>
      <c r="BM108" s="26"/>
      <c r="BN108" s="43">
        <f t="shared" si="119"/>
        <v>0</v>
      </c>
      <c r="BO108" s="327">
        <f>'2ND TERM Db '!AM108</f>
        <v>0</v>
      </c>
      <c r="BP108" s="348">
        <f>'1ST TERM Db'!AM108</f>
        <v>0</v>
      </c>
      <c r="BQ108" s="328">
        <f t="shared" si="120"/>
        <v>0</v>
      </c>
      <c r="BR108" s="26"/>
      <c r="BS108" s="26"/>
      <c r="BT108" s="43">
        <f t="shared" si="121"/>
        <v>0</v>
      </c>
      <c r="BU108" s="327">
        <f>'2ND TERM Db '!AP108</f>
        <v>0</v>
      </c>
      <c r="BV108" s="348">
        <f>'1ST TERM Db'!AP108</f>
        <v>0</v>
      </c>
      <c r="BW108" s="328">
        <f t="shared" si="122"/>
        <v>0</v>
      </c>
      <c r="BX108" s="26"/>
      <c r="BY108" s="26"/>
      <c r="BZ108" s="43">
        <f t="shared" si="123"/>
        <v>0</v>
      </c>
      <c r="CA108" s="327">
        <f>'2ND TERM Db '!AS108</f>
        <v>0</v>
      </c>
      <c r="CB108" s="348">
        <f>'1ST TERM Db'!AS108</f>
        <v>0</v>
      </c>
      <c r="CC108" s="328">
        <f t="shared" si="124"/>
        <v>0</v>
      </c>
      <c r="CD108" s="26"/>
      <c r="CE108" s="26"/>
      <c r="CF108" s="43">
        <f t="shared" si="125"/>
        <v>0</v>
      </c>
      <c r="CG108" s="327">
        <f>'2ND TERM Db '!AV108</f>
        <v>0</v>
      </c>
      <c r="CH108" s="348">
        <f>'1ST TERM Db'!AV108</f>
        <v>0</v>
      </c>
      <c r="CI108" s="328">
        <f t="shared" si="126"/>
        <v>0</v>
      </c>
      <c r="CJ108" s="26"/>
      <c r="CK108" s="26"/>
      <c r="CL108" s="43">
        <f t="shared" si="127"/>
        <v>0</v>
      </c>
      <c r="CM108" s="327">
        <f>'2ND TERM Db '!AY108</f>
        <v>0</v>
      </c>
      <c r="CN108" s="348">
        <f>'1ST TERM Db'!AY108</f>
        <v>0</v>
      </c>
      <c r="CO108" s="328">
        <f t="shared" si="128"/>
        <v>0</v>
      </c>
      <c r="CP108" s="26"/>
      <c r="CQ108" s="26"/>
      <c r="CR108" s="43">
        <f t="shared" si="129"/>
        <v>0</v>
      </c>
      <c r="CS108" s="327">
        <f>'2ND TERM Db '!BB108</f>
        <v>0</v>
      </c>
      <c r="CT108" s="348">
        <f>'1ST TERM Db'!BB108</f>
        <v>0</v>
      </c>
      <c r="CU108" s="328">
        <f t="shared" si="130"/>
        <v>0</v>
      </c>
      <c r="CV108" s="26"/>
      <c r="CW108" s="26"/>
      <c r="CX108" s="43">
        <f t="shared" si="131"/>
        <v>0</v>
      </c>
      <c r="CY108" s="327">
        <f>'2ND TERM Db '!BE108</f>
        <v>0</v>
      </c>
      <c r="CZ108" s="348">
        <f>'1ST TERM Db'!BE108</f>
        <v>0</v>
      </c>
      <c r="DA108" s="328">
        <f t="shared" si="132"/>
        <v>0</v>
      </c>
      <c r="DB108" s="26"/>
      <c r="DC108" s="26"/>
      <c r="DD108" s="43">
        <f t="shared" si="133"/>
        <v>0</v>
      </c>
      <c r="DE108" s="327">
        <f>'2ND TERM Db '!BH108</f>
        <v>0</v>
      </c>
      <c r="DF108" s="348">
        <f>'1ST TERM Db'!BH108</f>
        <v>0</v>
      </c>
      <c r="DG108" s="328">
        <f t="shared" si="134"/>
        <v>0</v>
      </c>
      <c r="DH108" s="349"/>
      <c r="DI108" s="349"/>
      <c r="DJ108" s="356">
        <f t="shared" si="138"/>
        <v>0</v>
      </c>
      <c r="DK108" s="357">
        <f>'2ND TERM Db '!BK108</f>
        <v>0</v>
      </c>
      <c r="DL108" s="357">
        <f>'1ST TERM Db'!BK108</f>
        <v>0</v>
      </c>
      <c r="DM108" s="328">
        <f t="shared" si="135"/>
        <v>0</v>
      </c>
      <c r="DN108" s="73">
        <f t="shared" ref="DN108" si="177">SUM(O108,U108,AA108,AG108,AM108,AS108,AY108,BE108,BK108,BQ108,BW108,CC108,CI108,CO108,CU108,DA108,DG108:DM108)</f>
        <v>0</v>
      </c>
      <c r="DO108" s="80">
        <f t="shared" si="137"/>
        <v>12</v>
      </c>
      <c r="DP108" s="81" t="s">
        <v>105</v>
      </c>
      <c r="DQ108" s="81" t="s">
        <v>105</v>
      </c>
      <c r="DR108" s="81" t="s">
        <v>105</v>
      </c>
      <c r="DS108" s="81" t="s">
        <v>105</v>
      </c>
      <c r="DT108" s="81" t="s">
        <v>105</v>
      </c>
      <c r="DU108" s="81" t="s">
        <v>105</v>
      </c>
      <c r="DV108" s="81" t="s">
        <v>105</v>
      </c>
      <c r="DW108" s="81" t="s">
        <v>105</v>
      </c>
      <c r="DX108" s="87" t="s">
        <v>98</v>
      </c>
      <c r="DY108" s="88" t="s">
        <v>99</v>
      </c>
      <c r="DZ108" s="81" t="s">
        <v>105</v>
      </c>
      <c r="EA108" s="81" t="s">
        <v>105</v>
      </c>
      <c r="EB108" s="81" t="s">
        <v>105</v>
      </c>
      <c r="EC108" s="81" t="s">
        <v>105</v>
      </c>
      <c r="ED108" s="81" t="s">
        <v>105</v>
      </c>
      <c r="EE108" s="81" t="s">
        <v>105</v>
      </c>
      <c r="EF108" s="99" t="s">
        <v>105</v>
      </c>
      <c r="EG108" s="100" t="s">
        <v>101</v>
      </c>
      <c r="EH108" s="101" t="s">
        <v>102</v>
      </c>
      <c r="EI108" s="102" t="s">
        <v>103</v>
      </c>
      <c r="EJ108" s="103" t="s">
        <v>104</v>
      </c>
    </row>
    <row r="109" ht="30.3" spans="1:140">
      <c r="A109" s="21">
        <v>106</v>
      </c>
      <c r="B109" s="288">
        <f>'1ST TERM Db'!B109</f>
        <v>0</v>
      </c>
      <c r="C109" s="289">
        <f>'1ST TERM Db'!C109</f>
        <v>0</v>
      </c>
      <c r="D109" s="29">
        <f>'1ST TERM Db'!D109</f>
        <v>0</v>
      </c>
      <c r="E109" s="29">
        <f>'1ST TERM Db'!E109</f>
        <v>0</v>
      </c>
      <c r="F109" s="27"/>
      <c r="G109" s="27"/>
      <c r="H109" s="27"/>
      <c r="I109" s="42">
        <f t="shared" si="101"/>
        <v>0</v>
      </c>
      <c r="J109" s="26"/>
      <c r="K109" s="26"/>
      <c r="L109" s="43">
        <f t="shared" si="97"/>
        <v>0</v>
      </c>
      <c r="M109" s="327">
        <f>'2ND TERM Db '!L109</f>
        <v>0</v>
      </c>
      <c r="N109" s="327">
        <f>'1ST TERM Db'!L109</f>
        <v>0</v>
      </c>
      <c r="O109" s="328">
        <f t="shared" si="102"/>
        <v>0</v>
      </c>
      <c r="P109" s="26"/>
      <c r="Q109" s="26"/>
      <c r="R109" s="43">
        <f t="shared" si="103"/>
        <v>0</v>
      </c>
      <c r="S109" s="327">
        <f>'2ND TERM Db '!O109</f>
        <v>0</v>
      </c>
      <c r="T109" s="327">
        <f>'1ST TERM Db'!O109</f>
        <v>0</v>
      </c>
      <c r="U109" s="328">
        <f t="shared" si="104"/>
        <v>0</v>
      </c>
      <c r="V109" s="26"/>
      <c r="W109" s="26"/>
      <c r="X109" s="43">
        <f t="shared" si="105"/>
        <v>0</v>
      </c>
      <c r="Y109" s="327">
        <f>'2ND TERM Db '!R109</f>
        <v>0</v>
      </c>
      <c r="Z109" s="327">
        <f>'1ST TERM Db'!R109</f>
        <v>0</v>
      </c>
      <c r="AA109" s="328">
        <f t="shared" si="106"/>
        <v>0</v>
      </c>
      <c r="AB109" s="26"/>
      <c r="AC109" s="26"/>
      <c r="AD109" s="43">
        <f t="shared" si="107"/>
        <v>0</v>
      </c>
      <c r="AE109" s="327">
        <f>'2ND TERM Db '!U109</f>
        <v>0</v>
      </c>
      <c r="AF109" s="327">
        <f>'1ST TERM Db'!U109</f>
        <v>0</v>
      </c>
      <c r="AG109" s="328">
        <f t="shared" si="108"/>
        <v>0</v>
      </c>
      <c r="AH109" s="26"/>
      <c r="AI109" s="26"/>
      <c r="AJ109" s="43">
        <f t="shared" si="109"/>
        <v>0</v>
      </c>
      <c r="AK109" s="327">
        <f>'2ND TERM Db '!X109</f>
        <v>0</v>
      </c>
      <c r="AL109" s="327">
        <f>'1ST TERM Db'!X109</f>
        <v>0</v>
      </c>
      <c r="AM109" s="328">
        <f t="shared" si="110"/>
        <v>0</v>
      </c>
      <c r="AN109" s="26"/>
      <c r="AO109" s="26"/>
      <c r="AP109" s="43">
        <f t="shared" si="111"/>
        <v>0</v>
      </c>
      <c r="AQ109" s="327">
        <f>'2ND TERM Db '!AA109</f>
        <v>0</v>
      </c>
      <c r="AR109" s="343">
        <f>'1ST TERM Db'!AA109</f>
        <v>0</v>
      </c>
      <c r="AS109" s="328">
        <f t="shared" si="112"/>
        <v>0</v>
      </c>
      <c r="AT109" s="26"/>
      <c r="AU109" s="26"/>
      <c r="AV109" s="43">
        <f t="shared" si="113"/>
        <v>0</v>
      </c>
      <c r="AW109" s="327">
        <f>'2ND TERM Db '!AD109</f>
        <v>0</v>
      </c>
      <c r="AX109" s="343">
        <f>'1ST TERM Db'!AD109</f>
        <v>0</v>
      </c>
      <c r="AY109" s="328">
        <f t="shared" si="114"/>
        <v>0</v>
      </c>
      <c r="AZ109" s="26"/>
      <c r="BA109" s="26"/>
      <c r="BB109" s="43">
        <f t="shared" si="115"/>
        <v>0</v>
      </c>
      <c r="BC109" s="327">
        <f>'2ND TERM Db '!AG109</f>
        <v>0</v>
      </c>
      <c r="BD109" s="327">
        <f>'1ST TERM Db'!AG109</f>
        <v>0</v>
      </c>
      <c r="BE109" s="328">
        <f t="shared" si="116"/>
        <v>0</v>
      </c>
      <c r="BF109" s="26"/>
      <c r="BG109" s="26"/>
      <c r="BH109" s="43">
        <f t="shared" si="117"/>
        <v>0</v>
      </c>
      <c r="BI109" s="327">
        <f>'2ND TERM Db '!AJ109</f>
        <v>0</v>
      </c>
      <c r="BJ109" s="327">
        <f>'1ST TERM Db'!AJ109</f>
        <v>0</v>
      </c>
      <c r="BK109" s="328">
        <f t="shared" si="118"/>
        <v>0</v>
      </c>
      <c r="BL109" s="26"/>
      <c r="BM109" s="26"/>
      <c r="BN109" s="43">
        <f t="shared" si="119"/>
        <v>0</v>
      </c>
      <c r="BO109" s="327">
        <f>'2ND TERM Db '!AM109</f>
        <v>0</v>
      </c>
      <c r="BP109" s="348">
        <f>'1ST TERM Db'!AM109</f>
        <v>0</v>
      </c>
      <c r="BQ109" s="328">
        <f t="shared" si="120"/>
        <v>0</v>
      </c>
      <c r="BR109" s="26"/>
      <c r="BS109" s="26"/>
      <c r="BT109" s="43">
        <f t="shared" si="121"/>
        <v>0</v>
      </c>
      <c r="BU109" s="327">
        <f>'2ND TERM Db '!AP109</f>
        <v>0</v>
      </c>
      <c r="BV109" s="348">
        <f>'1ST TERM Db'!AP109</f>
        <v>0</v>
      </c>
      <c r="BW109" s="328">
        <f t="shared" si="122"/>
        <v>0</v>
      </c>
      <c r="BX109" s="26"/>
      <c r="BY109" s="26"/>
      <c r="BZ109" s="43">
        <f t="shared" si="123"/>
        <v>0</v>
      </c>
      <c r="CA109" s="327">
        <f>'2ND TERM Db '!AS109</f>
        <v>0</v>
      </c>
      <c r="CB109" s="348">
        <f>'1ST TERM Db'!AS109</f>
        <v>0</v>
      </c>
      <c r="CC109" s="328">
        <f t="shared" si="124"/>
        <v>0</v>
      </c>
      <c r="CD109" s="26"/>
      <c r="CE109" s="26"/>
      <c r="CF109" s="43">
        <f t="shared" si="125"/>
        <v>0</v>
      </c>
      <c r="CG109" s="327">
        <f>'2ND TERM Db '!AV109</f>
        <v>0</v>
      </c>
      <c r="CH109" s="348">
        <f>'1ST TERM Db'!AV109</f>
        <v>0</v>
      </c>
      <c r="CI109" s="328">
        <f t="shared" si="126"/>
        <v>0</v>
      </c>
      <c r="CJ109" s="26"/>
      <c r="CK109" s="26"/>
      <c r="CL109" s="43">
        <f t="shared" si="127"/>
        <v>0</v>
      </c>
      <c r="CM109" s="327">
        <f>'2ND TERM Db '!AY109</f>
        <v>0</v>
      </c>
      <c r="CN109" s="348">
        <f>'1ST TERM Db'!AY109</f>
        <v>0</v>
      </c>
      <c r="CO109" s="328">
        <f t="shared" si="128"/>
        <v>0</v>
      </c>
      <c r="CP109" s="26"/>
      <c r="CQ109" s="26"/>
      <c r="CR109" s="43">
        <f t="shared" si="129"/>
        <v>0</v>
      </c>
      <c r="CS109" s="327">
        <f>'2ND TERM Db '!BB109</f>
        <v>0</v>
      </c>
      <c r="CT109" s="348">
        <f>'1ST TERM Db'!BB109</f>
        <v>0</v>
      </c>
      <c r="CU109" s="328">
        <f t="shared" si="130"/>
        <v>0</v>
      </c>
      <c r="CV109" s="26"/>
      <c r="CW109" s="26"/>
      <c r="CX109" s="43">
        <f t="shared" si="131"/>
        <v>0</v>
      </c>
      <c r="CY109" s="327">
        <f>'2ND TERM Db '!BE109</f>
        <v>0</v>
      </c>
      <c r="CZ109" s="348">
        <f>'1ST TERM Db'!BE109</f>
        <v>0</v>
      </c>
      <c r="DA109" s="328">
        <f t="shared" si="132"/>
        <v>0</v>
      </c>
      <c r="DB109" s="26"/>
      <c r="DC109" s="26"/>
      <c r="DD109" s="43">
        <f t="shared" si="133"/>
        <v>0</v>
      </c>
      <c r="DE109" s="327">
        <f>'2ND TERM Db '!BH109</f>
        <v>0</v>
      </c>
      <c r="DF109" s="348">
        <f>'1ST TERM Db'!BH109</f>
        <v>0</v>
      </c>
      <c r="DG109" s="328">
        <f t="shared" si="134"/>
        <v>0</v>
      </c>
      <c r="DH109" s="349"/>
      <c r="DI109" s="349"/>
      <c r="DJ109" s="356">
        <f t="shared" si="138"/>
        <v>0</v>
      </c>
      <c r="DK109" s="357">
        <f>'2ND TERM Db '!BK109</f>
        <v>0</v>
      </c>
      <c r="DL109" s="357">
        <f>'1ST TERM Db'!BK109</f>
        <v>0</v>
      </c>
      <c r="DM109" s="328">
        <f t="shared" si="135"/>
        <v>0</v>
      </c>
      <c r="DN109" s="73">
        <f t="shared" ref="DN109" si="178">SUM(O109,U109,AA109,AG109,AM109,AS109,AY109,BE109,BK109,BQ109,BW109,CC109,CI109,CO109,CU109,DA109,DG109,DM109)</f>
        <v>0</v>
      </c>
      <c r="DO109" s="80">
        <f t="shared" si="137"/>
        <v>12</v>
      </c>
      <c r="DP109" s="81" t="s">
        <v>105</v>
      </c>
      <c r="DQ109" s="81" t="s">
        <v>105</v>
      </c>
      <c r="DR109" s="81" t="s">
        <v>105</v>
      </c>
      <c r="DS109" s="81" t="s">
        <v>105</v>
      </c>
      <c r="DT109" s="81" t="s">
        <v>105</v>
      </c>
      <c r="DU109" s="81" t="s">
        <v>105</v>
      </c>
      <c r="DV109" s="81" t="s">
        <v>105</v>
      </c>
      <c r="DW109" s="81" t="s">
        <v>105</v>
      </c>
      <c r="DX109" s="87" t="s">
        <v>98</v>
      </c>
      <c r="DY109" s="88" t="s">
        <v>99</v>
      </c>
      <c r="DZ109" s="81" t="s">
        <v>105</v>
      </c>
      <c r="EA109" s="81" t="s">
        <v>105</v>
      </c>
      <c r="EB109" s="81" t="s">
        <v>105</v>
      </c>
      <c r="EC109" s="81" t="s">
        <v>105</v>
      </c>
      <c r="ED109" s="81" t="s">
        <v>105</v>
      </c>
      <c r="EE109" s="81" t="s">
        <v>105</v>
      </c>
      <c r="EF109" s="99" t="s">
        <v>105</v>
      </c>
      <c r="EG109" s="100" t="s">
        <v>101</v>
      </c>
      <c r="EH109" s="101" t="s">
        <v>102</v>
      </c>
      <c r="EI109" s="102" t="s">
        <v>103</v>
      </c>
      <c r="EJ109" s="103" t="s">
        <v>104</v>
      </c>
    </row>
    <row r="110" ht="30.3" spans="1:140">
      <c r="A110" s="21">
        <v>107</v>
      </c>
      <c r="B110" s="288">
        <f>'1ST TERM Db'!B110</f>
        <v>0</v>
      </c>
      <c r="C110" s="29">
        <f>'1ST TERM Db'!C110</f>
        <v>0</v>
      </c>
      <c r="D110" s="29">
        <f>'1ST TERM Db'!D110</f>
        <v>0</v>
      </c>
      <c r="E110" s="29">
        <f>'1ST TERM Db'!E110</f>
        <v>0</v>
      </c>
      <c r="F110" s="27"/>
      <c r="G110" s="27"/>
      <c r="H110" s="27"/>
      <c r="I110" s="42">
        <f t="shared" si="101"/>
        <v>0</v>
      </c>
      <c r="J110" s="26"/>
      <c r="K110" s="26"/>
      <c r="L110" s="43">
        <f t="shared" si="97"/>
        <v>0</v>
      </c>
      <c r="M110" s="327">
        <f>'2ND TERM Db '!L110</f>
        <v>0</v>
      </c>
      <c r="N110" s="327">
        <f>'1ST TERM Db'!L110</f>
        <v>0</v>
      </c>
      <c r="O110" s="328">
        <f t="shared" si="102"/>
        <v>0</v>
      </c>
      <c r="P110" s="26"/>
      <c r="Q110" s="26"/>
      <c r="R110" s="43">
        <f t="shared" si="103"/>
        <v>0</v>
      </c>
      <c r="S110" s="327">
        <f>'2ND TERM Db '!O110</f>
        <v>0</v>
      </c>
      <c r="T110" s="327">
        <f>'1ST TERM Db'!O110</f>
        <v>0</v>
      </c>
      <c r="U110" s="328">
        <f t="shared" si="104"/>
        <v>0</v>
      </c>
      <c r="V110" s="26"/>
      <c r="W110" s="26"/>
      <c r="X110" s="43">
        <f t="shared" si="105"/>
        <v>0</v>
      </c>
      <c r="Y110" s="327">
        <f>'2ND TERM Db '!R110</f>
        <v>0</v>
      </c>
      <c r="Z110" s="327">
        <f>'1ST TERM Db'!R110</f>
        <v>0</v>
      </c>
      <c r="AA110" s="328">
        <f t="shared" si="106"/>
        <v>0</v>
      </c>
      <c r="AB110" s="26"/>
      <c r="AC110" s="26"/>
      <c r="AD110" s="43">
        <f t="shared" si="107"/>
        <v>0</v>
      </c>
      <c r="AE110" s="327">
        <f>'2ND TERM Db '!U110</f>
        <v>0</v>
      </c>
      <c r="AF110" s="327">
        <f>'1ST TERM Db'!U110</f>
        <v>0</v>
      </c>
      <c r="AG110" s="328">
        <f t="shared" si="108"/>
        <v>0</v>
      </c>
      <c r="AH110" s="26"/>
      <c r="AI110" s="26"/>
      <c r="AJ110" s="43">
        <f t="shared" si="109"/>
        <v>0</v>
      </c>
      <c r="AK110" s="327">
        <f>'2ND TERM Db '!X110</f>
        <v>0</v>
      </c>
      <c r="AL110" s="327">
        <f>'1ST TERM Db'!X110</f>
        <v>0</v>
      </c>
      <c r="AM110" s="328">
        <f t="shared" si="110"/>
        <v>0</v>
      </c>
      <c r="AN110" s="26"/>
      <c r="AO110" s="26"/>
      <c r="AP110" s="43">
        <f t="shared" si="111"/>
        <v>0</v>
      </c>
      <c r="AQ110" s="327">
        <f>'2ND TERM Db '!AA110</f>
        <v>0</v>
      </c>
      <c r="AR110" s="343">
        <f>'1ST TERM Db'!AA110</f>
        <v>0</v>
      </c>
      <c r="AS110" s="328">
        <f t="shared" si="112"/>
        <v>0</v>
      </c>
      <c r="AT110" s="26"/>
      <c r="AU110" s="26"/>
      <c r="AV110" s="43">
        <f t="shared" si="113"/>
        <v>0</v>
      </c>
      <c r="AW110" s="327">
        <f>'2ND TERM Db '!AD110</f>
        <v>0</v>
      </c>
      <c r="AX110" s="343">
        <f>'1ST TERM Db'!AD110</f>
        <v>0</v>
      </c>
      <c r="AY110" s="328">
        <f t="shared" si="114"/>
        <v>0</v>
      </c>
      <c r="AZ110" s="26"/>
      <c r="BA110" s="26"/>
      <c r="BB110" s="43">
        <f t="shared" si="115"/>
        <v>0</v>
      </c>
      <c r="BC110" s="327">
        <f>'2ND TERM Db '!AG110</f>
        <v>0</v>
      </c>
      <c r="BD110" s="327">
        <f>'1ST TERM Db'!AG110</f>
        <v>0</v>
      </c>
      <c r="BE110" s="328">
        <f t="shared" si="116"/>
        <v>0</v>
      </c>
      <c r="BF110" s="26"/>
      <c r="BG110" s="26"/>
      <c r="BH110" s="43">
        <f t="shared" si="117"/>
        <v>0</v>
      </c>
      <c r="BI110" s="327">
        <f>'2ND TERM Db '!AJ110</f>
        <v>0</v>
      </c>
      <c r="BJ110" s="327">
        <f>'1ST TERM Db'!AJ110</f>
        <v>0</v>
      </c>
      <c r="BK110" s="328">
        <f t="shared" si="118"/>
        <v>0</v>
      </c>
      <c r="BL110" s="26"/>
      <c r="BM110" s="26"/>
      <c r="BN110" s="43">
        <f t="shared" si="119"/>
        <v>0</v>
      </c>
      <c r="BO110" s="327">
        <f>'2ND TERM Db '!AM110</f>
        <v>0</v>
      </c>
      <c r="BP110" s="348">
        <f>'1ST TERM Db'!AM110</f>
        <v>0</v>
      </c>
      <c r="BQ110" s="328">
        <f t="shared" si="120"/>
        <v>0</v>
      </c>
      <c r="BR110" s="26"/>
      <c r="BS110" s="26"/>
      <c r="BT110" s="43">
        <f t="shared" si="121"/>
        <v>0</v>
      </c>
      <c r="BU110" s="327">
        <f>'2ND TERM Db '!AP110</f>
        <v>0</v>
      </c>
      <c r="BV110" s="348">
        <f>'1ST TERM Db'!AP110</f>
        <v>0</v>
      </c>
      <c r="BW110" s="328">
        <f t="shared" si="122"/>
        <v>0</v>
      </c>
      <c r="BX110" s="26"/>
      <c r="BY110" s="26"/>
      <c r="BZ110" s="43">
        <f t="shared" si="123"/>
        <v>0</v>
      </c>
      <c r="CA110" s="327">
        <f>'2ND TERM Db '!AS110</f>
        <v>0</v>
      </c>
      <c r="CB110" s="348">
        <f>'1ST TERM Db'!AS110</f>
        <v>0</v>
      </c>
      <c r="CC110" s="328">
        <f t="shared" si="124"/>
        <v>0</v>
      </c>
      <c r="CD110" s="26"/>
      <c r="CE110" s="26"/>
      <c r="CF110" s="43">
        <f t="shared" si="125"/>
        <v>0</v>
      </c>
      <c r="CG110" s="327">
        <f>'2ND TERM Db '!AV110</f>
        <v>0</v>
      </c>
      <c r="CH110" s="348">
        <f>'1ST TERM Db'!AV110</f>
        <v>0</v>
      </c>
      <c r="CI110" s="328">
        <f t="shared" si="126"/>
        <v>0</v>
      </c>
      <c r="CJ110" s="26"/>
      <c r="CK110" s="26"/>
      <c r="CL110" s="43">
        <f t="shared" si="127"/>
        <v>0</v>
      </c>
      <c r="CM110" s="327">
        <f>'2ND TERM Db '!AY110</f>
        <v>0</v>
      </c>
      <c r="CN110" s="348">
        <f>'1ST TERM Db'!AY110</f>
        <v>0</v>
      </c>
      <c r="CO110" s="328">
        <f t="shared" si="128"/>
        <v>0</v>
      </c>
      <c r="CP110" s="26"/>
      <c r="CQ110" s="26"/>
      <c r="CR110" s="43">
        <f t="shared" si="129"/>
        <v>0</v>
      </c>
      <c r="CS110" s="327">
        <f>'2ND TERM Db '!BB110</f>
        <v>0</v>
      </c>
      <c r="CT110" s="348">
        <f>'1ST TERM Db'!BB110</f>
        <v>0</v>
      </c>
      <c r="CU110" s="328">
        <f t="shared" si="130"/>
        <v>0</v>
      </c>
      <c r="CV110" s="26"/>
      <c r="CW110" s="26"/>
      <c r="CX110" s="43">
        <f t="shared" si="131"/>
        <v>0</v>
      </c>
      <c r="CY110" s="327">
        <f>'2ND TERM Db '!BE110</f>
        <v>0</v>
      </c>
      <c r="CZ110" s="348">
        <f>'1ST TERM Db'!BE110</f>
        <v>0</v>
      </c>
      <c r="DA110" s="328">
        <f t="shared" si="132"/>
        <v>0</v>
      </c>
      <c r="DB110" s="26"/>
      <c r="DC110" s="26"/>
      <c r="DD110" s="43">
        <f t="shared" si="133"/>
        <v>0</v>
      </c>
      <c r="DE110" s="327">
        <f>'2ND TERM Db '!BH110</f>
        <v>0</v>
      </c>
      <c r="DF110" s="348">
        <f>'1ST TERM Db'!BH110</f>
        <v>0</v>
      </c>
      <c r="DG110" s="328">
        <f t="shared" si="134"/>
        <v>0</v>
      </c>
      <c r="DH110" s="349"/>
      <c r="DI110" s="349"/>
      <c r="DJ110" s="356">
        <f t="shared" si="138"/>
        <v>0</v>
      </c>
      <c r="DK110" s="357">
        <f>'2ND TERM Db '!BK110</f>
        <v>0</v>
      </c>
      <c r="DL110" s="357">
        <f>'1ST TERM Db'!BK110</f>
        <v>0</v>
      </c>
      <c r="DM110" s="328">
        <f t="shared" si="135"/>
        <v>0</v>
      </c>
      <c r="DN110" s="73">
        <f t="shared" ref="DN110" si="179">SUM(O110,U110,AA110,AG110,AM110,AS110,AY110,BE110,BK110,BQ110,BW110,CC110,CI110,CO110,CU110,DA110,DG110:DM110)</f>
        <v>0</v>
      </c>
      <c r="DO110" s="80">
        <f t="shared" si="137"/>
        <v>12</v>
      </c>
      <c r="DP110" s="81" t="s">
        <v>105</v>
      </c>
      <c r="DQ110" s="81" t="s">
        <v>105</v>
      </c>
      <c r="DR110" s="81" t="s">
        <v>105</v>
      </c>
      <c r="DS110" s="81" t="s">
        <v>105</v>
      </c>
      <c r="DT110" s="81" t="s">
        <v>105</v>
      </c>
      <c r="DU110" s="81" t="s">
        <v>105</v>
      </c>
      <c r="DV110" s="81" t="s">
        <v>105</v>
      </c>
      <c r="DW110" s="81" t="s">
        <v>105</v>
      </c>
      <c r="DX110" s="87" t="s">
        <v>98</v>
      </c>
      <c r="DY110" s="88" t="s">
        <v>99</v>
      </c>
      <c r="DZ110" s="81" t="s">
        <v>105</v>
      </c>
      <c r="EA110" s="81" t="s">
        <v>105</v>
      </c>
      <c r="EB110" s="81" t="s">
        <v>105</v>
      </c>
      <c r="EC110" s="81" t="s">
        <v>105</v>
      </c>
      <c r="ED110" s="81" t="s">
        <v>105</v>
      </c>
      <c r="EE110" s="81" t="s">
        <v>105</v>
      </c>
      <c r="EF110" s="99" t="s">
        <v>105</v>
      </c>
      <c r="EG110" s="100" t="s">
        <v>101</v>
      </c>
      <c r="EH110" s="101" t="s">
        <v>102</v>
      </c>
      <c r="EI110" s="102" t="s">
        <v>103</v>
      </c>
      <c r="EJ110" s="103" t="s">
        <v>104</v>
      </c>
    </row>
    <row r="111" ht="30.3" spans="1:140">
      <c r="A111" s="21">
        <v>108</v>
      </c>
      <c r="B111" s="288">
        <f>'1ST TERM Db'!B111</f>
        <v>0</v>
      </c>
      <c r="C111" s="29">
        <f>'1ST TERM Db'!C111</f>
        <v>0</v>
      </c>
      <c r="D111" s="29">
        <f>'1ST TERM Db'!D111</f>
        <v>0</v>
      </c>
      <c r="E111" s="29">
        <f>'1ST TERM Db'!E111</f>
        <v>0</v>
      </c>
      <c r="F111" s="27"/>
      <c r="G111" s="27"/>
      <c r="H111" s="27"/>
      <c r="I111" s="42">
        <f t="shared" si="101"/>
        <v>0</v>
      </c>
      <c r="J111" s="26"/>
      <c r="K111" s="26"/>
      <c r="L111" s="43">
        <f t="shared" si="97"/>
        <v>0</v>
      </c>
      <c r="M111" s="327">
        <f>'2ND TERM Db '!L111</f>
        <v>0</v>
      </c>
      <c r="N111" s="327">
        <f>'1ST TERM Db'!L111</f>
        <v>0</v>
      </c>
      <c r="O111" s="328">
        <f t="shared" si="102"/>
        <v>0</v>
      </c>
      <c r="P111" s="26"/>
      <c r="Q111" s="26"/>
      <c r="R111" s="43">
        <f t="shared" si="103"/>
        <v>0</v>
      </c>
      <c r="S111" s="327">
        <f>'2ND TERM Db '!O111</f>
        <v>0</v>
      </c>
      <c r="T111" s="327">
        <f>'1ST TERM Db'!O111</f>
        <v>0</v>
      </c>
      <c r="U111" s="328">
        <f t="shared" si="104"/>
        <v>0</v>
      </c>
      <c r="V111" s="26"/>
      <c r="W111" s="26"/>
      <c r="X111" s="43">
        <f t="shared" si="105"/>
        <v>0</v>
      </c>
      <c r="Y111" s="327">
        <f>'2ND TERM Db '!R111</f>
        <v>0</v>
      </c>
      <c r="Z111" s="327">
        <f>'1ST TERM Db'!R111</f>
        <v>0</v>
      </c>
      <c r="AA111" s="328">
        <f t="shared" si="106"/>
        <v>0</v>
      </c>
      <c r="AB111" s="26"/>
      <c r="AC111" s="26"/>
      <c r="AD111" s="43">
        <f t="shared" si="107"/>
        <v>0</v>
      </c>
      <c r="AE111" s="327">
        <f>'2ND TERM Db '!U111</f>
        <v>0</v>
      </c>
      <c r="AF111" s="327">
        <f>'1ST TERM Db'!U111</f>
        <v>0</v>
      </c>
      <c r="AG111" s="328">
        <f t="shared" si="108"/>
        <v>0</v>
      </c>
      <c r="AH111" s="26"/>
      <c r="AI111" s="26"/>
      <c r="AJ111" s="43">
        <f t="shared" si="109"/>
        <v>0</v>
      </c>
      <c r="AK111" s="327">
        <f>'2ND TERM Db '!X111</f>
        <v>0</v>
      </c>
      <c r="AL111" s="327">
        <f>'1ST TERM Db'!X111</f>
        <v>0</v>
      </c>
      <c r="AM111" s="328">
        <f t="shared" si="110"/>
        <v>0</v>
      </c>
      <c r="AN111" s="26"/>
      <c r="AO111" s="26"/>
      <c r="AP111" s="43">
        <f t="shared" si="111"/>
        <v>0</v>
      </c>
      <c r="AQ111" s="327">
        <f>'2ND TERM Db '!AA111</f>
        <v>0</v>
      </c>
      <c r="AR111" s="343">
        <f>'1ST TERM Db'!AA111</f>
        <v>0</v>
      </c>
      <c r="AS111" s="328">
        <f t="shared" si="112"/>
        <v>0</v>
      </c>
      <c r="AT111" s="26"/>
      <c r="AU111" s="26"/>
      <c r="AV111" s="43">
        <f t="shared" si="113"/>
        <v>0</v>
      </c>
      <c r="AW111" s="327">
        <f>'2ND TERM Db '!AD111</f>
        <v>0</v>
      </c>
      <c r="AX111" s="343">
        <f>'1ST TERM Db'!AD111</f>
        <v>0</v>
      </c>
      <c r="AY111" s="328">
        <f t="shared" si="114"/>
        <v>0</v>
      </c>
      <c r="AZ111" s="26"/>
      <c r="BA111" s="26"/>
      <c r="BB111" s="43">
        <f t="shared" si="115"/>
        <v>0</v>
      </c>
      <c r="BC111" s="327">
        <f>'2ND TERM Db '!AG111</f>
        <v>0</v>
      </c>
      <c r="BD111" s="327">
        <f>'1ST TERM Db'!AG111</f>
        <v>0</v>
      </c>
      <c r="BE111" s="328">
        <f t="shared" si="116"/>
        <v>0</v>
      </c>
      <c r="BF111" s="26"/>
      <c r="BG111" s="26"/>
      <c r="BH111" s="43">
        <f t="shared" si="117"/>
        <v>0</v>
      </c>
      <c r="BI111" s="327">
        <f>'2ND TERM Db '!AJ111</f>
        <v>0</v>
      </c>
      <c r="BJ111" s="327">
        <f>'1ST TERM Db'!AJ111</f>
        <v>0</v>
      </c>
      <c r="BK111" s="328">
        <f t="shared" si="118"/>
        <v>0</v>
      </c>
      <c r="BL111" s="26"/>
      <c r="BM111" s="26"/>
      <c r="BN111" s="43">
        <f t="shared" si="119"/>
        <v>0</v>
      </c>
      <c r="BO111" s="327">
        <f>'2ND TERM Db '!AM111</f>
        <v>0</v>
      </c>
      <c r="BP111" s="348">
        <f>'1ST TERM Db'!AM111</f>
        <v>0</v>
      </c>
      <c r="BQ111" s="328">
        <f t="shared" si="120"/>
        <v>0</v>
      </c>
      <c r="BR111" s="26"/>
      <c r="BS111" s="26"/>
      <c r="BT111" s="43">
        <f t="shared" si="121"/>
        <v>0</v>
      </c>
      <c r="BU111" s="327">
        <f>'2ND TERM Db '!AP111</f>
        <v>0</v>
      </c>
      <c r="BV111" s="348">
        <f>'1ST TERM Db'!AP111</f>
        <v>0</v>
      </c>
      <c r="BW111" s="328">
        <f t="shared" si="122"/>
        <v>0</v>
      </c>
      <c r="BX111" s="26"/>
      <c r="BY111" s="26"/>
      <c r="BZ111" s="43">
        <f t="shared" si="123"/>
        <v>0</v>
      </c>
      <c r="CA111" s="327">
        <f>'2ND TERM Db '!AS111</f>
        <v>0</v>
      </c>
      <c r="CB111" s="348">
        <f>'1ST TERM Db'!AS111</f>
        <v>0</v>
      </c>
      <c r="CC111" s="328">
        <f t="shared" si="124"/>
        <v>0</v>
      </c>
      <c r="CD111" s="26"/>
      <c r="CE111" s="26"/>
      <c r="CF111" s="43">
        <f t="shared" si="125"/>
        <v>0</v>
      </c>
      <c r="CG111" s="327">
        <f>'2ND TERM Db '!AV111</f>
        <v>0</v>
      </c>
      <c r="CH111" s="348">
        <f>'1ST TERM Db'!AV111</f>
        <v>0</v>
      </c>
      <c r="CI111" s="328">
        <f t="shared" si="126"/>
        <v>0</v>
      </c>
      <c r="CJ111" s="26"/>
      <c r="CK111" s="26"/>
      <c r="CL111" s="43">
        <f t="shared" si="127"/>
        <v>0</v>
      </c>
      <c r="CM111" s="327">
        <f>'2ND TERM Db '!AY111</f>
        <v>0</v>
      </c>
      <c r="CN111" s="348">
        <f>'1ST TERM Db'!AY111</f>
        <v>0</v>
      </c>
      <c r="CO111" s="328">
        <f t="shared" si="128"/>
        <v>0</v>
      </c>
      <c r="CP111" s="26"/>
      <c r="CQ111" s="26"/>
      <c r="CR111" s="43">
        <f t="shared" si="129"/>
        <v>0</v>
      </c>
      <c r="CS111" s="327">
        <f>'2ND TERM Db '!BB111</f>
        <v>0</v>
      </c>
      <c r="CT111" s="348">
        <f>'1ST TERM Db'!BB111</f>
        <v>0</v>
      </c>
      <c r="CU111" s="328">
        <f t="shared" si="130"/>
        <v>0</v>
      </c>
      <c r="CV111" s="26"/>
      <c r="CW111" s="26"/>
      <c r="CX111" s="43">
        <f t="shared" si="131"/>
        <v>0</v>
      </c>
      <c r="CY111" s="327">
        <f>'2ND TERM Db '!BE111</f>
        <v>0</v>
      </c>
      <c r="CZ111" s="348">
        <f>'1ST TERM Db'!BE111</f>
        <v>0</v>
      </c>
      <c r="DA111" s="328">
        <f t="shared" si="132"/>
        <v>0</v>
      </c>
      <c r="DB111" s="26"/>
      <c r="DC111" s="26"/>
      <c r="DD111" s="43">
        <f t="shared" si="133"/>
        <v>0</v>
      </c>
      <c r="DE111" s="327">
        <f>'2ND TERM Db '!BH111</f>
        <v>0</v>
      </c>
      <c r="DF111" s="348">
        <f>'1ST TERM Db'!BH111</f>
        <v>0</v>
      </c>
      <c r="DG111" s="328">
        <f t="shared" si="134"/>
        <v>0</v>
      </c>
      <c r="DH111" s="349"/>
      <c r="DI111" s="349"/>
      <c r="DJ111" s="356">
        <f t="shared" si="138"/>
        <v>0</v>
      </c>
      <c r="DK111" s="357">
        <f>'2ND TERM Db '!BK111</f>
        <v>0</v>
      </c>
      <c r="DL111" s="357">
        <f>'1ST TERM Db'!BK111</f>
        <v>0</v>
      </c>
      <c r="DM111" s="328">
        <f t="shared" si="135"/>
        <v>0</v>
      </c>
      <c r="DN111" s="73">
        <f t="shared" ref="DN111" si="180">SUM(O111,U111,AA111,AG111,AM111,AS111,AY111,BE111,BK111,BQ111,BW111,CC111,CI111,CO111,CU111,DA111,DG111,DM111)</f>
        <v>0</v>
      </c>
      <c r="DO111" s="80">
        <f t="shared" si="137"/>
        <v>12</v>
      </c>
      <c r="DP111" s="81" t="s">
        <v>105</v>
      </c>
      <c r="DQ111" s="81" t="s">
        <v>105</v>
      </c>
      <c r="DR111" s="81" t="s">
        <v>105</v>
      </c>
      <c r="DS111" s="81" t="s">
        <v>105</v>
      </c>
      <c r="DT111" s="81" t="s">
        <v>105</v>
      </c>
      <c r="DU111" s="81" t="s">
        <v>105</v>
      </c>
      <c r="DV111" s="81" t="s">
        <v>105</v>
      </c>
      <c r="DW111" s="81" t="s">
        <v>105</v>
      </c>
      <c r="DX111" s="87" t="s">
        <v>98</v>
      </c>
      <c r="DY111" s="88" t="s">
        <v>99</v>
      </c>
      <c r="DZ111" s="81" t="s">
        <v>105</v>
      </c>
      <c r="EA111" s="81" t="s">
        <v>105</v>
      </c>
      <c r="EB111" s="81" t="s">
        <v>105</v>
      </c>
      <c r="EC111" s="81" t="s">
        <v>105</v>
      </c>
      <c r="ED111" s="81" t="s">
        <v>105</v>
      </c>
      <c r="EE111" s="81" t="s">
        <v>105</v>
      </c>
      <c r="EF111" s="99" t="s">
        <v>105</v>
      </c>
      <c r="EG111" s="100" t="s">
        <v>101</v>
      </c>
      <c r="EH111" s="101" t="s">
        <v>102</v>
      </c>
      <c r="EI111" s="102" t="s">
        <v>103</v>
      </c>
      <c r="EJ111" s="103" t="s">
        <v>104</v>
      </c>
    </row>
    <row r="112" ht="30.3" spans="1:140">
      <c r="A112" s="21">
        <v>109</v>
      </c>
      <c r="B112" s="288">
        <f>'1ST TERM Db'!B112</f>
        <v>0</v>
      </c>
      <c r="C112" s="289">
        <f>'1ST TERM Db'!C112</f>
        <v>0</v>
      </c>
      <c r="D112" s="29">
        <f>'1ST TERM Db'!D112</f>
        <v>0</v>
      </c>
      <c r="E112" s="29">
        <f>'1ST TERM Db'!E112</f>
        <v>0</v>
      </c>
      <c r="F112" s="27"/>
      <c r="G112" s="27"/>
      <c r="H112" s="27"/>
      <c r="I112" s="42">
        <f t="shared" si="101"/>
        <v>0</v>
      </c>
      <c r="J112" s="26"/>
      <c r="K112" s="26"/>
      <c r="L112" s="43">
        <f t="shared" si="97"/>
        <v>0</v>
      </c>
      <c r="M112" s="327">
        <f>'2ND TERM Db '!L112</f>
        <v>0</v>
      </c>
      <c r="N112" s="327">
        <f>'1ST TERM Db'!L112</f>
        <v>0</v>
      </c>
      <c r="O112" s="328">
        <f t="shared" si="102"/>
        <v>0</v>
      </c>
      <c r="P112" s="26"/>
      <c r="Q112" s="26"/>
      <c r="R112" s="43">
        <f t="shared" si="103"/>
        <v>0</v>
      </c>
      <c r="S112" s="327">
        <f>'2ND TERM Db '!O112</f>
        <v>0</v>
      </c>
      <c r="T112" s="327">
        <f>'1ST TERM Db'!O112</f>
        <v>0</v>
      </c>
      <c r="U112" s="328">
        <f t="shared" si="104"/>
        <v>0</v>
      </c>
      <c r="V112" s="26"/>
      <c r="W112" s="26"/>
      <c r="X112" s="43">
        <f t="shared" si="105"/>
        <v>0</v>
      </c>
      <c r="Y112" s="327">
        <f>'2ND TERM Db '!R112</f>
        <v>0</v>
      </c>
      <c r="Z112" s="327">
        <f>'1ST TERM Db'!R112</f>
        <v>0</v>
      </c>
      <c r="AA112" s="328">
        <f t="shared" si="106"/>
        <v>0</v>
      </c>
      <c r="AB112" s="26"/>
      <c r="AC112" s="26"/>
      <c r="AD112" s="43">
        <f t="shared" si="107"/>
        <v>0</v>
      </c>
      <c r="AE112" s="327">
        <f>'2ND TERM Db '!U112</f>
        <v>0</v>
      </c>
      <c r="AF112" s="327">
        <f>'1ST TERM Db'!U112</f>
        <v>0</v>
      </c>
      <c r="AG112" s="328">
        <f t="shared" si="108"/>
        <v>0</v>
      </c>
      <c r="AH112" s="26"/>
      <c r="AI112" s="26"/>
      <c r="AJ112" s="43">
        <f t="shared" si="109"/>
        <v>0</v>
      </c>
      <c r="AK112" s="327">
        <f>'2ND TERM Db '!X112</f>
        <v>0</v>
      </c>
      <c r="AL112" s="327">
        <f>'1ST TERM Db'!X112</f>
        <v>0</v>
      </c>
      <c r="AM112" s="328">
        <f t="shared" si="110"/>
        <v>0</v>
      </c>
      <c r="AN112" s="26"/>
      <c r="AO112" s="26"/>
      <c r="AP112" s="43">
        <f t="shared" si="111"/>
        <v>0</v>
      </c>
      <c r="AQ112" s="327">
        <f>'2ND TERM Db '!AA112</f>
        <v>0</v>
      </c>
      <c r="AR112" s="343">
        <f>'1ST TERM Db'!AA112</f>
        <v>0</v>
      </c>
      <c r="AS112" s="328">
        <f t="shared" si="112"/>
        <v>0</v>
      </c>
      <c r="AT112" s="26"/>
      <c r="AU112" s="26"/>
      <c r="AV112" s="43">
        <f t="shared" si="113"/>
        <v>0</v>
      </c>
      <c r="AW112" s="327">
        <f>'2ND TERM Db '!AD112</f>
        <v>0</v>
      </c>
      <c r="AX112" s="343">
        <f>'1ST TERM Db'!AD112</f>
        <v>0</v>
      </c>
      <c r="AY112" s="328">
        <f t="shared" si="114"/>
        <v>0</v>
      </c>
      <c r="AZ112" s="26"/>
      <c r="BA112" s="26"/>
      <c r="BB112" s="43">
        <f t="shared" si="115"/>
        <v>0</v>
      </c>
      <c r="BC112" s="327">
        <f>'2ND TERM Db '!AG112</f>
        <v>0</v>
      </c>
      <c r="BD112" s="327">
        <f>'1ST TERM Db'!AG112</f>
        <v>0</v>
      </c>
      <c r="BE112" s="328">
        <f t="shared" si="116"/>
        <v>0</v>
      </c>
      <c r="BF112" s="26"/>
      <c r="BG112" s="26"/>
      <c r="BH112" s="43">
        <f t="shared" si="117"/>
        <v>0</v>
      </c>
      <c r="BI112" s="327">
        <f>'2ND TERM Db '!AJ112</f>
        <v>0</v>
      </c>
      <c r="BJ112" s="327">
        <f>'1ST TERM Db'!AJ112</f>
        <v>0</v>
      </c>
      <c r="BK112" s="328">
        <f t="shared" si="118"/>
        <v>0</v>
      </c>
      <c r="BL112" s="26"/>
      <c r="BM112" s="26"/>
      <c r="BN112" s="43">
        <f t="shared" si="119"/>
        <v>0</v>
      </c>
      <c r="BO112" s="327">
        <f>'2ND TERM Db '!AM112</f>
        <v>0</v>
      </c>
      <c r="BP112" s="348">
        <f>'1ST TERM Db'!AM112</f>
        <v>0</v>
      </c>
      <c r="BQ112" s="328">
        <f t="shared" si="120"/>
        <v>0</v>
      </c>
      <c r="BR112" s="26"/>
      <c r="BS112" s="26"/>
      <c r="BT112" s="43">
        <f t="shared" si="121"/>
        <v>0</v>
      </c>
      <c r="BU112" s="327">
        <f>'2ND TERM Db '!AP112</f>
        <v>0</v>
      </c>
      <c r="BV112" s="348">
        <f>'1ST TERM Db'!AP112</f>
        <v>0</v>
      </c>
      <c r="BW112" s="328">
        <f t="shared" si="122"/>
        <v>0</v>
      </c>
      <c r="BX112" s="26"/>
      <c r="BY112" s="26"/>
      <c r="BZ112" s="43">
        <f t="shared" si="123"/>
        <v>0</v>
      </c>
      <c r="CA112" s="327">
        <f>'2ND TERM Db '!AS112</f>
        <v>0</v>
      </c>
      <c r="CB112" s="348">
        <f>'1ST TERM Db'!AS112</f>
        <v>0</v>
      </c>
      <c r="CC112" s="328">
        <f t="shared" si="124"/>
        <v>0</v>
      </c>
      <c r="CD112" s="26"/>
      <c r="CE112" s="26"/>
      <c r="CF112" s="43">
        <f t="shared" si="125"/>
        <v>0</v>
      </c>
      <c r="CG112" s="327">
        <f>'2ND TERM Db '!AV112</f>
        <v>0</v>
      </c>
      <c r="CH112" s="348">
        <f>'1ST TERM Db'!AV112</f>
        <v>0</v>
      </c>
      <c r="CI112" s="328">
        <f t="shared" si="126"/>
        <v>0</v>
      </c>
      <c r="CJ112" s="26"/>
      <c r="CK112" s="26"/>
      <c r="CL112" s="43">
        <f t="shared" si="127"/>
        <v>0</v>
      </c>
      <c r="CM112" s="327">
        <f>'2ND TERM Db '!AY112</f>
        <v>0</v>
      </c>
      <c r="CN112" s="348">
        <f>'1ST TERM Db'!AY112</f>
        <v>0</v>
      </c>
      <c r="CO112" s="328">
        <f t="shared" si="128"/>
        <v>0</v>
      </c>
      <c r="CP112" s="26"/>
      <c r="CQ112" s="26"/>
      <c r="CR112" s="43">
        <f t="shared" si="129"/>
        <v>0</v>
      </c>
      <c r="CS112" s="327">
        <f>'2ND TERM Db '!BB112</f>
        <v>0</v>
      </c>
      <c r="CT112" s="348">
        <f>'1ST TERM Db'!BB112</f>
        <v>0</v>
      </c>
      <c r="CU112" s="328">
        <f t="shared" si="130"/>
        <v>0</v>
      </c>
      <c r="CV112" s="26"/>
      <c r="CW112" s="26"/>
      <c r="CX112" s="43">
        <f t="shared" si="131"/>
        <v>0</v>
      </c>
      <c r="CY112" s="327">
        <f>'2ND TERM Db '!BE112</f>
        <v>0</v>
      </c>
      <c r="CZ112" s="348">
        <f>'1ST TERM Db'!BE112</f>
        <v>0</v>
      </c>
      <c r="DA112" s="328">
        <f t="shared" si="132"/>
        <v>0</v>
      </c>
      <c r="DB112" s="26"/>
      <c r="DC112" s="26"/>
      <c r="DD112" s="43">
        <f t="shared" si="133"/>
        <v>0</v>
      </c>
      <c r="DE112" s="327">
        <f>'2ND TERM Db '!BH112</f>
        <v>0</v>
      </c>
      <c r="DF112" s="348">
        <f>'1ST TERM Db'!BH112</f>
        <v>0</v>
      </c>
      <c r="DG112" s="328">
        <f t="shared" si="134"/>
        <v>0</v>
      </c>
      <c r="DH112" s="349"/>
      <c r="DI112" s="349"/>
      <c r="DJ112" s="356">
        <f t="shared" si="138"/>
        <v>0</v>
      </c>
      <c r="DK112" s="357">
        <f>'2ND TERM Db '!BK112</f>
        <v>0</v>
      </c>
      <c r="DL112" s="357">
        <f>'1ST TERM Db'!BK112</f>
        <v>0</v>
      </c>
      <c r="DM112" s="328">
        <f t="shared" si="135"/>
        <v>0</v>
      </c>
      <c r="DN112" s="73">
        <f t="shared" ref="DN112" si="181">SUM(O112,U112,AA112,AG112,AM112,AS112,AY112,BE112,BK112,BQ112,BW112,CC112,CI112,CO112,CU112,DA112,DG112:DM112)</f>
        <v>0</v>
      </c>
      <c r="DO112" s="80">
        <f t="shared" si="137"/>
        <v>12</v>
      </c>
      <c r="DP112" s="81" t="s">
        <v>105</v>
      </c>
      <c r="DQ112" s="81" t="s">
        <v>105</v>
      </c>
      <c r="DR112" s="81" t="s">
        <v>105</v>
      </c>
      <c r="DS112" s="81" t="s">
        <v>105</v>
      </c>
      <c r="DT112" s="81" t="s">
        <v>105</v>
      </c>
      <c r="DU112" s="81" t="s">
        <v>105</v>
      </c>
      <c r="DV112" s="81" t="s">
        <v>105</v>
      </c>
      <c r="DW112" s="81" t="s">
        <v>105</v>
      </c>
      <c r="DX112" s="87" t="s">
        <v>98</v>
      </c>
      <c r="DY112" s="88" t="s">
        <v>99</v>
      </c>
      <c r="DZ112" s="81" t="s">
        <v>105</v>
      </c>
      <c r="EA112" s="81" t="s">
        <v>105</v>
      </c>
      <c r="EB112" s="81" t="s">
        <v>105</v>
      </c>
      <c r="EC112" s="81" t="s">
        <v>105</v>
      </c>
      <c r="ED112" s="81" t="s">
        <v>105</v>
      </c>
      <c r="EE112" s="81" t="s">
        <v>105</v>
      </c>
      <c r="EF112" s="99" t="s">
        <v>105</v>
      </c>
      <c r="EG112" s="100" t="s">
        <v>101</v>
      </c>
      <c r="EH112" s="101" t="s">
        <v>102</v>
      </c>
      <c r="EI112" s="102" t="s">
        <v>103</v>
      </c>
      <c r="EJ112" s="103" t="s">
        <v>104</v>
      </c>
    </row>
    <row r="113" ht="30.3" spans="1:140">
      <c r="A113" s="21">
        <v>110</v>
      </c>
      <c r="B113" s="288">
        <f>'1ST TERM Db'!B113</f>
        <v>0</v>
      </c>
      <c r="C113" s="29">
        <f>'1ST TERM Db'!C113</f>
        <v>0</v>
      </c>
      <c r="D113" s="29">
        <f>'1ST TERM Db'!D113</f>
        <v>0</v>
      </c>
      <c r="E113" s="29">
        <f>'1ST TERM Db'!E113</f>
        <v>0</v>
      </c>
      <c r="F113" s="27"/>
      <c r="G113" s="27"/>
      <c r="H113" s="27"/>
      <c r="I113" s="42">
        <f t="shared" si="101"/>
        <v>0</v>
      </c>
      <c r="J113" s="26"/>
      <c r="K113" s="26"/>
      <c r="L113" s="43">
        <f t="shared" si="97"/>
        <v>0</v>
      </c>
      <c r="M113" s="327">
        <f>'2ND TERM Db '!L113</f>
        <v>0</v>
      </c>
      <c r="N113" s="327">
        <f>'1ST TERM Db'!L113</f>
        <v>0</v>
      </c>
      <c r="O113" s="328">
        <f t="shared" si="102"/>
        <v>0</v>
      </c>
      <c r="P113" s="26"/>
      <c r="Q113" s="26"/>
      <c r="R113" s="43">
        <f t="shared" si="103"/>
        <v>0</v>
      </c>
      <c r="S113" s="327">
        <f>'2ND TERM Db '!O113</f>
        <v>0</v>
      </c>
      <c r="T113" s="327">
        <f>'1ST TERM Db'!O113</f>
        <v>0</v>
      </c>
      <c r="U113" s="328">
        <f t="shared" si="104"/>
        <v>0</v>
      </c>
      <c r="V113" s="26"/>
      <c r="W113" s="26"/>
      <c r="X113" s="43">
        <f t="shared" si="105"/>
        <v>0</v>
      </c>
      <c r="Y113" s="327">
        <f>'2ND TERM Db '!R113</f>
        <v>0</v>
      </c>
      <c r="Z113" s="327">
        <f>'1ST TERM Db'!R113</f>
        <v>0</v>
      </c>
      <c r="AA113" s="328">
        <f t="shared" si="106"/>
        <v>0</v>
      </c>
      <c r="AB113" s="26"/>
      <c r="AC113" s="26"/>
      <c r="AD113" s="43">
        <f t="shared" si="107"/>
        <v>0</v>
      </c>
      <c r="AE113" s="327">
        <f>'2ND TERM Db '!U113</f>
        <v>0</v>
      </c>
      <c r="AF113" s="327">
        <f>'1ST TERM Db'!U113</f>
        <v>0</v>
      </c>
      <c r="AG113" s="328">
        <f t="shared" si="108"/>
        <v>0</v>
      </c>
      <c r="AH113" s="26"/>
      <c r="AI113" s="26"/>
      <c r="AJ113" s="43">
        <f t="shared" si="109"/>
        <v>0</v>
      </c>
      <c r="AK113" s="327">
        <f>'2ND TERM Db '!X113</f>
        <v>0</v>
      </c>
      <c r="AL113" s="327">
        <f>'1ST TERM Db'!X113</f>
        <v>0</v>
      </c>
      <c r="AM113" s="328">
        <f t="shared" si="110"/>
        <v>0</v>
      </c>
      <c r="AN113" s="26"/>
      <c r="AO113" s="26"/>
      <c r="AP113" s="43">
        <f t="shared" si="111"/>
        <v>0</v>
      </c>
      <c r="AQ113" s="327">
        <f>'2ND TERM Db '!AA113</f>
        <v>0</v>
      </c>
      <c r="AR113" s="343">
        <f>'1ST TERM Db'!AA113</f>
        <v>0</v>
      </c>
      <c r="AS113" s="328">
        <f t="shared" si="112"/>
        <v>0</v>
      </c>
      <c r="AT113" s="26"/>
      <c r="AU113" s="26"/>
      <c r="AV113" s="43">
        <f t="shared" si="113"/>
        <v>0</v>
      </c>
      <c r="AW113" s="327">
        <f>'2ND TERM Db '!AD113</f>
        <v>0</v>
      </c>
      <c r="AX113" s="343">
        <f>'1ST TERM Db'!AD113</f>
        <v>0</v>
      </c>
      <c r="AY113" s="328">
        <f t="shared" si="114"/>
        <v>0</v>
      </c>
      <c r="AZ113" s="26"/>
      <c r="BA113" s="26"/>
      <c r="BB113" s="43">
        <f t="shared" si="115"/>
        <v>0</v>
      </c>
      <c r="BC113" s="327">
        <f>'2ND TERM Db '!AG113</f>
        <v>0</v>
      </c>
      <c r="BD113" s="327">
        <f>'1ST TERM Db'!AG113</f>
        <v>0</v>
      </c>
      <c r="BE113" s="328">
        <f t="shared" si="116"/>
        <v>0</v>
      </c>
      <c r="BF113" s="26"/>
      <c r="BG113" s="26"/>
      <c r="BH113" s="43">
        <f t="shared" si="117"/>
        <v>0</v>
      </c>
      <c r="BI113" s="327">
        <f>'2ND TERM Db '!AJ113</f>
        <v>0</v>
      </c>
      <c r="BJ113" s="327">
        <f>'1ST TERM Db'!AJ113</f>
        <v>0</v>
      </c>
      <c r="BK113" s="328">
        <f t="shared" si="118"/>
        <v>0</v>
      </c>
      <c r="BL113" s="26"/>
      <c r="BM113" s="26"/>
      <c r="BN113" s="43">
        <f t="shared" si="119"/>
        <v>0</v>
      </c>
      <c r="BO113" s="327">
        <f>'2ND TERM Db '!AM113</f>
        <v>0</v>
      </c>
      <c r="BP113" s="348">
        <f>'1ST TERM Db'!AM113</f>
        <v>0</v>
      </c>
      <c r="BQ113" s="328">
        <f t="shared" si="120"/>
        <v>0</v>
      </c>
      <c r="BR113" s="26"/>
      <c r="BS113" s="26"/>
      <c r="BT113" s="43">
        <f t="shared" si="121"/>
        <v>0</v>
      </c>
      <c r="BU113" s="327">
        <f>'2ND TERM Db '!AP113</f>
        <v>0</v>
      </c>
      <c r="BV113" s="348">
        <f>'1ST TERM Db'!AP113</f>
        <v>0</v>
      </c>
      <c r="BW113" s="328">
        <f t="shared" si="122"/>
        <v>0</v>
      </c>
      <c r="BX113" s="26"/>
      <c r="BY113" s="26"/>
      <c r="BZ113" s="43">
        <f t="shared" si="123"/>
        <v>0</v>
      </c>
      <c r="CA113" s="327">
        <f>'2ND TERM Db '!AS113</f>
        <v>0</v>
      </c>
      <c r="CB113" s="348">
        <f>'1ST TERM Db'!AS113</f>
        <v>0</v>
      </c>
      <c r="CC113" s="328">
        <f t="shared" si="124"/>
        <v>0</v>
      </c>
      <c r="CD113" s="26"/>
      <c r="CE113" s="26"/>
      <c r="CF113" s="43">
        <f t="shared" si="125"/>
        <v>0</v>
      </c>
      <c r="CG113" s="327">
        <f>'2ND TERM Db '!AV113</f>
        <v>0</v>
      </c>
      <c r="CH113" s="348">
        <f>'1ST TERM Db'!AV113</f>
        <v>0</v>
      </c>
      <c r="CI113" s="328">
        <f t="shared" si="126"/>
        <v>0</v>
      </c>
      <c r="CJ113" s="26"/>
      <c r="CK113" s="26"/>
      <c r="CL113" s="43">
        <f t="shared" si="127"/>
        <v>0</v>
      </c>
      <c r="CM113" s="327">
        <f>'2ND TERM Db '!AY113</f>
        <v>0</v>
      </c>
      <c r="CN113" s="348">
        <f>'1ST TERM Db'!AY113</f>
        <v>0</v>
      </c>
      <c r="CO113" s="328">
        <f t="shared" si="128"/>
        <v>0</v>
      </c>
      <c r="CP113" s="26"/>
      <c r="CQ113" s="26"/>
      <c r="CR113" s="43">
        <f t="shared" si="129"/>
        <v>0</v>
      </c>
      <c r="CS113" s="327">
        <f>'2ND TERM Db '!BB113</f>
        <v>0</v>
      </c>
      <c r="CT113" s="348">
        <f>'1ST TERM Db'!BB113</f>
        <v>0</v>
      </c>
      <c r="CU113" s="328">
        <f t="shared" si="130"/>
        <v>0</v>
      </c>
      <c r="CV113" s="26"/>
      <c r="CW113" s="26"/>
      <c r="CX113" s="43">
        <f t="shared" si="131"/>
        <v>0</v>
      </c>
      <c r="CY113" s="327">
        <f>'2ND TERM Db '!BE113</f>
        <v>0</v>
      </c>
      <c r="CZ113" s="348">
        <f>'1ST TERM Db'!BE113</f>
        <v>0</v>
      </c>
      <c r="DA113" s="328">
        <f t="shared" si="132"/>
        <v>0</v>
      </c>
      <c r="DB113" s="26"/>
      <c r="DC113" s="26"/>
      <c r="DD113" s="43">
        <f t="shared" si="133"/>
        <v>0</v>
      </c>
      <c r="DE113" s="327">
        <f>'2ND TERM Db '!BH113</f>
        <v>0</v>
      </c>
      <c r="DF113" s="348">
        <f>'1ST TERM Db'!BH113</f>
        <v>0</v>
      </c>
      <c r="DG113" s="328">
        <f t="shared" si="134"/>
        <v>0</v>
      </c>
      <c r="DH113" s="349"/>
      <c r="DI113" s="349"/>
      <c r="DJ113" s="356">
        <f t="shared" si="138"/>
        <v>0</v>
      </c>
      <c r="DK113" s="357">
        <f>'2ND TERM Db '!BK113</f>
        <v>0</v>
      </c>
      <c r="DL113" s="357">
        <f>'1ST TERM Db'!BK113</f>
        <v>0</v>
      </c>
      <c r="DM113" s="328">
        <f t="shared" si="135"/>
        <v>0</v>
      </c>
      <c r="DN113" s="73">
        <f t="shared" ref="DN113" si="182">SUM(O113,U113,AA113,AG113,AM113,AS113,AY113,BE113,BK113,BQ113,BW113,CC113,CI113,CO113,CU113,DA113,DG113,DM113)</f>
        <v>0</v>
      </c>
      <c r="DO113" s="80">
        <f t="shared" si="137"/>
        <v>12</v>
      </c>
      <c r="DP113" s="81" t="s">
        <v>105</v>
      </c>
      <c r="DQ113" s="81" t="s">
        <v>105</v>
      </c>
      <c r="DR113" s="81" t="s">
        <v>105</v>
      </c>
      <c r="DS113" s="81" t="s">
        <v>105</v>
      </c>
      <c r="DT113" s="81" t="s">
        <v>105</v>
      </c>
      <c r="DU113" s="81" t="s">
        <v>105</v>
      </c>
      <c r="DV113" s="81" t="s">
        <v>105</v>
      </c>
      <c r="DW113" s="81" t="s">
        <v>105</v>
      </c>
      <c r="DX113" s="87" t="s">
        <v>98</v>
      </c>
      <c r="DY113" s="88" t="s">
        <v>99</v>
      </c>
      <c r="DZ113" s="81" t="s">
        <v>105</v>
      </c>
      <c r="EA113" s="81" t="s">
        <v>105</v>
      </c>
      <c r="EB113" s="81" t="s">
        <v>105</v>
      </c>
      <c r="EC113" s="81" t="s">
        <v>105</v>
      </c>
      <c r="ED113" s="81" t="s">
        <v>105</v>
      </c>
      <c r="EE113" s="81" t="s">
        <v>105</v>
      </c>
      <c r="EF113" s="99" t="s">
        <v>105</v>
      </c>
      <c r="EG113" s="100" t="s">
        <v>101</v>
      </c>
      <c r="EH113" s="101" t="s">
        <v>102</v>
      </c>
      <c r="EI113" s="102" t="s">
        <v>103</v>
      </c>
      <c r="EJ113" s="103" t="s">
        <v>104</v>
      </c>
    </row>
    <row r="114" ht="30.3" spans="1:140">
      <c r="A114" s="21">
        <v>111</v>
      </c>
      <c r="B114" s="288">
        <f>'1ST TERM Db'!B114</f>
        <v>0</v>
      </c>
      <c r="C114" s="289">
        <f>'1ST TERM Db'!C114</f>
        <v>0</v>
      </c>
      <c r="D114" s="29">
        <f>'1ST TERM Db'!D114</f>
        <v>0</v>
      </c>
      <c r="E114" s="29">
        <f>'1ST TERM Db'!E114</f>
        <v>0</v>
      </c>
      <c r="F114" s="27"/>
      <c r="G114" s="27"/>
      <c r="H114" s="27"/>
      <c r="I114" s="42">
        <f t="shared" si="101"/>
        <v>0</v>
      </c>
      <c r="J114" s="26"/>
      <c r="K114" s="26"/>
      <c r="L114" s="43">
        <f t="shared" si="97"/>
        <v>0</v>
      </c>
      <c r="M114" s="327">
        <f>'2ND TERM Db '!L114</f>
        <v>0</v>
      </c>
      <c r="N114" s="327">
        <f>'1ST TERM Db'!L114</f>
        <v>0</v>
      </c>
      <c r="O114" s="328">
        <f t="shared" si="102"/>
        <v>0</v>
      </c>
      <c r="P114" s="26"/>
      <c r="Q114" s="26"/>
      <c r="R114" s="43">
        <f t="shared" si="103"/>
        <v>0</v>
      </c>
      <c r="S114" s="327">
        <f>'2ND TERM Db '!O114</f>
        <v>0</v>
      </c>
      <c r="T114" s="327">
        <f>'1ST TERM Db'!O114</f>
        <v>0</v>
      </c>
      <c r="U114" s="328">
        <f t="shared" si="104"/>
        <v>0</v>
      </c>
      <c r="V114" s="26"/>
      <c r="W114" s="26"/>
      <c r="X114" s="43">
        <f t="shared" si="105"/>
        <v>0</v>
      </c>
      <c r="Y114" s="327">
        <f>'2ND TERM Db '!R114</f>
        <v>0</v>
      </c>
      <c r="Z114" s="327">
        <f>'1ST TERM Db'!R114</f>
        <v>0</v>
      </c>
      <c r="AA114" s="328">
        <f t="shared" si="106"/>
        <v>0</v>
      </c>
      <c r="AB114" s="26"/>
      <c r="AC114" s="26"/>
      <c r="AD114" s="43">
        <f t="shared" si="107"/>
        <v>0</v>
      </c>
      <c r="AE114" s="327">
        <f>'2ND TERM Db '!U114</f>
        <v>0</v>
      </c>
      <c r="AF114" s="327">
        <f>'1ST TERM Db'!U114</f>
        <v>0</v>
      </c>
      <c r="AG114" s="328">
        <f t="shared" si="108"/>
        <v>0</v>
      </c>
      <c r="AH114" s="26"/>
      <c r="AI114" s="26"/>
      <c r="AJ114" s="43">
        <f t="shared" si="109"/>
        <v>0</v>
      </c>
      <c r="AK114" s="327">
        <f>'2ND TERM Db '!X114</f>
        <v>0</v>
      </c>
      <c r="AL114" s="327">
        <f>'1ST TERM Db'!X114</f>
        <v>0</v>
      </c>
      <c r="AM114" s="328">
        <f t="shared" si="110"/>
        <v>0</v>
      </c>
      <c r="AN114" s="26"/>
      <c r="AO114" s="26"/>
      <c r="AP114" s="43">
        <f t="shared" si="111"/>
        <v>0</v>
      </c>
      <c r="AQ114" s="327">
        <f>'2ND TERM Db '!AA114</f>
        <v>0</v>
      </c>
      <c r="AR114" s="343">
        <f>'1ST TERM Db'!AA114</f>
        <v>0</v>
      </c>
      <c r="AS114" s="328">
        <f t="shared" si="112"/>
        <v>0</v>
      </c>
      <c r="AT114" s="26"/>
      <c r="AU114" s="26"/>
      <c r="AV114" s="43">
        <f t="shared" si="113"/>
        <v>0</v>
      </c>
      <c r="AW114" s="327">
        <f>'2ND TERM Db '!AD114</f>
        <v>0</v>
      </c>
      <c r="AX114" s="343">
        <f>'1ST TERM Db'!AD114</f>
        <v>0</v>
      </c>
      <c r="AY114" s="328">
        <f t="shared" si="114"/>
        <v>0</v>
      </c>
      <c r="AZ114" s="26"/>
      <c r="BA114" s="26"/>
      <c r="BB114" s="43">
        <f t="shared" si="115"/>
        <v>0</v>
      </c>
      <c r="BC114" s="327">
        <f>'2ND TERM Db '!AG114</f>
        <v>0</v>
      </c>
      <c r="BD114" s="327">
        <f>'1ST TERM Db'!AG114</f>
        <v>0</v>
      </c>
      <c r="BE114" s="328">
        <f t="shared" si="116"/>
        <v>0</v>
      </c>
      <c r="BF114" s="26"/>
      <c r="BG114" s="26"/>
      <c r="BH114" s="43">
        <f t="shared" si="117"/>
        <v>0</v>
      </c>
      <c r="BI114" s="327">
        <f>'2ND TERM Db '!AJ114</f>
        <v>0</v>
      </c>
      <c r="BJ114" s="327">
        <f>'1ST TERM Db'!AJ114</f>
        <v>0</v>
      </c>
      <c r="BK114" s="328">
        <f t="shared" si="118"/>
        <v>0</v>
      </c>
      <c r="BL114" s="26"/>
      <c r="BM114" s="26"/>
      <c r="BN114" s="43">
        <f t="shared" si="119"/>
        <v>0</v>
      </c>
      <c r="BO114" s="327">
        <f>'2ND TERM Db '!AM114</f>
        <v>0</v>
      </c>
      <c r="BP114" s="348">
        <f>'1ST TERM Db'!AM114</f>
        <v>0</v>
      </c>
      <c r="BQ114" s="328">
        <f t="shared" si="120"/>
        <v>0</v>
      </c>
      <c r="BR114" s="26"/>
      <c r="BS114" s="26"/>
      <c r="BT114" s="43">
        <f t="shared" si="121"/>
        <v>0</v>
      </c>
      <c r="BU114" s="327">
        <f>'2ND TERM Db '!AP114</f>
        <v>0</v>
      </c>
      <c r="BV114" s="348">
        <f>'1ST TERM Db'!AP114</f>
        <v>0</v>
      </c>
      <c r="BW114" s="328">
        <f t="shared" si="122"/>
        <v>0</v>
      </c>
      <c r="BX114" s="26"/>
      <c r="BY114" s="26"/>
      <c r="BZ114" s="43">
        <f t="shared" si="123"/>
        <v>0</v>
      </c>
      <c r="CA114" s="327">
        <f>'2ND TERM Db '!AS114</f>
        <v>0</v>
      </c>
      <c r="CB114" s="348">
        <f>'1ST TERM Db'!AS114</f>
        <v>0</v>
      </c>
      <c r="CC114" s="328">
        <f t="shared" si="124"/>
        <v>0</v>
      </c>
      <c r="CD114" s="26"/>
      <c r="CE114" s="26"/>
      <c r="CF114" s="43">
        <f t="shared" si="125"/>
        <v>0</v>
      </c>
      <c r="CG114" s="327">
        <f>'2ND TERM Db '!AV114</f>
        <v>0</v>
      </c>
      <c r="CH114" s="348">
        <f>'1ST TERM Db'!AV114</f>
        <v>0</v>
      </c>
      <c r="CI114" s="328">
        <f t="shared" si="126"/>
        <v>0</v>
      </c>
      <c r="CJ114" s="26"/>
      <c r="CK114" s="26"/>
      <c r="CL114" s="43">
        <f t="shared" si="127"/>
        <v>0</v>
      </c>
      <c r="CM114" s="327">
        <f>'2ND TERM Db '!AY114</f>
        <v>0</v>
      </c>
      <c r="CN114" s="348">
        <f>'1ST TERM Db'!AY114</f>
        <v>0</v>
      </c>
      <c r="CO114" s="328">
        <f t="shared" si="128"/>
        <v>0</v>
      </c>
      <c r="CP114" s="26"/>
      <c r="CQ114" s="26"/>
      <c r="CR114" s="43">
        <f t="shared" si="129"/>
        <v>0</v>
      </c>
      <c r="CS114" s="327">
        <f>'2ND TERM Db '!BB114</f>
        <v>0</v>
      </c>
      <c r="CT114" s="348">
        <f>'1ST TERM Db'!BB114</f>
        <v>0</v>
      </c>
      <c r="CU114" s="328">
        <f t="shared" si="130"/>
        <v>0</v>
      </c>
      <c r="CV114" s="26"/>
      <c r="CW114" s="26"/>
      <c r="CX114" s="43">
        <f t="shared" si="131"/>
        <v>0</v>
      </c>
      <c r="CY114" s="327">
        <f>'2ND TERM Db '!BE114</f>
        <v>0</v>
      </c>
      <c r="CZ114" s="348">
        <f>'1ST TERM Db'!BE114</f>
        <v>0</v>
      </c>
      <c r="DA114" s="328">
        <f t="shared" si="132"/>
        <v>0</v>
      </c>
      <c r="DB114" s="26"/>
      <c r="DC114" s="26"/>
      <c r="DD114" s="43">
        <f t="shared" si="133"/>
        <v>0</v>
      </c>
      <c r="DE114" s="327">
        <f>'2ND TERM Db '!BH114</f>
        <v>0</v>
      </c>
      <c r="DF114" s="348">
        <f>'1ST TERM Db'!BH114</f>
        <v>0</v>
      </c>
      <c r="DG114" s="328">
        <f t="shared" si="134"/>
        <v>0</v>
      </c>
      <c r="DH114" s="349"/>
      <c r="DI114" s="349"/>
      <c r="DJ114" s="356">
        <f t="shared" si="138"/>
        <v>0</v>
      </c>
      <c r="DK114" s="357">
        <f>'2ND TERM Db '!BK114</f>
        <v>0</v>
      </c>
      <c r="DL114" s="357">
        <f>'1ST TERM Db'!BK114</f>
        <v>0</v>
      </c>
      <c r="DM114" s="328">
        <f t="shared" si="135"/>
        <v>0</v>
      </c>
      <c r="DN114" s="73">
        <f t="shared" ref="DN114" si="183">SUM(O114,U114,AA114,AG114,AM114,AS114,AY114,BE114,BK114,BQ114,BW114,CC114,CI114,CO114,CU114,DA114,DG114:DM114)</f>
        <v>0</v>
      </c>
      <c r="DO114" s="80">
        <f t="shared" si="137"/>
        <v>12</v>
      </c>
      <c r="DP114" s="81" t="s">
        <v>105</v>
      </c>
      <c r="DQ114" s="81" t="s">
        <v>105</v>
      </c>
      <c r="DR114" s="81" t="s">
        <v>105</v>
      </c>
      <c r="DS114" s="81" t="s">
        <v>105</v>
      </c>
      <c r="DT114" s="81" t="s">
        <v>105</v>
      </c>
      <c r="DU114" s="81" t="s">
        <v>105</v>
      </c>
      <c r="DV114" s="81" t="s">
        <v>105</v>
      </c>
      <c r="DW114" s="81" t="s">
        <v>105</v>
      </c>
      <c r="DX114" s="87" t="s">
        <v>98</v>
      </c>
      <c r="DY114" s="88" t="s">
        <v>99</v>
      </c>
      <c r="DZ114" s="81" t="s">
        <v>105</v>
      </c>
      <c r="EA114" s="81" t="s">
        <v>105</v>
      </c>
      <c r="EB114" s="81" t="s">
        <v>105</v>
      </c>
      <c r="EC114" s="81" t="s">
        <v>105</v>
      </c>
      <c r="ED114" s="81" t="s">
        <v>105</v>
      </c>
      <c r="EE114" s="81" t="s">
        <v>105</v>
      </c>
      <c r="EF114" s="99" t="s">
        <v>105</v>
      </c>
      <c r="EG114" s="100" t="s">
        <v>101</v>
      </c>
      <c r="EH114" s="101" t="s">
        <v>102</v>
      </c>
      <c r="EI114" s="102" t="s">
        <v>103</v>
      </c>
      <c r="EJ114" s="103" t="s">
        <v>104</v>
      </c>
    </row>
    <row r="115" ht="30.3" spans="1:140">
      <c r="A115" s="21">
        <v>112</v>
      </c>
      <c r="B115" s="288">
        <f>'1ST TERM Db'!B115</f>
        <v>0</v>
      </c>
      <c r="C115" s="29">
        <f>'1ST TERM Db'!C115</f>
        <v>0</v>
      </c>
      <c r="D115" s="29">
        <f>'1ST TERM Db'!D115</f>
        <v>0</v>
      </c>
      <c r="E115" s="29">
        <f>'1ST TERM Db'!E115</f>
        <v>0</v>
      </c>
      <c r="F115" s="27"/>
      <c r="G115" s="27"/>
      <c r="H115" s="27"/>
      <c r="I115" s="42">
        <f t="shared" si="101"/>
        <v>0</v>
      </c>
      <c r="J115" s="26"/>
      <c r="K115" s="26"/>
      <c r="L115" s="43">
        <f t="shared" si="97"/>
        <v>0</v>
      </c>
      <c r="M115" s="327">
        <f>'2ND TERM Db '!L115</f>
        <v>0</v>
      </c>
      <c r="N115" s="327">
        <f>'1ST TERM Db'!L115</f>
        <v>0</v>
      </c>
      <c r="O115" s="328">
        <f t="shared" si="102"/>
        <v>0</v>
      </c>
      <c r="P115" s="26"/>
      <c r="Q115" s="26"/>
      <c r="R115" s="43">
        <f t="shared" si="103"/>
        <v>0</v>
      </c>
      <c r="S115" s="327">
        <f>'2ND TERM Db '!O115</f>
        <v>0</v>
      </c>
      <c r="T115" s="327">
        <f>'1ST TERM Db'!O115</f>
        <v>0</v>
      </c>
      <c r="U115" s="328">
        <f t="shared" si="104"/>
        <v>0</v>
      </c>
      <c r="V115" s="26"/>
      <c r="W115" s="26"/>
      <c r="X115" s="43">
        <f t="shared" si="105"/>
        <v>0</v>
      </c>
      <c r="Y115" s="327">
        <f>'2ND TERM Db '!R115</f>
        <v>0</v>
      </c>
      <c r="Z115" s="327">
        <f>'1ST TERM Db'!R115</f>
        <v>0</v>
      </c>
      <c r="AA115" s="328">
        <f t="shared" si="106"/>
        <v>0</v>
      </c>
      <c r="AB115" s="26"/>
      <c r="AC115" s="26"/>
      <c r="AD115" s="43">
        <f t="shared" si="107"/>
        <v>0</v>
      </c>
      <c r="AE115" s="327">
        <f>'2ND TERM Db '!U115</f>
        <v>0</v>
      </c>
      <c r="AF115" s="327">
        <f>'1ST TERM Db'!U115</f>
        <v>0</v>
      </c>
      <c r="AG115" s="328">
        <f t="shared" si="108"/>
        <v>0</v>
      </c>
      <c r="AH115" s="26"/>
      <c r="AI115" s="26"/>
      <c r="AJ115" s="43">
        <f t="shared" si="109"/>
        <v>0</v>
      </c>
      <c r="AK115" s="327">
        <f>'2ND TERM Db '!X115</f>
        <v>0</v>
      </c>
      <c r="AL115" s="327">
        <f>'1ST TERM Db'!X115</f>
        <v>0</v>
      </c>
      <c r="AM115" s="328">
        <f t="shared" si="110"/>
        <v>0</v>
      </c>
      <c r="AN115" s="26"/>
      <c r="AO115" s="26"/>
      <c r="AP115" s="43">
        <f t="shared" si="111"/>
        <v>0</v>
      </c>
      <c r="AQ115" s="327">
        <f>'2ND TERM Db '!AA115</f>
        <v>0</v>
      </c>
      <c r="AR115" s="343">
        <f>'1ST TERM Db'!AA115</f>
        <v>0</v>
      </c>
      <c r="AS115" s="328">
        <f t="shared" si="112"/>
        <v>0</v>
      </c>
      <c r="AT115" s="26"/>
      <c r="AU115" s="26"/>
      <c r="AV115" s="43">
        <f t="shared" si="113"/>
        <v>0</v>
      </c>
      <c r="AW115" s="327">
        <f>'2ND TERM Db '!AD115</f>
        <v>0</v>
      </c>
      <c r="AX115" s="343">
        <f>'1ST TERM Db'!AD115</f>
        <v>0</v>
      </c>
      <c r="AY115" s="328">
        <f t="shared" si="114"/>
        <v>0</v>
      </c>
      <c r="AZ115" s="26"/>
      <c r="BA115" s="26"/>
      <c r="BB115" s="43">
        <f t="shared" si="115"/>
        <v>0</v>
      </c>
      <c r="BC115" s="327">
        <f>'2ND TERM Db '!AG115</f>
        <v>0</v>
      </c>
      <c r="BD115" s="327">
        <f>'1ST TERM Db'!AG115</f>
        <v>0</v>
      </c>
      <c r="BE115" s="328">
        <f t="shared" si="116"/>
        <v>0</v>
      </c>
      <c r="BF115" s="26"/>
      <c r="BG115" s="26"/>
      <c r="BH115" s="43">
        <f t="shared" si="117"/>
        <v>0</v>
      </c>
      <c r="BI115" s="327">
        <f>'2ND TERM Db '!AJ115</f>
        <v>0</v>
      </c>
      <c r="BJ115" s="327">
        <f>'1ST TERM Db'!AJ115</f>
        <v>0</v>
      </c>
      <c r="BK115" s="328">
        <f t="shared" si="118"/>
        <v>0</v>
      </c>
      <c r="BL115" s="26"/>
      <c r="BM115" s="26"/>
      <c r="BN115" s="43">
        <f t="shared" si="119"/>
        <v>0</v>
      </c>
      <c r="BO115" s="327">
        <f>'2ND TERM Db '!AM115</f>
        <v>0</v>
      </c>
      <c r="BP115" s="348">
        <f>'1ST TERM Db'!AM115</f>
        <v>0</v>
      </c>
      <c r="BQ115" s="328">
        <f t="shared" si="120"/>
        <v>0</v>
      </c>
      <c r="BR115" s="26"/>
      <c r="BS115" s="26"/>
      <c r="BT115" s="43">
        <f t="shared" si="121"/>
        <v>0</v>
      </c>
      <c r="BU115" s="327">
        <f>'2ND TERM Db '!AP115</f>
        <v>0</v>
      </c>
      <c r="BV115" s="348">
        <f>'1ST TERM Db'!AP115</f>
        <v>0</v>
      </c>
      <c r="BW115" s="328">
        <f t="shared" si="122"/>
        <v>0</v>
      </c>
      <c r="BX115" s="26"/>
      <c r="BY115" s="26"/>
      <c r="BZ115" s="43">
        <f t="shared" si="123"/>
        <v>0</v>
      </c>
      <c r="CA115" s="327">
        <f>'2ND TERM Db '!AS115</f>
        <v>0</v>
      </c>
      <c r="CB115" s="348">
        <f>'1ST TERM Db'!AS115</f>
        <v>0</v>
      </c>
      <c r="CC115" s="328">
        <f t="shared" si="124"/>
        <v>0</v>
      </c>
      <c r="CD115" s="26"/>
      <c r="CE115" s="26"/>
      <c r="CF115" s="43">
        <f t="shared" si="125"/>
        <v>0</v>
      </c>
      <c r="CG115" s="327">
        <f>'2ND TERM Db '!AV115</f>
        <v>0</v>
      </c>
      <c r="CH115" s="348">
        <f>'1ST TERM Db'!AV115</f>
        <v>0</v>
      </c>
      <c r="CI115" s="328">
        <f t="shared" si="126"/>
        <v>0</v>
      </c>
      <c r="CJ115" s="26"/>
      <c r="CK115" s="26"/>
      <c r="CL115" s="43">
        <f t="shared" si="127"/>
        <v>0</v>
      </c>
      <c r="CM115" s="327">
        <f>'2ND TERM Db '!AY115</f>
        <v>0</v>
      </c>
      <c r="CN115" s="348">
        <f>'1ST TERM Db'!AY115</f>
        <v>0</v>
      </c>
      <c r="CO115" s="328">
        <f t="shared" si="128"/>
        <v>0</v>
      </c>
      <c r="CP115" s="26"/>
      <c r="CQ115" s="26"/>
      <c r="CR115" s="43">
        <f t="shared" si="129"/>
        <v>0</v>
      </c>
      <c r="CS115" s="327">
        <f>'2ND TERM Db '!BB115</f>
        <v>0</v>
      </c>
      <c r="CT115" s="348">
        <f>'1ST TERM Db'!BB115</f>
        <v>0</v>
      </c>
      <c r="CU115" s="328">
        <f t="shared" si="130"/>
        <v>0</v>
      </c>
      <c r="CV115" s="26"/>
      <c r="CW115" s="26"/>
      <c r="CX115" s="43">
        <f t="shared" si="131"/>
        <v>0</v>
      </c>
      <c r="CY115" s="327">
        <f>'2ND TERM Db '!BE115</f>
        <v>0</v>
      </c>
      <c r="CZ115" s="348">
        <f>'1ST TERM Db'!BE115</f>
        <v>0</v>
      </c>
      <c r="DA115" s="328">
        <f t="shared" si="132"/>
        <v>0</v>
      </c>
      <c r="DB115" s="26"/>
      <c r="DC115" s="26"/>
      <c r="DD115" s="43">
        <f t="shared" si="133"/>
        <v>0</v>
      </c>
      <c r="DE115" s="327">
        <f>'2ND TERM Db '!BH115</f>
        <v>0</v>
      </c>
      <c r="DF115" s="348">
        <f>'1ST TERM Db'!BH115</f>
        <v>0</v>
      </c>
      <c r="DG115" s="328">
        <f t="shared" si="134"/>
        <v>0</v>
      </c>
      <c r="DH115" s="349"/>
      <c r="DI115" s="349"/>
      <c r="DJ115" s="356">
        <f t="shared" si="138"/>
        <v>0</v>
      </c>
      <c r="DK115" s="357">
        <f>'2ND TERM Db '!BK115</f>
        <v>0</v>
      </c>
      <c r="DL115" s="357">
        <f>'1ST TERM Db'!BK115</f>
        <v>0</v>
      </c>
      <c r="DM115" s="328">
        <f t="shared" si="135"/>
        <v>0</v>
      </c>
      <c r="DN115" s="73">
        <f t="shared" ref="DN115" si="184">SUM(O115,U115,AA115,AG115,AM115,AS115,AY115,BE115,BK115,BQ115,BW115,CC115,CI115,CO115,CU115,DA115,DG115,DM115)</f>
        <v>0</v>
      </c>
      <c r="DO115" s="80">
        <f t="shared" si="137"/>
        <v>12</v>
      </c>
      <c r="DP115" s="81" t="s">
        <v>105</v>
      </c>
      <c r="DQ115" s="81" t="s">
        <v>105</v>
      </c>
      <c r="DR115" s="81" t="s">
        <v>105</v>
      </c>
      <c r="DS115" s="81" t="s">
        <v>105</v>
      </c>
      <c r="DT115" s="81" t="s">
        <v>105</v>
      </c>
      <c r="DU115" s="81" t="s">
        <v>105</v>
      </c>
      <c r="DV115" s="81" t="s">
        <v>105</v>
      </c>
      <c r="DW115" s="81" t="s">
        <v>105</v>
      </c>
      <c r="DX115" s="87" t="s">
        <v>98</v>
      </c>
      <c r="DY115" s="88" t="s">
        <v>99</v>
      </c>
      <c r="DZ115" s="81" t="s">
        <v>105</v>
      </c>
      <c r="EA115" s="81" t="s">
        <v>105</v>
      </c>
      <c r="EB115" s="81" t="s">
        <v>105</v>
      </c>
      <c r="EC115" s="81" t="s">
        <v>105</v>
      </c>
      <c r="ED115" s="81" t="s">
        <v>105</v>
      </c>
      <c r="EE115" s="81" t="s">
        <v>105</v>
      </c>
      <c r="EF115" s="99" t="s">
        <v>105</v>
      </c>
      <c r="EG115" s="100" t="s">
        <v>101</v>
      </c>
      <c r="EH115" s="101" t="s">
        <v>102</v>
      </c>
      <c r="EI115" s="102" t="s">
        <v>103</v>
      </c>
      <c r="EJ115" s="103" t="s">
        <v>104</v>
      </c>
    </row>
    <row r="116" ht="30.3" spans="1:140">
      <c r="A116" s="21">
        <v>113</v>
      </c>
      <c r="B116" s="288">
        <f>'1ST TERM Db'!B116</f>
        <v>0</v>
      </c>
      <c r="C116" s="289">
        <f>'1ST TERM Db'!C116</f>
        <v>0</v>
      </c>
      <c r="D116" s="29">
        <f>'1ST TERM Db'!D116</f>
        <v>0</v>
      </c>
      <c r="E116" s="29">
        <f>'1ST TERM Db'!E116</f>
        <v>0</v>
      </c>
      <c r="F116" s="27"/>
      <c r="G116" s="27"/>
      <c r="H116" s="27"/>
      <c r="I116" s="42">
        <f t="shared" si="101"/>
        <v>0</v>
      </c>
      <c r="J116" s="26"/>
      <c r="K116" s="26"/>
      <c r="L116" s="43">
        <f t="shared" si="97"/>
        <v>0</v>
      </c>
      <c r="M116" s="327">
        <f>'2ND TERM Db '!L116</f>
        <v>0</v>
      </c>
      <c r="N116" s="327">
        <f>'1ST TERM Db'!L116</f>
        <v>0</v>
      </c>
      <c r="O116" s="328">
        <f t="shared" si="102"/>
        <v>0</v>
      </c>
      <c r="P116" s="26"/>
      <c r="Q116" s="26"/>
      <c r="R116" s="43">
        <f t="shared" si="103"/>
        <v>0</v>
      </c>
      <c r="S116" s="327">
        <f>'2ND TERM Db '!O116</f>
        <v>0</v>
      </c>
      <c r="T116" s="327">
        <f>'1ST TERM Db'!O116</f>
        <v>0</v>
      </c>
      <c r="U116" s="328">
        <f t="shared" si="104"/>
        <v>0</v>
      </c>
      <c r="V116" s="26"/>
      <c r="W116" s="26"/>
      <c r="X116" s="43">
        <f t="shared" si="105"/>
        <v>0</v>
      </c>
      <c r="Y116" s="327">
        <f>'2ND TERM Db '!R116</f>
        <v>0</v>
      </c>
      <c r="Z116" s="327">
        <f>'1ST TERM Db'!R116</f>
        <v>0</v>
      </c>
      <c r="AA116" s="328">
        <f t="shared" si="106"/>
        <v>0</v>
      </c>
      <c r="AB116" s="26"/>
      <c r="AC116" s="26"/>
      <c r="AD116" s="43">
        <f t="shared" si="107"/>
        <v>0</v>
      </c>
      <c r="AE116" s="327">
        <f>'2ND TERM Db '!U116</f>
        <v>0</v>
      </c>
      <c r="AF116" s="327">
        <f>'1ST TERM Db'!U116</f>
        <v>0</v>
      </c>
      <c r="AG116" s="328">
        <f t="shared" si="108"/>
        <v>0</v>
      </c>
      <c r="AH116" s="26"/>
      <c r="AI116" s="26"/>
      <c r="AJ116" s="43">
        <f t="shared" si="109"/>
        <v>0</v>
      </c>
      <c r="AK116" s="327">
        <f>'2ND TERM Db '!X116</f>
        <v>0</v>
      </c>
      <c r="AL116" s="327">
        <f>'1ST TERM Db'!X116</f>
        <v>0</v>
      </c>
      <c r="AM116" s="328">
        <f t="shared" si="110"/>
        <v>0</v>
      </c>
      <c r="AN116" s="26"/>
      <c r="AO116" s="26"/>
      <c r="AP116" s="43">
        <f t="shared" si="111"/>
        <v>0</v>
      </c>
      <c r="AQ116" s="327">
        <f>'2ND TERM Db '!AA116</f>
        <v>0</v>
      </c>
      <c r="AR116" s="343">
        <f>'1ST TERM Db'!AA116</f>
        <v>0</v>
      </c>
      <c r="AS116" s="328">
        <f t="shared" si="112"/>
        <v>0</v>
      </c>
      <c r="AT116" s="26"/>
      <c r="AU116" s="26"/>
      <c r="AV116" s="43">
        <f t="shared" si="113"/>
        <v>0</v>
      </c>
      <c r="AW116" s="327">
        <f>'2ND TERM Db '!AD116</f>
        <v>0</v>
      </c>
      <c r="AX116" s="343">
        <f>'1ST TERM Db'!AD116</f>
        <v>0</v>
      </c>
      <c r="AY116" s="328">
        <f t="shared" si="114"/>
        <v>0</v>
      </c>
      <c r="AZ116" s="26"/>
      <c r="BA116" s="26"/>
      <c r="BB116" s="43">
        <f t="shared" si="115"/>
        <v>0</v>
      </c>
      <c r="BC116" s="327">
        <f>'2ND TERM Db '!AG116</f>
        <v>0</v>
      </c>
      <c r="BD116" s="327">
        <f>'1ST TERM Db'!AG116</f>
        <v>0</v>
      </c>
      <c r="BE116" s="328">
        <f t="shared" si="116"/>
        <v>0</v>
      </c>
      <c r="BF116" s="26"/>
      <c r="BG116" s="26"/>
      <c r="BH116" s="43">
        <f t="shared" si="117"/>
        <v>0</v>
      </c>
      <c r="BI116" s="327">
        <f>'2ND TERM Db '!AJ116</f>
        <v>0</v>
      </c>
      <c r="BJ116" s="327">
        <f>'1ST TERM Db'!AJ116</f>
        <v>0</v>
      </c>
      <c r="BK116" s="328">
        <f t="shared" si="118"/>
        <v>0</v>
      </c>
      <c r="BL116" s="26"/>
      <c r="BM116" s="26"/>
      <c r="BN116" s="43">
        <f t="shared" si="119"/>
        <v>0</v>
      </c>
      <c r="BO116" s="327">
        <f>'2ND TERM Db '!AM116</f>
        <v>0</v>
      </c>
      <c r="BP116" s="348">
        <f>'1ST TERM Db'!AM116</f>
        <v>0</v>
      </c>
      <c r="BQ116" s="328">
        <f t="shared" si="120"/>
        <v>0</v>
      </c>
      <c r="BR116" s="26"/>
      <c r="BS116" s="26"/>
      <c r="BT116" s="43">
        <f t="shared" si="121"/>
        <v>0</v>
      </c>
      <c r="BU116" s="327">
        <f>'2ND TERM Db '!AP116</f>
        <v>0</v>
      </c>
      <c r="BV116" s="348">
        <f>'1ST TERM Db'!AP116</f>
        <v>0</v>
      </c>
      <c r="BW116" s="328">
        <f t="shared" si="122"/>
        <v>0</v>
      </c>
      <c r="BX116" s="26"/>
      <c r="BY116" s="26"/>
      <c r="BZ116" s="43">
        <f t="shared" si="123"/>
        <v>0</v>
      </c>
      <c r="CA116" s="327">
        <f>'2ND TERM Db '!AS116</f>
        <v>0</v>
      </c>
      <c r="CB116" s="348">
        <f>'1ST TERM Db'!AS116</f>
        <v>0</v>
      </c>
      <c r="CC116" s="328">
        <f t="shared" si="124"/>
        <v>0</v>
      </c>
      <c r="CD116" s="26"/>
      <c r="CE116" s="26"/>
      <c r="CF116" s="43">
        <f t="shared" si="125"/>
        <v>0</v>
      </c>
      <c r="CG116" s="327">
        <f>'2ND TERM Db '!AV116</f>
        <v>0</v>
      </c>
      <c r="CH116" s="348">
        <f>'1ST TERM Db'!AV116</f>
        <v>0</v>
      </c>
      <c r="CI116" s="328">
        <f t="shared" si="126"/>
        <v>0</v>
      </c>
      <c r="CJ116" s="26"/>
      <c r="CK116" s="26"/>
      <c r="CL116" s="43">
        <f t="shared" si="127"/>
        <v>0</v>
      </c>
      <c r="CM116" s="327">
        <f>'2ND TERM Db '!AY116</f>
        <v>0</v>
      </c>
      <c r="CN116" s="348">
        <f>'1ST TERM Db'!AY116</f>
        <v>0</v>
      </c>
      <c r="CO116" s="328">
        <f t="shared" si="128"/>
        <v>0</v>
      </c>
      <c r="CP116" s="26"/>
      <c r="CQ116" s="26"/>
      <c r="CR116" s="43">
        <f t="shared" si="129"/>
        <v>0</v>
      </c>
      <c r="CS116" s="327">
        <f>'2ND TERM Db '!BB116</f>
        <v>0</v>
      </c>
      <c r="CT116" s="348">
        <f>'1ST TERM Db'!BB116</f>
        <v>0</v>
      </c>
      <c r="CU116" s="328">
        <f t="shared" si="130"/>
        <v>0</v>
      </c>
      <c r="CV116" s="26"/>
      <c r="CW116" s="26"/>
      <c r="CX116" s="43">
        <f t="shared" si="131"/>
        <v>0</v>
      </c>
      <c r="CY116" s="327">
        <f>'2ND TERM Db '!BE116</f>
        <v>0</v>
      </c>
      <c r="CZ116" s="348">
        <f>'1ST TERM Db'!BE116</f>
        <v>0</v>
      </c>
      <c r="DA116" s="328">
        <f t="shared" si="132"/>
        <v>0</v>
      </c>
      <c r="DB116" s="26"/>
      <c r="DC116" s="26"/>
      <c r="DD116" s="43">
        <f t="shared" si="133"/>
        <v>0</v>
      </c>
      <c r="DE116" s="327">
        <f>'2ND TERM Db '!BH116</f>
        <v>0</v>
      </c>
      <c r="DF116" s="348">
        <f>'1ST TERM Db'!BH116</f>
        <v>0</v>
      </c>
      <c r="DG116" s="328">
        <f t="shared" si="134"/>
        <v>0</v>
      </c>
      <c r="DH116" s="349"/>
      <c r="DI116" s="349"/>
      <c r="DJ116" s="356">
        <f t="shared" si="138"/>
        <v>0</v>
      </c>
      <c r="DK116" s="357">
        <f>'2ND TERM Db '!BK116</f>
        <v>0</v>
      </c>
      <c r="DL116" s="357">
        <f>'1ST TERM Db'!BK116</f>
        <v>0</v>
      </c>
      <c r="DM116" s="328">
        <f t="shared" si="135"/>
        <v>0</v>
      </c>
      <c r="DN116" s="73">
        <f t="shared" ref="DN116" si="185">SUM(O116,U116,AA116,AG116,AM116,AS116,AY116,BE116,BK116,BQ116,BW116,CC116,CI116,CO116,CU116,DA116,DG116:DM116)</f>
        <v>0</v>
      </c>
      <c r="DO116" s="80">
        <f t="shared" si="137"/>
        <v>12</v>
      </c>
      <c r="DP116" s="81" t="s">
        <v>105</v>
      </c>
      <c r="DQ116" s="81" t="s">
        <v>105</v>
      </c>
      <c r="DR116" s="81" t="s">
        <v>105</v>
      </c>
      <c r="DS116" s="81" t="s">
        <v>105</v>
      </c>
      <c r="DT116" s="81" t="s">
        <v>105</v>
      </c>
      <c r="DU116" s="81" t="s">
        <v>105</v>
      </c>
      <c r="DV116" s="81" t="s">
        <v>105</v>
      </c>
      <c r="DW116" s="81" t="s">
        <v>105</v>
      </c>
      <c r="DX116" s="87" t="s">
        <v>98</v>
      </c>
      <c r="DY116" s="88" t="s">
        <v>99</v>
      </c>
      <c r="DZ116" s="81" t="s">
        <v>105</v>
      </c>
      <c r="EA116" s="81" t="s">
        <v>105</v>
      </c>
      <c r="EB116" s="81" t="s">
        <v>105</v>
      </c>
      <c r="EC116" s="81" t="s">
        <v>105</v>
      </c>
      <c r="ED116" s="81" t="s">
        <v>105</v>
      </c>
      <c r="EE116" s="81" t="s">
        <v>105</v>
      </c>
      <c r="EF116" s="99" t="s">
        <v>105</v>
      </c>
      <c r="EG116" s="100" t="s">
        <v>101</v>
      </c>
      <c r="EH116" s="101" t="s">
        <v>102</v>
      </c>
      <c r="EI116" s="102" t="s">
        <v>103</v>
      </c>
      <c r="EJ116" s="103" t="s">
        <v>104</v>
      </c>
    </row>
    <row r="117" ht="30.3" spans="1:140">
      <c r="A117" s="21">
        <v>114</v>
      </c>
      <c r="B117" s="288">
        <f>'1ST TERM Db'!B117</f>
        <v>0</v>
      </c>
      <c r="C117" s="29">
        <f>'1ST TERM Db'!C117</f>
        <v>0</v>
      </c>
      <c r="D117" s="29">
        <f>'1ST TERM Db'!D117</f>
        <v>0</v>
      </c>
      <c r="E117" s="29">
        <f>'1ST TERM Db'!E117</f>
        <v>0</v>
      </c>
      <c r="F117" s="27"/>
      <c r="G117" s="27"/>
      <c r="H117" s="27"/>
      <c r="I117" s="42">
        <f t="shared" si="101"/>
        <v>0</v>
      </c>
      <c r="J117" s="26"/>
      <c r="K117" s="26"/>
      <c r="L117" s="43">
        <f t="shared" si="97"/>
        <v>0</v>
      </c>
      <c r="M117" s="327">
        <f>'2ND TERM Db '!L117</f>
        <v>0</v>
      </c>
      <c r="N117" s="327">
        <f>'1ST TERM Db'!L117</f>
        <v>0</v>
      </c>
      <c r="O117" s="328">
        <f t="shared" si="102"/>
        <v>0</v>
      </c>
      <c r="P117" s="26"/>
      <c r="Q117" s="26"/>
      <c r="R117" s="43">
        <f t="shared" si="103"/>
        <v>0</v>
      </c>
      <c r="S117" s="327">
        <f>'2ND TERM Db '!O117</f>
        <v>0</v>
      </c>
      <c r="T117" s="327">
        <f>'1ST TERM Db'!O117</f>
        <v>0</v>
      </c>
      <c r="U117" s="328">
        <f t="shared" si="104"/>
        <v>0</v>
      </c>
      <c r="V117" s="26"/>
      <c r="W117" s="26"/>
      <c r="X117" s="43">
        <f t="shared" si="105"/>
        <v>0</v>
      </c>
      <c r="Y117" s="327">
        <f>'2ND TERM Db '!R117</f>
        <v>0</v>
      </c>
      <c r="Z117" s="327">
        <f>'1ST TERM Db'!R117</f>
        <v>0</v>
      </c>
      <c r="AA117" s="328">
        <f t="shared" si="106"/>
        <v>0</v>
      </c>
      <c r="AB117" s="26"/>
      <c r="AC117" s="26"/>
      <c r="AD117" s="43">
        <f t="shared" si="107"/>
        <v>0</v>
      </c>
      <c r="AE117" s="327">
        <f>'2ND TERM Db '!U117</f>
        <v>0</v>
      </c>
      <c r="AF117" s="327">
        <f>'1ST TERM Db'!U117</f>
        <v>0</v>
      </c>
      <c r="AG117" s="328">
        <f t="shared" si="108"/>
        <v>0</v>
      </c>
      <c r="AH117" s="26"/>
      <c r="AI117" s="26"/>
      <c r="AJ117" s="43">
        <f t="shared" si="109"/>
        <v>0</v>
      </c>
      <c r="AK117" s="327">
        <f>'2ND TERM Db '!X117</f>
        <v>0</v>
      </c>
      <c r="AL117" s="327">
        <f>'1ST TERM Db'!X117</f>
        <v>0</v>
      </c>
      <c r="AM117" s="328">
        <f t="shared" si="110"/>
        <v>0</v>
      </c>
      <c r="AN117" s="26"/>
      <c r="AO117" s="26"/>
      <c r="AP117" s="43">
        <f t="shared" si="111"/>
        <v>0</v>
      </c>
      <c r="AQ117" s="327">
        <f>'2ND TERM Db '!AA117</f>
        <v>0</v>
      </c>
      <c r="AR117" s="343">
        <f>'1ST TERM Db'!AA117</f>
        <v>0</v>
      </c>
      <c r="AS117" s="328">
        <f t="shared" si="112"/>
        <v>0</v>
      </c>
      <c r="AT117" s="26"/>
      <c r="AU117" s="26"/>
      <c r="AV117" s="43">
        <f t="shared" si="113"/>
        <v>0</v>
      </c>
      <c r="AW117" s="327">
        <f>'2ND TERM Db '!AD117</f>
        <v>0</v>
      </c>
      <c r="AX117" s="343">
        <f>'1ST TERM Db'!AD117</f>
        <v>0</v>
      </c>
      <c r="AY117" s="328">
        <f t="shared" si="114"/>
        <v>0</v>
      </c>
      <c r="AZ117" s="26"/>
      <c r="BA117" s="26"/>
      <c r="BB117" s="43">
        <f t="shared" si="115"/>
        <v>0</v>
      </c>
      <c r="BC117" s="327">
        <f>'2ND TERM Db '!AG117</f>
        <v>0</v>
      </c>
      <c r="BD117" s="327">
        <f>'1ST TERM Db'!AG117</f>
        <v>0</v>
      </c>
      <c r="BE117" s="328">
        <f t="shared" si="116"/>
        <v>0</v>
      </c>
      <c r="BF117" s="26"/>
      <c r="BG117" s="26"/>
      <c r="BH117" s="43">
        <f t="shared" si="117"/>
        <v>0</v>
      </c>
      <c r="BI117" s="327">
        <f>'2ND TERM Db '!AJ117</f>
        <v>0</v>
      </c>
      <c r="BJ117" s="327">
        <f>'1ST TERM Db'!AJ117</f>
        <v>0</v>
      </c>
      <c r="BK117" s="328">
        <f t="shared" si="118"/>
        <v>0</v>
      </c>
      <c r="BL117" s="26"/>
      <c r="BM117" s="26"/>
      <c r="BN117" s="43">
        <f t="shared" si="119"/>
        <v>0</v>
      </c>
      <c r="BO117" s="327">
        <f>'2ND TERM Db '!AM117</f>
        <v>0</v>
      </c>
      <c r="BP117" s="348">
        <f>'1ST TERM Db'!AM117</f>
        <v>0</v>
      </c>
      <c r="BQ117" s="328">
        <f t="shared" si="120"/>
        <v>0</v>
      </c>
      <c r="BR117" s="26"/>
      <c r="BS117" s="26"/>
      <c r="BT117" s="43">
        <f t="shared" si="121"/>
        <v>0</v>
      </c>
      <c r="BU117" s="327">
        <f>'2ND TERM Db '!AP117</f>
        <v>0</v>
      </c>
      <c r="BV117" s="348">
        <f>'1ST TERM Db'!AP117</f>
        <v>0</v>
      </c>
      <c r="BW117" s="328">
        <f t="shared" si="122"/>
        <v>0</v>
      </c>
      <c r="BX117" s="26"/>
      <c r="BY117" s="26"/>
      <c r="BZ117" s="43">
        <f t="shared" si="123"/>
        <v>0</v>
      </c>
      <c r="CA117" s="327">
        <f>'2ND TERM Db '!AS117</f>
        <v>0</v>
      </c>
      <c r="CB117" s="348">
        <f>'1ST TERM Db'!AS117</f>
        <v>0</v>
      </c>
      <c r="CC117" s="328">
        <f t="shared" si="124"/>
        <v>0</v>
      </c>
      <c r="CD117" s="26"/>
      <c r="CE117" s="26"/>
      <c r="CF117" s="43">
        <f t="shared" si="125"/>
        <v>0</v>
      </c>
      <c r="CG117" s="327">
        <f>'2ND TERM Db '!AV117</f>
        <v>0</v>
      </c>
      <c r="CH117" s="348">
        <f>'1ST TERM Db'!AV117</f>
        <v>0</v>
      </c>
      <c r="CI117" s="328">
        <f t="shared" si="126"/>
        <v>0</v>
      </c>
      <c r="CJ117" s="26"/>
      <c r="CK117" s="26"/>
      <c r="CL117" s="43">
        <f t="shared" si="127"/>
        <v>0</v>
      </c>
      <c r="CM117" s="327">
        <f>'2ND TERM Db '!AY117</f>
        <v>0</v>
      </c>
      <c r="CN117" s="348">
        <f>'1ST TERM Db'!AY117</f>
        <v>0</v>
      </c>
      <c r="CO117" s="328">
        <f t="shared" si="128"/>
        <v>0</v>
      </c>
      <c r="CP117" s="26"/>
      <c r="CQ117" s="26"/>
      <c r="CR117" s="43">
        <f t="shared" si="129"/>
        <v>0</v>
      </c>
      <c r="CS117" s="327">
        <f>'2ND TERM Db '!BB117</f>
        <v>0</v>
      </c>
      <c r="CT117" s="348">
        <f>'1ST TERM Db'!BB117</f>
        <v>0</v>
      </c>
      <c r="CU117" s="328">
        <f t="shared" si="130"/>
        <v>0</v>
      </c>
      <c r="CV117" s="26"/>
      <c r="CW117" s="26"/>
      <c r="CX117" s="43">
        <f t="shared" si="131"/>
        <v>0</v>
      </c>
      <c r="CY117" s="327">
        <f>'2ND TERM Db '!BE117</f>
        <v>0</v>
      </c>
      <c r="CZ117" s="348">
        <f>'1ST TERM Db'!BE117</f>
        <v>0</v>
      </c>
      <c r="DA117" s="328">
        <f t="shared" si="132"/>
        <v>0</v>
      </c>
      <c r="DB117" s="26"/>
      <c r="DC117" s="26"/>
      <c r="DD117" s="43">
        <f t="shared" si="133"/>
        <v>0</v>
      </c>
      <c r="DE117" s="327">
        <f>'2ND TERM Db '!BH117</f>
        <v>0</v>
      </c>
      <c r="DF117" s="348">
        <f>'1ST TERM Db'!BH117</f>
        <v>0</v>
      </c>
      <c r="DG117" s="328">
        <f t="shared" si="134"/>
        <v>0</v>
      </c>
      <c r="DH117" s="349"/>
      <c r="DI117" s="349"/>
      <c r="DJ117" s="356">
        <f t="shared" si="138"/>
        <v>0</v>
      </c>
      <c r="DK117" s="357">
        <f>'2ND TERM Db '!BK117</f>
        <v>0</v>
      </c>
      <c r="DL117" s="357">
        <f>'1ST TERM Db'!BK117</f>
        <v>0</v>
      </c>
      <c r="DM117" s="328">
        <f t="shared" si="135"/>
        <v>0</v>
      </c>
      <c r="DN117" s="73">
        <f t="shared" ref="DN117" si="186">SUM(O117,U117,AA117,AG117,AM117,AS117,AY117,BE117,BK117,BQ117,BW117,CC117,CI117,CO117,CU117,DA117,DG117,DM117)</f>
        <v>0</v>
      </c>
      <c r="DO117" s="80">
        <f t="shared" si="137"/>
        <v>12</v>
      </c>
      <c r="DP117" s="81" t="s">
        <v>105</v>
      </c>
      <c r="DQ117" s="81" t="s">
        <v>105</v>
      </c>
      <c r="DR117" s="81" t="s">
        <v>105</v>
      </c>
      <c r="DS117" s="81" t="s">
        <v>105</v>
      </c>
      <c r="DT117" s="81" t="s">
        <v>105</v>
      </c>
      <c r="DU117" s="81" t="s">
        <v>105</v>
      </c>
      <c r="DV117" s="81" t="s">
        <v>105</v>
      </c>
      <c r="DW117" s="81" t="s">
        <v>105</v>
      </c>
      <c r="DX117" s="87" t="s">
        <v>98</v>
      </c>
      <c r="DY117" s="88" t="s">
        <v>99</v>
      </c>
      <c r="DZ117" s="81" t="s">
        <v>105</v>
      </c>
      <c r="EA117" s="81" t="s">
        <v>105</v>
      </c>
      <c r="EB117" s="81" t="s">
        <v>105</v>
      </c>
      <c r="EC117" s="81" t="s">
        <v>105</v>
      </c>
      <c r="ED117" s="81" t="s">
        <v>105</v>
      </c>
      <c r="EE117" s="81" t="s">
        <v>105</v>
      </c>
      <c r="EF117" s="99" t="s">
        <v>105</v>
      </c>
      <c r="EG117" s="100" t="s">
        <v>101</v>
      </c>
      <c r="EH117" s="101" t="s">
        <v>102</v>
      </c>
      <c r="EI117" s="102" t="s">
        <v>103</v>
      </c>
      <c r="EJ117" s="103" t="s">
        <v>104</v>
      </c>
    </row>
    <row r="118" ht="30.3" spans="1:140">
      <c r="A118" s="21">
        <v>115</v>
      </c>
      <c r="B118" s="288">
        <f>'1ST TERM Db'!B118</f>
        <v>0</v>
      </c>
      <c r="C118" s="29">
        <f>'1ST TERM Db'!C118</f>
        <v>0</v>
      </c>
      <c r="D118" s="29">
        <f>'1ST TERM Db'!D118</f>
        <v>0</v>
      </c>
      <c r="E118" s="29">
        <f>'1ST TERM Db'!E118</f>
        <v>0</v>
      </c>
      <c r="F118" s="27"/>
      <c r="G118" s="27"/>
      <c r="H118" s="27"/>
      <c r="I118" s="42">
        <f t="shared" si="101"/>
        <v>0</v>
      </c>
      <c r="J118" s="26"/>
      <c r="K118" s="26"/>
      <c r="L118" s="43">
        <f t="shared" si="97"/>
        <v>0</v>
      </c>
      <c r="M118" s="327">
        <f>'2ND TERM Db '!L118</f>
        <v>0</v>
      </c>
      <c r="N118" s="327">
        <f>'1ST TERM Db'!L118</f>
        <v>0</v>
      </c>
      <c r="O118" s="328">
        <f t="shared" si="102"/>
        <v>0</v>
      </c>
      <c r="P118" s="26"/>
      <c r="Q118" s="26"/>
      <c r="R118" s="43">
        <f t="shared" si="103"/>
        <v>0</v>
      </c>
      <c r="S118" s="327">
        <f>'2ND TERM Db '!O118</f>
        <v>0</v>
      </c>
      <c r="T118" s="327">
        <f>'1ST TERM Db'!O118</f>
        <v>0</v>
      </c>
      <c r="U118" s="328">
        <f t="shared" si="104"/>
        <v>0</v>
      </c>
      <c r="V118" s="26"/>
      <c r="W118" s="26"/>
      <c r="X118" s="43">
        <f t="shared" si="105"/>
        <v>0</v>
      </c>
      <c r="Y118" s="327">
        <f>'2ND TERM Db '!R118</f>
        <v>0</v>
      </c>
      <c r="Z118" s="327">
        <f>'1ST TERM Db'!R118</f>
        <v>0</v>
      </c>
      <c r="AA118" s="328">
        <f t="shared" si="106"/>
        <v>0</v>
      </c>
      <c r="AB118" s="26"/>
      <c r="AC118" s="26"/>
      <c r="AD118" s="43">
        <f t="shared" si="107"/>
        <v>0</v>
      </c>
      <c r="AE118" s="327">
        <f>'2ND TERM Db '!U118</f>
        <v>0</v>
      </c>
      <c r="AF118" s="327">
        <f>'1ST TERM Db'!U118</f>
        <v>0</v>
      </c>
      <c r="AG118" s="328">
        <f t="shared" si="108"/>
        <v>0</v>
      </c>
      <c r="AH118" s="26"/>
      <c r="AI118" s="26"/>
      <c r="AJ118" s="43">
        <f t="shared" si="109"/>
        <v>0</v>
      </c>
      <c r="AK118" s="327">
        <f>'2ND TERM Db '!X118</f>
        <v>0</v>
      </c>
      <c r="AL118" s="327">
        <f>'1ST TERM Db'!X118</f>
        <v>0</v>
      </c>
      <c r="AM118" s="328">
        <f t="shared" si="110"/>
        <v>0</v>
      </c>
      <c r="AN118" s="26"/>
      <c r="AO118" s="26"/>
      <c r="AP118" s="43">
        <f t="shared" si="111"/>
        <v>0</v>
      </c>
      <c r="AQ118" s="327">
        <f>'2ND TERM Db '!AA118</f>
        <v>0</v>
      </c>
      <c r="AR118" s="343">
        <f>'1ST TERM Db'!AA118</f>
        <v>0</v>
      </c>
      <c r="AS118" s="328">
        <f t="shared" si="112"/>
        <v>0</v>
      </c>
      <c r="AT118" s="26"/>
      <c r="AU118" s="26"/>
      <c r="AV118" s="43">
        <f t="shared" si="113"/>
        <v>0</v>
      </c>
      <c r="AW118" s="327">
        <f>'2ND TERM Db '!AD118</f>
        <v>0</v>
      </c>
      <c r="AX118" s="343">
        <f>'1ST TERM Db'!AD118</f>
        <v>0</v>
      </c>
      <c r="AY118" s="328">
        <f t="shared" si="114"/>
        <v>0</v>
      </c>
      <c r="AZ118" s="26"/>
      <c r="BA118" s="26"/>
      <c r="BB118" s="43">
        <f t="shared" si="115"/>
        <v>0</v>
      </c>
      <c r="BC118" s="327">
        <f>'2ND TERM Db '!AG118</f>
        <v>0</v>
      </c>
      <c r="BD118" s="327">
        <f>'1ST TERM Db'!AG118</f>
        <v>0</v>
      </c>
      <c r="BE118" s="328">
        <f t="shared" si="116"/>
        <v>0</v>
      </c>
      <c r="BF118" s="26"/>
      <c r="BG118" s="26"/>
      <c r="BH118" s="43">
        <f t="shared" si="117"/>
        <v>0</v>
      </c>
      <c r="BI118" s="327">
        <f>'2ND TERM Db '!AJ118</f>
        <v>0</v>
      </c>
      <c r="BJ118" s="327">
        <f>'1ST TERM Db'!AJ118</f>
        <v>0</v>
      </c>
      <c r="BK118" s="328">
        <f t="shared" si="118"/>
        <v>0</v>
      </c>
      <c r="BL118" s="26"/>
      <c r="BM118" s="26"/>
      <c r="BN118" s="43">
        <f t="shared" si="119"/>
        <v>0</v>
      </c>
      <c r="BO118" s="327">
        <f>'2ND TERM Db '!AM118</f>
        <v>0</v>
      </c>
      <c r="BP118" s="348">
        <f>'1ST TERM Db'!AM118</f>
        <v>0</v>
      </c>
      <c r="BQ118" s="328">
        <f t="shared" si="120"/>
        <v>0</v>
      </c>
      <c r="BR118" s="26"/>
      <c r="BS118" s="26"/>
      <c r="BT118" s="43">
        <f t="shared" si="121"/>
        <v>0</v>
      </c>
      <c r="BU118" s="327">
        <f>'2ND TERM Db '!AP118</f>
        <v>0</v>
      </c>
      <c r="BV118" s="348">
        <f>'1ST TERM Db'!AP118</f>
        <v>0</v>
      </c>
      <c r="BW118" s="328">
        <f t="shared" si="122"/>
        <v>0</v>
      </c>
      <c r="BX118" s="26"/>
      <c r="BY118" s="26"/>
      <c r="BZ118" s="43">
        <f t="shared" si="123"/>
        <v>0</v>
      </c>
      <c r="CA118" s="327">
        <f>'2ND TERM Db '!AS118</f>
        <v>0</v>
      </c>
      <c r="CB118" s="348">
        <f>'1ST TERM Db'!AS118</f>
        <v>0</v>
      </c>
      <c r="CC118" s="328">
        <f t="shared" si="124"/>
        <v>0</v>
      </c>
      <c r="CD118" s="26"/>
      <c r="CE118" s="26"/>
      <c r="CF118" s="43">
        <f t="shared" si="125"/>
        <v>0</v>
      </c>
      <c r="CG118" s="327">
        <f>'2ND TERM Db '!AV118</f>
        <v>0</v>
      </c>
      <c r="CH118" s="348">
        <f>'1ST TERM Db'!AV118</f>
        <v>0</v>
      </c>
      <c r="CI118" s="328">
        <f t="shared" si="126"/>
        <v>0</v>
      </c>
      <c r="CJ118" s="26"/>
      <c r="CK118" s="26"/>
      <c r="CL118" s="43">
        <f t="shared" si="127"/>
        <v>0</v>
      </c>
      <c r="CM118" s="327">
        <f>'2ND TERM Db '!AY118</f>
        <v>0</v>
      </c>
      <c r="CN118" s="348">
        <f>'1ST TERM Db'!AY118</f>
        <v>0</v>
      </c>
      <c r="CO118" s="328">
        <f t="shared" si="128"/>
        <v>0</v>
      </c>
      <c r="CP118" s="26"/>
      <c r="CQ118" s="26"/>
      <c r="CR118" s="43">
        <f t="shared" si="129"/>
        <v>0</v>
      </c>
      <c r="CS118" s="327">
        <f>'2ND TERM Db '!BB118</f>
        <v>0</v>
      </c>
      <c r="CT118" s="348">
        <f>'1ST TERM Db'!BB118</f>
        <v>0</v>
      </c>
      <c r="CU118" s="328">
        <f t="shared" si="130"/>
        <v>0</v>
      </c>
      <c r="CV118" s="26"/>
      <c r="CW118" s="26"/>
      <c r="CX118" s="43">
        <f t="shared" si="131"/>
        <v>0</v>
      </c>
      <c r="CY118" s="327">
        <f>'2ND TERM Db '!BE118</f>
        <v>0</v>
      </c>
      <c r="CZ118" s="348">
        <f>'1ST TERM Db'!BE118</f>
        <v>0</v>
      </c>
      <c r="DA118" s="328">
        <f t="shared" si="132"/>
        <v>0</v>
      </c>
      <c r="DB118" s="26"/>
      <c r="DC118" s="26"/>
      <c r="DD118" s="43">
        <f t="shared" si="133"/>
        <v>0</v>
      </c>
      <c r="DE118" s="327">
        <f>'2ND TERM Db '!BH118</f>
        <v>0</v>
      </c>
      <c r="DF118" s="348">
        <f>'1ST TERM Db'!BH118</f>
        <v>0</v>
      </c>
      <c r="DG118" s="328">
        <f t="shared" si="134"/>
        <v>0</v>
      </c>
      <c r="DH118" s="349"/>
      <c r="DI118" s="349"/>
      <c r="DJ118" s="356">
        <f t="shared" si="138"/>
        <v>0</v>
      </c>
      <c r="DK118" s="357">
        <f>'2ND TERM Db '!BK118</f>
        <v>0</v>
      </c>
      <c r="DL118" s="357">
        <f>'1ST TERM Db'!BK118</f>
        <v>0</v>
      </c>
      <c r="DM118" s="328">
        <f t="shared" si="135"/>
        <v>0</v>
      </c>
      <c r="DN118" s="73">
        <f t="shared" ref="DN118" si="187">SUM(O118,U118,AA118,AG118,AM118,AS118,AY118,BE118,BK118,BQ118,BW118,CC118,CI118,CO118,CU118,DA118,DG118:DM118)</f>
        <v>0</v>
      </c>
      <c r="DO118" s="80">
        <f t="shared" si="137"/>
        <v>12</v>
      </c>
      <c r="DP118" s="81" t="s">
        <v>105</v>
      </c>
      <c r="DQ118" s="81" t="s">
        <v>105</v>
      </c>
      <c r="DR118" s="81" t="s">
        <v>105</v>
      </c>
      <c r="DS118" s="81" t="s">
        <v>105</v>
      </c>
      <c r="DT118" s="81" t="s">
        <v>105</v>
      </c>
      <c r="DU118" s="81" t="s">
        <v>105</v>
      </c>
      <c r="DV118" s="81" t="s">
        <v>105</v>
      </c>
      <c r="DW118" s="81" t="s">
        <v>105</v>
      </c>
      <c r="DX118" s="87" t="s">
        <v>98</v>
      </c>
      <c r="DY118" s="88" t="s">
        <v>99</v>
      </c>
      <c r="DZ118" s="81" t="s">
        <v>105</v>
      </c>
      <c r="EA118" s="81" t="s">
        <v>105</v>
      </c>
      <c r="EB118" s="81" t="s">
        <v>105</v>
      </c>
      <c r="EC118" s="81" t="s">
        <v>105</v>
      </c>
      <c r="ED118" s="81" t="s">
        <v>105</v>
      </c>
      <c r="EE118" s="81" t="s">
        <v>105</v>
      </c>
      <c r="EF118" s="99" t="s">
        <v>105</v>
      </c>
      <c r="EG118" s="100" t="s">
        <v>101</v>
      </c>
      <c r="EH118" s="101" t="s">
        <v>102</v>
      </c>
      <c r="EI118" s="102" t="s">
        <v>103</v>
      </c>
      <c r="EJ118" s="103" t="s">
        <v>104</v>
      </c>
    </row>
    <row r="119" ht="30.3" spans="1:140">
      <c r="A119" s="21">
        <v>116</v>
      </c>
      <c r="B119" s="288">
        <f>'1ST TERM Db'!B119</f>
        <v>0</v>
      </c>
      <c r="C119" s="289">
        <f>'1ST TERM Db'!C119</f>
        <v>0</v>
      </c>
      <c r="D119" s="29">
        <f>'1ST TERM Db'!D119</f>
        <v>0</v>
      </c>
      <c r="E119" s="29">
        <f>'1ST TERM Db'!E119</f>
        <v>0</v>
      </c>
      <c r="F119" s="27"/>
      <c r="G119" s="27"/>
      <c r="H119" s="27"/>
      <c r="I119" s="42">
        <f t="shared" si="101"/>
        <v>0</v>
      </c>
      <c r="J119" s="26"/>
      <c r="K119" s="26"/>
      <c r="L119" s="43">
        <f t="shared" si="97"/>
        <v>0</v>
      </c>
      <c r="M119" s="327">
        <f>'2ND TERM Db '!L119</f>
        <v>0</v>
      </c>
      <c r="N119" s="327">
        <f>'1ST TERM Db'!L119</f>
        <v>0</v>
      </c>
      <c r="O119" s="328">
        <f t="shared" si="102"/>
        <v>0</v>
      </c>
      <c r="P119" s="26"/>
      <c r="Q119" s="26"/>
      <c r="R119" s="43">
        <f t="shared" si="103"/>
        <v>0</v>
      </c>
      <c r="S119" s="327">
        <f>'2ND TERM Db '!O119</f>
        <v>0</v>
      </c>
      <c r="T119" s="327">
        <f>'1ST TERM Db'!O119</f>
        <v>0</v>
      </c>
      <c r="U119" s="328">
        <f t="shared" si="104"/>
        <v>0</v>
      </c>
      <c r="V119" s="26"/>
      <c r="W119" s="26"/>
      <c r="X119" s="43">
        <f t="shared" si="105"/>
        <v>0</v>
      </c>
      <c r="Y119" s="327">
        <f>'2ND TERM Db '!R119</f>
        <v>0</v>
      </c>
      <c r="Z119" s="327">
        <f>'1ST TERM Db'!R119</f>
        <v>0</v>
      </c>
      <c r="AA119" s="328">
        <f t="shared" si="106"/>
        <v>0</v>
      </c>
      <c r="AB119" s="26"/>
      <c r="AC119" s="26"/>
      <c r="AD119" s="43">
        <f t="shared" si="107"/>
        <v>0</v>
      </c>
      <c r="AE119" s="327">
        <f>'2ND TERM Db '!U119</f>
        <v>0</v>
      </c>
      <c r="AF119" s="327">
        <f>'1ST TERM Db'!U119</f>
        <v>0</v>
      </c>
      <c r="AG119" s="328">
        <f t="shared" si="108"/>
        <v>0</v>
      </c>
      <c r="AH119" s="26"/>
      <c r="AI119" s="26"/>
      <c r="AJ119" s="43">
        <f t="shared" si="109"/>
        <v>0</v>
      </c>
      <c r="AK119" s="327">
        <f>'2ND TERM Db '!X119</f>
        <v>0</v>
      </c>
      <c r="AL119" s="327">
        <f>'1ST TERM Db'!X119</f>
        <v>0</v>
      </c>
      <c r="AM119" s="328">
        <f t="shared" si="110"/>
        <v>0</v>
      </c>
      <c r="AN119" s="26"/>
      <c r="AO119" s="26"/>
      <c r="AP119" s="43">
        <f t="shared" si="111"/>
        <v>0</v>
      </c>
      <c r="AQ119" s="327">
        <f>'2ND TERM Db '!AA119</f>
        <v>0</v>
      </c>
      <c r="AR119" s="343">
        <f>'1ST TERM Db'!AA119</f>
        <v>0</v>
      </c>
      <c r="AS119" s="328">
        <f t="shared" si="112"/>
        <v>0</v>
      </c>
      <c r="AT119" s="26"/>
      <c r="AU119" s="26"/>
      <c r="AV119" s="43">
        <f t="shared" si="113"/>
        <v>0</v>
      </c>
      <c r="AW119" s="327">
        <f>'2ND TERM Db '!AD119</f>
        <v>0</v>
      </c>
      <c r="AX119" s="343">
        <f>'1ST TERM Db'!AD119</f>
        <v>0</v>
      </c>
      <c r="AY119" s="328">
        <f t="shared" si="114"/>
        <v>0</v>
      </c>
      <c r="AZ119" s="26"/>
      <c r="BA119" s="26"/>
      <c r="BB119" s="43">
        <f t="shared" si="115"/>
        <v>0</v>
      </c>
      <c r="BC119" s="327">
        <f>'2ND TERM Db '!AG119</f>
        <v>0</v>
      </c>
      <c r="BD119" s="327">
        <f>'1ST TERM Db'!AG119</f>
        <v>0</v>
      </c>
      <c r="BE119" s="328">
        <f t="shared" si="116"/>
        <v>0</v>
      </c>
      <c r="BF119" s="26"/>
      <c r="BG119" s="26"/>
      <c r="BH119" s="43">
        <f t="shared" si="117"/>
        <v>0</v>
      </c>
      <c r="BI119" s="327">
        <f>'2ND TERM Db '!AJ119</f>
        <v>0</v>
      </c>
      <c r="BJ119" s="327">
        <f>'1ST TERM Db'!AJ119</f>
        <v>0</v>
      </c>
      <c r="BK119" s="328">
        <f t="shared" si="118"/>
        <v>0</v>
      </c>
      <c r="BL119" s="26"/>
      <c r="BM119" s="26"/>
      <c r="BN119" s="43">
        <f t="shared" si="119"/>
        <v>0</v>
      </c>
      <c r="BO119" s="327">
        <f>'2ND TERM Db '!AM119</f>
        <v>0</v>
      </c>
      <c r="BP119" s="348">
        <f>'1ST TERM Db'!AM119</f>
        <v>0</v>
      </c>
      <c r="BQ119" s="328">
        <f t="shared" si="120"/>
        <v>0</v>
      </c>
      <c r="BR119" s="26"/>
      <c r="BS119" s="26"/>
      <c r="BT119" s="43">
        <f t="shared" si="121"/>
        <v>0</v>
      </c>
      <c r="BU119" s="327">
        <f>'2ND TERM Db '!AP119</f>
        <v>0</v>
      </c>
      <c r="BV119" s="348">
        <f>'1ST TERM Db'!AP119</f>
        <v>0</v>
      </c>
      <c r="BW119" s="328">
        <f t="shared" si="122"/>
        <v>0</v>
      </c>
      <c r="BX119" s="26"/>
      <c r="BY119" s="26"/>
      <c r="BZ119" s="43">
        <f t="shared" si="123"/>
        <v>0</v>
      </c>
      <c r="CA119" s="327">
        <f>'2ND TERM Db '!AS119</f>
        <v>0</v>
      </c>
      <c r="CB119" s="348">
        <f>'1ST TERM Db'!AS119</f>
        <v>0</v>
      </c>
      <c r="CC119" s="328">
        <f t="shared" si="124"/>
        <v>0</v>
      </c>
      <c r="CD119" s="26"/>
      <c r="CE119" s="26"/>
      <c r="CF119" s="43">
        <f t="shared" si="125"/>
        <v>0</v>
      </c>
      <c r="CG119" s="327">
        <f>'2ND TERM Db '!AV119</f>
        <v>0</v>
      </c>
      <c r="CH119" s="348">
        <f>'1ST TERM Db'!AV119</f>
        <v>0</v>
      </c>
      <c r="CI119" s="328">
        <f t="shared" si="126"/>
        <v>0</v>
      </c>
      <c r="CJ119" s="26"/>
      <c r="CK119" s="26"/>
      <c r="CL119" s="43">
        <f t="shared" si="127"/>
        <v>0</v>
      </c>
      <c r="CM119" s="327">
        <f>'2ND TERM Db '!AY119</f>
        <v>0</v>
      </c>
      <c r="CN119" s="348">
        <f>'1ST TERM Db'!AY119</f>
        <v>0</v>
      </c>
      <c r="CO119" s="328">
        <f t="shared" si="128"/>
        <v>0</v>
      </c>
      <c r="CP119" s="26"/>
      <c r="CQ119" s="26"/>
      <c r="CR119" s="43">
        <f t="shared" si="129"/>
        <v>0</v>
      </c>
      <c r="CS119" s="327">
        <f>'2ND TERM Db '!BB119</f>
        <v>0</v>
      </c>
      <c r="CT119" s="348">
        <f>'1ST TERM Db'!BB119</f>
        <v>0</v>
      </c>
      <c r="CU119" s="328">
        <f t="shared" si="130"/>
        <v>0</v>
      </c>
      <c r="CV119" s="26"/>
      <c r="CW119" s="26"/>
      <c r="CX119" s="43">
        <f t="shared" si="131"/>
        <v>0</v>
      </c>
      <c r="CY119" s="327">
        <f>'2ND TERM Db '!BE119</f>
        <v>0</v>
      </c>
      <c r="CZ119" s="348">
        <f>'1ST TERM Db'!BE119</f>
        <v>0</v>
      </c>
      <c r="DA119" s="328">
        <f t="shared" si="132"/>
        <v>0</v>
      </c>
      <c r="DB119" s="26"/>
      <c r="DC119" s="26"/>
      <c r="DD119" s="43">
        <f t="shared" si="133"/>
        <v>0</v>
      </c>
      <c r="DE119" s="327">
        <f>'2ND TERM Db '!BH119</f>
        <v>0</v>
      </c>
      <c r="DF119" s="348">
        <f>'1ST TERM Db'!BH119</f>
        <v>0</v>
      </c>
      <c r="DG119" s="328">
        <f t="shared" si="134"/>
        <v>0</v>
      </c>
      <c r="DH119" s="349"/>
      <c r="DI119" s="349"/>
      <c r="DJ119" s="356">
        <f t="shared" si="138"/>
        <v>0</v>
      </c>
      <c r="DK119" s="357">
        <f>'2ND TERM Db '!BK119</f>
        <v>0</v>
      </c>
      <c r="DL119" s="357">
        <f>'1ST TERM Db'!BK119</f>
        <v>0</v>
      </c>
      <c r="DM119" s="328">
        <f t="shared" si="135"/>
        <v>0</v>
      </c>
      <c r="DN119" s="73">
        <f t="shared" ref="DN119" si="188">SUM(O119,U119,AA119,AG119,AM119,AS119,AY119,BE119,BK119,BQ119,BW119,CC119,CI119,CO119,CU119,DA119,DG119,DM119)</f>
        <v>0</v>
      </c>
      <c r="DO119" s="80">
        <f t="shared" si="137"/>
        <v>12</v>
      </c>
      <c r="DP119" s="81" t="s">
        <v>105</v>
      </c>
      <c r="DQ119" s="81" t="s">
        <v>105</v>
      </c>
      <c r="DR119" s="81" t="s">
        <v>105</v>
      </c>
      <c r="DS119" s="81" t="s">
        <v>105</v>
      </c>
      <c r="DT119" s="81" t="s">
        <v>105</v>
      </c>
      <c r="DU119" s="81" t="s">
        <v>105</v>
      </c>
      <c r="DV119" s="81" t="s">
        <v>105</v>
      </c>
      <c r="DW119" s="81" t="s">
        <v>105</v>
      </c>
      <c r="DX119" s="87" t="s">
        <v>98</v>
      </c>
      <c r="DY119" s="88" t="s">
        <v>99</v>
      </c>
      <c r="DZ119" s="81" t="s">
        <v>105</v>
      </c>
      <c r="EA119" s="81" t="s">
        <v>105</v>
      </c>
      <c r="EB119" s="81" t="s">
        <v>105</v>
      </c>
      <c r="EC119" s="81" t="s">
        <v>105</v>
      </c>
      <c r="ED119" s="81" t="s">
        <v>105</v>
      </c>
      <c r="EE119" s="81" t="s">
        <v>105</v>
      </c>
      <c r="EF119" s="99" t="s">
        <v>105</v>
      </c>
      <c r="EG119" s="100" t="s">
        <v>101</v>
      </c>
      <c r="EH119" s="101" t="s">
        <v>102</v>
      </c>
      <c r="EI119" s="102" t="s">
        <v>103</v>
      </c>
      <c r="EJ119" s="103" t="s">
        <v>104</v>
      </c>
    </row>
    <row r="120" ht="30.3" spans="1:140">
      <c r="A120" s="21">
        <v>117</v>
      </c>
      <c r="B120" s="288">
        <f>'1ST TERM Db'!B120</f>
        <v>0</v>
      </c>
      <c r="C120" s="29">
        <f>'1ST TERM Db'!C120</f>
        <v>0</v>
      </c>
      <c r="D120" s="29">
        <f>'1ST TERM Db'!D120</f>
        <v>0</v>
      </c>
      <c r="E120" s="29">
        <f>'1ST TERM Db'!E120</f>
        <v>0</v>
      </c>
      <c r="F120" s="27"/>
      <c r="G120" s="27"/>
      <c r="H120" s="27"/>
      <c r="I120" s="42">
        <f t="shared" si="101"/>
        <v>0</v>
      </c>
      <c r="J120" s="26"/>
      <c r="K120" s="26"/>
      <c r="L120" s="43">
        <f t="shared" si="97"/>
        <v>0</v>
      </c>
      <c r="M120" s="327">
        <f>'2ND TERM Db '!L120</f>
        <v>0</v>
      </c>
      <c r="N120" s="327">
        <f>'1ST TERM Db'!L120</f>
        <v>0</v>
      </c>
      <c r="O120" s="328">
        <f t="shared" si="102"/>
        <v>0</v>
      </c>
      <c r="P120" s="26"/>
      <c r="Q120" s="26"/>
      <c r="R120" s="43">
        <f t="shared" si="103"/>
        <v>0</v>
      </c>
      <c r="S120" s="327">
        <f>'2ND TERM Db '!O120</f>
        <v>0</v>
      </c>
      <c r="T120" s="327">
        <f>'1ST TERM Db'!O120</f>
        <v>0</v>
      </c>
      <c r="U120" s="328">
        <f t="shared" si="104"/>
        <v>0</v>
      </c>
      <c r="V120" s="26"/>
      <c r="W120" s="26"/>
      <c r="X120" s="43">
        <f t="shared" si="105"/>
        <v>0</v>
      </c>
      <c r="Y120" s="327">
        <f>'2ND TERM Db '!R120</f>
        <v>0</v>
      </c>
      <c r="Z120" s="327">
        <f>'1ST TERM Db'!R120</f>
        <v>0</v>
      </c>
      <c r="AA120" s="328">
        <f t="shared" si="106"/>
        <v>0</v>
      </c>
      <c r="AB120" s="26"/>
      <c r="AC120" s="26"/>
      <c r="AD120" s="43">
        <f t="shared" si="107"/>
        <v>0</v>
      </c>
      <c r="AE120" s="327">
        <f>'2ND TERM Db '!U120</f>
        <v>0</v>
      </c>
      <c r="AF120" s="327">
        <f>'1ST TERM Db'!U120</f>
        <v>0</v>
      </c>
      <c r="AG120" s="328">
        <f t="shared" si="108"/>
        <v>0</v>
      </c>
      <c r="AH120" s="26"/>
      <c r="AI120" s="26"/>
      <c r="AJ120" s="43">
        <f t="shared" si="109"/>
        <v>0</v>
      </c>
      <c r="AK120" s="327">
        <f>'2ND TERM Db '!X120</f>
        <v>0</v>
      </c>
      <c r="AL120" s="327">
        <f>'1ST TERM Db'!X120</f>
        <v>0</v>
      </c>
      <c r="AM120" s="328">
        <f t="shared" si="110"/>
        <v>0</v>
      </c>
      <c r="AN120" s="26"/>
      <c r="AO120" s="26"/>
      <c r="AP120" s="43">
        <f t="shared" si="111"/>
        <v>0</v>
      </c>
      <c r="AQ120" s="327">
        <f>'2ND TERM Db '!AA120</f>
        <v>0</v>
      </c>
      <c r="AR120" s="343">
        <f>'1ST TERM Db'!AA120</f>
        <v>0</v>
      </c>
      <c r="AS120" s="328">
        <f t="shared" si="112"/>
        <v>0</v>
      </c>
      <c r="AT120" s="26"/>
      <c r="AU120" s="26"/>
      <c r="AV120" s="43">
        <f t="shared" si="113"/>
        <v>0</v>
      </c>
      <c r="AW120" s="327">
        <f>'2ND TERM Db '!AD120</f>
        <v>0</v>
      </c>
      <c r="AX120" s="343">
        <f>'1ST TERM Db'!AD120</f>
        <v>0</v>
      </c>
      <c r="AY120" s="328">
        <f t="shared" si="114"/>
        <v>0</v>
      </c>
      <c r="AZ120" s="26"/>
      <c r="BA120" s="26"/>
      <c r="BB120" s="43">
        <f t="shared" si="115"/>
        <v>0</v>
      </c>
      <c r="BC120" s="327">
        <f>'2ND TERM Db '!AG120</f>
        <v>0</v>
      </c>
      <c r="BD120" s="327">
        <f>'1ST TERM Db'!AG120</f>
        <v>0</v>
      </c>
      <c r="BE120" s="328">
        <f t="shared" si="116"/>
        <v>0</v>
      </c>
      <c r="BF120" s="26"/>
      <c r="BG120" s="26"/>
      <c r="BH120" s="43">
        <f t="shared" si="117"/>
        <v>0</v>
      </c>
      <c r="BI120" s="327">
        <f>'2ND TERM Db '!AJ120</f>
        <v>0</v>
      </c>
      <c r="BJ120" s="327">
        <f>'1ST TERM Db'!AJ120</f>
        <v>0</v>
      </c>
      <c r="BK120" s="328">
        <f t="shared" si="118"/>
        <v>0</v>
      </c>
      <c r="BL120" s="26"/>
      <c r="BM120" s="26"/>
      <c r="BN120" s="43">
        <f t="shared" si="119"/>
        <v>0</v>
      </c>
      <c r="BO120" s="327">
        <f>'2ND TERM Db '!AM120</f>
        <v>0</v>
      </c>
      <c r="BP120" s="348">
        <f>'1ST TERM Db'!AM120</f>
        <v>0</v>
      </c>
      <c r="BQ120" s="328">
        <f t="shared" si="120"/>
        <v>0</v>
      </c>
      <c r="BR120" s="26"/>
      <c r="BS120" s="26"/>
      <c r="BT120" s="43">
        <f t="shared" si="121"/>
        <v>0</v>
      </c>
      <c r="BU120" s="327">
        <f>'2ND TERM Db '!AP120</f>
        <v>0</v>
      </c>
      <c r="BV120" s="348">
        <f>'1ST TERM Db'!AP120</f>
        <v>0</v>
      </c>
      <c r="BW120" s="328">
        <f t="shared" si="122"/>
        <v>0</v>
      </c>
      <c r="BX120" s="26"/>
      <c r="BY120" s="26"/>
      <c r="BZ120" s="43">
        <f t="shared" si="123"/>
        <v>0</v>
      </c>
      <c r="CA120" s="327">
        <f>'2ND TERM Db '!AS120</f>
        <v>0</v>
      </c>
      <c r="CB120" s="348">
        <f>'1ST TERM Db'!AS120</f>
        <v>0</v>
      </c>
      <c r="CC120" s="328">
        <f t="shared" si="124"/>
        <v>0</v>
      </c>
      <c r="CD120" s="26"/>
      <c r="CE120" s="26"/>
      <c r="CF120" s="43">
        <f t="shared" si="125"/>
        <v>0</v>
      </c>
      <c r="CG120" s="327">
        <f>'2ND TERM Db '!AV120</f>
        <v>0</v>
      </c>
      <c r="CH120" s="348">
        <f>'1ST TERM Db'!AV120</f>
        <v>0</v>
      </c>
      <c r="CI120" s="328">
        <f t="shared" si="126"/>
        <v>0</v>
      </c>
      <c r="CJ120" s="26"/>
      <c r="CK120" s="26"/>
      <c r="CL120" s="43">
        <f t="shared" si="127"/>
        <v>0</v>
      </c>
      <c r="CM120" s="327">
        <f>'2ND TERM Db '!AY120</f>
        <v>0</v>
      </c>
      <c r="CN120" s="348">
        <f>'1ST TERM Db'!AY120</f>
        <v>0</v>
      </c>
      <c r="CO120" s="328">
        <f t="shared" si="128"/>
        <v>0</v>
      </c>
      <c r="CP120" s="26"/>
      <c r="CQ120" s="26"/>
      <c r="CR120" s="43">
        <f t="shared" si="129"/>
        <v>0</v>
      </c>
      <c r="CS120" s="327">
        <f>'2ND TERM Db '!BB120</f>
        <v>0</v>
      </c>
      <c r="CT120" s="348">
        <f>'1ST TERM Db'!BB120</f>
        <v>0</v>
      </c>
      <c r="CU120" s="328">
        <f t="shared" si="130"/>
        <v>0</v>
      </c>
      <c r="CV120" s="26"/>
      <c r="CW120" s="26"/>
      <c r="CX120" s="43">
        <f t="shared" si="131"/>
        <v>0</v>
      </c>
      <c r="CY120" s="327">
        <f>'2ND TERM Db '!BE120</f>
        <v>0</v>
      </c>
      <c r="CZ120" s="348">
        <f>'1ST TERM Db'!BE120</f>
        <v>0</v>
      </c>
      <c r="DA120" s="328">
        <f t="shared" si="132"/>
        <v>0</v>
      </c>
      <c r="DB120" s="26"/>
      <c r="DC120" s="26"/>
      <c r="DD120" s="43">
        <f t="shared" si="133"/>
        <v>0</v>
      </c>
      <c r="DE120" s="327">
        <f>'2ND TERM Db '!BH120</f>
        <v>0</v>
      </c>
      <c r="DF120" s="348">
        <f>'1ST TERM Db'!BH120</f>
        <v>0</v>
      </c>
      <c r="DG120" s="328">
        <f t="shared" si="134"/>
        <v>0</v>
      </c>
      <c r="DH120" s="349"/>
      <c r="DI120" s="349"/>
      <c r="DJ120" s="356">
        <f t="shared" si="138"/>
        <v>0</v>
      </c>
      <c r="DK120" s="357">
        <f>'2ND TERM Db '!BK120</f>
        <v>0</v>
      </c>
      <c r="DL120" s="357">
        <f>'1ST TERM Db'!BK120</f>
        <v>0</v>
      </c>
      <c r="DM120" s="328">
        <f t="shared" si="135"/>
        <v>0</v>
      </c>
      <c r="DN120" s="73">
        <f t="shared" ref="DN120" si="189">SUM(O120,U120,AA120,AG120,AM120,AS120,AY120,BE120,BK120,BQ120,BW120,CC120,CI120,CO120,CU120,DA120,DG120:DM120)</f>
        <v>0</v>
      </c>
      <c r="DO120" s="80">
        <f t="shared" si="137"/>
        <v>12</v>
      </c>
      <c r="DP120" s="81" t="s">
        <v>105</v>
      </c>
      <c r="DQ120" s="81" t="s">
        <v>105</v>
      </c>
      <c r="DR120" s="81" t="s">
        <v>105</v>
      </c>
      <c r="DS120" s="81" t="s">
        <v>105</v>
      </c>
      <c r="DT120" s="81" t="s">
        <v>105</v>
      </c>
      <c r="DU120" s="81" t="s">
        <v>105</v>
      </c>
      <c r="DV120" s="81" t="s">
        <v>105</v>
      </c>
      <c r="DW120" s="81" t="s">
        <v>105</v>
      </c>
      <c r="DX120" s="87" t="s">
        <v>98</v>
      </c>
      <c r="DY120" s="88" t="s">
        <v>99</v>
      </c>
      <c r="DZ120" s="81" t="s">
        <v>105</v>
      </c>
      <c r="EA120" s="81" t="s">
        <v>105</v>
      </c>
      <c r="EB120" s="81" t="s">
        <v>105</v>
      </c>
      <c r="EC120" s="81" t="s">
        <v>105</v>
      </c>
      <c r="ED120" s="81" t="s">
        <v>105</v>
      </c>
      <c r="EE120" s="81" t="s">
        <v>105</v>
      </c>
      <c r="EF120" s="99" t="s">
        <v>105</v>
      </c>
      <c r="EG120" s="100" t="s">
        <v>101</v>
      </c>
      <c r="EH120" s="101" t="s">
        <v>102</v>
      </c>
      <c r="EI120" s="102" t="s">
        <v>103</v>
      </c>
      <c r="EJ120" s="103" t="s">
        <v>104</v>
      </c>
    </row>
    <row r="121" ht="30.3" spans="1:140">
      <c r="A121" s="21">
        <v>118</v>
      </c>
      <c r="B121" s="288">
        <f>'1ST TERM Db'!B121</f>
        <v>0</v>
      </c>
      <c r="C121" s="289">
        <f>'1ST TERM Db'!C121</f>
        <v>0</v>
      </c>
      <c r="D121" s="29">
        <f>'1ST TERM Db'!D121</f>
        <v>0</v>
      </c>
      <c r="E121" s="29">
        <f>'1ST TERM Db'!E121</f>
        <v>0</v>
      </c>
      <c r="F121" s="27"/>
      <c r="G121" s="27"/>
      <c r="H121" s="27"/>
      <c r="I121" s="42">
        <f t="shared" si="101"/>
        <v>0</v>
      </c>
      <c r="J121" s="26"/>
      <c r="K121" s="26"/>
      <c r="L121" s="43">
        <f t="shared" si="97"/>
        <v>0</v>
      </c>
      <c r="M121" s="327">
        <f>'2ND TERM Db '!L121</f>
        <v>0</v>
      </c>
      <c r="N121" s="327">
        <f>'1ST TERM Db'!L121</f>
        <v>0</v>
      </c>
      <c r="O121" s="328">
        <f t="shared" si="102"/>
        <v>0</v>
      </c>
      <c r="P121" s="26"/>
      <c r="Q121" s="26"/>
      <c r="R121" s="43">
        <f t="shared" si="103"/>
        <v>0</v>
      </c>
      <c r="S121" s="327">
        <f>'2ND TERM Db '!O121</f>
        <v>0</v>
      </c>
      <c r="T121" s="327">
        <f>'1ST TERM Db'!O121</f>
        <v>0</v>
      </c>
      <c r="U121" s="328">
        <f t="shared" si="104"/>
        <v>0</v>
      </c>
      <c r="V121" s="26"/>
      <c r="W121" s="26"/>
      <c r="X121" s="43">
        <f t="shared" si="105"/>
        <v>0</v>
      </c>
      <c r="Y121" s="327">
        <f>'2ND TERM Db '!R121</f>
        <v>0</v>
      </c>
      <c r="Z121" s="327">
        <f>'1ST TERM Db'!R121</f>
        <v>0</v>
      </c>
      <c r="AA121" s="328">
        <f t="shared" si="106"/>
        <v>0</v>
      </c>
      <c r="AB121" s="26"/>
      <c r="AC121" s="26"/>
      <c r="AD121" s="43">
        <f t="shared" si="107"/>
        <v>0</v>
      </c>
      <c r="AE121" s="327">
        <f>'2ND TERM Db '!U121</f>
        <v>0</v>
      </c>
      <c r="AF121" s="327">
        <f>'1ST TERM Db'!U121</f>
        <v>0</v>
      </c>
      <c r="AG121" s="328">
        <f t="shared" si="108"/>
        <v>0</v>
      </c>
      <c r="AH121" s="26"/>
      <c r="AI121" s="26"/>
      <c r="AJ121" s="43">
        <f t="shared" si="109"/>
        <v>0</v>
      </c>
      <c r="AK121" s="327">
        <f>'2ND TERM Db '!X121</f>
        <v>0</v>
      </c>
      <c r="AL121" s="327">
        <f>'1ST TERM Db'!X121</f>
        <v>0</v>
      </c>
      <c r="AM121" s="328">
        <f t="shared" si="110"/>
        <v>0</v>
      </c>
      <c r="AN121" s="26"/>
      <c r="AO121" s="26"/>
      <c r="AP121" s="43">
        <f t="shared" si="111"/>
        <v>0</v>
      </c>
      <c r="AQ121" s="327">
        <f>'2ND TERM Db '!AA121</f>
        <v>0</v>
      </c>
      <c r="AR121" s="343">
        <f>'1ST TERM Db'!AA121</f>
        <v>0</v>
      </c>
      <c r="AS121" s="328">
        <f t="shared" si="112"/>
        <v>0</v>
      </c>
      <c r="AT121" s="26"/>
      <c r="AU121" s="26"/>
      <c r="AV121" s="43">
        <f t="shared" si="113"/>
        <v>0</v>
      </c>
      <c r="AW121" s="327">
        <f>'2ND TERM Db '!AD121</f>
        <v>0</v>
      </c>
      <c r="AX121" s="343">
        <f>'1ST TERM Db'!AD121</f>
        <v>0</v>
      </c>
      <c r="AY121" s="328">
        <f t="shared" si="114"/>
        <v>0</v>
      </c>
      <c r="AZ121" s="26"/>
      <c r="BA121" s="26"/>
      <c r="BB121" s="43">
        <f t="shared" si="115"/>
        <v>0</v>
      </c>
      <c r="BC121" s="327">
        <f>'2ND TERM Db '!AG121</f>
        <v>0</v>
      </c>
      <c r="BD121" s="327">
        <f>'1ST TERM Db'!AG121</f>
        <v>0</v>
      </c>
      <c r="BE121" s="328">
        <f t="shared" si="116"/>
        <v>0</v>
      </c>
      <c r="BF121" s="26"/>
      <c r="BG121" s="26"/>
      <c r="BH121" s="43">
        <f t="shared" si="117"/>
        <v>0</v>
      </c>
      <c r="BI121" s="327">
        <f>'2ND TERM Db '!AJ121</f>
        <v>0</v>
      </c>
      <c r="BJ121" s="327">
        <f>'1ST TERM Db'!AJ121</f>
        <v>0</v>
      </c>
      <c r="BK121" s="328">
        <f t="shared" si="118"/>
        <v>0</v>
      </c>
      <c r="BL121" s="26"/>
      <c r="BM121" s="26"/>
      <c r="BN121" s="43">
        <f t="shared" si="119"/>
        <v>0</v>
      </c>
      <c r="BO121" s="327">
        <f>'2ND TERM Db '!AM121</f>
        <v>0</v>
      </c>
      <c r="BP121" s="348">
        <f>'1ST TERM Db'!AM121</f>
        <v>0</v>
      </c>
      <c r="BQ121" s="328">
        <f t="shared" si="120"/>
        <v>0</v>
      </c>
      <c r="BR121" s="26"/>
      <c r="BS121" s="26"/>
      <c r="BT121" s="43">
        <f t="shared" si="121"/>
        <v>0</v>
      </c>
      <c r="BU121" s="327">
        <f>'2ND TERM Db '!AP121</f>
        <v>0</v>
      </c>
      <c r="BV121" s="348">
        <f>'1ST TERM Db'!AP121</f>
        <v>0</v>
      </c>
      <c r="BW121" s="328">
        <f t="shared" si="122"/>
        <v>0</v>
      </c>
      <c r="BX121" s="26"/>
      <c r="BY121" s="26"/>
      <c r="BZ121" s="43">
        <f t="shared" si="123"/>
        <v>0</v>
      </c>
      <c r="CA121" s="327">
        <f>'2ND TERM Db '!AS121</f>
        <v>0</v>
      </c>
      <c r="CB121" s="348">
        <f>'1ST TERM Db'!AS121</f>
        <v>0</v>
      </c>
      <c r="CC121" s="328">
        <f t="shared" si="124"/>
        <v>0</v>
      </c>
      <c r="CD121" s="26"/>
      <c r="CE121" s="26"/>
      <c r="CF121" s="43">
        <f t="shared" si="125"/>
        <v>0</v>
      </c>
      <c r="CG121" s="327">
        <f>'2ND TERM Db '!AV121</f>
        <v>0</v>
      </c>
      <c r="CH121" s="348">
        <f>'1ST TERM Db'!AV121</f>
        <v>0</v>
      </c>
      <c r="CI121" s="328">
        <f t="shared" si="126"/>
        <v>0</v>
      </c>
      <c r="CJ121" s="26"/>
      <c r="CK121" s="26"/>
      <c r="CL121" s="43">
        <f t="shared" si="127"/>
        <v>0</v>
      </c>
      <c r="CM121" s="327">
        <f>'2ND TERM Db '!AY121</f>
        <v>0</v>
      </c>
      <c r="CN121" s="348">
        <f>'1ST TERM Db'!AY121</f>
        <v>0</v>
      </c>
      <c r="CO121" s="328">
        <f t="shared" si="128"/>
        <v>0</v>
      </c>
      <c r="CP121" s="26"/>
      <c r="CQ121" s="26"/>
      <c r="CR121" s="43">
        <f t="shared" si="129"/>
        <v>0</v>
      </c>
      <c r="CS121" s="327">
        <f>'2ND TERM Db '!BB121</f>
        <v>0</v>
      </c>
      <c r="CT121" s="348">
        <f>'1ST TERM Db'!BB121</f>
        <v>0</v>
      </c>
      <c r="CU121" s="328">
        <f t="shared" si="130"/>
        <v>0</v>
      </c>
      <c r="CV121" s="26"/>
      <c r="CW121" s="26"/>
      <c r="CX121" s="43">
        <f t="shared" si="131"/>
        <v>0</v>
      </c>
      <c r="CY121" s="327">
        <f>'2ND TERM Db '!BE121</f>
        <v>0</v>
      </c>
      <c r="CZ121" s="348">
        <f>'1ST TERM Db'!BE121</f>
        <v>0</v>
      </c>
      <c r="DA121" s="328">
        <f t="shared" si="132"/>
        <v>0</v>
      </c>
      <c r="DB121" s="26"/>
      <c r="DC121" s="26"/>
      <c r="DD121" s="43">
        <f t="shared" si="133"/>
        <v>0</v>
      </c>
      <c r="DE121" s="327">
        <f>'2ND TERM Db '!BH121</f>
        <v>0</v>
      </c>
      <c r="DF121" s="348">
        <f>'1ST TERM Db'!BH121</f>
        <v>0</v>
      </c>
      <c r="DG121" s="328">
        <f t="shared" si="134"/>
        <v>0</v>
      </c>
      <c r="DH121" s="349"/>
      <c r="DI121" s="349"/>
      <c r="DJ121" s="356">
        <f t="shared" si="138"/>
        <v>0</v>
      </c>
      <c r="DK121" s="357">
        <f>'2ND TERM Db '!BK121</f>
        <v>0</v>
      </c>
      <c r="DL121" s="357">
        <f>'1ST TERM Db'!BK121</f>
        <v>0</v>
      </c>
      <c r="DM121" s="328">
        <f t="shared" si="135"/>
        <v>0</v>
      </c>
      <c r="DN121" s="73">
        <f t="shared" ref="DN121" si="190">SUM(O121,U121,AA121,AG121,AM121,AS121,AY121,BE121,BK121,BQ121,BW121,CC121,CI121,CO121,CU121,DA121,DG121,DM121)</f>
        <v>0</v>
      </c>
      <c r="DO121" s="80">
        <f t="shared" si="137"/>
        <v>12</v>
      </c>
      <c r="DP121" s="81" t="s">
        <v>105</v>
      </c>
      <c r="DQ121" s="81" t="s">
        <v>105</v>
      </c>
      <c r="DR121" s="81" t="s">
        <v>105</v>
      </c>
      <c r="DS121" s="81" t="s">
        <v>105</v>
      </c>
      <c r="DT121" s="81" t="s">
        <v>105</v>
      </c>
      <c r="DU121" s="81" t="s">
        <v>105</v>
      </c>
      <c r="DV121" s="81" t="s">
        <v>105</v>
      </c>
      <c r="DW121" s="81" t="s">
        <v>105</v>
      </c>
      <c r="DX121" s="87" t="s">
        <v>98</v>
      </c>
      <c r="DY121" s="88" t="s">
        <v>99</v>
      </c>
      <c r="DZ121" s="81" t="s">
        <v>105</v>
      </c>
      <c r="EA121" s="81" t="s">
        <v>105</v>
      </c>
      <c r="EB121" s="81" t="s">
        <v>105</v>
      </c>
      <c r="EC121" s="81" t="s">
        <v>105</v>
      </c>
      <c r="ED121" s="81" t="s">
        <v>105</v>
      </c>
      <c r="EE121" s="81" t="s">
        <v>105</v>
      </c>
      <c r="EF121" s="99" t="s">
        <v>105</v>
      </c>
      <c r="EG121" s="100" t="s">
        <v>101</v>
      </c>
      <c r="EH121" s="101" t="s">
        <v>102</v>
      </c>
      <c r="EI121" s="102" t="s">
        <v>103</v>
      </c>
      <c r="EJ121" s="103" t="s">
        <v>104</v>
      </c>
    </row>
    <row r="122" ht="30.3" spans="1:140">
      <c r="A122" s="21">
        <v>119</v>
      </c>
      <c r="B122" s="288">
        <f>'1ST TERM Db'!B122</f>
        <v>0</v>
      </c>
      <c r="C122" s="29">
        <f>'1ST TERM Db'!C122</f>
        <v>0</v>
      </c>
      <c r="D122" s="29">
        <f>'1ST TERM Db'!D122</f>
        <v>0</v>
      </c>
      <c r="E122" s="29">
        <f>'1ST TERM Db'!E122</f>
        <v>0</v>
      </c>
      <c r="F122" s="27"/>
      <c r="G122" s="27"/>
      <c r="H122" s="27"/>
      <c r="I122" s="42">
        <f t="shared" si="101"/>
        <v>0</v>
      </c>
      <c r="J122" s="26"/>
      <c r="K122" s="26"/>
      <c r="L122" s="43">
        <f t="shared" si="97"/>
        <v>0</v>
      </c>
      <c r="M122" s="327">
        <f>'2ND TERM Db '!L122</f>
        <v>0</v>
      </c>
      <c r="N122" s="327">
        <f>'1ST TERM Db'!L122</f>
        <v>0</v>
      </c>
      <c r="O122" s="328">
        <f t="shared" si="102"/>
        <v>0</v>
      </c>
      <c r="P122" s="26"/>
      <c r="Q122" s="26"/>
      <c r="R122" s="43">
        <f t="shared" si="103"/>
        <v>0</v>
      </c>
      <c r="S122" s="327">
        <f>'2ND TERM Db '!O122</f>
        <v>0</v>
      </c>
      <c r="T122" s="327">
        <f>'1ST TERM Db'!O122</f>
        <v>0</v>
      </c>
      <c r="U122" s="328">
        <f t="shared" si="104"/>
        <v>0</v>
      </c>
      <c r="V122" s="26"/>
      <c r="W122" s="26"/>
      <c r="X122" s="43">
        <f t="shared" si="105"/>
        <v>0</v>
      </c>
      <c r="Y122" s="327">
        <f>'2ND TERM Db '!R122</f>
        <v>0</v>
      </c>
      <c r="Z122" s="327">
        <f>'1ST TERM Db'!R122</f>
        <v>0</v>
      </c>
      <c r="AA122" s="328">
        <f t="shared" si="106"/>
        <v>0</v>
      </c>
      <c r="AB122" s="26"/>
      <c r="AC122" s="26"/>
      <c r="AD122" s="43">
        <f t="shared" si="107"/>
        <v>0</v>
      </c>
      <c r="AE122" s="327">
        <f>'2ND TERM Db '!U122</f>
        <v>0</v>
      </c>
      <c r="AF122" s="327">
        <f>'1ST TERM Db'!U122</f>
        <v>0</v>
      </c>
      <c r="AG122" s="328">
        <f t="shared" si="108"/>
        <v>0</v>
      </c>
      <c r="AH122" s="26"/>
      <c r="AI122" s="26"/>
      <c r="AJ122" s="43">
        <f t="shared" si="109"/>
        <v>0</v>
      </c>
      <c r="AK122" s="327">
        <f>'2ND TERM Db '!X122</f>
        <v>0</v>
      </c>
      <c r="AL122" s="327">
        <f>'1ST TERM Db'!X122</f>
        <v>0</v>
      </c>
      <c r="AM122" s="328">
        <f t="shared" si="110"/>
        <v>0</v>
      </c>
      <c r="AN122" s="26"/>
      <c r="AO122" s="26"/>
      <c r="AP122" s="43">
        <f t="shared" si="111"/>
        <v>0</v>
      </c>
      <c r="AQ122" s="327">
        <f>'2ND TERM Db '!AA122</f>
        <v>0</v>
      </c>
      <c r="AR122" s="343">
        <f>'1ST TERM Db'!AA122</f>
        <v>0</v>
      </c>
      <c r="AS122" s="328">
        <f t="shared" si="112"/>
        <v>0</v>
      </c>
      <c r="AT122" s="26"/>
      <c r="AU122" s="26"/>
      <c r="AV122" s="43">
        <f t="shared" si="113"/>
        <v>0</v>
      </c>
      <c r="AW122" s="327">
        <f>'2ND TERM Db '!AD122</f>
        <v>0</v>
      </c>
      <c r="AX122" s="343">
        <f>'1ST TERM Db'!AD122</f>
        <v>0</v>
      </c>
      <c r="AY122" s="328">
        <f t="shared" si="114"/>
        <v>0</v>
      </c>
      <c r="AZ122" s="26"/>
      <c r="BA122" s="26"/>
      <c r="BB122" s="43">
        <f t="shared" si="115"/>
        <v>0</v>
      </c>
      <c r="BC122" s="327">
        <f>'2ND TERM Db '!AG122</f>
        <v>0</v>
      </c>
      <c r="BD122" s="327">
        <f>'1ST TERM Db'!AG122</f>
        <v>0</v>
      </c>
      <c r="BE122" s="328">
        <f t="shared" si="116"/>
        <v>0</v>
      </c>
      <c r="BF122" s="26"/>
      <c r="BG122" s="26"/>
      <c r="BH122" s="43">
        <f t="shared" si="117"/>
        <v>0</v>
      </c>
      <c r="BI122" s="327">
        <f>'2ND TERM Db '!AJ122</f>
        <v>0</v>
      </c>
      <c r="BJ122" s="327">
        <f>'1ST TERM Db'!AJ122</f>
        <v>0</v>
      </c>
      <c r="BK122" s="328">
        <f t="shared" si="118"/>
        <v>0</v>
      </c>
      <c r="BL122" s="26"/>
      <c r="BM122" s="26"/>
      <c r="BN122" s="43">
        <f t="shared" si="119"/>
        <v>0</v>
      </c>
      <c r="BO122" s="327">
        <f>'2ND TERM Db '!AM122</f>
        <v>0</v>
      </c>
      <c r="BP122" s="348">
        <f>'1ST TERM Db'!AM122</f>
        <v>0</v>
      </c>
      <c r="BQ122" s="328">
        <f t="shared" si="120"/>
        <v>0</v>
      </c>
      <c r="BR122" s="26"/>
      <c r="BS122" s="26"/>
      <c r="BT122" s="43">
        <f t="shared" si="121"/>
        <v>0</v>
      </c>
      <c r="BU122" s="327">
        <f>'2ND TERM Db '!AP122</f>
        <v>0</v>
      </c>
      <c r="BV122" s="348">
        <f>'1ST TERM Db'!AP122</f>
        <v>0</v>
      </c>
      <c r="BW122" s="328">
        <f t="shared" si="122"/>
        <v>0</v>
      </c>
      <c r="BX122" s="26"/>
      <c r="BY122" s="26"/>
      <c r="BZ122" s="43">
        <f t="shared" si="123"/>
        <v>0</v>
      </c>
      <c r="CA122" s="327">
        <f>'2ND TERM Db '!AS122</f>
        <v>0</v>
      </c>
      <c r="CB122" s="348">
        <f>'1ST TERM Db'!AS122</f>
        <v>0</v>
      </c>
      <c r="CC122" s="328">
        <f t="shared" si="124"/>
        <v>0</v>
      </c>
      <c r="CD122" s="26"/>
      <c r="CE122" s="26"/>
      <c r="CF122" s="43">
        <f t="shared" si="125"/>
        <v>0</v>
      </c>
      <c r="CG122" s="327">
        <f>'2ND TERM Db '!AV122</f>
        <v>0</v>
      </c>
      <c r="CH122" s="348">
        <f>'1ST TERM Db'!AV122</f>
        <v>0</v>
      </c>
      <c r="CI122" s="328">
        <f t="shared" si="126"/>
        <v>0</v>
      </c>
      <c r="CJ122" s="26"/>
      <c r="CK122" s="26"/>
      <c r="CL122" s="43">
        <f t="shared" si="127"/>
        <v>0</v>
      </c>
      <c r="CM122" s="327">
        <f>'2ND TERM Db '!AY122</f>
        <v>0</v>
      </c>
      <c r="CN122" s="348">
        <f>'1ST TERM Db'!AY122</f>
        <v>0</v>
      </c>
      <c r="CO122" s="328">
        <f t="shared" si="128"/>
        <v>0</v>
      </c>
      <c r="CP122" s="26"/>
      <c r="CQ122" s="26"/>
      <c r="CR122" s="43">
        <f t="shared" si="129"/>
        <v>0</v>
      </c>
      <c r="CS122" s="327">
        <f>'2ND TERM Db '!BB122</f>
        <v>0</v>
      </c>
      <c r="CT122" s="348">
        <f>'1ST TERM Db'!BB122</f>
        <v>0</v>
      </c>
      <c r="CU122" s="328">
        <f t="shared" si="130"/>
        <v>0</v>
      </c>
      <c r="CV122" s="26"/>
      <c r="CW122" s="26"/>
      <c r="CX122" s="43">
        <f t="shared" si="131"/>
        <v>0</v>
      </c>
      <c r="CY122" s="327">
        <f>'2ND TERM Db '!BE122</f>
        <v>0</v>
      </c>
      <c r="CZ122" s="348">
        <f>'1ST TERM Db'!BE122</f>
        <v>0</v>
      </c>
      <c r="DA122" s="328">
        <f t="shared" si="132"/>
        <v>0</v>
      </c>
      <c r="DB122" s="26"/>
      <c r="DC122" s="26"/>
      <c r="DD122" s="43">
        <f t="shared" si="133"/>
        <v>0</v>
      </c>
      <c r="DE122" s="327">
        <f>'2ND TERM Db '!BH122</f>
        <v>0</v>
      </c>
      <c r="DF122" s="348">
        <f>'1ST TERM Db'!BH122</f>
        <v>0</v>
      </c>
      <c r="DG122" s="328">
        <f t="shared" si="134"/>
        <v>0</v>
      </c>
      <c r="DH122" s="349"/>
      <c r="DI122" s="349"/>
      <c r="DJ122" s="356">
        <f t="shared" si="138"/>
        <v>0</v>
      </c>
      <c r="DK122" s="357">
        <f>'2ND TERM Db '!BK122</f>
        <v>0</v>
      </c>
      <c r="DL122" s="357">
        <f>'1ST TERM Db'!BK122</f>
        <v>0</v>
      </c>
      <c r="DM122" s="328">
        <f t="shared" si="135"/>
        <v>0</v>
      </c>
      <c r="DN122" s="73">
        <f t="shared" ref="DN122" si="191">SUM(O122,U122,AA122,AG122,AM122,AS122,AY122,BE122,BK122,BQ122,BW122,CC122,CI122,CO122,CU122,DA122,DG122:DM122)</f>
        <v>0</v>
      </c>
      <c r="DO122" s="80">
        <f t="shared" si="137"/>
        <v>12</v>
      </c>
      <c r="DP122" s="81" t="s">
        <v>105</v>
      </c>
      <c r="DQ122" s="81" t="s">
        <v>105</v>
      </c>
      <c r="DR122" s="81" t="s">
        <v>105</v>
      </c>
      <c r="DS122" s="81" t="s">
        <v>105</v>
      </c>
      <c r="DT122" s="81" t="s">
        <v>105</v>
      </c>
      <c r="DU122" s="81" t="s">
        <v>105</v>
      </c>
      <c r="DV122" s="81" t="s">
        <v>105</v>
      </c>
      <c r="DW122" s="81" t="s">
        <v>105</v>
      </c>
      <c r="DX122" s="87" t="s">
        <v>98</v>
      </c>
      <c r="DY122" s="88" t="s">
        <v>99</v>
      </c>
      <c r="DZ122" s="81" t="s">
        <v>105</v>
      </c>
      <c r="EA122" s="81" t="s">
        <v>105</v>
      </c>
      <c r="EB122" s="81" t="s">
        <v>105</v>
      </c>
      <c r="EC122" s="81" t="s">
        <v>105</v>
      </c>
      <c r="ED122" s="81" t="s">
        <v>105</v>
      </c>
      <c r="EE122" s="81" t="s">
        <v>105</v>
      </c>
      <c r="EF122" s="99" t="s">
        <v>105</v>
      </c>
      <c r="EG122" s="100" t="s">
        <v>101</v>
      </c>
      <c r="EH122" s="101" t="s">
        <v>102</v>
      </c>
      <c r="EI122" s="102" t="s">
        <v>103</v>
      </c>
      <c r="EJ122" s="103" t="s">
        <v>104</v>
      </c>
    </row>
    <row r="123" ht="30.3" spans="1:140">
      <c r="A123" s="21">
        <v>120</v>
      </c>
      <c r="B123" s="288">
        <f>'1ST TERM Db'!B123</f>
        <v>0</v>
      </c>
      <c r="C123" s="289">
        <f>'1ST TERM Db'!C123</f>
        <v>0</v>
      </c>
      <c r="D123" s="29">
        <f>'1ST TERM Db'!D123</f>
        <v>0</v>
      </c>
      <c r="E123" s="29">
        <f>'1ST TERM Db'!E123</f>
        <v>0</v>
      </c>
      <c r="F123" s="27"/>
      <c r="G123" s="27"/>
      <c r="H123" s="27"/>
      <c r="I123" s="42">
        <f t="shared" si="101"/>
        <v>0</v>
      </c>
      <c r="J123" s="26"/>
      <c r="K123" s="26"/>
      <c r="L123" s="43">
        <f t="shared" si="97"/>
        <v>0</v>
      </c>
      <c r="M123" s="327">
        <f>'2ND TERM Db '!L123</f>
        <v>0</v>
      </c>
      <c r="N123" s="327">
        <f>'1ST TERM Db'!L123</f>
        <v>0</v>
      </c>
      <c r="O123" s="328">
        <f t="shared" si="102"/>
        <v>0</v>
      </c>
      <c r="P123" s="26"/>
      <c r="Q123" s="26"/>
      <c r="R123" s="43">
        <f t="shared" si="103"/>
        <v>0</v>
      </c>
      <c r="S123" s="327">
        <f>'2ND TERM Db '!O123</f>
        <v>0</v>
      </c>
      <c r="T123" s="327">
        <f>'1ST TERM Db'!O123</f>
        <v>0</v>
      </c>
      <c r="U123" s="328">
        <f t="shared" si="104"/>
        <v>0</v>
      </c>
      <c r="V123" s="26"/>
      <c r="W123" s="26"/>
      <c r="X123" s="43">
        <f t="shared" si="105"/>
        <v>0</v>
      </c>
      <c r="Y123" s="327">
        <f>'2ND TERM Db '!R123</f>
        <v>0</v>
      </c>
      <c r="Z123" s="327">
        <f>'1ST TERM Db'!R123</f>
        <v>0</v>
      </c>
      <c r="AA123" s="328">
        <f t="shared" si="106"/>
        <v>0</v>
      </c>
      <c r="AB123" s="26"/>
      <c r="AC123" s="26"/>
      <c r="AD123" s="43">
        <f t="shared" si="107"/>
        <v>0</v>
      </c>
      <c r="AE123" s="327">
        <f>'2ND TERM Db '!U123</f>
        <v>0</v>
      </c>
      <c r="AF123" s="327">
        <f>'1ST TERM Db'!U123</f>
        <v>0</v>
      </c>
      <c r="AG123" s="328">
        <f t="shared" si="108"/>
        <v>0</v>
      </c>
      <c r="AH123" s="26"/>
      <c r="AI123" s="26"/>
      <c r="AJ123" s="43">
        <f t="shared" si="109"/>
        <v>0</v>
      </c>
      <c r="AK123" s="327">
        <f>'2ND TERM Db '!X123</f>
        <v>0</v>
      </c>
      <c r="AL123" s="327">
        <f>'1ST TERM Db'!X123</f>
        <v>0</v>
      </c>
      <c r="AM123" s="328">
        <f t="shared" si="110"/>
        <v>0</v>
      </c>
      <c r="AN123" s="26"/>
      <c r="AO123" s="26"/>
      <c r="AP123" s="43">
        <f t="shared" si="111"/>
        <v>0</v>
      </c>
      <c r="AQ123" s="327">
        <f>'2ND TERM Db '!AA123</f>
        <v>0</v>
      </c>
      <c r="AR123" s="343">
        <f>'1ST TERM Db'!AA123</f>
        <v>0</v>
      </c>
      <c r="AS123" s="328">
        <f t="shared" si="112"/>
        <v>0</v>
      </c>
      <c r="AT123" s="26"/>
      <c r="AU123" s="26"/>
      <c r="AV123" s="43">
        <f t="shared" si="113"/>
        <v>0</v>
      </c>
      <c r="AW123" s="327">
        <f>'2ND TERM Db '!AD123</f>
        <v>0</v>
      </c>
      <c r="AX123" s="343">
        <f>'1ST TERM Db'!AD123</f>
        <v>0</v>
      </c>
      <c r="AY123" s="328">
        <f t="shared" si="114"/>
        <v>0</v>
      </c>
      <c r="AZ123" s="26"/>
      <c r="BA123" s="26"/>
      <c r="BB123" s="43">
        <f t="shared" si="115"/>
        <v>0</v>
      </c>
      <c r="BC123" s="327">
        <f>'2ND TERM Db '!AG123</f>
        <v>0</v>
      </c>
      <c r="BD123" s="327">
        <f>'1ST TERM Db'!AG123</f>
        <v>0</v>
      </c>
      <c r="BE123" s="328">
        <f t="shared" si="116"/>
        <v>0</v>
      </c>
      <c r="BF123" s="26"/>
      <c r="BG123" s="26"/>
      <c r="BH123" s="43">
        <f t="shared" si="117"/>
        <v>0</v>
      </c>
      <c r="BI123" s="327">
        <f>'2ND TERM Db '!AJ123</f>
        <v>0</v>
      </c>
      <c r="BJ123" s="327">
        <f>'1ST TERM Db'!AJ123</f>
        <v>0</v>
      </c>
      <c r="BK123" s="328">
        <f t="shared" si="118"/>
        <v>0</v>
      </c>
      <c r="BL123" s="26"/>
      <c r="BM123" s="26"/>
      <c r="BN123" s="43">
        <f t="shared" si="119"/>
        <v>0</v>
      </c>
      <c r="BO123" s="327">
        <f>'2ND TERM Db '!AM123</f>
        <v>0</v>
      </c>
      <c r="BP123" s="348">
        <f>'1ST TERM Db'!AM123</f>
        <v>0</v>
      </c>
      <c r="BQ123" s="328">
        <f t="shared" si="120"/>
        <v>0</v>
      </c>
      <c r="BR123" s="26"/>
      <c r="BS123" s="26"/>
      <c r="BT123" s="43">
        <f t="shared" si="121"/>
        <v>0</v>
      </c>
      <c r="BU123" s="327">
        <f>'2ND TERM Db '!AP123</f>
        <v>0</v>
      </c>
      <c r="BV123" s="348">
        <f>'1ST TERM Db'!AP123</f>
        <v>0</v>
      </c>
      <c r="BW123" s="328">
        <f t="shared" si="122"/>
        <v>0</v>
      </c>
      <c r="BX123" s="26"/>
      <c r="BY123" s="26"/>
      <c r="BZ123" s="43">
        <f t="shared" si="123"/>
        <v>0</v>
      </c>
      <c r="CA123" s="327">
        <f>'2ND TERM Db '!AS123</f>
        <v>0</v>
      </c>
      <c r="CB123" s="348">
        <f>'1ST TERM Db'!AS123</f>
        <v>0</v>
      </c>
      <c r="CC123" s="328">
        <f t="shared" si="124"/>
        <v>0</v>
      </c>
      <c r="CD123" s="26"/>
      <c r="CE123" s="26"/>
      <c r="CF123" s="43">
        <f t="shared" si="125"/>
        <v>0</v>
      </c>
      <c r="CG123" s="327">
        <f>'2ND TERM Db '!AV123</f>
        <v>0</v>
      </c>
      <c r="CH123" s="348">
        <f>'1ST TERM Db'!AV123</f>
        <v>0</v>
      </c>
      <c r="CI123" s="328">
        <f t="shared" si="126"/>
        <v>0</v>
      </c>
      <c r="CJ123" s="26"/>
      <c r="CK123" s="26"/>
      <c r="CL123" s="43">
        <f t="shared" si="127"/>
        <v>0</v>
      </c>
      <c r="CM123" s="327">
        <f>'2ND TERM Db '!AY123</f>
        <v>0</v>
      </c>
      <c r="CN123" s="348">
        <f>'1ST TERM Db'!AY123</f>
        <v>0</v>
      </c>
      <c r="CO123" s="328">
        <f t="shared" si="128"/>
        <v>0</v>
      </c>
      <c r="CP123" s="26"/>
      <c r="CQ123" s="26"/>
      <c r="CR123" s="43">
        <f t="shared" si="129"/>
        <v>0</v>
      </c>
      <c r="CS123" s="327">
        <f>'2ND TERM Db '!BB123</f>
        <v>0</v>
      </c>
      <c r="CT123" s="348">
        <f>'1ST TERM Db'!BB123</f>
        <v>0</v>
      </c>
      <c r="CU123" s="328">
        <f t="shared" si="130"/>
        <v>0</v>
      </c>
      <c r="CV123" s="26"/>
      <c r="CW123" s="26"/>
      <c r="CX123" s="43">
        <f t="shared" si="131"/>
        <v>0</v>
      </c>
      <c r="CY123" s="327">
        <f>'2ND TERM Db '!BE123</f>
        <v>0</v>
      </c>
      <c r="CZ123" s="348">
        <f>'1ST TERM Db'!BE123</f>
        <v>0</v>
      </c>
      <c r="DA123" s="328">
        <f t="shared" si="132"/>
        <v>0</v>
      </c>
      <c r="DB123" s="26"/>
      <c r="DC123" s="26"/>
      <c r="DD123" s="43">
        <f t="shared" si="133"/>
        <v>0</v>
      </c>
      <c r="DE123" s="327">
        <f>'2ND TERM Db '!BH123</f>
        <v>0</v>
      </c>
      <c r="DF123" s="348">
        <f>'1ST TERM Db'!BH123</f>
        <v>0</v>
      </c>
      <c r="DG123" s="328">
        <f t="shared" si="134"/>
        <v>0</v>
      </c>
      <c r="DH123" s="349"/>
      <c r="DI123" s="349"/>
      <c r="DJ123" s="356">
        <f t="shared" si="138"/>
        <v>0</v>
      </c>
      <c r="DK123" s="357">
        <f>'2ND TERM Db '!BK123</f>
        <v>0</v>
      </c>
      <c r="DL123" s="357">
        <f>'1ST TERM Db'!BK123</f>
        <v>0</v>
      </c>
      <c r="DM123" s="328">
        <f t="shared" si="135"/>
        <v>0</v>
      </c>
      <c r="DN123" s="73">
        <f t="shared" ref="DN123" si="192">SUM(O123,U123,AA123,AG123,AM123,AS123,AY123,BE123,BK123,BQ123,BW123,CC123,CI123,CO123,CU123,DA123,DG123,DM123)</f>
        <v>0</v>
      </c>
      <c r="DO123" s="80">
        <f t="shared" si="137"/>
        <v>12</v>
      </c>
      <c r="DP123" s="81" t="s">
        <v>105</v>
      </c>
      <c r="DQ123" s="81" t="s">
        <v>105</v>
      </c>
      <c r="DR123" s="81" t="s">
        <v>105</v>
      </c>
      <c r="DS123" s="81" t="s">
        <v>105</v>
      </c>
      <c r="DT123" s="81" t="s">
        <v>105</v>
      </c>
      <c r="DU123" s="81" t="s">
        <v>105</v>
      </c>
      <c r="DV123" s="81" t="s">
        <v>105</v>
      </c>
      <c r="DW123" s="81" t="s">
        <v>105</v>
      </c>
      <c r="DX123" s="87" t="s">
        <v>98</v>
      </c>
      <c r="DY123" s="88" t="s">
        <v>99</v>
      </c>
      <c r="DZ123" s="81" t="s">
        <v>105</v>
      </c>
      <c r="EA123" s="81" t="s">
        <v>105</v>
      </c>
      <c r="EB123" s="81" t="s">
        <v>105</v>
      </c>
      <c r="EC123" s="81" t="s">
        <v>105</v>
      </c>
      <c r="ED123" s="81" t="s">
        <v>105</v>
      </c>
      <c r="EE123" s="81" t="s">
        <v>105</v>
      </c>
      <c r="EF123" s="99" t="s">
        <v>105</v>
      </c>
      <c r="EG123" s="100" t="s">
        <v>101</v>
      </c>
      <c r="EH123" s="101" t="s">
        <v>102</v>
      </c>
      <c r="EI123" s="102" t="s">
        <v>103</v>
      </c>
      <c r="EJ123" s="103" t="s">
        <v>104</v>
      </c>
    </row>
    <row r="124" ht="30.3" spans="1:140">
      <c r="A124" s="21">
        <v>121</v>
      </c>
      <c r="B124" s="288">
        <f>'1ST TERM Db'!B124</f>
        <v>0</v>
      </c>
      <c r="C124" s="29">
        <f>'1ST TERM Db'!C124</f>
        <v>0</v>
      </c>
      <c r="D124" s="29">
        <f>'1ST TERM Db'!D124</f>
        <v>0</v>
      </c>
      <c r="E124" s="29">
        <f>'1ST TERM Db'!E124</f>
        <v>0</v>
      </c>
      <c r="F124" s="27"/>
      <c r="G124" s="27"/>
      <c r="H124" s="27"/>
      <c r="I124" s="42">
        <f t="shared" si="101"/>
        <v>0</v>
      </c>
      <c r="J124" s="26"/>
      <c r="K124" s="26"/>
      <c r="L124" s="43">
        <f t="shared" si="97"/>
        <v>0</v>
      </c>
      <c r="M124" s="327">
        <f>'2ND TERM Db '!L124</f>
        <v>0</v>
      </c>
      <c r="N124" s="327">
        <f>'1ST TERM Db'!L124</f>
        <v>0</v>
      </c>
      <c r="O124" s="328">
        <f t="shared" si="102"/>
        <v>0</v>
      </c>
      <c r="P124" s="26"/>
      <c r="Q124" s="26"/>
      <c r="R124" s="43">
        <f t="shared" si="103"/>
        <v>0</v>
      </c>
      <c r="S124" s="327">
        <f>'2ND TERM Db '!O124</f>
        <v>0</v>
      </c>
      <c r="T124" s="327">
        <f>'1ST TERM Db'!O124</f>
        <v>0</v>
      </c>
      <c r="U124" s="328">
        <f t="shared" si="104"/>
        <v>0</v>
      </c>
      <c r="V124" s="26"/>
      <c r="W124" s="26"/>
      <c r="X124" s="43">
        <f t="shared" si="105"/>
        <v>0</v>
      </c>
      <c r="Y124" s="327">
        <f>'2ND TERM Db '!R124</f>
        <v>0</v>
      </c>
      <c r="Z124" s="327">
        <f>'1ST TERM Db'!R124</f>
        <v>0</v>
      </c>
      <c r="AA124" s="328">
        <f t="shared" si="106"/>
        <v>0</v>
      </c>
      <c r="AB124" s="26"/>
      <c r="AC124" s="26"/>
      <c r="AD124" s="43">
        <f t="shared" si="107"/>
        <v>0</v>
      </c>
      <c r="AE124" s="327">
        <f>'2ND TERM Db '!U124</f>
        <v>0</v>
      </c>
      <c r="AF124" s="327">
        <f>'1ST TERM Db'!U124</f>
        <v>0</v>
      </c>
      <c r="AG124" s="328">
        <f t="shared" si="108"/>
        <v>0</v>
      </c>
      <c r="AH124" s="26"/>
      <c r="AI124" s="26"/>
      <c r="AJ124" s="43">
        <f t="shared" si="109"/>
        <v>0</v>
      </c>
      <c r="AK124" s="327">
        <f>'2ND TERM Db '!X124</f>
        <v>0</v>
      </c>
      <c r="AL124" s="327">
        <f>'1ST TERM Db'!X124</f>
        <v>0</v>
      </c>
      <c r="AM124" s="328">
        <f t="shared" si="110"/>
        <v>0</v>
      </c>
      <c r="AN124" s="26"/>
      <c r="AO124" s="26"/>
      <c r="AP124" s="43">
        <f t="shared" si="111"/>
        <v>0</v>
      </c>
      <c r="AQ124" s="327">
        <f>'2ND TERM Db '!AA124</f>
        <v>0</v>
      </c>
      <c r="AR124" s="343">
        <f>'1ST TERM Db'!AA124</f>
        <v>0</v>
      </c>
      <c r="AS124" s="328">
        <f t="shared" si="112"/>
        <v>0</v>
      </c>
      <c r="AT124" s="26"/>
      <c r="AU124" s="26"/>
      <c r="AV124" s="43">
        <f t="shared" si="113"/>
        <v>0</v>
      </c>
      <c r="AW124" s="327">
        <f>'2ND TERM Db '!AD124</f>
        <v>0</v>
      </c>
      <c r="AX124" s="343">
        <f>'1ST TERM Db'!AD124</f>
        <v>0</v>
      </c>
      <c r="AY124" s="328">
        <f t="shared" si="114"/>
        <v>0</v>
      </c>
      <c r="AZ124" s="26"/>
      <c r="BA124" s="26"/>
      <c r="BB124" s="43">
        <f t="shared" si="115"/>
        <v>0</v>
      </c>
      <c r="BC124" s="327">
        <f>'2ND TERM Db '!AG124</f>
        <v>0</v>
      </c>
      <c r="BD124" s="327">
        <f>'1ST TERM Db'!AG124</f>
        <v>0</v>
      </c>
      <c r="BE124" s="328">
        <f t="shared" si="116"/>
        <v>0</v>
      </c>
      <c r="BF124" s="26"/>
      <c r="BG124" s="26"/>
      <c r="BH124" s="43">
        <f t="shared" si="117"/>
        <v>0</v>
      </c>
      <c r="BI124" s="327">
        <f>'2ND TERM Db '!AJ124</f>
        <v>0</v>
      </c>
      <c r="BJ124" s="327">
        <f>'1ST TERM Db'!AJ124</f>
        <v>0</v>
      </c>
      <c r="BK124" s="328">
        <f t="shared" si="118"/>
        <v>0</v>
      </c>
      <c r="BL124" s="26"/>
      <c r="BM124" s="26"/>
      <c r="BN124" s="43">
        <f t="shared" si="119"/>
        <v>0</v>
      </c>
      <c r="BO124" s="327">
        <f>'2ND TERM Db '!AM124</f>
        <v>0</v>
      </c>
      <c r="BP124" s="348">
        <f>'1ST TERM Db'!AM124</f>
        <v>0</v>
      </c>
      <c r="BQ124" s="328">
        <f t="shared" si="120"/>
        <v>0</v>
      </c>
      <c r="BR124" s="26"/>
      <c r="BS124" s="26"/>
      <c r="BT124" s="43">
        <f t="shared" si="121"/>
        <v>0</v>
      </c>
      <c r="BU124" s="327">
        <f>'2ND TERM Db '!AP124</f>
        <v>0</v>
      </c>
      <c r="BV124" s="348">
        <f>'1ST TERM Db'!AP124</f>
        <v>0</v>
      </c>
      <c r="BW124" s="328">
        <f t="shared" si="122"/>
        <v>0</v>
      </c>
      <c r="BX124" s="26"/>
      <c r="BY124" s="26"/>
      <c r="BZ124" s="43">
        <f t="shared" si="123"/>
        <v>0</v>
      </c>
      <c r="CA124" s="327">
        <f>'2ND TERM Db '!AS124</f>
        <v>0</v>
      </c>
      <c r="CB124" s="348">
        <f>'1ST TERM Db'!AS124</f>
        <v>0</v>
      </c>
      <c r="CC124" s="328">
        <f t="shared" si="124"/>
        <v>0</v>
      </c>
      <c r="CD124" s="26"/>
      <c r="CE124" s="26"/>
      <c r="CF124" s="43">
        <f t="shared" si="125"/>
        <v>0</v>
      </c>
      <c r="CG124" s="327">
        <f>'2ND TERM Db '!AV124</f>
        <v>0</v>
      </c>
      <c r="CH124" s="348">
        <f>'1ST TERM Db'!AV124</f>
        <v>0</v>
      </c>
      <c r="CI124" s="328">
        <f t="shared" si="126"/>
        <v>0</v>
      </c>
      <c r="CJ124" s="26"/>
      <c r="CK124" s="26"/>
      <c r="CL124" s="43">
        <f t="shared" si="127"/>
        <v>0</v>
      </c>
      <c r="CM124" s="327">
        <f>'2ND TERM Db '!AY124</f>
        <v>0</v>
      </c>
      <c r="CN124" s="348">
        <f>'1ST TERM Db'!AY124</f>
        <v>0</v>
      </c>
      <c r="CO124" s="328">
        <f t="shared" si="128"/>
        <v>0</v>
      </c>
      <c r="CP124" s="26"/>
      <c r="CQ124" s="26"/>
      <c r="CR124" s="43">
        <f t="shared" si="129"/>
        <v>0</v>
      </c>
      <c r="CS124" s="327">
        <f>'2ND TERM Db '!BB124</f>
        <v>0</v>
      </c>
      <c r="CT124" s="348">
        <f>'1ST TERM Db'!BB124</f>
        <v>0</v>
      </c>
      <c r="CU124" s="328">
        <f t="shared" si="130"/>
        <v>0</v>
      </c>
      <c r="CV124" s="26"/>
      <c r="CW124" s="26"/>
      <c r="CX124" s="43">
        <f t="shared" si="131"/>
        <v>0</v>
      </c>
      <c r="CY124" s="327">
        <f>'2ND TERM Db '!BE124</f>
        <v>0</v>
      </c>
      <c r="CZ124" s="348">
        <f>'1ST TERM Db'!BE124</f>
        <v>0</v>
      </c>
      <c r="DA124" s="328">
        <f t="shared" si="132"/>
        <v>0</v>
      </c>
      <c r="DB124" s="26"/>
      <c r="DC124" s="26"/>
      <c r="DD124" s="43">
        <f t="shared" si="133"/>
        <v>0</v>
      </c>
      <c r="DE124" s="327">
        <f>'2ND TERM Db '!BH124</f>
        <v>0</v>
      </c>
      <c r="DF124" s="348">
        <f>'1ST TERM Db'!BH124</f>
        <v>0</v>
      </c>
      <c r="DG124" s="328">
        <f t="shared" si="134"/>
        <v>0</v>
      </c>
      <c r="DH124" s="349"/>
      <c r="DI124" s="349"/>
      <c r="DJ124" s="356">
        <f t="shared" si="138"/>
        <v>0</v>
      </c>
      <c r="DK124" s="357">
        <f>'2ND TERM Db '!BK124</f>
        <v>0</v>
      </c>
      <c r="DL124" s="357">
        <f>'1ST TERM Db'!BK124</f>
        <v>0</v>
      </c>
      <c r="DM124" s="328">
        <f t="shared" si="135"/>
        <v>0</v>
      </c>
      <c r="DN124" s="73">
        <f t="shared" ref="DN124" si="193">SUM(O124,U124,AA124,AG124,AM124,AS124,AY124,BE124,BK124,BQ124,BW124,CC124,CI124,CO124,CU124,DA124,DG124:DM124)</f>
        <v>0</v>
      </c>
      <c r="DO124" s="80">
        <f t="shared" si="137"/>
        <v>12</v>
      </c>
      <c r="DP124" s="81" t="s">
        <v>105</v>
      </c>
      <c r="DQ124" s="81" t="s">
        <v>105</v>
      </c>
      <c r="DR124" s="81" t="s">
        <v>105</v>
      </c>
      <c r="DS124" s="81" t="s">
        <v>105</v>
      </c>
      <c r="DT124" s="81" t="s">
        <v>105</v>
      </c>
      <c r="DU124" s="81" t="s">
        <v>105</v>
      </c>
      <c r="DV124" s="81" t="s">
        <v>105</v>
      </c>
      <c r="DW124" s="81" t="s">
        <v>105</v>
      </c>
      <c r="DX124" s="87" t="s">
        <v>98</v>
      </c>
      <c r="DY124" s="88" t="s">
        <v>99</v>
      </c>
      <c r="DZ124" s="81" t="s">
        <v>105</v>
      </c>
      <c r="EA124" s="81" t="s">
        <v>105</v>
      </c>
      <c r="EB124" s="81" t="s">
        <v>105</v>
      </c>
      <c r="EC124" s="81" t="s">
        <v>105</v>
      </c>
      <c r="ED124" s="81" t="s">
        <v>105</v>
      </c>
      <c r="EE124" s="81" t="s">
        <v>105</v>
      </c>
      <c r="EF124" s="99" t="s">
        <v>105</v>
      </c>
      <c r="EG124" s="100" t="s">
        <v>101</v>
      </c>
      <c r="EH124" s="101" t="s">
        <v>102</v>
      </c>
      <c r="EI124" s="102" t="s">
        <v>103</v>
      </c>
      <c r="EJ124" s="103" t="s">
        <v>104</v>
      </c>
    </row>
    <row r="125" ht="30.3" spans="1:140">
      <c r="A125" s="21">
        <v>122</v>
      </c>
      <c r="B125" s="288">
        <f>'1ST TERM Db'!B125</f>
        <v>0</v>
      </c>
      <c r="C125" s="29">
        <f>'1ST TERM Db'!C125</f>
        <v>0</v>
      </c>
      <c r="D125" s="29">
        <f>'1ST TERM Db'!D125</f>
        <v>0</v>
      </c>
      <c r="E125" s="29">
        <f>'1ST TERM Db'!E125</f>
        <v>0</v>
      </c>
      <c r="F125" s="27"/>
      <c r="G125" s="27"/>
      <c r="H125" s="27"/>
      <c r="I125" s="42">
        <f t="shared" si="101"/>
        <v>0</v>
      </c>
      <c r="J125" s="26"/>
      <c r="K125" s="26"/>
      <c r="L125" s="43">
        <f t="shared" si="97"/>
        <v>0</v>
      </c>
      <c r="M125" s="327">
        <f>'2ND TERM Db '!L125</f>
        <v>0</v>
      </c>
      <c r="N125" s="327">
        <f>'1ST TERM Db'!L125</f>
        <v>0</v>
      </c>
      <c r="O125" s="328">
        <f t="shared" si="102"/>
        <v>0</v>
      </c>
      <c r="P125" s="26"/>
      <c r="Q125" s="26"/>
      <c r="R125" s="43">
        <f t="shared" si="103"/>
        <v>0</v>
      </c>
      <c r="S125" s="327">
        <f>'2ND TERM Db '!O125</f>
        <v>0</v>
      </c>
      <c r="T125" s="327">
        <f>'1ST TERM Db'!O125</f>
        <v>0</v>
      </c>
      <c r="U125" s="328">
        <f t="shared" si="104"/>
        <v>0</v>
      </c>
      <c r="V125" s="26"/>
      <c r="W125" s="26"/>
      <c r="X125" s="43">
        <f t="shared" si="105"/>
        <v>0</v>
      </c>
      <c r="Y125" s="327">
        <f>'2ND TERM Db '!R125</f>
        <v>0</v>
      </c>
      <c r="Z125" s="327">
        <f>'1ST TERM Db'!R125</f>
        <v>0</v>
      </c>
      <c r="AA125" s="328">
        <f t="shared" si="106"/>
        <v>0</v>
      </c>
      <c r="AB125" s="26"/>
      <c r="AC125" s="26"/>
      <c r="AD125" s="43">
        <f t="shared" si="107"/>
        <v>0</v>
      </c>
      <c r="AE125" s="327">
        <f>'2ND TERM Db '!U125</f>
        <v>0</v>
      </c>
      <c r="AF125" s="327">
        <f>'1ST TERM Db'!U125</f>
        <v>0</v>
      </c>
      <c r="AG125" s="328">
        <f t="shared" si="108"/>
        <v>0</v>
      </c>
      <c r="AH125" s="26"/>
      <c r="AI125" s="26"/>
      <c r="AJ125" s="43">
        <f t="shared" si="109"/>
        <v>0</v>
      </c>
      <c r="AK125" s="327">
        <f>'2ND TERM Db '!X125</f>
        <v>0</v>
      </c>
      <c r="AL125" s="327">
        <f>'1ST TERM Db'!X125</f>
        <v>0</v>
      </c>
      <c r="AM125" s="328">
        <f t="shared" si="110"/>
        <v>0</v>
      </c>
      <c r="AN125" s="26"/>
      <c r="AO125" s="26"/>
      <c r="AP125" s="43">
        <f t="shared" si="111"/>
        <v>0</v>
      </c>
      <c r="AQ125" s="327">
        <f>'2ND TERM Db '!AA125</f>
        <v>0</v>
      </c>
      <c r="AR125" s="343">
        <f>'1ST TERM Db'!AA125</f>
        <v>0</v>
      </c>
      <c r="AS125" s="328">
        <f t="shared" si="112"/>
        <v>0</v>
      </c>
      <c r="AT125" s="26"/>
      <c r="AU125" s="26"/>
      <c r="AV125" s="43">
        <f t="shared" si="113"/>
        <v>0</v>
      </c>
      <c r="AW125" s="327">
        <f>'2ND TERM Db '!AD125</f>
        <v>0</v>
      </c>
      <c r="AX125" s="343">
        <f>'1ST TERM Db'!AD125</f>
        <v>0</v>
      </c>
      <c r="AY125" s="328">
        <f t="shared" si="114"/>
        <v>0</v>
      </c>
      <c r="AZ125" s="26"/>
      <c r="BA125" s="26"/>
      <c r="BB125" s="43">
        <f t="shared" si="115"/>
        <v>0</v>
      </c>
      <c r="BC125" s="327">
        <f>'2ND TERM Db '!AG125</f>
        <v>0</v>
      </c>
      <c r="BD125" s="327">
        <f>'1ST TERM Db'!AG125</f>
        <v>0</v>
      </c>
      <c r="BE125" s="328">
        <f t="shared" si="116"/>
        <v>0</v>
      </c>
      <c r="BF125" s="26"/>
      <c r="BG125" s="26"/>
      <c r="BH125" s="43">
        <f t="shared" si="117"/>
        <v>0</v>
      </c>
      <c r="BI125" s="327">
        <f>'2ND TERM Db '!AJ125</f>
        <v>0</v>
      </c>
      <c r="BJ125" s="327">
        <f>'1ST TERM Db'!AJ125</f>
        <v>0</v>
      </c>
      <c r="BK125" s="328">
        <f t="shared" si="118"/>
        <v>0</v>
      </c>
      <c r="BL125" s="26"/>
      <c r="BM125" s="26"/>
      <c r="BN125" s="43">
        <f t="shared" si="119"/>
        <v>0</v>
      </c>
      <c r="BO125" s="327">
        <f>'2ND TERM Db '!AM125</f>
        <v>0</v>
      </c>
      <c r="BP125" s="348">
        <f>'1ST TERM Db'!AM125</f>
        <v>0</v>
      </c>
      <c r="BQ125" s="328">
        <f t="shared" si="120"/>
        <v>0</v>
      </c>
      <c r="BR125" s="26"/>
      <c r="BS125" s="26"/>
      <c r="BT125" s="43">
        <f t="shared" si="121"/>
        <v>0</v>
      </c>
      <c r="BU125" s="327">
        <f>'2ND TERM Db '!AP125</f>
        <v>0</v>
      </c>
      <c r="BV125" s="348">
        <f>'1ST TERM Db'!AP125</f>
        <v>0</v>
      </c>
      <c r="BW125" s="328">
        <f t="shared" si="122"/>
        <v>0</v>
      </c>
      <c r="BX125" s="26"/>
      <c r="BY125" s="26"/>
      <c r="BZ125" s="43">
        <f t="shared" si="123"/>
        <v>0</v>
      </c>
      <c r="CA125" s="327">
        <f>'2ND TERM Db '!AS125</f>
        <v>0</v>
      </c>
      <c r="CB125" s="348">
        <f>'1ST TERM Db'!AS125</f>
        <v>0</v>
      </c>
      <c r="CC125" s="328">
        <f t="shared" si="124"/>
        <v>0</v>
      </c>
      <c r="CD125" s="26"/>
      <c r="CE125" s="26"/>
      <c r="CF125" s="43">
        <f t="shared" si="125"/>
        <v>0</v>
      </c>
      <c r="CG125" s="327">
        <f>'2ND TERM Db '!AV125</f>
        <v>0</v>
      </c>
      <c r="CH125" s="348">
        <f>'1ST TERM Db'!AV125</f>
        <v>0</v>
      </c>
      <c r="CI125" s="328">
        <f t="shared" si="126"/>
        <v>0</v>
      </c>
      <c r="CJ125" s="26"/>
      <c r="CK125" s="26"/>
      <c r="CL125" s="43">
        <f t="shared" si="127"/>
        <v>0</v>
      </c>
      <c r="CM125" s="327">
        <f>'2ND TERM Db '!AY125</f>
        <v>0</v>
      </c>
      <c r="CN125" s="348">
        <f>'1ST TERM Db'!AY125</f>
        <v>0</v>
      </c>
      <c r="CO125" s="328">
        <f t="shared" si="128"/>
        <v>0</v>
      </c>
      <c r="CP125" s="26"/>
      <c r="CQ125" s="26"/>
      <c r="CR125" s="43">
        <f t="shared" si="129"/>
        <v>0</v>
      </c>
      <c r="CS125" s="327">
        <f>'2ND TERM Db '!BB125</f>
        <v>0</v>
      </c>
      <c r="CT125" s="348">
        <f>'1ST TERM Db'!BB125</f>
        <v>0</v>
      </c>
      <c r="CU125" s="328">
        <f t="shared" si="130"/>
        <v>0</v>
      </c>
      <c r="CV125" s="26"/>
      <c r="CW125" s="26"/>
      <c r="CX125" s="43">
        <f t="shared" si="131"/>
        <v>0</v>
      </c>
      <c r="CY125" s="327">
        <f>'2ND TERM Db '!BE125</f>
        <v>0</v>
      </c>
      <c r="CZ125" s="348">
        <f>'1ST TERM Db'!BE125</f>
        <v>0</v>
      </c>
      <c r="DA125" s="328">
        <f t="shared" si="132"/>
        <v>0</v>
      </c>
      <c r="DB125" s="26"/>
      <c r="DC125" s="26"/>
      <c r="DD125" s="43">
        <f t="shared" si="133"/>
        <v>0</v>
      </c>
      <c r="DE125" s="327">
        <f>'2ND TERM Db '!BH125</f>
        <v>0</v>
      </c>
      <c r="DF125" s="348">
        <f>'1ST TERM Db'!BH125</f>
        <v>0</v>
      </c>
      <c r="DG125" s="328">
        <f t="shared" si="134"/>
        <v>0</v>
      </c>
      <c r="DH125" s="349"/>
      <c r="DI125" s="349"/>
      <c r="DJ125" s="356">
        <f t="shared" si="138"/>
        <v>0</v>
      </c>
      <c r="DK125" s="357">
        <f>'2ND TERM Db '!BK125</f>
        <v>0</v>
      </c>
      <c r="DL125" s="357">
        <f>'1ST TERM Db'!BK125</f>
        <v>0</v>
      </c>
      <c r="DM125" s="328">
        <f t="shared" si="135"/>
        <v>0</v>
      </c>
      <c r="DN125" s="73">
        <f t="shared" ref="DN125" si="194">SUM(O125,U125,AA125,AG125,AM125,AS125,AY125,BE125,BK125,BQ125,BW125,CC125,CI125,CO125,CU125,DA125,DG125,DM125)</f>
        <v>0</v>
      </c>
      <c r="DO125" s="80">
        <f t="shared" si="137"/>
        <v>12</v>
      </c>
      <c r="DP125" s="81" t="s">
        <v>105</v>
      </c>
      <c r="DQ125" s="81" t="s">
        <v>105</v>
      </c>
      <c r="DR125" s="81" t="s">
        <v>105</v>
      </c>
      <c r="DS125" s="81" t="s">
        <v>105</v>
      </c>
      <c r="DT125" s="81" t="s">
        <v>105</v>
      </c>
      <c r="DU125" s="81" t="s">
        <v>105</v>
      </c>
      <c r="DV125" s="81" t="s">
        <v>105</v>
      </c>
      <c r="DW125" s="81" t="s">
        <v>105</v>
      </c>
      <c r="DX125" s="87" t="s">
        <v>98</v>
      </c>
      <c r="DY125" s="88" t="s">
        <v>99</v>
      </c>
      <c r="DZ125" s="81" t="s">
        <v>105</v>
      </c>
      <c r="EA125" s="81" t="s">
        <v>105</v>
      </c>
      <c r="EB125" s="81" t="s">
        <v>105</v>
      </c>
      <c r="EC125" s="81" t="s">
        <v>105</v>
      </c>
      <c r="ED125" s="81" t="s">
        <v>105</v>
      </c>
      <c r="EE125" s="81" t="s">
        <v>105</v>
      </c>
      <c r="EF125" s="99" t="s">
        <v>105</v>
      </c>
      <c r="EG125" s="100" t="s">
        <v>101</v>
      </c>
      <c r="EH125" s="101" t="s">
        <v>102</v>
      </c>
      <c r="EI125" s="102" t="s">
        <v>103</v>
      </c>
      <c r="EJ125" s="103" t="s">
        <v>104</v>
      </c>
    </row>
    <row r="126" ht="30.3" spans="1:140">
      <c r="A126" s="21">
        <v>123</v>
      </c>
      <c r="B126" s="288">
        <f>'1ST TERM Db'!B126</f>
        <v>0</v>
      </c>
      <c r="C126" s="289">
        <f>'1ST TERM Db'!C126</f>
        <v>0</v>
      </c>
      <c r="D126" s="29">
        <f>'1ST TERM Db'!D126</f>
        <v>0</v>
      </c>
      <c r="E126" s="29">
        <f>'1ST TERM Db'!E126</f>
        <v>0</v>
      </c>
      <c r="F126" s="27"/>
      <c r="G126" s="27"/>
      <c r="H126" s="27"/>
      <c r="I126" s="42">
        <f t="shared" si="101"/>
        <v>0</v>
      </c>
      <c r="J126" s="26"/>
      <c r="K126" s="26"/>
      <c r="L126" s="43">
        <f t="shared" si="97"/>
        <v>0</v>
      </c>
      <c r="M126" s="327">
        <f>'2ND TERM Db '!L126</f>
        <v>0</v>
      </c>
      <c r="N126" s="327">
        <f>'1ST TERM Db'!L126</f>
        <v>0</v>
      </c>
      <c r="O126" s="328">
        <f t="shared" si="102"/>
        <v>0</v>
      </c>
      <c r="P126" s="26"/>
      <c r="Q126" s="26"/>
      <c r="R126" s="43">
        <f t="shared" si="103"/>
        <v>0</v>
      </c>
      <c r="S126" s="327">
        <f>'2ND TERM Db '!O126</f>
        <v>0</v>
      </c>
      <c r="T126" s="327">
        <f>'1ST TERM Db'!O126</f>
        <v>0</v>
      </c>
      <c r="U126" s="328">
        <f t="shared" si="104"/>
        <v>0</v>
      </c>
      <c r="V126" s="26"/>
      <c r="W126" s="26"/>
      <c r="X126" s="43">
        <f t="shared" si="105"/>
        <v>0</v>
      </c>
      <c r="Y126" s="327">
        <f>'2ND TERM Db '!R126</f>
        <v>0</v>
      </c>
      <c r="Z126" s="327">
        <f>'1ST TERM Db'!R126</f>
        <v>0</v>
      </c>
      <c r="AA126" s="328">
        <f t="shared" si="106"/>
        <v>0</v>
      </c>
      <c r="AB126" s="26"/>
      <c r="AC126" s="26"/>
      <c r="AD126" s="43">
        <f t="shared" si="107"/>
        <v>0</v>
      </c>
      <c r="AE126" s="327">
        <f>'2ND TERM Db '!U126</f>
        <v>0</v>
      </c>
      <c r="AF126" s="327">
        <f>'1ST TERM Db'!U126</f>
        <v>0</v>
      </c>
      <c r="AG126" s="328">
        <f t="shared" si="108"/>
        <v>0</v>
      </c>
      <c r="AH126" s="26"/>
      <c r="AI126" s="26"/>
      <c r="AJ126" s="43">
        <f t="shared" si="109"/>
        <v>0</v>
      </c>
      <c r="AK126" s="327">
        <f>'2ND TERM Db '!X126</f>
        <v>0</v>
      </c>
      <c r="AL126" s="327">
        <f>'1ST TERM Db'!X126</f>
        <v>0</v>
      </c>
      <c r="AM126" s="328">
        <f t="shared" si="110"/>
        <v>0</v>
      </c>
      <c r="AN126" s="26"/>
      <c r="AO126" s="26"/>
      <c r="AP126" s="43">
        <f t="shared" si="111"/>
        <v>0</v>
      </c>
      <c r="AQ126" s="327">
        <f>'2ND TERM Db '!AA126</f>
        <v>0</v>
      </c>
      <c r="AR126" s="343">
        <f>'1ST TERM Db'!AA126</f>
        <v>0</v>
      </c>
      <c r="AS126" s="328">
        <f t="shared" si="112"/>
        <v>0</v>
      </c>
      <c r="AT126" s="26"/>
      <c r="AU126" s="26"/>
      <c r="AV126" s="43">
        <f t="shared" si="113"/>
        <v>0</v>
      </c>
      <c r="AW126" s="327">
        <f>'2ND TERM Db '!AD126</f>
        <v>0</v>
      </c>
      <c r="AX126" s="343">
        <f>'1ST TERM Db'!AD126</f>
        <v>0</v>
      </c>
      <c r="AY126" s="328">
        <f t="shared" si="114"/>
        <v>0</v>
      </c>
      <c r="AZ126" s="26"/>
      <c r="BA126" s="26"/>
      <c r="BB126" s="43">
        <f t="shared" si="115"/>
        <v>0</v>
      </c>
      <c r="BC126" s="327">
        <f>'2ND TERM Db '!AG126</f>
        <v>0</v>
      </c>
      <c r="BD126" s="327">
        <f>'1ST TERM Db'!AG126</f>
        <v>0</v>
      </c>
      <c r="BE126" s="328">
        <f t="shared" si="116"/>
        <v>0</v>
      </c>
      <c r="BF126" s="26"/>
      <c r="BG126" s="26"/>
      <c r="BH126" s="43">
        <f t="shared" si="117"/>
        <v>0</v>
      </c>
      <c r="BI126" s="327">
        <f>'2ND TERM Db '!AJ126</f>
        <v>0</v>
      </c>
      <c r="BJ126" s="327">
        <f>'1ST TERM Db'!AJ126</f>
        <v>0</v>
      </c>
      <c r="BK126" s="328">
        <f t="shared" si="118"/>
        <v>0</v>
      </c>
      <c r="BL126" s="26"/>
      <c r="BM126" s="26"/>
      <c r="BN126" s="43">
        <f t="shared" si="119"/>
        <v>0</v>
      </c>
      <c r="BO126" s="327">
        <f>'2ND TERM Db '!AM126</f>
        <v>0</v>
      </c>
      <c r="BP126" s="348">
        <f>'1ST TERM Db'!AM126</f>
        <v>0</v>
      </c>
      <c r="BQ126" s="328">
        <f t="shared" si="120"/>
        <v>0</v>
      </c>
      <c r="BR126" s="26"/>
      <c r="BS126" s="26"/>
      <c r="BT126" s="43">
        <f t="shared" si="121"/>
        <v>0</v>
      </c>
      <c r="BU126" s="327">
        <f>'2ND TERM Db '!AP126</f>
        <v>0</v>
      </c>
      <c r="BV126" s="348">
        <f>'1ST TERM Db'!AP126</f>
        <v>0</v>
      </c>
      <c r="BW126" s="328">
        <f t="shared" si="122"/>
        <v>0</v>
      </c>
      <c r="BX126" s="26"/>
      <c r="BY126" s="26"/>
      <c r="BZ126" s="43">
        <f t="shared" si="123"/>
        <v>0</v>
      </c>
      <c r="CA126" s="327">
        <f>'2ND TERM Db '!AS126</f>
        <v>0</v>
      </c>
      <c r="CB126" s="348">
        <f>'1ST TERM Db'!AS126</f>
        <v>0</v>
      </c>
      <c r="CC126" s="328">
        <f t="shared" si="124"/>
        <v>0</v>
      </c>
      <c r="CD126" s="26"/>
      <c r="CE126" s="26"/>
      <c r="CF126" s="43">
        <f t="shared" si="125"/>
        <v>0</v>
      </c>
      <c r="CG126" s="327">
        <f>'2ND TERM Db '!AV126</f>
        <v>0</v>
      </c>
      <c r="CH126" s="348">
        <f>'1ST TERM Db'!AV126</f>
        <v>0</v>
      </c>
      <c r="CI126" s="328">
        <f t="shared" si="126"/>
        <v>0</v>
      </c>
      <c r="CJ126" s="26"/>
      <c r="CK126" s="26"/>
      <c r="CL126" s="43">
        <f t="shared" si="127"/>
        <v>0</v>
      </c>
      <c r="CM126" s="327">
        <f>'2ND TERM Db '!AY126</f>
        <v>0</v>
      </c>
      <c r="CN126" s="348">
        <f>'1ST TERM Db'!AY126</f>
        <v>0</v>
      </c>
      <c r="CO126" s="328">
        <f t="shared" si="128"/>
        <v>0</v>
      </c>
      <c r="CP126" s="26"/>
      <c r="CQ126" s="26"/>
      <c r="CR126" s="43">
        <f t="shared" si="129"/>
        <v>0</v>
      </c>
      <c r="CS126" s="327">
        <f>'2ND TERM Db '!BB126</f>
        <v>0</v>
      </c>
      <c r="CT126" s="348">
        <f>'1ST TERM Db'!BB126</f>
        <v>0</v>
      </c>
      <c r="CU126" s="328">
        <f t="shared" si="130"/>
        <v>0</v>
      </c>
      <c r="CV126" s="26"/>
      <c r="CW126" s="26"/>
      <c r="CX126" s="43">
        <f t="shared" si="131"/>
        <v>0</v>
      </c>
      <c r="CY126" s="327">
        <f>'2ND TERM Db '!BE126</f>
        <v>0</v>
      </c>
      <c r="CZ126" s="348">
        <f>'1ST TERM Db'!BE126</f>
        <v>0</v>
      </c>
      <c r="DA126" s="328">
        <f t="shared" si="132"/>
        <v>0</v>
      </c>
      <c r="DB126" s="26"/>
      <c r="DC126" s="26"/>
      <c r="DD126" s="43">
        <f t="shared" si="133"/>
        <v>0</v>
      </c>
      <c r="DE126" s="327">
        <f>'2ND TERM Db '!BH126</f>
        <v>0</v>
      </c>
      <c r="DF126" s="348">
        <f>'1ST TERM Db'!BH126</f>
        <v>0</v>
      </c>
      <c r="DG126" s="328">
        <f t="shared" si="134"/>
        <v>0</v>
      </c>
      <c r="DH126" s="349"/>
      <c r="DI126" s="349"/>
      <c r="DJ126" s="356">
        <f t="shared" si="138"/>
        <v>0</v>
      </c>
      <c r="DK126" s="357">
        <f>'2ND TERM Db '!BK126</f>
        <v>0</v>
      </c>
      <c r="DL126" s="357">
        <f>'1ST TERM Db'!BK126</f>
        <v>0</v>
      </c>
      <c r="DM126" s="328">
        <f t="shared" si="135"/>
        <v>0</v>
      </c>
      <c r="DN126" s="73">
        <f t="shared" ref="DN126" si="195">SUM(O126,U126,AA126,AG126,AM126,AS126,AY126,BE126,BK126,BQ126,BW126,CC126,CI126,CO126,CU126,DA126,DG126:DM126)</f>
        <v>0</v>
      </c>
      <c r="DO126" s="80">
        <f t="shared" si="137"/>
        <v>12</v>
      </c>
      <c r="DP126" s="81" t="s">
        <v>105</v>
      </c>
      <c r="DQ126" s="81" t="s">
        <v>105</v>
      </c>
      <c r="DR126" s="81" t="s">
        <v>105</v>
      </c>
      <c r="DS126" s="81" t="s">
        <v>105</v>
      </c>
      <c r="DT126" s="81" t="s">
        <v>105</v>
      </c>
      <c r="DU126" s="81" t="s">
        <v>105</v>
      </c>
      <c r="DV126" s="81" t="s">
        <v>105</v>
      </c>
      <c r="DW126" s="81" t="s">
        <v>105</v>
      </c>
      <c r="DX126" s="87" t="s">
        <v>98</v>
      </c>
      <c r="DY126" s="88" t="s">
        <v>99</v>
      </c>
      <c r="DZ126" s="81" t="s">
        <v>105</v>
      </c>
      <c r="EA126" s="81" t="s">
        <v>105</v>
      </c>
      <c r="EB126" s="81" t="s">
        <v>105</v>
      </c>
      <c r="EC126" s="81" t="s">
        <v>105</v>
      </c>
      <c r="ED126" s="81" t="s">
        <v>105</v>
      </c>
      <c r="EE126" s="81" t="s">
        <v>105</v>
      </c>
      <c r="EF126" s="99" t="s">
        <v>105</v>
      </c>
      <c r="EG126" s="100" t="s">
        <v>101</v>
      </c>
      <c r="EH126" s="101" t="s">
        <v>102</v>
      </c>
      <c r="EI126" s="102" t="s">
        <v>103</v>
      </c>
      <c r="EJ126" s="103" t="s">
        <v>104</v>
      </c>
    </row>
    <row r="127" ht="30.3" spans="1:140">
      <c r="A127" s="21">
        <v>124</v>
      </c>
      <c r="B127" s="288">
        <f>'1ST TERM Db'!B127</f>
        <v>0</v>
      </c>
      <c r="C127" s="29">
        <f>'1ST TERM Db'!C127</f>
        <v>0</v>
      </c>
      <c r="D127" s="29">
        <f>'1ST TERM Db'!D127</f>
        <v>0</v>
      </c>
      <c r="E127" s="29">
        <f>'1ST TERM Db'!E127</f>
        <v>0</v>
      </c>
      <c r="F127" s="27"/>
      <c r="G127" s="27"/>
      <c r="H127" s="27"/>
      <c r="I127" s="42">
        <f t="shared" si="101"/>
        <v>0</v>
      </c>
      <c r="J127" s="26"/>
      <c r="K127" s="26"/>
      <c r="L127" s="43">
        <f t="shared" si="97"/>
        <v>0</v>
      </c>
      <c r="M127" s="327">
        <f>'2ND TERM Db '!L127</f>
        <v>0</v>
      </c>
      <c r="N127" s="327">
        <f>'1ST TERM Db'!L127</f>
        <v>0</v>
      </c>
      <c r="O127" s="328">
        <f t="shared" si="102"/>
        <v>0</v>
      </c>
      <c r="P127" s="26"/>
      <c r="Q127" s="26"/>
      <c r="R127" s="43">
        <f t="shared" si="103"/>
        <v>0</v>
      </c>
      <c r="S127" s="327">
        <f>'2ND TERM Db '!O127</f>
        <v>0</v>
      </c>
      <c r="T127" s="327">
        <f>'1ST TERM Db'!O127</f>
        <v>0</v>
      </c>
      <c r="U127" s="328">
        <f t="shared" si="104"/>
        <v>0</v>
      </c>
      <c r="V127" s="26"/>
      <c r="W127" s="26"/>
      <c r="X127" s="43">
        <f t="shared" si="105"/>
        <v>0</v>
      </c>
      <c r="Y127" s="327">
        <f>'2ND TERM Db '!R127</f>
        <v>0</v>
      </c>
      <c r="Z127" s="327">
        <f>'1ST TERM Db'!R127</f>
        <v>0</v>
      </c>
      <c r="AA127" s="328">
        <f t="shared" si="106"/>
        <v>0</v>
      </c>
      <c r="AB127" s="26"/>
      <c r="AC127" s="26"/>
      <c r="AD127" s="43">
        <f t="shared" si="107"/>
        <v>0</v>
      </c>
      <c r="AE127" s="327">
        <f>'2ND TERM Db '!U127</f>
        <v>0</v>
      </c>
      <c r="AF127" s="327">
        <f>'1ST TERM Db'!U127</f>
        <v>0</v>
      </c>
      <c r="AG127" s="328">
        <f t="shared" si="108"/>
        <v>0</v>
      </c>
      <c r="AH127" s="26"/>
      <c r="AI127" s="26"/>
      <c r="AJ127" s="43">
        <f t="shared" si="109"/>
        <v>0</v>
      </c>
      <c r="AK127" s="327">
        <f>'2ND TERM Db '!X127</f>
        <v>0</v>
      </c>
      <c r="AL127" s="327">
        <f>'1ST TERM Db'!X127</f>
        <v>0</v>
      </c>
      <c r="AM127" s="328">
        <f t="shared" si="110"/>
        <v>0</v>
      </c>
      <c r="AN127" s="26"/>
      <c r="AO127" s="26"/>
      <c r="AP127" s="43">
        <f t="shared" si="111"/>
        <v>0</v>
      </c>
      <c r="AQ127" s="327">
        <f>'2ND TERM Db '!AA127</f>
        <v>0</v>
      </c>
      <c r="AR127" s="343">
        <f>'1ST TERM Db'!AA127</f>
        <v>0</v>
      </c>
      <c r="AS127" s="328">
        <f t="shared" si="112"/>
        <v>0</v>
      </c>
      <c r="AT127" s="26"/>
      <c r="AU127" s="26"/>
      <c r="AV127" s="43">
        <f t="shared" si="113"/>
        <v>0</v>
      </c>
      <c r="AW127" s="327">
        <f>'2ND TERM Db '!AD127</f>
        <v>0</v>
      </c>
      <c r="AX127" s="343">
        <f>'1ST TERM Db'!AD127</f>
        <v>0</v>
      </c>
      <c r="AY127" s="328">
        <f t="shared" si="114"/>
        <v>0</v>
      </c>
      <c r="AZ127" s="26"/>
      <c r="BA127" s="26"/>
      <c r="BB127" s="43">
        <f t="shared" si="115"/>
        <v>0</v>
      </c>
      <c r="BC127" s="327">
        <f>'2ND TERM Db '!AG127</f>
        <v>0</v>
      </c>
      <c r="BD127" s="327">
        <f>'1ST TERM Db'!AG127</f>
        <v>0</v>
      </c>
      <c r="BE127" s="328">
        <f t="shared" si="116"/>
        <v>0</v>
      </c>
      <c r="BF127" s="26"/>
      <c r="BG127" s="26"/>
      <c r="BH127" s="43">
        <f t="shared" si="117"/>
        <v>0</v>
      </c>
      <c r="BI127" s="327">
        <f>'2ND TERM Db '!AJ127</f>
        <v>0</v>
      </c>
      <c r="BJ127" s="327">
        <f>'1ST TERM Db'!AJ127</f>
        <v>0</v>
      </c>
      <c r="BK127" s="328">
        <f t="shared" si="118"/>
        <v>0</v>
      </c>
      <c r="BL127" s="26"/>
      <c r="BM127" s="26"/>
      <c r="BN127" s="43">
        <f t="shared" si="119"/>
        <v>0</v>
      </c>
      <c r="BO127" s="327">
        <f>'2ND TERM Db '!AM127</f>
        <v>0</v>
      </c>
      <c r="BP127" s="348">
        <f>'1ST TERM Db'!AM127</f>
        <v>0</v>
      </c>
      <c r="BQ127" s="328">
        <f t="shared" si="120"/>
        <v>0</v>
      </c>
      <c r="BR127" s="26"/>
      <c r="BS127" s="26"/>
      <c r="BT127" s="43">
        <f t="shared" si="121"/>
        <v>0</v>
      </c>
      <c r="BU127" s="327">
        <f>'2ND TERM Db '!AP127</f>
        <v>0</v>
      </c>
      <c r="BV127" s="348">
        <f>'1ST TERM Db'!AP127</f>
        <v>0</v>
      </c>
      <c r="BW127" s="328">
        <f t="shared" si="122"/>
        <v>0</v>
      </c>
      <c r="BX127" s="26"/>
      <c r="BY127" s="26"/>
      <c r="BZ127" s="43">
        <f t="shared" si="123"/>
        <v>0</v>
      </c>
      <c r="CA127" s="327">
        <f>'2ND TERM Db '!AS127</f>
        <v>0</v>
      </c>
      <c r="CB127" s="348">
        <f>'1ST TERM Db'!AS127</f>
        <v>0</v>
      </c>
      <c r="CC127" s="328">
        <f t="shared" si="124"/>
        <v>0</v>
      </c>
      <c r="CD127" s="26"/>
      <c r="CE127" s="26"/>
      <c r="CF127" s="43">
        <f t="shared" si="125"/>
        <v>0</v>
      </c>
      <c r="CG127" s="327">
        <f>'2ND TERM Db '!AV127</f>
        <v>0</v>
      </c>
      <c r="CH127" s="348">
        <f>'1ST TERM Db'!AV127</f>
        <v>0</v>
      </c>
      <c r="CI127" s="328">
        <f t="shared" si="126"/>
        <v>0</v>
      </c>
      <c r="CJ127" s="26"/>
      <c r="CK127" s="26"/>
      <c r="CL127" s="43">
        <f t="shared" si="127"/>
        <v>0</v>
      </c>
      <c r="CM127" s="327">
        <f>'2ND TERM Db '!AY127</f>
        <v>0</v>
      </c>
      <c r="CN127" s="348">
        <f>'1ST TERM Db'!AY127</f>
        <v>0</v>
      </c>
      <c r="CO127" s="328">
        <f t="shared" si="128"/>
        <v>0</v>
      </c>
      <c r="CP127" s="26"/>
      <c r="CQ127" s="26"/>
      <c r="CR127" s="43">
        <f t="shared" si="129"/>
        <v>0</v>
      </c>
      <c r="CS127" s="327">
        <f>'2ND TERM Db '!BB127</f>
        <v>0</v>
      </c>
      <c r="CT127" s="348">
        <f>'1ST TERM Db'!BB127</f>
        <v>0</v>
      </c>
      <c r="CU127" s="328">
        <f t="shared" si="130"/>
        <v>0</v>
      </c>
      <c r="CV127" s="26"/>
      <c r="CW127" s="26"/>
      <c r="CX127" s="43">
        <f t="shared" si="131"/>
        <v>0</v>
      </c>
      <c r="CY127" s="327">
        <f>'2ND TERM Db '!BE127</f>
        <v>0</v>
      </c>
      <c r="CZ127" s="348">
        <f>'1ST TERM Db'!BE127</f>
        <v>0</v>
      </c>
      <c r="DA127" s="328">
        <f t="shared" si="132"/>
        <v>0</v>
      </c>
      <c r="DB127" s="26"/>
      <c r="DC127" s="26"/>
      <c r="DD127" s="43">
        <f t="shared" si="133"/>
        <v>0</v>
      </c>
      <c r="DE127" s="327">
        <f>'2ND TERM Db '!BH127</f>
        <v>0</v>
      </c>
      <c r="DF127" s="348">
        <f>'1ST TERM Db'!BH127</f>
        <v>0</v>
      </c>
      <c r="DG127" s="328">
        <f t="shared" si="134"/>
        <v>0</v>
      </c>
      <c r="DH127" s="349"/>
      <c r="DI127" s="349"/>
      <c r="DJ127" s="356">
        <f t="shared" si="138"/>
        <v>0</v>
      </c>
      <c r="DK127" s="357">
        <f>'2ND TERM Db '!BK127</f>
        <v>0</v>
      </c>
      <c r="DL127" s="357">
        <f>'1ST TERM Db'!BK127</f>
        <v>0</v>
      </c>
      <c r="DM127" s="328">
        <f t="shared" si="135"/>
        <v>0</v>
      </c>
      <c r="DN127" s="73">
        <f t="shared" ref="DN127" si="196">SUM(O127,U127,AA127,AG127,AM127,AS127,AY127,BE127,BK127,BQ127,BW127,CC127,CI127,CO127,CU127,DA127,DG127,DM127)</f>
        <v>0</v>
      </c>
      <c r="DO127" s="80">
        <f t="shared" si="137"/>
        <v>12</v>
      </c>
      <c r="DP127" s="81" t="s">
        <v>105</v>
      </c>
      <c r="DQ127" s="81" t="s">
        <v>105</v>
      </c>
      <c r="DR127" s="81" t="s">
        <v>105</v>
      </c>
      <c r="DS127" s="81" t="s">
        <v>105</v>
      </c>
      <c r="DT127" s="81" t="s">
        <v>105</v>
      </c>
      <c r="DU127" s="81" t="s">
        <v>105</v>
      </c>
      <c r="DV127" s="81" t="s">
        <v>105</v>
      </c>
      <c r="DW127" s="81" t="s">
        <v>105</v>
      </c>
      <c r="DX127" s="87" t="s">
        <v>98</v>
      </c>
      <c r="DY127" s="88" t="s">
        <v>99</v>
      </c>
      <c r="DZ127" s="81" t="s">
        <v>105</v>
      </c>
      <c r="EA127" s="81" t="s">
        <v>105</v>
      </c>
      <c r="EB127" s="81" t="s">
        <v>105</v>
      </c>
      <c r="EC127" s="81" t="s">
        <v>105</v>
      </c>
      <c r="ED127" s="81" t="s">
        <v>105</v>
      </c>
      <c r="EE127" s="81" t="s">
        <v>105</v>
      </c>
      <c r="EF127" s="99" t="s">
        <v>105</v>
      </c>
      <c r="EG127" s="100" t="s">
        <v>101</v>
      </c>
      <c r="EH127" s="101" t="s">
        <v>102</v>
      </c>
      <c r="EI127" s="102" t="s">
        <v>103</v>
      </c>
      <c r="EJ127" s="103" t="s">
        <v>104</v>
      </c>
    </row>
    <row r="128" ht="30.3" spans="1:140">
      <c r="A128" s="21">
        <v>125</v>
      </c>
      <c r="B128" s="288">
        <f>'1ST TERM Db'!B128</f>
        <v>0</v>
      </c>
      <c r="C128" s="289">
        <f>'1ST TERM Db'!C128</f>
        <v>0</v>
      </c>
      <c r="D128" s="29">
        <f>'1ST TERM Db'!D128</f>
        <v>0</v>
      </c>
      <c r="E128" s="29">
        <f>'1ST TERM Db'!E128</f>
        <v>0</v>
      </c>
      <c r="F128" s="27"/>
      <c r="G128" s="27"/>
      <c r="H128" s="27"/>
      <c r="I128" s="42">
        <f t="shared" si="101"/>
        <v>0</v>
      </c>
      <c r="J128" s="26"/>
      <c r="K128" s="26"/>
      <c r="L128" s="43">
        <f t="shared" si="97"/>
        <v>0</v>
      </c>
      <c r="M128" s="327">
        <f>'2ND TERM Db '!L128</f>
        <v>0</v>
      </c>
      <c r="N128" s="327">
        <f>'1ST TERM Db'!L128</f>
        <v>0</v>
      </c>
      <c r="O128" s="328">
        <f t="shared" si="102"/>
        <v>0</v>
      </c>
      <c r="P128" s="26"/>
      <c r="Q128" s="26"/>
      <c r="R128" s="43">
        <f t="shared" si="103"/>
        <v>0</v>
      </c>
      <c r="S128" s="327">
        <f>'2ND TERM Db '!O128</f>
        <v>0</v>
      </c>
      <c r="T128" s="327">
        <f>'1ST TERM Db'!O128</f>
        <v>0</v>
      </c>
      <c r="U128" s="328">
        <f t="shared" si="104"/>
        <v>0</v>
      </c>
      <c r="V128" s="26"/>
      <c r="W128" s="26"/>
      <c r="X128" s="43">
        <f t="shared" si="105"/>
        <v>0</v>
      </c>
      <c r="Y128" s="327">
        <f>'2ND TERM Db '!R128</f>
        <v>0</v>
      </c>
      <c r="Z128" s="327">
        <f>'1ST TERM Db'!R128</f>
        <v>0</v>
      </c>
      <c r="AA128" s="328">
        <f t="shared" si="106"/>
        <v>0</v>
      </c>
      <c r="AB128" s="26"/>
      <c r="AC128" s="26"/>
      <c r="AD128" s="43">
        <f t="shared" si="107"/>
        <v>0</v>
      </c>
      <c r="AE128" s="327">
        <f>'2ND TERM Db '!U128</f>
        <v>0</v>
      </c>
      <c r="AF128" s="327">
        <f>'1ST TERM Db'!U128</f>
        <v>0</v>
      </c>
      <c r="AG128" s="328">
        <f t="shared" si="108"/>
        <v>0</v>
      </c>
      <c r="AH128" s="26"/>
      <c r="AI128" s="26"/>
      <c r="AJ128" s="43">
        <f t="shared" si="109"/>
        <v>0</v>
      </c>
      <c r="AK128" s="327">
        <f>'2ND TERM Db '!X128</f>
        <v>0</v>
      </c>
      <c r="AL128" s="327">
        <f>'1ST TERM Db'!X128</f>
        <v>0</v>
      </c>
      <c r="AM128" s="328">
        <f t="shared" si="110"/>
        <v>0</v>
      </c>
      <c r="AN128" s="26"/>
      <c r="AO128" s="26"/>
      <c r="AP128" s="43">
        <f t="shared" si="111"/>
        <v>0</v>
      </c>
      <c r="AQ128" s="327">
        <f>'2ND TERM Db '!AA128</f>
        <v>0</v>
      </c>
      <c r="AR128" s="343">
        <f>'1ST TERM Db'!AA128</f>
        <v>0</v>
      </c>
      <c r="AS128" s="328">
        <f t="shared" si="112"/>
        <v>0</v>
      </c>
      <c r="AT128" s="26"/>
      <c r="AU128" s="26"/>
      <c r="AV128" s="43">
        <f t="shared" si="113"/>
        <v>0</v>
      </c>
      <c r="AW128" s="327">
        <f>'2ND TERM Db '!AD128</f>
        <v>0</v>
      </c>
      <c r="AX128" s="343">
        <f>'1ST TERM Db'!AD128</f>
        <v>0</v>
      </c>
      <c r="AY128" s="328">
        <f t="shared" si="114"/>
        <v>0</v>
      </c>
      <c r="AZ128" s="26"/>
      <c r="BA128" s="26"/>
      <c r="BB128" s="43">
        <f t="shared" si="115"/>
        <v>0</v>
      </c>
      <c r="BC128" s="327">
        <f>'2ND TERM Db '!AG128</f>
        <v>0</v>
      </c>
      <c r="BD128" s="327">
        <f>'1ST TERM Db'!AG128</f>
        <v>0</v>
      </c>
      <c r="BE128" s="328">
        <f t="shared" si="116"/>
        <v>0</v>
      </c>
      <c r="BF128" s="26"/>
      <c r="BG128" s="26"/>
      <c r="BH128" s="43">
        <f t="shared" si="117"/>
        <v>0</v>
      </c>
      <c r="BI128" s="327">
        <f>'2ND TERM Db '!AJ128</f>
        <v>0</v>
      </c>
      <c r="BJ128" s="327">
        <f>'1ST TERM Db'!AJ128</f>
        <v>0</v>
      </c>
      <c r="BK128" s="328">
        <f t="shared" si="118"/>
        <v>0</v>
      </c>
      <c r="BL128" s="26"/>
      <c r="BM128" s="26"/>
      <c r="BN128" s="43">
        <f t="shared" si="119"/>
        <v>0</v>
      </c>
      <c r="BO128" s="327">
        <f>'2ND TERM Db '!AM128</f>
        <v>0</v>
      </c>
      <c r="BP128" s="348">
        <f>'1ST TERM Db'!AM128</f>
        <v>0</v>
      </c>
      <c r="BQ128" s="328">
        <f t="shared" si="120"/>
        <v>0</v>
      </c>
      <c r="BR128" s="26"/>
      <c r="BS128" s="26"/>
      <c r="BT128" s="43">
        <f t="shared" si="121"/>
        <v>0</v>
      </c>
      <c r="BU128" s="327">
        <f>'2ND TERM Db '!AP128</f>
        <v>0</v>
      </c>
      <c r="BV128" s="348">
        <f>'1ST TERM Db'!AP128</f>
        <v>0</v>
      </c>
      <c r="BW128" s="328">
        <f t="shared" si="122"/>
        <v>0</v>
      </c>
      <c r="BX128" s="26"/>
      <c r="BY128" s="26"/>
      <c r="BZ128" s="43">
        <f t="shared" si="123"/>
        <v>0</v>
      </c>
      <c r="CA128" s="327">
        <f>'2ND TERM Db '!AS128</f>
        <v>0</v>
      </c>
      <c r="CB128" s="348">
        <f>'1ST TERM Db'!AS128</f>
        <v>0</v>
      </c>
      <c r="CC128" s="328">
        <f t="shared" si="124"/>
        <v>0</v>
      </c>
      <c r="CD128" s="26"/>
      <c r="CE128" s="26"/>
      <c r="CF128" s="43">
        <f t="shared" si="125"/>
        <v>0</v>
      </c>
      <c r="CG128" s="327">
        <f>'2ND TERM Db '!AV128</f>
        <v>0</v>
      </c>
      <c r="CH128" s="348">
        <f>'1ST TERM Db'!AV128</f>
        <v>0</v>
      </c>
      <c r="CI128" s="328">
        <f t="shared" si="126"/>
        <v>0</v>
      </c>
      <c r="CJ128" s="26"/>
      <c r="CK128" s="26"/>
      <c r="CL128" s="43">
        <f t="shared" si="127"/>
        <v>0</v>
      </c>
      <c r="CM128" s="327">
        <f>'2ND TERM Db '!AY128</f>
        <v>0</v>
      </c>
      <c r="CN128" s="348">
        <f>'1ST TERM Db'!AY128</f>
        <v>0</v>
      </c>
      <c r="CO128" s="328">
        <f t="shared" si="128"/>
        <v>0</v>
      </c>
      <c r="CP128" s="26"/>
      <c r="CQ128" s="26"/>
      <c r="CR128" s="43">
        <f t="shared" si="129"/>
        <v>0</v>
      </c>
      <c r="CS128" s="327">
        <f>'2ND TERM Db '!BB128</f>
        <v>0</v>
      </c>
      <c r="CT128" s="348">
        <f>'1ST TERM Db'!BB128</f>
        <v>0</v>
      </c>
      <c r="CU128" s="328">
        <f t="shared" si="130"/>
        <v>0</v>
      </c>
      <c r="CV128" s="26"/>
      <c r="CW128" s="26"/>
      <c r="CX128" s="43">
        <f t="shared" si="131"/>
        <v>0</v>
      </c>
      <c r="CY128" s="327">
        <f>'2ND TERM Db '!BE128</f>
        <v>0</v>
      </c>
      <c r="CZ128" s="348">
        <f>'1ST TERM Db'!BE128</f>
        <v>0</v>
      </c>
      <c r="DA128" s="328">
        <f t="shared" si="132"/>
        <v>0</v>
      </c>
      <c r="DB128" s="26"/>
      <c r="DC128" s="26"/>
      <c r="DD128" s="43">
        <f t="shared" si="133"/>
        <v>0</v>
      </c>
      <c r="DE128" s="327">
        <f>'2ND TERM Db '!BH128</f>
        <v>0</v>
      </c>
      <c r="DF128" s="348">
        <f>'1ST TERM Db'!BH128</f>
        <v>0</v>
      </c>
      <c r="DG128" s="328">
        <f t="shared" si="134"/>
        <v>0</v>
      </c>
      <c r="DH128" s="349"/>
      <c r="DI128" s="349"/>
      <c r="DJ128" s="356">
        <f t="shared" si="138"/>
        <v>0</v>
      </c>
      <c r="DK128" s="357">
        <f>'2ND TERM Db '!BK128</f>
        <v>0</v>
      </c>
      <c r="DL128" s="357">
        <f>'1ST TERM Db'!BK128</f>
        <v>0</v>
      </c>
      <c r="DM128" s="328">
        <f t="shared" si="135"/>
        <v>0</v>
      </c>
      <c r="DN128" s="73">
        <f t="shared" ref="DN128" si="197">SUM(O128,U128,AA128,AG128,AM128,AS128,AY128,BE128,BK128,BQ128,BW128,CC128,CI128,CO128,CU128,DA128,DG128:DM128)</f>
        <v>0</v>
      </c>
      <c r="DO128" s="80">
        <f t="shared" si="137"/>
        <v>12</v>
      </c>
      <c r="DP128" s="81" t="s">
        <v>105</v>
      </c>
      <c r="DQ128" s="81" t="s">
        <v>105</v>
      </c>
      <c r="DR128" s="81" t="s">
        <v>105</v>
      </c>
      <c r="DS128" s="81" t="s">
        <v>105</v>
      </c>
      <c r="DT128" s="81" t="s">
        <v>105</v>
      </c>
      <c r="DU128" s="81" t="s">
        <v>105</v>
      </c>
      <c r="DV128" s="81" t="s">
        <v>105</v>
      </c>
      <c r="DW128" s="81" t="s">
        <v>105</v>
      </c>
      <c r="DX128" s="87" t="s">
        <v>98</v>
      </c>
      <c r="DY128" s="88" t="s">
        <v>99</v>
      </c>
      <c r="DZ128" s="81" t="s">
        <v>105</v>
      </c>
      <c r="EA128" s="81" t="s">
        <v>105</v>
      </c>
      <c r="EB128" s="81" t="s">
        <v>105</v>
      </c>
      <c r="EC128" s="81" t="s">
        <v>105</v>
      </c>
      <c r="ED128" s="81" t="s">
        <v>105</v>
      </c>
      <c r="EE128" s="81" t="s">
        <v>105</v>
      </c>
      <c r="EF128" s="99" t="s">
        <v>105</v>
      </c>
      <c r="EG128" s="100" t="s">
        <v>101</v>
      </c>
      <c r="EH128" s="101" t="s">
        <v>102</v>
      </c>
      <c r="EI128" s="102" t="s">
        <v>103</v>
      </c>
      <c r="EJ128" s="103" t="s">
        <v>104</v>
      </c>
    </row>
    <row r="129" ht="30.3" spans="1:140">
      <c r="A129" s="21">
        <v>126</v>
      </c>
      <c r="B129" s="288">
        <f>'1ST TERM Db'!B129</f>
        <v>0</v>
      </c>
      <c r="C129" s="29">
        <f>'1ST TERM Db'!C129</f>
        <v>0</v>
      </c>
      <c r="D129" s="29">
        <f>'1ST TERM Db'!D129</f>
        <v>0</v>
      </c>
      <c r="E129" s="29">
        <f>'1ST TERM Db'!E129</f>
        <v>0</v>
      </c>
      <c r="F129" s="27"/>
      <c r="G129" s="27"/>
      <c r="H129" s="27"/>
      <c r="I129" s="42">
        <f t="shared" si="101"/>
        <v>0</v>
      </c>
      <c r="J129" s="26"/>
      <c r="K129" s="26"/>
      <c r="L129" s="43">
        <f t="shared" si="97"/>
        <v>0</v>
      </c>
      <c r="M129" s="327">
        <f>'2ND TERM Db '!L129</f>
        <v>0</v>
      </c>
      <c r="N129" s="327">
        <f>'1ST TERM Db'!L129</f>
        <v>0</v>
      </c>
      <c r="O129" s="328">
        <f t="shared" si="102"/>
        <v>0</v>
      </c>
      <c r="P129" s="26"/>
      <c r="Q129" s="26"/>
      <c r="R129" s="43">
        <f t="shared" si="103"/>
        <v>0</v>
      </c>
      <c r="S129" s="327">
        <f>'2ND TERM Db '!O129</f>
        <v>0</v>
      </c>
      <c r="T129" s="327">
        <f>'1ST TERM Db'!O129</f>
        <v>0</v>
      </c>
      <c r="U129" s="328">
        <f t="shared" si="104"/>
        <v>0</v>
      </c>
      <c r="V129" s="26"/>
      <c r="W129" s="26"/>
      <c r="X129" s="43">
        <f t="shared" si="105"/>
        <v>0</v>
      </c>
      <c r="Y129" s="327">
        <f>'2ND TERM Db '!R129</f>
        <v>0</v>
      </c>
      <c r="Z129" s="327">
        <f>'1ST TERM Db'!R129</f>
        <v>0</v>
      </c>
      <c r="AA129" s="328">
        <f t="shared" si="106"/>
        <v>0</v>
      </c>
      <c r="AB129" s="26"/>
      <c r="AC129" s="26"/>
      <c r="AD129" s="43">
        <f t="shared" si="107"/>
        <v>0</v>
      </c>
      <c r="AE129" s="327">
        <f>'2ND TERM Db '!U129</f>
        <v>0</v>
      </c>
      <c r="AF129" s="327">
        <f>'1ST TERM Db'!U129</f>
        <v>0</v>
      </c>
      <c r="AG129" s="328">
        <f t="shared" si="108"/>
        <v>0</v>
      </c>
      <c r="AH129" s="26"/>
      <c r="AI129" s="26"/>
      <c r="AJ129" s="43">
        <f t="shared" si="109"/>
        <v>0</v>
      </c>
      <c r="AK129" s="327">
        <f>'2ND TERM Db '!X129</f>
        <v>0</v>
      </c>
      <c r="AL129" s="327">
        <f>'1ST TERM Db'!X129</f>
        <v>0</v>
      </c>
      <c r="AM129" s="328">
        <f t="shared" si="110"/>
        <v>0</v>
      </c>
      <c r="AN129" s="26"/>
      <c r="AO129" s="26"/>
      <c r="AP129" s="43">
        <f t="shared" si="111"/>
        <v>0</v>
      </c>
      <c r="AQ129" s="327">
        <f>'2ND TERM Db '!AA129</f>
        <v>0</v>
      </c>
      <c r="AR129" s="343">
        <f>'1ST TERM Db'!AA129</f>
        <v>0</v>
      </c>
      <c r="AS129" s="328">
        <f t="shared" si="112"/>
        <v>0</v>
      </c>
      <c r="AT129" s="26"/>
      <c r="AU129" s="26"/>
      <c r="AV129" s="43">
        <f t="shared" si="113"/>
        <v>0</v>
      </c>
      <c r="AW129" s="327">
        <f>'2ND TERM Db '!AD129</f>
        <v>0</v>
      </c>
      <c r="AX129" s="343">
        <f>'1ST TERM Db'!AD129</f>
        <v>0</v>
      </c>
      <c r="AY129" s="328">
        <f t="shared" si="114"/>
        <v>0</v>
      </c>
      <c r="AZ129" s="26"/>
      <c r="BA129" s="26"/>
      <c r="BB129" s="43">
        <f t="shared" si="115"/>
        <v>0</v>
      </c>
      <c r="BC129" s="327">
        <f>'2ND TERM Db '!AG129</f>
        <v>0</v>
      </c>
      <c r="BD129" s="327">
        <f>'1ST TERM Db'!AG129</f>
        <v>0</v>
      </c>
      <c r="BE129" s="328">
        <f t="shared" si="116"/>
        <v>0</v>
      </c>
      <c r="BF129" s="26"/>
      <c r="BG129" s="26"/>
      <c r="BH129" s="43">
        <f t="shared" si="117"/>
        <v>0</v>
      </c>
      <c r="BI129" s="327">
        <f>'2ND TERM Db '!AJ129</f>
        <v>0</v>
      </c>
      <c r="BJ129" s="327">
        <f>'1ST TERM Db'!AJ129</f>
        <v>0</v>
      </c>
      <c r="BK129" s="328">
        <f t="shared" si="118"/>
        <v>0</v>
      </c>
      <c r="BL129" s="26"/>
      <c r="BM129" s="26"/>
      <c r="BN129" s="43">
        <f t="shared" si="119"/>
        <v>0</v>
      </c>
      <c r="BO129" s="327">
        <f>'2ND TERM Db '!AM129</f>
        <v>0</v>
      </c>
      <c r="BP129" s="348">
        <f>'1ST TERM Db'!AM129</f>
        <v>0</v>
      </c>
      <c r="BQ129" s="328">
        <f t="shared" si="120"/>
        <v>0</v>
      </c>
      <c r="BR129" s="26"/>
      <c r="BS129" s="26"/>
      <c r="BT129" s="43">
        <f t="shared" si="121"/>
        <v>0</v>
      </c>
      <c r="BU129" s="327">
        <f>'2ND TERM Db '!AP129</f>
        <v>0</v>
      </c>
      <c r="BV129" s="348">
        <f>'1ST TERM Db'!AP129</f>
        <v>0</v>
      </c>
      <c r="BW129" s="328">
        <f t="shared" si="122"/>
        <v>0</v>
      </c>
      <c r="BX129" s="26"/>
      <c r="BY129" s="26"/>
      <c r="BZ129" s="43">
        <f t="shared" si="123"/>
        <v>0</v>
      </c>
      <c r="CA129" s="327">
        <f>'2ND TERM Db '!AS129</f>
        <v>0</v>
      </c>
      <c r="CB129" s="348">
        <f>'1ST TERM Db'!AS129</f>
        <v>0</v>
      </c>
      <c r="CC129" s="328">
        <f t="shared" si="124"/>
        <v>0</v>
      </c>
      <c r="CD129" s="26"/>
      <c r="CE129" s="26"/>
      <c r="CF129" s="43">
        <f t="shared" si="125"/>
        <v>0</v>
      </c>
      <c r="CG129" s="327">
        <f>'2ND TERM Db '!AV129</f>
        <v>0</v>
      </c>
      <c r="CH129" s="348">
        <f>'1ST TERM Db'!AV129</f>
        <v>0</v>
      </c>
      <c r="CI129" s="328">
        <f t="shared" si="126"/>
        <v>0</v>
      </c>
      <c r="CJ129" s="26"/>
      <c r="CK129" s="26"/>
      <c r="CL129" s="43">
        <f t="shared" si="127"/>
        <v>0</v>
      </c>
      <c r="CM129" s="327">
        <f>'2ND TERM Db '!AY129</f>
        <v>0</v>
      </c>
      <c r="CN129" s="348">
        <f>'1ST TERM Db'!AY129</f>
        <v>0</v>
      </c>
      <c r="CO129" s="328">
        <f t="shared" si="128"/>
        <v>0</v>
      </c>
      <c r="CP129" s="26"/>
      <c r="CQ129" s="26"/>
      <c r="CR129" s="43">
        <f t="shared" si="129"/>
        <v>0</v>
      </c>
      <c r="CS129" s="327">
        <f>'2ND TERM Db '!BB129</f>
        <v>0</v>
      </c>
      <c r="CT129" s="348">
        <f>'1ST TERM Db'!BB129</f>
        <v>0</v>
      </c>
      <c r="CU129" s="328">
        <f t="shared" si="130"/>
        <v>0</v>
      </c>
      <c r="CV129" s="26"/>
      <c r="CW129" s="26"/>
      <c r="CX129" s="43">
        <f t="shared" si="131"/>
        <v>0</v>
      </c>
      <c r="CY129" s="327">
        <f>'2ND TERM Db '!BE129</f>
        <v>0</v>
      </c>
      <c r="CZ129" s="348">
        <f>'1ST TERM Db'!BE129</f>
        <v>0</v>
      </c>
      <c r="DA129" s="328">
        <f t="shared" si="132"/>
        <v>0</v>
      </c>
      <c r="DB129" s="26"/>
      <c r="DC129" s="26"/>
      <c r="DD129" s="43">
        <f t="shared" si="133"/>
        <v>0</v>
      </c>
      <c r="DE129" s="327">
        <f>'2ND TERM Db '!BH129</f>
        <v>0</v>
      </c>
      <c r="DF129" s="348">
        <f>'1ST TERM Db'!BH129</f>
        <v>0</v>
      </c>
      <c r="DG129" s="328">
        <f t="shared" si="134"/>
        <v>0</v>
      </c>
      <c r="DH129" s="349"/>
      <c r="DI129" s="349"/>
      <c r="DJ129" s="356">
        <f t="shared" si="138"/>
        <v>0</v>
      </c>
      <c r="DK129" s="357">
        <f>'2ND TERM Db '!BK129</f>
        <v>0</v>
      </c>
      <c r="DL129" s="357">
        <f>'1ST TERM Db'!BK129</f>
        <v>0</v>
      </c>
      <c r="DM129" s="328">
        <f t="shared" si="135"/>
        <v>0</v>
      </c>
      <c r="DN129" s="73">
        <f t="shared" ref="DN129" si="198">SUM(O129,U129,AA129,AG129,AM129,AS129,AY129,BE129,BK129,BQ129,BW129,CC129,CI129,CO129,CU129,DA129,DG129,DM129)</f>
        <v>0</v>
      </c>
      <c r="DO129" s="80">
        <f t="shared" si="137"/>
        <v>12</v>
      </c>
      <c r="DP129" s="81" t="s">
        <v>105</v>
      </c>
      <c r="DQ129" s="81" t="s">
        <v>105</v>
      </c>
      <c r="DR129" s="81" t="s">
        <v>105</v>
      </c>
      <c r="DS129" s="81" t="s">
        <v>105</v>
      </c>
      <c r="DT129" s="81" t="s">
        <v>105</v>
      </c>
      <c r="DU129" s="81" t="s">
        <v>105</v>
      </c>
      <c r="DV129" s="81" t="s">
        <v>105</v>
      </c>
      <c r="DW129" s="81" t="s">
        <v>105</v>
      </c>
      <c r="DX129" s="87" t="s">
        <v>98</v>
      </c>
      <c r="DY129" s="88" t="s">
        <v>99</v>
      </c>
      <c r="DZ129" s="81" t="s">
        <v>105</v>
      </c>
      <c r="EA129" s="81" t="s">
        <v>105</v>
      </c>
      <c r="EB129" s="81" t="s">
        <v>105</v>
      </c>
      <c r="EC129" s="81" t="s">
        <v>105</v>
      </c>
      <c r="ED129" s="81" t="s">
        <v>105</v>
      </c>
      <c r="EE129" s="81" t="s">
        <v>105</v>
      </c>
      <c r="EF129" s="99" t="s">
        <v>105</v>
      </c>
      <c r="EG129" s="100" t="s">
        <v>101</v>
      </c>
      <c r="EH129" s="101" t="s">
        <v>102</v>
      </c>
      <c r="EI129" s="102" t="s">
        <v>103</v>
      </c>
      <c r="EJ129" s="103" t="s">
        <v>104</v>
      </c>
    </row>
    <row r="130" ht="30.3" spans="1:140">
      <c r="A130" s="21">
        <v>127</v>
      </c>
      <c r="B130" s="288">
        <f>'1ST TERM Db'!B130</f>
        <v>0</v>
      </c>
      <c r="C130" s="289">
        <f>'1ST TERM Db'!C130</f>
        <v>0</v>
      </c>
      <c r="D130" s="29">
        <f>'1ST TERM Db'!D130</f>
        <v>0</v>
      </c>
      <c r="E130" s="29">
        <f>'1ST TERM Db'!E130</f>
        <v>0</v>
      </c>
      <c r="F130" s="27"/>
      <c r="G130" s="27"/>
      <c r="H130" s="27"/>
      <c r="I130" s="42">
        <f t="shared" si="101"/>
        <v>0</v>
      </c>
      <c r="J130" s="26"/>
      <c r="K130" s="26"/>
      <c r="L130" s="43">
        <f t="shared" ref="L130:L193" si="199">SUM(J130:K130)</f>
        <v>0</v>
      </c>
      <c r="M130" s="327">
        <f>'2ND TERM Db '!L130</f>
        <v>0</v>
      </c>
      <c r="N130" s="327">
        <f>'1ST TERM Db'!L130</f>
        <v>0</v>
      </c>
      <c r="O130" s="328">
        <f t="shared" si="102"/>
        <v>0</v>
      </c>
      <c r="P130" s="26"/>
      <c r="Q130" s="26"/>
      <c r="R130" s="43">
        <f t="shared" si="103"/>
        <v>0</v>
      </c>
      <c r="S130" s="327">
        <f>'2ND TERM Db '!O130</f>
        <v>0</v>
      </c>
      <c r="T130" s="327">
        <f>'1ST TERM Db'!O130</f>
        <v>0</v>
      </c>
      <c r="U130" s="328">
        <f t="shared" si="104"/>
        <v>0</v>
      </c>
      <c r="V130" s="26"/>
      <c r="W130" s="26"/>
      <c r="X130" s="43">
        <f t="shared" si="105"/>
        <v>0</v>
      </c>
      <c r="Y130" s="327">
        <f>'2ND TERM Db '!R130</f>
        <v>0</v>
      </c>
      <c r="Z130" s="327">
        <f>'1ST TERM Db'!R130</f>
        <v>0</v>
      </c>
      <c r="AA130" s="328">
        <f t="shared" si="106"/>
        <v>0</v>
      </c>
      <c r="AB130" s="26"/>
      <c r="AC130" s="26"/>
      <c r="AD130" s="43">
        <f t="shared" si="107"/>
        <v>0</v>
      </c>
      <c r="AE130" s="327">
        <f>'2ND TERM Db '!U130</f>
        <v>0</v>
      </c>
      <c r="AF130" s="327">
        <f>'1ST TERM Db'!U130</f>
        <v>0</v>
      </c>
      <c r="AG130" s="328">
        <f t="shared" si="108"/>
        <v>0</v>
      </c>
      <c r="AH130" s="26"/>
      <c r="AI130" s="26"/>
      <c r="AJ130" s="43">
        <f t="shared" si="109"/>
        <v>0</v>
      </c>
      <c r="AK130" s="327">
        <f>'2ND TERM Db '!X130</f>
        <v>0</v>
      </c>
      <c r="AL130" s="327">
        <f>'1ST TERM Db'!X130</f>
        <v>0</v>
      </c>
      <c r="AM130" s="328">
        <f t="shared" si="110"/>
        <v>0</v>
      </c>
      <c r="AN130" s="26"/>
      <c r="AO130" s="26"/>
      <c r="AP130" s="43">
        <f t="shared" si="111"/>
        <v>0</v>
      </c>
      <c r="AQ130" s="327">
        <f>'2ND TERM Db '!AA130</f>
        <v>0</v>
      </c>
      <c r="AR130" s="343">
        <f>'1ST TERM Db'!AA130</f>
        <v>0</v>
      </c>
      <c r="AS130" s="328">
        <f t="shared" si="112"/>
        <v>0</v>
      </c>
      <c r="AT130" s="26"/>
      <c r="AU130" s="26"/>
      <c r="AV130" s="43">
        <f t="shared" si="113"/>
        <v>0</v>
      </c>
      <c r="AW130" s="327">
        <f>'2ND TERM Db '!AD130</f>
        <v>0</v>
      </c>
      <c r="AX130" s="343">
        <f>'1ST TERM Db'!AD130</f>
        <v>0</v>
      </c>
      <c r="AY130" s="328">
        <f t="shared" si="114"/>
        <v>0</v>
      </c>
      <c r="AZ130" s="26"/>
      <c r="BA130" s="26"/>
      <c r="BB130" s="43">
        <f t="shared" si="115"/>
        <v>0</v>
      </c>
      <c r="BC130" s="327">
        <f>'2ND TERM Db '!AG130</f>
        <v>0</v>
      </c>
      <c r="BD130" s="327">
        <f>'1ST TERM Db'!AG130</f>
        <v>0</v>
      </c>
      <c r="BE130" s="328">
        <f t="shared" si="116"/>
        <v>0</v>
      </c>
      <c r="BF130" s="26"/>
      <c r="BG130" s="26"/>
      <c r="BH130" s="43">
        <f t="shared" si="117"/>
        <v>0</v>
      </c>
      <c r="BI130" s="327">
        <f>'2ND TERM Db '!AJ130</f>
        <v>0</v>
      </c>
      <c r="BJ130" s="327">
        <f>'1ST TERM Db'!AJ130</f>
        <v>0</v>
      </c>
      <c r="BK130" s="328">
        <f t="shared" si="118"/>
        <v>0</v>
      </c>
      <c r="BL130" s="26"/>
      <c r="BM130" s="26"/>
      <c r="BN130" s="43">
        <f t="shared" si="119"/>
        <v>0</v>
      </c>
      <c r="BO130" s="327">
        <f>'2ND TERM Db '!AM130</f>
        <v>0</v>
      </c>
      <c r="BP130" s="348">
        <f>'1ST TERM Db'!AM130</f>
        <v>0</v>
      </c>
      <c r="BQ130" s="328">
        <f t="shared" si="120"/>
        <v>0</v>
      </c>
      <c r="BR130" s="26"/>
      <c r="BS130" s="26"/>
      <c r="BT130" s="43">
        <f t="shared" si="121"/>
        <v>0</v>
      </c>
      <c r="BU130" s="327">
        <f>'2ND TERM Db '!AP130</f>
        <v>0</v>
      </c>
      <c r="BV130" s="348">
        <f>'1ST TERM Db'!AP130</f>
        <v>0</v>
      </c>
      <c r="BW130" s="328">
        <f t="shared" si="122"/>
        <v>0</v>
      </c>
      <c r="BX130" s="26"/>
      <c r="BY130" s="26"/>
      <c r="BZ130" s="43">
        <f t="shared" si="123"/>
        <v>0</v>
      </c>
      <c r="CA130" s="327">
        <f>'2ND TERM Db '!AS130</f>
        <v>0</v>
      </c>
      <c r="CB130" s="348">
        <f>'1ST TERM Db'!AS130</f>
        <v>0</v>
      </c>
      <c r="CC130" s="328">
        <f t="shared" si="124"/>
        <v>0</v>
      </c>
      <c r="CD130" s="26"/>
      <c r="CE130" s="26"/>
      <c r="CF130" s="43">
        <f t="shared" si="125"/>
        <v>0</v>
      </c>
      <c r="CG130" s="327">
        <f>'2ND TERM Db '!AV130</f>
        <v>0</v>
      </c>
      <c r="CH130" s="348">
        <f>'1ST TERM Db'!AV130</f>
        <v>0</v>
      </c>
      <c r="CI130" s="328">
        <f t="shared" si="126"/>
        <v>0</v>
      </c>
      <c r="CJ130" s="26"/>
      <c r="CK130" s="26"/>
      <c r="CL130" s="43">
        <f t="shared" si="127"/>
        <v>0</v>
      </c>
      <c r="CM130" s="327">
        <f>'2ND TERM Db '!AY130</f>
        <v>0</v>
      </c>
      <c r="CN130" s="348">
        <f>'1ST TERM Db'!AY130</f>
        <v>0</v>
      </c>
      <c r="CO130" s="328">
        <f t="shared" si="128"/>
        <v>0</v>
      </c>
      <c r="CP130" s="26"/>
      <c r="CQ130" s="26"/>
      <c r="CR130" s="43">
        <f t="shared" si="129"/>
        <v>0</v>
      </c>
      <c r="CS130" s="327">
        <f>'2ND TERM Db '!BB130</f>
        <v>0</v>
      </c>
      <c r="CT130" s="348">
        <f>'1ST TERM Db'!BB130</f>
        <v>0</v>
      </c>
      <c r="CU130" s="328">
        <f t="shared" si="130"/>
        <v>0</v>
      </c>
      <c r="CV130" s="26"/>
      <c r="CW130" s="26"/>
      <c r="CX130" s="43">
        <f t="shared" si="131"/>
        <v>0</v>
      </c>
      <c r="CY130" s="327">
        <f>'2ND TERM Db '!BE130</f>
        <v>0</v>
      </c>
      <c r="CZ130" s="348">
        <f>'1ST TERM Db'!BE130</f>
        <v>0</v>
      </c>
      <c r="DA130" s="328">
        <f t="shared" si="132"/>
        <v>0</v>
      </c>
      <c r="DB130" s="26"/>
      <c r="DC130" s="26"/>
      <c r="DD130" s="43">
        <f t="shared" si="133"/>
        <v>0</v>
      </c>
      <c r="DE130" s="327">
        <f>'2ND TERM Db '!BH130</f>
        <v>0</v>
      </c>
      <c r="DF130" s="348">
        <f>'1ST TERM Db'!BH130</f>
        <v>0</v>
      </c>
      <c r="DG130" s="328">
        <f t="shared" si="134"/>
        <v>0</v>
      </c>
      <c r="DH130" s="349"/>
      <c r="DI130" s="349"/>
      <c r="DJ130" s="356">
        <f t="shared" si="138"/>
        <v>0</v>
      </c>
      <c r="DK130" s="357">
        <f>'2ND TERM Db '!BK130</f>
        <v>0</v>
      </c>
      <c r="DL130" s="357">
        <f>'1ST TERM Db'!BK130</f>
        <v>0</v>
      </c>
      <c r="DM130" s="328">
        <f t="shared" si="135"/>
        <v>0</v>
      </c>
      <c r="DN130" s="73">
        <f t="shared" ref="DN130" si="200">SUM(O130,U130,AA130,AG130,AM130,AS130,AY130,BE130,BK130,BQ130,BW130,CC130,CI130,CO130,CU130,DA130,DG130:DM130)</f>
        <v>0</v>
      </c>
      <c r="DO130" s="80">
        <f t="shared" si="137"/>
        <v>12</v>
      </c>
      <c r="DP130" s="81" t="s">
        <v>105</v>
      </c>
      <c r="DQ130" s="81" t="s">
        <v>105</v>
      </c>
      <c r="DR130" s="81" t="s">
        <v>105</v>
      </c>
      <c r="DS130" s="81" t="s">
        <v>105</v>
      </c>
      <c r="DT130" s="81" t="s">
        <v>105</v>
      </c>
      <c r="DU130" s="81" t="s">
        <v>105</v>
      </c>
      <c r="DV130" s="81" t="s">
        <v>105</v>
      </c>
      <c r="DW130" s="81" t="s">
        <v>105</v>
      </c>
      <c r="DX130" s="87" t="s">
        <v>98</v>
      </c>
      <c r="DY130" s="88" t="s">
        <v>99</v>
      </c>
      <c r="DZ130" s="81" t="s">
        <v>105</v>
      </c>
      <c r="EA130" s="81" t="s">
        <v>105</v>
      </c>
      <c r="EB130" s="81" t="s">
        <v>105</v>
      </c>
      <c r="EC130" s="81" t="s">
        <v>105</v>
      </c>
      <c r="ED130" s="81" t="s">
        <v>105</v>
      </c>
      <c r="EE130" s="81" t="s">
        <v>105</v>
      </c>
      <c r="EF130" s="99" t="s">
        <v>105</v>
      </c>
      <c r="EG130" s="100" t="s">
        <v>101</v>
      </c>
      <c r="EH130" s="101" t="s">
        <v>102</v>
      </c>
      <c r="EI130" s="102" t="s">
        <v>103</v>
      </c>
      <c r="EJ130" s="103" t="s">
        <v>104</v>
      </c>
    </row>
    <row r="131" ht="30.3" spans="1:140">
      <c r="A131" s="21">
        <v>128</v>
      </c>
      <c r="B131" s="288">
        <f>'1ST TERM Db'!B131</f>
        <v>0</v>
      </c>
      <c r="C131" s="29">
        <f>'1ST TERM Db'!C131</f>
        <v>0</v>
      </c>
      <c r="D131" s="29">
        <f>'1ST TERM Db'!D131</f>
        <v>0</v>
      </c>
      <c r="E131" s="29">
        <f>'1ST TERM Db'!E131</f>
        <v>0</v>
      </c>
      <c r="F131" s="27"/>
      <c r="G131" s="27"/>
      <c r="H131" s="27"/>
      <c r="I131" s="42">
        <f t="shared" si="101"/>
        <v>0</v>
      </c>
      <c r="J131" s="26"/>
      <c r="K131" s="26"/>
      <c r="L131" s="43">
        <f t="shared" si="199"/>
        <v>0</v>
      </c>
      <c r="M131" s="327">
        <f>'2ND TERM Db '!L131</f>
        <v>0</v>
      </c>
      <c r="N131" s="327">
        <f>'1ST TERM Db'!L131</f>
        <v>0</v>
      </c>
      <c r="O131" s="328">
        <f t="shared" si="102"/>
        <v>0</v>
      </c>
      <c r="P131" s="26"/>
      <c r="Q131" s="26"/>
      <c r="R131" s="43">
        <f t="shared" si="103"/>
        <v>0</v>
      </c>
      <c r="S131" s="327">
        <f>'2ND TERM Db '!O131</f>
        <v>0</v>
      </c>
      <c r="T131" s="327">
        <f>'1ST TERM Db'!O131</f>
        <v>0</v>
      </c>
      <c r="U131" s="328">
        <f t="shared" si="104"/>
        <v>0</v>
      </c>
      <c r="V131" s="26"/>
      <c r="W131" s="26"/>
      <c r="X131" s="43">
        <f t="shared" si="105"/>
        <v>0</v>
      </c>
      <c r="Y131" s="327">
        <f>'2ND TERM Db '!R131</f>
        <v>0</v>
      </c>
      <c r="Z131" s="327">
        <f>'1ST TERM Db'!R131</f>
        <v>0</v>
      </c>
      <c r="AA131" s="328">
        <f t="shared" si="106"/>
        <v>0</v>
      </c>
      <c r="AB131" s="26"/>
      <c r="AC131" s="26"/>
      <c r="AD131" s="43">
        <f t="shared" si="107"/>
        <v>0</v>
      </c>
      <c r="AE131" s="327">
        <f>'2ND TERM Db '!U131</f>
        <v>0</v>
      </c>
      <c r="AF131" s="327">
        <f>'1ST TERM Db'!U131</f>
        <v>0</v>
      </c>
      <c r="AG131" s="328">
        <f t="shared" si="108"/>
        <v>0</v>
      </c>
      <c r="AH131" s="26"/>
      <c r="AI131" s="26"/>
      <c r="AJ131" s="43">
        <f t="shared" si="109"/>
        <v>0</v>
      </c>
      <c r="AK131" s="327">
        <f>'2ND TERM Db '!X131</f>
        <v>0</v>
      </c>
      <c r="AL131" s="327">
        <f>'1ST TERM Db'!X131</f>
        <v>0</v>
      </c>
      <c r="AM131" s="328">
        <f t="shared" si="110"/>
        <v>0</v>
      </c>
      <c r="AN131" s="26"/>
      <c r="AO131" s="26"/>
      <c r="AP131" s="43">
        <f t="shared" si="111"/>
        <v>0</v>
      </c>
      <c r="AQ131" s="327">
        <f>'2ND TERM Db '!AA131</f>
        <v>0</v>
      </c>
      <c r="AR131" s="343">
        <f>'1ST TERM Db'!AA131</f>
        <v>0</v>
      </c>
      <c r="AS131" s="328">
        <f t="shared" si="112"/>
        <v>0</v>
      </c>
      <c r="AT131" s="26"/>
      <c r="AU131" s="26"/>
      <c r="AV131" s="43">
        <f t="shared" si="113"/>
        <v>0</v>
      </c>
      <c r="AW131" s="327">
        <f>'2ND TERM Db '!AD131</f>
        <v>0</v>
      </c>
      <c r="AX131" s="343">
        <f>'1ST TERM Db'!AD131</f>
        <v>0</v>
      </c>
      <c r="AY131" s="328">
        <f t="shared" si="114"/>
        <v>0</v>
      </c>
      <c r="AZ131" s="26"/>
      <c r="BA131" s="26"/>
      <c r="BB131" s="43">
        <f t="shared" si="115"/>
        <v>0</v>
      </c>
      <c r="BC131" s="327">
        <f>'2ND TERM Db '!AG131</f>
        <v>0</v>
      </c>
      <c r="BD131" s="327">
        <f>'1ST TERM Db'!AG131</f>
        <v>0</v>
      </c>
      <c r="BE131" s="328">
        <f t="shared" si="116"/>
        <v>0</v>
      </c>
      <c r="BF131" s="26"/>
      <c r="BG131" s="26"/>
      <c r="BH131" s="43">
        <f t="shared" si="117"/>
        <v>0</v>
      </c>
      <c r="BI131" s="327">
        <f>'2ND TERM Db '!AJ131</f>
        <v>0</v>
      </c>
      <c r="BJ131" s="327">
        <f>'1ST TERM Db'!AJ131</f>
        <v>0</v>
      </c>
      <c r="BK131" s="328">
        <f t="shared" si="118"/>
        <v>0</v>
      </c>
      <c r="BL131" s="26"/>
      <c r="BM131" s="26"/>
      <c r="BN131" s="43">
        <f t="shared" si="119"/>
        <v>0</v>
      </c>
      <c r="BO131" s="327">
        <f>'2ND TERM Db '!AM131</f>
        <v>0</v>
      </c>
      <c r="BP131" s="348">
        <f>'1ST TERM Db'!AM131</f>
        <v>0</v>
      </c>
      <c r="BQ131" s="328">
        <f t="shared" si="120"/>
        <v>0</v>
      </c>
      <c r="BR131" s="26"/>
      <c r="BS131" s="26"/>
      <c r="BT131" s="43">
        <f t="shared" si="121"/>
        <v>0</v>
      </c>
      <c r="BU131" s="327">
        <f>'2ND TERM Db '!AP131</f>
        <v>0</v>
      </c>
      <c r="BV131" s="348">
        <f>'1ST TERM Db'!AP131</f>
        <v>0</v>
      </c>
      <c r="BW131" s="328">
        <f t="shared" si="122"/>
        <v>0</v>
      </c>
      <c r="BX131" s="26"/>
      <c r="BY131" s="26"/>
      <c r="BZ131" s="43">
        <f t="shared" si="123"/>
        <v>0</v>
      </c>
      <c r="CA131" s="327">
        <f>'2ND TERM Db '!AS131</f>
        <v>0</v>
      </c>
      <c r="CB131" s="348">
        <f>'1ST TERM Db'!AS131</f>
        <v>0</v>
      </c>
      <c r="CC131" s="328">
        <f t="shared" si="124"/>
        <v>0</v>
      </c>
      <c r="CD131" s="26"/>
      <c r="CE131" s="26"/>
      <c r="CF131" s="43">
        <f t="shared" si="125"/>
        <v>0</v>
      </c>
      <c r="CG131" s="327">
        <f>'2ND TERM Db '!AV131</f>
        <v>0</v>
      </c>
      <c r="CH131" s="348">
        <f>'1ST TERM Db'!AV131</f>
        <v>0</v>
      </c>
      <c r="CI131" s="328">
        <f t="shared" si="126"/>
        <v>0</v>
      </c>
      <c r="CJ131" s="26"/>
      <c r="CK131" s="26"/>
      <c r="CL131" s="43">
        <f t="shared" si="127"/>
        <v>0</v>
      </c>
      <c r="CM131" s="327">
        <f>'2ND TERM Db '!AY131</f>
        <v>0</v>
      </c>
      <c r="CN131" s="348">
        <f>'1ST TERM Db'!AY131</f>
        <v>0</v>
      </c>
      <c r="CO131" s="328">
        <f t="shared" si="128"/>
        <v>0</v>
      </c>
      <c r="CP131" s="26"/>
      <c r="CQ131" s="26"/>
      <c r="CR131" s="43">
        <f t="shared" si="129"/>
        <v>0</v>
      </c>
      <c r="CS131" s="327">
        <f>'2ND TERM Db '!BB131</f>
        <v>0</v>
      </c>
      <c r="CT131" s="348">
        <f>'1ST TERM Db'!BB131</f>
        <v>0</v>
      </c>
      <c r="CU131" s="328">
        <f t="shared" si="130"/>
        <v>0</v>
      </c>
      <c r="CV131" s="26"/>
      <c r="CW131" s="26"/>
      <c r="CX131" s="43">
        <f t="shared" si="131"/>
        <v>0</v>
      </c>
      <c r="CY131" s="327">
        <f>'2ND TERM Db '!BE131</f>
        <v>0</v>
      </c>
      <c r="CZ131" s="348">
        <f>'1ST TERM Db'!BE131</f>
        <v>0</v>
      </c>
      <c r="DA131" s="328">
        <f t="shared" si="132"/>
        <v>0</v>
      </c>
      <c r="DB131" s="26"/>
      <c r="DC131" s="26"/>
      <c r="DD131" s="43">
        <f t="shared" si="133"/>
        <v>0</v>
      </c>
      <c r="DE131" s="327">
        <f>'2ND TERM Db '!BH131</f>
        <v>0</v>
      </c>
      <c r="DF131" s="348">
        <f>'1ST TERM Db'!BH131</f>
        <v>0</v>
      </c>
      <c r="DG131" s="328">
        <f t="shared" si="134"/>
        <v>0</v>
      </c>
      <c r="DH131" s="349"/>
      <c r="DI131" s="349"/>
      <c r="DJ131" s="356">
        <f t="shared" si="138"/>
        <v>0</v>
      </c>
      <c r="DK131" s="357">
        <f>'2ND TERM Db '!BK131</f>
        <v>0</v>
      </c>
      <c r="DL131" s="357">
        <f>'1ST TERM Db'!BK131</f>
        <v>0</v>
      </c>
      <c r="DM131" s="328">
        <f t="shared" si="135"/>
        <v>0</v>
      </c>
      <c r="DN131" s="73">
        <f t="shared" ref="DN131" si="201">SUM(O131,U131,AA131,AG131,AM131,AS131,AY131,BE131,BK131,BQ131,BW131,CC131,CI131,CO131,CU131,DA131,DG131,DM131)</f>
        <v>0</v>
      </c>
      <c r="DO131" s="80">
        <f t="shared" si="137"/>
        <v>12</v>
      </c>
      <c r="DP131" s="81" t="s">
        <v>105</v>
      </c>
      <c r="DQ131" s="81" t="s">
        <v>105</v>
      </c>
      <c r="DR131" s="81" t="s">
        <v>105</v>
      </c>
      <c r="DS131" s="81" t="s">
        <v>105</v>
      </c>
      <c r="DT131" s="81" t="s">
        <v>105</v>
      </c>
      <c r="DU131" s="81" t="s">
        <v>105</v>
      </c>
      <c r="DV131" s="81" t="s">
        <v>105</v>
      </c>
      <c r="DW131" s="81" t="s">
        <v>105</v>
      </c>
      <c r="DX131" s="87" t="s">
        <v>98</v>
      </c>
      <c r="DY131" s="88" t="s">
        <v>99</v>
      </c>
      <c r="DZ131" s="81" t="s">
        <v>105</v>
      </c>
      <c r="EA131" s="81" t="s">
        <v>105</v>
      </c>
      <c r="EB131" s="81" t="s">
        <v>105</v>
      </c>
      <c r="EC131" s="81" t="s">
        <v>105</v>
      </c>
      <c r="ED131" s="81" t="s">
        <v>105</v>
      </c>
      <c r="EE131" s="81" t="s">
        <v>105</v>
      </c>
      <c r="EF131" s="99" t="s">
        <v>105</v>
      </c>
      <c r="EG131" s="100" t="s">
        <v>101</v>
      </c>
      <c r="EH131" s="101" t="s">
        <v>102</v>
      </c>
      <c r="EI131" s="102" t="s">
        <v>103</v>
      </c>
      <c r="EJ131" s="103" t="s">
        <v>104</v>
      </c>
    </row>
    <row r="132" ht="30.3" spans="1:140">
      <c r="A132" s="21">
        <v>129</v>
      </c>
      <c r="B132" s="288">
        <f>'1ST TERM Db'!B132</f>
        <v>0</v>
      </c>
      <c r="C132" s="29">
        <f>'1ST TERM Db'!C132</f>
        <v>0</v>
      </c>
      <c r="D132" s="29">
        <f>'1ST TERM Db'!D132</f>
        <v>0</v>
      </c>
      <c r="E132" s="29">
        <f>'1ST TERM Db'!E132</f>
        <v>0</v>
      </c>
      <c r="F132" s="27"/>
      <c r="G132" s="27"/>
      <c r="H132" s="27"/>
      <c r="I132" s="42">
        <f t="shared" si="101"/>
        <v>0</v>
      </c>
      <c r="J132" s="26"/>
      <c r="K132" s="26"/>
      <c r="L132" s="43">
        <f t="shared" si="199"/>
        <v>0</v>
      </c>
      <c r="M132" s="327">
        <f>'2ND TERM Db '!L132</f>
        <v>0</v>
      </c>
      <c r="N132" s="327">
        <f>'1ST TERM Db'!L132</f>
        <v>0</v>
      </c>
      <c r="O132" s="328">
        <f t="shared" si="102"/>
        <v>0</v>
      </c>
      <c r="P132" s="26"/>
      <c r="Q132" s="26"/>
      <c r="R132" s="43">
        <f t="shared" si="103"/>
        <v>0</v>
      </c>
      <c r="S132" s="327">
        <f>'2ND TERM Db '!O132</f>
        <v>0</v>
      </c>
      <c r="T132" s="327">
        <f>'1ST TERM Db'!O132</f>
        <v>0</v>
      </c>
      <c r="U132" s="328">
        <f t="shared" si="104"/>
        <v>0</v>
      </c>
      <c r="V132" s="26"/>
      <c r="W132" s="26"/>
      <c r="X132" s="43">
        <f t="shared" si="105"/>
        <v>0</v>
      </c>
      <c r="Y132" s="327">
        <f>'2ND TERM Db '!R132</f>
        <v>0</v>
      </c>
      <c r="Z132" s="327">
        <f>'1ST TERM Db'!R132</f>
        <v>0</v>
      </c>
      <c r="AA132" s="328">
        <f t="shared" si="106"/>
        <v>0</v>
      </c>
      <c r="AB132" s="26"/>
      <c r="AC132" s="26"/>
      <c r="AD132" s="43">
        <f t="shared" si="107"/>
        <v>0</v>
      </c>
      <c r="AE132" s="327">
        <f>'2ND TERM Db '!U132</f>
        <v>0</v>
      </c>
      <c r="AF132" s="327">
        <f>'1ST TERM Db'!U132</f>
        <v>0</v>
      </c>
      <c r="AG132" s="328">
        <f t="shared" si="108"/>
        <v>0</v>
      </c>
      <c r="AH132" s="26"/>
      <c r="AI132" s="26"/>
      <c r="AJ132" s="43">
        <f t="shared" si="109"/>
        <v>0</v>
      </c>
      <c r="AK132" s="327">
        <f>'2ND TERM Db '!X132</f>
        <v>0</v>
      </c>
      <c r="AL132" s="327">
        <f>'1ST TERM Db'!X132</f>
        <v>0</v>
      </c>
      <c r="AM132" s="328">
        <f t="shared" si="110"/>
        <v>0</v>
      </c>
      <c r="AN132" s="26"/>
      <c r="AO132" s="26"/>
      <c r="AP132" s="43">
        <f t="shared" si="111"/>
        <v>0</v>
      </c>
      <c r="AQ132" s="327">
        <f>'2ND TERM Db '!AA132</f>
        <v>0</v>
      </c>
      <c r="AR132" s="343">
        <f>'1ST TERM Db'!AA132</f>
        <v>0</v>
      </c>
      <c r="AS132" s="328">
        <f t="shared" si="112"/>
        <v>0</v>
      </c>
      <c r="AT132" s="26"/>
      <c r="AU132" s="26"/>
      <c r="AV132" s="43">
        <f t="shared" si="113"/>
        <v>0</v>
      </c>
      <c r="AW132" s="327">
        <f>'2ND TERM Db '!AD132</f>
        <v>0</v>
      </c>
      <c r="AX132" s="343">
        <f>'1ST TERM Db'!AD132</f>
        <v>0</v>
      </c>
      <c r="AY132" s="328">
        <f t="shared" si="114"/>
        <v>0</v>
      </c>
      <c r="AZ132" s="26"/>
      <c r="BA132" s="26"/>
      <c r="BB132" s="43">
        <f t="shared" si="115"/>
        <v>0</v>
      </c>
      <c r="BC132" s="327">
        <f>'2ND TERM Db '!AG132</f>
        <v>0</v>
      </c>
      <c r="BD132" s="327">
        <f>'1ST TERM Db'!AG132</f>
        <v>0</v>
      </c>
      <c r="BE132" s="328">
        <f t="shared" si="116"/>
        <v>0</v>
      </c>
      <c r="BF132" s="26"/>
      <c r="BG132" s="26"/>
      <c r="BH132" s="43">
        <f t="shared" si="117"/>
        <v>0</v>
      </c>
      <c r="BI132" s="327">
        <f>'2ND TERM Db '!AJ132</f>
        <v>0</v>
      </c>
      <c r="BJ132" s="327">
        <f>'1ST TERM Db'!AJ132</f>
        <v>0</v>
      </c>
      <c r="BK132" s="328">
        <f t="shared" si="118"/>
        <v>0</v>
      </c>
      <c r="BL132" s="26"/>
      <c r="BM132" s="26"/>
      <c r="BN132" s="43">
        <f t="shared" si="119"/>
        <v>0</v>
      </c>
      <c r="BO132" s="327">
        <f>'2ND TERM Db '!AM132</f>
        <v>0</v>
      </c>
      <c r="BP132" s="348">
        <f>'1ST TERM Db'!AM132</f>
        <v>0</v>
      </c>
      <c r="BQ132" s="328">
        <f t="shared" si="120"/>
        <v>0</v>
      </c>
      <c r="BR132" s="26"/>
      <c r="BS132" s="26"/>
      <c r="BT132" s="43">
        <f t="shared" si="121"/>
        <v>0</v>
      </c>
      <c r="BU132" s="327">
        <f>'2ND TERM Db '!AP132</f>
        <v>0</v>
      </c>
      <c r="BV132" s="348">
        <f>'1ST TERM Db'!AP132</f>
        <v>0</v>
      </c>
      <c r="BW132" s="328">
        <f t="shared" si="122"/>
        <v>0</v>
      </c>
      <c r="BX132" s="26"/>
      <c r="BY132" s="26"/>
      <c r="BZ132" s="43">
        <f t="shared" si="123"/>
        <v>0</v>
      </c>
      <c r="CA132" s="327">
        <f>'2ND TERM Db '!AS132</f>
        <v>0</v>
      </c>
      <c r="CB132" s="348">
        <f>'1ST TERM Db'!AS132</f>
        <v>0</v>
      </c>
      <c r="CC132" s="328">
        <f t="shared" si="124"/>
        <v>0</v>
      </c>
      <c r="CD132" s="26"/>
      <c r="CE132" s="26"/>
      <c r="CF132" s="43">
        <f t="shared" si="125"/>
        <v>0</v>
      </c>
      <c r="CG132" s="327">
        <f>'2ND TERM Db '!AV132</f>
        <v>0</v>
      </c>
      <c r="CH132" s="348">
        <f>'1ST TERM Db'!AV132</f>
        <v>0</v>
      </c>
      <c r="CI132" s="328">
        <f t="shared" si="126"/>
        <v>0</v>
      </c>
      <c r="CJ132" s="26"/>
      <c r="CK132" s="26"/>
      <c r="CL132" s="43">
        <f t="shared" si="127"/>
        <v>0</v>
      </c>
      <c r="CM132" s="327">
        <f>'2ND TERM Db '!AY132</f>
        <v>0</v>
      </c>
      <c r="CN132" s="348">
        <f>'1ST TERM Db'!AY132</f>
        <v>0</v>
      </c>
      <c r="CO132" s="328">
        <f t="shared" si="128"/>
        <v>0</v>
      </c>
      <c r="CP132" s="26"/>
      <c r="CQ132" s="26"/>
      <c r="CR132" s="43">
        <f t="shared" si="129"/>
        <v>0</v>
      </c>
      <c r="CS132" s="327">
        <f>'2ND TERM Db '!BB132</f>
        <v>0</v>
      </c>
      <c r="CT132" s="348">
        <f>'1ST TERM Db'!BB132</f>
        <v>0</v>
      </c>
      <c r="CU132" s="328">
        <f t="shared" si="130"/>
        <v>0</v>
      </c>
      <c r="CV132" s="26"/>
      <c r="CW132" s="26"/>
      <c r="CX132" s="43">
        <f t="shared" si="131"/>
        <v>0</v>
      </c>
      <c r="CY132" s="327">
        <f>'2ND TERM Db '!BE132</f>
        <v>0</v>
      </c>
      <c r="CZ132" s="348">
        <f>'1ST TERM Db'!BE132</f>
        <v>0</v>
      </c>
      <c r="DA132" s="328">
        <f t="shared" si="132"/>
        <v>0</v>
      </c>
      <c r="DB132" s="26"/>
      <c r="DC132" s="26"/>
      <c r="DD132" s="43">
        <f t="shared" si="133"/>
        <v>0</v>
      </c>
      <c r="DE132" s="327">
        <f>'2ND TERM Db '!BH132</f>
        <v>0</v>
      </c>
      <c r="DF132" s="348">
        <f>'1ST TERM Db'!BH132</f>
        <v>0</v>
      </c>
      <c r="DG132" s="328">
        <f t="shared" si="134"/>
        <v>0</v>
      </c>
      <c r="DH132" s="349"/>
      <c r="DI132" s="349"/>
      <c r="DJ132" s="356">
        <f t="shared" si="138"/>
        <v>0</v>
      </c>
      <c r="DK132" s="357">
        <f>'2ND TERM Db '!BK132</f>
        <v>0</v>
      </c>
      <c r="DL132" s="357">
        <f>'1ST TERM Db'!BK132</f>
        <v>0</v>
      </c>
      <c r="DM132" s="328">
        <f t="shared" si="135"/>
        <v>0</v>
      </c>
      <c r="DN132" s="73">
        <f t="shared" ref="DN132" si="202">SUM(O132,U132,AA132,AG132,AM132,AS132,AY132,BE132,BK132,BQ132,BW132,CC132,CI132,CO132,CU132,DA132,DG132:DM132)</f>
        <v>0</v>
      </c>
      <c r="DO132" s="80">
        <f t="shared" si="137"/>
        <v>12</v>
      </c>
      <c r="DP132" s="81" t="s">
        <v>105</v>
      </c>
      <c r="DQ132" s="81" t="s">
        <v>105</v>
      </c>
      <c r="DR132" s="81" t="s">
        <v>105</v>
      </c>
      <c r="DS132" s="81" t="s">
        <v>105</v>
      </c>
      <c r="DT132" s="81" t="s">
        <v>105</v>
      </c>
      <c r="DU132" s="81" t="s">
        <v>105</v>
      </c>
      <c r="DV132" s="81" t="s">
        <v>105</v>
      </c>
      <c r="DW132" s="81" t="s">
        <v>105</v>
      </c>
      <c r="DX132" s="87" t="s">
        <v>98</v>
      </c>
      <c r="DY132" s="88" t="s">
        <v>99</v>
      </c>
      <c r="DZ132" s="81" t="s">
        <v>105</v>
      </c>
      <c r="EA132" s="81" t="s">
        <v>105</v>
      </c>
      <c r="EB132" s="81" t="s">
        <v>105</v>
      </c>
      <c r="EC132" s="81" t="s">
        <v>105</v>
      </c>
      <c r="ED132" s="81" t="s">
        <v>105</v>
      </c>
      <c r="EE132" s="81" t="s">
        <v>105</v>
      </c>
      <c r="EF132" s="99" t="s">
        <v>105</v>
      </c>
      <c r="EG132" s="100" t="s">
        <v>101</v>
      </c>
      <c r="EH132" s="101" t="s">
        <v>102</v>
      </c>
      <c r="EI132" s="102" t="s">
        <v>103</v>
      </c>
      <c r="EJ132" s="103" t="s">
        <v>104</v>
      </c>
    </row>
    <row r="133" ht="30.3" spans="1:140">
      <c r="A133" s="21">
        <v>130</v>
      </c>
      <c r="B133" s="288">
        <f>'1ST TERM Db'!B133</f>
        <v>0</v>
      </c>
      <c r="C133" s="289">
        <f>'1ST TERM Db'!C133</f>
        <v>0</v>
      </c>
      <c r="D133" s="29">
        <f>'1ST TERM Db'!D133</f>
        <v>0</v>
      </c>
      <c r="E133" s="29">
        <f>'1ST TERM Db'!E133</f>
        <v>0</v>
      </c>
      <c r="F133" s="27"/>
      <c r="G133" s="27"/>
      <c r="H133" s="27"/>
      <c r="I133" s="42">
        <f t="shared" ref="I133:I196" si="203">G133-H133</f>
        <v>0</v>
      </c>
      <c r="J133" s="26"/>
      <c r="K133" s="26"/>
      <c r="L133" s="43">
        <f t="shared" si="199"/>
        <v>0</v>
      </c>
      <c r="M133" s="327">
        <f>'2ND TERM Db '!L133</f>
        <v>0</v>
      </c>
      <c r="N133" s="327">
        <f>'1ST TERM Db'!L133</f>
        <v>0</v>
      </c>
      <c r="O133" s="328">
        <f t="shared" ref="O133:O196" si="204">IF(AND(L133=0,M133=0,N133=0),0,IF(AND(L133=0,M133=0),N133/1,IF(AND(L133=0,N133=0),M133/1,IF(AND(M133=0,N133=0),L133/1,IF(L133=0,FLOOR((M133+N133)/2,0.1),IF(M133=0,(L133+N133)/2,IF(N133=0,(M133+L133)/2,FLOOR(((L133+M133+N133)/3),0.1))))))))</f>
        <v>0</v>
      </c>
      <c r="P133" s="26"/>
      <c r="Q133" s="26"/>
      <c r="R133" s="43">
        <f t="shared" ref="R133:R196" si="205">SUM(P133:Q133)</f>
        <v>0</v>
      </c>
      <c r="S133" s="327">
        <f>'2ND TERM Db '!O133</f>
        <v>0</v>
      </c>
      <c r="T133" s="327">
        <f>'1ST TERM Db'!O133</f>
        <v>0</v>
      </c>
      <c r="U133" s="328">
        <f t="shared" ref="U133:U196" si="206">IF(AND(R133=0,S133=0,T133=0),0,IF(AND(R133=0,S133=0),T133/1,IF(AND(R133=0,T133=0),S133/1,IF(AND(S133=0,T133=0),R133/1,IF(R133=0,FLOOR((S133+T133)/2,0.1),IF(S133=0,(R133+T133)/2,IF(T133=0,(S133+R133)/2,FLOOR(((R133+S133+T133)/3),0.1))))))))</f>
        <v>0</v>
      </c>
      <c r="V133" s="26"/>
      <c r="W133" s="26"/>
      <c r="X133" s="43">
        <f t="shared" ref="X133:X196" si="207">SUM(V133:W133)</f>
        <v>0</v>
      </c>
      <c r="Y133" s="327">
        <f>'2ND TERM Db '!R133</f>
        <v>0</v>
      </c>
      <c r="Z133" s="327">
        <f>'1ST TERM Db'!R133</f>
        <v>0</v>
      </c>
      <c r="AA133" s="328">
        <f t="shared" ref="AA133:AA196" si="208">IF(AND(X133=0,Y133=0,Z133=0),0,IF(AND(X133=0,Y133=0),Z133/1,IF(AND(X133=0,Z133=0),Y133/1,IF(AND(Y133=0,Z133=0),X133/1,IF(X133=0,FLOOR((Y133+Z133)/2,0.1),IF(Y133=0,(X133+Z133)/2,IF(Z133=0,(Y133+X133)/2,FLOOR(((X133+Y133+Z133)/3),0.1))))))))</f>
        <v>0</v>
      </c>
      <c r="AB133" s="26"/>
      <c r="AC133" s="26"/>
      <c r="AD133" s="43">
        <f t="shared" ref="AD133:AD196" si="209">SUM(AB133:AC133)</f>
        <v>0</v>
      </c>
      <c r="AE133" s="327">
        <f>'2ND TERM Db '!U133</f>
        <v>0</v>
      </c>
      <c r="AF133" s="327">
        <f>'1ST TERM Db'!U133</f>
        <v>0</v>
      </c>
      <c r="AG133" s="328">
        <f t="shared" ref="AG133:AG196" si="210">IF(AND(AD133=0,AE133=0,AF133=0),0,IF(AND(AD133=0,AE133=0),AF133/1,IF(AND(AD133=0,AF133=0),AE133/1,IF(AND(AE133=0,AF133=0),AD133/1,IF(AD133=0,FLOOR((AE133+AF133)/2,0.1),IF(AE133=0,(AD133+AF133)/2,IF(AF133=0,(AE133+AD133)/2,FLOOR(((AD133+AE133+AF133)/3),0.1))))))))</f>
        <v>0</v>
      </c>
      <c r="AH133" s="26"/>
      <c r="AI133" s="26"/>
      <c r="AJ133" s="43">
        <f t="shared" ref="AJ133:AJ196" si="211">SUM(AH133:AI133)</f>
        <v>0</v>
      </c>
      <c r="AK133" s="327">
        <f>'2ND TERM Db '!X133</f>
        <v>0</v>
      </c>
      <c r="AL133" s="327">
        <f>'1ST TERM Db'!X133</f>
        <v>0</v>
      </c>
      <c r="AM133" s="328">
        <f t="shared" ref="AM133:AM196" si="212">IF(AND(AJ133=0,AK133=0,AL133=0),0,IF(AND(AJ133=0,AK133=0),AL133/1,IF(AND(AJ133=0,AL133=0),AK133/1,IF(AND(AK133=0,AL133=0),AJ133/1,IF(AJ133=0,FLOOR((AK133+AL133)/2,0.1),IF(AK133=0,(AJ133+AL133)/2,IF(AL133=0,(AK133+AJ133)/2,FLOOR(((AJ133+AK133+AL133)/3),0.1))))))))</f>
        <v>0</v>
      </c>
      <c r="AN133" s="26"/>
      <c r="AO133" s="26"/>
      <c r="AP133" s="43">
        <f t="shared" ref="AP133:AP196" si="213">SUM(AN133:AO133)</f>
        <v>0</v>
      </c>
      <c r="AQ133" s="327">
        <f>'2ND TERM Db '!AA133</f>
        <v>0</v>
      </c>
      <c r="AR133" s="343">
        <f>'1ST TERM Db'!AA133</f>
        <v>0</v>
      </c>
      <c r="AS133" s="328">
        <f t="shared" ref="AS133:AS196" si="214">IF(AND(AP133=0,AQ133=0,AR133=0),0,IF(AND(AP133=0,AQ133=0),AR133/1,IF(AND(AP133=0,AR133=0),AQ133/1,IF(AND(AQ133=0,AR133=0),AP133/1,IF(AP133=0,FLOOR((AQ133+AR133)/2,0.1),IF(AQ133=0,(AP133+AR133)/2,IF(AR133=0,(AQ133+AP133)/2,FLOOR(((AP133+AQ133+AR133)/3),0.1))))))))</f>
        <v>0</v>
      </c>
      <c r="AT133" s="26"/>
      <c r="AU133" s="26"/>
      <c r="AV133" s="43">
        <f t="shared" ref="AV133:AV196" si="215">SUM(AT133:AU133)</f>
        <v>0</v>
      </c>
      <c r="AW133" s="327">
        <f>'2ND TERM Db '!AD133</f>
        <v>0</v>
      </c>
      <c r="AX133" s="343">
        <f>'1ST TERM Db'!AD133</f>
        <v>0</v>
      </c>
      <c r="AY133" s="328">
        <f t="shared" ref="AY133:AY196" si="216">IF(AND(AV133=0,AW133=0,AX133=0),0,IF(AND(AV133=0,AW133=0),AX133/1,IF(AND(AV133=0,AX133=0),AW133/1,IF(AND(AW133=0,AX133=0),AV133/1,IF(AV133=0,FLOOR((AW133+AX133)/2,0.1),IF(AW133=0,(AV133+AX133)/2,IF(AX133=0,(AW133+AV133)/2,FLOOR(((AV133+AW133+AX133)/3),0.1))))))))</f>
        <v>0</v>
      </c>
      <c r="AZ133" s="26"/>
      <c r="BA133" s="26"/>
      <c r="BB133" s="43">
        <f t="shared" ref="BB133:BB196" si="217">SUM(AZ133:BA133)</f>
        <v>0</v>
      </c>
      <c r="BC133" s="327">
        <f>'2ND TERM Db '!AG133</f>
        <v>0</v>
      </c>
      <c r="BD133" s="327">
        <f>'1ST TERM Db'!AG133</f>
        <v>0</v>
      </c>
      <c r="BE133" s="328">
        <f t="shared" ref="BE133:BE196" si="218">IF(AND(BB133=0,BC133=0,BD133=0),0,IF(AND(BB133=0,BC133=0),BD133/1,IF(AND(BB133=0,BD133=0),BC133/1,IF(AND(BC133=0,BD133=0),BB133/1,IF(BB133=0,FLOOR((BC133+BD133)/2,0.1),IF(BC133=0,(BB133+BD133)/2,IF(BD133=0,(BC133+BB133)/2,FLOOR(((BB133+BC133+BD133)/3),0.1))))))))</f>
        <v>0</v>
      </c>
      <c r="BF133" s="26"/>
      <c r="BG133" s="26"/>
      <c r="BH133" s="43">
        <f t="shared" ref="BH133:BH196" si="219">SUM(BF133:BG133)</f>
        <v>0</v>
      </c>
      <c r="BI133" s="327">
        <f>'2ND TERM Db '!AJ133</f>
        <v>0</v>
      </c>
      <c r="BJ133" s="327">
        <f>'1ST TERM Db'!AJ133</f>
        <v>0</v>
      </c>
      <c r="BK133" s="328">
        <f t="shared" ref="BK133:BK196" si="220">IF(AND(BH133=0,BI133=0,BJ133=0),0,IF(AND(BH133=0,BI133=0),BJ133/1,IF(AND(BH133=0,BJ133=0),BI133/1,IF(AND(BI133=0,BJ133=0),BH133/1,IF(BH133=0,FLOOR((BI133+BJ133)/2,0.1),IF(BI133=0,(BH133+BJ133)/2,IF(BJ133=0,(BI133+BH133)/2,FLOOR(((BH133+BI133+BJ133)/3),0.1))))))))</f>
        <v>0</v>
      </c>
      <c r="BL133" s="26"/>
      <c r="BM133" s="26"/>
      <c r="BN133" s="43">
        <f t="shared" ref="BN133:BN196" si="221">SUM(BL133:BM133)</f>
        <v>0</v>
      </c>
      <c r="BO133" s="327">
        <f>'2ND TERM Db '!AM133</f>
        <v>0</v>
      </c>
      <c r="BP133" s="348">
        <f>'1ST TERM Db'!AM133</f>
        <v>0</v>
      </c>
      <c r="BQ133" s="328">
        <f t="shared" ref="BQ133:BQ196" si="222">IF(AND(BN133=0,BO133=0,BP133=0),0,IF(AND(BN133=0,BO133=0),BP133/1,IF(AND(BN133=0,BP133=0),BO133/1,IF(AND(BO133=0,BP133=0),BN133/1,IF(BN133=0,FLOOR((BO133+BP133)/2,0.1),IF(BO133=0,(BN133+BP133)/2,IF(BP133=0,(BO133+BN133)/2,FLOOR(((BN133+BO133+BP133)/3),0.1))))))))</f>
        <v>0</v>
      </c>
      <c r="BR133" s="26"/>
      <c r="BS133" s="26"/>
      <c r="BT133" s="43">
        <f t="shared" ref="BT133:BT196" si="223">SUM(BR133:BS133)</f>
        <v>0</v>
      </c>
      <c r="BU133" s="327">
        <f>'2ND TERM Db '!AP133</f>
        <v>0</v>
      </c>
      <c r="BV133" s="348">
        <f>'1ST TERM Db'!AP133</f>
        <v>0</v>
      </c>
      <c r="BW133" s="328">
        <f t="shared" ref="BW133:BW196" si="224">IF(AND(BT133=0,BU133=0,BV133=0),0,IF(AND(BT133=0,BU133=0),BV133/1,IF(AND(BT133=0,BV133=0),BU133/1,IF(AND(BU133=0,BV133=0),BT133/1,IF(BT133=0,FLOOR((BU133+BV133)/2,0.1),IF(BU133=0,(BT133+BV133)/2,IF(BV133=0,(BU133+BT133)/2,FLOOR(((BT133+BU133+BV133)/3),0.1))))))))</f>
        <v>0</v>
      </c>
      <c r="BX133" s="26"/>
      <c r="BY133" s="26"/>
      <c r="BZ133" s="43">
        <f t="shared" ref="BZ133:BZ196" si="225">SUM(BX133:BY133)</f>
        <v>0</v>
      </c>
      <c r="CA133" s="327">
        <f>'2ND TERM Db '!AS133</f>
        <v>0</v>
      </c>
      <c r="CB133" s="348">
        <f>'1ST TERM Db'!AS133</f>
        <v>0</v>
      </c>
      <c r="CC133" s="328">
        <f t="shared" ref="CC133:CC196" si="226">IF(AND(BZ133=0,CA133=0,CB133=0),0,IF(AND(BZ133=0,CA133=0),CB133/1,IF(AND(BZ133=0,CB133=0),CA133/1,IF(AND(CA133=0,CB133=0),BZ133/1,IF(BZ133=0,FLOOR((CA133+CB133)/2,0.1),IF(CA133=0,(BZ133+CB133)/2,IF(CB133=0,(CA133+BZ133)/2,FLOOR(((BZ133+CA133+CB133)/3),0.1))))))))</f>
        <v>0</v>
      </c>
      <c r="CD133" s="26"/>
      <c r="CE133" s="26"/>
      <c r="CF133" s="43">
        <f t="shared" ref="CF133:CF196" si="227">SUM(CD133:CE133)</f>
        <v>0</v>
      </c>
      <c r="CG133" s="327">
        <f>'2ND TERM Db '!AV133</f>
        <v>0</v>
      </c>
      <c r="CH133" s="348">
        <f>'1ST TERM Db'!AV133</f>
        <v>0</v>
      </c>
      <c r="CI133" s="328">
        <f t="shared" ref="CI133:CI196" si="228">IF(AND(CF133=0,CG133=0,CH133=0),0,IF(AND(CF133=0,CG133=0),CH133/1,IF(AND(CF133=0,CH133=0),CG133/1,IF(AND(CG133=0,CH133=0),CF133/1,IF(CF133=0,FLOOR((CG133+CH133)/2,0.1),IF(CG133=0,(CF133+CH133)/2,IF(CH133=0,(CG133+CF133)/2,FLOOR(((CF133+CG133+CH133)/3),0.1))))))))</f>
        <v>0</v>
      </c>
      <c r="CJ133" s="26"/>
      <c r="CK133" s="26"/>
      <c r="CL133" s="43">
        <f t="shared" ref="CL133:CL196" si="229">SUM(CJ133:CK133)</f>
        <v>0</v>
      </c>
      <c r="CM133" s="327">
        <f>'2ND TERM Db '!AY133</f>
        <v>0</v>
      </c>
      <c r="CN133" s="348">
        <f>'1ST TERM Db'!AY133</f>
        <v>0</v>
      </c>
      <c r="CO133" s="328">
        <f t="shared" ref="CO133:CO196" si="230">IF(AND(CL133=0,CM133=0,CN133=0),0,IF(AND(CL133=0,CM133=0),CN133/1,IF(AND(CL133=0,CN133=0),CM133/1,IF(AND(CM133=0,CN133=0),CL133/1,IF(CL133=0,FLOOR((CM133+CN133)/2,0.1),IF(CM133=0,(CL133+CN133)/2,IF(CN133=0,(CM133+CL133)/2,FLOOR(((CL133+CM133+CN133)/3),0.1))))))))</f>
        <v>0</v>
      </c>
      <c r="CP133" s="26"/>
      <c r="CQ133" s="26"/>
      <c r="CR133" s="43">
        <f t="shared" ref="CR133:CR196" si="231">SUM(CP133:CQ133)</f>
        <v>0</v>
      </c>
      <c r="CS133" s="327">
        <f>'2ND TERM Db '!BB133</f>
        <v>0</v>
      </c>
      <c r="CT133" s="348">
        <f>'1ST TERM Db'!BB133</f>
        <v>0</v>
      </c>
      <c r="CU133" s="328">
        <f t="shared" ref="CU133:CU196" si="232">IF(AND(CR133=0,CS133=0,CT133=0),0,IF(AND(CR133=0,CS133=0),CT133/1,IF(AND(CR133=0,CT133=0),CS133/1,IF(AND(CS133=0,CT133=0),CR133/1,IF(CR133=0,FLOOR((CS133+CT133)/2,0.1),IF(CS133=0,(CR133+CT133)/2,IF(CT133=0,(CS133+CR133)/2,FLOOR(((CR133+CS133+CT133)/3),0.1))))))))</f>
        <v>0</v>
      </c>
      <c r="CV133" s="26"/>
      <c r="CW133" s="26"/>
      <c r="CX133" s="43">
        <f t="shared" ref="CX133:CX196" si="233">SUM(CV133:CW133)</f>
        <v>0</v>
      </c>
      <c r="CY133" s="327">
        <f>'2ND TERM Db '!BE133</f>
        <v>0</v>
      </c>
      <c r="CZ133" s="348">
        <f>'1ST TERM Db'!BE133</f>
        <v>0</v>
      </c>
      <c r="DA133" s="328">
        <f t="shared" ref="DA133:DA196" si="234">IF(AND(CX133=0,CY133=0,CZ133=0),0,IF(AND(CX133=0,CY133=0),CZ133/1,IF(AND(CX133=0,CZ133=0),CY133/1,IF(AND(CY133=0,CZ133=0),CX133/1,IF(CX133=0,FLOOR((CY133+CZ133)/2,0.1),IF(CY133=0,(CX133+CZ133)/2,IF(CZ133=0,(CY133+CX133)/2,FLOOR(((CX133+CY133+CZ133)/3),0.1))))))))</f>
        <v>0</v>
      </c>
      <c r="DB133" s="26"/>
      <c r="DC133" s="26"/>
      <c r="DD133" s="43">
        <f t="shared" ref="DD133:DD196" si="235">SUM(DB133:DC133)</f>
        <v>0</v>
      </c>
      <c r="DE133" s="327">
        <f>'2ND TERM Db '!BH133</f>
        <v>0</v>
      </c>
      <c r="DF133" s="348">
        <f>'1ST TERM Db'!BH133</f>
        <v>0</v>
      </c>
      <c r="DG133" s="328">
        <f t="shared" ref="DG133:DG196" si="236">IF(AND(DD133=0,DE133=0,DF133=0),0,IF(AND(DD133=0,DE133=0),DF133/1,IF(AND(DD133=0,DF133=0),DE133/1,IF(AND(DE133=0,DF133=0),DD133/1,IF(DD133=0,FLOOR((DE133+DF133)/2,0.1),IF(DE133=0,(DD133+DF133)/2,IF(DF133=0,(DE133+DD133)/2,FLOOR(((DD133+DE133+DF133)/3),0.1))))))))</f>
        <v>0</v>
      </c>
      <c r="DH133" s="349"/>
      <c r="DI133" s="349"/>
      <c r="DJ133" s="356">
        <f t="shared" si="138"/>
        <v>0</v>
      </c>
      <c r="DK133" s="357">
        <f>'2ND TERM Db '!BK133</f>
        <v>0</v>
      </c>
      <c r="DL133" s="357">
        <f>'1ST TERM Db'!BK133</f>
        <v>0</v>
      </c>
      <c r="DM133" s="328">
        <f t="shared" ref="DM133:DM196" si="237">IF(AND(DJ133=0,DK133=0,DL133=0),0,IF(AND(DJ133=0,DK133=0),DL133/1,IF(AND(DJ133=0,DL133=0),DK133/1,IF(AND(DK133=0,DL133=0),DJ133/1,IF(DJ133=0,FLOOR((DK133+DL133)/2,0.1),IF(DK133=0,(DJ133+DL133)/2,IF(DL133=0,(DK133+DJ133)/2,FLOOR(((DJ133+DK133+DL133)/3),0.1))))))))</f>
        <v>0</v>
      </c>
      <c r="DN133" s="73">
        <f t="shared" ref="DN133" si="238">SUM(O133,U133,AA133,AG133,AM133,AS133,AY133,BE133,BK133,BQ133,BW133,CC133,CI133,CO133,CU133,DA133,DG133,DM133)</f>
        <v>0</v>
      </c>
      <c r="DO133" s="80">
        <f t="shared" ref="DO133:DO196" si="239">RANK(DN133,DN$4:DN$503)</f>
        <v>12</v>
      </c>
      <c r="DP133" s="81" t="s">
        <v>105</v>
      </c>
      <c r="DQ133" s="81" t="s">
        <v>105</v>
      </c>
      <c r="DR133" s="81" t="s">
        <v>105</v>
      </c>
      <c r="DS133" s="81" t="s">
        <v>105</v>
      </c>
      <c r="DT133" s="81" t="s">
        <v>105</v>
      </c>
      <c r="DU133" s="81" t="s">
        <v>105</v>
      </c>
      <c r="DV133" s="81" t="s">
        <v>105</v>
      </c>
      <c r="DW133" s="81" t="s">
        <v>105</v>
      </c>
      <c r="DX133" s="87" t="s">
        <v>98</v>
      </c>
      <c r="DY133" s="88" t="s">
        <v>99</v>
      </c>
      <c r="DZ133" s="81" t="s">
        <v>105</v>
      </c>
      <c r="EA133" s="81" t="s">
        <v>105</v>
      </c>
      <c r="EB133" s="81" t="s">
        <v>105</v>
      </c>
      <c r="EC133" s="81" t="s">
        <v>105</v>
      </c>
      <c r="ED133" s="81" t="s">
        <v>105</v>
      </c>
      <c r="EE133" s="81" t="s">
        <v>105</v>
      </c>
      <c r="EF133" s="99" t="s">
        <v>105</v>
      </c>
      <c r="EG133" s="100" t="s">
        <v>101</v>
      </c>
      <c r="EH133" s="101" t="s">
        <v>102</v>
      </c>
      <c r="EI133" s="102" t="s">
        <v>103</v>
      </c>
      <c r="EJ133" s="103" t="s">
        <v>104</v>
      </c>
    </row>
    <row r="134" ht="30.3" spans="1:140">
      <c r="A134" s="21">
        <v>131</v>
      </c>
      <c r="B134" s="288">
        <f>'1ST TERM Db'!B134</f>
        <v>0</v>
      </c>
      <c r="C134" s="29">
        <f>'1ST TERM Db'!C134</f>
        <v>0</v>
      </c>
      <c r="D134" s="29">
        <f>'1ST TERM Db'!D134</f>
        <v>0</v>
      </c>
      <c r="E134" s="29">
        <f>'1ST TERM Db'!E134</f>
        <v>0</v>
      </c>
      <c r="F134" s="27"/>
      <c r="G134" s="27"/>
      <c r="H134" s="27"/>
      <c r="I134" s="42">
        <f t="shared" si="203"/>
        <v>0</v>
      </c>
      <c r="J134" s="26"/>
      <c r="K134" s="26"/>
      <c r="L134" s="43">
        <f t="shared" si="199"/>
        <v>0</v>
      </c>
      <c r="M134" s="327">
        <f>'2ND TERM Db '!L134</f>
        <v>0</v>
      </c>
      <c r="N134" s="327">
        <f>'1ST TERM Db'!L134</f>
        <v>0</v>
      </c>
      <c r="O134" s="328">
        <f t="shared" si="204"/>
        <v>0</v>
      </c>
      <c r="P134" s="26"/>
      <c r="Q134" s="26"/>
      <c r="R134" s="43">
        <f t="shared" si="205"/>
        <v>0</v>
      </c>
      <c r="S134" s="327">
        <f>'2ND TERM Db '!O134</f>
        <v>0</v>
      </c>
      <c r="T134" s="327">
        <f>'1ST TERM Db'!O134</f>
        <v>0</v>
      </c>
      <c r="U134" s="328">
        <f t="shared" si="206"/>
        <v>0</v>
      </c>
      <c r="V134" s="26"/>
      <c r="W134" s="26"/>
      <c r="X134" s="43">
        <f t="shared" si="207"/>
        <v>0</v>
      </c>
      <c r="Y134" s="327">
        <f>'2ND TERM Db '!R134</f>
        <v>0</v>
      </c>
      <c r="Z134" s="327">
        <f>'1ST TERM Db'!R134</f>
        <v>0</v>
      </c>
      <c r="AA134" s="328">
        <f t="shared" si="208"/>
        <v>0</v>
      </c>
      <c r="AB134" s="26"/>
      <c r="AC134" s="26"/>
      <c r="AD134" s="43">
        <f t="shared" si="209"/>
        <v>0</v>
      </c>
      <c r="AE134" s="327">
        <f>'2ND TERM Db '!U134</f>
        <v>0</v>
      </c>
      <c r="AF134" s="327">
        <f>'1ST TERM Db'!U134</f>
        <v>0</v>
      </c>
      <c r="AG134" s="328">
        <f t="shared" si="210"/>
        <v>0</v>
      </c>
      <c r="AH134" s="26"/>
      <c r="AI134" s="26"/>
      <c r="AJ134" s="43">
        <f t="shared" si="211"/>
        <v>0</v>
      </c>
      <c r="AK134" s="327">
        <f>'2ND TERM Db '!X134</f>
        <v>0</v>
      </c>
      <c r="AL134" s="327">
        <f>'1ST TERM Db'!X134</f>
        <v>0</v>
      </c>
      <c r="AM134" s="328">
        <f t="shared" si="212"/>
        <v>0</v>
      </c>
      <c r="AN134" s="26"/>
      <c r="AO134" s="26"/>
      <c r="AP134" s="43">
        <f t="shared" si="213"/>
        <v>0</v>
      </c>
      <c r="AQ134" s="327">
        <f>'2ND TERM Db '!AA134</f>
        <v>0</v>
      </c>
      <c r="AR134" s="343">
        <f>'1ST TERM Db'!AA134</f>
        <v>0</v>
      </c>
      <c r="AS134" s="328">
        <f t="shared" si="214"/>
        <v>0</v>
      </c>
      <c r="AT134" s="26"/>
      <c r="AU134" s="26"/>
      <c r="AV134" s="43">
        <f t="shared" si="215"/>
        <v>0</v>
      </c>
      <c r="AW134" s="327">
        <f>'2ND TERM Db '!AD134</f>
        <v>0</v>
      </c>
      <c r="AX134" s="343">
        <f>'1ST TERM Db'!AD134</f>
        <v>0</v>
      </c>
      <c r="AY134" s="328">
        <f t="shared" si="216"/>
        <v>0</v>
      </c>
      <c r="AZ134" s="26"/>
      <c r="BA134" s="26"/>
      <c r="BB134" s="43">
        <f t="shared" si="217"/>
        <v>0</v>
      </c>
      <c r="BC134" s="327">
        <f>'2ND TERM Db '!AG134</f>
        <v>0</v>
      </c>
      <c r="BD134" s="327">
        <f>'1ST TERM Db'!AG134</f>
        <v>0</v>
      </c>
      <c r="BE134" s="328">
        <f t="shared" si="218"/>
        <v>0</v>
      </c>
      <c r="BF134" s="26"/>
      <c r="BG134" s="26"/>
      <c r="BH134" s="43">
        <f t="shared" si="219"/>
        <v>0</v>
      </c>
      <c r="BI134" s="327">
        <f>'2ND TERM Db '!AJ134</f>
        <v>0</v>
      </c>
      <c r="BJ134" s="327">
        <f>'1ST TERM Db'!AJ134</f>
        <v>0</v>
      </c>
      <c r="BK134" s="328">
        <f t="shared" si="220"/>
        <v>0</v>
      </c>
      <c r="BL134" s="26"/>
      <c r="BM134" s="26"/>
      <c r="BN134" s="43">
        <f t="shared" si="221"/>
        <v>0</v>
      </c>
      <c r="BO134" s="327">
        <f>'2ND TERM Db '!AM134</f>
        <v>0</v>
      </c>
      <c r="BP134" s="348">
        <f>'1ST TERM Db'!AM134</f>
        <v>0</v>
      </c>
      <c r="BQ134" s="328">
        <f t="shared" si="222"/>
        <v>0</v>
      </c>
      <c r="BR134" s="26"/>
      <c r="BS134" s="26"/>
      <c r="BT134" s="43">
        <f t="shared" si="223"/>
        <v>0</v>
      </c>
      <c r="BU134" s="327">
        <f>'2ND TERM Db '!AP134</f>
        <v>0</v>
      </c>
      <c r="BV134" s="348">
        <f>'1ST TERM Db'!AP134</f>
        <v>0</v>
      </c>
      <c r="BW134" s="328">
        <f t="shared" si="224"/>
        <v>0</v>
      </c>
      <c r="BX134" s="26"/>
      <c r="BY134" s="26"/>
      <c r="BZ134" s="43">
        <f t="shared" si="225"/>
        <v>0</v>
      </c>
      <c r="CA134" s="327">
        <f>'2ND TERM Db '!AS134</f>
        <v>0</v>
      </c>
      <c r="CB134" s="348">
        <f>'1ST TERM Db'!AS134</f>
        <v>0</v>
      </c>
      <c r="CC134" s="328">
        <f t="shared" si="226"/>
        <v>0</v>
      </c>
      <c r="CD134" s="26"/>
      <c r="CE134" s="26"/>
      <c r="CF134" s="43">
        <f t="shared" si="227"/>
        <v>0</v>
      </c>
      <c r="CG134" s="327">
        <f>'2ND TERM Db '!AV134</f>
        <v>0</v>
      </c>
      <c r="CH134" s="348">
        <f>'1ST TERM Db'!AV134</f>
        <v>0</v>
      </c>
      <c r="CI134" s="328">
        <f t="shared" si="228"/>
        <v>0</v>
      </c>
      <c r="CJ134" s="26"/>
      <c r="CK134" s="26"/>
      <c r="CL134" s="43">
        <f t="shared" si="229"/>
        <v>0</v>
      </c>
      <c r="CM134" s="327">
        <f>'2ND TERM Db '!AY134</f>
        <v>0</v>
      </c>
      <c r="CN134" s="348">
        <f>'1ST TERM Db'!AY134</f>
        <v>0</v>
      </c>
      <c r="CO134" s="328">
        <f t="shared" si="230"/>
        <v>0</v>
      </c>
      <c r="CP134" s="26"/>
      <c r="CQ134" s="26"/>
      <c r="CR134" s="43">
        <f t="shared" si="231"/>
        <v>0</v>
      </c>
      <c r="CS134" s="327">
        <f>'2ND TERM Db '!BB134</f>
        <v>0</v>
      </c>
      <c r="CT134" s="348">
        <f>'1ST TERM Db'!BB134</f>
        <v>0</v>
      </c>
      <c r="CU134" s="328">
        <f t="shared" si="232"/>
        <v>0</v>
      </c>
      <c r="CV134" s="26"/>
      <c r="CW134" s="26"/>
      <c r="CX134" s="43">
        <f t="shared" si="233"/>
        <v>0</v>
      </c>
      <c r="CY134" s="327">
        <f>'2ND TERM Db '!BE134</f>
        <v>0</v>
      </c>
      <c r="CZ134" s="348">
        <f>'1ST TERM Db'!BE134</f>
        <v>0</v>
      </c>
      <c r="DA134" s="328">
        <f t="shared" si="234"/>
        <v>0</v>
      </c>
      <c r="DB134" s="26"/>
      <c r="DC134" s="26"/>
      <c r="DD134" s="43">
        <f t="shared" si="235"/>
        <v>0</v>
      </c>
      <c r="DE134" s="327">
        <f>'2ND TERM Db '!BH134</f>
        <v>0</v>
      </c>
      <c r="DF134" s="348">
        <f>'1ST TERM Db'!BH134</f>
        <v>0</v>
      </c>
      <c r="DG134" s="328">
        <f t="shared" si="236"/>
        <v>0</v>
      </c>
      <c r="DH134" s="349"/>
      <c r="DI134" s="349"/>
      <c r="DJ134" s="356">
        <f t="shared" ref="DJ134:DJ197" si="240">SUM(DH134:DI134)</f>
        <v>0</v>
      </c>
      <c r="DK134" s="357">
        <f>'2ND TERM Db '!BK134</f>
        <v>0</v>
      </c>
      <c r="DL134" s="357">
        <f>'1ST TERM Db'!BK134</f>
        <v>0</v>
      </c>
      <c r="DM134" s="328">
        <f t="shared" si="237"/>
        <v>0</v>
      </c>
      <c r="DN134" s="73">
        <f t="shared" ref="DN134" si="241">SUM(O134,U134,AA134,AG134,AM134,AS134,AY134,BE134,BK134,BQ134,BW134,CC134,CI134,CO134,CU134,DA134,DG134:DM134)</f>
        <v>0</v>
      </c>
      <c r="DO134" s="80">
        <f t="shared" si="239"/>
        <v>12</v>
      </c>
      <c r="DP134" s="81" t="s">
        <v>105</v>
      </c>
      <c r="DQ134" s="81" t="s">
        <v>105</v>
      </c>
      <c r="DR134" s="81" t="s">
        <v>105</v>
      </c>
      <c r="DS134" s="81" t="s">
        <v>105</v>
      </c>
      <c r="DT134" s="81" t="s">
        <v>105</v>
      </c>
      <c r="DU134" s="81" t="s">
        <v>105</v>
      </c>
      <c r="DV134" s="81" t="s">
        <v>105</v>
      </c>
      <c r="DW134" s="81" t="s">
        <v>105</v>
      </c>
      <c r="DX134" s="87" t="s">
        <v>98</v>
      </c>
      <c r="DY134" s="88" t="s">
        <v>99</v>
      </c>
      <c r="DZ134" s="81" t="s">
        <v>105</v>
      </c>
      <c r="EA134" s="81" t="s">
        <v>105</v>
      </c>
      <c r="EB134" s="81" t="s">
        <v>105</v>
      </c>
      <c r="EC134" s="81" t="s">
        <v>105</v>
      </c>
      <c r="ED134" s="81" t="s">
        <v>105</v>
      </c>
      <c r="EE134" s="81" t="s">
        <v>105</v>
      </c>
      <c r="EF134" s="99" t="s">
        <v>105</v>
      </c>
      <c r="EG134" s="100" t="s">
        <v>101</v>
      </c>
      <c r="EH134" s="101" t="s">
        <v>102</v>
      </c>
      <c r="EI134" s="102" t="s">
        <v>103</v>
      </c>
      <c r="EJ134" s="103" t="s">
        <v>104</v>
      </c>
    </row>
    <row r="135" ht="30.3" spans="1:140">
      <c r="A135" s="21">
        <v>132</v>
      </c>
      <c r="B135" s="288">
        <f>'1ST TERM Db'!B135</f>
        <v>0</v>
      </c>
      <c r="C135" s="289">
        <f>'1ST TERM Db'!C135</f>
        <v>0</v>
      </c>
      <c r="D135" s="29">
        <f>'1ST TERM Db'!D135</f>
        <v>0</v>
      </c>
      <c r="E135" s="29">
        <f>'1ST TERM Db'!E135</f>
        <v>0</v>
      </c>
      <c r="F135" s="27"/>
      <c r="G135" s="27"/>
      <c r="H135" s="27"/>
      <c r="I135" s="42">
        <f t="shared" si="203"/>
        <v>0</v>
      </c>
      <c r="J135" s="26"/>
      <c r="K135" s="26"/>
      <c r="L135" s="43">
        <f t="shared" si="199"/>
        <v>0</v>
      </c>
      <c r="M135" s="327">
        <f>'2ND TERM Db '!L135</f>
        <v>0</v>
      </c>
      <c r="N135" s="327">
        <f>'1ST TERM Db'!L135</f>
        <v>0</v>
      </c>
      <c r="O135" s="328">
        <f t="shared" si="204"/>
        <v>0</v>
      </c>
      <c r="P135" s="26"/>
      <c r="Q135" s="26"/>
      <c r="R135" s="43">
        <f t="shared" si="205"/>
        <v>0</v>
      </c>
      <c r="S135" s="327">
        <f>'2ND TERM Db '!O135</f>
        <v>0</v>
      </c>
      <c r="T135" s="327">
        <f>'1ST TERM Db'!O135</f>
        <v>0</v>
      </c>
      <c r="U135" s="328">
        <f t="shared" si="206"/>
        <v>0</v>
      </c>
      <c r="V135" s="26"/>
      <c r="W135" s="26"/>
      <c r="X135" s="43">
        <f t="shared" si="207"/>
        <v>0</v>
      </c>
      <c r="Y135" s="327">
        <f>'2ND TERM Db '!R135</f>
        <v>0</v>
      </c>
      <c r="Z135" s="327">
        <f>'1ST TERM Db'!R135</f>
        <v>0</v>
      </c>
      <c r="AA135" s="328">
        <f t="shared" si="208"/>
        <v>0</v>
      </c>
      <c r="AB135" s="26"/>
      <c r="AC135" s="26"/>
      <c r="AD135" s="43">
        <f t="shared" si="209"/>
        <v>0</v>
      </c>
      <c r="AE135" s="327">
        <f>'2ND TERM Db '!U135</f>
        <v>0</v>
      </c>
      <c r="AF135" s="327">
        <f>'1ST TERM Db'!U135</f>
        <v>0</v>
      </c>
      <c r="AG135" s="328">
        <f t="shared" si="210"/>
        <v>0</v>
      </c>
      <c r="AH135" s="26"/>
      <c r="AI135" s="26"/>
      <c r="AJ135" s="43">
        <f t="shared" si="211"/>
        <v>0</v>
      </c>
      <c r="AK135" s="327">
        <f>'2ND TERM Db '!X135</f>
        <v>0</v>
      </c>
      <c r="AL135" s="327">
        <f>'1ST TERM Db'!X135</f>
        <v>0</v>
      </c>
      <c r="AM135" s="328">
        <f t="shared" si="212"/>
        <v>0</v>
      </c>
      <c r="AN135" s="26"/>
      <c r="AO135" s="26"/>
      <c r="AP135" s="43">
        <f t="shared" si="213"/>
        <v>0</v>
      </c>
      <c r="AQ135" s="327">
        <f>'2ND TERM Db '!AA135</f>
        <v>0</v>
      </c>
      <c r="AR135" s="343">
        <f>'1ST TERM Db'!AA135</f>
        <v>0</v>
      </c>
      <c r="AS135" s="328">
        <f t="shared" si="214"/>
        <v>0</v>
      </c>
      <c r="AT135" s="26"/>
      <c r="AU135" s="26"/>
      <c r="AV135" s="43">
        <f t="shared" si="215"/>
        <v>0</v>
      </c>
      <c r="AW135" s="327">
        <f>'2ND TERM Db '!AD135</f>
        <v>0</v>
      </c>
      <c r="AX135" s="343">
        <f>'1ST TERM Db'!AD135</f>
        <v>0</v>
      </c>
      <c r="AY135" s="328">
        <f t="shared" si="216"/>
        <v>0</v>
      </c>
      <c r="AZ135" s="26"/>
      <c r="BA135" s="26"/>
      <c r="BB135" s="43">
        <f t="shared" si="217"/>
        <v>0</v>
      </c>
      <c r="BC135" s="327">
        <f>'2ND TERM Db '!AG135</f>
        <v>0</v>
      </c>
      <c r="BD135" s="327">
        <f>'1ST TERM Db'!AG135</f>
        <v>0</v>
      </c>
      <c r="BE135" s="328">
        <f t="shared" si="218"/>
        <v>0</v>
      </c>
      <c r="BF135" s="26"/>
      <c r="BG135" s="26"/>
      <c r="BH135" s="43">
        <f t="shared" si="219"/>
        <v>0</v>
      </c>
      <c r="BI135" s="327">
        <f>'2ND TERM Db '!AJ135</f>
        <v>0</v>
      </c>
      <c r="BJ135" s="327">
        <f>'1ST TERM Db'!AJ135</f>
        <v>0</v>
      </c>
      <c r="BK135" s="328">
        <f t="shared" si="220"/>
        <v>0</v>
      </c>
      <c r="BL135" s="26"/>
      <c r="BM135" s="26"/>
      <c r="BN135" s="43">
        <f t="shared" si="221"/>
        <v>0</v>
      </c>
      <c r="BO135" s="327">
        <f>'2ND TERM Db '!AM135</f>
        <v>0</v>
      </c>
      <c r="BP135" s="348">
        <f>'1ST TERM Db'!AM135</f>
        <v>0</v>
      </c>
      <c r="BQ135" s="328">
        <f t="shared" si="222"/>
        <v>0</v>
      </c>
      <c r="BR135" s="26"/>
      <c r="BS135" s="26"/>
      <c r="BT135" s="43">
        <f t="shared" si="223"/>
        <v>0</v>
      </c>
      <c r="BU135" s="327">
        <f>'2ND TERM Db '!AP135</f>
        <v>0</v>
      </c>
      <c r="BV135" s="348">
        <f>'1ST TERM Db'!AP135</f>
        <v>0</v>
      </c>
      <c r="BW135" s="328">
        <f t="shared" si="224"/>
        <v>0</v>
      </c>
      <c r="BX135" s="26"/>
      <c r="BY135" s="26"/>
      <c r="BZ135" s="43">
        <f t="shared" si="225"/>
        <v>0</v>
      </c>
      <c r="CA135" s="327">
        <f>'2ND TERM Db '!AS135</f>
        <v>0</v>
      </c>
      <c r="CB135" s="348">
        <f>'1ST TERM Db'!AS135</f>
        <v>0</v>
      </c>
      <c r="CC135" s="328">
        <f t="shared" si="226"/>
        <v>0</v>
      </c>
      <c r="CD135" s="26"/>
      <c r="CE135" s="26"/>
      <c r="CF135" s="43">
        <f t="shared" si="227"/>
        <v>0</v>
      </c>
      <c r="CG135" s="327">
        <f>'2ND TERM Db '!AV135</f>
        <v>0</v>
      </c>
      <c r="CH135" s="348">
        <f>'1ST TERM Db'!AV135</f>
        <v>0</v>
      </c>
      <c r="CI135" s="328">
        <f t="shared" si="228"/>
        <v>0</v>
      </c>
      <c r="CJ135" s="26"/>
      <c r="CK135" s="26"/>
      <c r="CL135" s="43">
        <f t="shared" si="229"/>
        <v>0</v>
      </c>
      <c r="CM135" s="327">
        <f>'2ND TERM Db '!AY135</f>
        <v>0</v>
      </c>
      <c r="CN135" s="348">
        <f>'1ST TERM Db'!AY135</f>
        <v>0</v>
      </c>
      <c r="CO135" s="328">
        <f t="shared" si="230"/>
        <v>0</v>
      </c>
      <c r="CP135" s="26"/>
      <c r="CQ135" s="26"/>
      <c r="CR135" s="43">
        <f t="shared" si="231"/>
        <v>0</v>
      </c>
      <c r="CS135" s="327">
        <f>'2ND TERM Db '!BB135</f>
        <v>0</v>
      </c>
      <c r="CT135" s="348">
        <f>'1ST TERM Db'!BB135</f>
        <v>0</v>
      </c>
      <c r="CU135" s="328">
        <f t="shared" si="232"/>
        <v>0</v>
      </c>
      <c r="CV135" s="26"/>
      <c r="CW135" s="26"/>
      <c r="CX135" s="43">
        <f t="shared" si="233"/>
        <v>0</v>
      </c>
      <c r="CY135" s="327">
        <f>'2ND TERM Db '!BE135</f>
        <v>0</v>
      </c>
      <c r="CZ135" s="348">
        <f>'1ST TERM Db'!BE135</f>
        <v>0</v>
      </c>
      <c r="DA135" s="328">
        <f t="shared" si="234"/>
        <v>0</v>
      </c>
      <c r="DB135" s="26"/>
      <c r="DC135" s="26"/>
      <c r="DD135" s="43">
        <f t="shared" si="235"/>
        <v>0</v>
      </c>
      <c r="DE135" s="327">
        <f>'2ND TERM Db '!BH135</f>
        <v>0</v>
      </c>
      <c r="DF135" s="348">
        <f>'1ST TERM Db'!BH135</f>
        <v>0</v>
      </c>
      <c r="DG135" s="328">
        <f t="shared" si="236"/>
        <v>0</v>
      </c>
      <c r="DH135" s="349"/>
      <c r="DI135" s="349"/>
      <c r="DJ135" s="356">
        <f t="shared" si="240"/>
        <v>0</v>
      </c>
      <c r="DK135" s="357">
        <f>'2ND TERM Db '!BK135</f>
        <v>0</v>
      </c>
      <c r="DL135" s="357">
        <f>'1ST TERM Db'!BK135</f>
        <v>0</v>
      </c>
      <c r="DM135" s="328">
        <f t="shared" si="237"/>
        <v>0</v>
      </c>
      <c r="DN135" s="73">
        <f t="shared" ref="DN135" si="242">SUM(O135,U135,AA135,AG135,AM135,AS135,AY135,BE135,BK135,BQ135,BW135,CC135,CI135,CO135,CU135,DA135,DG135,DM135)</f>
        <v>0</v>
      </c>
      <c r="DO135" s="80">
        <f t="shared" si="239"/>
        <v>12</v>
      </c>
      <c r="DP135" s="81" t="s">
        <v>105</v>
      </c>
      <c r="DQ135" s="81" t="s">
        <v>105</v>
      </c>
      <c r="DR135" s="81" t="s">
        <v>105</v>
      </c>
      <c r="DS135" s="81" t="s">
        <v>105</v>
      </c>
      <c r="DT135" s="81" t="s">
        <v>105</v>
      </c>
      <c r="DU135" s="81" t="s">
        <v>105</v>
      </c>
      <c r="DV135" s="81" t="s">
        <v>105</v>
      </c>
      <c r="DW135" s="81" t="s">
        <v>105</v>
      </c>
      <c r="DX135" s="87" t="s">
        <v>98</v>
      </c>
      <c r="DY135" s="88" t="s">
        <v>99</v>
      </c>
      <c r="DZ135" s="81" t="s">
        <v>105</v>
      </c>
      <c r="EA135" s="81" t="s">
        <v>105</v>
      </c>
      <c r="EB135" s="81" t="s">
        <v>105</v>
      </c>
      <c r="EC135" s="81" t="s">
        <v>105</v>
      </c>
      <c r="ED135" s="81" t="s">
        <v>105</v>
      </c>
      <c r="EE135" s="81" t="s">
        <v>105</v>
      </c>
      <c r="EF135" s="99" t="s">
        <v>105</v>
      </c>
      <c r="EG135" s="100" t="s">
        <v>101</v>
      </c>
      <c r="EH135" s="101" t="s">
        <v>102</v>
      </c>
      <c r="EI135" s="102" t="s">
        <v>103</v>
      </c>
      <c r="EJ135" s="103" t="s">
        <v>104</v>
      </c>
    </row>
    <row r="136" ht="30.3" spans="1:140">
      <c r="A136" s="21">
        <v>133</v>
      </c>
      <c r="B136" s="288">
        <f>'1ST TERM Db'!B136</f>
        <v>0</v>
      </c>
      <c r="C136" s="29">
        <f>'1ST TERM Db'!C136</f>
        <v>0</v>
      </c>
      <c r="D136" s="29">
        <f>'1ST TERM Db'!D136</f>
        <v>0</v>
      </c>
      <c r="E136" s="29">
        <f>'1ST TERM Db'!E136</f>
        <v>0</v>
      </c>
      <c r="F136" s="27"/>
      <c r="G136" s="27"/>
      <c r="H136" s="27"/>
      <c r="I136" s="42">
        <f t="shared" si="203"/>
        <v>0</v>
      </c>
      <c r="J136" s="26"/>
      <c r="K136" s="26"/>
      <c r="L136" s="43">
        <f t="shared" si="199"/>
        <v>0</v>
      </c>
      <c r="M136" s="327">
        <f>'2ND TERM Db '!L136</f>
        <v>0</v>
      </c>
      <c r="N136" s="327">
        <f>'1ST TERM Db'!L136</f>
        <v>0</v>
      </c>
      <c r="O136" s="328">
        <f t="shared" si="204"/>
        <v>0</v>
      </c>
      <c r="P136" s="26"/>
      <c r="Q136" s="26"/>
      <c r="R136" s="43">
        <f t="shared" si="205"/>
        <v>0</v>
      </c>
      <c r="S136" s="327">
        <f>'2ND TERM Db '!O136</f>
        <v>0</v>
      </c>
      <c r="T136" s="327">
        <f>'1ST TERM Db'!O136</f>
        <v>0</v>
      </c>
      <c r="U136" s="328">
        <f t="shared" si="206"/>
        <v>0</v>
      </c>
      <c r="V136" s="26"/>
      <c r="W136" s="26"/>
      <c r="X136" s="43">
        <f t="shared" si="207"/>
        <v>0</v>
      </c>
      <c r="Y136" s="327">
        <f>'2ND TERM Db '!R136</f>
        <v>0</v>
      </c>
      <c r="Z136" s="327">
        <f>'1ST TERM Db'!R136</f>
        <v>0</v>
      </c>
      <c r="AA136" s="328">
        <f t="shared" si="208"/>
        <v>0</v>
      </c>
      <c r="AB136" s="26"/>
      <c r="AC136" s="26"/>
      <c r="AD136" s="43">
        <f t="shared" si="209"/>
        <v>0</v>
      </c>
      <c r="AE136" s="327">
        <f>'2ND TERM Db '!U136</f>
        <v>0</v>
      </c>
      <c r="AF136" s="327">
        <f>'1ST TERM Db'!U136</f>
        <v>0</v>
      </c>
      <c r="AG136" s="328">
        <f t="shared" si="210"/>
        <v>0</v>
      </c>
      <c r="AH136" s="26"/>
      <c r="AI136" s="26"/>
      <c r="AJ136" s="43">
        <f t="shared" si="211"/>
        <v>0</v>
      </c>
      <c r="AK136" s="327">
        <f>'2ND TERM Db '!X136</f>
        <v>0</v>
      </c>
      <c r="AL136" s="327">
        <f>'1ST TERM Db'!X136</f>
        <v>0</v>
      </c>
      <c r="AM136" s="328">
        <f t="shared" si="212"/>
        <v>0</v>
      </c>
      <c r="AN136" s="26"/>
      <c r="AO136" s="26"/>
      <c r="AP136" s="43">
        <f t="shared" si="213"/>
        <v>0</v>
      </c>
      <c r="AQ136" s="327">
        <f>'2ND TERM Db '!AA136</f>
        <v>0</v>
      </c>
      <c r="AR136" s="343">
        <f>'1ST TERM Db'!AA136</f>
        <v>0</v>
      </c>
      <c r="AS136" s="328">
        <f t="shared" si="214"/>
        <v>0</v>
      </c>
      <c r="AT136" s="26"/>
      <c r="AU136" s="26"/>
      <c r="AV136" s="43">
        <f t="shared" si="215"/>
        <v>0</v>
      </c>
      <c r="AW136" s="327">
        <f>'2ND TERM Db '!AD136</f>
        <v>0</v>
      </c>
      <c r="AX136" s="343">
        <f>'1ST TERM Db'!AD136</f>
        <v>0</v>
      </c>
      <c r="AY136" s="328">
        <f t="shared" si="216"/>
        <v>0</v>
      </c>
      <c r="AZ136" s="26"/>
      <c r="BA136" s="26"/>
      <c r="BB136" s="43">
        <f t="shared" si="217"/>
        <v>0</v>
      </c>
      <c r="BC136" s="327">
        <f>'2ND TERM Db '!AG136</f>
        <v>0</v>
      </c>
      <c r="BD136" s="327">
        <f>'1ST TERM Db'!AG136</f>
        <v>0</v>
      </c>
      <c r="BE136" s="328">
        <f t="shared" si="218"/>
        <v>0</v>
      </c>
      <c r="BF136" s="26"/>
      <c r="BG136" s="26"/>
      <c r="BH136" s="43">
        <f t="shared" si="219"/>
        <v>0</v>
      </c>
      <c r="BI136" s="327">
        <f>'2ND TERM Db '!AJ136</f>
        <v>0</v>
      </c>
      <c r="BJ136" s="327">
        <f>'1ST TERM Db'!AJ136</f>
        <v>0</v>
      </c>
      <c r="BK136" s="328">
        <f t="shared" si="220"/>
        <v>0</v>
      </c>
      <c r="BL136" s="26"/>
      <c r="BM136" s="26"/>
      <c r="BN136" s="43">
        <f t="shared" si="221"/>
        <v>0</v>
      </c>
      <c r="BO136" s="327">
        <f>'2ND TERM Db '!AM136</f>
        <v>0</v>
      </c>
      <c r="BP136" s="348">
        <f>'1ST TERM Db'!AM136</f>
        <v>0</v>
      </c>
      <c r="BQ136" s="328">
        <f t="shared" si="222"/>
        <v>0</v>
      </c>
      <c r="BR136" s="26"/>
      <c r="BS136" s="26"/>
      <c r="BT136" s="43">
        <f t="shared" si="223"/>
        <v>0</v>
      </c>
      <c r="BU136" s="327">
        <f>'2ND TERM Db '!AP136</f>
        <v>0</v>
      </c>
      <c r="BV136" s="348">
        <f>'1ST TERM Db'!AP136</f>
        <v>0</v>
      </c>
      <c r="BW136" s="328">
        <f t="shared" si="224"/>
        <v>0</v>
      </c>
      <c r="BX136" s="26"/>
      <c r="BY136" s="26"/>
      <c r="BZ136" s="43">
        <f t="shared" si="225"/>
        <v>0</v>
      </c>
      <c r="CA136" s="327">
        <f>'2ND TERM Db '!AS136</f>
        <v>0</v>
      </c>
      <c r="CB136" s="348">
        <f>'1ST TERM Db'!AS136</f>
        <v>0</v>
      </c>
      <c r="CC136" s="328">
        <f t="shared" si="226"/>
        <v>0</v>
      </c>
      <c r="CD136" s="26"/>
      <c r="CE136" s="26"/>
      <c r="CF136" s="43">
        <f t="shared" si="227"/>
        <v>0</v>
      </c>
      <c r="CG136" s="327">
        <f>'2ND TERM Db '!AV136</f>
        <v>0</v>
      </c>
      <c r="CH136" s="348">
        <f>'1ST TERM Db'!AV136</f>
        <v>0</v>
      </c>
      <c r="CI136" s="328">
        <f t="shared" si="228"/>
        <v>0</v>
      </c>
      <c r="CJ136" s="26"/>
      <c r="CK136" s="26"/>
      <c r="CL136" s="43">
        <f t="shared" si="229"/>
        <v>0</v>
      </c>
      <c r="CM136" s="327">
        <f>'2ND TERM Db '!AY136</f>
        <v>0</v>
      </c>
      <c r="CN136" s="348">
        <f>'1ST TERM Db'!AY136</f>
        <v>0</v>
      </c>
      <c r="CO136" s="328">
        <f t="shared" si="230"/>
        <v>0</v>
      </c>
      <c r="CP136" s="26"/>
      <c r="CQ136" s="26"/>
      <c r="CR136" s="43">
        <f t="shared" si="231"/>
        <v>0</v>
      </c>
      <c r="CS136" s="327">
        <f>'2ND TERM Db '!BB136</f>
        <v>0</v>
      </c>
      <c r="CT136" s="348">
        <f>'1ST TERM Db'!BB136</f>
        <v>0</v>
      </c>
      <c r="CU136" s="328">
        <f t="shared" si="232"/>
        <v>0</v>
      </c>
      <c r="CV136" s="26"/>
      <c r="CW136" s="26"/>
      <c r="CX136" s="43">
        <f t="shared" si="233"/>
        <v>0</v>
      </c>
      <c r="CY136" s="327">
        <f>'2ND TERM Db '!BE136</f>
        <v>0</v>
      </c>
      <c r="CZ136" s="348">
        <f>'1ST TERM Db'!BE136</f>
        <v>0</v>
      </c>
      <c r="DA136" s="328">
        <f t="shared" si="234"/>
        <v>0</v>
      </c>
      <c r="DB136" s="26"/>
      <c r="DC136" s="26"/>
      <c r="DD136" s="43">
        <f t="shared" si="235"/>
        <v>0</v>
      </c>
      <c r="DE136" s="327">
        <f>'2ND TERM Db '!BH136</f>
        <v>0</v>
      </c>
      <c r="DF136" s="348">
        <f>'1ST TERM Db'!BH136</f>
        <v>0</v>
      </c>
      <c r="DG136" s="328">
        <f t="shared" si="236"/>
        <v>0</v>
      </c>
      <c r="DH136" s="349"/>
      <c r="DI136" s="349"/>
      <c r="DJ136" s="356">
        <f t="shared" si="240"/>
        <v>0</v>
      </c>
      <c r="DK136" s="357">
        <f>'2ND TERM Db '!BK136</f>
        <v>0</v>
      </c>
      <c r="DL136" s="357">
        <f>'1ST TERM Db'!BK136</f>
        <v>0</v>
      </c>
      <c r="DM136" s="328">
        <f t="shared" si="237"/>
        <v>0</v>
      </c>
      <c r="DN136" s="73">
        <f t="shared" ref="DN136" si="243">SUM(O136,U136,AA136,AG136,AM136,AS136,AY136,BE136,BK136,BQ136,BW136,CC136,CI136,CO136,CU136,DA136,DG136:DM136)</f>
        <v>0</v>
      </c>
      <c r="DO136" s="80">
        <f t="shared" si="239"/>
        <v>12</v>
      </c>
      <c r="DP136" s="81" t="s">
        <v>105</v>
      </c>
      <c r="DQ136" s="81" t="s">
        <v>105</v>
      </c>
      <c r="DR136" s="81" t="s">
        <v>105</v>
      </c>
      <c r="DS136" s="81" t="s">
        <v>105</v>
      </c>
      <c r="DT136" s="81" t="s">
        <v>105</v>
      </c>
      <c r="DU136" s="81" t="s">
        <v>105</v>
      </c>
      <c r="DV136" s="81" t="s">
        <v>105</v>
      </c>
      <c r="DW136" s="81" t="s">
        <v>105</v>
      </c>
      <c r="DX136" s="87" t="s">
        <v>98</v>
      </c>
      <c r="DY136" s="88" t="s">
        <v>99</v>
      </c>
      <c r="DZ136" s="81" t="s">
        <v>105</v>
      </c>
      <c r="EA136" s="81" t="s">
        <v>105</v>
      </c>
      <c r="EB136" s="81" t="s">
        <v>105</v>
      </c>
      <c r="EC136" s="81" t="s">
        <v>105</v>
      </c>
      <c r="ED136" s="81" t="s">
        <v>105</v>
      </c>
      <c r="EE136" s="81" t="s">
        <v>105</v>
      </c>
      <c r="EF136" s="99" t="s">
        <v>105</v>
      </c>
      <c r="EG136" s="100" t="s">
        <v>101</v>
      </c>
      <c r="EH136" s="101" t="s">
        <v>102</v>
      </c>
      <c r="EI136" s="102" t="s">
        <v>103</v>
      </c>
      <c r="EJ136" s="103" t="s">
        <v>104</v>
      </c>
    </row>
    <row r="137" ht="30.3" spans="1:140">
      <c r="A137" s="21">
        <v>134</v>
      </c>
      <c r="B137" s="288">
        <f>'1ST TERM Db'!B137</f>
        <v>0</v>
      </c>
      <c r="C137" s="289">
        <f>'1ST TERM Db'!C137</f>
        <v>0</v>
      </c>
      <c r="D137" s="29">
        <f>'1ST TERM Db'!D137</f>
        <v>0</v>
      </c>
      <c r="E137" s="29">
        <f>'1ST TERM Db'!E137</f>
        <v>0</v>
      </c>
      <c r="F137" s="27"/>
      <c r="G137" s="27"/>
      <c r="H137" s="27"/>
      <c r="I137" s="42">
        <f t="shared" si="203"/>
        <v>0</v>
      </c>
      <c r="J137" s="26"/>
      <c r="K137" s="26"/>
      <c r="L137" s="43">
        <f t="shared" si="199"/>
        <v>0</v>
      </c>
      <c r="M137" s="327">
        <f>'2ND TERM Db '!L137</f>
        <v>0</v>
      </c>
      <c r="N137" s="327">
        <f>'1ST TERM Db'!L137</f>
        <v>0</v>
      </c>
      <c r="O137" s="328">
        <f t="shared" si="204"/>
        <v>0</v>
      </c>
      <c r="P137" s="26"/>
      <c r="Q137" s="26"/>
      <c r="R137" s="43">
        <f t="shared" si="205"/>
        <v>0</v>
      </c>
      <c r="S137" s="327">
        <f>'2ND TERM Db '!O137</f>
        <v>0</v>
      </c>
      <c r="T137" s="327">
        <f>'1ST TERM Db'!O137</f>
        <v>0</v>
      </c>
      <c r="U137" s="328">
        <f t="shared" si="206"/>
        <v>0</v>
      </c>
      <c r="V137" s="26"/>
      <c r="W137" s="26"/>
      <c r="X137" s="43">
        <f t="shared" si="207"/>
        <v>0</v>
      </c>
      <c r="Y137" s="327">
        <f>'2ND TERM Db '!R137</f>
        <v>0</v>
      </c>
      <c r="Z137" s="327">
        <f>'1ST TERM Db'!R137</f>
        <v>0</v>
      </c>
      <c r="AA137" s="328">
        <f t="shared" si="208"/>
        <v>0</v>
      </c>
      <c r="AB137" s="26"/>
      <c r="AC137" s="26"/>
      <c r="AD137" s="43">
        <f t="shared" si="209"/>
        <v>0</v>
      </c>
      <c r="AE137" s="327">
        <f>'2ND TERM Db '!U137</f>
        <v>0</v>
      </c>
      <c r="AF137" s="327">
        <f>'1ST TERM Db'!U137</f>
        <v>0</v>
      </c>
      <c r="AG137" s="328">
        <f t="shared" si="210"/>
        <v>0</v>
      </c>
      <c r="AH137" s="26"/>
      <c r="AI137" s="26"/>
      <c r="AJ137" s="43">
        <f t="shared" si="211"/>
        <v>0</v>
      </c>
      <c r="AK137" s="327">
        <f>'2ND TERM Db '!X137</f>
        <v>0</v>
      </c>
      <c r="AL137" s="327">
        <f>'1ST TERM Db'!X137</f>
        <v>0</v>
      </c>
      <c r="AM137" s="328">
        <f t="shared" si="212"/>
        <v>0</v>
      </c>
      <c r="AN137" s="26"/>
      <c r="AO137" s="26"/>
      <c r="AP137" s="43">
        <f t="shared" si="213"/>
        <v>0</v>
      </c>
      <c r="AQ137" s="327">
        <f>'2ND TERM Db '!AA137</f>
        <v>0</v>
      </c>
      <c r="AR137" s="343">
        <f>'1ST TERM Db'!AA137</f>
        <v>0</v>
      </c>
      <c r="AS137" s="328">
        <f t="shared" si="214"/>
        <v>0</v>
      </c>
      <c r="AT137" s="26"/>
      <c r="AU137" s="26"/>
      <c r="AV137" s="43">
        <f t="shared" si="215"/>
        <v>0</v>
      </c>
      <c r="AW137" s="327">
        <f>'2ND TERM Db '!AD137</f>
        <v>0</v>
      </c>
      <c r="AX137" s="343">
        <f>'1ST TERM Db'!AD137</f>
        <v>0</v>
      </c>
      <c r="AY137" s="328">
        <f t="shared" si="216"/>
        <v>0</v>
      </c>
      <c r="AZ137" s="26"/>
      <c r="BA137" s="26"/>
      <c r="BB137" s="43">
        <f t="shared" si="217"/>
        <v>0</v>
      </c>
      <c r="BC137" s="327">
        <f>'2ND TERM Db '!AG137</f>
        <v>0</v>
      </c>
      <c r="BD137" s="327">
        <f>'1ST TERM Db'!AG137</f>
        <v>0</v>
      </c>
      <c r="BE137" s="328">
        <f t="shared" si="218"/>
        <v>0</v>
      </c>
      <c r="BF137" s="26"/>
      <c r="BG137" s="26"/>
      <c r="BH137" s="43">
        <f t="shared" si="219"/>
        <v>0</v>
      </c>
      <c r="BI137" s="327">
        <f>'2ND TERM Db '!AJ137</f>
        <v>0</v>
      </c>
      <c r="BJ137" s="327">
        <f>'1ST TERM Db'!AJ137</f>
        <v>0</v>
      </c>
      <c r="BK137" s="328">
        <f t="shared" si="220"/>
        <v>0</v>
      </c>
      <c r="BL137" s="26"/>
      <c r="BM137" s="26"/>
      <c r="BN137" s="43">
        <f t="shared" si="221"/>
        <v>0</v>
      </c>
      <c r="BO137" s="327">
        <f>'2ND TERM Db '!AM137</f>
        <v>0</v>
      </c>
      <c r="BP137" s="348">
        <f>'1ST TERM Db'!AM137</f>
        <v>0</v>
      </c>
      <c r="BQ137" s="328">
        <f t="shared" si="222"/>
        <v>0</v>
      </c>
      <c r="BR137" s="26"/>
      <c r="BS137" s="26"/>
      <c r="BT137" s="43">
        <f t="shared" si="223"/>
        <v>0</v>
      </c>
      <c r="BU137" s="327">
        <f>'2ND TERM Db '!AP137</f>
        <v>0</v>
      </c>
      <c r="BV137" s="348">
        <f>'1ST TERM Db'!AP137</f>
        <v>0</v>
      </c>
      <c r="BW137" s="328">
        <f t="shared" si="224"/>
        <v>0</v>
      </c>
      <c r="BX137" s="26"/>
      <c r="BY137" s="26"/>
      <c r="BZ137" s="43">
        <f t="shared" si="225"/>
        <v>0</v>
      </c>
      <c r="CA137" s="327">
        <f>'2ND TERM Db '!AS137</f>
        <v>0</v>
      </c>
      <c r="CB137" s="348">
        <f>'1ST TERM Db'!AS137</f>
        <v>0</v>
      </c>
      <c r="CC137" s="328">
        <f t="shared" si="226"/>
        <v>0</v>
      </c>
      <c r="CD137" s="26"/>
      <c r="CE137" s="26"/>
      <c r="CF137" s="43">
        <f t="shared" si="227"/>
        <v>0</v>
      </c>
      <c r="CG137" s="327">
        <f>'2ND TERM Db '!AV137</f>
        <v>0</v>
      </c>
      <c r="CH137" s="348">
        <f>'1ST TERM Db'!AV137</f>
        <v>0</v>
      </c>
      <c r="CI137" s="328">
        <f t="shared" si="228"/>
        <v>0</v>
      </c>
      <c r="CJ137" s="26"/>
      <c r="CK137" s="26"/>
      <c r="CL137" s="43">
        <f t="shared" si="229"/>
        <v>0</v>
      </c>
      <c r="CM137" s="327">
        <f>'2ND TERM Db '!AY137</f>
        <v>0</v>
      </c>
      <c r="CN137" s="348">
        <f>'1ST TERM Db'!AY137</f>
        <v>0</v>
      </c>
      <c r="CO137" s="328">
        <f t="shared" si="230"/>
        <v>0</v>
      </c>
      <c r="CP137" s="26"/>
      <c r="CQ137" s="26"/>
      <c r="CR137" s="43">
        <f t="shared" si="231"/>
        <v>0</v>
      </c>
      <c r="CS137" s="327">
        <f>'2ND TERM Db '!BB137</f>
        <v>0</v>
      </c>
      <c r="CT137" s="348">
        <f>'1ST TERM Db'!BB137</f>
        <v>0</v>
      </c>
      <c r="CU137" s="328">
        <f t="shared" si="232"/>
        <v>0</v>
      </c>
      <c r="CV137" s="26"/>
      <c r="CW137" s="26"/>
      <c r="CX137" s="43">
        <f t="shared" si="233"/>
        <v>0</v>
      </c>
      <c r="CY137" s="327">
        <f>'2ND TERM Db '!BE137</f>
        <v>0</v>
      </c>
      <c r="CZ137" s="348">
        <f>'1ST TERM Db'!BE137</f>
        <v>0</v>
      </c>
      <c r="DA137" s="328">
        <f t="shared" si="234"/>
        <v>0</v>
      </c>
      <c r="DB137" s="26"/>
      <c r="DC137" s="26"/>
      <c r="DD137" s="43">
        <f t="shared" si="235"/>
        <v>0</v>
      </c>
      <c r="DE137" s="327">
        <f>'2ND TERM Db '!BH137</f>
        <v>0</v>
      </c>
      <c r="DF137" s="348">
        <f>'1ST TERM Db'!BH137</f>
        <v>0</v>
      </c>
      <c r="DG137" s="328">
        <f t="shared" si="236"/>
        <v>0</v>
      </c>
      <c r="DH137" s="349"/>
      <c r="DI137" s="349"/>
      <c r="DJ137" s="356">
        <f t="shared" si="240"/>
        <v>0</v>
      </c>
      <c r="DK137" s="357">
        <f>'2ND TERM Db '!BK137</f>
        <v>0</v>
      </c>
      <c r="DL137" s="357">
        <f>'1ST TERM Db'!BK137</f>
        <v>0</v>
      </c>
      <c r="DM137" s="328">
        <f t="shared" si="237"/>
        <v>0</v>
      </c>
      <c r="DN137" s="73">
        <f t="shared" ref="DN137" si="244">SUM(O137,U137,AA137,AG137,AM137,AS137,AY137,BE137,BK137,BQ137,BW137,CC137,CI137,CO137,CU137,DA137,DG137,DM137)</f>
        <v>0</v>
      </c>
      <c r="DO137" s="80">
        <f t="shared" si="239"/>
        <v>12</v>
      </c>
      <c r="DP137" s="81" t="s">
        <v>105</v>
      </c>
      <c r="DQ137" s="81" t="s">
        <v>105</v>
      </c>
      <c r="DR137" s="81" t="s">
        <v>105</v>
      </c>
      <c r="DS137" s="81" t="s">
        <v>105</v>
      </c>
      <c r="DT137" s="81" t="s">
        <v>105</v>
      </c>
      <c r="DU137" s="81" t="s">
        <v>105</v>
      </c>
      <c r="DV137" s="81" t="s">
        <v>105</v>
      </c>
      <c r="DW137" s="81" t="s">
        <v>105</v>
      </c>
      <c r="DX137" s="87" t="s">
        <v>98</v>
      </c>
      <c r="DY137" s="88" t="s">
        <v>99</v>
      </c>
      <c r="DZ137" s="81" t="s">
        <v>105</v>
      </c>
      <c r="EA137" s="81" t="s">
        <v>105</v>
      </c>
      <c r="EB137" s="81" t="s">
        <v>105</v>
      </c>
      <c r="EC137" s="81" t="s">
        <v>105</v>
      </c>
      <c r="ED137" s="81" t="s">
        <v>105</v>
      </c>
      <c r="EE137" s="81" t="s">
        <v>105</v>
      </c>
      <c r="EF137" s="99" t="s">
        <v>105</v>
      </c>
      <c r="EG137" s="100" t="s">
        <v>101</v>
      </c>
      <c r="EH137" s="101" t="s">
        <v>102</v>
      </c>
      <c r="EI137" s="102" t="s">
        <v>103</v>
      </c>
      <c r="EJ137" s="103" t="s">
        <v>104</v>
      </c>
    </row>
    <row r="138" ht="30.3" spans="1:140">
      <c r="A138" s="21">
        <v>135</v>
      </c>
      <c r="B138" s="288">
        <f>'1ST TERM Db'!B138</f>
        <v>0</v>
      </c>
      <c r="C138" s="29">
        <f>'1ST TERM Db'!C138</f>
        <v>0</v>
      </c>
      <c r="D138" s="29">
        <f>'1ST TERM Db'!D138</f>
        <v>0</v>
      </c>
      <c r="E138" s="29">
        <f>'1ST TERM Db'!E138</f>
        <v>0</v>
      </c>
      <c r="F138" s="27"/>
      <c r="G138" s="27"/>
      <c r="H138" s="27"/>
      <c r="I138" s="42">
        <f t="shared" si="203"/>
        <v>0</v>
      </c>
      <c r="J138" s="26"/>
      <c r="K138" s="26"/>
      <c r="L138" s="43">
        <f t="shared" si="199"/>
        <v>0</v>
      </c>
      <c r="M138" s="327">
        <f>'2ND TERM Db '!L138</f>
        <v>0</v>
      </c>
      <c r="N138" s="327">
        <f>'1ST TERM Db'!L138</f>
        <v>0</v>
      </c>
      <c r="O138" s="328">
        <f t="shared" si="204"/>
        <v>0</v>
      </c>
      <c r="P138" s="26"/>
      <c r="Q138" s="26"/>
      <c r="R138" s="43">
        <f t="shared" si="205"/>
        <v>0</v>
      </c>
      <c r="S138" s="327">
        <f>'2ND TERM Db '!O138</f>
        <v>0</v>
      </c>
      <c r="T138" s="327">
        <f>'1ST TERM Db'!O138</f>
        <v>0</v>
      </c>
      <c r="U138" s="328">
        <f t="shared" si="206"/>
        <v>0</v>
      </c>
      <c r="V138" s="26"/>
      <c r="W138" s="26"/>
      <c r="X138" s="43">
        <f t="shared" si="207"/>
        <v>0</v>
      </c>
      <c r="Y138" s="327">
        <f>'2ND TERM Db '!R138</f>
        <v>0</v>
      </c>
      <c r="Z138" s="327">
        <f>'1ST TERM Db'!R138</f>
        <v>0</v>
      </c>
      <c r="AA138" s="328">
        <f t="shared" si="208"/>
        <v>0</v>
      </c>
      <c r="AB138" s="26"/>
      <c r="AC138" s="26"/>
      <c r="AD138" s="43">
        <f t="shared" si="209"/>
        <v>0</v>
      </c>
      <c r="AE138" s="327">
        <f>'2ND TERM Db '!U138</f>
        <v>0</v>
      </c>
      <c r="AF138" s="327">
        <f>'1ST TERM Db'!U138</f>
        <v>0</v>
      </c>
      <c r="AG138" s="328">
        <f t="shared" si="210"/>
        <v>0</v>
      </c>
      <c r="AH138" s="26"/>
      <c r="AI138" s="26"/>
      <c r="AJ138" s="43">
        <f t="shared" si="211"/>
        <v>0</v>
      </c>
      <c r="AK138" s="327">
        <f>'2ND TERM Db '!X138</f>
        <v>0</v>
      </c>
      <c r="AL138" s="327">
        <f>'1ST TERM Db'!X138</f>
        <v>0</v>
      </c>
      <c r="AM138" s="328">
        <f t="shared" si="212"/>
        <v>0</v>
      </c>
      <c r="AN138" s="26"/>
      <c r="AO138" s="26"/>
      <c r="AP138" s="43">
        <f t="shared" si="213"/>
        <v>0</v>
      </c>
      <c r="AQ138" s="327">
        <f>'2ND TERM Db '!AA138</f>
        <v>0</v>
      </c>
      <c r="AR138" s="343">
        <f>'1ST TERM Db'!AA138</f>
        <v>0</v>
      </c>
      <c r="AS138" s="328">
        <f t="shared" si="214"/>
        <v>0</v>
      </c>
      <c r="AT138" s="26"/>
      <c r="AU138" s="26"/>
      <c r="AV138" s="43">
        <f t="shared" si="215"/>
        <v>0</v>
      </c>
      <c r="AW138" s="327">
        <f>'2ND TERM Db '!AD138</f>
        <v>0</v>
      </c>
      <c r="AX138" s="343">
        <f>'1ST TERM Db'!AD138</f>
        <v>0</v>
      </c>
      <c r="AY138" s="328">
        <f t="shared" si="216"/>
        <v>0</v>
      </c>
      <c r="AZ138" s="26"/>
      <c r="BA138" s="26"/>
      <c r="BB138" s="43">
        <f t="shared" si="217"/>
        <v>0</v>
      </c>
      <c r="BC138" s="327">
        <f>'2ND TERM Db '!AG138</f>
        <v>0</v>
      </c>
      <c r="BD138" s="327">
        <f>'1ST TERM Db'!AG138</f>
        <v>0</v>
      </c>
      <c r="BE138" s="328">
        <f t="shared" si="218"/>
        <v>0</v>
      </c>
      <c r="BF138" s="26"/>
      <c r="BG138" s="26"/>
      <c r="BH138" s="43">
        <f t="shared" si="219"/>
        <v>0</v>
      </c>
      <c r="BI138" s="327">
        <f>'2ND TERM Db '!AJ138</f>
        <v>0</v>
      </c>
      <c r="BJ138" s="327">
        <f>'1ST TERM Db'!AJ138</f>
        <v>0</v>
      </c>
      <c r="BK138" s="328">
        <f t="shared" si="220"/>
        <v>0</v>
      </c>
      <c r="BL138" s="26"/>
      <c r="BM138" s="26"/>
      <c r="BN138" s="43">
        <f t="shared" si="221"/>
        <v>0</v>
      </c>
      <c r="BO138" s="327">
        <f>'2ND TERM Db '!AM138</f>
        <v>0</v>
      </c>
      <c r="BP138" s="348">
        <f>'1ST TERM Db'!AM138</f>
        <v>0</v>
      </c>
      <c r="BQ138" s="328">
        <f t="shared" si="222"/>
        <v>0</v>
      </c>
      <c r="BR138" s="26"/>
      <c r="BS138" s="26"/>
      <c r="BT138" s="43">
        <f t="shared" si="223"/>
        <v>0</v>
      </c>
      <c r="BU138" s="327">
        <f>'2ND TERM Db '!AP138</f>
        <v>0</v>
      </c>
      <c r="BV138" s="348">
        <f>'1ST TERM Db'!AP138</f>
        <v>0</v>
      </c>
      <c r="BW138" s="328">
        <f t="shared" si="224"/>
        <v>0</v>
      </c>
      <c r="BX138" s="26"/>
      <c r="BY138" s="26"/>
      <c r="BZ138" s="43">
        <f t="shared" si="225"/>
        <v>0</v>
      </c>
      <c r="CA138" s="327">
        <f>'2ND TERM Db '!AS138</f>
        <v>0</v>
      </c>
      <c r="CB138" s="348">
        <f>'1ST TERM Db'!AS138</f>
        <v>0</v>
      </c>
      <c r="CC138" s="328">
        <f t="shared" si="226"/>
        <v>0</v>
      </c>
      <c r="CD138" s="26"/>
      <c r="CE138" s="26"/>
      <c r="CF138" s="43">
        <f t="shared" si="227"/>
        <v>0</v>
      </c>
      <c r="CG138" s="327">
        <f>'2ND TERM Db '!AV138</f>
        <v>0</v>
      </c>
      <c r="CH138" s="348">
        <f>'1ST TERM Db'!AV138</f>
        <v>0</v>
      </c>
      <c r="CI138" s="328">
        <f t="shared" si="228"/>
        <v>0</v>
      </c>
      <c r="CJ138" s="26"/>
      <c r="CK138" s="26"/>
      <c r="CL138" s="43">
        <f t="shared" si="229"/>
        <v>0</v>
      </c>
      <c r="CM138" s="327">
        <f>'2ND TERM Db '!AY138</f>
        <v>0</v>
      </c>
      <c r="CN138" s="348">
        <f>'1ST TERM Db'!AY138</f>
        <v>0</v>
      </c>
      <c r="CO138" s="328">
        <f t="shared" si="230"/>
        <v>0</v>
      </c>
      <c r="CP138" s="26"/>
      <c r="CQ138" s="26"/>
      <c r="CR138" s="43">
        <f t="shared" si="231"/>
        <v>0</v>
      </c>
      <c r="CS138" s="327">
        <f>'2ND TERM Db '!BB138</f>
        <v>0</v>
      </c>
      <c r="CT138" s="348">
        <f>'1ST TERM Db'!BB138</f>
        <v>0</v>
      </c>
      <c r="CU138" s="328">
        <f t="shared" si="232"/>
        <v>0</v>
      </c>
      <c r="CV138" s="26"/>
      <c r="CW138" s="26"/>
      <c r="CX138" s="43">
        <f t="shared" si="233"/>
        <v>0</v>
      </c>
      <c r="CY138" s="327">
        <f>'2ND TERM Db '!BE138</f>
        <v>0</v>
      </c>
      <c r="CZ138" s="348">
        <f>'1ST TERM Db'!BE138</f>
        <v>0</v>
      </c>
      <c r="DA138" s="328">
        <f t="shared" si="234"/>
        <v>0</v>
      </c>
      <c r="DB138" s="26"/>
      <c r="DC138" s="26"/>
      <c r="DD138" s="43">
        <f t="shared" si="235"/>
        <v>0</v>
      </c>
      <c r="DE138" s="327">
        <f>'2ND TERM Db '!BH138</f>
        <v>0</v>
      </c>
      <c r="DF138" s="348">
        <f>'1ST TERM Db'!BH138</f>
        <v>0</v>
      </c>
      <c r="DG138" s="328">
        <f t="shared" si="236"/>
        <v>0</v>
      </c>
      <c r="DH138" s="349"/>
      <c r="DI138" s="349"/>
      <c r="DJ138" s="356">
        <f t="shared" si="240"/>
        <v>0</v>
      </c>
      <c r="DK138" s="357">
        <f>'2ND TERM Db '!BK138</f>
        <v>0</v>
      </c>
      <c r="DL138" s="357">
        <f>'1ST TERM Db'!BK138</f>
        <v>0</v>
      </c>
      <c r="DM138" s="328">
        <f t="shared" si="237"/>
        <v>0</v>
      </c>
      <c r="DN138" s="73">
        <f t="shared" ref="DN138" si="245">SUM(O138,U138,AA138,AG138,AM138,AS138,AY138,BE138,BK138,BQ138,BW138,CC138,CI138,CO138,CU138,DA138,DG138:DM138)</f>
        <v>0</v>
      </c>
      <c r="DO138" s="80">
        <f t="shared" si="239"/>
        <v>12</v>
      </c>
      <c r="DP138" s="81" t="s">
        <v>105</v>
      </c>
      <c r="DQ138" s="81" t="s">
        <v>105</v>
      </c>
      <c r="DR138" s="81" t="s">
        <v>105</v>
      </c>
      <c r="DS138" s="81" t="s">
        <v>105</v>
      </c>
      <c r="DT138" s="81" t="s">
        <v>105</v>
      </c>
      <c r="DU138" s="81" t="s">
        <v>105</v>
      </c>
      <c r="DV138" s="81" t="s">
        <v>105</v>
      </c>
      <c r="DW138" s="81" t="s">
        <v>105</v>
      </c>
      <c r="DX138" s="87" t="s">
        <v>98</v>
      </c>
      <c r="DY138" s="88" t="s">
        <v>99</v>
      </c>
      <c r="DZ138" s="81" t="s">
        <v>105</v>
      </c>
      <c r="EA138" s="81" t="s">
        <v>105</v>
      </c>
      <c r="EB138" s="81" t="s">
        <v>105</v>
      </c>
      <c r="EC138" s="81" t="s">
        <v>105</v>
      </c>
      <c r="ED138" s="81" t="s">
        <v>105</v>
      </c>
      <c r="EE138" s="81" t="s">
        <v>105</v>
      </c>
      <c r="EF138" s="99" t="s">
        <v>105</v>
      </c>
      <c r="EG138" s="100" t="s">
        <v>101</v>
      </c>
      <c r="EH138" s="101" t="s">
        <v>102</v>
      </c>
      <c r="EI138" s="102" t="s">
        <v>103</v>
      </c>
      <c r="EJ138" s="103" t="s">
        <v>104</v>
      </c>
    </row>
    <row r="139" ht="30.3" spans="1:140">
      <c r="A139" s="21">
        <v>136</v>
      </c>
      <c r="B139" s="288">
        <f>'1ST TERM Db'!B139</f>
        <v>0</v>
      </c>
      <c r="C139" s="29">
        <f>'1ST TERM Db'!C139</f>
        <v>0</v>
      </c>
      <c r="D139" s="29">
        <f>'1ST TERM Db'!D139</f>
        <v>0</v>
      </c>
      <c r="E139" s="29">
        <f>'1ST TERM Db'!E139</f>
        <v>0</v>
      </c>
      <c r="F139" s="27"/>
      <c r="G139" s="27"/>
      <c r="H139" s="27"/>
      <c r="I139" s="42">
        <f t="shared" si="203"/>
        <v>0</v>
      </c>
      <c r="J139" s="26"/>
      <c r="K139" s="26"/>
      <c r="L139" s="43">
        <f t="shared" si="199"/>
        <v>0</v>
      </c>
      <c r="M139" s="327">
        <f>'2ND TERM Db '!L139</f>
        <v>0</v>
      </c>
      <c r="N139" s="327">
        <f>'1ST TERM Db'!L139</f>
        <v>0</v>
      </c>
      <c r="O139" s="328">
        <f t="shared" si="204"/>
        <v>0</v>
      </c>
      <c r="P139" s="26"/>
      <c r="Q139" s="26"/>
      <c r="R139" s="43">
        <f t="shared" si="205"/>
        <v>0</v>
      </c>
      <c r="S139" s="327">
        <f>'2ND TERM Db '!O139</f>
        <v>0</v>
      </c>
      <c r="T139" s="327">
        <f>'1ST TERM Db'!O139</f>
        <v>0</v>
      </c>
      <c r="U139" s="328">
        <f t="shared" si="206"/>
        <v>0</v>
      </c>
      <c r="V139" s="26"/>
      <c r="W139" s="26"/>
      <c r="X139" s="43">
        <f t="shared" si="207"/>
        <v>0</v>
      </c>
      <c r="Y139" s="327">
        <f>'2ND TERM Db '!R139</f>
        <v>0</v>
      </c>
      <c r="Z139" s="327">
        <f>'1ST TERM Db'!R139</f>
        <v>0</v>
      </c>
      <c r="AA139" s="328">
        <f t="shared" si="208"/>
        <v>0</v>
      </c>
      <c r="AB139" s="26"/>
      <c r="AC139" s="26"/>
      <c r="AD139" s="43">
        <f t="shared" si="209"/>
        <v>0</v>
      </c>
      <c r="AE139" s="327">
        <f>'2ND TERM Db '!U139</f>
        <v>0</v>
      </c>
      <c r="AF139" s="327">
        <f>'1ST TERM Db'!U139</f>
        <v>0</v>
      </c>
      <c r="AG139" s="328">
        <f t="shared" si="210"/>
        <v>0</v>
      </c>
      <c r="AH139" s="26"/>
      <c r="AI139" s="26"/>
      <c r="AJ139" s="43">
        <f t="shared" si="211"/>
        <v>0</v>
      </c>
      <c r="AK139" s="327">
        <f>'2ND TERM Db '!X139</f>
        <v>0</v>
      </c>
      <c r="AL139" s="327">
        <f>'1ST TERM Db'!X139</f>
        <v>0</v>
      </c>
      <c r="AM139" s="328">
        <f t="shared" si="212"/>
        <v>0</v>
      </c>
      <c r="AN139" s="26"/>
      <c r="AO139" s="26"/>
      <c r="AP139" s="43">
        <f t="shared" si="213"/>
        <v>0</v>
      </c>
      <c r="AQ139" s="327">
        <f>'2ND TERM Db '!AA139</f>
        <v>0</v>
      </c>
      <c r="AR139" s="343">
        <f>'1ST TERM Db'!AA139</f>
        <v>0</v>
      </c>
      <c r="AS139" s="328">
        <f t="shared" si="214"/>
        <v>0</v>
      </c>
      <c r="AT139" s="26"/>
      <c r="AU139" s="26"/>
      <c r="AV139" s="43">
        <f t="shared" si="215"/>
        <v>0</v>
      </c>
      <c r="AW139" s="327">
        <f>'2ND TERM Db '!AD139</f>
        <v>0</v>
      </c>
      <c r="AX139" s="343">
        <f>'1ST TERM Db'!AD139</f>
        <v>0</v>
      </c>
      <c r="AY139" s="328">
        <f t="shared" si="216"/>
        <v>0</v>
      </c>
      <c r="AZ139" s="26"/>
      <c r="BA139" s="26"/>
      <c r="BB139" s="43">
        <f t="shared" si="217"/>
        <v>0</v>
      </c>
      <c r="BC139" s="327">
        <f>'2ND TERM Db '!AG139</f>
        <v>0</v>
      </c>
      <c r="BD139" s="327">
        <f>'1ST TERM Db'!AG139</f>
        <v>0</v>
      </c>
      <c r="BE139" s="328">
        <f t="shared" si="218"/>
        <v>0</v>
      </c>
      <c r="BF139" s="26"/>
      <c r="BG139" s="26"/>
      <c r="BH139" s="43">
        <f t="shared" si="219"/>
        <v>0</v>
      </c>
      <c r="BI139" s="327">
        <f>'2ND TERM Db '!AJ139</f>
        <v>0</v>
      </c>
      <c r="BJ139" s="327">
        <f>'1ST TERM Db'!AJ139</f>
        <v>0</v>
      </c>
      <c r="BK139" s="328">
        <f t="shared" si="220"/>
        <v>0</v>
      </c>
      <c r="BL139" s="26"/>
      <c r="BM139" s="26"/>
      <c r="BN139" s="43">
        <f t="shared" si="221"/>
        <v>0</v>
      </c>
      <c r="BO139" s="327">
        <f>'2ND TERM Db '!AM139</f>
        <v>0</v>
      </c>
      <c r="BP139" s="348">
        <f>'1ST TERM Db'!AM139</f>
        <v>0</v>
      </c>
      <c r="BQ139" s="328">
        <f t="shared" si="222"/>
        <v>0</v>
      </c>
      <c r="BR139" s="26"/>
      <c r="BS139" s="26"/>
      <c r="BT139" s="43">
        <f t="shared" si="223"/>
        <v>0</v>
      </c>
      <c r="BU139" s="327">
        <f>'2ND TERM Db '!AP139</f>
        <v>0</v>
      </c>
      <c r="BV139" s="348">
        <f>'1ST TERM Db'!AP139</f>
        <v>0</v>
      </c>
      <c r="BW139" s="328">
        <f t="shared" si="224"/>
        <v>0</v>
      </c>
      <c r="BX139" s="26"/>
      <c r="BY139" s="26"/>
      <c r="BZ139" s="43">
        <f t="shared" si="225"/>
        <v>0</v>
      </c>
      <c r="CA139" s="327">
        <f>'2ND TERM Db '!AS139</f>
        <v>0</v>
      </c>
      <c r="CB139" s="348">
        <f>'1ST TERM Db'!AS139</f>
        <v>0</v>
      </c>
      <c r="CC139" s="328">
        <f t="shared" si="226"/>
        <v>0</v>
      </c>
      <c r="CD139" s="26"/>
      <c r="CE139" s="26"/>
      <c r="CF139" s="43">
        <f t="shared" si="227"/>
        <v>0</v>
      </c>
      <c r="CG139" s="327">
        <f>'2ND TERM Db '!AV139</f>
        <v>0</v>
      </c>
      <c r="CH139" s="348">
        <f>'1ST TERM Db'!AV139</f>
        <v>0</v>
      </c>
      <c r="CI139" s="328">
        <f t="shared" si="228"/>
        <v>0</v>
      </c>
      <c r="CJ139" s="26"/>
      <c r="CK139" s="26"/>
      <c r="CL139" s="43">
        <f t="shared" si="229"/>
        <v>0</v>
      </c>
      <c r="CM139" s="327">
        <f>'2ND TERM Db '!AY139</f>
        <v>0</v>
      </c>
      <c r="CN139" s="348">
        <f>'1ST TERM Db'!AY139</f>
        <v>0</v>
      </c>
      <c r="CO139" s="328">
        <f t="shared" si="230"/>
        <v>0</v>
      </c>
      <c r="CP139" s="26"/>
      <c r="CQ139" s="26"/>
      <c r="CR139" s="43">
        <f t="shared" si="231"/>
        <v>0</v>
      </c>
      <c r="CS139" s="327">
        <f>'2ND TERM Db '!BB139</f>
        <v>0</v>
      </c>
      <c r="CT139" s="348">
        <f>'1ST TERM Db'!BB139</f>
        <v>0</v>
      </c>
      <c r="CU139" s="328">
        <f t="shared" si="232"/>
        <v>0</v>
      </c>
      <c r="CV139" s="26"/>
      <c r="CW139" s="26"/>
      <c r="CX139" s="43">
        <f t="shared" si="233"/>
        <v>0</v>
      </c>
      <c r="CY139" s="327">
        <f>'2ND TERM Db '!BE139</f>
        <v>0</v>
      </c>
      <c r="CZ139" s="348">
        <f>'1ST TERM Db'!BE139</f>
        <v>0</v>
      </c>
      <c r="DA139" s="328">
        <f t="shared" si="234"/>
        <v>0</v>
      </c>
      <c r="DB139" s="26"/>
      <c r="DC139" s="26"/>
      <c r="DD139" s="43">
        <f t="shared" si="235"/>
        <v>0</v>
      </c>
      <c r="DE139" s="327">
        <f>'2ND TERM Db '!BH139</f>
        <v>0</v>
      </c>
      <c r="DF139" s="348">
        <f>'1ST TERM Db'!BH139</f>
        <v>0</v>
      </c>
      <c r="DG139" s="328">
        <f t="shared" si="236"/>
        <v>0</v>
      </c>
      <c r="DH139" s="349"/>
      <c r="DI139" s="349"/>
      <c r="DJ139" s="356">
        <f t="shared" si="240"/>
        <v>0</v>
      </c>
      <c r="DK139" s="357">
        <f>'2ND TERM Db '!BK139</f>
        <v>0</v>
      </c>
      <c r="DL139" s="357">
        <f>'1ST TERM Db'!BK139</f>
        <v>0</v>
      </c>
      <c r="DM139" s="328">
        <f t="shared" si="237"/>
        <v>0</v>
      </c>
      <c r="DN139" s="73">
        <f t="shared" ref="DN139" si="246">SUM(O139,U139,AA139,AG139,AM139,AS139,AY139,BE139,BK139,BQ139,BW139,CC139,CI139,CO139,CU139,DA139,DG139,DM139)</f>
        <v>0</v>
      </c>
      <c r="DO139" s="80">
        <f t="shared" si="239"/>
        <v>12</v>
      </c>
      <c r="DP139" s="81" t="s">
        <v>105</v>
      </c>
      <c r="DQ139" s="81" t="s">
        <v>105</v>
      </c>
      <c r="DR139" s="81" t="s">
        <v>105</v>
      </c>
      <c r="DS139" s="81" t="s">
        <v>105</v>
      </c>
      <c r="DT139" s="81" t="s">
        <v>105</v>
      </c>
      <c r="DU139" s="81" t="s">
        <v>105</v>
      </c>
      <c r="DV139" s="81" t="s">
        <v>105</v>
      </c>
      <c r="DW139" s="81" t="s">
        <v>105</v>
      </c>
      <c r="DX139" s="87" t="s">
        <v>98</v>
      </c>
      <c r="DY139" s="88" t="s">
        <v>99</v>
      </c>
      <c r="DZ139" s="81" t="s">
        <v>105</v>
      </c>
      <c r="EA139" s="81" t="s">
        <v>105</v>
      </c>
      <c r="EB139" s="81" t="s">
        <v>105</v>
      </c>
      <c r="EC139" s="81" t="s">
        <v>105</v>
      </c>
      <c r="ED139" s="81" t="s">
        <v>105</v>
      </c>
      <c r="EE139" s="81" t="s">
        <v>105</v>
      </c>
      <c r="EF139" s="99" t="s">
        <v>105</v>
      </c>
      <c r="EG139" s="100" t="s">
        <v>101</v>
      </c>
      <c r="EH139" s="101" t="s">
        <v>102</v>
      </c>
      <c r="EI139" s="102" t="s">
        <v>103</v>
      </c>
      <c r="EJ139" s="103" t="s">
        <v>104</v>
      </c>
    </row>
    <row r="140" ht="30.3" spans="1:140">
      <c r="A140" s="21">
        <v>137</v>
      </c>
      <c r="B140" s="288">
        <f>'1ST TERM Db'!B140</f>
        <v>0</v>
      </c>
      <c r="C140" s="289">
        <f>'1ST TERM Db'!C140</f>
        <v>0</v>
      </c>
      <c r="D140" s="29">
        <f>'1ST TERM Db'!D140</f>
        <v>0</v>
      </c>
      <c r="E140" s="29">
        <f>'1ST TERM Db'!E140</f>
        <v>0</v>
      </c>
      <c r="F140" s="27"/>
      <c r="G140" s="27"/>
      <c r="H140" s="27"/>
      <c r="I140" s="42">
        <f t="shared" si="203"/>
        <v>0</v>
      </c>
      <c r="J140" s="26"/>
      <c r="K140" s="26"/>
      <c r="L140" s="43">
        <f t="shared" si="199"/>
        <v>0</v>
      </c>
      <c r="M140" s="327">
        <f>'2ND TERM Db '!L140</f>
        <v>0</v>
      </c>
      <c r="N140" s="327">
        <f>'1ST TERM Db'!L140</f>
        <v>0</v>
      </c>
      <c r="O140" s="328">
        <f t="shared" si="204"/>
        <v>0</v>
      </c>
      <c r="P140" s="26"/>
      <c r="Q140" s="26"/>
      <c r="R140" s="43">
        <f t="shared" si="205"/>
        <v>0</v>
      </c>
      <c r="S140" s="327">
        <f>'2ND TERM Db '!O140</f>
        <v>0</v>
      </c>
      <c r="T140" s="327">
        <f>'1ST TERM Db'!O140</f>
        <v>0</v>
      </c>
      <c r="U140" s="328">
        <f t="shared" si="206"/>
        <v>0</v>
      </c>
      <c r="V140" s="26"/>
      <c r="W140" s="26"/>
      <c r="X140" s="43">
        <f t="shared" si="207"/>
        <v>0</v>
      </c>
      <c r="Y140" s="327">
        <f>'2ND TERM Db '!R140</f>
        <v>0</v>
      </c>
      <c r="Z140" s="327">
        <f>'1ST TERM Db'!R140</f>
        <v>0</v>
      </c>
      <c r="AA140" s="328">
        <f t="shared" si="208"/>
        <v>0</v>
      </c>
      <c r="AB140" s="26"/>
      <c r="AC140" s="26"/>
      <c r="AD140" s="43">
        <f t="shared" si="209"/>
        <v>0</v>
      </c>
      <c r="AE140" s="327">
        <f>'2ND TERM Db '!U140</f>
        <v>0</v>
      </c>
      <c r="AF140" s="327">
        <f>'1ST TERM Db'!U140</f>
        <v>0</v>
      </c>
      <c r="AG140" s="328">
        <f t="shared" si="210"/>
        <v>0</v>
      </c>
      <c r="AH140" s="26"/>
      <c r="AI140" s="26"/>
      <c r="AJ140" s="43">
        <f t="shared" si="211"/>
        <v>0</v>
      </c>
      <c r="AK140" s="327">
        <f>'2ND TERM Db '!X140</f>
        <v>0</v>
      </c>
      <c r="AL140" s="327">
        <f>'1ST TERM Db'!X140</f>
        <v>0</v>
      </c>
      <c r="AM140" s="328">
        <f t="shared" si="212"/>
        <v>0</v>
      </c>
      <c r="AN140" s="26"/>
      <c r="AO140" s="26"/>
      <c r="AP140" s="43">
        <f t="shared" si="213"/>
        <v>0</v>
      </c>
      <c r="AQ140" s="327">
        <f>'2ND TERM Db '!AA140</f>
        <v>0</v>
      </c>
      <c r="AR140" s="343">
        <f>'1ST TERM Db'!AA140</f>
        <v>0</v>
      </c>
      <c r="AS140" s="328">
        <f t="shared" si="214"/>
        <v>0</v>
      </c>
      <c r="AT140" s="26"/>
      <c r="AU140" s="26"/>
      <c r="AV140" s="43">
        <f t="shared" si="215"/>
        <v>0</v>
      </c>
      <c r="AW140" s="327">
        <f>'2ND TERM Db '!AD140</f>
        <v>0</v>
      </c>
      <c r="AX140" s="343">
        <f>'1ST TERM Db'!AD140</f>
        <v>0</v>
      </c>
      <c r="AY140" s="328">
        <f t="shared" si="216"/>
        <v>0</v>
      </c>
      <c r="AZ140" s="26"/>
      <c r="BA140" s="26"/>
      <c r="BB140" s="43">
        <f t="shared" si="217"/>
        <v>0</v>
      </c>
      <c r="BC140" s="327">
        <f>'2ND TERM Db '!AG140</f>
        <v>0</v>
      </c>
      <c r="BD140" s="327">
        <f>'1ST TERM Db'!AG140</f>
        <v>0</v>
      </c>
      <c r="BE140" s="328">
        <f t="shared" si="218"/>
        <v>0</v>
      </c>
      <c r="BF140" s="26"/>
      <c r="BG140" s="26"/>
      <c r="BH140" s="43">
        <f t="shared" si="219"/>
        <v>0</v>
      </c>
      <c r="BI140" s="327">
        <f>'2ND TERM Db '!AJ140</f>
        <v>0</v>
      </c>
      <c r="BJ140" s="327">
        <f>'1ST TERM Db'!AJ140</f>
        <v>0</v>
      </c>
      <c r="BK140" s="328">
        <f t="shared" si="220"/>
        <v>0</v>
      </c>
      <c r="BL140" s="26"/>
      <c r="BM140" s="26"/>
      <c r="BN140" s="43">
        <f t="shared" si="221"/>
        <v>0</v>
      </c>
      <c r="BO140" s="327">
        <f>'2ND TERM Db '!AM140</f>
        <v>0</v>
      </c>
      <c r="BP140" s="348">
        <f>'1ST TERM Db'!AM140</f>
        <v>0</v>
      </c>
      <c r="BQ140" s="328">
        <f t="shared" si="222"/>
        <v>0</v>
      </c>
      <c r="BR140" s="26"/>
      <c r="BS140" s="26"/>
      <c r="BT140" s="43">
        <f t="shared" si="223"/>
        <v>0</v>
      </c>
      <c r="BU140" s="327">
        <f>'2ND TERM Db '!AP140</f>
        <v>0</v>
      </c>
      <c r="BV140" s="348">
        <f>'1ST TERM Db'!AP140</f>
        <v>0</v>
      </c>
      <c r="BW140" s="328">
        <f t="shared" si="224"/>
        <v>0</v>
      </c>
      <c r="BX140" s="26"/>
      <c r="BY140" s="26"/>
      <c r="BZ140" s="43">
        <f t="shared" si="225"/>
        <v>0</v>
      </c>
      <c r="CA140" s="327">
        <f>'2ND TERM Db '!AS140</f>
        <v>0</v>
      </c>
      <c r="CB140" s="348">
        <f>'1ST TERM Db'!AS140</f>
        <v>0</v>
      </c>
      <c r="CC140" s="328">
        <f t="shared" si="226"/>
        <v>0</v>
      </c>
      <c r="CD140" s="26"/>
      <c r="CE140" s="26"/>
      <c r="CF140" s="43">
        <f t="shared" si="227"/>
        <v>0</v>
      </c>
      <c r="CG140" s="327">
        <f>'2ND TERM Db '!AV140</f>
        <v>0</v>
      </c>
      <c r="CH140" s="348">
        <f>'1ST TERM Db'!AV140</f>
        <v>0</v>
      </c>
      <c r="CI140" s="328">
        <f t="shared" si="228"/>
        <v>0</v>
      </c>
      <c r="CJ140" s="26"/>
      <c r="CK140" s="26"/>
      <c r="CL140" s="43">
        <f t="shared" si="229"/>
        <v>0</v>
      </c>
      <c r="CM140" s="327">
        <f>'2ND TERM Db '!AY140</f>
        <v>0</v>
      </c>
      <c r="CN140" s="348">
        <f>'1ST TERM Db'!AY140</f>
        <v>0</v>
      </c>
      <c r="CO140" s="328">
        <f t="shared" si="230"/>
        <v>0</v>
      </c>
      <c r="CP140" s="26"/>
      <c r="CQ140" s="26"/>
      <c r="CR140" s="43">
        <f t="shared" si="231"/>
        <v>0</v>
      </c>
      <c r="CS140" s="327">
        <f>'2ND TERM Db '!BB140</f>
        <v>0</v>
      </c>
      <c r="CT140" s="348">
        <f>'1ST TERM Db'!BB140</f>
        <v>0</v>
      </c>
      <c r="CU140" s="328">
        <f t="shared" si="232"/>
        <v>0</v>
      </c>
      <c r="CV140" s="26"/>
      <c r="CW140" s="26"/>
      <c r="CX140" s="43">
        <f t="shared" si="233"/>
        <v>0</v>
      </c>
      <c r="CY140" s="327">
        <f>'2ND TERM Db '!BE140</f>
        <v>0</v>
      </c>
      <c r="CZ140" s="348">
        <f>'1ST TERM Db'!BE140</f>
        <v>0</v>
      </c>
      <c r="DA140" s="328">
        <f t="shared" si="234"/>
        <v>0</v>
      </c>
      <c r="DB140" s="26"/>
      <c r="DC140" s="26"/>
      <c r="DD140" s="43">
        <f t="shared" si="235"/>
        <v>0</v>
      </c>
      <c r="DE140" s="327">
        <f>'2ND TERM Db '!BH140</f>
        <v>0</v>
      </c>
      <c r="DF140" s="348">
        <f>'1ST TERM Db'!BH140</f>
        <v>0</v>
      </c>
      <c r="DG140" s="328">
        <f t="shared" si="236"/>
        <v>0</v>
      </c>
      <c r="DH140" s="349"/>
      <c r="DI140" s="349"/>
      <c r="DJ140" s="356">
        <f t="shared" si="240"/>
        <v>0</v>
      </c>
      <c r="DK140" s="357">
        <f>'2ND TERM Db '!BK140</f>
        <v>0</v>
      </c>
      <c r="DL140" s="357">
        <f>'1ST TERM Db'!BK140</f>
        <v>0</v>
      </c>
      <c r="DM140" s="328">
        <f t="shared" si="237"/>
        <v>0</v>
      </c>
      <c r="DN140" s="73">
        <f t="shared" ref="DN140" si="247">SUM(O140,U140,AA140,AG140,AM140,AS140,AY140,BE140,BK140,BQ140,BW140,CC140,CI140,CO140,CU140,DA140,DG140:DM140)</f>
        <v>0</v>
      </c>
      <c r="DO140" s="80">
        <f t="shared" si="239"/>
        <v>12</v>
      </c>
      <c r="DP140" s="81" t="s">
        <v>105</v>
      </c>
      <c r="DQ140" s="81" t="s">
        <v>105</v>
      </c>
      <c r="DR140" s="81" t="s">
        <v>105</v>
      </c>
      <c r="DS140" s="81" t="s">
        <v>105</v>
      </c>
      <c r="DT140" s="81" t="s">
        <v>105</v>
      </c>
      <c r="DU140" s="81" t="s">
        <v>105</v>
      </c>
      <c r="DV140" s="81" t="s">
        <v>105</v>
      </c>
      <c r="DW140" s="81" t="s">
        <v>105</v>
      </c>
      <c r="DX140" s="87" t="s">
        <v>98</v>
      </c>
      <c r="DY140" s="88" t="s">
        <v>99</v>
      </c>
      <c r="DZ140" s="81" t="s">
        <v>105</v>
      </c>
      <c r="EA140" s="81" t="s">
        <v>105</v>
      </c>
      <c r="EB140" s="81" t="s">
        <v>105</v>
      </c>
      <c r="EC140" s="81" t="s">
        <v>105</v>
      </c>
      <c r="ED140" s="81" t="s">
        <v>105</v>
      </c>
      <c r="EE140" s="81" t="s">
        <v>105</v>
      </c>
      <c r="EF140" s="99" t="s">
        <v>105</v>
      </c>
      <c r="EG140" s="100" t="s">
        <v>101</v>
      </c>
      <c r="EH140" s="101" t="s">
        <v>102</v>
      </c>
      <c r="EI140" s="102" t="s">
        <v>103</v>
      </c>
      <c r="EJ140" s="103" t="s">
        <v>104</v>
      </c>
    </row>
    <row r="141" ht="30.3" spans="1:140">
      <c r="A141" s="21">
        <v>138</v>
      </c>
      <c r="B141" s="288">
        <f>'1ST TERM Db'!B141</f>
        <v>0</v>
      </c>
      <c r="C141" s="29">
        <f>'1ST TERM Db'!C141</f>
        <v>0</v>
      </c>
      <c r="D141" s="29">
        <f>'1ST TERM Db'!D141</f>
        <v>0</v>
      </c>
      <c r="E141" s="29">
        <f>'1ST TERM Db'!E141</f>
        <v>0</v>
      </c>
      <c r="F141" s="27"/>
      <c r="G141" s="27"/>
      <c r="H141" s="27"/>
      <c r="I141" s="42">
        <f t="shared" si="203"/>
        <v>0</v>
      </c>
      <c r="J141" s="26"/>
      <c r="K141" s="26"/>
      <c r="L141" s="43">
        <f t="shared" si="199"/>
        <v>0</v>
      </c>
      <c r="M141" s="327">
        <f>'2ND TERM Db '!L141</f>
        <v>0</v>
      </c>
      <c r="N141" s="327">
        <f>'1ST TERM Db'!L141</f>
        <v>0</v>
      </c>
      <c r="O141" s="328">
        <f t="shared" si="204"/>
        <v>0</v>
      </c>
      <c r="P141" s="26"/>
      <c r="Q141" s="26"/>
      <c r="R141" s="43">
        <f t="shared" si="205"/>
        <v>0</v>
      </c>
      <c r="S141" s="327">
        <f>'2ND TERM Db '!O141</f>
        <v>0</v>
      </c>
      <c r="T141" s="327">
        <f>'1ST TERM Db'!O141</f>
        <v>0</v>
      </c>
      <c r="U141" s="328">
        <f t="shared" si="206"/>
        <v>0</v>
      </c>
      <c r="V141" s="26"/>
      <c r="W141" s="26"/>
      <c r="X141" s="43">
        <f t="shared" si="207"/>
        <v>0</v>
      </c>
      <c r="Y141" s="327">
        <f>'2ND TERM Db '!R141</f>
        <v>0</v>
      </c>
      <c r="Z141" s="327">
        <f>'1ST TERM Db'!R141</f>
        <v>0</v>
      </c>
      <c r="AA141" s="328">
        <f t="shared" si="208"/>
        <v>0</v>
      </c>
      <c r="AB141" s="26"/>
      <c r="AC141" s="26"/>
      <c r="AD141" s="43">
        <f t="shared" si="209"/>
        <v>0</v>
      </c>
      <c r="AE141" s="327">
        <f>'2ND TERM Db '!U141</f>
        <v>0</v>
      </c>
      <c r="AF141" s="327">
        <f>'1ST TERM Db'!U141</f>
        <v>0</v>
      </c>
      <c r="AG141" s="328">
        <f t="shared" si="210"/>
        <v>0</v>
      </c>
      <c r="AH141" s="26"/>
      <c r="AI141" s="26"/>
      <c r="AJ141" s="43">
        <f t="shared" si="211"/>
        <v>0</v>
      </c>
      <c r="AK141" s="327">
        <f>'2ND TERM Db '!X141</f>
        <v>0</v>
      </c>
      <c r="AL141" s="327">
        <f>'1ST TERM Db'!X141</f>
        <v>0</v>
      </c>
      <c r="AM141" s="328">
        <f t="shared" si="212"/>
        <v>0</v>
      </c>
      <c r="AN141" s="26"/>
      <c r="AO141" s="26"/>
      <c r="AP141" s="43">
        <f t="shared" si="213"/>
        <v>0</v>
      </c>
      <c r="AQ141" s="327">
        <f>'2ND TERM Db '!AA141</f>
        <v>0</v>
      </c>
      <c r="AR141" s="343">
        <f>'1ST TERM Db'!AA141</f>
        <v>0</v>
      </c>
      <c r="AS141" s="328">
        <f t="shared" si="214"/>
        <v>0</v>
      </c>
      <c r="AT141" s="26"/>
      <c r="AU141" s="26"/>
      <c r="AV141" s="43">
        <f t="shared" si="215"/>
        <v>0</v>
      </c>
      <c r="AW141" s="327">
        <f>'2ND TERM Db '!AD141</f>
        <v>0</v>
      </c>
      <c r="AX141" s="343">
        <f>'1ST TERM Db'!AD141</f>
        <v>0</v>
      </c>
      <c r="AY141" s="328">
        <f t="shared" si="216"/>
        <v>0</v>
      </c>
      <c r="AZ141" s="26"/>
      <c r="BA141" s="26"/>
      <c r="BB141" s="43">
        <f t="shared" si="217"/>
        <v>0</v>
      </c>
      <c r="BC141" s="327">
        <f>'2ND TERM Db '!AG141</f>
        <v>0</v>
      </c>
      <c r="BD141" s="327">
        <f>'1ST TERM Db'!AG141</f>
        <v>0</v>
      </c>
      <c r="BE141" s="328">
        <f t="shared" si="218"/>
        <v>0</v>
      </c>
      <c r="BF141" s="26"/>
      <c r="BG141" s="26"/>
      <c r="BH141" s="43">
        <f t="shared" si="219"/>
        <v>0</v>
      </c>
      <c r="BI141" s="327">
        <f>'2ND TERM Db '!AJ141</f>
        <v>0</v>
      </c>
      <c r="BJ141" s="327">
        <f>'1ST TERM Db'!AJ141</f>
        <v>0</v>
      </c>
      <c r="BK141" s="328">
        <f t="shared" si="220"/>
        <v>0</v>
      </c>
      <c r="BL141" s="26"/>
      <c r="BM141" s="26"/>
      <c r="BN141" s="43">
        <f t="shared" si="221"/>
        <v>0</v>
      </c>
      <c r="BO141" s="327">
        <f>'2ND TERM Db '!AM141</f>
        <v>0</v>
      </c>
      <c r="BP141" s="348">
        <f>'1ST TERM Db'!AM141</f>
        <v>0</v>
      </c>
      <c r="BQ141" s="328">
        <f t="shared" si="222"/>
        <v>0</v>
      </c>
      <c r="BR141" s="26"/>
      <c r="BS141" s="26"/>
      <c r="BT141" s="43">
        <f t="shared" si="223"/>
        <v>0</v>
      </c>
      <c r="BU141" s="327">
        <f>'2ND TERM Db '!AP141</f>
        <v>0</v>
      </c>
      <c r="BV141" s="348">
        <f>'1ST TERM Db'!AP141</f>
        <v>0</v>
      </c>
      <c r="BW141" s="328">
        <f t="shared" si="224"/>
        <v>0</v>
      </c>
      <c r="BX141" s="26"/>
      <c r="BY141" s="26"/>
      <c r="BZ141" s="43">
        <f t="shared" si="225"/>
        <v>0</v>
      </c>
      <c r="CA141" s="327">
        <f>'2ND TERM Db '!AS141</f>
        <v>0</v>
      </c>
      <c r="CB141" s="348">
        <f>'1ST TERM Db'!AS141</f>
        <v>0</v>
      </c>
      <c r="CC141" s="328">
        <f t="shared" si="226"/>
        <v>0</v>
      </c>
      <c r="CD141" s="26"/>
      <c r="CE141" s="26"/>
      <c r="CF141" s="43">
        <f t="shared" si="227"/>
        <v>0</v>
      </c>
      <c r="CG141" s="327">
        <f>'2ND TERM Db '!AV141</f>
        <v>0</v>
      </c>
      <c r="CH141" s="348">
        <f>'1ST TERM Db'!AV141</f>
        <v>0</v>
      </c>
      <c r="CI141" s="328">
        <f t="shared" si="228"/>
        <v>0</v>
      </c>
      <c r="CJ141" s="26"/>
      <c r="CK141" s="26"/>
      <c r="CL141" s="43">
        <f t="shared" si="229"/>
        <v>0</v>
      </c>
      <c r="CM141" s="327">
        <f>'2ND TERM Db '!AY141</f>
        <v>0</v>
      </c>
      <c r="CN141" s="348">
        <f>'1ST TERM Db'!AY141</f>
        <v>0</v>
      </c>
      <c r="CO141" s="328">
        <f t="shared" si="230"/>
        <v>0</v>
      </c>
      <c r="CP141" s="26"/>
      <c r="CQ141" s="26"/>
      <c r="CR141" s="43">
        <f t="shared" si="231"/>
        <v>0</v>
      </c>
      <c r="CS141" s="327">
        <f>'2ND TERM Db '!BB141</f>
        <v>0</v>
      </c>
      <c r="CT141" s="348">
        <f>'1ST TERM Db'!BB141</f>
        <v>0</v>
      </c>
      <c r="CU141" s="328">
        <f t="shared" si="232"/>
        <v>0</v>
      </c>
      <c r="CV141" s="26"/>
      <c r="CW141" s="26"/>
      <c r="CX141" s="43">
        <f t="shared" si="233"/>
        <v>0</v>
      </c>
      <c r="CY141" s="327">
        <f>'2ND TERM Db '!BE141</f>
        <v>0</v>
      </c>
      <c r="CZ141" s="348">
        <f>'1ST TERM Db'!BE141</f>
        <v>0</v>
      </c>
      <c r="DA141" s="328">
        <f t="shared" si="234"/>
        <v>0</v>
      </c>
      <c r="DB141" s="26"/>
      <c r="DC141" s="26"/>
      <c r="DD141" s="43">
        <f t="shared" si="235"/>
        <v>0</v>
      </c>
      <c r="DE141" s="327">
        <f>'2ND TERM Db '!BH141</f>
        <v>0</v>
      </c>
      <c r="DF141" s="348">
        <f>'1ST TERM Db'!BH141</f>
        <v>0</v>
      </c>
      <c r="DG141" s="328">
        <f t="shared" si="236"/>
        <v>0</v>
      </c>
      <c r="DH141" s="349"/>
      <c r="DI141" s="349"/>
      <c r="DJ141" s="356">
        <f t="shared" si="240"/>
        <v>0</v>
      </c>
      <c r="DK141" s="357">
        <f>'2ND TERM Db '!BK141</f>
        <v>0</v>
      </c>
      <c r="DL141" s="357">
        <f>'1ST TERM Db'!BK141</f>
        <v>0</v>
      </c>
      <c r="DM141" s="328">
        <f t="shared" si="237"/>
        <v>0</v>
      </c>
      <c r="DN141" s="73">
        <f t="shared" ref="DN141" si="248">SUM(O141,U141,AA141,AG141,AM141,AS141,AY141,BE141,BK141,BQ141,BW141,CC141,CI141,CO141,CU141,DA141,DG141,DM141)</f>
        <v>0</v>
      </c>
      <c r="DO141" s="80">
        <f t="shared" si="239"/>
        <v>12</v>
      </c>
      <c r="DP141" s="81" t="s">
        <v>105</v>
      </c>
      <c r="DQ141" s="81" t="s">
        <v>105</v>
      </c>
      <c r="DR141" s="81" t="s">
        <v>105</v>
      </c>
      <c r="DS141" s="81" t="s">
        <v>105</v>
      </c>
      <c r="DT141" s="81" t="s">
        <v>105</v>
      </c>
      <c r="DU141" s="81" t="s">
        <v>105</v>
      </c>
      <c r="DV141" s="81" t="s">
        <v>105</v>
      </c>
      <c r="DW141" s="81" t="s">
        <v>105</v>
      </c>
      <c r="DX141" s="87" t="s">
        <v>98</v>
      </c>
      <c r="DY141" s="88" t="s">
        <v>99</v>
      </c>
      <c r="DZ141" s="81" t="s">
        <v>105</v>
      </c>
      <c r="EA141" s="81" t="s">
        <v>105</v>
      </c>
      <c r="EB141" s="81" t="s">
        <v>105</v>
      </c>
      <c r="EC141" s="81" t="s">
        <v>105</v>
      </c>
      <c r="ED141" s="81" t="s">
        <v>105</v>
      </c>
      <c r="EE141" s="81" t="s">
        <v>105</v>
      </c>
      <c r="EF141" s="99" t="s">
        <v>105</v>
      </c>
      <c r="EG141" s="100" t="s">
        <v>101</v>
      </c>
      <c r="EH141" s="101" t="s">
        <v>102</v>
      </c>
      <c r="EI141" s="102" t="s">
        <v>103</v>
      </c>
      <c r="EJ141" s="103" t="s">
        <v>104</v>
      </c>
    </row>
    <row r="142" ht="30.3" spans="1:140">
      <c r="A142" s="21">
        <v>139</v>
      </c>
      <c r="B142" s="288">
        <f>'1ST TERM Db'!B142</f>
        <v>0</v>
      </c>
      <c r="C142" s="289">
        <f>'1ST TERM Db'!C142</f>
        <v>0</v>
      </c>
      <c r="D142" s="29">
        <f>'1ST TERM Db'!D142</f>
        <v>0</v>
      </c>
      <c r="E142" s="29">
        <f>'1ST TERM Db'!E142</f>
        <v>0</v>
      </c>
      <c r="F142" s="27"/>
      <c r="G142" s="27"/>
      <c r="H142" s="27"/>
      <c r="I142" s="42">
        <f t="shared" si="203"/>
        <v>0</v>
      </c>
      <c r="J142" s="26"/>
      <c r="K142" s="26"/>
      <c r="L142" s="43">
        <f t="shared" si="199"/>
        <v>0</v>
      </c>
      <c r="M142" s="327">
        <f>'2ND TERM Db '!L142</f>
        <v>0</v>
      </c>
      <c r="N142" s="327">
        <f>'1ST TERM Db'!L142</f>
        <v>0</v>
      </c>
      <c r="O142" s="328">
        <f t="shared" si="204"/>
        <v>0</v>
      </c>
      <c r="P142" s="26"/>
      <c r="Q142" s="26"/>
      <c r="R142" s="43">
        <f t="shared" si="205"/>
        <v>0</v>
      </c>
      <c r="S142" s="327">
        <f>'2ND TERM Db '!O142</f>
        <v>0</v>
      </c>
      <c r="T142" s="327">
        <f>'1ST TERM Db'!O142</f>
        <v>0</v>
      </c>
      <c r="U142" s="328">
        <f t="shared" si="206"/>
        <v>0</v>
      </c>
      <c r="V142" s="26"/>
      <c r="W142" s="26"/>
      <c r="X142" s="43">
        <f t="shared" si="207"/>
        <v>0</v>
      </c>
      <c r="Y142" s="327">
        <f>'2ND TERM Db '!R142</f>
        <v>0</v>
      </c>
      <c r="Z142" s="327">
        <f>'1ST TERM Db'!R142</f>
        <v>0</v>
      </c>
      <c r="AA142" s="328">
        <f t="shared" si="208"/>
        <v>0</v>
      </c>
      <c r="AB142" s="26"/>
      <c r="AC142" s="26"/>
      <c r="AD142" s="43">
        <f t="shared" si="209"/>
        <v>0</v>
      </c>
      <c r="AE142" s="327">
        <f>'2ND TERM Db '!U142</f>
        <v>0</v>
      </c>
      <c r="AF142" s="327">
        <f>'1ST TERM Db'!U142</f>
        <v>0</v>
      </c>
      <c r="AG142" s="328">
        <f t="shared" si="210"/>
        <v>0</v>
      </c>
      <c r="AH142" s="26"/>
      <c r="AI142" s="26"/>
      <c r="AJ142" s="43">
        <f t="shared" si="211"/>
        <v>0</v>
      </c>
      <c r="AK142" s="327">
        <f>'2ND TERM Db '!X142</f>
        <v>0</v>
      </c>
      <c r="AL142" s="327">
        <f>'1ST TERM Db'!X142</f>
        <v>0</v>
      </c>
      <c r="AM142" s="328">
        <f t="shared" si="212"/>
        <v>0</v>
      </c>
      <c r="AN142" s="26"/>
      <c r="AO142" s="26"/>
      <c r="AP142" s="43">
        <f t="shared" si="213"/>
        <v>0</v>
      </c>
      <c r="AQ142" s="327">
        <f>'2ND TERM Db '!AA142</f>
        <v>0</v>
      </c>
      <c r="AR142" s="343">
        <f>'1ST TERM Db'!AA142</f>
        <v>0</v>
      </c>
      <c r="AS142" s="328">
        <f t="shared" si="214"/>
        <v>0</v>
      </c>
      <c r="AT142" s="26"/>
      <c r="AU142" s="26"/>
      <c r="AV142" s="43">
        <f t="shared" si="215"/>
        <v>0</v>
      </c>
      <c r="AW142" s="327">
        <f>'2ND TERM Db '!AD142</f>
        <v>0</v>
      </c>
      <c r="AX142" s="343">
        <f>'1ST TERM Db'!AD142</f>
        <v>0</v>
      </c>
      <c r="AY142" s="328">
        <f t="shared" si="216"/>
        <v>0</v>
      </c>
      <c r="AZ142" s="26"/>
      <c r="BA142" s="26"/>
      <c r="BB142" s="43">
        <f t="shared" si="217"/>
        <v>0</v>
      </c>
      <c r="BC142" s="327">
        <f>'2ND TERM Db '!AG142</f>
        <v>0</v>
      </c>
      <c r="BD142" s="327">
        <f>'1ST TERM Db'!AG142</f>
        <v>0</v>
      </c>
      <c r="BE142" s="328">
        <f t="shared" si="218"/>
        <v>0</v>
      </c>
      <c r="BF142" s="26"/>
      <c r="BG142" s="26"/>
      <c r="BH142" s="43">
        <f t="shared" si="219"/>
        <v>0</v>
      </c>
      <c r="BI142" s="327">
        <f>'2ND TERM Db '!AJ142</f>
        <v>0</v>
      </c>
      <c r="BJ142" s="327">
        <f>'1ST TERM Db'!AJ142</f>
        <v>0</v>
      </c>
      <c r="BK142" s="328">
        <f t="shared" si="220"/>
        <v>0</v>
      </c>
      <c r="BL142" s="26"/>
      <c r="BM142" s="26"/>
      <c r="BN142" s="43">
        <f t="shared" si="221"/>
        <v>0</v>
      </c>
      <c r="BO142" s="327">
        <f>'2ND TERM Db '!AM142</f>
        <v>0</v>
      </c>
      <c r="BP142" s="348">
        <f>'1ST TERM Db'!AM142</f>
        <v>0</v>
      </c>
      <c r="BQ142" s="328">
        <f t="shared" si="222"/>
        <v>0</v>
      </c>
      <c r="BR142" s="26"/>
      <c r="BS142" s="26"/>
      <c r="BT142" s="43">
        <f t="shared" si="223"/>
        <v>0</v>
      </c>
      <c r="BU142" s="327">
        <f>'2ND TERM Db '!AP142</f>
        <v>0</v>
      </c>
      <c r="BV142" s="348">
        <f>'1ST TERM Db'!AP142</f>
        <v>0</v>
      </c>
      <c r="BW142" s="328">
        <f t="shared" si="224"/>
        <v>0</v>
      </c>
      <c r="BX142" s="26"/>
      <c r="BY142" s="26"/>
      <c r="BZ142" s="43">
        <f t="shared" si="225"/>
        <v>0</v>
      </c>
      <c r="CA142" s="327">
        <f>'2ND TERM Db '!AS142</f>
        <v>0</v>
      </c>
      <c r="CB142" s="348">
        <f>'1ST TERM Db'!AS142</f>
        <v>0</v>
      </c>
      <c r="CC142" s="328">
        <f t="shared" si="226"/>
        <v>0</v>
      </c>
      <c r="CD142" s="26"/>
      <c r="CE142" s="26"/>
      <c r="CF142" s="43">
        <f t="shared" si="227"/>
        <v>0</v>
      </c>
      <c r="CG142" s="327">
        <f>'2ND TERM Db '!AV142</f>
        <v>0</v>
      </c>
      <c r="CH142" s="348">
        <f>'1ST TERM Db'!AV142</f>
        <v>0</v>
      </c>
      <c r="CI142" s="328">
        <f t="shared" si="228"/>
        <v>0</v>
      </c>
      <c r="CJ142" s="26"/>
      <c r="CK142" s="26"/>
      <c r="CL142" s="43">
        <f t="shared" si="229"/>
        <v>0</v>
      </c>
      <c r="CM142" s="327">
        <f>'2ND TERM Db '!AY142</f>
        <v>0</v>
      </c>
      <c r="CN142" s="348">
        <f>'1ST TERM Db'!AY142</f>
        <v>0</v>
      </c>
      <c r="CO142" s="328">
        <f t="shared" si="230"/>
        <v>0</v>
      </c>
      <c r="CP142" s="26"/>
      <c r="CQ142" s="26"/>
      <c r="CR142" s="43">
        <f t="shared" si="231"/>
        <v>0</v>
      </c>
      <c r="CS142" s="327">
        <f>'2ND TERM Db '!BB142</f>
        <v>0</v>
      </c>
      <c r="CT142" s="348">
        <f>'1ST TERM Db'!BB142</f>
        <v>0</v>
      </c>
      <c r="CU142" s="328">
        <f t="shared" si="232"/>
        <v>0</v>
      </c>
      <c r="CV142" s="26"/>
      <c r="CW142" s="26"/>
      <c r="CX142" s="43">
        <f t="shared" si="233"/>
        <v>0</v>
      </c>
      <c r="CY142" s="327">
        <f>'2ND TERM Db '!BE142</f>
        <v>0</v>
      </c>
      <c r="CZ142" s="348">
        <f>'1ST TERM Db'!BE142</f>
        <v>0</v>
      </c>
      <c r="DA142" s="328">
        <f t="shared" si="234"/>
        <v>0</v>
      </c>
      <c r="DB142" s="26"/>
      <c r="DC142" s="26"/>
      <c r="DD142" s="43">
        <f t="shared" si="235"/>
        <v>0</v>
      </c>
      <c r="DE142" s="327">
        <f>'2ND TERM Db '!BH142</f>
        <v>0</v>
      </c>
      <c r="DF142" s="348">
        <f>'1ST TERM Db'!BH142</f>
        <v>0</v>
      </c>
      <c r="DG142" s="328">
        <f t="shared" si="236"/>
        <v>0</v>
      </c>
      <c r="DH142" s="349"/>
      <c r="DI142" s="349"/>
      <c r="DJ142" s="356">
        <f t="shared" si="240"/>
        <v>0</v>
      </c>
      <c r="DK142" s="357">
        <f>'2ND TERM Db '!BK142</f>
        <v>0</v>
      </c>
      <c r="DL142" s="357">
        <f>'1ST TERM Db'!BK142</f>
        <v>0</v>
      </c>
      <c r="DM142" s="328">
        <f t="shared" si="237"/>
        <v>0</v>
      </c>
      <c r="DN142" s="73">
        <f t="shared" ref="DN142" si="249">SUM(O142,U142,AA142,AG142,AM142,AS142,AY142,BE142,BK142,BQ142,BW142,CC142,CI142,CO142,CU142,DA142,DG142:DM142)</f>
        <v>0</v>
      </c>
      <c r="DO142" s="80">
        <f t="shared" si="239"/>
        <v>12</v>
      </c>
      <c r="DP142" s="81" t="s">
        <v>105</v>
      </c>
      <c r="DQ142" s="81" t="s">
        <v>105</v>
      </c>
      <c r="DR142" s="81" t="s">
        <v>105</v>
      </c>
      <c r="DS142" s="81" t="s">
        <v>105</v>
      </c>
      <c r="DT142" s="81" t="s">
        <v>105</v>
      </c>
      <c r="DU142" s="81" t="s">
        <v>105</v>
      </c>
      <c r="DV142" s="81" t="s">
        <v>105</v>
      </c>
      <c r="DW142" s="81" t="s">
        <v>105</v>
      </c>
      <c r="DX142" s="87" t="s">
        <v>98</v>
      </c>
      <c r="DY142" s="88" t="s">
        <v>99</v>
      </c>
      <c r="DZ142" s="81" t="s">
        <v>105</v>
      </c>
      <c r="EA142" s="81" t="s">
        <v>105</v>
      </c>
      <c r="EB142" s="81" t="s">
        <v>105</v>
      </c>
      <c r="EC142" s="81" t="s">
        <v>105</v>
      </c>
      <c r="ED142" s="81" t="s">
        <v>105</v>
      </c>
      <c r="EE142" s="81" t="s">
        <v>105</v>
      </c>
      <c r="EF142" s="99" t="s">
        <v>105</v>
      </c>
      <c r="EG142" s="100" t="s">
        <v>101</v>
      </c>
      <c r="EH142" s="101" t="s">
        <v>102</v>
      </c>
      <c r="EI142" s="102" t="s">
        <v>103</v>
      </c>
      <c r="EJ142" s="103" t="s">
        <v>104</v>
      </c>
    </row>
    <row r="143" ht="30.3" spans="1:140">
      <c r="A143" s="21">
        <v>140</v>
      </c>
      <c r="B143" s="288">
        <f>'1ST TERM Db'!B143</f>
        <v>0</v>
      </c>
      <c r="C143" s="29">
        <f>'1ST TERM Db'!C143</f>
        <v>0</v>
      </c>
      <c r="D143" s="29">
        <f>'1ST TERM Db'!D143</f>
        <v>0</v>
      </c>
      <c r="E143" s="29">
        <f>'1ST TERM Db'!E143</f>
        <v>0</v>
      </c>
      <c r="F143" s="27"/>
      <c r="G143" s="27"/>
      <c r="H143" s="27"/>
      <c r="I143" s="42">
        <f t="shared" si="203"/>
        <v>0</v>
      </c>
      <c r="J143" s="26"/>
      <c r="K143" s="26"/>
      <c r="L143" s="43">
        <f t="shared" si="199"/>
        <v>0</v>
      </c>
      <c r="M143" s="327">
        <f>'2ND TERM Db '!L143</f>
        <v>0</v>
      </c>
      <c r="N143" s="327">
        <f>'1ST TERM Db'!L143</f>
        <v>0</v>
      </c>
      <c r="O143" s="328">
        <f t="shared" si="204"/>
        <v>0</v>
      </c>
      <c r="P143" s="26"/>
      <c r="Q143" s="26"/>
      <c r="R143" s="43">
        <f t="shared" si="205"/>
        <v>0</v>
      </c>
      <c r="S143" s="327">
        <f>'2ND TERM Db '!O143</f>
        <v>0</v>
      </c>
      <c r="T143" s="327">
        <f>'1ST TERM Db'!O143</f>
        <v>0</v>
      </c>
      <c r="U143" s="328">
        <f t="shared" si="206"/>
        <v>0</v>
      </c>
      <c r="V143" s="26"/>
      <c r="W143" s="26"/>
      <c r="X143" s="43">
        <f t="shared" si="207"/>
        <v>0</v>
      </c>
      <c r="Y143" s="327">
        <f>'2ND TERM Db '!R143</f>
        <v>0</v>
      </c>
      <c r="Z143" s="327">
        <f>'1ST TERM Db'!R143</f>
        <v>0</v>
      </c>
      <c r="AA143" s="328">
        <f t="shared" si="208"/>
        <v>0</v>
      </c>
      <c r="AB143" s="26"/>
      <c r="AC143" s="26"/>
      <c r="AD143" s="43">
        <f t="shared" si="209"/>
        <v>0</v>
      </c>
      <c r="AE143" s="327">
        <f>'2ND TERM Db '!U143</f>
        <v>0</v>
      </c>
      <c r="AF143" s="327">
        <f>'1ST TERM Db'!U143</f>
        <v>0</v>
      </c>
      <c r="AG143" s="328">
        <f t="shared" si="210"/>
        <v>0</v>
      </c>
      <c r="AH143" s="26"/>
      <c r="AI143" s="26"/>
      <c r="AJ143" s="43">
        <f t="shared" si="211"/>
        <v>0</v>
      </c>
      <c r="AK143" s="327">
        <f>'2ND TERM Db '!X143</f>
        <v>0</v>
      </c>
      <c r="AL143" s="327">
        <f>'1ST TERM Db'!X143</f>
        <v>0</v>
      </c>
      <c r="AM143" s="328">
        <f t="shared" si="212"/>
        <v>0</v>
      </c>
      <c r="AN143" s="26"/>
      <c r="AO143" s="26"/>
      <c r="AP143" s="43">
        <f t="shared" si="213"/>
        <v>0</v>
      </c>
      <c r="AQ143" s="327">
        <f>'2ND TERM Db '!AA143</f>
        <v>0</v>
      </c>
      <c r="AR143" s="343">
        <f>'1ST TERM Db'!AA143</f>
        <v>0</v>
      </c>
      <c r="AS143" s="328">
        <f t="shared" si="214"/>
        <v>0</v>
      </c>
      <c r="AT143" s="26"/>
      <c r="AU143" s="26"/>
      <c r="AV143" s="43">
        <f t="shared" si="215"/>
        <v>0</v>
      </c>
      <c r="AW143" s="327">
        <f>'2ND TERM Db '!AD143</f>
        <v>0</v>
      </c>
      <c r="AX143" s="343">
        <f>'1ST TERM Db'!AD143</f>
        <v>0</v>
      </c>
      <c r="AY143" s="328">
        <f t="shared" si="216"/>
        <v>0</v>
      </c>
      <c r="AZ143" s="26"/>
      <c r="BA143" s="26"/>
      <c r="BB143" s="43">
        <f t="shared" si="217"/>
        <v>0</v>
      </c>
      <c r="BC143" s="327">
        <f>'2ND TERM Db '!AG143</f>
        <v>0</v>
      </c>
      <c r="BD143" s="327">
        <f>'1ST TERM Db'!AG143</f>
        <v>0</v>
      </c>
      <c r="BE143" s="328">
        <f t="shared" si="218"/>
        <v>0</v>
      </c>
      <c r="BF143" s="26"/>
      <c r="BG143" s="26"/>
      <c r="BH143" s="43">
        <f t="shared" si="219"/>
        <v>0</v>
      </c>
      <c r="BI143" s="327">
        <f>'2ND TERM Db '!AJ143</f>
        <v>0</v>
      </c>
      <c r="BJ143" s="327">
        <f>'1ST TERM Db'!AJ143</f>
        <v>0</v>
      </c>
      <c r="BK143" s="328">
        <f t="shared" si="220"/>
        <v>0</v>
      </c>
      <c r="BL143" s="26"/>
      <c r="BM143" s="26"/>
      <c r="BN143" s="43">
        <f t="shared" si="221"/>
        <v>0</v>
      </c>
      <c r="BO143" s="327">
        <f>'2ND TERM Db '!AM143</f>
        <v>0</v>
      </c>
      <c r="BP143" s="348">
        <f>'1ST TERM Db'!AM143</f>
        <v>0</v>
      </c>
      <c r="BQ143" s="328">
        <f t="shared" si="222"/>
        <v>0</v>
      </c>
      <c r="BR143" s="26"/>
      <c r="BS143" s="26"/>
      <c r="BT143" s="43">
        <f t="shared" si="223"/>
        <v>0</v>
      </c>
      <c r="BU143" s="327">
        <f>'2ND TERM Db '!AP143</f>
        <v>0</v>
      </c>
      <c r="BV143" s="348">
        <f>'1ST TERM Db'!AP143</f>
        <v>0</v>
      </c>
      <c r="BW143" s="328">
        <f t="shared" si="224"/>
        <v>0</v>
      </c>
      <c r="BX143" s="26"/>
      <c r="BY143" s="26"/>
      <c r="BZ143" s="43">
        <f t="shared" si="225"/>
        <v>0</v>
      </c>
      <c r="CA143" s="327">
        <f>'2ND TERM Db '!AS143</f>
        <v>0</v>
      </c>
      <c r="CB143" s="348">
        <f>'1ST TERM Db'!AS143</f>
        <v>0</v>
      </c>
      <c r="CC143" s="328">
        <f t="shared" si="226"/>
        <v>0</v>
      </c>
      <c r="CD143" s="26"/>
      <c r="CE143" s="26"/>
      <c r="CF143" s="43">
        <f t="shared" si="227"/>
        <v>0</v>
      </c>
      <c r="CG143" s="327">
        <f>'2ND TERM Db '!AV143</f>
        <v>0</v>
      </c>
      <c r="CH143" s="348">
        <f>'1ST TERM Db'!AV143</f>
        <v>0</v>
      </c>
      <c r="CI143" s="328">
        <f t="shared" si="228"/>
        <v>0</v>
      </c>
      <c r="CJ143" s="26"/>
      <c r="CK143" s="26"/>
      <c r="CL143" s="43">
        <f t="shared" si="229"/>
        <v>0</v>
      </c>
      <c r="CM143" s="327">
        <f>'2ND TERM Db '!AY143</f>
        <v>0</v>
      </c>
      <c r="CN143" s="348">
        <f>'1ST TERM Db'!AY143</f>
        <v>0</v>
      </c>
      <c r="CO143" s="328">
        <f t="shared" si="230"/>
        <v>0</v>
      </c>
      <c r="CP143" s="26"/>
      <c r="CQ143" s="26"/>
      <c r="CR143" s="43">
        <f t="shared" si="231"/>
        <v>0</v>
      </c>
      <c r="CS143" s="327">
        <f>'2ND TERM Db '!BB143</f>
        <v>0</v>
      </c>
      <c r="CT143" s="348">
        <f>'1ST TERM Db'!BB143</f>
        <v>0</v>
      </c>
      <c r="CU143" s="328">
        <f t="shared" si="232"/>
        <v>0</v>
      </c>
      <c r="CV143" s="26"/>
      <c r="CW143" s="26"/>
      <c r="CX143" s="43">
        <f t="shared" si="233"/>
        <v>0</v>
      </c>
      <c r="CY143" s="327">
        <f>'2ND TERM Db '!BE143</f>
        <v>0</v>
      </c>
      <c r="CZ143" s="348">
        <f>'1ST TERM Db'!BE143</f>
        <v>0</v>
      </c>
      <c r="DA143" s="328">
        <f t="shared" si="234"/>
        <v>0</v>
      </c>
      <c r="DB143" s="26"/>
      <c r="DC143" s="26"/>
      <c r="DD143" s="43">
        <f t="shared" si="235"/>
        <v>0</v>
      </c>
      <c r="DE143" s="327">
        <f>'2ND TERM Db '!BH143</f>
        <v>0</v>
      </c>
      <c r="DF143" s="348">
        <f>'1ST TERM Db'!BH143</f>
        <v>0</v>
      </c>
      <c r="DG143" s="328">
        <f t="shared" si="236"/>
        <v>0</v>
      </c>
      <c r="DH143" s="349"/>
      <c r="DI143" s="349"/>
      <c r="DJ143" s="356">
        <f t="shared" si="240"/>
        <v>0</v>
      </c>
      <c r="DK143" s="357">
        <f>'2ND TERM Db '!BK143</f>
        <v>0</v>
      </c>
      <c r="DL143" s="357">
        <f>'1ST TERM Db'!BK143</f>
        <v>0</v>
      </c>
      <c r="DM143" s="328">
        <f t="shared" si="237"/>
        <v>0</v>
      </c>
      <c r="DN143" s="73">
        <f t="shared" ref="DN143" si="250">SUM(O143,U143,AA143,AG143,AM143,AS143,AY143,BE143,BK143,BQ143,BW143,CC143,CI143,CO143,CU143,DA143,DG143,DM143)</f>
        <v>0</v>
      </c>
      <c r="DO143" s="80">
        <f t="shared" si="239"/>
        <v>12</v>
      </c>
      <c r="DP143" s="81" t="s">
        <v>105</v>
      </c>
      <c r="DQ143" s="81" t="s">
        <v>105</v>
      </c>
      <c r="DR143" s="81" t="s">
        <v>105</v>
      </c>
      <c r="DS143" s="81" t="s">
        <v>105</v>
      </c>
      <c r="DT143" s="81" t="s">
        <v>105</v>
      </c>
      <c r="DU143" s="81" t="s">
        <v>105</v>
      </c>
      <c r="DV143" s="81" t="s">
        <v>105</v>
      </c>
      <c r="DW143" s="81" t="s">
        <v>105</v>
      </c>
      <c r="DX143" s="87" t="s">
        <v>98</v>
      </c>
      <c r="DY143" s="88" t="s">
        <v>99</v>
      </c>
      <c r="DZ143" s="81" t="s">
        <v>105</v>
      </c>
      <c r="EA143" s="81" t="s">
        <v>105</v>
      </c>
      <c r="EB143" s="81" t="s">
        <v>105</v>
      </c>
      <c r="EC143" s="81" t="s">
        <v>105</v>
      </c>
      <c r="ED143" s="81" t="s">
        <v>105</v>
      </c>
      <c r="EE143" s="81" t="s">
        <v>105</v>
      </c>
      <c r="EF143" s="99" t="s">
        <v>105</v>
      </c>
      <c r="EG143" s="100" t="s">
        <v>101</v>
      </c>
      <c r="EH143" s="101" t="s">
        <v>102</v>
      </c>
      <c r="EI143" s="102" t="s">
        <v>103</v>
      </c>
      <c r="EJ143" s="103" t="s">
        <v>104</v>
      </c>
    </row>
    <row r="144" ht="30.3" spans="1:140">
      <c r="A144" s="21">
        <v>141</v>
      </c>
      <c r="B144" s="288">
        <f>'1ST TERM Db'!B144</f>
        <v>0</v>
      </c>
      <c r="C144" s="289">
        <f>'1ST TERM Db'!C144</f>
        <v>0</v>
      </c>
      <c r="D144" s="29">
        <f>'1ST TERM Db'!D144</f>
        <v>0</v>
      </c>
      <c r="E144" s="29">
        <f>'1ST TERM Db'!E144</f>
        <v>0</v>
      </c>
      <c r="F144" s="27"/>
      <c r="G144" s="27"/>
      <c r="H144" s="27"/>
      <c r="I144" s="42">
        <f t="shared" si="203"/>
        <v>0</v>
      </c>
      <c r="J144" s="26"/>
      <c r="K144" s="26"/>
      <c r="L144" s="43">
        <f t="shared" si="199"/>
        <v>0</v>
      </c>
      <c r="M144" s="327">
        <f>'2ND TERM Db '!L144</f>
        <v>0</v>
      </c>
      <c r="N144" s="327">
        <f>'1ST TERM Db'!L144</f>
        <v>0</v>
      </c>
      <c r="O144" s="328">
        <f t="shared" si="204"/>
        <v>0</v>
      </c>
      <c r="P144" s="26"/>
      <c r="Q144" s="26"/>
      <c r="R144" s="43">
        <f t="shared" si="205"/>
        <v>0</v>
      </c>
      <c r="S144" s="327">
        <f>'2ND TERM Db '!O144</f>
        <v>0</v>
      </c>
      <c r="T144" s="327">
        <f>'1ST TERM Db'!O144</f>
        <v>0</v>
      </c>
      <c r="U144" s="328">
        <f t="shared" si="206"/>
        <v>0</v>
      </c>
      <c r="V144" s="26"/>
      <c r="W144" s="26"/>
      <c r="X144" s="43">
        <f t="shared" si="207"/>
        <v>0</v>
      </c>
      <c r="Y144" s="327">
        <f>'2ND TERM Db '!R144</f>
        <v>0</v>
      </c>
      <c r="Z144" s="327">
        <f>'1ST TERM Db'!R144</f>
        <v>0</v>
      </c>
      <c r="AA144" s="328">
        <f t="shared" si="208"/>
        <v>0</v>
      </c>
      <c r="AB144" s="26"/>
      <c r="AC144" s="26"/>
      <c r="AD144" s="43">
        <f t="shared" si="209"/>
        <v>0</v>
      </c>
      <c r="AE144" s="327">
        <f>'2ND TERM Db '!U144</f>
        <v>0</v>
      </c>
      <c r="AF144" s="327">
        <f>'1ST TERM Db'!U144</f>
        <v>0</v>
      </c>
      <c r="AG144" s="328">
        <f t="shared" si="210"/>
        <v>0</v>
      </c>
      <c r="AH144" s="26"/>
      <c r="AI144" s="26"/>
      <c r="AJ144" s="43">
        <f t="shared" si="211"/>
        <v>0</v>
      </c>
      <c r="AK144" s="327">
        <f>'2ND TERM Db '!X144</f>
        <v>0</v>
      </c>
      <c r="AL144" s="327">
        <f>'1ST TERM Db'!X144</f>
        <v>0</v>
      </c>
      <c r="AM144" s="328">
        <f t="shared" si="212"/>
        <v>0</v>
      </c>
      <c r="AN144" s="26"/>
      <c r="AO144" s="26"/>
      <c r="AP144" s="43">
        <f t="shared" si="213"/>
        <v>0</v>
      </c>
      <c r="AQ144" s="327">
        <f>'2ND TERM Db '!AA144</f>
        <v>0</v>
      </c>
      <c r="AR144" s="343">
        <f>'1ST TERM Db'!AA144</f>
        <v>0</v>
      </c>
      <c r="AS144" s="328">
        <f t="shared" si="214"/>
        <v>0</v>
      </c>
      <c r="AT144" s="26"/>
      <c r="AU144" s="26"/>
      <c r="AV144" s="43">
        <f t="shared" si="215"/>
        <v>0</v>
      </c>
      <c r="AW144" s="327">
        <f>'2ND TERM Db '!AD144</f>
        <v>0</v>
      </c>
      <c r="AX144" s="343">
        <f>'1ST TERM Db'!AD144</f>
        <v>0</v>
      </c>
      <c r="AY144" s="328">
        <f t="shared" si="216"/>
        <v>0</v>
      </c>
      <c r="AZ144" s="26"/>
      <c r="BA144" s="26"/>
      <c r="BB144" s="43">
        <f t="shared" si="217"/>
        <v>0</v>
      </c>
      <c r="BC144" s="327">
        <f>'2ND TERM Db '!AG144</f>
        <v>0</v>
      </c>
      <c r="BD144" s="327">
        <f>'1ST TERM Db'!AG144</f>
        <v>0</v>
      </c>
      <c r="BE144" s="328">
        <f t="shared" si="218"/>
        <v>0</v>
      </c>
      <c r="BF144" s="26"/>
      <c r="BG144" s="26"/>
      <c r="BH144" s="43">
        <f t="shared" si="219"/>
        <v>0</v>
      </c>
      <c r="BI144" s="327">
        <f>'2ND TERM Db '!AJ144</f>
        <v>0</v>
      </c>
      <c r="BJ144" s="327">
        <f>'1ST TERM Db'!AJ144</f>
        <v>0</v>
      </c>
      <c r="BK144" s="328">
        <f t="shared" si="220"/>
        <v>0</v>
      </c>
      <c r="BL144" s="26"/>
      <c r="BM144" s="26"/>
      <c r="BN144" s="43">
        <f t="shared" si="221"/>
        <v>0</v>
      </c>
      <c r="BO144" s="327">
        <f>'2ND TERM Db '!AM144</f>
        <v>0</v>
      </c>
      <c r="BP144" s="348">
        <f>'1ST TERM Db'!AM144</f>
        <v>0</v>
      </c>
      <c r="BQ144" s="328">
        <f t="shared" si="222"/>
        <v>0</v>
      </c>
      <c r="BR144" s="26"/>
      <c r="BS144" s="26"/>
      <c r="BT144" s="43">
        <f t="shared" si="223"/>
        <v>0</v>
      </c>
      <c r="BU144" s="327">
        <f>'2ND TERM Db '!AP144</f>
        <v>0</v>
      </c>
      <c r="BV144" s="348">
        <f>'1ST TERM Db'!AP144</f>
        <v>0</v>
      </c>
      <c r="BW144" s="328">
        <f t="shared" si="224"/>
        <v>0</v>
      </c>
      <c r="BX144" s="26"/>
      <c r="BY144" s="26"/>
      <c r="BZ144" s="43">
        <f t="shared" si="225"/>
        <v>0</v>
      </c>
      <c r="CA144" s="327">
        <f>'2ND TERM Db '!AS144</f>
        <v>0</v>
      </c>
      <c r="CB144" s="348">
        <f>'1ST TERM Db'!AS144</f>
        <v>0</v>
      </c>
      <c r="CC144" s="328">
        <f t="shared" si="226"/>
        <v>0</v>
      </c>
      <c r="CD144" s="26"/>
      <c r="CE144" s="26"/>
      <c r="CF144" s="43">
        <f t="shared" si="227"/>
        <v>0</v>
      </c>
      <c r="CG144" s="327">
        <f>'2ND TERM Db '!AV144</f>
        <v>0</v>
      </c>
      <c r="CH144" s="348">
        <f>'1ST TERM Db'!AV144</f>
        <v>0</v>
      </c>
      <c r="CI144" s="328">
        <f t="shared" si="228"/>
        <v>0</v>
      </c>
      <c r="CJ144" s="26"/>
      <c r="CK144" s="26"/>
      <c r="CL144" s="43">
        <f t="shared" si="229"/>
        <v>0</v>
      </c>
      <c r="CM144" s="327">
        <f>'2ND TERM Db '!AY144</f>
        <v>0</v>
      </c>
      <c r="CN144" s="348">
        <f>'1ST TERM Db'!AY144</f>
        <v>0</v>
      </c>
      <c r="CO144" s="328">
        <f t="shared" si="230"/>
        <v>0</v>
      </c>
      <c r="CP144" s="26"/>
      <c r="CQ144" s="26"/>
      <c r="CR144" s="43">
        <f t="shared" si="231"/>
        <v>0</v>
      </c>
      <c r="CS144" s="327">
        <f>'2ND TERM Db '!BB144</f>
        <v>0</v>
      </c>
      <c r="CT144" s="348">
        <f>'1ST TERM Db'!BB144</f>
        <v>0</v>
      </c>
      <c r="CU144" s="328">
        <f t="shared" si="232"/>
        <v>0</v>
      </c>
      <c r="CV144" s="26"/>
      <c r="CW144" s="26"/>
      <c r="CX144" s="43">
        <f t="shared" si="233"/>
        <v>0</v>
      </c>
      <c r="CY144" s="327">
        <f>'2ND TERM Db '!BE144</f>
        <v>0</v>
      </c>
      <c r="CZ144" s="348">
        <f>'1ST TERM Db'!BE144</f>
        <v>0</v>
      </c>
      <c r="DA144" s="328">
        <f t="shared" si="234"/>
        <v>0</v>
      </c>
      <c r="DB144" s="26"/>
      <c r="DC144" s="26"/>
      <c r="DD144" s="43">
        <f t="shared" si="235"/>
        <v>0</v>
      </c>
      <c r="DE144" s="327">
        <f>'2ND TERM Db '!BH144</f>
        <v>0</v>
      </c>
      <c r="DF144" s="348">
        <f>'1ST TERM Db'!BH144</f>
        <v>0</v>
      </c>
      <c r="DG144" s="328">
        <f t="shared" si="236"/>
        <v>0</v>
      </c>
      <c r="DH144" s="349"/>
      <c r="DI144" s="349"/>
      <c r="DJ144" s="356">
        <f t="shared" si="240"/>
        <v>0</v>
      </c>
      <c r="DK144" s="357">
        <f>'2ND TERM Db '!BK144</f>
        <v>0</v>
      </c>
      <c r="DL144" s="357">
        <f>'1ST TERM Db'!BK144</f>
        <v>0</v>
      </c>
      <c r="DM144" s="328">
        <f t="shared" si="237"/>
        <v>0</v>
      </c>
      <c r="DN144" s="73">
        <f t="shared" ref="DN144" si="251">SUM(O144,U144,AA144,AG144,AM144,AS144,AY144,BE144,BK144,BQ144,BW144,CC144,CI144,CO144,CU144,DA144,DG144:DM144)</f>
        <v>0</v>
      </c>
      <c r="DO144" s="80">
        <f t="shared" si="239"/>
        <v>12</v>
      </c>
      <c r="DP144" s="81" t="s">
        <v>105</v>
      </c>
      <c r="DQ144" s="81" t="s">
        <v>105</v>
      </c>
      <c r="DR144" s="81" t="s">
        <v>105</v>
      </c>
      <c r="DS144" s="81" t="s">
        <v>105</v>
      </c>
      <c r="DT144" s="81" t="s">
        <v>105</v>
      </c>
      <c r="DU144" s="81" t="s">
        <v>105</v>
      </c>
      <c r="DV144" s="81" t="s">
        <v>105</v>
      </c>
      <c r="DW144" s="81" t="s">
        <v>105</v>
      </c>
      <c r="DX144" s="87" t="s">
        <v>98</v>
      </c>
      <c r="DY144" s="88" t="s">
        <v>99</v>
      </c>
      <c r="DZ144" s="81" t="s">
        <v>105</v>
      </c>
      <c r="EA144" s="81" t="s">
        <v>105</v>
      </c>
      <c r="EB144" s="81" t="s">
        <v>105</v>
      </c>
      <c r="EC144" s="81" t="s">
        <v>105</v>
      </c>
      <c r="ED144" s="81" t="s">
        <v>105</v>
      </c>
      <c r="EE144" s="81" t="s">
        <v>105</v>
      </c>
      <c r="EF144" s="99" t="s">
        <v>105</v>
      </c>
      <c r="EG144" s="100" t="s">
        <v>101</v>
      </c>
      <c r="EH144" s="101" t="s">
        <v>102</v>
      </c>
      <c r="EI144" s="102" t="s">
        <v>103</v>
      </c>
      <c r="EJ144" s="103" t="s">
        <v>104</v>
      </c>
    </row>
    <row r="145" ht="30.3" spans="1:140">
      <c r="A145" s="21">
        <v>142</v>
      </c>
      <c r="B145" s="288">
        <f>'1ST TERM Db'!B145</f>
        <v>0</v>
      </c>
      <c r="C145" s="29">
        <f>'1ST TERM Db'!C145</f>
        <v>0</v>
      </c>
      <c r="D145" s="29">
        <f>'1ST TERM Db'!D145</f>
        <v>0</v>
      </c>
      <c r="E145" s="29">
        <f>'1ST TERM Db'!E145</f>
        <v>0</v>
      </c>
      <c r="F145" s="27"/>
      <c r="G145" s="27"/>
      <c r="H145" s="27"/>
      <c r="I145" s="42">
        <f t="shared" si="203"/>
        <v>0</v>
      </c>
      <c r="J145" s="26"/>
      <c r="K145" s="26"/>
      <c r="L145" s="43">
        <f t="shared" si="199"/>
        <v>0</v>
      </c>
      <c r="M145" s="327">
        <f>'2ND TERM Db '!L145</f>
        <v>0</v>
      </c>
      <c r="N145" s="327">
        <f>'1ST TERM Db'!L145</f>
        <v>0</v>
      </c>
      <c r="O145" s="328">
        <f t="shared" si="204"/>
        <v>0</v>
      </c>
      <c r="P145" s="26"/>
      <c r="Q145" s="26"/>
      <c r="R145" s="43">
        <f t="shared" si="205"/>
        <v>0</v>
      </c>
      <c r="S145" s="327">
        <f>'2ND TERM Db '!O145</f>
        <v>0</v>
      </c>
      <c r="T145" s="327">
        <f>'1ST TERM Db'!O145</f>
        <v>0</v>
      </c>
      <c r="U145" s="328">
        <f t="shared" si="206"/>
        <v>0</v>
      </c>
      <c r="V145" s="26"/>
      <c r="W145" s="26"/>
      <c r="X145" s="43">
        <f t="shared" si="207"/>
        <v>0</v>
      </c>
      <c r="Y145" s="327">
        <f>'2ND TERM Db '!R145</f>
        <v>0</v>
      </c>
      <c r="Z145" s="327">
        <f>'1ST TERM Db'!R145</f>
        <v>0</v>
      </c>
      <c r="AA145" s="328">
        <f t="shared" si="208"/>
        <v>0</v>
      </c>
      <c r="AB145" s="26"/>
      <c r="AC145" s="26"/>
      <c r="AD145" s="43">
        <f t="shared" si="209"/>
        <v>0</v>
      </c>
      <c r="AE145" s="327">
        <f>'2ND TERM Db '!U145</f>
        <v>0</v>
      </c>
      <c r="AF145" s="327">
        <f>'1ST TERM Db'!U145</f>
        <v>0</v>
      </c>
      <c r="AG145" s="328">
        <f t="shared" si="210"/>
        <v>0</v>
      </c>
      <c r="AH145" s="26"/>
      <c r="AI145" s="26"/>
      <c r="AJ145" s="43">
        <f t="shared" si="211"/>
        <v>0</v>
      </c>
      <c r="AK145" s="327">
        <f>'2ND TERM Db '!X145</f>
        <v>0</v>
      </c>
      <c r="AL145" s="327">
        <f>'1ST TERM Db'!X145</f>
        <v>0</v>
      </c>
      <c r="AM145" s="328">
        <f t="shared" si="212"/>
        <v>0</v>
      </c>
      <c r="AN145" s="26"/>
      <c r="AO145" s="26"/>
      <c r="AP145" s="43">
        <f t="shared" si="213"/>
        <v>0</v>
      </c>
      <c r="AQ145" s="327">
        <f>'2ND TERM Db '!AA145</f>
        <v>0</v>
      </c>
      <c r="AR145" s="343">
        <f>'1ST TERM Db'!AA145</f>
        <v>0</v>
      </c>
      <c r="AS145" s="328">
        <f t="shared" si="214"/>
        <v>0</v>
      </c>
      <c r="AT145" s="26"/>
      <c r="AU145" s="26"/>
      <c r="AV145" s="43">
        <f t="shared" si="215"/>
        <v>0</v>
      </c>
      <c r="AW145" s="327">
        <f>'2ND TERM Db '!AD145</f>
        <v>0</v>
      </c>
      <c r="AX145" s="343">
        <f>'1ST TERM Db'!AD145</f>
        <v>0</v>
      </c>
      <c r="AY145" s="328">
        <f t="shared" si="216"/>
        <v>0</v>
      </c>
      <c r="AZ145" s="26"/>
      <c r="BA145" s="26"/>
      <c r="BB145" s="43">
        <f t="shared" si="217"/>
        <v>0</v>
      </c>
      <c r="BC145" s="327">
        <f>'2ND TERM Db '!AG145</f>
        <v>0</v>
      </c>
      <c r="BD145" s="327">
        <f>'1ST TERM Db'!AG145</f>
        <v>0</v>
      </c>
      <c r="BE145" s="328">
        <f t="shared" si="218"/>
        <v>0</v>
      </c>
      <c r="BF145" s="26"/>
      <c r="BG145" s="26"/>
      <c r="BH145" s="43">
        <f t="shared" si="219"/>
        <v>0</v>
      </c>
      <c r="BI145" s="327">
        <f>'2ND TERM Db '!AJ145</f>
        <v>0</v>
      </c>
      <c r="BJ145" s="327">
        <f>'1ST TERM Db'!AJ145</f>
        <v>0</v>
      </c>
      <c r="BK145" s="328">
        <f t="shared" si="220"/>
        <v>0</v>
      </c>
      <c r="BL145" s="26"/>
      <c r="BM145" s="26"/>
      <c r="BN145" s="43">
        <f t="shared" si="221"/>
        <v>0</v>
      </c>
      <c r="BO145" s="327">
        <f>'2ND TERM Db '!AM145</f>
        <v>0</v>
      </c>
      <c r="BP145" s="348">
        <f>'1ST TERM Db'!AM145</f>
        <v>0</v>
      </c>
      <c r="BQ145" s="328">
        <f t="shared" si="222"/>
        <v>0</v>
      </c>
      <c r="BR145" s="26"/>
      <c r="BS145" s="26"/>
      <c r="BT145" s="43">
        <f t="shared" si="223"/>
        <v>0</v>
      </c>
      <c r="BU145" s="327">
        <f>'2ND TERM Db '!AP145</f>
        <v>0</v>
      </c>
      <c r="BV145" s="348">
        <f>'1ST TERM Db'!AP145</f>
        <v>0</v>
      </c>
      <c r="BW145" s="328">
        <f t="shared" si="224"/>
        <v>0</v>
      </c>
      <c r="BX145" s="26"/>
      <c r="BY145" s="26"/>
      <c r="BZ145" s="43">
        <f t="shared" si="225"/>
        <v>0</v>
      </c>
      <c r="CA145" s="327">
        <f>'2ND TERM Db '!AS145</f>
        <v>0</v>
      </c>
      <c r="CB145" s="348">
        <f>'1ST TERM Db'!AS145</f>
        <v>0</v>
      </c>
      <c r="CC145" s="328">
        <f t="shared" si="226"/>
        <v>0</v>
      </c>
      <c r="CD145" s="26"/>
      <c r="CE145" s="26"/>
      <c r="CF145" s="43">
        <f t="shared" si="227"/>
        <v>0</v>
      </c>
      <c r="CG145" s="327">
        <f>'2ND TERM Db '!AV145</f>
        <v>0</v>
      </c>
      <c r="CH145" s="348">
        <f>'1ST TERM Db'!AV145</f>
        <v>0</v>
      </c>
      <c r="CI145" s="328">
        <f t="shared" si="228"/>
        <v>0</v>
      </c>
      <c r="CJ145" s="26"/>
      <c r="CK145" s="26"/>
      <c r="CL145" s="43">
        <f t="shared" si="229"/>
        <v>0</v>
      </c>
      <c r="CM145" s="327">
        <f>'2ND TERM Db '!AY145</f>
        <v>0</v>
      </c>
      <c r="CN145" s="348">
        <f>'1ST TERM Db'!AY145</f>
        <v>0</v>
      </c>
      <c r="CO145" s="328">
        <f t="shared" si="230"/>
        <v>0</v>
      </c>
      <c r="CP145" s="26"/>
      <c r="CQ145" s="26"/>
      <c r="CR145" s="43">
        <f t="shared" si="231"/>
        <v>0</v>
      </c>
      <c r="CS145" s="327">
        <f>'2ND TERM Db '!BB145</f>
        <v>0</v>
      </c>
      <c r="CT145" s="348">
        <f>'1ST TERM Db'!BB145</f>
        <v>0</v>
      </c>
      <c r="CU145" s="328">
        <f t="shared" si="232"/>
        <v>0</v>
      </c>
      <c r="CV145" s="26"/>
      <c r="CW145" s="26"/>
      <c r="CX145" s="43">
        <f t="shared" si="233"/>
        <v>0</v>
      </c>
      <c r="CY145" s="327">
        <f>'2ND TERM Db '!BE145</f>
        <v>0</v>
      </c>
      <c r="CZ145" s="348">
        <f>'1ST TERM Db'!BE145</f>
        <v>0</v>
      </c>
      <c r="DA145" s="328">
        <f t="shared" si="234"/>
        <v>0</v>
      </c>
      <c r="DB145" s="26"/>
      <c r="DC145" s="26"/>
      <c r="DD145" s="43">
        <f t="shared" si="235"/>
        <v>0</v>
      </c>
      <c r="DE145" s="327">
        <f>'2ND TERM Db '!BH145</f>
        <v>0</v>
      </c>
      <c r="DF145" s="348">
        <f>'1ST TERM Db'!BH145</f>
        <v>0</v>
      </c>
      <c r="DG145" s="328">
        <f t="shared" si="236"/>
        <v>0</v>
      </c>
      <c r="DH145" s="349"/>
      <c r="DI145" s="349"/>
      <c r="DJ145" s="356">
        <f t="shared" si="240"/>
        <v>0</v>
      </c>
      <c r="DK145" s="357">
        <f>'2ND TERM Db '!BK145</f>
        <v>0</v>
      </c>
      <c r="DL145" s="357">
        <f>'1ST TERM Db'!BK145</f>
        <v>0</v>
      </c>
      <c r="DM145" s="328">
        <f t="shared" si="237"/>
        <v>0</v>
      </c>
      <c r="DN145" s="73">
        <f t="shared" ref="DN145" si="252">SUM(O145,U145,AA145,AG145,AM145,AS145,AY145,BE145,BK145,BQ145,BW145,CC145,CI145,CO145,CU145,DA145,DG145,DM145)</f>
        <v>0</v>
      </c>
      <c r="DO145" s="80">
        <f t="shared" si="239"/>
        <v>12</v>
      </c>
      <c r="DP145" s="81" t="s">
        <v>105</v>
      </c>
      <c r="DQ145" s="81" t="s">
        <v>105</v>
      </c>
      <c r="DR145" s="81" t="s">
        <v>105</v>
      </c>
      <c r="DS145" s="81" t="s">
        <v>105</v>
      </c>
      <c r="DT145" s="81" t="s">
        <v>105</v>
      </c>
      <c r="DU145" s="81" t="s">
        <v>105</v>
      </c>
      <c r="DV145" s="81" t="s">
        <v>105</v>
      </c>
      <c r="DW145" s="81" t="s">
        <v>105</v>
      </c>
      <c r="DX145" s="87" t="s">
        <v>98</v>
      </c>
      <c r="DY145" s="88" t="s">
        <v>99</v>
      </c>
      <c r="DZ145" s="81" t="s">
        <v>105</v>
      </c>
      <c r="EA145" s="81" t="s">
        <v>105</v>
      </c>
      <c r="EB145" s="81" t="s">
        <v>105</v>
      </c>
      <c r="EC145" s="81" t="s">
        <v>105</v>
      </c>
      <c r="ED145" s="81" t="s">
        <v>105</v>
      </c>
      <c r="EE145" s="81" t="s">
        <v>105</v>
      </c>
      <c r="EF145" s="99" t="s">
        <v>105</v>
      </c>
      <c r="EG145" s="100" t="s">
        <v>101</v>
      </c>
      <c r="EH145" s="101" t="s">
        <v>102</v>
      </c>
      <c r="EI145" s="102" t="s">
        <v>103</v>
      </c>
      <c r="EJ145" s="103" t="s">
        <v>104</v>
      </c>
    </row>
    <row r="146" ht="30.3" spans="1:140">
      <c r="A146" s="21">
        <v>143</v>
      </c>
      <c r="B146" s="288">
        <f>'1ST TERM Db'!B146</f>
        <v>0</v>
      </c>
      <c r="C146" s="29">
        <f>'1ST TERM Db'!C146</f>
        <v>0</v>
      </c>
      <c r="D146" s="29">
        <f>'1ST TERM Db'!D146</f>
        <v>0</v>
      </c>
      <c r="E146" s="29">
        <f>'1ST TERM Db'!E146</f>
        <v>0</v>
      </c>
      <c r="F146" s="27"/>
      <c r="G146" s="27"/>
      <c r="H146" s="27"/>
      <c r="I146" s="42">
        <f t="shared" si="203"/>
        <v>0</v>
      </c>
      <c r="J146" s="26"/>
      <c r="K146" s="26"/>
      <c r="L146" s="43">
        <f t="shared" si="199"/>
        <v>0</v>
      </c>
      <c r="M146" s="327">
        <f>'2ND TERM Db '!L146</f>
        <v>0</v>
      </c>
      <c r="N146" s="327">
        <f>'1ST TERM Db'!L146</f>
        <v>0</v>
      </c>
      <c r="O146" s="328">
        <f t="shared" si="204"/>
        <v>0</v>
      </c>
      <c r="P146" s="26"/>
      <c r="Q146" s="26"/>
      <c r="R146" s="43">
        <f t="shared" si="205"/>
        <v>0</v>
      </c>
      <c r="S146" s="327">
        <f>'2ND TERM Db '!O146</f>
        <v>0</v>
      </c>
      <c r="T146" s="327">
        <f>'1ST TERM Db'!O146</f>
        <v>0</v>
      </c>
      <c r="U146" s="328">
        <f t="shared" si="206"/>
        <v>0</v>
      </c>
      <c r="V146" s="26"/>
      <c r="W146" s="26"/>
      <c r="X146" s="43">
        <f t="shared" si="207"/>
        <v>0</v>
      </c>
      <c r="Y146" s="327">
        <f>'2ND TERM Db '!R146</f>
        <v>0</v>
      </c>
      <c r="Z146" s="327">
        <f>'1ST TERM Db'!R146</f>
        <v>0</v>
      </c>
      <c r="AA146" s="328">
        <f t="shared" si="208"/>
        <v>0</v>
      </c>
      <c r="AB146" s="26"/>
      <c r="AC146" s="26"/>
      <c r="AD146" s="43">
        <f t="shared" si="209"/>
        <v>0</v>
      </c>
      <c r="AE146" s="327">
        <f>'2ND TERM Db '!U146</f>
        <v>0</v>
      </c>
      <c r="AF146" s="327">
        <f>'1ST TERM Db'!U146</f>
        <v>0</v>
      </c>
      <c r="AG146" s="328">
        <f t="shared" si="210"/>
        <v>0</v>
      </c>
      <c r="AH146" s="26"/>
      <c r="AI146" s="26"/>
      <c r="AJ146" s="43">
        <f t="shared" si="211"/>
        <v>0</v>
      </c>
      <c r="AK146" s="327">
        <f>'2ND TERM Db '!X146</f>
        <v>0</v>
      </c>
      <c r="AL146" s="327">
        <f>'1ST TERM Db'!X146</f>
        <v>0</v>
      </c>
      <c r="AM146" s="328">
        <f t="shared" si="212"/>
        <v>0</v>
      </c>
      <c r="AN146" s="26"/>
      <c r="AO146" s="26"/>
      <c r="AP146" s="43">
        <f t="shared" si="213"/>
        <v>0</v>
      </c>
      <c r="AQ146" s="327">
        <f>'2ND TERM Db '!AA146</f>
        <v>0</v>
      </c>
      <c r="AR146" s="343">
        <f>'1ST TERM Db'!AA146</f>
        <v>0</v>
      </c>
      <c r="AS146" s="328">
        <f t="shared" si="214"/>
        <v>0</v>
      </c>
      <c r="AT146" s="26"/>
      <c r="AU146" s="26"/>
      <c r="AV146" s="43">
        <f t="shared" si="215"/>
        <v>0</v>
      </c>
      <c r="AW146" s="327">
        <f>'2ND TERM Db '!AD146</f>
        <v>0</v>
      </c>
      <c r="AX146" s="343">
        <f>'1ST TERM Db'!AD146</f>
        <v>0</v>
      </c>
      <c r="AY146" s="328">
        <f t="shared" si="216"/>
        <v>0</v>
      </c>
      <c r="AZ146" s="26"/>
      <c r="BA146" s="26"/>
      <c r="BB146" s="43">
        <f t="shared" si="217"/>
        <v>0</v>
      </c>
      <c r="BC146" s="327">
        <f>'2ND TERM Db '!AG146</f>
        <v>0</v>
      </c>
      <c r="BD146" s="327">
        <f>'1ST TERM Db'!AG146</f>
        <v>0</v>
      </c>
      <c r="BE146" s="328">
        <f t="shared" si="218"/>
        <v>0</v>
      </c>
      <c r="BF146" s="26"/>
      <c r="BG146" s="26"/>
      <c r="BH146" s="43">
        <f t="shared" si="219"/>
        <v>0</v>
      </c>
      <c r="BI146" s="327">
        <f>'2ND TERM Db '!AJ146</f>
        <v>0</v>
      </c>
      <c r="BJ146" s="327">
        <f>'1ST TERM Db'!AJ146</f>
        <v>0</v>
      </c>
      <c r="BK146" s="328">
        <f t="shared" si="220"/>
        <v>0</v>
      </c>
      <c r="BL146" s="26"/>
      <c r="BM146" s="26"/>
      <c r="BN146" s="43">
        <f t="shared" si="221"/>
        <v>0</v>
      </c>
      <c r="BO146" s="327">
        <f>'2ND TERM Db '!AM146</f>
        <v>0</v>
      </c>
      <c r="BP146" s="348">
        <f>'1ST TERM Db'!AM146</f>
        <v>0</v>
      </c>
      <c r="BQ146" s="328">
        <f t="shared" si="222"/>
        <v>0</v>
      </c>
      <c r="BR146" s="26"/>
      <c r="BS146" s="26"/>
      <c r="BT146" s="43">
        <f t="shared" si="223"/>
        <v>0</v>
      </c>
      <c r="BU146" s="327">
        <f>'2ND TERM Db '!AP146</f>
        <v>0</v>
      </c>
      <c r="BV146" s="348">
        <f>'1ST TERM Db'!AP146</f>
        <v>0</v>
      </c>
      <c r="BW146" s="328">
        <f t="shared" si="224"/>
        <v>0</v>
      </c>
      <c r="BX146" s="26"/>
      <c r="BY146" s="26"/>
      <c r="BZ146" s="43">
        <f t="shared" si="225"/>
        <v>0</v>
      </c>
      <c r="CA146" s="327">
        <f>'2ND TERM Db '!AS146</f>
        <v>0</v>
      </c>
      <c r="CB146" s="348">
        <f>'1ST TERM Db'!AS146</f>
        <v>0</v>
      </c>
      <c r="CC146" s="328">
        <f t="shared" si="226"/>
        <v>0</v>
      </c>
      <c r="CD146" s="26"/>
      <c r="CE146" s="26"/>
      <c r="CF146" s="43">
        <f t="shared" si="227"/>
        <v>0</v>
      </c>
      <c r="CG146" s="327">
        <f>'2ND TERM Db '!AV146</f>
        <v>0</v>
      </c>
      <c r="CH146" s="348">
        <f>'1ST TERM Db'!AV146</f>
        <v>0</v>
      </c>
      <c r="CI146" s="328">
        <f t="shared" si="228"/>
        <v>0</v>
      </c>
      <c r="CJ146" s="26"/>
      <c r="CK146" s="26"/>
      <c r="CL146" s="43">
        <f t="shared" si="229"/>
        <v>0</v>
      </c>
      <c r="CM146" s="327">
        <f>'2ND TERM Db '!AY146</f>
        <v>0</v>
      </c>
      <c r="CN146" s="348">
        <f>'1ST TERM Db'!AY146</f>
        <v>0</v>
      </c>
      <c r="CO146" s="328">
        <f t="shared" si="230"/>
        <v>0</v>
      </c>
      <c r="CP146" s="26"/>
      <c r="CQ146" s="26"/>
      <c r="CR146" s="43">
        <f t="shared" si="231"/>
        <v>0</v>
      </c>
      <c r="CS146" s="327">
        <f>'2ND TERM Db '!BB146</f>
        <v>0</v>
      </c>
      <c r="CT146" s="348">
        <f>'1ST TERM Db'!BB146</f>
        <v>0</v>
      </c>
      <c r="CU146" s="328">
        <f t="shared" si="232"/>
        <v>0</v>
      </c>
      <c r="CV146" s="26"/>
      <c r="CW146" s="26"/>
      <c r="CX146" s="43">
        <f t="shared" si="233"/>
        <v>0</v>
      </c>
      <c r="CY146" s="327">
        <f>'2ND TERM Db '!BE146</f>
        <v>0</v>
      </c>
      <c r="CZ146" s="348">
        <f>'1ST TERM Db'!BE146</f>
        <v>0</v>
      </c>
      <c r="DA146" s="328">
        <f t="shared" si="234"/>
        <v>0</v>
      </c>
      <c r="DB146" s="26"/>
      <c r="DC146" s="26"/>
      <c r="DD146" s="43">
        <f t="shared" si="235"/>
        <v>0</v>
      </c>
      <c r="DE146" s="327">
        <f>'2ND TERM Db '!BH146</f>
        <v>0</v>
      </c>
      <c r="DF146" s="348">
        <f>'1ST TERM Db'!BH146</f>
        <v>0</v>
      </c>
      <c r="DG146" s="328">
        <f t="shared" si="236"/>
        <v>0</v>
      </c>
      <c r="DH146" s="349"/>
      <c r="DI146" s="349"/>
      <c r="DJ146" s="356">
        <f t="shared" si="240"/>
        <v>0</v>
      </c>
      <c r="DK146" s="357">
        <f>'2ND TERM Db '!BK146</f>
        <v>0</v>
      </c>
      <c r="DL146" s="357">
        <f>'1ST TERM Db'!BK146</f>
        <v>0</v>
      </c>
      <c r="DM146" s="328">
        <f t="shared" si="237"/>
        <v>0</v>
      </c>
      <c r="DN146" s="73">
        <f t="shared" ref="DN146" si="253">SUM(O146,U146,AA146,AG146,AM146,AS146,AY146,BE146,BK146,BQ146,BW146,CC146,CI146,CO146,CU146,DA146,DG146:DM146)</f>
        <v>0</v>
      </c>
      <c r="DO146" s="80">
        <f t="shared" si="239"/>
        <v>12</v>
      </c>
      <c r="DP146" s="81" t="s">
        <v>105</v>
      </c>
      <c r="DQ146" s="81" t="s">
        <v>105</v>
      </c>
      <c r="DR146" s="81" t="s">
        <v>105</v>
      </c>
      <c r="DS146" s="81" t="s">
        <v>105</v>
      </c>
      <c r="DT146" s="81" t="s">
        <v>105</v>
      </c>
      <c r="DU146" s="81" t="s">
        <v>105</v>
      </c>
      <c r="DV146" s="81" t="s">
        <v>105</v>
      </c>
      <c r="DW146" s="81" t="s">
        <v>105</v>
      </c>
      <c r="DX146" s="87" t="s">
        <v>98</v>
      </c>
      <c r="DY146" s="88" t="s">
        <v>99</v>
      </c>
      <c r="DZ146" s="81" t="s">
        <v>105</v>
      </c>
      <c r="EA146" s="81" t="s">
        <v>105</v>
      </c>
      <c r="EB146" s="81" t="s">
        <v>105</v>
      </c>
      <c r="EC146" s="81" t="s">
        <v>105</v>
      </c>
      <c r="ED146" s="81" t="s">
        <v>105</v>
      </c>
      <c r="EE146" s="81" t="s">
        <v>105</v>
      </c>
      <c r="EF146" s="99" t="s">
        <v>105</v>
      </c>
      <c r="EG146" s="100" t="s">
        <v>101</v>
      </c>
      <c r="EH146" s="101" t="s">
        <v>102</v>
      </c>
      <c r="EI146" s="102" t="s">
        <v>103</v>
      </c>
      <c r="EJ146" s="103" t="s">
        <v>104</v>
      </c>
    </row>
    <row r="147" ht="30.3" spans="1:140">
      <c r="A147" s="21">
        <v>144</v>
      </c>
      <c r="B147" s="288">
        <f>'1ST TERM Db'!B147</f>
        <v>0</v>
      </c>
      <c r="C147" s="289">
        <f>'1ST TERM Db'!C147</f>
        <v>0</v>
      </c>
      <c r="D147" s="29">
        <f>'1ST TERM Db'!D147</f>
        <v>0</v>
      </c>
      <c r="E147" s="29">
        <f>'1ST TERM Db'!E147</f>
        <v>0</v>
      </c>
      <c r="F147" s="27"/>
      <c r="G147" s="27"/>
      <c r="H147" s="27"/>
      <c r="I147" s="42">
        <f t="shared" si="203"/>
        <v>0</v>
      </c>
      <c r="J147" s="26"/>
      <c r="K147" s="26"/>
      <c r="L147" s="43">
        <f t="shared" si="199"/>
        <v>0</v>
      </c>
      <c r="M147" s="327">
        <f>'2ND TERM Db '!L147</f>
        <v>0</v>
      </c>
      <c r="N147" s="327">
        <f>'1ST TERM Db'!L147</f>
        <v>0</v>
      </c>
      <c r="O147" s="328">
        <f t="shared" si="204"/>
        <v>0</v>
      </c>
      <c r="P147" s="26"/>
      <c r="Q147" s="26"/>
      <c r="R147" s="43">
        <f t="shared" si="205"/>
        <v>0</v>
      </c>
      <c r="S147" s="327">
        <f>'2ND TERM Db '!O147</f>
        <v>0</v>
      </c>
      <c r="T147" s="327">
        <f>'1ST TERM Db'!O147</f>
        <v>0</v>
      </c>
      <c r="U147" s="328">
        <f t="shared" si="206"/>
        <v>0</v>
      </c>
      <c r="V147" s="26"/>
      <c r="W147" s="26"/>
      <c r="X147" s="43">
        <f t="shared" si="207"/>
        <v>0</v>
      </c>
      <c r="Y147" s="327">
        <f>'2ND TERM Db '!R147</f>
        <v>0</v>
      </c>
      <c r="Z147" s="327">
        <f>'1ST TERM Db'!R147</f>
        <v>0</v>
      </c>
      <c r="AA147" s="328">
        <f t="shared" si="208"/>
        <v>0</v>
      </c>
      <c r="AB147" s="26"/>
      <c r="AC147" s="26"/>
      <c r="AD147" s="43">
        <f t="shared" si="209"/>
        <v>0</v>
      </c>
      <c r="AE147" s="327">
        <f>'2ND TERM Db '!U147</f>
        <v>0</v>
      </c>
      <c r="AF147" s="327">
        <f>'1ST TERM Db'!U147</f>
        <v>0</v>
      </c>
      <c r="AG147" s="328">
        <f t="shared" si="210"/>
        <v>0</v>
      </c>
      <c r="AH147" s="26"/>
      <c r="AI147" s="26"/>
      <c r="AJ147" s="43">
        <f t="shared" si="211"/>
        <v>0</v>
      </c>
      <c r="AK147" s="327">
        <f>'2ND TERM Db '!X147</f>
        <v>0</v>
      </c>
      <c r="AL147" s="327">
        <f>'1ST TERM Db'!X147</f>
        <v>0</v>
      </c>
      <c r="AM147" s="328">
        <f t="shared" si="212"/>
        <v>0</v>
      </c>
      <c r="AN147" s="26"/>
      <c r="AO147" s="26"/>
      <c r="AP147" s="43">
        <f t="shared" si="213"/>
        <v>0</v>
      </c>
      <c r="AQ147" s="327">
        <f>'2ND TERM Db '!AA147</f>
        <v>0</v>
      </c>
      <c r="AR147" s="343">
        <f>'1ST TERM Db'!AA147</f>
        <v>0</v>
      </c>
      <c r="AS147" s="328">
        <f t="shared" si="214"/>
        <v>0</v>
      </c>
      <c r="AT147" s="26"/>
      <c r="AU147" s="26"/>
      <c r="AV147" s="43">
        <f t="shared" si="215"/>
        <v>0</v>
      </c>
      <c r="AW147" s="327">
        <f>'2ND TERM Db '!AD147</f>
        <v>0</v>
      </c>
      <c r="AX147" s="343">
        <f>'1ST TERM Db'!AD147</f>
        <v>0</v>
      </c>
      <c r="AY147" s="328">
        <f t="shared" si="216"/>
        <v>0</v>
      </c>
      <c r="AZ147" s="26"/>
      <c r="BA147" s="26"/>
      <c r="BB147" s="43">
        <f t="shared" si="217"/>
        <v>0</v>
      </c>
      <c r="BC147" s="327">
        <f>'2ND TERM Db '!AG147</f>
        <v>0</v>
      </c>
      <c r="BD147" s="327">
        <f>'1ST TERM Db'!AG147</f>
        <v>0</v>
      </c>
      <c r="BE147" s="328">
        <f t="shared" si="218"/>
        <v>0</v>
      </c>
      <c r="BF147" s="26"/>
      <c r="BG147" s="26"/>
      <c r="BH147" s="43">
        <f t="shared" si="219"/>
        <v>0</v>
      </c>
      <c r="BI147" s="327">
        <f>'2ND TERM Db '!AJ147</f>
        <v>0</v>
      </c>
      <c r="BJ147" s="327">
        <f>'1ST TERM Db'!AJ147</f>
        <v>0</v>
      </c>
      <c r="BK147" s="328">
        <f t="shared" si="220"/>
        <v>0</v>
      </c>
      <c r="BL147" s="26"/>
      <c r="BM147" s="26"/>
      <c r="BN147" s="43">
        <f t="shared" si="221"/>
        <v>0</v>
      </c>
      <c r="BO147" s="327">
        <f>'2ND TERM Db '!AM147</f>
        <v>0</v>
      </c>
      <c r="BP147" s="348">
        <f>'1ST TERM Db'!AM147</f>
        <v>0</v>
      </c>
      <c r="BQ147" s="328">
        <f t="shared" si="222"/>
        <v>0</v>
      </c>
      <c r="BR147" s="26"/>
      <c r="BS147" s="26"/>
      <c r="BT147" s="43">
        <f t="shared" si="223"/>
        <v>0</v>
      </c>
      <c r="BU147" s="327">
        <f>'2ND TERM Db '!AP147</f>
        <v>0</v>
      </c>
      <c r="BV147" s="348">
        <f>'1ST TERM Db'!AP147</f>
        <v>0</v>
      </c>
      <c r="BW147" s="328">
        <f t="shared" si="224"/>
        <v>0</v>
      </c>
      <c r="BX147" s="26"/>
      <c r="BY147" s="26"/>
      <c r="BZ147" s="43">
        <f t="shared" si="225"/>
        <v>0</v>
      </c>
      <c r="CA147" s="327">
        <f>'2ND TERM Db '!AS147</f>
        <v>0</v>
      </c>
      <c r="CB147" s="348">
        <f>'1ST TERM Db'!AS147</f>
        <v>0</v>
      </c>
      <c r="CC147" s="328">
        <f t="shared" si="226"/>
        <v>0</v>
      </c>
      <c r="CD147" s="26"/>
      <c r="CE147" s="26"/>
      <c r="CF147" s="43">
        <f t="shared" si="227"/>
        <v>0</v>
      </c>
      <c r="CG147" s="327">
        <f>'2ND TERM Db '!AV147</f>
        <v>0</v>
      </c>
      <c r="CH147" s="348">
        <f>'1ST TERM Db'!AV147</f>
        <v>0</v>
      </c>
      <c r="CI147" s="328">
        <f t="shared" si="228"/>
        <v>0</v>
      </c>
      <c r="CJ147" s="26"/>
      <c r="CK147" s="26"/>
      <c r="CL147" s="43">
        <f t="shared" si="229"/>
        <v>0</v>
      </c>
      <c r="CM147" s="327">
        <f>'2ND TERM Db '!AY147</f>
        <v>0</v>
      </c>
      <c r="CN147" s="348">
        <f>'1ST TERM Db'!AY147</f>
        <v>0</v>
      </c>
      <c r="CO147" s="328">
        <f t="shared" si="230"/>
        <v>0</v>
      </c>
      <c r="CP147" s="26"/>
      <c r="CQ147" s="26"/>
      <c r="CR147" s="43">
        <f t="shared" si="231"/>
        <v>0</v>
      </c>
      <c r="CS147" s="327">
        <f>'2ND TERM Db '!BB147</f>
        <v>0</v>
      </c>
      <c r="CT147" s="348">
        <f>'1ST TERM Db'!BB147</f>
        <v>0</v>
      </c>
      <c r="CU147" s="328">
        <f t="shared" si="232"/>
        <v>0</v>
      </c>
      <c r="CV147" s="26"/>
      <c r="CW147" s="26"/>
      <c r="CX147" s="43">
        <f t="shared" si="233"/>
        <v>0</v>
      </c>
      <c r="CY147" s="327">
        <f>'2ND TERM Db '!BE147</f>
        <v>0</v>
      </c>
      <c r="CZ147" s="348">
        <f>'1ST TERM Db'!BE147</f>
        <v>0</v>
      </c>
      <c r="DA147" s="328">
        <f t="shared" si="234"/>
        <v>0</v>
      </c>
      <c r="DB147" s="26"/>
      <c r="DC147" s="26"/>
      <c r="DD147" s="43">
        <f t="shared" si="235"/>
        <v>0</v>
      </c>
      <c r="DE147" s="327">
        <f>'2ND TERM Db '!BH147</f>
        <v>0</v>
      </c>
      <c r="DF147" s="348">
        <f>'1ST TERM Db'!BH147</f>
        <v>0</v>
      </c>
      <c r="DG147" s="328">
        <f t="shared" si="236"/>
        <v>0</v>
      </c>
      <c r="DH147" s="349"/>
      <c r="DI147" s="349"/>
      <c r="DJ147" s="356">
        <f t="shared" si="240"/>
        <v>0</v>
      </c>
      <c r="DK147" s="357">
        <f>'2ND TERM Db '!BK147</f>
        <v>0</v>
      </c>
      <c r="DL147" s="357">
        <f>'1ST TERM Db'!BK147</f>
        <v>0</v>
      </c>
      <c r="DM147" s="328">
        <f t="shared" si="237"/>
        <v>0</v>
      </c>
      <c r="DN147" s="73">
        <f t="shared" ref="DN147" si="254">SUM(O147,U147,AA147,AG147,AM147,AS147,AY147,BE147,BK147,BQ147,BW147,CC147,CI147,CO147,CU147,DA147,DG147,DM147)</f>
        <v>0</v>
      </c>
      <c r="DO147" s="80">
        <f t="shared" si="239"/>
        <v>12</v>
      </c>
      <c r="DP147" s="81" t="s">
        <v>105</v>
      </c>
      <c r="DQ147" s="81" t="s">
        <v>105</v>
      </c>
      <c r="DR147" s="81" t="s">
        <v>105</v>
      </c>
      <c r="DS147" s="81" t="s">
        <v>105</v>
      </c>
      <c r="DT147" s="81" t="s">
        <v>105</v>
      </c>
      <c r="DU147" s="81" t="s">
        <v>105</v>
      </c>
      <c r="DV147" s="81" t="s">
        <v>105</v>
      </c>
      <c r="DW147" s="81" t="s">
        <v>105</v>
      </c>
      <c r="DX147" s="87" t="s">
        <v>98</v>
      </c>
      <c r="DY147" s="88" t="s">
        <v>99</v>
      </c>
      <c r="DZ147" s="81" t="s">
        <v>105</v>
      </c>
      <c r="EA147" s="81" t="s">
        <v>105</v>
      </c>
      <c r="EB147" s="81" t="s">
        <v>105</v>
      </c>
      <c r="EC147" s="81" t="s">
        <v>105</v>
      </c>
      <c r="ED147" s="81" t="s">
        <v>105</v>
      </c>
      <c r="EE147" s="81" t="s">
        <v>105</v>
      </c>
      <c r="EF147" s="99" t="s">
        <v>105</v>
      </c>
      <c r="EG147" s="100" t="s">
        <v>101</v>
      </c>
      <c r="EH147" s="101" t="s">
        <v>102</v>
      </c>
      <c r="EI147" s="102" t="s">
        <v>103</v>
      </c>
      <c r="EJ147" s="103" t="s">
        <v>104</v>
      </c>
    </row>
    <row r="148" ht="30.3" spans="1:140">
      <c r="A148" s="21">
        <v>145</v>
      </c>
      <c r="B148" s="288">
        <f>'1ST TERM Db'!B148</f>
        <v>0</v>
      </c>
      <c r="C148" s="29">
        <f>'1ST TERM Db'!C148</f>
        <v>0</v>
      </c>
      <c r="D148" s="29">
        <f>'1ST TERM Db'!D148</f>
        <v>0</v>
      </c>
      <c r="E148" s="29">
        <f>'1ST TERM Db'!E148</f>
        <v>0</v>
      </c>
      <c r="F148" s="27"/>
      <c r="G148" s="27"/>
      <c r="H148" s="27"/>
      <c r="I148" s="42">
        <f t="shared" si="203"/>
        <v>0</v>
      </c>
      <c r="J148" s="26"/>
      <c r="K148" s="26"/>
      <c r="L148" s="43">
        <f t="shared" si="199"/>
        <v>0</v>
      </c>
      <c r="M148" s="327">
        <f>'2ND TERM Db '!L148</f>
        <v>0</v>
      </c>
      <c r="N148" s="327">
        <f>'1ST TERM Db'!L148</f>
        <v>0</v>
      </c>
      <c r="O148" s="328">
        <f t="shared" si="204"/>
        <v>0</v>
      </c>
      <c r="P148" s="26"/>
      <c r="Q148" s="26"/>
      <c r="R148" s="43">
        <f t="shared" si="205"/>
        <v>0</v>
      </c>
      <c r="S148" s="327">
        <f>'2ND TERM Db '!O148</f>
        <v>0</v>
      </c>
      <c r="T148" s="327">
        <f>'1ST TERM Db'!O148</f>
        <v>0</v>
      </c>
      <c r="U148" s="328">
        <f t="shared" si="206"/>
        <v>0</v>
      </c>
      <c r="V148" s="26"/>
      <c r="W148" s="26"/>
      <c r="X148" s="43">
        <f t="shared" si="207"/>
        <v>0</v>
      </c>
      <c r="Y148" s="327">
        <f>'2ND TERM Db '!R148</f>
        <v>0</v>
      </c>
      <c r="Z148" s="327">
        <f>'1ST TERM Db'!R148</f>
        <v>0</v>
      </c>
      <c r="AA148" s="328">
        <f t="shared" si="208"/>
        <v>0</v>
      </c>
      <c r="AB148" s="26"/>
      <c r="AC148" s="26"/>
      <c r="AD148" s="43">
        <f t="shared" si="209"/>
        <v>0</v>
      </c>
      <c r="AE148" s="327">
        <f>'2ND TERM Db '!U148</f>
        <v>0</v>
      </c>
      <c r="AF148" s="327">
        <f>'1ST TERM Db'!U148</f>
        <v>0</v>
      </c>
      <c r="AG148" s="328">
        <f t="shared" si="210"/>
        <v>0</v>
      </c>
      <c r="AH148" s="26"/>
      <c r="AI148" s="26"/>
      <c r="AJ148" s="43">
        <f t="shared" si="211"/>
        <v>0</v>
      </c>
      <c r="AK148" s="327">
        <f>'2ND TERM Db '!X148</f>
        <v>0</v>
      </c>
      <c r="AL148" s="327">
        <f>'1ST TERM Db'!X148</f>
        <v>0</v>
      </c>
      <c r="AM148" s="328">
        <f t="shared" si="212"/>
        <v>0</v>
      </c>
      <c r="AN148" s="26"/>
      <c r="AO148" s="26"/>
      <c r="AP148" s="43">
        <f t="shared" si="213"/>
        <v>0</v>
      </c>
      <c r="AQ148" s="327">
        <f>'2ND TERM Db '!AA148</f>
        <v>0</v>
      </c>
      <c r="AR148" s="343">
        <f>'1ST TERM Db'!AA148</f>
        <v>0</v>
      </c>
      <c r="AS148" s="328">
        <f t="shared" si="214"/>
        <v>0</v>
      </c>
      <c r="AT148" s="26"/>
      <c r="AU148" s="26"/>
      <c r="AV148" s="43">
        <f t="shared" si="215"/>
        <v>0</v>
      </c>
      <c r="AW148" s="327">
        <f>'2ND TERM Db '!AD148</f>
        <v>0</v>
      </c>
      <c r="AX148" s="343">
        <f>'1ST TERM Db'!AD148</f>
        <v>0</v>
      </c>
      <c r="AY148" s="328">
        <f t="shared" si="216"/>
        <v>0</v>
      </c>
      <c r="AZ148" s="26"/>
      <c r="BA148" s="26"/>
      <c r="BB148" s="43">
        <f t="shared" si="217"/>
        <v>0</v>
      </c>
      <c r="BC148" s="327">
        <f>'2ND TERM Db '!AG148</f>
        <v>0</v>
      </c>
      <c r="BD148" s="327">
        <f>'1ST TERM Db'!AG148</f>
        <v>0</v>
      </c>
      <c r="BE148" s="328">
        <f t="shared" si="218"/>
        <v>0</v>
      </c>
      <c r="BF148" s="26"/>
      <c r="BG148" s="26"/>
      <c r="BH148" s="43">
        <f t="shared" si="219"/>
        <v>0</v>
      </c>
      <c r="BI148" s="327">
        <f>'2ND TERM Db '!AJ148</f>
        <v>0</v>
      </c>
      <c r="BJ148" s="327">
        <f>'1ST TERM Db'!AJ148</f>
        <v>0</v>
      </c>
      <c r="BK148" s="328">
        <f t="shared" si="220"/>
        <v>0</v>
      </c>
      <c r="BL148" s="26"/>
      <c r="BM148" s="26"/>
      <c r="BN148" s="43">
        <f t="shared" si="221"/>
        <v>0</v>
      </c>
      <c r="BO148" s="327">
        <f>'2ND TERM Db '!AM148</f>
        <v>0</v>
      </c>
      <c r="BP148" s="348">
        <f>'1ST TERM Db'!AM148</f>
        <v>0</v>
      </c>
      <c r="BQ148" s="328">
        <f t="shared" si="222"/>
        <v>0</v>
      </c>
      <c r="BR148" s="26"/>
      <c r="BS148" s="26"/>
      <c r="BT148" s="43">
        <f t="shared" si="223"/>
        <v>0</v>
      </c>
      <c r="BU148" s="327">
        <f>'2ND TERM Db '!AP148</f>
        <v>0</v>
      </c>
      <c r="BV148" s="348">
        <f>'1ST TERM Db'!AP148</f>
        <v>0</v>
      </c>
      <c r="BW148" s="328">
        <f t="shared" si="224"/>
        <v>0</v>
      </c>
      <c r="BX148" s="26"/>
      <c r="BY148" s="26"/>
      <c r="BZ148" s="43">
        <f t="shared" si="225"/>
        <v>0</v>
      </c>
      <c r="CA148" s="327">
        <f>'2ND TERM Db '!AS148</f>
        <v>0</v>
      </c>
      <c r="CB148" s="348">
        <f>'1ST TERM Db'!AS148</f>
        <v>0</v>
      </c>
      <c r="CC148" s="328">
        <f t="shared" si="226"/>
        <v>0</v>
      </c>
      <c r="CD148" s="26"/>
      <c r="CE148" s="26"/>
      <c r="CF148" s="43">
        <f t="shared" si="227"/>
        <v>0</v>
      </c>
      <c r="CG148" s="327">
        <f>'2ND TERM Db '!AV148</f>
        <v>0</v>
      </c>
      <c r="CH148" s="348">
        <f>'1ST TERM Db'!AV148</f>
        <v>0</v>
      </c>
      <c r="CI148" s="328">
        <f t="shared" si="228"/>
        <v>0</v>
      </c>
      <c r="CJ148" s="26"/>
      <c r="CK148" s="26"/>
      <c r="CL148" s="43">
        <f t="shared" si="229"/>
        <v>0</v>
      </c>
      <c r="CM148" s="327">
        <f>'2ND TERM Db '!AY148</f>
        <v>0</v>
      </c>
      <c r="CN148" s="348">
        <f>'1ST TERM Db'!AY148</f>
        <v>0</v>
      </c>
      <c r="CO148" s="328">
        <f t="shared" si="230"/>
        <v>0</v>
      </c>
      <c r="CP148" s="26"/>
      <c r="CQ148" s="26"/>
      <c r="CR148" s="43">
        <f t="shared" si="231"/>
        <v>0</v>
      </c>
      <c r="CS148" s="327">
        <f>'2ND TERM Db '!BB148</f>
        <v>0</v>
      </c>
      <c r="CT148" s="348">
        <f>'1ST TERM Db'!BB148</f>
        <v>0</v>
      </c>
      <c r="CU148" s="328">
        <f t="shared" si="232"/>
        <v>0</v>
      </c>
      <c r="CV148" s="26"/>
      <c r="CW148" s="26"/>
      <c r="CX148" s="43">
        <f t="shared" si="233"/>
        <v>0</v>
      </c>
      <c r="CY148" s="327">
        <f>'2ND TERM Db '!BE148</f>
        <v>0</v>
      </c>
      <c r="CZ148" s="348">
        <f>'1ST TERM Db'!BE148</f>
        <v>0</v>
      </c>
      <c r="DA148" s="328">
        <f t="shared" si="234"/>
        <v>0</v>
      </c>
      <c r="DB148" s="26"/>
      <c r="DC148" s="26"/>
      <c r="DD148" s="43">
        <f t="shared" si="235"/>
        <v>0</v>
      </c>
      <c r="DE148" s="327">
        <f>'2ND TERM Db '!BH148</f>
        <v>0</v>
      </c>
      <c r="DF148" s="348">
        <f>'1ST TERM Db'!BH148</f>
        <v>0</v>
      </c>
      <c r="DG148" s="328">
        <f t="shared" si="236"/>
        <v>0</v>
      </c>
      <c r="DH148" s="349"/>
      <c r="DI148" s="349"/>
      <c r="DJ148" s="356">
        <f t="shared" si="240"/>
        <v>0</v>
      </c>
      <c r="DK148" s="357">
        <f>'2ND TERM Db '!BK148</f>
        <v>0</v>
      </c>
      <c r="DL148" s="357">
        <f>'1ST TERM Db'!BK148</f>
        <v>0</v>
      </c>
      <c r="DM148" s="328">
        <f t="shared" si="237"/>
        <v>0</v>
      </c>
      <c r="DN148" s="73">
        <f t="shared" ref="DN148" si="255">SUM(O148,U148,AA148,AG148,AM148,AS148,AY148,BE148,BK148,BQ148,BW148,CC148,CI148,CO148,CU148,DA148,DG148:DM148)</f>
        <v>0</v>
      </c>
      <c r="DO148" s="80">
        <f t="shared" si="239"/>
        <v>12</v>
      </c>
      <c r="DP148" s="81" t="s">
        <v>105</v>
      </c>
      <c r="DQ148" s="81" t="s">
        <v>105</v>
      </c>
      <c r="DR148" s="81" t="s">
        <v>105</v>
      </c>
      <c r="DS148" s="81" t="s">
        <v>105</v>
      </c>
      <c r="DT148" s="81" t="s">
        <v>105</v>
      </c>
      <c r="DU148" s="81" t="s">
        <v>105</v>
      </c>
      <c r="DV148" s="81" t="s">
        <v>105</v>
      </c>
      <c r="DW148" s="81" t="s">
        <v>105</v>
      </c>
      <c r="DX148" s="87" t="s">
        <v>98</v>
      </c>
      <c r="DY148" s="88" t="s">
        <v>99</v>
      </c>
      <c r="DZ148" s="81" t="s">
        <v>105</v>
      </c>
      <c r="EA148" s="81" t="s">
        <v>105</v>
      </c>
      <c r="EB148" s="81" t="s">
        <v>105</v>
      </c>
      <c r="EC148" s="81" t="s">
        <v>105</v>
      </c>
      <c r="ED148" s="81" t="s">
        <v>105</v>
      </c>
      <c r="EE148" s="81" t="s">
        <v>105</v>
      </c>
      <c r="EF148" s="99" t="s">
        <v>105</v>
      </c>
      <c r="EG148" s="100" t="s">
        <v>101</v>
      </c>
      <c r="EH148" s="101" t="s">
        <v>102</v>
      </c>
      <c r="EI148" s="102" t="s">
        <v>103</v>
      </c>
      <c r="EJ148" s="103" t="s">
        <v>104</v>
      </c>
    </row>
    <row r="149" ht="30.3" spans="1:140">
      <c r="A149" s="21">
        <v>146</v>
      </c>
      <c r="B149" s="288">
        <f>'1ST TERM Db'!B149</f>
        <v>0</v>
      </c>
      <c r="C149" s="289">
        <f>'1ST TERM Db'!C149</f>
        <v>0</v>
      </c>
      <c r="D149" s="29">
        <f>'1ST TERM Db'!D149</f>
        <v>0</v>
      </c>
      <c r="E149" s="29">
        <f>'1ST TERM Db'!E149</f>
        <v>0</v>
      </c>
      <c r="F149" s="27"/>
      <c r="G149" s="27"/>
      <c r="H149" s="27"/>
      <c r="I149" s="42">
        <f t="shared" si="203"/>
        <v>0</v>
      </c>
      <c r="J149" s="26"/>
      <c r="K149" s="26"/>
      <c r="L149" s="43">
        <f t="shared" si="199"/>
        <v>0</v>
      </c>
      <c r="M149" s="327">
        <f>'2ND TERM Db '!L149</f>
        <v>0</v>
      </c>
      <c r="N149" s="327">
        <f>'1ST TERM Db'!L149</f>
        <v>0</v>
      </c>
      <c r="O149" s="328">
        <f t="shared" si="204"/>
        <v>0</v>
      </c>
      <c r="P149" s="26"/>
      <c r="Q149" s="26"/>
      <c r="R149" s="43">
        <f t="shared" si="205"/>
        <v>0</v>
      </c>
      <c r="S149" s="327">
        <f>'2ND TERM Db '!O149</f>
        <v>0</v>
      </c>
      <c r="T149" s="327">
        <f>'1ST TERM Db'!O149</f>
        <v>0</v>
      </c>
      <c r="U149" s="328">
        <f t="shared" si="206"/>
        <v>0</v>
      </c>
      <c r="V149" s="26"/>
      <c r="W149" s="26"/>
      <c r="X149" s="43">
        <f t="shared" si="207"/>
        <v>0</v>
      </c>
      <c r="Y149" s="327">
        <f>'2ND TERM Db '!R149</f>
        <v>0</v>
      </c>
      <c r="Z149" s="327">
        <f>'1ST TERM Db'!R149</f>
        <v>0</v>
      </c>
      <c r="AA149" s="328">
        <f t="shared" si="208"/>
        <v>0</v>
      </c>
      <c r="AB149" s="26"/>
      <c r="AC149" s="26"/>
      <c r="AD149" s="43">
        <f t="shared" si="209"/>
        <v>0</v>
      </c>
      <c r="AE149" s="327">
        <f>'2ND TERM Db '!U149</f>
        <v>0</v>
      </c>
      <c r="AF149" s="327">
        <f>'1ST TERM Db'!U149</f>
        <v>0</v>
      </c>
      <c r="AG149" s="328">
        <f t="shared" si="210"/>
        <v>0</v>
      </c>
      <c r="AH149" s="26"/>
      <c r="AI149" s="26"/>
      <c r="AJ149" s="43">
        <f t="shared" si="211"/>
        <v>0</v>
      </c>
      <c r="AK149" s="327">
        <f>'2ND TERM Db '!X149</f>
        <v>0</v>
      </c>
      <c r="AL149" s="327">
        <f>'1ST TERM Db'!X149</f>
        <v>0</v>
      </c>
      <c r="AM149" s="328">
        <f t="shared" si="212"/>
        <v>0</v>
      </c>
      <c r="AN149" s="26"/>
      <c r="AO149" s="26"/>
      <c r="AP149" s="43">
        <f t="shared" si="213"/>
        <v>0</v>
      </c>
      <c r="AQ149" s="327">
        <f>'2ND TERM Db '!AA149</f>
        <v>0</v>
      </c>
      <c r="AR149" s="343">
        <f>'1ST TERM Db'!AA149</f>
        <v>0</v>
      </c>
      <c r="AS149" s="328">
        <f t="shared" si="214"/>
        <v>0</v>
      </c>
      <c r="AT149" s="26"/>
      <c r="AU149" s="26"/>
      <c r="AV149" s="43">
        <f t="shared" si="215"/>
        <v>0</v>
      </c>
      <c r="AW149" s="327">
        <f>'2ND TERM Db '!AD149</f>
        <v>0</v>
      </c>
      <c r="AX149" s="343">
        <f>'1ST TERM Db'!AD149</f>
        <v>0</v>
      </c>
      <c r="AY149" s="328">
        <f t="shared" si="216"/>
        <v>0</v>
      </c>
      <c r="AZ149" s="26"/>
      <c r="BA149" s="26"/>
      <c r="BB149" s="43">
        <f t="shared" si="217"/>
        <v>0</v>
      </c>
      <c r="BC149" s="327">
        <f>'2ND TERM Db '!AG149</f>
        <v>0</v>
      </c>
      <c r="BD149" s="327">
        <f>'1ST TERM Db'!AG149</f>
        <v>0</v>
      </c>
      <c r="BE149" s="328">
        <f t="shared" si="218"/>
        <v>0</v>
      </c>
      <c r="BF149" s="26"/>
      <c r="BG149" s="26"/>
      <c r="BH149" s="43">
        <f t="shared" si="219"/>
        <v>0</v>
      </c>
      <c r="BI149" s="327">
        <f>'2ND TERM Db '!AJ149</f>
        <v>0</v>
      </c>
      <c r="BJ149" s="327">
        <f>'1ST TERM Db'!AJ149</f>
        <v>0</v>
      </c>
      <c r="BK149" s="328">
        <f t="shared" si="220"/>
        <v>0</v>
      </c>
      <c r="BL149" s="26"/>
      <c r="BM149" s="26"/>
      <c r="BN149" s="43">
        <f t="shared" si="221"/>
        <v>0</v>
      </c>
      <c r="BO149" s="327">
        <f>'2ND TERM Db '!AM149</f>
        <v>0</v>
      </c>
      <c r="BP149" s="348">
        <f>'1ST TERM Db'!AM149</f>
        <v>0</v>
      </c>
      <c r="BQ149" s="328">
        <f t="shared" si="222"/>
        <v>0</v>
      </c>
      <c r="BR149" s="26"/>
      <c r="BS149" s="26"/>
      <c r="BT149" s="43">
        <f t="shared" si="223"/>
        <v>0</v>
      </c>
      <c r="BU149" s="327">
        <f>'2ND TERM Db '!AP149</f>
        <v>0</v>
      </c>
      <c r="BV149" s="348">
        <f>'1ST TERM Db'!AP149</f>
        <v>0</v>
      </c>
      <c r="BW149" s="328">
        <f t="shared" si="224"/>
        <v>0</v>
      </c>
      <c r="BX149" s="26"/>
      <c r="BY149" s="26"/>
      <c r="BZ149" s="43">
        <f t="shared" si="225"/>
        <v>0</v>
      </c>
      <c r="CA149" s="327">
        <f>'2ND TERM Db '!AS149</f>
        <v>0</v>
      </c>
      <c r="CB149" s="348">
        <f>'1ST TERM Db'!AS149</f>
        <v>0</v>
      </c>
      <c r="CC149" s="328">
        <f t="shared" si="226"/>
        <v>0</v>
      </c>
      <c r="CD149" s="26"/>
      <c r="CE149" s="26"/>
      <c r="CF149" s="43">
        <f t="shared" si="227"/>
        <v>0</v>
      </c>
      <c r="CG149" s="327">
        <f>'2ND TERM Db '!AV149</f>
        <v>0</v>
      </c>
      <c r="CH149" s="348">
        <f>'1ST TERM Db'!AV149</f>
        <v>0</v>
      </c>
      <c r="CI149" s="328">
        <f t="shared" si="228"/>
        <v>0</v>
      </c>
      <c r="CJ149" s="26"/>
      <c r="CK149" s="26"/>
      <c r="CL149" s="43">
        <f t="shared" si="229"/>
        <v>0</v>
      </c>
      <c r="CM149" s="327">
        <f>'2ND TERM Db '!AY149</f>
        <v>0</v>
      </c>
      <c r="CN149" s="348">
        <f>'1ST TERM Db'!AY149</f>
        <v>0</v>
      </c>
      <c r="CO149" s="328">
        <f t="shared" si="230"/>
        <v>0</v>
      </c>
      <c r="CP149" s="26"/>
      <c r="CQ149" s="26"/>
      <c r="CR149" s="43">
        <f t="shared" si="231"/>
        <v>0</v>
      </c>
      <c r="CS149" s="327">
        <f>'2ND TERM Db '!BB149</f>
        <v>0</v>
      </c>
      <c r="CT149" s="348">
        <f>'1ST TERM Db'!BB149</f>
        <v>0</v>
      </c>
      <c r="CU149" s="328">
        <f t="shared" si="232"/>
        <v>0</v>
      </c>
      <c r="CV149" s="26"/>
      <c r="CW149" s="26"/>
      <c r="CX149" s="43">
        <f t="shared" si="233"/>
        <v>0</v>
      </c>
      <c r="CY149" s="327">
        <f>'2ND TERM Db '!BE149</f>
        <v>0</v>
      </c>
      <c r="CZ149" s="348">
        <f>'1ST TERM Db'!BE149</f>
        <v>0</v>
      </c>
      <c r="DA149" s="328">
        <f t="shared" si="234"/>
        <v>0</v>
      </c>
      <c r="DB149" s="26"/>
      <c r="DC149" s="26"/>
      <c r="DD149" s="43">
        <f t="shared" si="235"/>
        <v>0</v>
      </c>
      <c r="DE149" s="327">
        <f>'2ND TERM Db '!BH149</f>
        <v>0</v>
      </c>
      <c r="DF149" s="348">
        <f>'1ST TERM Db'!BH149</f>
        <v>0</v>
      </c>
      <c r="DG149" s="328">
        <f t="shared" si="236"/>
        <v>0</v>
      </c>
      <c r="DH149" s="349"/>
      <c r="DI149" s="349"/>
      <c r="DJ149" s="356">
        <f t="shared" si="240"/>
        <v>0</v>
      </c>
      <c r="DK149" s="357">
        <f>'2ND TERM Db '!BK149</f>
        <v>0</v>
      </c>
      <c r="DL149" s="357">
        <f>'1ST TERM Db'!BK149</f>
        <v>0</v>
      </c>
      <c r="DM149" s="328">
        <f t="shared" si="237"/>
        <v>0</v>
      </c>
      <c r="DN149" s="73">
        <f t="shared" ref="DN149" si="256">SUM(O149,U149,AA149,AG149,AM149,AS149,AY149,BE149,BK149,BQ149,BW149,CC149,CI149,CO149,CU149,DA149,DG149,DM149)</f>
        <v>0</v>
      </c>
      <c r="DO149" s="80">
        <f t="shared" si="239"/>
        <v>12</v>
      </c>
      <c r="DP149" s="81" t="s">
        <v>105</v>
      </c>
      <c r="DQ149" s="81" t="s">
        <v>105</v>
      </c>
      <c r="DR149" s="81" t="s">
        <v>105</v>
      </c>
      <c r="DS149" s="81" t="s">
        <v>105</v>
      </c>
      <c r="DT149" s="81" t="s">
        <v>105</v>
      </c>
      <c r="DU149" s="81" t="s">
        <v>105</v>
      </c>
      <c r="DV149" s="81" t="s">
        <v>105</v>
      </c>
      <c r="DW149" s="81" t="s">
        <v>105</v>
      </c>
      <c r="DX149" s="87" t="s">
        <v>98</v>
      </c>
      <c r="DY149" s="88" t="s">
        <v>99</v>
      </c>
      <c r="DZ149" s="81" t="s">
        <v>105</v>
      </c>
      <c r="EA149" s="81" t="s">
        <v>105</v>
      </c>
      <c r="EB149" s="81" t="s">
        <v>105</v>
      </c>
      <c r="EC149" s="81" t="s">
        <v>105</v>
      </c>
      <c r="ED149" s="81" t="s">
        <v>105</v>
      </c>
      <c r="EE149" s="81" t="s">
        <v>105</v>
      </c>
      <c r="EF149" s="99" t="s">
        <v>105</v>
      </c>
      <c r="EG149" s="100" t="s">
        <v>101</v>
      </c>
      <c r="EH149" s="101" t="s">
        <v>102</v>
      </c>
      <c r="EI149" s="102" t="s">
        <v>103</v>
      </c>
      <c r="EJ149" s="103" t="s">
        <v>104</v>
      </c>
    </row>
    <row r="150" ht="30.3" spans="1:140">
      <c r="A150" s="21">
        <v>147</v>
      </c>
      <c r="B150" s="288">
        <f>'1ST TERM Db'!B150</f>
        <v>0</v>
      </c>
      <c r="C150" s="29">
        <f>'1ST TERM Db'!C150</f>
        <v>0</v>
      </c>
      <c r="D150" s="29">
        <f>'1ST TERM Db'!D150</f>
        <v>0</v>
      </c>
      <c r="E150" s="29">
        <f>'1ST TERM Db'!E150</f>
        <v>0</v>
      </c>
      <c r="F150" s="27"/>
      <c r="G150" s="27"/>
      <c r="H150" s="27"/>
      <c r="I150" s="42">
        <f t="shared" si="203"/>
        <v>0</v>
      </c>
      <c r="J150" s="26"/>
      <c r="K150" s="26"/>
      <c r="L150" s="43">
        <f t="shared" si="199"/>
        <v>0</v>
      </c>
      <c r="M150" s="327">
        <f>'2ND TERM Db '!L150</f>
        <v>0</v>
      </c>
      <c r="N150" s="327">
        <f>'1ST TERM Db'!L150</f>
        <v>0</v>
      </c>
      <c r="O150" s="328">
        <f t="shared" si="204"/>
        <v>0</v>
      </c>
      <c r="P150" s="26"/>
      <c r="Q150" s="26"/>
      <c r="R150" s="43">
        <f t="shared" si="205"/>
        <v>0</v>
      </c>
      <c r="S150" s="327">
        <f>'2ND TERM Db '!O150</f>
        <v>0</v>
      </c>
      <c r="T150" s="327">
        <f>'1ST TERM Db'!O150</f>
        <v>0</v>
      </c>
      <c r="U150" s="328">
        <f t="shared" si="206"/>
        <v>0</v>
      </c>
      <c r="V150" s="26"/>
      <c r="W150" s="26"/>
      <c r="X150" s="43">
        <f t="shared" si="207"/>
        <v>0</v>
      </c>
      <c r="Y150" s="327">
        <f>'2ND TERM Db '!R150</f>
        <v>0</v>
      </c>
      <c r="Z150" s="327">
        <f>'1ST TERM Db'!R150</f>
        <v>0</v>
      </c>
      <c r="AA150" s="328">
        <f t="shared" si="208"/>
        <v>0</v>
      </c>
      <c r="AB150" s="26"/>
      <c r="AC150" s="26"/>
      <c r="AD150" s="43">
        <f t="shared" si="209"/>
        <v>0</v>
      </c>
      <c r="AE150" s="327">
        <f>'2ND TERM Db '!U150</f>
        <v>0</v>
      </c>
      <c r="AF150" s="327">
        <f>'1ST TERM Db'!U150</f>
        <v>0</v>
      </c>
      <c r="AG150" s="328">
        <f t="shared" si="210"/>
        <v>0</v>
      </c>
      <c r="AH150" s="26"/>
      <c r="AI150" s="26"/>
      <c r="AJ150" s="43">
        <f t="shared" si="211"/>
        <v>0</v>
      </c>
      <c r="AK150" s="327">
        <f>'2ND TERM Db '!X150</f>
        <v>0</v>
      </c>
      <c r="AL150" s="327">
        <f>'1ST TERM Db'!X150</f>
        <v>0</v>
      </c>
      <c r="AM150" s="328">
        <f t="shared" si="212"/>
        <v>0</v>
      </c>
      <c r="AN150" s="26"/>
      <c r="AO150" s="26"/>
      <c r="AP150" s="43">
        <f t="shared" si="213"/>
        <v>0</v>
      </c>
      <c r="AQ150" s="327">
        <f>'2ND TERM Db '!AA150</f>
        <v>0</v>
      </c>
      <c r="AR150" s="343">
        <f>'1ST TERM Db'!AA150</f>
        <v>0</v>
      </c>
      <c r="AS150" s="328">
        <f t="shared" si="214"/>
        <v>0</v>
      </c>
      <c r="AT150" s="26"/>
      <c r="AU150" s="26"/>
      <c r="AV150" s="43">
        <f t="shared" si="215"/>
        <v>0</v>
      </c>
      <c r="AW150" s="327">
        <f>'2ND TERM Db '!AD150</f>
        <v>0</v>
      </c>
      <c r="AX150" s="343">
        <f>'1ST TERM Db'!AD150</f>
        <v>0</v>
      </c>
      <c r="AY150" s="328">
        <f t="shared" si="216"/>
        <v>0</v>
      </c>
      <c r="AZ150" s="26"/>
      <c r="BA150" s="26"/>
      <c r="BB150" s="43">
        <f t="shared" si="217"/>
        <v>0</v>
      </c>
      <c r="BC150" s="327">
        <f>'2ND TERM Db '!AG150</f>
        <v>0</v>
      </c>
      <c r="BD150" s="327">
        <f>'1ST TERM Db'!AG150</f>
        <v>0</v>
      </c>
      <c r="BE150" s="328">
        <f t="shared" si="218"/>
        <v>0</v>
      </c>
      <c r="BF150" s="26"/>
      <c r="BG150" s="26"/>
      <c r="BH150" s="43">
        <f t="shared" si="219"/>
        <v>0</v>
      </c>
      <c r="BI150" s="327">
        <f>'2ND TERM Db '!AJ150</f>
        <v>0</v>
      </c>
      <c r="BJ150" s="327">
        <f>'1ST TERM Db'!AJ150</f>
        <v>0</v>
      </c>
      <c r="BK150" s="328">
        <f t="shared" si="220"/>
        <v>0</v>
      </c>
      <c r="BL150" s="26"/>
      <c r="BM150" s="26"/>
      <c r="BN150" s="43">
        <f t="shared" si="221"/>
        <v>0</v>
      </c>
      <c r="BO150" s="327">
        <f>'2ND TERM Db '!AM150</f>
        <v>0</v>
      </c>
      <c r="BP150" s="348">
        <f>'1ST TERM Db'!AM150</f>
        <v>0</v>
      </c>
      <c r="BQ150" s="328">
        <f t="shared" si="222"/>
        <v>0</v>
      </c>
      <c r="BR150" s="26"/>
      <c r="BS150" s="26"/>
      <c r="BT150" s="43">
        <f t="shared" si="223"/>
        <v>0</v>
      </c>
      <c r="BU150" s="327">
        <f>'2ND TERM Db '!AP150</f>
        <v>0</v>
      </c>
      <c r="BV150" s="348">
        <f>'1ST TERM Db'!AP150</f>
        <v>0</v>
      </c>
      <c r="BW150" s="328">
        <f t="shared" si="224"/>
        <v>0</v>
      </c>
      <c r="BX150" s="26"/>
      <c r="BY150" s="26"/>
      <c r="BZ150" s="43">
        <f t="shared" si="225"/>
        <v>0</v>
      </c>
      <c r="CA150" s="327">
        <f>'2ND TERM Db '!AS150</f>
        <v>0</v>
      </c>
      <c r="CB150" s="348">
        <f>'1ST TERM Db'!AS150</f>
        <v>0</v>
      </c>
      <c r="CC150" s="328">
        <f t="shared" si="226"/>
        <v>0</v>
      </c>
      <c r="CD150" s="26"/>
      <c r="CE150" s="26"/>
      <c r="CF150" s="43">
        <f t="shared" si="227"/>
        <v>0</v>
      </c>
      <c r="CG150" s="327">
        <f>'2ND TERM Db '!AV150</f>
        <v>0</v>
      </c>
      <c r="CH150" s="348">
        <f>'1ST TERM Db'!AV150</f>
        <v>0</v>
      </c>
      <c r="CI150" s="328">
        <f t="shared" si="228"/>
        <v>0</v>
      </c>
      <c r="CJ150" s="26"/>
      <c r="CK150" s="26"/>
      <c r="CL150" s="43">
        <f t="shared" si="229"/>
        <v>0</v>
      </c>
      <c r="CM150" s="327">
        <f>'2ND TERM Db '!AY150</f>
        <v>0</v>
      </c>
      <c r="CN150" s="348">
        <f>'1ST TERM Db'!AY150</f>
        <v>0</v>
      </c>
      <c r="CO150" s="328">
        <f t="shared" si="230"/>
        <v>0</v>
      </c>
      <c r="CP150" s="26"/>
      <c r="CQ150" s="26"/>
      <c r="CR150" s="43">
        <f t="shared" si="231"/>
        <v>0</v>
      </c>
      <c r="CS150" s="327">
        <f>'2ND TERM Db '!BB150</f>
        <v>0</v>
      </c>
      <c r="CT150" s="348">
        <f>'1ST TERM Db'!BB150</f>
        <v>0</v>
      </c>
      <c r="CU150" s="328">
        <f t="shared" si="232"/>
        <v>0</v>
      </c>
      <c r="CV150" s="26"/>
      <c r="CW150" s="26"/>
      <c r="CX150" s="43">
        <f t="shared" si="233"/>
        <v>0</v>
      </c>
      <c r="CY150" s="327">
        <f>'2ND TERM Db '!BE150</f>
        <v>0</v>
      </c>
      <c r="CZ150" s="348">
        <f>'1ST TERM Db'!BE150</f>
        <v>0</v>
      </c>
      <c r="DA150" s="328">
        <f t="shared" si="234"/>
        <v>0</v>
      </c>
      <c r="DB150" s="26"/>
      <c r="DC150" s="26"/>
      <c r="DD150" s="43">
        <f t="shared" si="235"/>
        <v>0</v>
      </c>
      <c r="DE150" s="327">
        <f>'2ND TERM Db '!BH150</f>
        <v>0</v>
      </c>
      <c r="DF150" s="348">
        <f>'1ST TERM Db'!BH150</f>
        <v>0</v>
      </c>
      <c r="DG150" s="328">
        <f t="shared" si="236"/>
        <v>0</v>
      </c>
      <c r="DH150" s="349"/>
      <c r="DI150" s="349"/>
      <c r="DJ150" s="356">
        <f t="shared" si="240"/>
        <v>0</v>
      </c>
      <c r="DK150" s="357">
        <f>'2ND TERM Db '!BK150</f>
        <v>0</v>
      </c>
      <c r="DL150" s="357">
        <f>'1ST TERM Db'!BK150</f>
        <v>0</v>
      </c>
      <c r="DM150" s="328">
        <f t="shared" si="237"/>
        <v>0</v>
      </c>
      <c r="DN150" s="73">
        <f t="shared" ref="DN150" si="257">SUM(O150,U150,AA150,AG150,AM150,AS150,AY150,BE150,BK150,BQ150,BW150,CC150,CI150,CO150,CU150,DA150,DG150:DM150)</f>
        <v>0</v>
      </c>
      <c r="DO150" s="80">
        <f t="shared" si="239"/>
        <v>12</v>
      </c>
      <c r="DP150" s="81" t="s">
        <v>105</v>
      </c>
      <c r="DQ150" s="81" t="s">
        <v>105</v>
      </c>
      <c r="DR150" s="81" t="s">
        <v>105</v>
      </c>
      <c r="DS150" s="81" t="s">
        <v>105</v>
      </c>
      <c r="DT150" s="81" t="s">
        <v>105</v>
      </c>
      <c r="DU150" s="81" t="s">
        <v>105</v>
      </c>
      <c r="DV150" s="81" t="s">
        <v>105</v>
      </c>
      <c r="DW150" s="81" t="s">
        <v>105</v>
      </c>
      <c r="DX150" s="87" t="s">
        <v>98</v>
      </c>
      <c r="DY150" s="88" t="s">
        <v>99</v>
      </c>
      <c r="DZ150" s="81" t="s">
        <v>105</v>
      </c>
      <c r="EA150" s="81" t="s">
        <v>105</v>
      </c>
      <c r="EB150" s="81" t="s">
        <v>105</v>
      </c>
      <c r="EC150" s="81" t="s">
        <v>105</v>
      </c>
      <c r="ED150" s="81" t="s">
        <v>105</v>
      </c>
      <c r="EE150" s="81" t="s">
        <v>105</v>
      </c>
      <c r="EF150" s="99" t="s">
        <v>105</v>
      </c>
      <c r="EG150" s="100" t="s">
        <v>101</v>
      </c>
      <c r="EH150" s="101" t="s">
        <v>102</v>
      </c>
      <c r="EI150" s="102" t="s">
        <v>103</v>
      </c>
      <c r="EJ150" s="103" t="s">
        <v>104</v>
      </c>
    </row>
    <row r="151" ht="30.3" spans="1:140">
      <c r="A151" s="21">
        <v>148</v>
      </c>
      <c r="B151" s="288">
        <f>'1ST TERM Db'!B151</f>
        <v>0</v>
      </c>
      <c r="C151" s="289">
        <f>'1ST TERM Db'!C151</f>
        <v>0</v>
      </c>
      <c r="D151" s="29">
        <f>'1ST TERM Db'!D151</f>
        <v>0</v>
      </c>
      <c r="E151" s="29">
        <f>'1ST TERM Db'!E151</f>
        <v>0</v>
      </c>
      <c r="F151" s="27"/>
      <c r="G151" s="27"/>
      <c r="H151" s="27"/>
      <c r="I151" s="42">
        <f t="shared" si="203"/>
        <v>0</v>
      </c>
      <c r="J151" s="26"/>
      <c r="K151" s="26"/>
      <c r="L151" s="43">
        <f t="shared" si="199"/>
        <v>0</v>
      </c>
      <c r="M151" s="327">
        <f>'2ND TERM Db '!L151</f>
        <v>0</v>
      </c>
      <c r="N151" s="327">
        <f>'1ST TERM Db'!L151</f>
        <v>0</v>
      </c>
      <c r="O151" s="328">
        <f t="shared" si="204"/>
        <v>0</v>
      </c>
      <c r="P151" s="26"/>
      <c r="Q151" s="26"/>
      <c r="R151" s="43">
        <f t="shared" si="205"/>
        <v>0</v>
      </c>
      <c r="S151" s="327">
        <f>'2ND TERM Db '!O151</f>
        <v>0</v>
      </c>
      <c r="T151" s="327">
        <f>'1ST TERM Db'!O151</f>
        <v>0</v>
      </c>
      <c r="U151" s="328">
        <f t="shared" si="206"/>
        <v>0</v>
      </c>
      <c r="V151" s="26"/>
      <c r="W151" s="26"/>
      <c r="X151" s="43">
        <f t="shared" si="207"/>
        <v>0</v>
      </c>
      <c r="Y151" s="327">
        <f>'2ND TERM Db '!R151</f>
        <v>0</v>
      </c>
      <c r="Z151" s="327">
        <f>'1ST TERM Db'!R151</f>
        <v>0</v>
      </c>
      <c r="AA151" s="328">
        <f t="shared" si="208"/>
        <v>0</v>
      </c>
      <c r="AB151" s="26"/>
      <c r="AC151" s="26"/>
      <c r="AD151" s="43">
        <f t="shared" si="209"/>
        <v>0</v>
      </c>
      <c r="AE151" s="327">
        <f>'2ND TERM Db '!U151</f>
        <v>0</v>
      </c>
      <c r="AF151" s="327">
        <f>'1ST TERM Db'!U151</f>
        <v>0</v>
      </c>
      <c r="AG151" s="328">
        <f t="shared" si="210"/>
        <v>0</v>
      </c>
      <c r="AH151" s="26"/>
      <c r="AI151" s="26"/>
      <c r="AJ151" s="43">
        <f t="shared" si="211"/>
        <v>0</v>
      </c>
      <c r="AK151" s="327">
        <f>'2ND TERM Db '!X151</f>
        <v>0</v>
      </c>
      <c r="AL151" s="327">
        <f>'1ST TERM Db'!X151</f>
        <v>0</v>
      </c>
      <c r="AM151" s="328">
        <f t="shared" si="212"/>
        <v>0</v>
      </c>
      <c r="AN151" s="26"/>
      <c r="AO151" s="26"/>
      <c r="AP151" s="43">
        <f t="shared" si="213"/>
        <v>0</v>
      </c>
      <c r="AQ151" s="327">
        <f>'2ND TERM Db '!AA151</f>
        <v>0</v>
      </c>
      <c r="AR151" s="343">
        <f>'1ST TERM Db'!AA151</f>
        <v>0</v>
      </c>
      <c r="AS151" s="328">
        <f t="shared" si="214"/>
        <v>0</v>
      </c>
      <c r="AT151" s="26"/>
      <c r="AU151" s="26"/>
      <c r="AV151" s="43">
        <f t="shared" si="215"/>
        <v>0</v>
      </c>
      <c r="AW151" s="327">
        <f>'2ND TERM Db '!AD151</f>
        <v>0</v>
      </c>
      <c r="AX151" s="343">
        <f>'1ST TERM Db'!AD151</f>
        <v>0</v>
      </c>
      <c r="AY151" s="328">
        <f t="shared" si="216"/>
        <v>0</v>
      </c>
      <c r="AZ151" s="26"/>
      <c r="BA151" s="26"/>
      <c r="BB151" s="43">
        <f t="shared" si="217"/>
        <v>0</v>
      </c>
      <c r="BC151" s="327">
        <f>'2ND TERM Db '!AG151</f>
        <v>0</v>
      </c>
      <c r="BD151" s="327">
        <f>'1ST TERM Db'!AG151</f>
        <v>0</v>
      </c>
      <c r="BE151" s="328">
        <f t="shared" si="218"/>
        <v>0</v>
      </c>
      <c r="BF151" s="26"/>
      <c r="BG151" s="26"/>
      <c r="BH151" s="43">
        <f t="shared" si="219"/>
        <v>0</v>
      </c>
      <c r="BI151" s="327">
        <f>'2ND TERM Db '!AJ151</f>
        <v>0</v>
      </c>
      <c r="BJ151" s="327">
        <f>'1ST TERM Db'!AJ151</f>
        <v>0</v>
      </c>
      <c r="BK151" s="328">
        <f t="shared" si="220"/>
        <v>0</v>
      </c>
      <c r="BL151" s="26"/>
      <c r="BM151" s="26"/>
      <c r="BN151" s="43">
        <f t="shared" si="221"/>
        <v>0</v>
      </c>
      <c r="BO151" s="327">
        <f>'2ND TERM Db '!AM151</f>
        <v>0</v>
      </c>
      <c r="BP151" s="348">
        <f>'1ST TERM Db'!AM151</f>
        <v>0</v>
      </c>
      <c r="BQ151" s="328">
        <f t="shared" si="222"/>
        <v>0</v>
      </c>
      <c r="BR151" s="26"/>
      <c r="BS151" s="26"/>
      <c r="BT151" s="43">
        <f t="shared" si="223"/>
        <v>0</v>
      </c>
      <c r="BU151" s="327">
        <f>'2ND TERM Db '!AP151</f>
        <v>0</v>
      </c>
      <c r="BV151" s="348">
        <f>'1ST TERM Db'!AP151</f>
        <v>0</v>
      </c>
      <c r="BW151" s="328">
        <f t="shared" si="224"/>
        <v>0</v>
      </c>
      <c r="BX151" s="26"/>
      <c r="BY151" s="26"/>
      <c r="BZ151" s="43">
        <f t="shared" si="225"/>
        <v>0</v>
      </c>
      <c r="CA151" s="327">
        <f>'2ND TERM Db '!AS151</f>
        <v>0</v>
      </c>
      <c r="CB151" s="348">
        <f>'1ST TERM Db'!AS151</f>
        <v>0</v>
      </c>
      <c r="CC151" s="328">
        <f t="shared" si="226"/>
        <v>0</v>
      </c>
      <c r="CD151" s="26"/>
      <c r="CE151" s="26"/>
      <c r="CF151" s="43">
        <f t="shared" si="227"/>
        <v>0</v>
      </c>
      <c r="CG151" s="327">
        <f>'2ND TERM Db '!AV151</f>
        <v>0</v>
      </c>
      <c r="CH151" s="348">
        <f>'1ST TERM Db'!AV151</f>
        <v>0</v>
      </c>
      <c r="CI151" s="328">
        <f t="shared" si="228"/>
        <v>0</v>
      </c>
      <c r="CJ151" s="26"/>
      <c r="CK151" s="26"/>
      <c r="CL151" s="43">
        <f t="shared" si="229"/>
        <v>0</v>
      </c>
      <c r="CM151" s="327">
        <f>'2ND TERM Db '!AY151</f>
        <v>0</v>
      </c>
      <c r="CN151" s="348">
        <f>'1ST TERM Db'!AY151</f>
        <v>0</v>
      </c>
      <c r="CO151" s="328">
        <f t="shared" si="230"/>
        <v>0</v>
      </c>
      <c r="CP151" s="26"/>
      <c r="CQ151" s="26"/>
      <c r="CR151" s="43">
        <f t="shared" si="231"/>
        <v>0</v>
      </c>
      <c r="CS151" s="327">
        <f>'2ND TERM Db '!BB151</f>
        <v>0</v>
      </c>
      <c r="CT151" s="348">
        <f>'1ST TERM Db'!BB151</f>
        <v>0</v>
      </c>
      <c r="CU151" s="328">
        <f t="shared" si="232"/>
        <v>0</v>
      </c>
      <c r="CV151" s="26"/>
      <c r="CW151" s="26"/>
      <c r="CX151" s="43">
        <f t="shared" si="233"/>
        <v>0</v>
      </c>
      <c r="CY151" s="327">
        <f>'2ND TERM Db '!BE151</f>
        <v>0</v>
      </c>
      <c r="CZ151" s="348">
        <f>'1ST TERM Db'!BE151</f>
        <v>0</v>
      </c>
      <c r="DA151" s="328">
        <f t="shared" si="234"/>
        <v>0</v>
      </c>
      <c r="DB151" s="26"/>
      <c r="DC151" s="26"/>
      <c r="DD151" s="43">
        <f t="shared" si="235"/>
        <v>0</v>
      </c>
      <c r="DE151" s="327">
        <f>'2ND TERM Db '!BH151</f>
        <v>0</v>
      </c>
      <c r="DF151" s="348">
        <f>'1ST TERM Db'!BH151</f>
        <v>0</v>
      </c>
      <c r="DG151" s="328">
        <f t="shared" si="236"/>
        <v>0</v>
      </c>
      <c r="DH151" s="349"/>
      <c r="DI151" s="349"/>
      <c r="DJ151" s="356">
        <f t="shared" si="240"/>
        <v>0</v>
      </c>
      <c r="DK151" s="357">
        <f>'2ND TERM Db '!BK151</f>
        <v>0</v>
      </c>
      <c r="DL151" s="357">
        <f>'1ST TERM Db'!BK151</f>
        <v>0</v>
      </c>
      <c r="DM151" s="328">
        <f t="shared" si="237"/>
        <v>0</v>
      </c>
      <c r="DN151" s="73">
        <f t="shared" ref="DN151" si="258">SUM(O151,U151,AA151,AG151,AM151,AS151,AY151,BE151,BK151,BQ151,BW151,CC151,CI151,CO151,CU151,DA151,DG151,DM151)</f>
        <v>0</v>
      </c>
      <c r="DO151" s="80">
        <f t="shared" si="239"/>
        <v>12</v>
      </c>
      <c r="DP151" s="81" t="s">
        <v>105</v>
      </c>
      <c r="DQ151" s="81" t="s">
        <v>105</v>
      </c>
      <c r="DR151" s="81" t="s">
        <v>105</v>
      </c>
      <c r="DS151" s="81" t="s">
        <v>105</v>
      </c>
      <c r="DT151" s="81" t="s">
        <v>105</v>
      </c>
      <c r="DU151" s="81" t="s">
        <v>105</v>
      </c>
      <c r="DV151" s="81" t="s">
        <v>105</v>
      </c>
      <c r="DW151" s="81" t="s">
        <v>105</v>
      </c>
      <c r="DX151" s="87" t="s">
        <v>98</v>
      </c>
      <c r="DY151" s="88" t="s">
        <v>99</v>
      </c>
      <c r="DZ151" s="81" t="s">
        <v>105</v>
      </c>
      <c r="EA151" s="81" t="s">
        <v>105</v>
      </c>
      <c r="EB151" s="81" t="s">
        <v>105</v>
      </c>
      <c r="EC151" s="81" t="s">
        <v>105</v>
      </c>
      <c r="ED151" s="81" t="s">
        <v>105</v>
      </c>
      <c r="EE151" s="81" t="s">
        <v>105</v>
      </c>
      <c r="EF151" s="99" t="s">
        <v>105</v>
      </c>
      <c r="EG151" s="100" t="s">
        <v>101</v>
      </c>
      <c r="EH151" s="101" t="s">
        <v>102</v>
      </c>
      <c r="EI151" s="102" t="s">
        <v>103</v>
      </c>
      <c r="EJ151" s="103" t="s">
        <v>104</v>
      </c>
    </row>
    <row r="152" ht="30.3" spans="1:140">
      <c r="A152" s="21">
        <v>149</v>
      </c>
      <c r="B152" s="288">
        <f>'1ST TERM Db'!B152</f>
        <v>0</v>
      </c>
      <c r="C152" s="29">
        <f>'1ST TERM Db'!C152</f>
        <v>0</v>
      </c>
      <c r="D152" s="29">
        <f>'1ST TERM Db'!D152</f>
        <v>0</v>
      </c>
      <c r="E152" s="29">
        <f>'1ST TERM Db'!E152</f>
        <v>0</v>
      </c>
      <c r="F152" s="27"/>
      <c r="G152" s="27"/>
      <c r="H152" s="27"/>
      <c r="I152" s="42">
        <f t="shared" si="203"/>
        <v>0</v>
      </c>
      <c r="J152" s="26"/>
      <c r="K152" s="26"/>
      <c r="L152" s="43">
        <f t="shared" si="199"/>
        <v>0</v>
      </c>
      <c r="M152" s="327">
        <f>'2ND TERM Db '!L152</f>
        <v>0</v>
      </c>
      <c r="N152" s="327">
        <f>'1ST TERM Db'!L152</f>
        <v>0</v>
      </c>
      <c r="O152" s="328">
        <f t="shared" si="204"/>
        <v>0</v>
      </c>
      <c r="P152" s="26"/>
      <c r="Q152" s="26"/>
      <c r="R152" s="43">
        <f t="shared" si="205"/>
        <v>0</v>
      </c>
      <c r="S152" s="327">
        <f>'2ND TERM Db '!O152</f>
        <v>0</v>
      </c>
      <c r="T152" s="327">
        <f>'1ST TERM Db'!O152</f>
        <v>0</v>
      </c>
      <c r="U152" s="328">
        <f t="shared" si="206"/>
        <v>0</v>
      </c>
      <c r="V152" s="26"/>
      <c r="W152" s="26"/>
      <c r="X152" s="43">
        <f t="shared" si="207"/>
        <v>0</v>
      </c>
      <c r="Y152" s="327">
        <f>'2ND TERM Db '!R152</f>
        <v>0</v>
      </c>
      <c r="Z152" s="327">
        <f>'1ST TERM Db'!R152</f>
        <v>0</v>
      </c>
      <c r="AA152" s="328">
        <f t="shared" si="208"/>
        <v>0</v>
      </c>
      <c r="AB152" s="26"/>
      <c r="AC152" s="26"/>
      <c r="AD152" s="43">
        <f t="shared" si="209"/>
        <v>0</v>
      </c>
      <c r="AE152" s="327">
        <f>'2ND TERM Db '!U152</f>
        <v>0</v>
      </c>
      <c r="AF152" s="327">
        <f>'1ST TERM Db'!U152</f>
        <v>0</v>
      </c>
      <c r="AG152" s="328">
        <f t="shared" si="210"/>
        <v>0</v>
      </c>
      <c r="AH152" s="26"/>
      <c r="AI152" s="26"/>
      <c r="AJ152" s="43">
        <f t="shared" si="211"/>
        <v>0</v>
      </c>
      <c r="AK152" s="327">
        <f>'2ND TERM Db '!X152</f>
        <v>0</v>
      </c>
      <c r="AL152" s="327">
        <f>'1ST TERM Db'!X152</f>
        <v>0</v>
      </c>
      <c r="AM152" s="328">
        <f t="shared" si="212"/>
        <v>0</v>
      </c>
      <c r="AN152" s="26"/>
      <c r="AO152" s="26"/>
      <c r="AP152" s="43">
        <f t="shared" si="213"/>
        <v>0</v>
      </c>
      <c r="AQ152" s="327">
        <f>'2ND TERM Db '!AA152</f>
        <v>0</v>
      </c>
      <c r="AR152" s="343">
        <f>'1ST TERM Db'!AA152</f>
        <v>0</v>
      </c>
      <c r="AS152" s="328">
        <f t="shared" si="214"/>
        <v>0</v>
      </c>
      <c r="AT152" s="26"/>
      <c r="AU152" s="26"/>
      <c r="AV152" s="43">
        <f t="shared" si="215"/>
        <v>0</v>
      </c>
      <c r="AW152" s="327">
        <f>'2ND TERM Db '!AD152</f>
        <v>0</v>
      </c>
      <c r="AX152" s="343">
        <f>'1ST TERM Db'!AD152</f>
        <v>0</v>
      </c>
      <c r="AY152" s="328">
        <f t="shared" si="216"/>
        <v>0</v>
      </c>
      <c r="AZ152" s="26"/>
      <c r="BA152" s="26"/>
      <c r="BB152" s="43">
        <f t="shared" si="217"/>
        <v>0</v>
      </c>
      <c r="BC152" s="327">
        <f>'2ND TERM Db '!AG152</f>
        <v>0</v>
      </c>
      <c r="BD152" s="327">
        <f>'1ST TERM Db'!AG152</f>
        <v>0</v>
      </c>
      <c r="BE152" s="328">
        <f t="shared" si="218"/>
        <v>0</v>
      </c>
      <c r="BF152" s="26"/>
      <c r="BG152" s="26"/>
      <c r="BH152" s="43">
        <f t="shared" si="219"/>
        <v>0</v>
      </c>
      <c r="BI152" s="327">
        <f>'2ND TERM Db '!AJ152</f>
        <v>0</v>
      </c>
      <c r="BJ152" s="327">
        <f>'1ST TERM Db'!AJ152</f>
        <v>0</v>
      </c>
      <c r="BK152" s="328">
        <f t="shared" si="220"/>
        <v>0</v>
      </c>
      <c r="BL152" s="26"/>
      <c r="BM152" s="26"/>
      <c r="BN152" s="43">
        <f t="shared" si="221"/>
        <v>0</v>
      </c>
      <c r="BO152" s="327">
        <f>'2ND TERM Db '!AM152</f>
        <v>0</v>
      </c>
      <c r="BP152" s="348">
        <f>'1ST TERM Db'!AM152</f>
        <v>0</v>
      </c>
      <c r="BQ152" s="328">
        <f t="shared" si="222"/>
        <v>0</v>
      </c>
      <c r="BR152" s="26"/>
      <c r="BS152" s="26"/>
      <c r="BT152" s="43">
        <f t="shared" si="223"/>
        <v>0</v>
      </c>
      <c r="BU152" s="327">
        <f>'2ND TERM Db '!AP152</f>
        <v>0</v>
      </c>
      <c r="BV152" s="348">
        <f>'1ST TERM Db'!AP152</f>
        <v>0</v>
      </c>
      <c r="BW152" s="328">
        <f t="shared" si="224"/>
        <v>0</v>
      </c>
      <c r="BX152" s="26"/>
      <c r="BY152" s="26"/>
      <c r="BZ152" s="43">
        <f t="shared" si="225"/>
        <v>0</v>
      </c>
      <c r="CA152" s="327">
        <f>'2ND TERM Db '!AS152</f>
        <v>0</v>
      </c>
      <c r="CB152" s="348">
        <f>'1ST TERM Db'!AS152</f>
        <v>0</v>
      </c>
      <c r="CC152" s="328">
        <f t="shared" si="226"/>
        <v>0</v>
      </c>
      <c r="CD152" s="26"/>
      <c r="CE152" s="26"/>
      <c r="CF152" s="43">
        <f t="shared" si="227"/>
        <v>0</v>
      </c>
      <c r="CG152" s="327">
        <f>'2ND TERM Db '!AV152</f>
        <v>0</v>
      </c>
      <c r="CH152" s="348">
        <f>'1ST TERM Db'!AV152</f>
        <v>0</v>
      </c>
      <c r="CI152" s="328">
        <f t="shared" si="228"/>
        <v>0</v>
      </c>
      <c r="CJ152" s="26"/>
      <c r="CK152" s="26"/>
      <c r="CL152" s="43">
        <f t="shared" si="229"/>
        <v>0</v>
      </c>
      <c r="CM152" s="327">
        <f>'2ND TERM Db '!AY152</f>
        <v>0</v>
      </c>
      <c r="CN152" s="348">
        <f>'1ST TERM Db'!AY152</f>
        <v>0</v>
      </c>
      <c r="CO152" s="328">
        <f t="shared" si="230"/>
        <v>0</v>
      </c>
      <c r="CP152" s="26"/>
      <c r="CQ152" s="26"/>
      <c r="CR152" s="43">
        <f t="shared" si="231"/>
        <v>0</v>
      </c>
      <c r="CS152" s="327">
        <f>'2ND TERM Db '!BB152</f>
        <v>0</v>
      </c>
      <c r="CT152" s="348">
        <f>'1ST TERM Db'!BB152</f>
        <v>0</v>
      </c>
      <c r="CU152" s="328">
        <f t="shared" si="232"/>
        <v>0</v>
      </c>
      <c r="CV152" s="26"/>
      <c r="CW152" s="26"/>
      <c r="CX152" s="43">
        <f t="shared" si="233"/>
        <v>0</v>
      </c>
      <c r="CY152" s="327">
        <f>'2ND TERM Db '!BE152</f>
        <v>0</v>
      </c>
      <c r="CZ152" s="348">
        <f>'1ST TERM Db'!BE152</f>
        <v>0</v>
      </c>
      <c r="DA152" s="328">
        <f t="shared" si="234"/>
        <v>0</v>
      </c>
      <c r="DB152" s="26"/>
      <c r="DC152" s="26"/>
      <c r="DD152" s="43">
        <f t="shared" si="235"/>
        <v>0</v>
      </c>
      <c r="DE152" s="327">
        <f>'2ND TERM Db '!BH152</f>
        <v>0</v>
      </c>
      <c r="DF152" s="348">
        <f>'1ST TERM Db'!BH152</f>
        <v>0</v>
      </c>
      <c r="DG152" s="328">
        <f t="shared" si="236"/>
        <v>0</v>
      </c>
      <c r="DH152" s="349"/>
      <c r="DI152" s="349"/>
      <c r="DJ152" s="356">
        <f t="shared" si="240"/>
        <v>0</v>
      </c>
      <c r="DK152" s="357">
        <f>'2ND TERM Db '!BK152</f>
        <v>0</v>
      </c>
      <c r="DL152" s="357">
        <f>'1ST TERM Db'!BK152</f>
        <v>0</v>
      </c>
      <c r="DM152" s="328">
        <f t="shared" si="237"/>
        <v>0</v>
      </c>
      <c r="DN152" s="73">
        <f t="shared" ref="DN152" si="259">SUM(O152,U152,AA152,AG152,AM152,AS152,AY152,BE152,BK152,BQ152,BW152,CC152,CI152,CO152,CU152,DA152,DG152:DM152)</f>
        <v>0</v>
      </c>
      <c r="DO152" s="80">
        <f t="shared" si="239"/>
        <v>12</v>
      </c>
      <c r="DP152" s="81" t="s">
        <v>105</v>
      </c>
      <c r="DQ152" s="81" t="s">
        <v>105</v>
      </c>
      <c r="DR152" s="81" t="s">
        <v>105</v>
      </c>
      <c r="DS152" s="81" t="s">
        <v>105</v>
      </c>
      <c r="DT152" s="81" t="s">
        <v>105</v>
      </c>
      <c r="DU152" s="81" t="s">
        <v>105</v>
      </c>
      <c r="DV152" s="81" t="s">
        <v>105</v>
      </c>
      <c r="DW152" s="81" t="s">
        <v>105</v>
      </c>
      <c r="DX152" s="87" t="s">
        <v>98</v>
      </c>
      <c r="DY152" s="88" t="s">
        <v>99</v>
      </c>
      <c r="DZ152" s="81" t="s">
        <v>105</v>
      </c>
      <c r="EA152" s="81" t="s">
        <v>105</v>
      </c>
      <c r="EB152" s="81" t="s">
        <v>105</v>
      </c>
      <c r="EC152" s="81" t="s">
        <v>105</v>
      </c>
      <c r="ED152" s="81" t="s">
        <v>105</v>
      </c>
      <c r="EE152" s="81" t="s">
        <v>105</v>
      </c>
      <c r="EF152" s="99" t="s">
        <v>105</v>
      </c>
      <c r="EG152" s="100" t="s">
        <v>101</v>
      </c>
      <c r="EH152" s="101" t="s">
        <v>102</v>
      </c>
      <c r="EI152" s="102" t="s">
        <v>103</v>
      </c>
      <c r="EJ152" s="103" t="s">
        <v>104</v>
      </c>
    </row>
    <row r="153" ht="30.3" spans="1:140">
      <c r="A153" s="21">
        <v>150</v>
      </c>
      <c r="B153" s="288">
        <f>'1ST TERM Db'!B153</f>
        <v>0</v>
      </c>
      <c r="C153" s="29">
        <f>'1ST TERM Db'!C153</f>
        <v>0</v>
      </c>
      <c r="D153" s="29">
        <f>'1ST TERM Db'!D153</f>
        <v>0</v>
      </c>
      <c r="E153" s="29">
        <f>'1ST TERM Db'!E153</f>
        <v>0</v>
      </c>
      <c r="F153" s="27"/>
      <c r="G153" s="27"/>
      <c r="H153" s="27"/>
      <c r="I153" s="42">
        <f t="shared" si="203"/>
        <v>0</v>
      </c>
      <c r="J153" s="26"/>
      <c r="K153" s="26"/>
      <c r="L153" s="43">
        <f t="shared" si="199"/>
        <v>0</v>
      </c>
      <c r="M153" s="327">
        <f>'2ND TERM Db '!L153</f>
        <v>0</v>
      </c>
      <c r="N153" s="327">
        <f>'1ST TERM Db'!L153</f>
        <v>0</v>
      </c>
      <c r="O153" s="328">
        <f t="shared" si="204"/>
        <v>0</v>
      </c>
      <c r="P153" s="26"/>
      <c r="Q153" s="26"/>
      <c r="R153" s="43">
        <f t="shared" si="205"/>
        <v>0</v>
      </c>
      <c r="S153" s="327">
        <f>'2ND TERM Db '!O153</f>
        <v>0</v>
      </c>
      <c r="T153" s="327">
        <f>'1ST TERM Db'!O153</f>
        <v>0</v>
      </c>
      <c r="U153" s="328">
        <f t="shared" si="206"/>
        <v>0</v>
      </c>
      <c r="V153" s="26"/>
      <c r="W153" s="26"/>
      <c r="X153" s="43">
        <f t="shared" si="207"/>
        <v>0</v>
      </c>
      <c r="Y153" s="327">
        <f>'2ND TERM Db '!R153</f>
        <v>0</v>
      </c>
      <c r="Z153" s="327">
        <f>'1ST TERM Db'!R153</f>
        <v>0</v>
      </c>
      <c r="AA153" s="328">
        <f t="shared" si="208"/>
        <v>0</v>
      </c>
      <c r="AB153" s="26"/>
      <c r="AC153" s="26"/>
      <c r="AD153" s="43">
        <f t="shared" si="209"/>
        <v>0</v>
      </c>
      <c r="AE153" s="327">
        <f>'2ND TERM Db '!U153</f>
        <v>0</v>
      </c>
      <c r="AF153" s="327">
        <f>'1ST TERM Db'!U153</f>
        <v>0</v>
      </c>
      <c r="AG153" s="328">
        <f t="shared" si="210"/>
        <v>0</v>
      </c>
      <c r="AH153" s="26"/>
      <c r="AI153" s="26"/>
      <c r="AJ153" s="43">
        <f t="shared" si="211"/>
        <v>0</v>
      </c>
      <c r="AK153" s="327">
        <f>'2ND TERM Db '!X153</f>
        <v>0</v>
      </c>
      <c r="AL153" s="327">
        <f>'1ST TERM Db'!X153</f>
        <v>0</v>
      </c>
      <c r="AM153" s="328">
        <f t="shared" si="212"/>
        <v>0</v>
      </c>
      <c r="AN153" s="26"/>
      <c r="AO153" s="26"/>
      <c r="AP153" s="43">
        <f t="shared" si="213"/>
        <v>0</v>
      </c>
      <c r="AQ153" s="327">
        <f>'2ND TERM Db '!AA153</f>
        <v>0</v>
      </c>
      <c r="AR153" s="343">
        <f>'1ST TERM Db'!AA153</f>
        <v>0</v>
      </c>
      <c r="AS153" s="328">
        <f t="shared" si="214"/>
        <v>0</v>
      </c>
      <c r="AT153" s="26"/>
      <c r="AU153" s="26"/>
      <c r="AV153" s="43">
        <f t="shared" si="215"/>
        <v>0</v>
      </c>
      <c r="AW153" s="327">
        <f>'2ND TERM Db '!AD153</f>
        <v>0</v>
      </c>
      <c r="AX153" s="343">
        <f>'1ST TERM Db'!AD153</f>
        <v>0</v>
      </c>
      <c r="AY153" s="328">
        <f t="shared" si="216"/>
        <v>0</v>
      </c>
      <c r="AZ153" s="26"/>
      <c r="BA153" s="26"/>
      <c r="BB153" s="43">
        <f t="shared" si="217"/>
        <v>0</v>
      </c>
      <c r="BC153" s="327">
        <f>'2ND TERM Db '!AG153</f>
        <v>0</v>
      </c>
      <c r="BD153" s="327">
        <f>'1ST TERM Db'!AG153</f>
        <v>0</v>
      </c>
      <c r="BE153" s="328">
        <f t="shared" si="218"/>
        <v>0</v>
      </c>
      <c r="BF153" s="26"/>
      <c r="BG153" s="26"/>
      <c r="BH153" s="43">
        <f t="shared" si="219"/>
        <v>0</v>
      </c>
      <c r="BI153" s="327">
        <f>'2ND TERM Db '!AJ153</f>
        <v>0</v>
      </c>
      <c r="BJ153" s="327">
        <f>'1ST TERM Db'!AJ153</f>
        <v>0</v>
      </c>
      <c r="BK153" s="328">
        <f t="shared" si="220"/>
        <v>0</v>
      </c>
      <c r="BL153" s="26"/>
      <c r="BM153" s="26"/>
      <c r="BN153" s="43">
        <f t="shared" si="221"/>
        <v>0</v>
      </c>
      <c r="BO153" s="327">
        <f>'2ND TERM Db '!AM153</f>
        <v>0</v>
      </c>
      <c r="BP153" s="348">
        <f>'1ST TERM Db'!AM153</f>
        <v>0</v>
      </c>
      <c r="BQ153" s="328">
        <f t="shared" si="222"/>
        <v>0</v>
      </c>
      <c r="BR153" s="26"/>
      <c r="BS153" s="26"/>
      <c r="BT153" s="43">
        <f t="shared" si="223"/>
        <v>0</v>
      </c>
      <c r="BU153" s="327">
        <f>'2ND TERM Db '!AP153</f>
        <v>0</v>
      </c>
      <c r="BV153" s="348">
        <f>'1ST TERM Db'!AP153</f>
        <v>0</v>
      </c>
      <c r="BW153" s="328">
        <f t="shared" si="224"/>
        <v>0</v>
      </c>
      <c r="BX153" s="26"/>
      <c r="BY153" s="26"/>
      <c r="BZ153" s="43">
        <f t="shared" si="225"/>
        <v>0</v>
      </c>
      <c r="CA153" s="327">
        <f>'2ND TERM Db '!AS153</f>
        <v>0</v>
      </c>
      <c r="CB153" s="348">
        <f>'1ST TERM Db'!AS153</f>
        <v>0</v>
      </c>
      <c r="CC153" s="328">
        <f t="shared" si="226"/>
        <v>0</v>
      </c>
      <c r="CD153" s="26"/>
      <c r="CE153" s="26"/>
      <c r="CF153" s="43">
        <f t="shared" si="227"/>
        <v>0</v>
      </c>
      <c r="CG153" s="327">
        <f>'2ND TERM Db '!AV153</f>
        <v>0</v>
      </c>
      <c r="CH153" s="348">
        <f>'1ST TERM Db'!AV153</f>
        <v>0</v>
      </c>
      <c r="CI153" s="328">
        <f t="shared" si="228"/>
        <v>0</v>
      </c>
      <c r="CJ153" s="26"/>
      <c r="CK153" s="26"/>
      <c r="CL153" s="43">
        <f t="shared" si="229"/>
        <v>0</v>
      </c>
      <c r="CM153" s="327">
        <f>'2ND TERM Db '!AY153</f>
        <v>0</v>
      </c>
      <c r="CN153" s="348">
        <f>'1ST TERM Db'!AY153</f>
        <v>0</v>
      </c>
      <c r="CO153" s="328">
        <f t="shared" si="230"/>
        <v>0</v>
      </c>
      <c r="CP153" s="26"/>
      <c r="CQ153" s="26"/>
      <c r="CR153" s="43">
        <f t="shared" si="231"/>
        <v>0</v>
      </c>
      <c r="CS153" s="327">
        <f>'2ND TERM Db '!BB153</f>
        <v>0</v>
      </c>
      <c r="CT153" s="348">
        <f>'1ST TERM Db'!BB153</f>
        <v>0</v>
      </c>
      <c r="CU153" s="328">
        <f t="shared" si="232"/>
        <v>0</v>
      </c>
      <c r="CV153" s="26"/>
      <c r="CW153" s="26"/>
      <c r="CX153" s="43">
        <f t="shared" si="233"/>
        <v>0</v>
      </c>
      <c r="CY153" s="327">
        <f>'2ND TERM Db '!BE153</f>
        <v>0</v>
      </c>
      <c r="CZ153" s="348">
        <f>'1ST TERM Db'!BE153</f>
        <v>0</v>
      </c>
      <c r="DA153" s="328">
        <f t="shared" si="234"/>
        <v>0</v>
      </c>
      <c r="DB153" s="26"/>
      <c r="DC153" s="26"/>
      <c r="DD153" s="43">
        <f t="shared" si="235"/>
        <v>0</v>
      </c>
      <c r="DE153" s="327">
        <f>'2ND TERM Db '!BH153</f>
        <v>0</v>
      </c>
      <c r="DF153" s="348">
        <f>'1ST TERM Db'!BH153</f>
        <v>0</v>
      </c>
      <c r="DG153" s="328">
        <f t="shared" si="236"/>
        <v>0</v>
      </c>
      <c r="DH153" s="349"/>
      <c r="DI153" s="349"/>
      <c r="DJ153" s="356">
        <f t="shared" si="240"/>
        <v>0</v>
      </c>
      <c r="DK153" s="357">
        <f>'2ND TERM Db '!BK153</f>
        <v>0</v>
      </c>
      <c r="DL153" s="357">
        <f>'1ST TERM Db'!BK153</f>
        <v>0</v>
      </c>
      <c r="DM153" s="328">
        <f t="shared" si="237"/>
        <v>0</v>
      </c>
      <c r="DN153" s="73">
        <f t="shared" ref="DN153" si="260">SUM(O153,U153,AA153,AG153,AM153,AS153,AY153,BE153,BK153,BQ153,BW153,CC153,CI153,CO153,CU153,DA153,DG153,DM153)</f>
        <v>0</v>
      </c>
      <c r="DO153" s="80">
        <f t="shared" si="239"/>
        <v>12</v>
      </c>
      <c r="DP153" s="81" t="s">
        <v>105</v>
      </c>
      <c r="DQ153" s="81" t="s">
        <v>105</v>
      </c>
      <c r="DR153" s="81" t="s">
        <v>105</v>
      </c>
      <c r="DS153" s="81" t="s">
        <v>105</v>
      </c>
      <c r="DT153" s="81" t="s">
        <v>105</v>
      </c>
      <c r="DU153" s="81" t="s">
        <v>105</v>
      </c>
      <c r="DV153" s="81" t="s">
        <v>105</v>
      </c>
      <c r="DW153" s="81" t="s">
        <v>105</v>
      </c>
      <c r="DX153" s="87" t="s">
        <v>98</v>
      </c>
      <c r="DY153" s="88" t="s">
        <v>99</v>
      </c>
      <c r="DZ153" s="81" t="s">
        <v>105</v>
      </c>
      <c r="EA153" s="81" t="s">
        <v>105</v>
      </c>
      <c r="EB153" s="81" t="s">
        <v>105</v>
      </c>
      <c r="EC153" s="81" t="s">
        <v>105</v>
      </c>
      <c r="ED153" s="81" t="s">
        <v>105</v>
      </c>
      <c r="EE153" s="81" t="s">
        <v>105</v>
      </c>
      <c r="EF153" s="99" t="s">
        <v>105</v>
      </c>
      <c r="EG153" s="100" t="s">
        <v>101</v>
      </c>
      <c r="EH153" s="101" t="s">
        <v>102</v>
      </c>
      <c r="EI153" s="102" t="s">
        <v>103</v>
      </c>
      <c r="EJ153" s="103" t="s">
        <v>104</v>
      </c>
    </row>
    <row r="154" ht="30.3" spans="1:140">
      <c r="A154" s="21">
        <v>151</v>
      </c>
      <c r="B154" s="288">
        <f>'1ST TERM Db'!B154</f>
        <v>0</v>
      </c>
      <c r="C154" s="289">
        <f>'1ST TERM Db'!C154</f>
        <v>0</v>
      </c>
      <c r="D154" s="29">
        <f>'1ST TERM Db'!D154</f>
        <v>0</v>
      </c>
      <c r="E154" s="29">
        <f>'1ST TERM Db'!E154</f>
        <v>0</v>
      </c>
      <c r="F154" s="27"/>
      <c r="G154" s="27"/>
      <c r="H154" s="27"/>
      <c r="I154" s="42">
        <f t="shared" si="203"/>
        <v>0</v>
      </c>
      <c r="J154" s="26"/>
      <c r="K154" s="26"/>
      <c r="L154" s="43">
        <f t="shared" si="199"/>
        <v>0</v>
      </c>
      <c r="M154" s="327">
        <f>'2ND TERM Db '!L154</f>
        <v>0</v>
      </c>
      <c r="N154" s="327">
        <f>'1ST TERM Db'!L154</f>
        <v>0</v>
      </c>
      <c r="O154" s="328">
        <f t="shared" si="204"/>
        <v>0</v>
      </c>
      <c r="P154" s="26"/>
      <c r="Q154" s="26"/>
      <c r="R154" s="43">
        <f t="shared" si="205"/>
        <v>0</v>
      </c>
      <c r="S154" s="327">
        <f>'2ND TERM Db '!O154</f>
        <v>0</v>
      </c>
      <c r="T154" s="327">
        <f>'1ST TERM Db'!O154</f>
        <v>0</v>
      </c>
      <c r="U154" s="328">
        <f t="shared" si="206"/>
        <v>0</v>
      </c>
      <c r="V154" s="26"/>
      <c r="W154" s="26"/>
      <c r="X154" s="43">
        <f t="shared" si="207"/>
        <v>0</v>
      </c>
      <c r="Y154" s="327">
        <f>'2ND TERM Db '!R154</f>
        <v>0</v>
      </c>
      <c r="Z154" s="327">
        <f>'1ST TERM Db'!R154</f>
        <v>0</v>
      </c>
      <c r="AA154" s="328">
        <f t="shared" si="208"/>
        <v>0</v>
      </c>
      <c r="AB154" s="26"/>
      <c r="AC154" s="26"/>
      <c r="AD154" s="43">
        <f t="shared" si="209"/>
        <v>0</v>
      </c>
      <c r="AE154" s="327">
        <f>'2ND TERM Db '!U154</f>
        <v>0</v>
      </c>
      <c r="AF154" s="327">
        <f>'1ST TERM Db'!U154</f>
        <v>0</v>
      </c>
      <c r="AG154" s="328">
        <f t="shared" si="210"/>
        <v>0</v>
      </c>
      <c r="AH154" s="26"/>
      <c r="AI154" s="26"/>
      <c r="AJ154" s="43">
        <f t="shared" si="211"/>
        <v>0</v>
      </c>
      <c r="AK154" s="327">
        <f>'2ND TERM Db '!X154</f>
        <v>0</v>
      </c>
      <c r="AL154" s="327">
        <f>'1ST TERM Db'!X154</f>
        <v>0</v>
      </c>
      <c r="AM154" s="328">
        <f t="shared" si="212"/>
        <v>0</v>
      </c>
      <c r="AN154" s="26"/>
      <c r="AO154" s="26"/>
      <c r="AP154" s="43">
        <f t="shared" si="213"/>
        <v>0</v>
      </c>
      <c r="AQ154" s="327">
        <f>'2ND TERM Db '!AA154</f>
        <v>0</v>
      </c>
      <c r="AR154" s="343">
        <f>'1ST TERM Db'!AA154</f>
        <v>0</v>
      </c>
      <c r="AS154" s="328">
        <f t="shared" si="214"/>
        <v>0</v>
      </c>
      <c r="AT154" s="26"/>
      <c r="AU154" s="26"/>
      <c r="AV154" s="43">
        <f t="shared" si="215"/>
        <v>0</v>
      </c>
      <c r="AW154" s="327">
        <f>'2ND TERM Db '!AD154</f>
        <v>0</v>
      </c>
      <c r="AX154" s="343">
        <f>'1ST TERM Db'!AD154</f>
        <v>0</v>
      </c>
      <c r="AY154" s="328">
        <f t="shared" si="216"/>
        <v>0</v>
      </c>
      <c r="AZ154" s="26"/>
      <c r="BA154" s="26"/>
      <c r="BB154" s="43">
        <f t="shared" si="217"/>
        <v>0</v>
      </c>
      <c r="BC154" s="327">
        <f>'2ND TERM Db '!AG154</f>
        <v>0</v>
      </c>
      <c r="BD154" s="327">
        <f>'1ST TERM Db'!AG154</f>
        <v>0</v>
      </c>
      <c r="BE154" s="328">
        <f t="shared" si="218"/>
        <v>0</v>
      </c>
      <c r="BF154" s="26"/>
      <c r="BG154" s="26"/>
      <c r="BH154" s="43">
        <f t="shared" si="219"/>
        <v>0</v>
      </c>
      <c r="BI154" s="327">
        <f>'2ND TERM Db '!AJ154</f>
        <v>0</v>
      </c>
      <c r="BJ154" s="327">
        <f>'1ST TERM Db'!AJ154</f>
        <v>0</v>
      </c>
      <c r="BK154" s="328">
        <f t="shared" si="220"/>
        <v>0</v>
      </c>
      <c r="BL154" s="26"/>
      <c r="BM154" s="26"/>
      <c r="BN154" s="43">
        <f t="shared" si="221"/>
        <v>0</v>
      </c>
      <c r="BO154" s="327">
        <f>'2ND TERM Db '!AM154</f>
        <v>0</v>
      </c>
      <c r="BP154" s="348">
        <f>'1ST TERM Db'!AM154</f>
        <v>0</v>
      </c>
      <c r="BQ154" s="328">
        <f t="shared" si="222"/>
        <v>0</v>
      </c>
      <c r="BR154" s="26"/>
      <c r="BS154" s="26"/>
      <c r="BT154" s="43">
        <f t="shared" si="223"/>
        <v>0</v>
      </c>
      <c r="BU154" s="327">
        <f>'2ND TERM Db '!AP154</f>
        <v>0</v>
      </c>
      <c r="BV154" s="348">
        <f>'1ST TERM Db'!AP154</f>
        <v>0</v>
      </c>
      <c r="BW154" s="328">
        <f t="shared" si="224"/>
        <v>0</v>
      </c>
      <c r="BX154" s="26"/>
      <c r="BY154" s="26"/>
      <c r="BZ154" s="43">
        <f t="shared" si="225"/>
        <v>0</v>
      </c>
      <c r="CA154" s="327">
        <f>'2ND TERM Db '!AS154</f>
        <v>0</v>
      </c>
      <c r="CB154" s="348">
        <f>'1ST TERM Db'!AS154</f>
        <v>0</v>
      </c>
      <c r="CC154" s="328">
        <f t="shared" si="226"/>
        <v>0</v>
      </c>
      <c r="CD154" s="26"/>
      <c r="CE154" s="26"/>
      <c r="CF154" s="43">
        <f t="shared" si="227"/>
        <v>0</v>
      </c>
      <c r="CG154" s="327">
        <f>'2ND TERM Db '!AV154</f>
        <v>0</v>
      </c>
      <c r="CH154" s="348">
        <f>'1ST TERM Db'!AV154</f>
        <v>0</v>
      </c>
      <c r="CI154" s="328">
        <f t="shared" si="228"/>
        <v>0</v>
      </c>
      <c r="CJ154" s="26"/>
      <c r="CK154" s="26"/>
      <c r="CL154" s="43">
        <f t="shared" si="229"/>
        <v>0</v>
      </c>
      <c r="CM154" s="327">
        <f>'2ND TERM Db '!AY154</f>
        <v>0</v>
      </c>
      <c r="CN154" s="348">
        <f>'1ST TERM Db'!AY154</f>
        <v>0</v>
      </c>
      <c r="CO154" s="328">
        <f t="shared" si="230"/>
        <v>0</v>
      </c>
      <c r="CP154" s="26"/>
      <c r="CQ154" s="26"/>
      <c r="CR154" s="43">
        <f t="shared" si="231"/>
        <v>0</v>
      </c>
      <c r="CS154" s="327">
        <f>'2ND TERM Db '!BB154</f>
        <v>0</v>
      </c>
      <c r="CT154" s="348">
        <f>'1ST TERM Db'!BB154</f>
        <v>0</v>
      </c>
      <c r="CU154" s="328">
        <f t="shared" si="232"/>
        <v>0</v>
      </c>
      <c r="CV154" s="26"/>
      <c r="CW154" s="26"/>
      <c r="CX154" s="43">
        <f t="shared" si="233"/>
        <v>0</v>
      </c>
      <c r="CY154" s="327">
        <f>'2ND TERM Db '!BE154</f>
        <v>0</v>
      </c>
      <c r="CZ154" s="348">
        <f>'1ST TERM Db'!BE154</f>
        <v>0</v>
      </c>
      <c r="DA154" s="328">
        <f t="shared" si="234"/>
        <v>0</v>
      </c>
      <c r="DB154" s="26"/>
      <c r="DC154" s="26"/>
      <c r="DD154" s="43">
        <f t="shared" si="235"/>
        <v>0</v>
      </c>
      <c r="DE154" s="327">
        <f>'2ND TERM Db '!BH154</f>
        <v>0</v>
      </c>
      <c r="DF154" s="348">
        <f>'1ST TERM Db'!BH154</f>
        <v>0</v>
      </c>
      <c r="DG154" s="328">
        <f t="shared" si="236"/>
        <v>0</v>
      </c>
      <c r="DH154" s="349"/>
      <c r="DI154" s="349"/>
      <c r="DJ154" s="356">
        <f t="shared" si="240"/>
        <v>0</v>
      </c>
      <c r="DK154" s="357">
        <f>'2ND TERM Db '!BK154</f>
        <v>0</v>
      </c>
      <c r="DL154" s="357">
        <f>'1ST TERM Db'!BK154</f>
        <v>0</v>
      </c>
      <c r="DM154" s="328">
        <f t="shared" si="237"/>
        <v>0</v>
      </c>
      <c r="DN154" s="73">
        <f t="shared" ref="DN154" si="261">SUM(O154,U154,AA154,AG154,AM154,AS154,AY154,BE154,BK154,BQ154,BW154,CC154,CI154,CO154,CU154,DA154,DG154:DM154)</f>
        <v>0</v>
      </c>
      <c r="DO154" s="80">
        <f t="shared" si="239"/>
        <v>12</v>
      </c>
      <c r="DP154" s="81" t="s">
        <v>105</v>
      </c>
      <c r="DQ154" s="81" t="s">
        <v>105</v>
      </c>
      <c r="DR154" s="81" t="s">
        <v>105</v>
      </c>
      <c r="DS154" s="81" t="s">
        <v>105</v>
      </c>
      <c r="DT154" s="81" t="s">
        <v>105</v>
      </c>
      <c r="DU154" s="81" t="s">
        <v>105</v>
      </c>
      <c r="DV154" s="81" t="s">
        <v>105</v>
      </c>
      <c r="DW154" s="81" t="s">
        <v>105</v>
      </c>
      <c r="DX154" s="87" t="s">
        <v>98</v>
      </c>
      <c r="DY154" s="88" t="s">
        <v>99</v>
      </c>
      <c r="DZ154" s="81" t="s">
        <v>105</v>
      </c>
      <c r="EA154" s="81" t="s">
        <v>105</v>
      </c>
      <c r="EB154" s="81" t="s">
        <v>105</v>
      </c>
      <c r="EC154" s="81" t="s">
        <v>105</v>
      </c>
      <c r="ED154" s="81" t="s">
        <v>105</v>
      </c>
      <c r="EE154" s="81" t="s">
        <v>105</v>
      </c>
      <c r="EF154" s="99" t="s">
        <v>105</v>
      </c>
      <c r="EG154" s="100" t="s">
        <v>101</v>
      </c>
      <c r="EH154" s="101" t="s">
        <v>102</v>
      </c>
      <c r="EI154" s="102" t="s">
        <v>103</v>
      </c>
      <c r="EJ154" s="103" t="s">
        <v>104</v>
      </c>
    </row>
    <row r="155" ht="30.3" spans="1:140">
      <c r="A155" s="21">
        <v>152</v>
      </c>
      <c r="B155" s="288">
        <f>'1ST TERM Db'!B155</f>
        <v>0</v>
      </c>
      <c r="C155" s="29">
        <f>'1ST TERM Db'!C155</f>
        <v>0</v>
      </c>
      <c r="D155" s="29">
        <f>'1ST TERM Db'!D155</f>
        <v>0</v>
      </c>
      <c r="E155" s="29">
        <f>'1ST TERM Db'!E155</f>
        <v>0</v>
      </c>
      <c r="F155" s="27"/>
      <c r="G155" s="27"/>
      <c r="H155" s="27"/>
      <c r="I155" s="42">
        <f t="shared" si="203"/>
        <v>0</v>
      </c>
      <c r="J155" s="26"/>
      <c r="K155" s="26"/>
      <c r="L155" s="43">
        <f t="shared" si="199"/>
        <v>0</v>
      </c>
      <c r="M155" s="327">
        <f>'2ND TERM Db '!L155</f>
        <v>0</v>
      </c>
      <c r="N155" s="327">
        <f>'1ST TERM Db'!L155</f>
        <v>0</v>
      </c>
      <c r="O155" s="328">
        <f t="shared" si="204"/>
        <v>0</v>
      </c>
      <c r="P155" s="26"/>
      <c r="Q155" s="26"/>
      <c r="R155" s="43">
        <f t="shared" si="205"/>
        <v>0</v>
      </c>
      <c r="S155" s="327">
        <f>'2ND TERM Db '!O155</f>
        <v>0</v>
      </c>
      <c r="T155" s="327">
        <f>'1ST TERM Db'!O155</f>
        <v>0</v>
      </c>
      <c r="U155" s="328">
        <f t="shared" si="206"/>
        <v>0</v>
      </c>
      <c r="V155" s="26"/>
      <c r="W155" s="26"/>
      <c r="X155" s="43">
        <f t="shared" si="207"/>
        <v>0</v>
      </c>
      <c r="Y155" s="327">
        <f>'2ND TERM Db '!R155</f>
        <v>0</v>
      </c>
      <c r="Z155" s="327">
        <f>'1ST TERM Db'!R155</f>
        <v>0</v>
      </c>
      <c r="AA155" s="328">
        <f t="shared" si="208"/>
        <v>0</v>
      </c>
      <c r="AB155" s="26"/>
      <c r="AC155" s="26"/>
      <c r="AD155" s="43">
        <f t="shared" si="209"/>
        <v>0</v>
      </c>
      <c r="AE155" s="327">
        <f>'2ND TERM Db '!U155</f>
        <v>0</v>
      </c>
      <c r="AF155" s="327">
        <f>'1ST TERM Db'!U155</f>
        <v>0</v>
      </c>
      <c r="AG155" s="328">
        <f t="shared" si="210"/>
        <v>0</v>
      </c>
      <c r="AH155" s="26"/>
      <c r="AI155" s="26"/>
      <c r="AJ155" s="43">
        <f t="shared" si="211"/>
        <v>0</v>
      </c>
      <c r="AK155" s="327">
        <f>'2ND TERM Db '!X155</f>
        <v>0</v>
      </c>
      <c r="AL155" s="327">
        <f>'1ST TERM Db'!X155</f>
        <v>0</v>
      </c>
      <c r="AM155" s="328">
        <f t="shared" si="212"/>
        <v>0</v>
      </c>
      <c r="AN155" s="26"/>
      <c r="AO155" s="26"/>
      <c r="AP155" s="43">
        <f t="shared" si="213"/>
        <v>0</v>
      </c>
      <c r="AQ155" s="327">
        <f>'2ND TERM Db '!AA155</f>
        <v>0</v>
      </c>
      <c r="AR155" s="343">
        <f>'1ST TERM Db'!AA155</f>
        <v>0</v>
      </c>
      <c r="AS155" s="328">
        <f t="shared" si="214"/>
        <v>0</v>
      </c>
      <c r="AT155" s="26"/>
      <c r="AU155" s="26"/>
      <c r="AV155" s="43">
        <f t="shared" si="215"/>
        <v>0</v>
      </c>
      <c r="AW155" s="327">
        <f>'2ND TERM Db '!AD155</f>
        <v>0</v>
      </c>
      <c r="AX155" s="343">
        <f>'1ST TERM Db'!AD155</f>
        <v>0</v>
      </c>
      <c r="AY155" s="328">
        <f t="shared" si="216"/>
        <v>0</v>
      </c>
      <c r="AZ155" s="26"/>
      <c r="BA155" s="26"/>
      <c r="BB155" s="43">
        <f t="shared" si="217"/>
        <v>0</v>
      </c>
      <c r="BC155" s="327">
        <f>'2ND TERM Db '!AG155</f>
        <v>0</v>
      </c>
      <c r="BD155" s="327">
        <f>'1ST TERM Db'!AG155</f>
        <v>0</v>
      </c>
      <c r="BE155" s="328">
        <f t="shared" si="218"/>
        <v>0</v>
      </c>
      <c r="BF155" s="26"/>
      <c r="BG155" s="26"/>
      <c r="BH155" s="43">
        <f t="shared" si="219"/>
        <v>0</v>
      </c>
      <c r="BI155" s="327">
        <f>'2ND TERM Db '!AJ155</f>
        <v>0</v>
      </c>
      <c r="BJ155" s="327">
        <f>'1ST TERM Db'!AJ155</f>
        <v>0</v>
      </c>
      <c r="BK155" s="328">
        <f t="shared" si="220"/>
        <v>0</v>
      </c>
      <c r="BL155" s="26"/>
      <c r="BM155" s="26"/>
      <c r="BN155" s="43">
        <f t="shared" si="221"/>
        <v>0</v>
      </c>
      <c r="BO155" s="327">
        <f>'2ND TERM Db '!AM155</f>
        <v>0</v>
      </c>
      <c r="BP155" s="348">
        <f>'1ST TERM Db'!AM155</f>
        <v>0</v>
      </c>
      <c r="BQ155" s="328">
        <f t="shared" si="222"/>
        <v>0</v>
      </c>
      <c r="BR155" s="26"/>
      <c r="BS155" s="26"/>
      <c r="BT155" s="43">
        <f t="shared" si="223"/>
        <v>0</v>
      </c>
      <c r="BU155" s="327">
        <f>'2ND TERM Db '!AP155</f>
        <v>0</v>
      </c>
      <c r="BV155" s="348">
        <f>'1ST TERM Db'!AP155</f>
        <v>0</v>
      </c>
      <c r="BW155" s="328">
        <f t="shared" si="224"/>
        <v>0</v>
      </c>
      <c r="BX155" s="26"/>
      <c r="BY155" s="26"/>
      <c r="BZ155" s="43">
        <f t="shared" si="225"/>
        <v>0</v>
      </c>
      <c r="CA155" s="327">
        <f>'2ND TERM Db '!AS155</f>
        <v>0</v>
      </c>
      <c r="CB155" s="348">
        <f>'1ST TERM Db'!AS155</f>
        <v>0</v>
      </c>
      <c r="CC155" s="328">
        <f t="shared" si="226"/>
        <v>0</v>
      </c>
      <c r="CD155" s="26"/>
      <c r="CE155" s="26"/>
      <c r="CF155" s="43">
        <f t="shared" si="227"/>
        <v>0</v>
      </c>
      <c r="CG155" s="327">
        <f>'2ND TERM Db '!AV155</f>
        <v>0</v>
      </c>
      <c r="CH155" s="348">
        <f>'1ST TERM Db'!AV155</f>
        <v>0</v>
      </c>
      <c r="CI155" s="328">
        <f t="shared" si="228"/>
        <v>0</v>
      </c>
      <c r="CJ155" s="26"/>
      <c r="CK155" s="26"/>
      <c r="CL155" s="43">
        <f t="shared" si="229"/>
        <v>0</v>
      </c>
      <c r="CM155" s="327">
        <f>'2ND TERM Db '!AY155</f>
        <v>0</v>
      </c>
      <c r="CN155" s="348">
        <f>'1ST TERM Db'!AY155</f>
        <v>0</v>
      </c>
      <c r="CO155" s="328">
        <f t="shared" si="230"/>
        <v>0</v>
      </c>
      <c r="CP155" s="26"/>
      <c r="CQ155" s="26"/>
      <c r="CR155" s="43">
        <f t="shared" si="231"/>
        <v>0</v>
      </c>
      <c r="CS155" s="327">
        <f>'2ND TERM Db '!BB155</f>
        <v>0</v>
      </c>
      <c r="CT155" s="348">
        <f>'1ST TERM Db'!BB155</f>
        <v>0</v>
      </c>
      <c r="CU155" s="328">
        <f t="shared" si="232"/>
        <v>0</v>
      </c>
      <c r="CV155" s="26"/>
      <c r="CW155" s="26"/>
      <c r="CX155" s="43">
        <f t="shared" si="233"/>
        <v>0</v>
      </c>
      <c r="CY155" s="327">
        <f>'2ND TERM Db '!BE155</f>
        <v>0</v>
      </c>
      <c r="CZ155" s="348">
        <f>'1ST TERM Db'!BE155</f>
        <v>0</v>
      </c>
      <c r="DA155" s="328">
        <f t="shared" si="234"/>
        <v>0</v>
      </c>
      <c r="DB155" s="26"/>
      <c r="DC155" s="26"/>
      <c r="DD155" s="43">
        <f t="shared" si="235"/>
        <v>0</v>
      </c>
      <c r="DE155" s="327">
        <f>'2ND TERM Db '!BH155</f>
        <v>0</v>
      </c>
      <c r="DF155" s="348">
        <f>'1ST TERM Db'!BH155</f>
        <v>0</v>
      </c>
      <c r="DG155" s="328">
        <f t="shared" si="236"/>
        <v>0</v>
      </c>
      <c r="DH155" s="349"/>
      <c r="DI155" s="349"/>
      <c r="DJ155" s="356">
        <f t="shared" si="240"/>
        <v>0</v>
      </c>
      <c r="DK155" s="357">
        <f>'2ND TERM Db '!BK155</f>
        <v>0</v>
      </c>
      <c r="DL155" s="357">
        <f>'1ST TERM Db'!BK155</f>
        <v>0</v>
      </c>
      <c r="DM155" s="328">
        <f t="shared" si="237"/>
        <v>0</v>
      </c>
      <c r="DN155" s="73">
        <f t="shared" ref="DN155" si="262">SUM(O155,U155,AA155,AG155,AM155,AS155,AY155,BE155,BK155,BQ155,BW155,CC155,CI155,CO155,CU155,DA155,DG155,DM155)</f>
        <v>0</v>
      </c>
      <c r="DO155" s="80">
        <f t="shared" si="239"/>
        <v>12</v>
      </c>
      <c r="DP155" s="81" t="s">
        <v>105</v>
      </c>
      <c r="DQ155" s="81" t="s">
        <v>105</v>
      </c>
      <c r="DR155" s="81" t="s">
        <v>105</v>
      </c>
      <c r="DS155" s="81" t="s">
        <v>105</v>
      </c>
      <c r="DT155" s="81" t="s">
        <v>105</v>
      </c>
      <c r="DU155" s="81" t="s">
        <v>105</v>
      </c>
      <c r="DV155" s="81" t="s">
        <v>105</v>
      </c>
      <c r="DW155" s="81" t="s">
        <v>105</v>
      </c>
      <c r="DX155" s="87" t="s">
        <v>98</v>
      </c>
      <c r="DY155" s="88" t="s">
        <v>99</v>
      </c>
      <c r="DZ155" s="81" t="s">
        <v>105</v>
      </c>
      <c r="EA155" s="81" t="s">
        <v>105</v>
      </c>
      <c r="EB155" s="81" t="s">
        <v>105</v>
      </c>
      <c r="EC155" s="81" t="s">
        <v>105</v>
      </c>
      <c r="ED155" s="81" t="s">
        <v>105</v>
      </c>
      <c r="EE155" s="81" t="s">
        <v>105</v>
      </c>
      <c r="EF155" s="99" t="s">
        <v>105</v>
      </c>
      <c r="EG155" s="100" t="s">
        <v>101</v>
      </c>
      <c r="EH155" s="101" t="s">
        <v>102</v>
      </c>
      <c r="EI155" s="102" t="s">
        <v>103</v>
      </c>
      <c r="EJ155" s="103" t="s">
        <v>104</v>
      </c>
    </row>
    <row r="156" ht="30.3" spans="1:140">
      <c r="A156" s="21">
        <v>153</v>
      </c>
      <c r="B156" s="288">
        <f>'1ST TERM Db'!B156</f>
        <v>0</v>
      </c>
      <c r="C156" s="289">
        <f>'1ST TERM Db'!C156</f>
        <v>0</v>
      </c>
      <c r="D156" s="29">
        <f>'1ST TERM Db'!D156</f>
        <v>0</v>
      </c>
      <c r="E156" s="29">
        <f>'1ST TERM Db'!E156</f>
        <v>0</v>
      </c>
      <c r="F156" s="27"/>
      <c r="G156" s="27"/>
      <c r="H156" s="27"/>
      <c r="I156" s="42">
        <f t="shared" si="203"/>
        <v>0</v>
      </c>
      <c r="J156" s="26"/>
      <c r="K156" s="26"/>
      <c r="L156" s="43">
        <f t="shared" si="199"/>
        <v>0</v>
      </c>
      <c r="M156" s="327">
        <f>'2ND TERM Db '!L156</f>
        <v>0</v>
      </c>
      <c r="N156" s="327">
        <f>'1ST TERM Db'!L156</f>
        <v>0</v>
      </c>
      <c r="O156" s="328">
        <f t="shared" si="204"/>
        <v>0</v>
      </c>
      <c r="P156" s="26"/>
      <c r="Q156" s="26"/>
      <c r="R156" s="43">
        <f t="shared" si="205"/>
        <v>0</v>
      </c>
      <c r="S156" s="327">
        <f>'2ND TERM Db '!O156</f>
        <v>0</v>
      </c>
      <c r="T156" s="327">
        <f>'1ST TERM Db'!O156</f>
        <v>0</v>
      </c>
      <c r="U156" s="328">
        <f t="shared" si="206"/>
        <v>0</v>
      </c>
      <c r="V156" s="26"/>
      <c r="W156" s="26"/>
      <c r="X156" s="43">
        <f t="shared" si="207"/>
        <v>0</v>
      </c>
      <c r="Y156" s="327">
        <f>'2ND TERM Db '!R156</f>
        <v>0</v>
      </c>
      <c r="Z156" s="327">
        <f>'1ST TERM Db'!R156</f>
        <v>0</v>
      </c>
      <c r="AA156" s="328">
        <f t="shared" si="208"/>
        <v>0</v>
      </c>
      <c r="AB156" s="26"/>
      <c r="AC156" s="26"/>
      <c r="AD156" s="43">
        <f t="shared" si="209"/>
        <v>0</v>
      </c>
      <c r="AE156" s="327">
        <f>'2ND TERM Db '!U156</f>
        <v>0</v>
      </c>
      <c r="AF156" s="327">
        <f>'1ST TERM Db'!U156</f>
        <v>0</v>
      </c>
      <c r="AG156" s="328">
        <f t="shared" si="210"/>
        <v>0</v>
      </c>
      <c r="AH156" s="26"/>
      <c r="AI156" s="26"/>
      <c r="AJ156" s="43">
        <f t="shared" si="211"/>
        <v>0</v>
      </c>
      <c r="AK156" s="327">
        <f>'2ND TERM Db '!X156</f>
        <v>0</v>
      </c>
      <c r="AL156" s="327">
        <f>'1ST TERM Db'!X156</f>
        <v>0</v>
      </c>
      <c r="AM156" s="328">
        <f t="shared" si="212"/>
        <v>0</v>
      </c>
      <c r="AN156" s="26"/>
      <c r="AO156" s="26"/>
      <c r="AP156" s="43">
        <f t="shared" si="213"/>
        <v>0</v>
      </c>
      <c r="AQ156" s="327">
        <f>'2ND TERM Db '!AA156</f>
        <v>0</v>
      </c>
      <c r="AR156" s="343">
        <f>'1ST TERM Db'!AA156</f>
        <v>0</v>
      </c>
      <c r="AS156" s="328">
        <f t="shared" si="214"/>
        <v>0</v>
      </c>
      <c r="AT156" s="26"/>
      <c r="AU156" s="26"/>
      <c r="AV156" s="43">
        <f t="shared" si="215"/>
        <v>0</v>
      </c>
      <c r="AW156" s="327">
        <f>'2ND TERM Db '!AD156</f>
        <v>0</v>
      </c>
      <c r="AX156" s="343">
        <f>'1ST TERM Db'!AD156</f>
        <v>0</v>
      </c>
      <c r="AY156" s="328">
        <f t="shared" si="216"/>
        <v>0</v>
      </c>
      <c r="AZ156" s="26"/>
      <c r="BA156" s="26"/>
      <c r="BB156" s="43">
        <f t="shared" si="217"/>
        <v>0</v>
      </c>
      <c r="BC156" s="327">
        <f>'2ND TERM Db '!AG156</f>
        <v>0</v>
      </c>
      <c r="BD156" s="327">
        <f>'1ST TERM Db'!AG156</f>
        <v>0</v>
      </c>
      <c r="BE156" s="328">
        <f t="shared" si="218"/>
        <v>0</v>
      </c>
      <c r="BF156" s="26"/>
      <c r="BG156" s="26"/>
      <c r="BH156" s="43">
        <f t="shared" si="219"/>
        <v>0</v>
      </c>
      <c r="BI156" s="327">
        <f>'2ND TERM Db '!AJ156</f>
        <v>0</v>
      </c>
      <c r="BJ156" s="327">
        <f>'1ST TERM Db'!AJ156</f>
        <v>0</v>
      </c>
      <c r="BK156" s="328">
        <f t="shared" si="220"/>
        <v>0</v>
      </c>
      <c r="BL156" s="26"/>
      <c r="BM156" s="26"/>
      <c r="BN156" s="43">
        <f t="shared" si="221"/>
        <v>0</v>
      </c>
      <c r="BO156" s="327">
        <f>'2ND TERM Db '!AM156</f>
        <v>0</v>
      </c>
      <c r="BP156" s="348">
        <f>'1ST TERM Db'!AM156</f>
        <v>0</v>
      </c>
      <c r="BQ156" s="328">
        <f t="shared" si="222"/>
        <v>0</v>
      </c>
      <c r="BR156" s="26"/>
      <c r="BS156" s="26"/>
      <c r="BT156" s="43">
        <f t="shared" si="223"/>
        <v>0</v>
      </c>
      <c r="BU156" s="327">
        <f>'2ND TERM Db '!AP156</f>
        <v>0</v>
      </c>
      <c r="BV156" s="348">
        <f>'1ST TERM Db'!AP156</f>
        <v>0</v>
      </c>
      <c r="BW156" s="328">
        <f t="shared" si="224"/>
        <v>0</v>
      </c>
      <c r="BX156" s="26"/>
      <c r="BY156" s="26"/>
      <c r="BZ156" s="43">
        <f t="shared" si="225"/>
        <v>0</v>
      </c>
      <c r="CA156" s="327">
        <f>'2ND TERM Db '!AS156</f>
        <v>0</v>
      </c>
      <c r="CB156" s="348">
        <f>'1ST TERM Db'!AS156</f>
        <v>0</v>
      </c>
      <c r="CC156" s="328">
        <f t="shared" si="226"/>
        <v>0</v>
      </c>
      <c r="CD156" s="26"/>
      <c r="CE156" s="26"/>
      <c r="CF156" s="43">
        <f t="shared" si="227"/>
        <v>0</v>
      </c>
      <c r="CG156" s="327">
        <f>'2ND TERM Db '!AV156</f>
        <v>0</v>
      </c>
      <c r="CH156" s="348">
        <f>'1ST TERM Db'!AV156</f>
        <v>0</v>
      </c>
      <c r="CI156" s="328">
        <f t="shared" si="228"/>
        <v>0</v>
      </c>
      <c r="CJ156" s="26"/>
      <c r="CK156" s="26"/>
      <c r="CL156" s="43">
        <f t="shared" si="229"/>
        <v>0</v>
      </c>
      <c r="CM156" s="327">
        <f>'2ND TERM Db '!AY156</f>
        <v>0</v>
      </c>
      <c r="CN156" s="348">
        <f>'1ST TERM Db'!AY156</f>
        <v>0</v>
      </c>
      <c r="CO156" s="328">
        <f t="shared" si="230"/>
        <v>0</v>
      </c>
      <c r="CP156" s="26"/>
      <c r="CQ156" s="26"/>
      <c r="CR156" s="43">
        <f t="shared" si="231"/>
        <v>0</v>
      </c>
      <c r="CS156" s="327">
        <f>'2ND TERM Db '!BB156</f>
        <v>0</v>
      </c>
      <c r="CT156" s="348">
        <f>'1ST TERM Db'!BB156</f>
        <v>0</v>
      </c>
      <c r="CU156" s="328">
        <f t="shared" si="232"/>
        <v>0</v>
      </c>
      <c r="CV156" s="26"/>
      <c r="CW156" s="26"/>
      <c r="CX156" s="43">
        <f t="shared" si="233"/>
        <v>0</v>
      </c>
      <c r="CY156" s="327">
        <f>'2ND TERM Db '!BE156</f>
        <v>0</v>
      </c>
      <c r="CZ156" s="348">
        <f>'1ST TERM Db'!BE156</f>
        <v>0</v>
      </c>
      <c r="DA156" s="328">
        <f t="shared" si="234"/>
        <v>0</v>
      </c>
      <c r="DB156" s="26"/>
      <c r="DC156" s="26"/>
      <c r="DD156" s="43">
        <f t="shared" si="235"/>
        <v>0</v>
      </c>
      <c r="DE156" s="327">
        <f>'2ND TERM Db '!BH156</f>
        <v>0</v>
      </c>
      <c r="DF156" s="348">
        <f>'1ST TERM Db'!BH156</f>
        <v>0</v>
      </c>
      <c r="DG156" s="328">
        <f t="shared" si="236"/>
        <v>0</v>
      </c>
      <c r="DH156" s="349"/>
      <c r="DI156" s="349"/>
      <c r="DJ156" s="356">
        <f t="shared" si="240"/>
        <v>0</v>
      </c>
      <c r="DK156" s="357">
        <f>'2ND TERM Db '!BK156</f>
        <v>0</v>
      </c>
      <c r="DL156" s="357">
        <f>'1ST TERM Db'!BK156</f>
        <v>0</v>
      </c>
      <c r="DM156" s="328">
        <f t="shared" si="237"/>
        <v>0</v>
      </c>
      <c r="DN156" s="73">
        <f t="shared" ref="DN156" si="263">SUM(O156,U156,AA156,AG156,AM156,AS156,AY156,BE156,BK156,BQ156,BW156,CC156,CI156,CO156,CU156,DA156,DG156:DM156)</f>
        <v>0</v>
      </c>
      <c r="DO156" s="80">
        <f t="shared" si="239"/>
        <v>12</v>
      </c>
      <c r="DP156" s="81" t="s">
        <v>105</v>
      </c>
      <c r="DQ156" s="81" t="s">
        <v>105</v>
      </c>
      <c r="DR156" s="81" t="s">
        <v>105</v>
      </c>
      <c r="DS156" s="81" t="s">
        <v>105</v>
      </c>
      <c r="DT156" s="81" t="s">
        <v>105</v>
      </c>
      <c r="DU156" s="81" t="s">
        <v>105</v>
      </c>
      <c r="DV156" s="81" t="s">
        <v>105</v>
      </c>
      <c r="DW156" s="81" t="s">
        <v>105</v>
      </c>
      <c r="DX156" s="87" t="s">
        <v>98</v>
      </c>
      <c r="DY156" s="88" t="s">
        <v>99</v>
      </c>
      <c r="DZ156" s="81" t="s">
        <v>105</v>
      </c>
      <c r="EA156" s="81" t="s">
        <v>105</v>
      </c>
      <c r="EB156" s="81" t="s">
        <v>105</v>
      </c>
      <c r="EC156" s="81" t="s">
        <v>105</v>
      </c>
      <c r="ED156" s="81" t="s">
        <v>105</v>
      </c>
      <c r="EE156" s="81" t="s">
        <v>105</v>
      </c>
      <c r="EF156" s="99" t="s">
        <v>105</v>
      </c>
      <c r="EG156" s="100" t="s">
        <v>101</v>
      </c>
      <c r="EH156" s="101" t="s">
        <v>102</v>
      </c>
      <c r="EI156" s="102" t="s">
        <v>103</v>
      </c>
      <c r="EJ156" s="103" t="s">
        <v>104</v>
      </c>
    </row>
    <row r="157" ht="30.3" spans="1:140">
      <c r="A157" s="21">
        <v>154</v>
      </c>
      <c r="B157" s="288">
        <f>'1ST TERM Db'!B157</f>
        <v>0</v>
      </c>
      <c r="C157" s="29">
        <f>'1ST TERM Db'!C157</f>
        <v>0</v>
      </c>
      <c r="D157" s="29">
        <f>'1ST TERM Db'!D157</f>
        <v>0</v>
      </c>
      <c r="E157" s="29">
        <f>'1ST TERM Db'!E157</f>
        <v>0</v>
      </c>
      <c r="F157" s="27"/>
      <c r="G157" s="27"/>
      <c r="H157" s="27"/>
      <c r="I157" s="42">
        <f t="shared" si="203"/>
        <v>0</v>
      </c>
      <c r="J157" s="26"/>
      <c r="K157" s="26"/>
      <c r="L157" s="43">
        <f t="shared" si="199"/>
        <v>0</v>
      </c>
      <c r="M157" s="327">
        <f>'2ND TERM Db '!L157</f>
        <v>0</v>
      </c>
      <c r="N157" s="327">
        <f>'1ST TERM Db'!L157</f>
        <v>0</v>
      </c>
      <c r="O157" s="328">
        <f t="shared" si="204"/>
        <v>0</v>
      </c>
      <c r="P157" s="26"/>
      <c r="Q157" s="26"/>
      <c r="R157" s="43">
        <f t="shared" si="205"/>
        <v>0</v>
      </c>
      <c r="S157" s="327">
        <f>'2ND TERM Db '!O157</f>
        <v>0</v>
      </c>
      <c r="T157" s="327">
        <f>'1ST TERM Db'!O157</f>
        <v>0</v>
      </c>
      <c r="U157" s="328">
        <f t="shared" si="206"/>
        <v>0</v>
      </c>
      <c r="V157" s="26"/>
      <c r="W157" s="26"/>
      <c r="X157" s="43">
        <f t="shared" si="207"/>
        <v>0</v>
      </c>
      <c r="Y157" s="327">
        <f>'2ND TERM Db '!R157</f>
        <v>0</v>
      </c>
      <c r="Z157" s="327">
        <f>'1ST TERM Db'!R157</f>
        <v>0</v>
      </c>
      <c r="AA157" s="328">
        <f t="shared" si="208"/>
        <v>0</v>
      </c>
      <c r="AB157" s="26"/>
      <c r="AC157" s="26"/>
      <c r="AD157" s="43">
        <f t="shared" si="209"/>
        <v>0</v>
      </c>
      <c r="AE157" s="327">
        <f>'2ND TERM Db '!U157</f>
        <v>0</v>
      </c>
      <c r="AF157" s="327">
        <f>'1ST TERM Db'!U157</f>
        <v>0</v>
      </c>
      <c r="AG157" s="328">
        <f t="shared" si="210"/>
        <v>0</v>
      </c>
      <c r="AH157" s="26"/>
      <c r="AI157" s="26"/>
      <c r="AJ157" s="43">
        <f t="shared" si="211"/>
        <v>0</v>
      </c>
      <c r="AK157" s="327">
        <f>'2ND TERM Db '!X157</f>
        <v>0</v>
      </c>
      <c r="AL157" s="327">
        <f>'1ST TERM Db'!X157</f>
        <v>0</v>
      </c>
      <c r="AM157" s="328">
        <f t="shared" si="212"/>
        <v>0</v>
      </c>
      <c r="AN157" s="26"/>
      <c r="AO157" s="26"/>
      <c r="AP157" s="43">
        <f t="shared" si="213"/>
        <v>0</v>
      </c>
      <c r="AQ157" s="327">
        <f>'2ND TERM Db '!AA157</f>
        <v>0</v>
      </c>
      <c r="AR157" s="343">
        <f>'1ST TERM Db'!AA157</f>
        <v>0</v>
      </c>
      <c r="AS157" s="328">
        <f t="shared" si="214"/>
        <v>0</v>
      </c>
      <c r="AT157" s="26"/>
      <c r="AU157" s="26"/>
      <c r="AV157" s="43">
        <f t="shared" si="215"/>
        <v>0</v>
      </c>
      <c r="AW157" s="327">
        <f>'2ND TERM Db '!AD157</f>
        <v>0</v>
      </c>
      <c r="AX157" s="343">
        <f>'1ST TERM Db'!AD157</f>
        <v>0</v>
      </c>
      <c r="AY157" s="328">
        <f t="shared" si="216"/>
        <v>0</v>
      </c>
      <c r="AZ157" s="26"/>
      <c r="BA157" s="26"/>
      <c r="BB157" s="43">
        <f t="shared" si="217"/>
        <v>0</v>
      </c>
      <c r="BC157" s="327">
        <f>'2ND TERM Db '!AG157</f>
        <v>0</v>
      </c>
      <c r="BD157" s="327">
        <f>'1ST TERM Db'!AG157</f>
        <v>0</v>
      </c>
      <c r="BE157" s="328">
        <f t="shared" si="218"/>
        <v>0</v>
      </c>
      <c r="BF157" s="26"/>
      <c r="BG157" s="26"/>
      <c r="BH157" s="43">
        <f t="shared" si="219"/>
        <v>0</v>
      </c>
      <c r="BI157" s="327">
        <f>'2ND TERM Db '!AJ157</f>
        <v>0</v>
      </c>
      <c r="BJ157" s="327">
        <f>'1ST TERM Db'!AJ157</f>
        <v>0</v>
      </c>
      <c r="BK157" s="328">
        <f t="shared" si="220"/>
        <v>0</v>
      </c>
      <c r="BL157" s="26"/>
      <c r="BM157" s="26"/>
      <c r="BN157" s="43">
        <f t="shared" si="221"/>
        <v>0</v>
      </c>
      <c r="BO157" s="327">
        <f>'2ND TERM Db '!AM157</f>
        <v>0</v>
      </c>
      <c r="BP157" s="348">
        <f>'1ST TERM Db'!AM157</f>
        <v>0</v>
      </c>
      <c r="BQ157" s="328">
        <f t="shared" si="222"/>
        <v>0</v>
      </c>
      <c r="BR157" s="26"/>
      <c r="BS157" s="26"/>
      <c r="BT157" s="43">
        <f t="shared" si="223"/>
        <v>0</v>
      </c>
      <c r="BU157" s="327">
        <f>'2ND TERM Db '!AP157</f>
        <v>0</v>
      </c>
      <c r="BV157" s="348">
        <f>'1ST TERM Db'!AP157</f>
        <v>0</v>
      </c>
      <c r="BW157" s="328">
        <f t="shared" si="224"/>
        <v>0</v>
      </c>
      <c r="BX157" s="26"/>
      <c r="BY157" s="26"/>
      <c r="BZ157" s="43">
        <f t="shared" si="225"/>
        <v>0</v>
      </c>
      <c r="CA157" s="327">
        <f>'2ND TERM Db '!AS157</f>
        <v>0</v>
      </c>
      <c r="CB157" s="348">
        <f>'1ST TERM Db'!AS157</f>
        <v>0</v>
      </c>
      <c r="CC157" s="328">
        <f t="shared" si="226"/>
        <v>0</v>
      </c>
      <c r="CD157" s="26"/>
      <c r="CE157" s="26"/>
      <c r="CF157" s="43">
        <f t="shared" si="227"/>
        <v>0</v>
      </c>
      <c r="CG157" s="327">
        <f>'2ND TERM Db '!AV157</f>
        <v>0</v>
      </c>
      <c r="CH157" s="348">
        <f>'1ST TERM Db'!AV157</f>
        <v>0</v>
      </c>
      <c r="CI157" s="328">
        <f t="shared" si="228"/>
        <v>0</v>
      </c>
      <c r="CJ157" s="26"/>
      <c r="CK157" s="26"/>
      <c r="CL157" s="43">
        <f t="shared" si="229"/>
        <v>0</v>
      </c>
      <c r="CM157" s="327">
        <f>'2ND TERM Db '!AY157</f>
        <v>0</v>
      </c>
      <c r="CN157" s="348">
        <f>'1ST TERM Db'!AY157</f>
        <v>0</v>
      </c>
      <c r="CO157" s="328">
        <f t="shared" si="230"/>
        <v>0</v>
      </c>
      <c r="CP157" s="26"/>
      <c r="CQ157" s="26"/>
      <c r="CR157" s="43">
        <f t="shared" si="231"/>
        <v>0</v>
      </c>
      <c r="CS157" s="327">
        <f>'2ND TERM Db '!BB157</f>
        <v>0</v>
      </c>
      <c r="CT157" s="348">
        <f>'1ST TERM Db'!BB157</f>
        <v>0</v>
      </c>
      <c r="CU157" s="328">
        <f t="shared" si="232"/>
        <v>0</v>
      </c>
      <c r="CV157" s="26"/>
      <c r="CW157" s="26"/>
      <c r="CX157" s="43">
        <f t="shared" si="233"/>
        <v>0</v>
      </c>
      <c r="CY157" s="327">
        <f>'2ND TERM Db '!BE157</f>
        <v>0</v>
      </c>
      <c r="CZ157" s="348">
        <f>'1ST TERM Db'!BE157</f>
        <v>0</v>
      </c>
      <c r="DA157" s="328">
        <f t="shared" si="234"/>
        <v>0</v>
      </c>
      <c r="DB157" s="26"/>
      <c r="DC157" s="26"/>
      <c r="DD157" s="43">
        <f t="shared" si="235"/>
        <v>0</v>
      </c>
      <c r="DE157" s="327">
        <f>'2ND TERM Db '!BH157</f>
        <v>0</v>
      </c>
      <c r="DF157" s="348">
        <f>'1ST TERM Db'!BH157</f>
        <v>0</v>
      </c>
      <c r="DG157" s="328">
        <f t="shared" si="236"/>
        <v>0</v>
      </c>
      <c r="DH157" s="349"/>
      <c r="DI157" s="349"/>
      <c r="DJ157" s="356">
        <f t="shared" si="240"/>
        <v>0</v>
      </c>
      <c r="DK157" s="357">
        <f>'2ND TERM Db '!BK157</f>
        <v>0</v>
      </c>
      <c r="DL157" s="357">
        <f>'1ST TERM Db'!BK157</f>
        <v>0</v>
      </c>
      <c r="DM157" s="328">
        <f t="shared" si="237"/>
        <v>0</v>
      </c>
      <c r="DN157" s="73">
        <f t="shared" ref="DN157" si="264">SUM(O157,U157,AA157,AG157,AM157,AS157,AY157,BE157,BK157,BQ157,BW157,CC157,CI157,CO157,CU157,DA157,DG157,DM157)</f>
        <v>0</v>
      </c>
      <c r="DO157" s="80">
        <f t="shared" si="239"/>
        <v>12</v>
      </c>
      <c r="DP157" s="81" t="s">
        <v>105</v>
      </c>
      <c r="DQ157" s="81" t="s">
        <v>105</v>
      </c>
      <c r="DR157" s="81" t="s">
        <v>105</v>
      </c>
      <c r="DS157" s="81" t="s">
        <v>105</v>
      </c>
      <c r="DT157" s="81" t="s">
        <v>105</v>
      </c>
      <c r="DU157" s="81" t="s">
        <v>105</v>
      </c>
      <c r="DV157" s="81" t="s">
        <v>105</v>
      </c>
      <c r="DW157" s="81" t="s">
        <v>105</v>
      </c>
      <c r="DX157" s="87" t="s">
        <v>98</v>
      </c>
      <c r="DY157" s="88" t="s">
        <v>99</v>
      </c>
      <c r="DZ157" s="81" t="s">
        <v>105</v>
      </c>
      <c r="EA157" s="81" t="s">
        <v>105</v>
      </c>
      <c r="EB157" s="81" t="s">
        <v>105</v>
      </c>
      <c r="EC157" s="81" t="s">
        <v>105</v>
      </c>
      <c r="ED157" s="81" t="s">
        <v>105</v>
      </c>
      <c r="EE157" s="81" t="s">
        <v>105</v>
      </c>
      <c r="EF157" s="99" t="s">
        <v>105</v>
      </c>
      <c r="EG157" s="100" t="s">
        <v>101</v>
      </c>
      <c r="EH157" s="101" t="s">
        <v>102</v>
      </c>
      <c r="EI157" s="102" t="s">
        <v>103</v>
      </c>
      <c r="EJ157" s="103" t="s">
        <v>104</v>
      </c>
    </row>
    <row r="158" ht="30.3" spans="1:140">
      <c r="A158" s="21">
        <v>155</v>
      </c>
      <c r="B158" s="288">
        <f>'1ST TERM Db'!B158</f>
        <v>0</v>
      </c>
      <c r="C158" s="289">
        <f>'1ST TERM Db'!C158</f>
        <v>0</v>
      </c>
      <c r="D158" s="29">
        <f>'1ST TERM Db'!D158</f>
        <v>0</v>
      </c>
      <c r="E158" s="29">
        <f>'1ST TERM Db'!E158</f>
        <v>0</v>
      </c>
      <c r="F158" s="27"/>
      <c r="G158" s="27"/>
      <c r="H158" s="27"/>
      <c r="I158" s="42">
        <f t="shared" si="203"/>
        <v>0</v>
      </c>
      <c r="J158" s="26"/>
      <c r="K158" s="26"/>
      <c r="L158" s="43">
        <f t="shared" si="199"/>
        <v>0</v>
      </c>
      <c r="M158" s="327">
        <f>'2ND TERM Db '!L158</f>
        <v>0</v>
      </c>
      <c r="N158" s="327">
        <f>'1ST TERM Db'!L158</f>
        <v>0</v>
      </c>
      <c r="O158" s="328">
        <f t="shared" si="204"/>
        <v>0</v>
      </c>
      <c r="P158" s="26"/>
      <c r="Q158" s="26"/>
      <c r="R158" s="43">
        <f t="shared" si="205"/>
        <v>0</v>
      </c>
      <c r="S158" s="327">
        <f>'2ND TERM Db '!O158</f>
        <v>0</v>
      </c>
      <c r="T158" s="327">
        <f>'1ST TERM Db'!O158</f>
        <v>0</v>
      </c>
      <c r="U158" s="328">
        <f t="shared" si="206"/>
        <v>0</v>
      </c>
      <c r="V158" s="26"/>
      <c r="W158" s="26"/>
      <c r="X158" s="43">
        <f t="shared" si="207"/>
        <v>0</v>
      </c>
      <c r="Y158" s="327">
        <f>'2ND TERM Db '!R158</f>
        <v>0</v>
      </c>
      <c r="Z158" s="327">
        <f>'1ST TERM Db'!R158</f>
        <v>0</v>
      </c>
      <c r="AA158" s="328">
        <f t="shared" si="208"/>
        <v>0</v>
      </c>
      <c r="AB158" s="26"/>
      <c r="AC158" s="26"/>
      <c r="AD158" s="43">
        <f t="shared" si="209"/>
        <v>0</v>
      </c>
      <c r="AE158" s="327">
        <f>'2ND TERM Db '!U158</f>
        <v>0</v>
      </c>
      <c r="AF158" s="327">
        <f>'1ST TERM Db'!U158</f>
        <v>0</v>
      </c>
      <c r="AG158" s="328">
        <f t="shared" si="210"/>
        <v>0</v>
      </c>
      <c r="AH158" s="26"/>
      <c r="AI158" s="26"/>
      <c r="AJ158" s="43">
        <f t="shared" si="211"/>
        <v>0</v>
      </c>
      <c r="AK158" s="327">
        <f>'2ND TERM Db '!X158</f>
        <v>0</v>
      </c>
      <c r="AL158" s="327">
        <f>'1ST TERM Db'!X158</f>
        <v>0</v>
      </c>
      <c r="AM158" s="328">
        <f t="shared" si="212"/>
        <v>0</v>
      </c>
      <c r="AN158" s="26"/>
      <c r="AO158" s="26"/>
      <c r="AP158" s="43">
        <f t="shared" si="213"/>
        <v>0</v>
      </c>
      <c r="AQ158" s="327">
        <f>'2ND TERM Db '!AA158</f>
        <v>0</v>
      </c>
      <c r="AR158" s="343">
        <f>'1ST TERM Db'!AA158</f>
        <v>0</v>
      </c>
      <c r="AS158" s="328">
        <f t="shared" si="214"/>
        <v>0</v>
      </c>
      <c r="AT158" s="26"/>
      <c r="AU158" s="26"/>
      <c r="AV158" s="43">
        <f t="shared" si="215"/>
        <v>0</v>
      </c>
      <c r="AW158" s="327">
        <f>'2ND TERM Db '!AD158</f>
        <v>0</v>
      </c>
      <c r="AX158" s="343">
        <f>'1ST TERM Db'!AD158</f>
        <v>0</v>
      </c>
      <c r="AY158" s="328">
        <f t="shared" si="216"/>
        <v>0</v>
      </c>
      <c r="AZ158" s="26"/>
      <c r="BA158" s="26"/>
      <c r="BB158" s="43">
        <f t="shared" si="217"/>
        <v>0</v>
      </c>
      <c r="BC158" s="327">
        <f>'2ND TERM Db '!AG158</f>
        <v>0</v>
      </c>
      <c r="BD158" s="327">
        <f>'1ST TERM Db'!AG158</f>
        <v>0</v>
      </c>
      <c r="BE158" s="328">
        <f t="shared" si="218"/>
        <v>0</v>
      </c>
      <c r="BF158" s="26"/>
      <c r="BG158" s="26"/>
      <c r="BH158" s="43">
        <f t="shared" si="219"/>
        <v>0</v>
      </c>
      <c r="BI158" s="327">
        <f>'2ND TERM Db '!AJ158</f>
        <v>0</v>
      </c>
      <c r="BJ158" s="327">
        <f>'1ST TERM Db'!AJ158</f>
        <v>0</v>
      </c>
      <c r="BK158" s="328">
        <f t="shared" si="220"/>
        <v>0</v>
      </c>
      <c r="BL158" s="26"/>
      <c r="BM158" s="26"/>
      <c r="BN158" s="43">
        <f t="shared" si="221"/>
        <v>0</v>
      </c>
      <c r="BO158" s="327">
        <f>'2ND TERM Db '!AM158</f>
        <v>0</v>
      </c>
      <c r="BP158" s="348">
        <f>'1ST TERM Db'!AM158</f>
        <v>0</v>
      </c>
      <c r="BQ158" s="328">
        <f t="shared" si="222"/>
        <v>0</v>
      </c>
      <c r="BR158" s="26"/>
      <c r="BS158" s="26"/>
      <c r="BT158" s="43">
        <f t="shared" si="223"/>
        <v>0</v>
      </c>
      <c r="BU158" s="327">
        <f>'2ND TERM Db '!AP158</f>
        <v>0</v>
      </c>
      <c r="BV158" s="348">
        <f>'1ST TERM Db'!AP158</f>
        <v>0</v>
      </c>
      <c r="BW158" s="328">
        <f t="shared" si="224"/>
        <v>0</v>
      </c>
      <c r="BX158" s="26"/>
      <c r="BY158" s="26"/>
      <c r="BZ158" s="43">
        <f t="shared" si="225"/>
        <v>0</v>
      </c>
      <c r="CA158" s="327">
        <f>'2ND TERM Db '!AS158</f>
        <v>0</v>
      </c>
      <c r="CB158" s="348">
        <f>'1ST TERM Db'!AS158</f>
        <v>0</v>
      </c>
      <c r="CC158" s="328">
        <f t="shared" si="226"/>
        <v>0</v>
      </c>
      <c r="CD158" s="26"/>
      <c r="CE158" s="26"/>
      <c r="CF158" s="43">
        <f t="shared" si="227"/>
        <v>0</v>
      </c>
      <c r="CG158" s="327">
        <f>'2ND TERM Db '!AV158</f>
        <v>0</v>
      </c>
      <c r="CH158" s="348">
        <f>'1ST TERM Db'!AV158</f>
        <v>0</v>
      </c>
      <c r="CI158" s="328">
        <f t="shared" si="228"/>
        <v>0</v>
      </c>
      <c r="CJ158" s="26"/>
      <c r="CK158" s="26"/>
      <c r="CL158" s="43">
        <f t="shared" si="229"/>
        <v>0</v>
      </c>
      <c r="CM158" s="327">
        <f>'2ND TERM Db '!AY158</f>
        <v>0</v>
      </c>
      <c r="CN158" s="348">
        <f>'1ST TERM Db'!AY158</f>
        <v>0</v>
      </c>
      <c r="CO158" s="328">
        <f t="shared" si="230"/>
        <v>0</v>
      </c>
      <c r="CP158" s="26"/>
      <c r="CQ158" s="26"/>
      <c r="CR158" s="43">
        <f t="shared" si="231"/>
        <v>0</v>
      </c>
      <c r="CS158" s="327">
        <f>'2ND TERM Db '!BB158</f>
        <v>0</v>
      </c>
      <c r="CT158" s="348">
        <f>'1ST TERM Db'!BB158</f>
        <v>0</v>
      </c>
      <c r="CU158" s="328">
        <f t="shared" si="232"/>
        <v>0</v>
      </c>
      <c r="CV158" s="26"/>
      <c r="CW158" s="26"/>
      <c r="CX158" s="43">
        <f t="shared" si="233"/>
        <v>0</v>
      </c>
      <c r="CY158" s="327">
        <f>'2ND TERM Db '!BE158</f>
        <v>0</v>
      </c>
      <c r="CZ158" s="348">
        <f>'1ST TERM Db'!BE158</f>
        <v>0</v>
      </c>
      <c r="DA158" s="328">
        <f t="shared" si="234"/>
        <v>0</v>
      </c>
      <c r="DB158" s="26"/>
      <c r="DC158" s="26"/>
      <c r="DD158" s="43">
        <f t="shared" si="235"/>
        <v>0</v>
      </c>
      <c r="DE158" s="327">
        <f>'2ND TERM Db '!BH158</f>
        <v>0</v>
      </c>
      <c r="DF158" s="348">
        <f>'1ST TERM Db'!BH158</f>
        <v>0</v>
      </c>
      <c r="DG158" s="328">
        <f t="shared" si="236"/>
        <v>0</v>
      </c>
      <c r="DH158" s="349"/>
      <c r="DI158" s="349"/>
      <c r="DJ158" s="356">
        <f t="shared" si="240"/>
        <v>0</v>
      </c>
      <c r="DK158" s="357">
        <f>'2ND TERM Db '!BK158</f>
        <v>0</v>
      </c>
      <c r="DL158" s="357">
        <f>'1ST TERM Db'!BK158</f>
        <v>0</v>
      </c>
      <c r="DM158" s="328">
        <f t="shared" si="237"/>
        <v>0</v>
      </c>
      <c r="DN158" s="73">
        <f t="shared" ref="DN158" si="265">SUM(O158,U158,AA158,AG158,AM158,AS158,AY158,BE158,BK158,BQ158,BW158,CC158,CI158,CO158,CU158,DA158,DG158:DM158)</f>
        <v>0</v>
      </c>
      <c r="DO158" s="80">
        <f t="shared" si="239"/>
        <v>12</v>
      </c>
      <c r="DP158" s="81" t="s">
        <v>105</v>
      </c>
      <c r="DQ158" s="81" t="s">
        <v>105</v>
      </c>
      <c r="DR158" s="81" t="s">
        <v>105</v>
      </c>
      <c r="DS158" s="81" t="s">
        <v>105</v>
      </c>
      <c r="DT158" s="81" t="s">
        <v>105</v>
      </c>
      <c r="DU158" s="81" t="s">
        <v>105</v>
      </c>
      <c r="DV158" s="81" t="s">
        <v>105</v>
      </c>
      <c r="DW158" s="81" t="s">
        <v>105</v>
      </c>
      <c r="DX158" s="87" t="s">
        <v>98</v>
      </c>
      <c r="DY158" s="88" t="s">
        <v>99</v>
      </c>
      <c r="DZ158" s="81" t="s">
        <v>105</v>
      </c>
      <c r="EA158" s="81" t="s">
        <v>105</v>
      </c>
      <c r="EB158" s="81" t="s">
        <v>105</v>
      </c>
      <c r="EC158" s="81" t="s">
        <v>105</v>
      </c>
      <c r="ED158" s="81" t="s">
        <v>105</v>
      </c>
      <c r="EE158" s="81" t="s">
        <v>105</v>
      </c>
      <c r="EF158" s="99" t="s">
        <v>105</v>
      </c>
      <c r="EG158" s="100" t="s">
        <v>101</v>
      </c>
      <c r="EH158" s="101" t="s">
        <v>102</v>
      </c>
      <c r="EI158" s="102" t="s">
        <v>103</v>
      </c>
      <c r="EJ158" s="103" t="s">
        <v>104</v>
      </c>
    </row>
    <row r="159" ht="30.3" spans="1:140">
      <c r="A159" s="21">
        <v>156</v>
      </c>
      <c r="B159" s="288">
        <f>'1ST TERM Db'!B159</f>
        <v>0</v>
      </c>
      <c r="C159" s="29">
        <f>'1ST TERM Db'!C159</f>
        <v>0</v>
      </c>
      <c r="D159" s="29">
        <f>'1ST TERM Db'!D159</f>
        <v>0</v>
      </c>
      <c r="E159" s="29">
        <f>'1ST TERM Db'!E159</f>
        <v>0</v>
      </c>
      <c r="F159" s="27"/>
      <c r="G159" s="27"/>
      <c r="H159" s="27"/>
      <c r="I159" s="42">
        <f t="shared" si="203"/>
        <v>0</v>
      </c>
      <c r="J159" s="26"/>
      <c r="K159" s="26"/>
      <c r="L159" s="43">
        <f t="shared" si="199"/>
        <v>0</v>
      </c>
      <c r="M159" s="327">
        <f>'2ND TERM Db '!L159</f>
        <v>0</v>
      </c>
      <c r="N159" s="327">
        <f>'1ST TERM Db'!L159</f>
        <v>0</v>
      </c>
      <c r="O159" s="328">
        <f t="shared" si="204"/>
        <v>0</v>
      </c>
      <c r="P159" s="26"/>
      <c r="Q159" s="26"/>
      <c r="R159" s="43">
        <f t="shared" si="205"/>
        <v>0</v>
      </c>
      <c r="S159" s="327">
        <f>'2ND TERM Db '!O159</f>
        <v>0</v>
      </c>
      <c r="T159" s="327">
        <f>'1ST TERM Db'!O159</f>
        <v>0</v>
      </c>
      <c r="U159" s="328">
        <f t="shared" si="206"/>
        <v>0</v>
      </c>
      <c r="V159" s="26"/>
      <c r="W159" s="26"/>
      <c r="X159" s="43">
        <f t="shared" si="207"/>
        <v>0</v>
      </c>
      <c r="Y159" s="327">
        <f>'2ND TERM Db '!R159</f>
        <v>0</v>
      </c>
      <c r="Z159" s="327">
        <f>'1ST TERM Db'!R159</f>
        <v>0</v>
      </c>
      <c r="AA159" s="328">
        <f t="shared" si="208"/>
        <v>0</v>
      </c>
      <c r="AB159" s="26"/>
      <c r="AC159" s="26"/>
      <c r="AD159" s="43">
        <f t="shared" si="209"/>
        <v>0</v>
      </c>
      <c r="AE159" s="327">
        <f>'2ND TERM Db '!U159</f>
        <v>0</v>
      </c>
      <c r="AF159" s="327">
        <f>'1ST TERM Db'!U159</f>
        <v>0</v>
      </c>
      <c r="AG159" s="328">
        <f t="shared" si="210"/>
        <v>0</v>
      </c>
      <c r="AH159" s="26"/>
      <c r="AI159" s="26"/>
      <c r="AJ159" s="43">
        <f t="shared" si="211"/>
        <v>0</v>
      </c>
      <c r="AK159" s="327">
        <f>'2ND TERM Db '!X159</f>
        <v>0</v>
      </c>
      <c r="AL159" s="327">
        <f>'1ST TERM Db'!X159</f>
        <v>0</v>
      </c>
      <c r="AM159" s="328">
        <f t="shared" si="212"/>
        <v>0</v>
      </c>
      <c r="AN159" s="26"/>
      <c r="AO159" s="26"/>
      <c r="AP159" s="43">
        <f t="shared" si="213"/>
        <v>0</v>
      </c>
      <c r="AQ159" s="327">
        <f>'2ND TERM Db '!AA159</f>
        <v>0</v>
      </c>
      <c r="AR159" s="343">
        <f>'1ST TERM Db'!AA159</f>
        <v>0</v>
      </c>
      <c r="AS159" s="328">
        <f t="shared" si="214"/>
        <v>0</v>
      </c>
      <c r="AT159" s="26"/>
      <c r="AU159" s="26"/>
      <c r="AV159" s="43">
        <f t="shared" si="215"/>
        <v>0</v>
      </c>
      <c r="AW159" s="327">
        <f>'2ND TERM Db '!AD159</f>
        <v>0</v>
      </c>
      <c r="AX159" s="343">
        <f>'1ST TERM Db'!AD159</f>
        <v>0</v>
      </c>
      <c r="AY159" s="328">
        <f t="shared" si="216"/>
        <v>0</v>
      </c>
      <c r="AZ159" s="26"/>
      <c r="BA159" s="26"/>
      <c r="BB159" s="43">
        <f t="shared" si="217"/>
        <v>0</v>
      </c>
      <c r="BC159" s="327">
        <f>'2ND TERM Db '!AG159</f>
        <v>0</v>
      </c>
      <c r="BD159" s="327">
        <f>'1ST TERM Db'!AG159</f>
        <v>0</v>
      </c>
      <c r="BE159" s="328">
        <f t="shared" si="218"/>
        <v>0</v>
      </c>
      <c r="BF159" s="26"/>
      <c r="BG159" s="26"/>
      <c r="BH159" s="43">
        <f t="shared" si="219"/>
        <v>0</v>
      </c>
      <c r="BI159" s="327">
        <f>'2ND TERM Db '!AJ159</f>
        <v>0</v>
      </c>
      <c r="BJ159" s="327">
        <f>'1ST TERM Db'!AJ159</f>
        <v>0</v>
      </c>
      <c r="BK159" s="328">
        <f t="shared" si="220"/>
        <v>0</v>
      </c>
      <c r="BL159" s="26"/>
      <c r="BM159" s="26"/>
      <c r="BN159" s="43">
        <f t="shared" si="221"/>
        <v>0</v>
      </c>
      <c r="BO159" s="327">
        <f>'2ND TERM Db '!AM159</f>
        <v>0</v>
      </c>
      <c r="BP159" s="348">
        <f>'1ST TERM Db'!AM159</f>
        <v>0</v>
      </c>
      <c r="BQ159" s="328">
        <f t="shared" si="222"/>
        <v>0</v>
      </c>
      <c r="BR159" s="26"/>
      <c r="BS159" s="26"/>
      <c r="BT159" s="43">
        <f t="shared" si="223"/>
        <v>0</v>
      </c>
      <c r="BU159" s="327">
        <f>'2ND TERM Db '!AP159</f>
        <v>0</v>
      </c>
      <c r="BV159" s="348">
        <f>'1ST TERM Db'!AP159</f>
        <v>0</v>
      </c>
      <c r="BW159" s="328">
        <f t="shared" si="224"/>
        <v>0</v>
      </c>
      <c r="BX159" s="26"/>
      <c r="BY159" s="26"/>
      <c r="BZ159" s="43">
        <f t="shared" si="225"/>
        <v>0</v>
      </c>
      <c r="CA159" s="327">
        <f>'2ND TERM Db '!AS159</f>
        <v>0</v>
      </c>
      <c r="CB159" s="348">
        <f>'1ST TERM Db'!AS159</f>
        <v>0</v>
      </c>
      <c r="CC159" s="328">
        <f t="shared" si="226"/>
        <v>0</v>
      </c>
      <c r="CD159" s="26"/>
      <c r="CE159" s="26"/>
      <c r="CF159" s="43">
        <f t="shared" si="227"/>
        <v>0</v>
      </c>
      <c r="CG159" s="327">
        <f>'2ND TERM Db '!AV159</f>
        <v>0</v>
      </c>
      <c r="CH159" s="348">
        <f>'1ST TERM Db'!AV159</f>
        <v>0</v>
      </c>
      <c r="CI159" s="328">
        <f t="shared" si="228"/>
        <v>0</v>
      </c>
      <c r="CJ159" s="26"/>
      <c r="CK159" s="26"/>
      <c r="CL159" s="43">
        <f t="shared" si="229"/>
        <v>0</v>
      </c>
      <c r="CM159" s="327">
        <f>'2ND TERM Db '!AY159</f>
        <v>0</v>
      </c>
      <c r="CN159" s="348">
        <f>'1ST TERM Db'!AY159</f>
        <v>0</v>
      </c>
      <c r="CO159" s="328">
        <f t="shared" si="230"/>
        <v>0</v>
      </c>
      <c r="CP159" s="26"/>
      <c r="CQ159" s="26"/>
      <c r="CR159" s="43">
        <f t="shared" si="231"/>
        <v>0</v>
      </c>
      <c r="CS159" s="327">
        <f>'2ND TERM Db '!BB159</f>
        <v>0</v>
      </c>
      <c r="CT159" s="348">
        <f>'1ST TERM Db'!BB159</f>
        <v>0</v>
      </c>
      <c r="CU159" s="328">
        <f t="shared" si="232"/>
        <v>0</v>
      </c>
      <c r="CV159" s="26"/>
      <c r="CW159" s="26"/>
      <c r="CX159" s="43">
        <f t="shared" si="233"/>
        <v>0</v>
      </c>
      <c r="CY159" s="327">
        <f>'2ND TERM Db '!BE159</f>
        <v>0</v>
      </c>
      <c r="CZ159" s="348">
        <f>'1ST TERM Db'!BE159</f>
        <v>0</v>
      </c>
      <c r="DA159" s="328">
        <f t="shared" si="234"/>
        <v>0</v>
      </c>
      <c r="DB159" s="26"/>
      <c r="DC159" s="26"/>
      <c r="DD159" s="43">
        <f t="shared" si="235"/>
        <v>0</v>
      </c>
      <c r="DE159" s="327">
        <f>'2ND TERM Db '!BH159</f>
        <v>0</v>
      </c>
      <c r="DF159" s="348">
        <f>'1ST TERM Db'!BH159</f>
        <v>0</v>
      </c>
      <c r="DG159" s="328">
        <f t="shared" si="236"/>
        <v>0</v>
      </c>
      <c r="DH159" s="349"/>
      <c r="DI159" s="349"/>
      <c r="DJ159" s="356">
        <f t="shared" si="240"/>
        <v>0</v>
      </c>
      <c r="DK159" s="357">
        <f>'2ND TERM Db '!BK159</f>
        <v>0</v>
      </c>
      <c r="DL159" s="357">
        <f>'1ST TERM Db'!BK159</f>
        <v>0</v>
      </c>
      <c r="DM159" s="328">
        <f t="shared" si="237"/>
        <v>0</v>
      </c>
      <c r="DN159" s="73">
        <f t="shared" ref="DN159" si="266">SUM(O159,U159,AA159,AG159,AM159,AS159,AY159,BE159,BK159,BQ159,BW159,CC159,CI159,CO159,CU159,DA159,DG159,DM159)</f>
        <v>0</v>
      </c>
      <c r="DO159" s="80">
        <f t="shared" si="239"/>
        <v>12</v>
      </c>
      <c r="DP159" s="81" t="s">
        <v>105</v>
      </c>
      <c r="DQ159" s="81" t="s">
        <v>105</v>
      </c>
      <c r="DR159" s="81" t="s">
        <v>105</v>
      </c>
      <c r="DS159" s="81" t="s">
        <v>105</v>
      </c>
      <c r="DT159" s="81" t="s">
        <v>105</v>
      </c>
      <c r="DU159" s="81" t="s">
        <v>105</v>
      </c>
      <c r="DV159" s="81" t="s">
        <v>105</v>
      </c>
      <c r="DW159" s="81" t="s">
        <v>105</v>
      </c>
      <c r="DX159" s="87" t="s">
        <v>98</v>
      </c>
      <c r="DY159" s="88" t="s">
        <v>99</v>
      </c>
      <c r="DZ159" s="81" t="s">
        <v>105</v>
      </c>
      <c r="EA159" s="81" t="s">
        <v>105</v>
      </c>
      <c r="EB159" s="81" t="s">
        <v>105</v>
      </c>
      <c r="EC159" s="81" t="s">
        <v>105</v>
      </c>
      <c r="ED159" s="81" t="s">
        <v>105</v>
      </c>
      <c r="EE159" s="81" t="s">
        <v>105</v>
      </c>
      <c r="EF159" s="99" t="s">
        <v>105</v>
      </c>
      <c r="EG159" s="100" t="s">
        <v>101</v>
      </c>
      <c r="EH159" s="101" t="s">
        <v>102</v>
      </c>
      <c r="EI159" s="102" t="s">
        <v>103</v>
      </c>
      <c r="EJ159" s="103" t="s">
        <v>104</v>
      </c>
    </row>
    <row r="160" ht="30.3" spans="1:140">
      <c r="A160" s="21">
        <v>157</v>
      </c>
      <c r="B160" s="288">
        <f>'1ST TERM Db'!B160</f>
        <v>0</v>
      </c>
      <c r="C160" s="29">
        <f>'1ST TERM Db'!C160</f>
        <v>0</v>
      </c>
      <c r="D160" s="29">
        <f>'1ST TERM Db'!D160</f>
        <v>0</v>
      </c>
      <c r="E160" s="29">
        <f>'1ST TERM Db'!E160</f>
        <v>0</v>
      </c>
      <c r="F160" s="27"/>
      <c r="G160" s="27"/>
      <c r="H160" s="27"/>
      <c r="I160" s="42">
        <f t="shared" si="203"/>
        <v>0</v>
      </c>
      <c r="J160" s="26"/>
      <c r="K160" s="26"/>
      <c r="L160" s="43">
        <f t="shared" si="199"/>
        <v>0</v>
      </c>
      <c r="M160" s="327">
        <f>'2ND TERM Db '!L160</f>
        <v>0</v>
      </c>
      <c r="N160" s="327">
        <f>'1ST TERM Db'!L160</f>
        <v>0</v>
      </c>
      <c r="O160" s="328">
        <f t="shared" si="204"/>
        <v>0</v>
      </c>
      <c r="P160" s="26"/>
      <c r="Q160" s="26"/>
      <c r="R160" s="43">
        <f t="shared" si="205"/>
        <v>0</v>
      </c>
      <c r="S160" s="327">
        <f>'2ND TERM Db '!O160</f>
        <v>0</v>
      </c>
      <c r="T160" s="327">
        <f>'1ST TERM Db'!O160</f>
        <v>0</v>
      </c>
      <c r="U160" s="328">
        <f t="shared" si="206"/>
        <v>0</v>
      </c>
      <c r="V160" s="26"/>
      <c r="W160" s="26"/>
      <c r="X160" s="43">
        <f t="shared" si="207"/>
        <v>0</v>
      </c>
      <c r="Y160" s="327">
        <f>'2ND TERM Db '!R160</f>
        <v>0</v>
      </c>
      <c r="Z160" s="327">
        <f>'1ST TERM Db'!R160</f>
        <v>0</v>
      </c>
      <c r="AA160" s="328">
        <f t="shared" si="208"/>
        <v>0</v>
      </c>
      <c r="AB160" s="26"/>
      <c r="AC160" s="26"/>
      <c r="AD160" s="43">
        <f t="shared" si="209"/>
        <v>0</v>
      </c>
      <c r="AE160" s="327">
        <f>'2ND TERM Db '!U160</f>
        <v>0</v>
      </c>
      <c r="AF160" s="327">
        <f>'1ST TERM Db'!U160</f>
        <v>0</v>
      </c>
      <c r="AG160" s="328">
        <f t="shared" si="210"/>
        <v>0</v>
      </c>
      <c r="AH160" s="26"/>
      <c r="AI160" s="26"/>
      <c r="AJ160" s="43">
        <f t="shared" si="211"/>
        <v>0</v>
      </c>
      <c r="AK160" s="327">
        <f>'2ND TERM Db '!X160</f>
        <v>0</v>
      </c>
      <c r="AL160" s="327">
        <f>'1ST TERM Db'!X160</f>
        <v>0</v>
      </c>
      <c r="AM160" s="328">
        <f t="shared" si="212"/>
        <v>0</v>
      </c>
      <c r="AN160" s="26"/>
      <c r="AO160" s="26"/>
      <c r="AP160" s="43">
        <f t="shared" si="213"/>
        <v>0</v>
      </c>
      <c r="AQ160" s="327">
        <f>'2ND TERM Db '!AA160</f>
        <v>0</v>
      </c>
      <c r="AR160" s="343">
        <f>'1ST TERM Db'!AA160</f>
        <v>0</v>
      </c>
      <c r="AS160" s="328">
        <f t="shared" si="214"/>
        <v>0</v>
      </c>
      <c r="AT160" s="26"/>
      <c r="AU160" s="26"/>
      <c r="AV160" s="43">
        <f t="shared" si="215"/>
        <v>0</v>
      </c>
      <c r="AW160" s="327">
        <f>'2ND TERM Db '!AD160</f>
        <v>0</v>
      </c>
      <c r="AX160" s="343">
        <f>'1ST TERM Db'!AD160</f>
        <v>0</v>
      </c>
      <c r="AY160" s="328">
        <f t="shared" si="216"/>
        <v>0</v>
      </c>
      <c r="AZ160" s="26"/>
      <c r="BA160" s="26"/>
      <c r="BB160" s="43">
        <f t="shared" si="217"/>
        <v>0</v>
      </c>
      <c r="BC160" s="327">
        <f>'2ND TERM Db '!AG160</f>
        <v>0</v>
      </c>
      <c r="BD160" s="327">
        <f>'1ST TERM Db'!AG160</f>
        <v>0</v>
      </c>
      <c r="BE160" s="328">
        <f t="shared" si="218"/>
        <v>0</v>
      </c>
      <c r="BF160" s="26"/>
      <c r="BG160" s="26"/>
      <c r="BH160" s="43">
        <f t="shared" si="219"/>
        <v>0</v>
      </c>
      <c r="BI160" s="327">
        <f>'2ND TERM Db '!AJ160</f>
        <v>0</v>
      </c>
      <c r="BJ160" s="327">
        <f>'1ST TERM Db'!AJ160</f>
        <v>0</v>
      </c>
      <c r="BK160" s="328">
        <f t="shared" si="220"/>
        <v>0</v>
      </c>
      <c r="BL160" s="26"/>
      <c r="BM160" s="26"/>
      <c r="BN160" s="43">
        <f t="shared" si="221"/>
        <v>0</v>
      </c>
      <c r="BO160" s="327">
        <f>'2ND TERM Db '!AM160</f>
        <v>0</v>
      </c>
      <c r="BP160" s="348">
        <f>'1ST TERM Db'!AM160</f>
        <v>0</v>
      </c>
      <c r="BQ160" s="328">
        <f t="shared" si="222"/>
        <v>0</v>
      </c>
      <c r="BR160" s="26"/>
      <c r="BS160" s="26"/>
      <c r="BT160" s="43">
        <f t="shared" si="223"/>
        <v>0</v>
      </c>
      <c r="BU160" s="327">
        <f>'2ND TERM Db '!AP160</f>
        <v>0</v>
      </c>
      <c r="BV160" s="348">
        <f>'1ST TERM Db'!AP160</f>
        <v>0</v>
      </c>
      <c r="BW160" s="328">
        <f t="shared" si="224"/>
        <v>0</v>
      </c>
      <c r="BX160" s="26"/>
      <c r="BY160" s="26"/>
      <c r="BZ160" s="43">
        <f t="shared" si="225"/>
        <v>0</v>
      </c>
      <c r="CA160" s="327">
        <f>'2ND TERM Db '!AS160</f>
        <v>0</v>
      </c>
      <c r="CB160" s="348">
        <f>'1ST TERM Db'!AS160</f>
        <v>0</v>
      </c>
      <c r="CC160" s="328">
        <f t="shared" si="226"/>
        <v>0</v>
      </c>
      <c r="CD160" s="26"/>
      <c r="CE160" s="26"/>
      <c r="CF160" s="43">
        <f t="shared" si="227"/>
        <v>0</v>
      </c>
      <c r="CG160" s="327">
        <f>'2ND TERM Db '!AV160</f>
        <v>0</v>
      </c>
      <c r="CH160" s="348">
        <f>'1ST TERM Db'!AV160</f>
        <v>0</v>
      </c>
      <c r="CI160" s="328">
        <f t="shared" si="228"/>
        <v>0</v>
      </c>
      <c r="CJ160" s="26"/>
      <c r="CK160" s="26"/>
      <c r="CL160" s="43">
        <f t="shared" si="229"/>
        <v>0</v>
      </c>
      <c r="CM160" s="327">
        <f>'2ND TERM Db '!AY160</f>
        <v>0</v>
      </c>
      <c r="CN160" s="348">
        <f>'1ST TERM Db'!AY160</f>
        <v>0</v>
      </c>
      <c r="CO160" s="328">
        <f t="shared" si="230"/>
        <v>0</v>
      </c>
      <c r="CP160" s="26"/>
      <c r="CQ160" s="26"/>
      <c r="CR160" s="43">
        <f t="shared" si="231"/>
        <v>0</v>
      </c>
      <c r="CS160" s="327">
        <f>'2ND TERM Db '!BB160</f>
        <v>0</v>
      </c>
      <c r="CT160" s="348">
        <f>'1ST TERM Db'!BB160</f>
        <v>0</v>
      </c>
      <c r="CU160" s="328">
        <f t="shared" si="232"/>
        <v>0</v>
      </c>
      <c r="CV160" s="26"/>
      <c r="CW160" s="26"/>
      <c r="CX160" s="43">
        <f t="shared" si="233"/>
        <v>0</v>
      </c>
      <c r="CY160" s="327">
        <f>'2ND TERM Db '!BE160</f>
        <v>0</v>
      </c>
      <c r="CZ160" s="348">
        <f>'1ST TERM Db'!BE160</f>
        <v>0</v>
      </c>
      <c r="DA160" s="328">
        <f t="shared" si="234"/>
        <v>0</v>
      </c>
      <c r="DB160" s="26"/>
      <c r="DC160" s="26"/>
      <c r="DD160" s="43">
        <f t="shared" si="235"/>
        <v>0</v>
      </c>
      <c r="DE160" s="327">
        <f>'2ND TERM Db '!BH160</f>
        <v>0</v>
      </c>
      <c r="DF160" s="348">
        <f>'1ST TERM Db'!BH160</f>
        <v>0</v>
      </c>
      <c r="DG160" s="328">
        <f t="shared" si="236"/>
        <v>0</v>
      </c>
      <c r="DH160" s="349"/>
      <c r="DI160" s="349"/>
      <c r="DJ160" s="356">
        <f t="shared" si="240"/>
        <v>0</v>
      </c>
      <c r="DK160" s="357">
        <f>'2ND TERM Db '!BK160</f>
        <v>0</v>
      </c>
      <c r="DL160" s="357">
        <f>'1ST TERM Db'!BK160</f>
        <v>0</v>
      </c>
      <c r="DM160" s="328">
        <f t="shared" si="237"/>
        <v>0</v>
      </c>
      <c r="DN160" s="73">
        <f t="shared" ref="DN160" si="267">SUM(O160,U160,AA160,AG160,AM160,AS160,AY160,BE160,BK160,BQ160,BW160,CC160,CI160,CO160,CU160,DA160,DG160:DM160)</f>
        <v>0</v>
      </c>
      <c r="DO160" s="80">
        <f t="shared" si="239"/>
        <v>12</v>
      </c>
      <c r="DP160" s="81" t="s">
        <v>105</v>
      </c>
      <c r="DQ160" s="81" t="s">
        <v>105</v>
      </c>
      <c r="DR160" s="81" t="s">
        <v>105</v>
      </c>
      <c r="DS160" s="81" t="s">
        <v>105</v>
      </c>
      <c r="DT160" s="81" t="s">
        <v>105</v>
      </c>
      <c r="DU160" s="81" t="s">
        <v>105</v>
      </c>
      <c r="DV160" s="81" t="s">
        <v>105</v>
      </c>
      <c r="DW160" s="81" t="s">
        <v>105</v>
      </c>
      <c r="DX160" s="87" t="s">
        <v>98</v>
      </c>
      <c r="DY160" s="88" t="s">
        <v>99</v>
      </c>
      <c r="DZ160" s="81" t="s">
        <v>105</v>
      </c>
      <c r="EA160" s="81" t="s">
        <v>105</v>
      </c>
      <c r="EB160" s="81" t="s">
        <v>105</v>
      </c>
      <c r="EC160" s="81" t="s">
        <v>105</v>
      </c>
      <c r="ED160" s="81" t="s">
        <v>105</v>
      </c>
      <c r="EE160" s="81" t="s">
        <v>105</v>
      </c>
      <c r="EF160" s="99" t="s">
        <v>105</v>
      </c>
      <c r="EG160" s="100" t="s">
        <v>101</v>
      </c>
      <c r="EH160" s="101" t="s">
        <v>102</v>
      </c>
      <c r="EI160" s="102" t="s">
        <v>103</v>
      </c>
      <c r="EJ160" s="103" t="s">
        <v>104</v>
      </c>
    </row>
    <row r="161" ht="30.3" spans="1:140">
      <c r="A161" s="21">
        <v>158</v>
      </c>
      <c r="B161" s="288">
        <f>'1ST TERM Db'!B161</f>
        <v>0</v>
      </c>
      <c r="C161" s="289">
        <f>'1ST TERM Db'!C161</f>
        <v>0</v>
      </c>
      <c r="D161" s="29">
        <f>'1ST TERM Db'!D161</f>
        <v>0</v>
      </c>
      <c r="E161" s="29">
        <f>'1ST TERM Db'!E161</f>
        <v>0</v>
      </c>
      <c r="F161" s="27"/>
      <c r="G161" s="27"/>
      <c r="H161" s="27"/>
      <c r="I161" s="42">
        <f t="shared" si="203"/>
        <v>0</v>
      </c>
      <c r="J161" s="26"/>
      <c r="K161" s="26"/>
      <c r="L161" s="43">
        <f t="shared" si="199"/>
        <v>0</v>
      </c>
      <c r="M161" s="327">
        <f>'2ND TERM Db '!L161</f>
        <v>0</v>
      </c>
      <c r="N161" s="327">
        <f>'1ST TERM Db'!L161</f>
        <v>0</v>
      </c>
      <c r="O161" s="328">
        <f t="shared" si="204"/>
        <v>0</v>
      </c>
      <c r="P161" s="26"/>
      <c r="Q161" s="26"/>
      <c r="R161" s="43">
        <f t="shared" si="205"/>
        <v>0</v>
      </c>
      <c r="S161" s="327">
        <f>'2ND TERM Db '!O161</f>
        <v>0</v>
      </c>
      <c r="T161" s="327">
        <f>'1ST TERM Db'!O161</f>
        <v>0</v>
      </c>
      <c r="U161" s="328">
        <f t="shared" si="206"/>
        <v>0</v>
      </c>
      <c r="V161" s="26"/>
      <c r="W161" s="26"/>
      <c r="X161" s="43">
        <f t="shared" si="207"/>
        <v>0</v>
      </c>
      <c r="Y161" s="327">
        <f>'2ND TERM Db '!R161</f>
        <v>0</v>
      </c>
      <c r="Z161" s="327">
        <f>'1ST TERM Db'!R161</f>
        <v>0</v>
      </c>
      <c r="AA161" s="328">
        <f t="shared" si="208"/>
        <v>0</v>
      </c>
      <c r="AB161" s="26"/>
      <c r="AC161" s="26"/>
      <c r="AD161" s="43">
        <f t="shared" si="209"/>
        <v>0</v>
      </c>
      <c r="AE161" s="327">
        <f>'2ND TERM Db '!U161</f>
        <v>0</v>
      </c>
      <c r="AF161" s="327">
        <f>'1ST TERM Db'!U161</f>
        <v>0</v>
      </c>
      <c r="AG161" s="328">
        <f t="shared" si="210"/>
        <v>0</v>
      </c>
      <c r="AH161" s="26"/>
      <c r="AI161" s="26"/>
      <c r="AJ161" s="43">
        <f t="shared" si="211"/>
        <v>0</v>
      </c>
      <c r="AK161" s="327">
        <f>'2ND TERM Db '!X161</f>
        <v>0</v>
      </c>
      <c r="AL161" s="327">
        <f>'1ST TERM Db'!X161</f>
        <v>0</v>
      </c>
      <c r="AM161" s="328">
        <f t="shared" si="212"/>
        <v>0</v>
      </c>
      <c r="AN161" s="26"/>
      <c r="AO161" s="26"/>
      <c r="AP161" s="43">
        <f t="shared" si="213"/>
        <v>0</v>
      </c>
      <c r="AQ161" s="327">
        <f>'2ND TERM Db '!AA161</f>
        <v>0</v>
      </c>
      <c r="AR161" s="343">
        <f>'1ST TERM Db'!AA161</f>
        <v>0</v>
      </c>
      <c r="AS161" s="328">
        <f t="shared" si="214"/>
        <v>0</v>
      </c>
      <c r="AT161" s="26"/>
      <c r="AU161" s="26"/>
      <c r="AV161" s="43">
        <f t="shared" si="215"/>
        <v>0</v>
      </c>
      <c r="AW161" s="327">
        <f>'2ND TERM Db '!AD161</f>
        <v>0</v>
      </c>
      <c r="AX161" s="343">
        <f>'1ST TERM Db'!AD161</f>
        <v>0</v>
      </c>
      <c r="AY161" s="328">
        <f t="shared" si="216"/>
        <v>0</v>
      </c>
      <c r="AZ161" s="26"/>
      <c r="BA161" s="26"/>
      <c r="BB161" s="43">
        <f t="shared" si="217"/>
        <v>0</v>
      </c>
      <c r="BC161" s="327">
        <f>'2ND TERM Db '!AG161</f>
        <v>0</v>
      </c>
      <c r="BD161" s="327">
        <f>'1ST TERM Db'!AG161</f>
        <v>0</v>
      </c>
      <c r="BE161" s="328">
        <f t="shared" si="218"/>
        <v>0</v>
      </c>
      <c r="BF161" s="26"/>
      <c r="BG161" s="26"/>
      <c r="BH161" s="43">
        <f t="shared" si="219"/>
        <v>0</v>
      </c>
      <c r="BI161" s="327">
        <f>'2ND TERM Db '!AJ161</f>
        <v>0</v>
      </c>
      <c r="BJ161" s="327">
        <f>'1ST TERM Db'!AJ161</f>
        <v>0</v>
      </c>
      <c r="BK161" s="328">
        <f t="shared" si="220"/>
        <v>0</v>
      </c>
      <c r="BL161" s="26"/>
      <c r="BM161" s="26"/>
      <c r="BN161" s="43">
        <f t="shared" si="221"/>
        <v>0</v>
      </c>
      <c r="BO161" s="327">
        <f>'2ND TERM Db '!AM161</f>
        <v>0</v>
      </c>
      <c r="BP161" s="348">
        <f>'1ST TERM Db'!AM161</f>
        <v>0</v>
      </c>
      <c r="BQ161" s="328">
        <f t="shared" si="222"/>
        <v>0</v>
      </c>
      <c r="BR161" s="26"/>
      <c r="BS161" s="26"/>
      <c r="BT161" s="43">
        <f t="shared" si="223"/>
        <v>0</v>
      </c>
      <c r="BU161" s="327">
        <f>'2ND TERM Db '!AP161</f>
        <v>0</v>
      </c>
      <c r="BV161" s="348">
        <f>'1ST TERM Db'!AP161</f>
        <v>0</v>
      </c>
      <c r="BW161" s="328">
        <f t="shared" si="224"/>
        <v>0</v>
      </c>
      <c r="BX161" s="26"/>
      <c r="BY161" s="26"/>
      <c r="BZ161" s="43">
        <f t="shared" si="225"/>
        <v>0</v>
      </c>
      <c r="CA161" s="327">
        <f>'2ND TERM Db '!AS161</f>
        <v>0</v>
      </c>
      <c r="CB161" s="348">
        <f>'1ST TERM Db'!AS161</f>
        <v>0</v>
      </c>
      <c r="CC161" s="328">
        <f t="shared" si="226"/>
        <v>0</v>
      </c>
      <c r="CD161" s="26"/>
      <c r="CE161" s="26"/>
      <c r="CF161" s="43">
        <f t="shared" si="227"/>
        <v>0</v>
      </c>
      <c r="CG161" s="327">
        <f>'2ND TERM Db '!AV161</f>
        <v>0</v>
      </c>
      <c r="CH161" s="348">
        <f>'1ST TERM Db'!AV161</f>
        <v>0</v>
      </c>
      <c r="CI161" s="328">
        <f t="shared" si="228"/>
        <v>0</v>
      </c>
      <c r="CJ161" s="26"/>
      <c r="CK161" s="26"/>
      <c r="CL161" s="43">
        <f t="shared" si="229"/>
        <v>0</v>
      </c>
      <c r="CM161" s="327">
        <f>'2ND TERM Db '!AY161</f>
        <v>0</v>
      </c>
      <c r="CN161" s="348">
        <f>'1ST TERM Db'!AY161</f>
        <v>0</v>
      </c>
      <c r="CO161" s="328">
        <f t="shared" si="230"/>
        <v>0</v>
      </c>
      <c r="CP161" s="26"/>
      <c r="CQ161" s="26"/>
      <c r="CR161" s="43">
        <f t="shared" si="231"/>
        <v>0</v>
      </c>
      <c r="CS161" s="327">
        <f>'2ND TERM Db '!BB161</f>
        <v>0</v>
      </c>
      <c r="CT161" s="348">
        <f>'1ST TERM Db'!BB161</f>
        <v>0</v>
      </c>
      <c r="CU161" s="328">
        <f t="shared" si="232"/>
        <v>0</v>
      </c>
      <c r="CV161" s="26"/>
      <c r="CW161" s="26"/>
      <c r="CX161" s="43">
        <f t="shared" si="233"/>
        <v>0</v>
      </c>
      <c r="CY161" s="327">
        <f>'2ND TERM Db '!BE161</f>
        <v>0</v>
      </c>
      <c r="CZ161" s="348">
        <f>'1ST TERM Db'!BE161</f>
        <v>0</v>
      </c>
      <c r="DA161" s="328">
        <f t="shared" si="234"/>
        <v>0</v>
      </c>
      <c r="DB161" s="26"/>
      <c r="DC161" s="26"/>
      <c r="DD161" s="43">
        <f t="shared" si="235"/>
        <v>0</v>
      </c>
      <c r="DE161" s="327">
        <f>'2ND TERM Db '!BH161</f>
        <v>0</v>
      </c>
      <c r="DF161" s="348">
        <f>'1ST TERM Db'!BH161</f>
        <v>0</v>
      </c>
      <c r="DG161" s="328">
        <f t="shared" si="236"/>
        <v>0</v>
      </c>
      <c r="DH161" s="349"/>
      <c r="DI161" s="349"/>
      <c r="DJ161" s="356">
        <f t="shared" si="240"/>
        <v>0</v>
      </c>
      <c r="DK161" s="357">
        <f>'2ND TERM Db '!BK161</f>
        <v>0</v>
      </c>
      <c r="DL161" s="357">
        <f>'1ST TERM Db'!BK161</f>
        <v>0</v>
      </c>
      <c r="DM161" s="328">
        <f t="shared" si="237"/>
        <v>0</v>
      </c>
      <c r="DN161" s="73">
        <f t="shared" ref="DN161" si="268">SUM(O161,U161,AA161,AG161,AM161,AS161,AY161,BE161,BK161,BQ161,BW161,CC161,CI161,CO161,CU161,DA161,DG161,DM161)</f>
        <v>0</v>
      </c>
      <c r="DO161" s="80">
        <f t="shared" si="239"/>
        <v>12</v>
      </c>
      <c r="DP161" s="81" t="s">
        <v>105</v>
      </c>
      <c r="DQ161" s="81" t="s">
        <v>105</v>
      </c>
      <c r="DR161" s="81" t="s">
        <v>105</v>
      </c>
      <c r="DS161" s="81" t="s">
        <v>105</v>
      </c>
      <c r="DT161" s="81" t="s">
        <v>105</v>
      </c>
      <c r="DU161" s="81" t="s">
        <v>105</v>
      </c>
      <c r="DV161" s="81" t="s">
        <v>105</v>
      </c>
      <c r="DW161" s="81" t="s">
        <v>105</v>
      </c>
      <c r="DX161" s="87" t="s">
        <v>98</v>
      </c>
      <c r="DY161" s="88" t="s">
        <v>99</v>
      </c>
      <c r="DZ161" s="81" t="s">
        <v>105</v>
      </c>
      <c r="EA161" s="81" t="s">
        <v>105</v>
      </c>
      <c r="EB161" s="81" t="s">
        <v>105</v>
      </c>
      <c r="EC161" s="81" t="s">
        <v>105</v>
      </c>
      <c r="ED161" s="81" t="s">
        <v>105</v>
      </c>
      <c r="EE161" s="81" t="s">
        <v>105</v>
      </c>
      <c r="EF161" s="99" t="s">
        <v>105</v>
      </c>
      <c r="EG161" s="100" t="s">
        <v>101</v>
      </c>
      <c r="EH161" s="101" t="s">
        <v>102</v>
      </c>
      <c r="EI161" s="102" t="s">
        <v>103</v>
      </c>
      <c r="EJ161" s="103" t="s">
        <v>104</v>
      </c>
    </row>
    <row r="162" ht="30.3" spans="1:140">
      <c r="A162" s="21">
        <v>159</v>
      </c>
      <c r="B162" s="288">
        <f>'1ST TERM Db'!B162</f>
        <v>0</v>
      </c>
      <c r="C162" s="29">
        <f>'1ST TERM Db'!C162</f>
        <v>0</v>
      </c>
      <c r="D162" s="29">
        <f>'1ST TERM Db'!D162</f>
        <v>0</v>
      </c>
      <c r="E162" s="29">
        <f>'1ST TERM Db'!E162</f>
        <v>0</v>
      </c>
      <c r="F162" s="27"/>
      <c r="G162" s="27"/>
      <c r="H162" s="27"/>
      <c r="I162" s="42">
        <f t="shared" si="203"/>
        <v>0</v>
      </c>
      <c r="J162" s="26"/>
      <c r="K162" s="26"/>
      <c r="L162" s="43">
        <f t="shared" si="199"/>
        <v>0</v>
      </c>
      <c r="M162" s="327">
        <f>'2ND TERM Db '!L162</f>
        <v>0</v>
      </c>
      <c r="N162" s="327">
        <f>'1ST TERM Db'!L162</f>
        <v>0</v>
      </c>
      <c r="O162" s="328">
        <f t="shared" si="204"/>
        <v>0</v>
      </c>
      <c r="P162" s="26"/>
      <c r="Q162" s="26"/>
      <c r="R162" s="43">
        <f t="shared" si="205"/>
        <v>0</v>
      </c>
      <c r="S162" s="327">
        <f>'2ND TERM Db '!O162</f>
        <v>0</v>
      </c>
      <c r="T162" s="327">
        <f>'1ST TERM Db'!O162</f>
        <v>0</v>
      </c>
      <c r="U162" s="328">
        <f t="shared" si="206"/>
        <v>0</v>
      </c>
      <c r="V162" s="26"/>
      <c r="W162" s="26"/>
      <c r="X162" s="43">
        <f t="shared" si="207"/>
        <v>0</v>
      </c>
      <c r="Y162" s="327">
        <f>'2ND TERM Db '!R162</f>
        <v>0</v>
      </c>
      <c r="Z162" s="327">
        <f>'1ST TERM Db'!R162</f>
        <v>0</v>
      </c>
      <c r="AA162" s="328">
        <f t="shared" si="208"/>
        <v>0</v>
      </c>
      <c r="AB162" s="26"/>
      <c r="AC162" s="26"/>
      <c r="AD162" s="43">
        <f t="shared" si="209"/>
        <v>0</v>
      </c>
      <c r="AE162" s="327">
        <f>'2ND TERM Db '!U162</f>
        <v>0</v>
      </c>
      <c r="AF162" s="327">
        <f>'1ST TERM Db'!U162</f>
        <v>0</v>
      </c>
      <c r="AG162" s="328">
        <f t="shared" si="210"/>
        <v>0</v>
      </c>
      <c r="AH162" s="26"/>
      <c r="AI162" s="26"/>
      <c r="AJ162" s="43">
        <f t="shared" si="211"/>
        <v>0</v>
      </c>
      <c r="AK162" s="327">
        <f>'2ND TERM Db '!X162</f>
        <v>0</v>
      </c>
      <c r="AL162" s="327">
        <f>'1ST TERM Db'!X162</f>
        <v>0</v>
      </c>
      <c r="AM162" s="328">
        <f t="shared" si="212"/>
        <v>0</v>
      </c>
      <c r="AN162" s="26"/>
      <c r="AO162" s="26"/>
      <c r="AP162" s="43">
        <f t="shared" si="213"/>
        <v>0</v>
      </c>
      <c r="AQ162" s="327">
        <f>'2ND TERM Db '!AA162</f>
        <v>0</v>
      </c>
      <c r="AR162" s="343">
        <f>'1ST TERM Db'!AA162</f>
        <v>0</v>
      </c>
      <c r="AS162" s="328">
        <f t="shared" si="214"/>
        <v>0</v>
      </c>
      <c r="AT162" s="26"/>
      <c r="AU162" s="26"/>
      <c r="AV162" s="43">
        <f t="shared" si="215"/>
        <v>0</v>
      </c>
      <c r="AW162" s="327">
        <f>'2ND TERM Db '!AD162</f>
        <v>0</v>
      </c>
      <c r="AX162" s="343">
        <f>'1ST TERM Db'!AD162</f>
        <v>0</v>
      </c>
      <c r="AY162" s="328">
        <f t="shared" si="216"/>
        <v>0</v>
      </c>
      <c r="AZ162" s="26"/>
      <c r="BA162" s="26"/>
      <c r="BB162" s="43">
        <f t="shared" si="217"/>
        <v>0</v>
      </c>
      <c r="BC162" s="327">
        <f>'2ND TERM Db '!AG162</f>
        <v>0</v>
      </c>
      <c r="BD162" s="327">
        <f>'1ST TERM Db'!AG162</f>
        <v>0</v>
      </c>
      <c r="BE162" s="328">
        <f t="shared" si="218"/>
        <v>0</v>
      </c>
      <c r="BF162" s="26"/>
      <c r="BG162" s="26"/>
      <c r="BH162" s="43">
        <f t="shared" si="219"/>
        <v>0</v>
      </c>
      <c r="BI162" s="327">
        <f>'2ND TERM Db '!AJ162</f>
        <v>0</v>
      </c>
      <c r="BJ162" s="327">
        <f>'1ST TERM Db'!AJ162</f>
        <v>0</v>
      </c>
      <c r="BK162" s="328">
        <f t="shared" si="220"/>
        <v>0</v>
      </c>
      <c r="BL162" s="26"/>
      <c r="BM162" s="26"/>
      <c r="BN162" s="43">
        <f t="shared" si="221"/>
        <v>0</v>
      </c>
      <c r="BO162" s="327">
        <f>'2ND TERM Db '!AM162</f>
        <v>0</v>
      </c>
      <c r="BP162" s="348">
        <f>'1ST TERM Db'!AM162</f>
        <v>0</v>
      </c>
      <c r="BQ162" s="328">
        <f t="shared" si="222"/>
        <v>0</v>
      </c>
      <c r="BR162" s="26"/>
      <c r="BS162" s="26"/>
      <c r="BT162" s="43">
        <f t="shared" si="223"/>
        <v>0</v>
      </c>
      <c r="BU162" s="327">
        <f>'2ND TERM Db '!AP162</f>
        <v>0</v>
      </c>
      <c r="BV162" s="348">
        <f>'1ST TERM Db'!AP162</f>
        <v>0</v>
      </c>
      <c r="BW162" s="328">
        <f t="shared" si="224"/>
        <v>0</v>
      </c>
      <c r="BX162" s="26"/>
      <c r="BY162" s="26"/>
      <c r="BZ162" s="43">
        <f t="shared" si="225"/>
        <v>0</v>
      </c>
      <c r="CA162" s="327">
        <f>'2ND TERM Db '!AS162</f>
        <v>0</v>
      </c>
      <c r="CB162" s="348">
        <f>'1ST TERM Db'!AS162</f>
        <v>0</v>
      </c>
      <c r="CC162" s="328">
        <f t="shared" si="226"/>
        <v>0</v>
      </c>
      <c r="CD162" s="26"/>
      <c r="CE162" s="26"/>
      <c r="CF162" s="43">
        <f t="shared" si="227"/>
        <v>0</v>
      </c>
      <c r="CG162" s="327">
        <f>'2ND TERM Db '!AV162</f>
        <v>0</v>
      </c>
      <c r="CH162" s="348">
        <f>'1ST TERM Db'!AV162</f>
        <v>0</v>
      </c>
      <c r="CI162" s="328">
        <f t="shared" si="228"/>
        <v>0</v>
      </c>
      <c r="CJ162" s="26"/>
      <c r="CK162" s="26"/>
      <c r="CL162" s="43">
        <f t="shared" si="229"/>
        <v>0</v>
      </c>
      <c r="CM162" s="327">
        <f>'2ND TERM Db '!AY162</f>
        <v>0</v>
      </c>
      <c r="CN162" s="348">
        <f>'1ST TERM Db'!AY162</f>
        <v>0</v>
      </c>
      <c r="CO162" s="328">
        <f t="shared" si="230"/>
        <v>0</v>
      </c>
      <c r="CP162" s="26"/>
      <c r="CQ162" s="26"/>
      <c r="CR162" s="43">
        <f t="shared" si="231"/>
        <v>0</v>
      </c>
      <c r="CS162" s="327">
        <f>'2ND TERM Db '!BB162</f>
        <v>0</v>
      </c>
      <c r="CT162" s="348">
        <f>'1ST TERM Db'!BB162</f>
        <v>0</v>
      </c>
      <c r="CU162" s="328">
        <f t="shared" si="232"/>
        <v>0</v>
      </c>
      <c r="CV162" s="26"/>
      <c r="CW162" s="26"/>
      <c r="CX162" s="43">
        <f t="shared" si="233"/>
        <v>0</v>
      </c>
      <c r="CY162" s="327">
        <f>'2ND TERM Db '!BE162</f>
        <v>0</v>
      </c>
      <c r="CZ162" s="348">
        <f>'1ST TERM Db'!BE162</f>
        <v>0</v>
      </c>
      <c r="DA162" s="328">
        <f t="shared" si="234"/>
        <v>0</v>
      </c>
      <c r="DB162" s="26"/>
      <c r="DC162" s="26"/>
      <c r="DD162" s="43">
        <f t="shared" si="235"/>
        <v>0</v>
      </c>
      <c r="DE162" s="327">
        <f>'2ND TERM Db '!BH162</f>
        <v>0</v>
      </c>
      <c r="DF162" s="348">
        <f>'1ST TERM Db'!BH162</f>
        <v>0</v>
      </c>
      <c r="DG162" s="328">
        <f t="shared" si="236"/>
        <v>0</v>
      </c>
      <c r="DH162" s="349"/>
      <c r="DI162" s="349"/>
      <c r="DJ162" s="356">
        <f t="shared" si="240"/>
        <v>0</v>
      </c>
      <c r="DK162" s="357">
        <f>'2ND TERM Db '!BK162</f>
        <v>0</v>
      </c>
      <c r="DL162" s="357">
        <f>'1ST TERM Db'!BK162</f>
        <v>0</v>
      </c>
      <c r="DM162" s="328">
        <f t="shared" si="237"/>
        <v>0</v>
      </c>
      <c r="DN162" s="73">
        <f t="shared" ref="DN162" si="269">SUM(O162,U162,AA162,AG162,AM162,AS162,AY162,BE162,BK162,BQ162,BW162,CC162,CI162,CO162,CU162,DA162,DG162:DM162)</f>
        <v>0</v>
      </c>
      <c r="DO162" s="80">
        <f t="shared" si="239"/>
        <v>12</v>
      </c>
      <c r="DP162" s="81" t="s">
        <v>105</v>
      </c>
      <c r="DQ162" s="81" t="s">
        <v>105</v>
      </c>
      <c r="DR162" s="81" t="s">
        <v>105</v>
      </c>
      <c r="DS162" s="81" t="s">
        <v>105</v>
      </c>
      <c r="DT162" s="81" t="s">
        <v>105</v>
      </c>
      <c r="DU162" s="81" t="s">
        <v>105</v>
      </c>
      <c r="DV162" s="81" t="s">
        <v>105</v>
      </c>
      <c r="DW162" s="81" t="s">
        <v>105</v>
      </c>
      <c r="DX162" s="87" t="s">
        <v>98</v>
      </c>
      <c r="DY162" s="88" t="s">
        <v>99</v>
      </c>
      <c r="DZ162" s="81" t="s">
        <v>105</v>
      </c>
      <c r="EA162" s="81" t="s">
        <v>105</v>
      </c>
      <c r="EB162" s="81" t="s">
        <v>105</v>
      </c>
      <c r="EC162" s="81" t="s">
        <v>105</v>
      </c>
      <c r="ED162" s="81" t="s">
        <v>105</v>
      </c>
      <c r="EE162" s="81" t="s">
        <v>105</v>
      </c>
      <c r="EF162" s="99" t="s">
        <v>105</v>
      </c>
      <c r="EG162" s="100" t="s">
        <v>101</v>
      </c>
      <c r="EH162" s="101" t="s">
        <v>102</v>
      </c>
      <c r="EI162" s="102" t="s">
        <v>103</v>
      </c>
      <c r="EJ162" s="103" t="s">
        <v>104</v>
      </c>
    </row>
    <row r="163" ht="30.3" spans="1:140">
      <c r="A163" s="21">
        <v>160</v>
      </c>
      <c r="B163" s="288">
        <f>'1ST TERM Db'!B163</f>
        <v>0</v>
      </c>
      <c r="C163" s="289">
        <f>'1ST TERM Db'!C163</f>
        <v>0</v>
      </c>
      <c r="D163" s="29">
        <f>'1ST TERM Db'!D163</f>
        <v>0</v>
      </c>
      <c r="E163" s="29">
        <f>'1ST TERM Db'!E163</f>
        <v>0</v>
      </c>
      <c r="F163" s="27"/>
      <c r="G163" s="27"/>
      <c r="H163" s="27"/>
      <c r="I163" s="42">
        <f t="shared" si="203"/>
        <v>0</v>
      </c>
      <c r="J163" s="26"/>
      <c r="K163" s="26"/>
      <c r="L163" s="43">
        <f t="shared" si="199"/>
        <v>0</v>
      </c>
      <c r="M163" s="327">
        <f>'2ND TERM Db '!L163</f>
        <v>0</v>
      </c>
      <c r="N163" s="327">
        <f>'1ST TERM Db'!L163</f>
        <v>0</v>
      </c>
      <c r="O163" s="328">
        <f t="shared" si="204"/>
        <v>0</v>
      </c>
      <c r="P163" s="26"/>
      <c r="Q163" s="26"/>
      <c r="R163" s="43">
        <f t="shared" si="205"/>
        <v>0</v>
      </c>
      <c r="S163" s="327">
        <f>'2ND TERM Db '!O163</f>
        <v>0</v>
      </c>
      <c r="T163" s="327">
        <f>'1ST TERM Db'!O163</f>
        <v>0</v>
      </c>
      <c r="U163" s="328">
        <f t="shared" si="206"/>
        <v>0</v>
      </c>
      <c r="V163" s="26"/>
      <c r="W163" s="26"/>
      <c r="X163" s="43">
        <f t="shared" si="207"/>
        <v>0</v>
      </c>
      <c r="Y163" s="327">
        <f>'2ND TERM Db '!R163</f>
        <v>0</v>
      </c>
      <c r="Z163" s="327">
        <f>'1ST TERM Db'!R163</f>
        <v>0</v>
      </c>
      <c r="AA163" s="328">
        <f t="shared" si="208"/>
        <v>0</v>
      </c>
      <c r="AB163" s="26"/>
      <c r="AC163" s="26"/>
      <c r="AD163" s="43">
        <f t="shared" si="209"/>
        <v>0</v>
      </c>
      <c r="AE163" s="327">
        <f>'2ND TERM Db '!U163</f>
        <v>0</v>
      </c>
      <c r="AF163" s="327">
        <f>'1ST TERM Db'!U163</f>
        <v>0</v>
      </c>
      <c r="AG163" s="328">
        <f t="shared" si="210"/>
        <v>0</v>
      </c>
      <c r="AH163" s="26"/>
      <c r="AI163" s="26"/>
      <c r="AJ163" s="43">
        <f t="shared" si="211"/>
        <v>0</v>
      </c>
      <c r="AK163" s="327">
        <f>'2ND TERM Db '!X163</f>
        <v>0</v>
      </c>
      <c r="AL163" s="327">
        <f>'1ST TERM Db'!X163</f>
        <v>0</v>
      </c>
      <c r="AM163" s="328">
        <f t="shared" si="212"/>
        <v>0</v>
      </c>
      <c r="AN163" s="26"/>
      <c r="AO163" s="26"/>
      <c r="AP163" s="43">
        <f t="shared" si="213"/>
        <v>0</v>
      </c>
      <c r="AQ163" s="327">
        <f>'2ND TERM Db '!AA163</f>
        <v>0</v>
      </c>
      <c r="AR163" s="343">
        <f>'1ST TERM Db'!AA163</f>
        <v>0</v>
      </c>
      <c r="AS163" s="328">
        <f t="shared" si="214"/>
        <v>0</v>
      </c>
      <c r="AT163" s="26"/>
      <c r="AU163" s="26"/>
      <c r="AV163" s="43">
        <f t="shared" si="215"/>
        <v>0</v>
      </c>
      <c r="AW163" s="327">
        <f>'2ND TERM Db '!AD163</f>
        <v>0</v>
      </c>
      <c r="AX163" s="343">
        <f>'1ST TERM Db'!AD163</f>
        <v>0</v>
      </c>
      <c r="AY163" s="328">
        <f t="shared" si="216"/>
        <v>0</v>
      </c>
      <c r="AZ163" s="26"/>
      <c r="BA163" s="26"/>
      <c r="BB163" s="43">
        <f t="shared" si="217"/>
        <v>0</v>
      </c>
      <c r="BC163" s="327">
        <f>'2ND TERM Db '!AG163</f>
        <v>0</v>
      </c>
      <c r="BD163" s="327">
        <f>'1ST TERM Db'!AG163</f>
        <v>0</v>
      </c>
      <c r="BE163" s="328">
        <f t="shared" si="218"/>
        <v>0</v>
      </c>
      <c r="BF163" s="26"/>
      <c r="BG163" s="26"/>
      <c r="BH163" s="43">
        <f t="shared" si="219"/>
        <v>0</v>
      </c>
      <c r="BI163" s="327">
        <f>'2ND TERM Db '!AJ163</f>
        <v>0</v>
      </c>
      <c r="BJ163" s="327">
        <f>'1ST TERM Db'!AJ163</f>
        <v>0</v>
      </c>
      <c r="BK163" s="328">
        <f t="shared" si="220"/>
        <v>0</v>
      </c>
      <c r="BL163" s="26"/>
      <c r="BM163" s="26"/>
      <c r="BN163" s="43">
        <f t="shared" si="221"/>
        <v>0</v>
      </c>
      <c r="BO163" s="327">
        <f>'2ND TERM Db '!AM163</f>
        <v>0</v>
      </c>
      <c r="BP163" s="348">
        <f>'1ST TERM Db'!AM163</f>
        <v>0</v>
      </c>
      <c r="BQ163" s="328">
        <f t="shared" si="222"/>
        <v>0</v>
      </c>
      <c r="BR163" s="26"/>
      <c r="BS163" s="26"/>
      <c r="BT163" s="43">
        <f t="shared" si="223"/>
        <v>0</v>
      </c>
      <c r="BU163" s="327">
        <f>'2ND TERM Db '!AP163</f>
        <v>0</v>
      </c>
      <c r="BV163" s="348">
        <f>'1ST TERM Db'!AP163</f>
        <v>0</v>
      </c>
      <c r="BW163" s="328">
        <f t="shared" si="224"/>
        <v>0</v>
      </c>
      <c r="BX163" s="26"/>
      <c r="BY163" s="26"/>
      <c r="BZ163" s="43">
        <f t="shared" si="225"/>
        <v>0</v>
      </c>
      <c r="CA163" s="327">
        <f>'2ND TERM Db '!AS163</f>
        <v>0</v>
      </c>
      <c r="CB163" s="348">
        <f>'1ST TERM Db'!AS163</f>
        <v>0</v>
      </c>
      <c r="CC163" s="328">
        <f t="shared" si="226"/>
        <v>0</v>
      </c>
      <c r="CD163" s="26"/>
      <c r="CE163" s="26"/>
      <c r="CF163" s="43">
        <f t="shared" si="227"/>
        <v>0</v>
      </c>
      <c r="CG163" s="327">
        <f>'2ND TERM Db '!AV163</f>
        <v>0</v>
      </c>
      <c r="CH163" s="348">
        <f>'1ST TERM Db'!AV163</f>
        <v>0</v>
      </c>
      <c r="CI163" s="328">
        <f t="shared" si="228"/>
        <v>0</v>
      </c>
      <c r="CJ163" s="26"/>
      <c r="CK163" s="26"/>
      <c r="CL163" s="43">
        <f t="shared" si="229"/>
        <v>0</v>
      </c>
      <c r="CM163" s="327">
        <f>'2ND TERM Db '!AY163</f>
        <v>0</v>
      </c>
      <c r="CN163" s="348">
        <f>'1ST TERM Db'!AY163</f>
        <v>0</v>
      </c>
      <c r="CO163" s="328">
        <f t="shared" si="230"/>
        <v>0</v>
      </c>
      <c r="CP163" s="26"/>
      <c r="CQ163" s="26"/>
      <c r="CR163" s="43">
        <f t="shared" si="231"/>
        <v>0</v>
      </c>
      <c r="CS163" s="327">
        <f>'2ND TERM Db '!BB163</f>
        <v>0</v>
      </c>
      <c r="CT163" s="348">
        <f>'1ST TERM Db'!BB163</f>
        <v>0</v>
      </c>
      <c r="CU163" s="328">
        <f t="shared" si="232"/>
        <v>0</v>
      </c>
      <c r="CV163" s="26"/>
      <c r="CW163" s="26"/>
      <c r="CX163" s="43">
        <f t="shared" si="233"/>
        <v>0</v>
      </c>
      <c r="CY163" s="327">
        <f>'2ND TERM Db '!BE163</f>
        <v>0</v>
      </c>
      <c r="CZ163" s="348">
        <f>'1ST TERM Db'!BE163</f>
        <v>0</v>
      </c>
      <c r="DA163" s="328">
        <f t="shared" si="234"/>
        <v>0</v>
      </c>
      <c r="DB163" s="26"/>
      <c r="DC163" s="26"/>
      <c r="DD163" s="43">
        <f t="shared" si="235"/>
        <v>0</v>
      </c>
      <c r="DE163" s="327">
        <f>'2ND TERM Db '!BH163</f>
        <v>0</v>
      </c>
      <c r="DF163" s="348">
        <f>'1ST TERM Db'!BH163</f>
        <v>0</v>
      </c>
      <c r="DG163" s="328">
        <f t="shared" si="236"/>
        <v>0</v>
      </c>
      <c r="DH163" s="349"/>
      <c r="DI163" s="349"/>
      <c r="DJ163" s="356">
        <f t="shared" si="240"/>
        <v>0</v>
      </c>
      <c r="DK163" s="357">
        <f>'2ND TERM Db '!BK163</f>
        <v>0</v>
      </c>
      <c r="DL163" s="357">
        <f>'1ST TERM Db'!BK163</f>
        <v>0</v>
      </c>
      <c r="DM163" s="328">
        <f t="shared" si="237"/>
        <v>0</v>
      </c>
      <c r="DN163" s="73">
        <f t="shared" ref="DN163" si="270">SUM(O163,U163,AA163,AG163,AM163,AS163,AY163,BE163,BK163,BQ163,BW163,CC163,CI163,CO163,CU163,DA163,DG163,DM163)</f>
        <v>0</v>
      </c>
      <c r="DO163" s="80">
        <f t="shared" si="239"/>
        <v>12</v>
      </c>
      <c r="DP163" s="81" t="s">
        <v>105</v>
      </c>
      <c r="DQ163" s="81" t="s">
        <v>105</v>
      </c>
      <c r="DR163" s="81" t="s">
        <v>105</v>
      </c>
      <c r="DS163" s="81" t="s">
        <v>105</v>
      </c>
      <c r="DT163" s="81" t="s">
        <v>105</v>
      </c>
      <c r="DU163" s="81" t="s">
        <v>105</v>
      </c>
      <c r="DV163" s="81" t="s">
        <v>105</v>
      </c>
      <c r="DW163" s="81" t="s">
        <v>105</v>
      </c>
      <c r="DX163" s="87" t="s">
        <v>98</v>
      </c>
      <c r="DY163" s="88" t="s">
        <v>99</v>
      </c>
      <c r="DZ163" s="81" t="s">
        <v>105</v>
      </c>
      <c r="EA163" s="81" t="s">
        <v>105</v>
      </c>
      <c r="EB163" s="81" t="s">
        <v>105</v>
      </c>
      <c r="EC163" s="81" t="s">
        <v>105</v>
      </c>
      <c r="ED163" s="81" t="s">
        <v>105</v>
      </c>
      <c r="EE163" s="81" t="s">
        <v>105</v>
      </c>
      <c r="EF163" s="99" t="s">
        <v>105</v>
      </c>
      <c r="EG163" s="100" t="s">
        <v>101</v>
      </c>
      <c r="EH163" s="101" t="s">
        <v>102</v>
      </c>
      <c r="EI163" s="102" t="s">
        <v>103</v>
      </c>
      <c r="EJ163" s="103" t="s">
        <v>104</v>
      </c>
    </row>
    <row r="164" ht="30.3" spans="1:140">
      <c r="A164" s="21">
        <v>161</v>
      </c>
      <c r="B164" s="288">
        <f>'1ST TERM Db'!B164</f>
        <v>0</v>
      </c>
      <c r="C164" s="29">
        <f>'1ST TERM Db'!C164</f>
        <v>0</v>
      </c>
      <c r="D164" s="29">
        <f>'1ST TERM Db'!D164</f>
        <v>0</v>
      </c>
      <c r="E164" s="29">
        <f>'1ST TERM Db'!E164</f>
        <v>0</v>
      </c>
      <c r="F164" s="27"/>
      <c r="G164" s="27"/>
      <c r="H164" s="27"/>
      <c r="I164" s="42">
        <f t="shared" si="203"/>
        <v>0</v>
      </c>
      <c r="J164" s="26"/>
      <c r="K164" s="26"/>
      <c r="L164" s="43">
        <f t="shared" si="199"/>
        <v>0</v>
      </c>
      <c r="M164" s="327">
        <f>'2ND TERM Db '!L164</f>
        <v>0</v>
      </c>
      <c r="N164" s="327">
        <f>'1ST TERM Db'!L164</f>
        <v>0</v>
      </c>
      <c r="O164" s="328">
        <f t="shared" si="204"/>
        <v>0</v>
      </c>
      <c r="P164" s="26"/>
      <c r="Q164" s="26"/>
      <c r="R164" s="43">
        <f t="shared" si="205"/>
        <v>0</v>
      </c>
      <c r="S164" s="327">
        <f>'2ND TERM Db '!O164</f>
        <v>0</v>
      </c>
      <c r="T164" s="327">
        <f>'1ST TERM Db'!O164</f>
        <v>0</v>
      </c>
      <c r="U164" s="328">
        <f t="shared" si="206"/>
        <v>0</v>
      </c>
      <c r="V164" s="26"/>
      <c r="W164" s="26"/>
      <c r="X164" s="43">
        <f t="shared" si="207"/>
        <v>0</v>
      </c>
      <c r="Y164" s="327">
        <f>'2ND TERM Db '!R164</f>
        <v>0</v>
      </c>
      <c r="Z164" s="327">
        <f>'1ST TERM Db'!R164</f>
        <v>0</v>
      </c>
      <c r="AA164" s="328">
        <f t="shared" si="208"/>
        <v>0</v>
      </c>
      <c r="AB164" s="26"/>
      <c r="AC164" s="26"/>
      <c r="AD164" s="43">
        <f t="shared" si="209"/>
        <v>0</v>
      </c>
      <c r="AE164" s="327">
        <f>'2ND TERM Db '!U164</f>
        <v>0</v>
      </c>
      <c r="AF164" s="327">
        <f>'1ST TERM Db'!U164</f>
        <v>0</v>
      </c>
      <c r="AG164" s="328">
        <f t="shared" si="210"/>
        <v>0</v>
      </c>
      <c r="AH164" s="26"/>
      <c r="AI164" s="26"/>
      <c r="AJ164" s="43">
        <f t="shared" si="211"/>
        <v>0</v>
      </c>
      <c r="AK164" s="327">
        <f>'2ND TERM Db '!X164</f>
        <v>0</v>
      </c>
      <c r="AL164" s="327">
        <f>'1ST TERM Db'!X164</f>
        <v>0</v>
      </c>
      <c r="AM164" s="328">
        <f t="shared" si="212"/>
        <v>0</v>
      </c>
      <c r="AN164" s="26"/>
      <c r="AO164" s="26"/>
      <c r="AP164" s="43">
        <f t="shared" si="213"/>
        <v>0</v>
      </c>
      <c r="AQ164" s="327">
        <f>'2ND TERM Db '!AA164</f>
        <v>0</v>
      </c>
      <c r="AR164" s="343">
        <f>'1ST TERM Db'!AA164</f>
        <v>0</v>
      </c>
      <c r="AS164" s="328">
        <f t="shared" si="214"/>
        <v>0</v>
      </c>
      <c r="AT164" s="26"/>
      <c r="AU164" s="26"/>
      <c r="AV164" s="43">
        <f t="shared" si="215"/>
        <v>0</v>
      </c>
      <c r="AW164" s="327">
        <f>'2ND TERM Db '!AD164</f>
        <v>0</v>
      </c>
      <c r="AX164" s="343">
        <f>'1ST TERM Db'!AD164</f>
        <v>0</v>
      </c>
      <c r="AY164" s="328">
        <f t="shared" si="216"/>
        <v>0</v>
      </c>
      <c r="AZ164" s="26"/>
      <c r="BA164" s="26"/>
      <c r="BB164" s="43">
        <f t="shared" si="217"/>
        <v>0</v>
      </c>
      <c r="BC164" s="327">
        <f>'2ND TERM Db '!AG164</f>
        <v>0</v>
      </c>
      <c r="BD164" s="327">
        <f>'1ST TERM Db'!AG164</f>
        <v>0</v>
      </c>
      <c r="BE164" s="328">
        <f t="shared" si="218"/>
        <v>0</v>
      </c>
      <c r="BF164" s="26"/>
      <c r="BG164" s="26"/>
      <c r="BH164" s="43">
        <f t="shared" si="219"/>
        <v>0</v>
      </c>
      <c r="BI164" s="327">
        <f>'2ND TERM Db '!AJ164</f>
        <v>0</v>
      </c>
      <c r="BJ164" s="327">
        <f>'1ST TERM Db'!AJ164</f>
        <v>0</v>
      </c>
      <c r="BK164" s="328">
        <f t="shared" si="220"/>
        <v>0</v>
      </c>
      <c r="BL164" s="26"/>
      <c r="BM164" s="26"/>
      <c r="BN164" s="43">
        <f t="shared" si="221"/>
        <v>0</v>
      </c>
      <c r="BO164" s="327">
        <f>'2ND TERM Db '!AM164</f>
        <v>0</v>
      </c>
      <c r="BP164" s="348">
        <f>'1ST TERM Db'!AM164</f>
        <v>0</v>
      </c>
      <c r="BQ164" s="328">
        <f t="shared" si="222"/>
        <v>0</v>
      </c>
      <c r="BR164" s="26"/>
      <c r="BS164" s="26"/>
      <c r="BT164" s="43">
        <f t="shared" si="223"/>
        <v>0</v>
      </c>
      <c r="BU164" s="327">
        <f>'2ND TERM Db '!AP164</f>
        <v>0</v>
      </c>
      <c r="BV164" s="348">
        <f>'1ST TERM Db'!AP164</f>
        <v>0</v>
      </c>
      <c r="BW164" s="328">
        <f t="shared" si="224"/>
        <v>0</v>
      </c>
      <c r="BX164" s="26"/>
      <c r="BY164" s="26"/>
      <c r="BZ164" s="43">
        <f t="shared" si="225"/>
        <v>0</v>
      </c>
      <c r="CA164" s="327">
        <f>'2ND TERM Db '!AS164</f>
        <v>0</v>
      </c>
      <c r="CB164" s="348">
        <f>'1ST TERM Db'!AS164</f>
        <v>0</v>
      </c>
      <c r="CC164" s="328">
        <f t="shared" si="226"/>
        <v>0</v>
      </c>
      <c r="CD164" s="26"/>
      <c r="CE164" s="26"/>
      <c r="CF164" s="43">
        <f t="shared" si="227"/>
        <v>0</v>
      </c>
      <c r="CG164" s="327">
        <f>'2ND TERM Db '!AV164</f>
        <v>0</v>
      </c>
      <c r="CH164" s="348">
        <f>'1ST TERM Db'!AV164</f>
        <v>0</v>
      </c>
      <c r="CI164" s="328">
        <f t="shared" si="228"/>
        <v>0</v>
      </c>
      <c r="CJ164" s="26"/>
      <c r="CK164" s="26"/>
      <c r="CL164" s="43">
        <f t="shared" si="229"/>
        <v>0</v>
      </c>
      <c r="CM164" s="327">
        <f>'2ND TERM Db '!AY164</f>
        <v>0</v>
      </c>
      <c r="CN164" s="348">
        <f>'1ST TERM Db'!AY164</f>
        <v>0</v>
      </c>
      <c r="CO164" s="328">
        <f t="shared" si="230"/>
        <v>0</v>
      </c>
      <c r="CP164" s="26"/>
      <c r="CQ164" s="26"/>
      <c r="CR164" s="43">
        <f t="shared" si="231"/>
        <v>0</v>
      </c>
      <c r="CS164" s="327">
        <f>'2ND TERM Db '!BB164</f>
        <v>0</v>
      </c>
      <c r="CT164" s="348">
        <f>'1ST TERM Db'!BB164</f>
        <v>0</v>
      </c>
      <c r="CU164" s="328">
        <f t="shared" si="232"/>
        <v>0</v>
      </c>
      <c r="CV164" s="26"/>
      <c r="CW164" s="26"/>
      <c r="CX164" s="43">
        <f t="shared" si="233"/>
        <v>0</v>
      </c>
      <c r="CY164" s="327">
        <f>'2ND TERM Db '!BE164</f>
        <v>0</v>
      </c>
      <c r="CZ164" s="348">
        <f>'1ST TERM Db'!BE164</f>
        <v>0</v>
      </c>
      <c r="DA164" s="328">
        <f t="shared" si="234"/>
        <v>0</v>
      </c>
      <c r="DB164" s="26"/>
      <c r="DC164" s="26"/>
      <c r="DD164" s="43">
        <f t="shared" si="235"/>
        <v>0</v>
      </c>
      <c r="DE164" s="327">
        <f>'2ND TERM Db '!BH164</f>
        <v>0</v>
      </c>
      <c r="DF164" s="348">
        <f>'1ST TERM Db'!BH164</f>
        <v>0</v>
      </c>
      <c r="DG164" s="328">
        <f t="shared" si="236"/>
        <v>0</v>
      </c>
      <c r="DH164" s="349"/>
      <c r="DI164" s="349"/>
      <c r="DJ164" s="356">
        <f t="shared" si="240"/>
        <v>0</v>
      </c>
      <c r="DK164" s="357">
        <f>'2ND TERM Db '!BK164</f>
        <v>0</v>
      </c>
      <c r="DL164" s="357">
        <f>'1ST TERM Db'!BK164</f>
        <v>0</v>
      </c>
      <c r="DM164" s="328">
        <f t="shared" si="237"/>
        <v>0</v>
      </c>
      <c r="DN164" s="73">
        <f t="shared" ref="DN164" si="271">SUM(O164,U164,AA164,AG164,AM164,AS164,AY164,BE164,BK164,BQ164,BW164,CC164,CI164,CO164,CU164,DA164,DG164:DM164)</f>
        <v>0</v>
      </c>
      <c r="DO164" s="80">
        <f t="shared" si="239"/>
        <v>12</v>
      </c>
      <c r="DP164" s="81" t="s">
        <v>105</v>
      </c>
      <c r="DQ164" s="81" t="s">
        <v>105</v>
      </c>
      <c r="DR164" s="81" t="s">
        <v>105</v>
      </c>
      <c r="DS164" s="81" t="s">
        <v>105</v>
      </c>
      <c r="DT164" s="81" t="s">
        <v>105</v>
      </c>
      <c r="DU164" s="81" t="s">
        <v>105</v>
      </c>
      <c r="DV164" s="81" t="s">
        <v>105</v>
      </c>
      <c r="DW164" s="81" t="s">
        <v>105</v>
      </c>
      <c r="DX164" s="87" t="s">
        <v>98</v>
      </c>
      <c r="DY164" s="88" t="s">
        <v>99</v>
      </c>
      <c r="DZ164" s="81" t="s">
        <v>105</v>
      </c>
      <c r="EA164" s="81" t="s">
        <v>105</v>
      </c>
      <c r="EB164" s="81" t="s">
        <v>105</v>
      </c>
      <c r="EC164" s="81" t="s">
        <v>105</v>
      </c>
      <c r="ED164" s="81" t="s">
        <v>105</v>
      </c>
      <c r="EE164" s="81" t="s">
        <v>105</v>
      </c>
      <c r="EF164" s="99" t="s">
        <v>105</v>
      </c>
      <c r="EG164" s="100" t="s">
        <v>101</v>
      </c>
      <c r="EH164" s="101" t="s">
        <v>102</v>
      </c>
      <c r="EI164" s="102" t="s">
        <v>103</v>
      </c>
      <c r="EJ164" s="103" t="s">
        <v>104</v>
      </c>
    </row>
    <row r="165" ht="30.3" spans="1:140">
      <c r="A165" s="21">
        <v>162</v>
      </c>
      <c r="B165" s="288">
        <f>'1ST TERM Db'!B165</f>
        <v>0</v>
      </c>
      <c r="C165" s="289">
        <f>'1ST TERM Db'!C165</f>
        <v>0</v>
      </c>
      <c r="D165" s="29">
        <f>'1ST TERM Db'!D165</f>
        <v>0</v>
      </c>
      <c r="E165" s="29">
        <f>'1ST TERM Db'!E165</f>
        <v>0</v>
      </c>
      <c r="F165" s="27"/>
      <c r="G165" s="27"/>
      <c r="H165" s="27"/>
      <c r="I165" s="42">
        <f t="shared" si="203"/>
        <v>0</v>
      </c>
      <c r="J165" s="26"/>
      <c r="K165" s="26"/>
      <c r="L165" s="43">
        <f t="shared" si="199"/>
        <v>0</v>
      </c>
      <c r="M165" s="327">
        <f>'2ND TERM Db '!L165</f>
        <v>0</v>
      </c>
      <c r="N165" s="327">
        <f>'1ST TERM Db'!L165</f>
        <v>0</v>
      </c>
      <c r="O165" s="328">
        <f t="shared" si="204"/>
        <v>0</v>
      </c>
      <c r="P165" s="26"/>
      <c r="Q165" s="26"/>
      <c r="R165" s="43">
        <f t="shared" si="205"/>
        <v>0</v>
      </c>
      <c r="S165" s="327">
        <f>'2ND TERM Db '!O165</f>
        <v>0</v>
      </c>
      <c r="T165" s="327">
        <f>'1ST TERM Db'!O165</f>
        <v>0</v>
      </c>
      <c r="U165" s="328">
        <f t="shared" si="206"/>
        <v>0</v>
      </c>
      <c r="V165" s="26"/>
      <c r="W165" s="26"/>
      <c r="X165" s="43">
        <f t="shared" si="207"/>
        <v>0</v>
      </c>
      <c r="Y165" s="327">
        <f>'2ND TERM Db '!R165</f>
        <v>0</v>
      </c>
      <c r="Z165" s="327">
        <f>'1ST TERM Db'!R165</f>
        <v>0</v>
      </c>
      <c r="AA165" s="328">
        <f t="shared" si="208"/>
        <v>0</v>
      </c>
      <c r="AB165" s="26"/>
      <c r="AC165" s="26"/>
      <c r="AD165" s="43">
        <f t="shared" si="209"/>
        <v>0</v>
      </c>
      <c r="AE165" s="327">
        <f>'2ND TERM Db '!U165</f>
        <v>0</v>
      </c>
      <c r="AF165" s="327">
        <f>'1ST TERM Db'!U165</f>
        <v>0</v>
      </c>
      <c r="AG165" s="328">
        <f t="shared" si="210"/>
        <v>0</v>
      </c>
      <c r="AH165" s="26"/>
      <c r="AI165" s="26"/>
      <c r="AJ165" s="43">
        <f t="shared" si="211"/>
        <v>0</v>
      </c>
      <c r="AK165" s="327">
        <f>'2ND TERM Db '!X165</f>
        <v>0</v>
      </c>
      <c r="AL165" s="327">
        <f>'1ST TERM Db'!X165</f>
        <v>0</v>
      </c>
      <c r="AM165" s="328">
        <f t="shared" si="212"/>
        <v>0</v>
      </c>
      <c r="AN165" s="26"/>
      <c r="AO165" s="26"/>
      <c r="AP165" s="43">
        <f t="shared" si="213"/>
        <v>0</v>
      </c>
      <c r="AQ165" s="327">
        <f>'2ND TERM Db '!AA165</f>
        <v>0</v>
      </c>
      <c r="AR165" s="343">
        <f>'1ST TERM Db'!AA165</f>
        <v>0</v>
      </c>
      <c r="AS165" s="328">
        <f t="shared" si="214"/>
        <v>0</v>
      </c>
      <c r="AT165" s="26"/>
      <c r="AU165" s="26"/>
      <c r="AV165" s="43">
        <f t="shared" si="215"/>
        <v>0</v>
      </c>
      <c r="AW165" s="327">
        <f>'2ND TERM Db '!AD165</f>
        <v>0</v>
      </c>
      <c r="AX165" s="343">
        <f>'1ST TERM Db'!AD165</f>
        <v>0</v>
      </c>
      <c r="AY165" s="328">
        <f t="shared" si="216"/>
        <v>0</v>
      </c>
      <c r="AZ165" s="26"/>
      <c r="BA165" s="26"/>
      <c r="BB165" s="43">
        <f t="shared" si="217"/>
        <v>0</v>
      </c>
      <c r="BC165" s="327">
        <f>'2ND TERM Db '!AG165</f>
        <v>0</v>
      </c>
      <c r="BD165" s="327">
        <f>'1ST TERM Db'!AG165</f>
        <v>0</v>
      </c>
      <c r="BE165" s="328">
        <f t="shared" si="218"/>
        <v>0</v>
      </c>
      <c r="BF165" s="26"/>
      <c r="BG165" s="26"/>
      <c r="BH165" s="43">
        <f t="shared" si="219"/>
        <v>0</v>
      </c>
      <c r="BI165" s="327">
        <f>'2ND TERM Db '!AJ165</f>
        <v>0</v>
      </c>
      <c r="BJ165" s="327">
        <f>'1ST TERM Db'!AJ165</f>
        <v>0</v>
      </c>
      <c r="BK165" s="328">
        <f t="shared" si="220"/>
        <v>0</v>
      </c>
      <c r="BL165" s="26"/>
      <c r="BM165" s="26"/>
      <c r="BN165" s="43">
        <f t="shared" si="221"/>
        <v>0</v>
      </c>
      <c r="BO165" s="327">
        <f>'2ND TERM Db '!AM165</f>
        <v>0</v>
      </c>
      <c r="BP165" s="348">
        <f>'1ST TERM Db'!AM165</f>
        <v>0</v>
      </c>
      <c r="BQ165" s="328">
        <f t="shared" si="222"/>
        <v>0</v>
      </c>
      <c r="BR165" s="26"/>
      <c r="BS165" s="26"/>
      <c r="BT165" s="43">
        <f t="shared" si="223"/>
        <v>0</v>
      </c>
      <c r="BU165" s="327">
        <f>'2ND TERM Db '!AP165</f>
        <v>0</v>
      </c>
      <c r="BV165" s="348">
        <f>'1ST TERM Db'!AP165</f>
        <v>0</v>
      </c>
      <c r="BW165" s="328">
        <f t="shared" si="224"/>
        <v>0</v>
      </c>
      <c r="BX165" s="26"/>
      <c r="BY165" s="26"/>
      <c r="BZ165" s="43">
        <f t="shared" si="225"/>
        <v>0</v>
      </c>
      <c r="CA165" s="327">
        <f>'2ND TERM Db '!AS165</f>
        <v>0</v>
      </c>
      <c r="CB165" s="348">
        <f>'1ST TERM Db'!AS165</f>
        <v>0</v>
      </c>
      <c r="CC165" s="328">
        <f t="shared" si="226"/>
        <v>0</v>
      </c>
      <c r="CD165" s="26"/>
      <c r="CE165" s="26"/>
      <c r="CF165" s="43">
        <f t="shared" si="227"/>
        <v>0</v>
      </c>
      <c r="CG165" s="327">
        <f>'2ND TERM Db '!AV165</f>
        <v>0</v>
      </c>
      <c r="CH165" s="348">
        <f>'1ST TERM Db'!AV165</f>
        <v>0</v>
      </c>
      <c r="CI165" s="328">
        <f t="shared" si="228"/>
        <v>0</v>
      </c>
      <c r="CJ165" s="26"/>
      <c r="CK165" s="26"/>
      <c r="CL165" s="43">
        <f t="shared" si="229"/>
        <v>0</v>
      </c>
      <c r="CM165" s="327">
        <f>'2ND TERM Db '!AY165</f>
        <v>0</v>
      </c>
      <c r="CN165" s="348">
        <f>'1ST TERM Db'!AY165</f>
        <v>0</v>
      </c>
      <c r="CO165" s="328">
        <f t="shared" si="230"/>
        <v>0</v>
      </c>
      <c r="CP165" s="26"/>
      <c r="CQ165" s="26"/>
      <c r="CR165" s="43">
        <f t="shared" si="231"/>
        <v>0</v>
      </c>
      <c r="CS165" s="327">
        <f>'2ND TERM Db '!BB165</f>
        <v>0</v>
      </c>
      <c r="CT165" s="348">
        <f>'1ST TERM Db'!BB165</f>
        <v>0</v>
      </c>
      <c r="CU165" s="328">
        <f t="shared" si="232"/>
        <v>0</v>
      </c>
      <c r="CV165" s="26"/>
      <c r="CW165" s="26"/>
      <c r="CX165" s="43">
        <f t="shared" si="233"/>
        <v>0</v>
      </c>
      <c r="CY165" s="327">
        <f>'2ND TERM Db '!BE165</f>
        <v>0</v>
      </c>
      <c r="CZ165" s="348">
        <f>'1ST TERM Db'!BE165</f>
        <v>0</v>
      </c>
      <c r="DA165" s="328">
        <f t="shared" si="234"/>
        <v>0</v>
      </c>
      <c r="DB165" s="26"/>
      <c r="DC165" s="26"/>
      <c r="DD165" s="43">
        <f t="shared" si="235"/>
        <v>0</v>
      </c>
      <c r="DE165" s="327">
        <f>'2ND TERM Db '!BH165</f>
        <v>0</v>
      </c>
      <c r="DF165" s="348">
        <f>'1ST TERM Db'!BH165</f>
        <v>0</v>
      </c>
      <c r="DG165" s="328">
        <f t="shared" si="236"/>
        <v>0</v>
      </c>
      <c r="DH165" s="349"/>
      <c r="DI165" s="349"/>
      <c r="DJ165" s="356">
        <f t="shared" si="240"/>
        <v>0</v>
      </c>
      <c r="DK165" s="357">
        <f>'2ND TERM Db '!BK165</f>
        <v>0</v>
      </c>
      <c r="DL165" s="357">
        <f>'1ST TERM Db'!BK165</f>
        <v>0</v>
      </c>
      <c r="DM165" s="328">
        <f t="shared" si="237"/>
        <v>0</v>
      </c>
      <c r="DN165" s="73">
        <f t="shared" ref="DN165" si="272">SUM(O165,U165,AA165,AG165,AM165,AS165,AY165,BE165,BK165,BQ165,BW165,CC165,CI165,CO165,CU165,DA165,DG165,DM165)</f>
        <v>0</v>
      </c>
      <c r="DO165" s="80">
        <f t="shared" si="239"/>
        <v>12</v>
      </c>
      <c r="DP165" s="81" t="s">
        <v>105</v>
      </c>
      <c r="DQ165" s="81" t="s">
        <v>105</v>
      </c>
      <c r="DR165" s="81" t="s">
        <v>105</v>
      </c>
      <c r="DS165" s="81" t="s">
        <v>105</v>
      </c>
      <c r="DT165" s="81" t="s">
        <v>105</v>
      </c>
      <c r="DU165" s="81" t="s">
        <v>105</v>
      </c>
      <c r="DV165" s="81" t="s">
        <v>105</v>
      </c>
      <c r="DW165" s="81" t="s">
        <v>105</v>
      </c>
      <c r="DX165" s="87" t="s">
        <v>98</v>
      </c>
      <c r="DY165" s="88" t="s">
        <v>99</v>
      </c>
      <c r="DZ165" s="81" t="s">
        <v>105</v>
      </c>
      <c r="EA165" s="81" t="s">
        <v>105</v>
      </c>
      <c r="EB165" s="81" t="s">
        <v>105</v>
      </c>
      <c r="EC165" s="81" t="s">
        <v>105</v>
      </c>
      <c r="ED165" s="81" t="s">
        <v>105</v>
      </c>
      <c r="EE165" s="81" t="s">
        <v>105</v>
      </c>
      <c r="EF165" s="99" t="s">
        <v>105</v>
      </c>
      <c r="EG165" s="100" t="s">
        <v>101</v>
      </c>
      <c r="EH165" s="101" t="s">
        <v>102</v>
      </c>
      <c r="EI165" s="102" t="s">
        <v>103</v>
      </c>
      <c r="EJ165" s="103" t="s">
        <v>104</v>
      </c>
    </row>
    <row r="166" ht="30.3" spans="1:140">
      <c r="A166" s="21">
        <v>163</v>
      </c>
      <c r="B166" s="288">
        <f>'1ST TERM Db'!B166</f>
        <v>0</v>
      </c>
      <c r="C166" s="29">
        <f>'1ST TERM Db'!C166</f>
        <v>0</v>
      </c>
      <c r="D166" s="29">
        <f>'1ST TERM Db'!D166</f>
        <v>0</v>
      </c>
      <c r="E166" s="29">
        <f>'1ST TERM Db'!E166</f>
        <v>0</v>
      </c>
      <c r="F166" s="27"/>
      <c r="G166" s="27"/>
      <c r="H166" s="27"/>
      <c r="I166" s="42">
        <f t="shared" si="203"/>
        <v>0</v>
      </c>
      <c r="J166" s="26"/>
      <c r="K166" s="26"/>
      <c r="L166" s="43">
        <f t="shared" si="199"/>
        <v>0</v>
      </c>
      <c r="M166" s="327">
        <f>'2ND TERM Db '!L166</f>
        <v>0</v>
      </c>
      <c r="N166" s="327">
        <f>'1ST TERM Db'!L166</f>
        <v>0</v>
      </c>
      <c r="O166" s="328">
        <f t="shared" si="204"/>
        <v>0</v>
      </c>
      <c r="P166" s="26"/>
      <c r="Q166" s="26"/>
      <c r="R166" s="43">
        <f t="shared" si="205"/>
        <v>0</v>
      </c>
      <c r="S166" s="327">
        <f>'2ND TERM Db '!O166</f>
        <v>0</v>
      </c>
      <c r="T166" s="327">
        <f>'1ST TERM Db'!O166</f>
        <v>0</v>
      </c>
      <c r="U166" s="328">
        <f t="shared" si="206"/>
        <v>0</v>
      </c>
      <c r="V166" s="26"/>
      <c r="W166" s="26"/>
      <c r="X166" s="43">
        <f t="shared" si="207"/>
        <v>0</v>
      </c>
      <c r="Y166" s="327">
        <f>'2ND TERM Db '!R166</f>
        <v>0</v>
      </c>
      <c r="Z166" s="327">
        <f>'1ST TERM Db'!R166</f>
        <v>0</v>
      </c>
      <c r="AA166" s="328">
        <f t="shared" si="208"/>
        <v>0</v>
      </c>
      <c r="AB166" s="26"/>
      <c r="AC166" s="26"/>
      <c r="AD166" s="43">
        <f t="shared" si="209"/>
        <v>0</v>
      </c>
      <c r="AE166" s="327">
        <f>'2ND TERM Db '!U166</f>
        <v>0</v>
      </c>
      <c r="AF166" s="327">
        <f>'1ST TERM Db'!U166</f>
        <v>0</v>
      </c>
      <c r="AG166" s="328">
        <f t="shared" si="210"/>
        <v>0</v>
      </c>
      <c r="AH166" s="26"/>
      <c r="AI166" s="26"/>
      <c r="AJ166" s="43">
        <f t="shared" si="211"/>
        <v>0</v>
      </c>
      <c r="AK166" s="327">
        <f>'2ND TERM Db '!X166</f>
        <v>0</v>
      </c>
      <c r="AL166" s="327">
        <f>'1ST TERM Db'!X166</f>
        <v>0</v>
      </c>
      <c r="AM166" s="328">
        <f t="shared" si="212"/>
        <v>0</v>
      </c>
      <c r="AN166" s="26"/>
      <c r="AO166" s="26"/>
      <c r="AP166" s="43">
        <f t="shared" si="213"/>
        <v>0</v>
      </c>
      <c r="AQ166" s="327">
        <f>'2ND TERM Db '!AA166</f>
        <v>0</v>
      </c>
      <c r="AR166" s="343">
        <f>'1ST TERM Db'!AA166</f>
        <v>0</v>
      </c>
      <c r="AS166" s="328">
        <f t="shared" si="214"/>
        <v>0</v>
      </c>
      <c r="AT166" s="26"/>
      <c r="AU166" s="26"/>
      <c r="AV166" s="43">
        <f t="shared" si="215"/>
        <v>0</v>
      </c>
      <c r="AW166" s="327">
        <f>'2ND TERM Db '!AD166</f>
        <v>0</v>
      </c>
      <c r="AX166" s="343">
        <f>'1ST TERM Db'!AD166</f>
        <v>0</v>
      </c>
      <c r="AY166" s="328">
        <f t="shared" si="216"/>
        <v>0</v>
      </c>
      <c r="AZ166" s="26"/>
      <c r="BA166" s="26"/>
      <c r="BB166" s="43">
        <f t="shared" si="217"/>
        <v>0</v>
      </c>
      <c r="BC166" s="327">
        <f>'2ND TERM Db '!AG166</f>
        <v>0</v>
      </c>
      <c r="BD166" s="327">
        <f>'1ST TERM Db'!AG166</f>
        <v>0</v>
      </c>
      <c r="BE166" s="328">
        <f t="shared" si="218"/>
        <v>0</v>
      </c>
      <c r="BF166" s="26"/>
      <c r="BG166" s="26"/>
      <c r="BH166" s="43">
        <f t="shared" si="219"/>
        <v>0</v>
      </c>
      <c r="BI166" s="327">
        <f>'2ND TERM Db '!AJ166</f>
        <v>0</v>
      </c>
      <c r="BJ166" s="327">
        <f>'1ST TERM Db'!AJ166</f>
        <v>0</v>
      </c>
      <c r="BK166" s="328">
        <f t="shared" si="220"/>
        <v>0</v>
      </c>
      <c r="BL166" s="26"/>
      <c r="BM166" s="26"/>
      <c r="BN166" s="43">
        <f t="shared" si="221"/>
        <v>0</v>
      </c>
      <c r="BO166" s="327">
        <f>'2ND TERM Db '!AM166</f>
        <v>0</v>
      </c>
      <c r="BP166" s="348">
        <f>'1ST TERM Db'!AM166</f>
        <v>0</v>
      </c>
      <c r="BQ166" s="328">
        <f t="shared" si="222"/>
        <v>0</v>
      </c>
      <c r="BR166" s="26"/>
      <c r="BS166" s="26"/>
      <c r="BT166" s="43">
        <f t="shared" si="223"/>
        <v>0</v>
      </c>
      <c r="BU166" s="327">
        <f>'2ND TERM Db '!AP166</f>
        <v>0</v>
      </c>
      <c r="BV166" s="348">
        <f>'1ST TERM Db'!AP166</f>
        <v>0</v>
      </c>
      <c r="BW166" s="328">
        <f t="shared" si="224"/>
        <v>0</v>
      </c>
      <c r="BX166" s="26"/>
      <c r="BY166" s="26"/>
      <c r="BZ166" s="43">
        <f t="shared" si="225"/>
        <v>0</v>
      </c>
      <c r="CA166" s="327">
        <f>'2ND TERM Db '!AS166</f>
        <v>0</v>
      </c>
      <c r="CB166" s="348">
        <f>'1ST TERM Db'!AS166</f>
        <v>0</v>
      </c>
      <c r="CC166" s="328">
        <f t="shared" si="226"/>
        <v>0</v>
      </c>
      <c r="CD166" s="26"/>
      <c r="CE166" s="26"/>
      <c r="CF166" s="43">
        <f t="shared" si="227"/>
        <v>0</v>
      </c>
      <c r="CG166" s="327">
        <f>'2ND TERM Db '!AV166</f>
        <v>0</v>
      </c>
      <c r="CH166" s="348">
        <f>'1ST TERM Db'!AV166</f>
        <v>0</v>
      </c>
      <c r="CI166" s="328">
        <f t="shared" si="228"/>
        <v>0</v>
      </c>
      <c r="CJ166" s="26"/>
      <c r="CK166" s="26"/>
      <c r="CL166" s="43">
        <f t="shared" si="229"/>
        <v>0</v>
      </c>
      <c r="CM166" s="327">
        <f>'2ND TERM Db '!AY166</f>
        <v>0</v>
      </c>
      <c r="CN166" s="348">
        <f>'1ST TERM Db'!AY166</f>
        <v>0</v>
      </c>
      <c r="CO166" s="328">
        <f t="shared" si="230"/>
        <v>0</v>
      </c>
      <c r="CP166" s="26"/>
      <c r="CQ166" s="26"/>
      <c r="CR166" s="43">
        <f t="shared" si="231"/>
        <v>0</v>
      </c>
      <c r="CS166" s="327">
        <f>'2ND TERM Db '!BB166</f>
        <v>0</v>
      </c>
      <c r="CT166" s="348">
        <f>'1ST TERM Db'!BB166</f>
        <v>0</v>
      </c>
      <c r="CU166" s="328">
        <f t="shared" si="232"/>
        <v>0</v>
      </c>
      <c r="CV166" s="26"/>
      <c r="CW166" s="26"/>
      <c r="CX166" s="43">
        <f t="shared" si="233"/>
        <v>0</v>
      </c>
      <c r="CY166" s="327">
        <f>'2ND TERM Db '!BE166</f>
        <v>0</v>
      </c>
      <c r="CZ166" s="348">
        <f>'1ST TERM Db'!BE166</f>
        <v>0</v>
      </c>
      <c r="DA166" s="328">
        <f t="shared" si="234"/>
        <v>0</v>
      </c>
      <c r="DB166" s="26"/>
      <c r="DC166" s="26"/>
      <c r="DD166" s="43">
        <f t="shared" si="235"/>
        <v>0</v>
      </c>
      <c r="DE166" s="327">
        <f>'2ND TERM Db '!BH166</f>
        <v>0</v>
      </c>
      <c r="DF166" s="348">
        <f>'1ST TERM Db'!BH166</f>
        <v>0</v>
      </c>
      <c r="DG166" s="328">
        <f t="shared" si="236"/>
        <v>0</v>
      </c>
      <c r="DH166" s="349"/>
      <c r="DI166" s="349"/>
      <c r="DJ166" s="356">
        <f t="shared" si="240"/>
        <v>0</v>
      </c>
      <c r="DK166" s="357">
        <f>'2ND TERM Db '!BK166</f>
        <v>0</v>
      </c>
      <c r="DL166" s="357">
        <f>'1ST TERM Db'!BK166</f>
        <v>0</v>
      </c>
      <c r="DM166" s="328">
        <f t="shared" si="237"/>
        <v>0</v>
      </c>
      <c r="DN166" s="73">
        <f t="shared" ref="DN166" si="273">SUM(O166,U166,AA166,AG166,AM166,AS166,AY166,BE166,BK166,BQ166,BW166,CC166,CI166,CO166,CU166,DA166,DG166:DM166)</f>
        <v>0</v>
      </c>
      <c r="DO166" s="80">
        <f t="shared" si="239"/>
        <v>12</v>
      </c>
      <c r="DP166" s="81" t="s">
        <v>105</v>
      </c>
      <c r="DQ166" s="81" t="s">
        <v>105</v>
      </c>
      <c r="DR166" s="81" t="s">
        <v>105</v>
      </c>
      <c r="DS166" s="81" t="s">
        <v>105</v>
      </c>
      <c r="DT166" s="81" t="s">
        <v>105</v>
      </c>
      <c r="DU166" s="81" t="s">
        <v>105</v>
      </c>
      <c r="DV166" s="81" t="s">
        <v>105</v>
      </c>
      <c r="DW166" s="81" t="s">
        <v>105</v>
      </c>
      <c r="DX166" s="87" t="s">
        <v>98</v>
      </c>
      <c r="DY166" s="88" t="s">
        <v>99</v>
      </c>
      <c r="DZ166" s="81" t="s">
        <v>105</v>
      </c>
      <c r="EA166" s="81" t="s">
        <v>105</v>
      </c>
      <c r="EB166" s="81" t="s">
        <v>105</v>
      </c>
      <c r="EC166" s="81" t="s">
        <v>105</v>
      </c>
      <c r="ED166" s="81" t="s">
        <v>105</v>
      </c>
      <c r="EE166" s="81" t="s">
        <v>105</v>
      </c>
      <c r="EF166" s="99" t="s">
        <v>105</v>
      </c>
      <c r="EG166" s="100" t="s">
        <v>101</v>
      </c>
      <c r="EH166" s="101" t="s">
        <v>102</v>
      </c>
      <c r="EI166" s="102" t="s">
        <v>103</v>
      </c>
      <c r="EJ166" s="103" t="s">
        <v>104</v>
      </c>
    </row>
    <row r="167" ht="30.3" spans="1:140">
      <c r="A167" s="21">
        <v>164</v>
      </c>
      <c r="B167" s="288">
        <f>'1ST TERM Db'!B167</f>
        <v>0</v>
      </c>
      <c r="C167" s="29">
        <f>'1ST TERM Db'!C167</f>
        <v>0</v>
      </c>
      <c r="D167" s="29">
        <f>'1ST TERM Db'!D167</f>
        <v>0</v>
      </c>
      <c r="E167" s="29">
        <f>'1ST TERM Db'!E167</f>
        <v>0</v>
      </c>
      <c r="F167" s="27"/>
      <c r="G167" s="27"/>
      <c r="H167" s="27"/>
      <c r="I167" s="42">
        <f t="shared" si="203"/>
        <v>0</v>
      </c>
      <c r="J167" s="26"/>
      <c r="K167" s="26"/>
      <c r="L167" s="43">
        <f t="shared" si="199"/>
        <v>0</v>
      </c>
      <c r="M167" s="327">
        <f>'2ND TERM Db '!L167</f>
        <v>0</v>
      </c>
      <c r="N167" s="327">
        <f>'1ST TERM Db'!L167</f>
        <v>0</v>
      </c>
      <c r="O167" s="328">
        <f t="shared" si="204"/>
        <v>0</v>
      </c>
      <c r="P167" s="26"/>
      <c r="Q167" s="26"/>
      <c r="R167" s="43">
        <f t="shared" si="205"/>
        <v>0</v>
      </c>
      <c r="S167" s="327">
        <f>'2ND TERM Db '!O167</f>
        <v>0</v>
      </c>
      <c r="T167" s="327">
        <f>'1ST TERM Db'!O167</f>
        <v>0</v>
      </c>
      <c r="U167" s="328">
        <f t="shared" si="206"/>
        <v>0</v>
      </c>
      <c r="V167" s="26"/>
      <c r="W167" s="26"/>
      <c r="X167" s="43">
        <f t="shared" si="207"/>
        <v>0</v>
      </c>
      <c r="Y167" s="327">
        <f>'2ND TERM Db '!R167</f>
        <v>0</v>
      </c>
      <c r="Z167" s="327">
        <f>'1ST TERM Db'!R167</f>
        <v>0</v>
      </c>
      <c r="AA167" s="328">
        <f t="shared" si="208"/>
        <v>0</v>
      </c>
      <c r="AB167" s="26"/>
      <c r="AC167" s="26"/>
      <c r="AD167" s="43">
        <f t="shared" si="209"/>
        <v>0</v>
      </c>
      <c r="AE167" s="327">
        <f>'2ND TERM Db '!U167</f>
        <v>0</v>
      </c>
      <c r="AF167" s="327">
        <f>'1ST TERM Db'!U167</f>
        <v>0</v>
      </c>
      <c r="AG167" s="328">
        <f t="shared" si="210"/>
        <v>0</v>
      </c>
      <c r="AH167" s="26"/>
      <c r="AI167" s="26"/>
      <c r="AJ167" s="43">
        <f t="shared" si="211"/>
        <v>0</v>
      </c>
      <c r="AK167" s="327">
        <f>'2ND TERM Db '!X167</f>
        <v>0</v>
      </c>
      <c r="AL167" s="327">
        <f>'1ST TERM Db'!X167</f>
        <v>0</v>
      </c>
      <c r="AM167" s="328">
        <f t="shared" si="212"/>
        <v>0</v>
      </c>
      <c r="AN167" s="26"/>
      <c r="AO167" s="26"/>
      <c r="AP167" s="43">
        <f t="shared" si="213"/>
        <v>0</v>
      </c>
      <c r="AQ167" s="327">
        <f>'2ND TERM Db '!AA167</f>
        <v>0</v>
      </c>
      <c r="AR167" s="343">
        <f>'1ST TERM Db'!AA167</f>
        <v>0</v>
      </c>
      <c r="AS167" s="328">
        <f t="shared" si="214"/>
        <v>0</v>
      </c>
      <c r="AT167" s="26"/>
      <c r="AU167" s="26"/>
      <c r="AV167" s="43">
        <f t="shared" si="215"/>
        <v>0</v>
      </c>
      <c r="AW167" s="327">
        <f>'2ND TERM Db '!AD167</f>
        <v>0</v>
      </c>
      <c r="AX167" s="343">
        <f>'1ST TERM Db'!AD167</f>
        <v>0</v>
      </c>
      <c r="AY167" s="328">
        <f t="shared" si="216"/>
        <v>0</v>
      </c>
      <c r="AZ167" s="26"/>
      <c r="BA167" s="26"/>
      <c r="BB167" s="43">
        <f t="shared" si="217"/>
        <v>0</v>
      </c>
      <c r="BC167" s="327">
        <f>'2ND TERM Db '!AG167</f>
        <v>0</v>
      </c>
      <c r="BD167" s="327">
        <f>'1ST TERM Db'!AG167</f>
        <v>0</v>
      </c>
      <c r="BE167" s="328">
        <f t="shared" si="218"/>
        <v>0</v>
      </c>
      <c r="BF167" s="26"/>
      <c r="BG167" s="26"/>
      <c r="BH167" s="43">
        <f t="shared" si="219"/>
        <v>0</v>
      </c>
      <c r="BI167" s="327">
        <f>'2ND TERM Db '!AJ167</f>
        <v>0</v>
      </c>
      <c r="BJ167" s="327">
        <f>'1ST TERM Db'!AJ167</f>
        <v>0</v>
      </c>
      <c r="BK167" s="328">
        <f t="shared" si="220"/>
        <v>0</v>
      </c>
      <c r="BL167" s="26"/>
      <c r="BM167" s="26"/>
      <c r="BN167" s="43">
        <f t="shared" si="221"/>
        <v>0</v>
      </c>
      <c r="BO167" s="327">
        <f>'2ND TERM Db '!AM167</f>
        <v>0</v>
      </c>
      <c r="BP167" s="348">
        <f>'1ST TERM Db'!AM167</f>
        <v>0</v>
      </c>
      <c r="BQ167" s="328">
        <f t="shared" si="222"/>
        <v>0</v>
      </c>
      <c r="BR167" s="26"/>
      <c r="BS167" s="26"/>
      <c r="BT167" s="43">
        <f t="shared" si="223"/>
        <v>0</v>
      </c>
      <c r="BU167" s="327">
        <f>'2ND TERM Db '!AP167</f>
        <v>0</v>
      </c>
      <c r="BV167" s="348">
        <f>'1ST TERM Db'!AP167</f>
        <v>0</v>
      </c>
      <c r="BW167" s="328">
        <f t="shared" si="224"/>
        <v>0</v>
      </c>
      <c r="BX167" s="26"/>
      <c r="BY167" s="26"/>
      <c r="BZ167" s="43">
        <f t="shared" si="225"/>
        <v>0</v>
      </c>
      <c r="CA167" s="327">
        <f>'2ND TERM Db '!AS167</f>
        <v>0</v>
      </c>
      <c r="CB167" s="348">
        <f>'1ST TERM Db'!AS167</f>
        <v>0</v>
      </c>
      <c r="CC167" s="328">
        <f t="shared" si="226"/>
        <v>0</v>
      </c>
      <c r="CD167" s="26"/>
      <c r="CE167" s="26"/>
      <c r="CF167" s="43">
        <f t="shared" si="227"/>
        <v>0</v>
      </c>
      <c r="CG167" s="327">
        <f>'2ND TERM Db '!AV167</f>
        <v>0</v>
      </c>
      <c r="CH167" s="348">
        <f>'1ST TERM Db'!AV167</f>
        <v>0</v>
      </c>
      <c r="CI167" s="328">
        <f t="shared" si="228"/>
        <v>0</v>
      </c>
      <c r="CJ167" s="26"/>
      <c r="CK167" s="26"/>
      <c r="CL167" s="43">
        <f t="shared" si="229"/>
        <v>0</v>
      </c>
      <c r="CM167" s="327">
        <f>'2ND TERM Db '!AY167</f>
        <v>0</v>
      </c>
      <c r="CN167" s="348">
        <f>'1ST TERM Db'!AY167</f>
        <v>0</v>
      </c>
      <c r="CO167" s="328">
        <f t="shared" si="230"/>
        <v>0</v>
      </c>
      <c r="CP167" s="26"/>
      <c r="CQ167" s="26"/>
      <c r="CR167" s="43">
        <f t="shared" si="231"/>
        <v>0</v>
      </c>
      <c r="CS167" s="327">
        <f>'2ND TERM Db '!BB167</f>
        <v>0</v>
      </c>
      <c r="CT167" s="348">
        <f>'1ST TERM Db'!BB167</f>
        <v>0</v>
      </c>
      <c r="CU167" s="328">
        <f t="shared" si="232"/>
        <v>0</v>
      </c>
      <c r="CV167" s="26"/>
      <c r="CW167" s="26"/>
      <c r="CX167" s="43">
        <f t="shared" si="233"/>
        <v>0</v>
      </c>
      <c r="CY167" s="327">
        <f>'2ND TERM Db '!BE167</f>
        <v>0</v>
      </c>
      <c r="CZ167" s="348">
        <f>'1ST TERM Db'!BE167</f>
        <v>0</v>
      </c>
      <c r="DA167" s="328">
        <f t="shared" si="234"/>
        <v>0</v>
      </c>
      <c r="DB167" s="26"/>
      <c r="DC167" s="26"/>
      <c r="DD167" s="43">
        <f t="shared" si="235"/>
        <v>0</v>
      </c>
      <c r="DE167" s="327">
        <f>'2ND TERM Db '!BH167</f>
        <v>0</v>
      </c>
      <c r="DF167" s="348">
        <f>'1ST TERM Db'!BH167</f>
        <v>0</v>
      </c>
      <c r="DG167" s="328">
        <f t="shared" si="236"/>
        <v>0</v>
      </c>
      <c r="DH167" s="349"/>
      <c r="DI167" s="349"/>
      <c r="DJ167" s="356">
        <f t="shared" si="240"/>
        <v>0</v>
      </c>
      <c r="DK167" s="357">
        <f>'2ND TERM Db '!BK167</f>
        <v>0</v>
      </c>
      <c r="DL167" s="357">
        <f>'1ST TERM Db'!BK167</f>
        <v>0</v>
      </c>
      <c r="DM167" s="328">
        <f t="shared" si="237"/>
        <v>0</v>
      </c>
      <c r="DN167" s="73">
        <f t="shared" ref="DN167" si="274">SUM(O167,U167,AA167,AG167,AM167,AS167,AY167,BE167,BK167,BQ167,BW167,CC167,CI167,CO167,CU167,DA167,DG167,DM167)</f>
        <v>0</v>
      </c>
      <c r="DO167" s="80">
        <f t="shared" si="239"/>
        <v>12</v>
      </c>
      <c r="DP167" s="81" t="s">
        <v>105</v>
      </c>
      <c r="DQ167" s="81" t="s">
        <v>105</v>
      </c>
      <c r="DR167" s="81" t="s">
        <v>105</v>
      </c>
      <c r="DS167" s="81" t="s">
        <v>105</v>
      </c>
      <c r="DT167" s="81" t="s">
        <v>105</v>
      </c>
      <c r="DU167" s="81" t="s">
        <v>105</v>
      </c>
      <c r="DV167" s="81" t="s">
        <v>105</v>
      </c>
      <c r="DW167" s="81" t="s">
        <v>105</v>
      </c>
      <c r="DX167" s="87" t="s">
        <v>98</v>
      </c>
      <c r="DY167" s="88" t="s">
        <v>99</v>
      </c>
      <c r="DZ167" s="81" t="s">
        <v>105</v>
      </c>
      <c r="EA167" s="81" t="s">
        <v>105</v>
      </c>
      <c r="EB167" s="81" t="s">
        <v>105</v>
      </c>
      <c r="EC167" s="81" t="s">
        <v>105</v>
      </c>
      <c r="ED167" s="81" t="s">
        <v>105</v>
      </c>
      <c r="EE167" s="81" t="s">
        <v>105</v>
      </c>
      <c r="EF167" s="99" t="s">
        <v>105</v>
      </c>
      <c r="EG167" s="100" t="s">
        <v>101</v>
      </c>
      <c r="EH167" s="101" t="s">
        <v>102</v>
      </c>
      <c r="EI167" s="102" t="s">
        <v>103</v>
      </c>
      <c r="EJ167" s="103" t="s">
        <v>104</v>
      </c>
    </row>
    <row r="168" ht="30.3" spans="1:140">
      <c r="A168" s="21">
        <v>165</v>
      </c>
      <c r="B168" s="288">
        <f>'1ST TERM Db'!B168</f>
        <v>0</v>
      </c>
      <c r="C168" s="289">
        <f>'1ST TERM Db'!C168</f>
        <v>0</v>
      </c>
      <c r="D168" s="29">
        <f>'1ST TERM Db'!D168</f>
        <v>0</v>
      </c>
      <c r="E168" s="29">
        <f>'1ST TERM Db'!E168</f>
        <v>0</v>
      </c>
      <c r="F168" s="27"/>
      <c r="G168" s="27"/>
      <c r="H168" s="27"/>
      <c r="I168" s="42">
        <f t="shared" si="203"/>
        <v>0</v>
      </c>
      <c r="J168" s="26"/>
      <c r="K168" s="26"/>
      <c r="L168" s="43">
        <f t="shared" si="199"/>
        <v>0</v>
      </c>
      <c r="M168" s="327">
        <f>'2ND TERM Db '!L168</f>
        <v>0</v>
      </c>
      <c r="N168" s="327">
        <f>'1ST TERM Db'!L168</f>
        <v>0</v>
      </c>
      <c r="O168" s="328">
        <f t="shared" si="204"/>
        <v>0</v>
      </c>
      <c r="P168" s="26"/>
      <c r="Q168" s="26"/>
      <c r="R168" s="43">
        <f t="shared" si="205"/>
        <v>0</v>
      </c>
      <c r="S168" s="327">
        <f>'2ND TERM Db '!O168</f>
        <v>0</v>
      </c>
      <c r="T168" s="327">
        <f>'1ST TERM Db'!O168</f>
        <v>0</v>
      </c>
      <c r="U168" s="328">
        <f t="shared" si="206"/>
        <v>0</v>
      </c>
      <c r="V168" s="26"/>
      <c r="W168" s="26"/>
      <c r="X168" s="43">
        <f t="shared" si="207"/>
        <v>0</v>
      </c>
      <c r="Y168" s="327">
        <f>'2ND TERM Db '!R168</f>
        <v>0</v>
      </c>
      <c r="Z168" s="327">
        <f>'1ST TERM Db'!R168</f>
        <v>0</v>
      </c>
      <c r="AA168" s="328">
        <f t="shared" si="208"/>
        <v>0</v>
      </c>
      <c r="AB168" s="26"/>
      <c r="AC168" s="26"/>
      <c r="AD168" s="43">
        <f t="shared" si="209"/>
        <v>0</v>
      </c>
      <c r="AE168" s="327">
        <f>'2ND TERM Db '!U168</f>
        <v>0</v>
      </c>
      <c r="AF168" s="327">
        <f>'1ST TERM Db'!U168</f>
        <v>0</v>
      </c>
      <c r="AG168" s="328">
        <f t="shared" si="210"/>
        <v>0</v>
      </c>
      <c r="AH168" s="26"/>
      <c r="AI168" s="26"/>
      <c r="AJ168" s="43">
        <f t="shared" si="211"/>
        <v>0</v>
      </c>
      <c r="AK168" s="327">
        <f>'2ND TERM Db '!X168</f>
        <v>0</v>
      </c>
      <c r="AL168" s="327">
        <f>'1ST TERM Db'!X168</f>
        <v>0</v>
      </c>
      <c r="AM168" s="328">
        <f t="shared" si="212"/>
        <v>0</v>
      </c>
      <c r="AN168" s="26"/>
      <c r="AO168" s="26"/>
      <c r="AP168" s="43">
        <f t="shared" si="213"/>
        <v>0</v>
      </c>
      <c r="AQ168" s="327">
        <f>'2ND TERM Db '!AA168</f>
        <v>0</v>
      </c>
      <c r="AR168" s="343">
        <f>'1ST TERM Db'!AA168</f>
        <v>0</v>
      </c>
      <c r="AS168" s="328">
        <f t="shared" si="214"/>
        <v>0</v>
      </c>
      <c r="AT168" s="26"/>
      <c r="AU168" s="26"/>
      <c r="AV168" s="43">
        <f t="shared" si="215"/>
        <v>0</v>
      </c>
      <c r="AW168" s="327">
        <f>'2ND TERM Db '!AD168</f>
        <v>0</v>
      </c>
      <c r="AX168" s="343">
        <f>'1ST TERM Db'!AD168</f>
        <v>0</v>
      </c>
      <c r="AY168" s="328">
        <f t="shared" si="216"/>
        <v>0</v>
      </c>
      <c r="AZ168" s="26"/>
      <c r="BA168" s="26"/>
      <c r="BB168" s="43">
        <f t="shared" si="217"/>
        <v>0</v>
      </c>
      <c r="BC168" s="327">
        <f>'2ND TERM Db '!AG168</f>
        <v>0</v>
      </c>
      <c r="BD168" s="327">
        <f>'1ST TERM Db'!AG168</f>
        <v>0</v>
      </c>
      <c r="BE168" s="328">
        <f t="shared" si="218"/>
        <v>0</v>
      </c>
      <c r="BF168" s="26"/>
      <c r="BG168" s="26"/>
      <c r="BH168" s="43">
        <f t="shared" si="219"/>
        <v>0</v>
      </c>
      <c r="BI168" s="327">
        <f>'2ND TERM Db '!AJ168</f>
        <v>0</v>
      </c>
      <c r="BJ168" s="327">
        <f>'1ST TERM Db'!AJ168</f>
        <v>0</v>
      </c>
      <c r="BK168" s="328">
        <f t="shared" si="220"/>
        <v>0</v>
      </c>
      <c r="BL168" s="26"/>
      <c r="BM168" s="26"/>
      <c r="BN168" s="43">
        <f t="shared" si="221"/>
        <v>0</v>
      </c>
      <c r="BO168" s="327">
        <f>'2ND TERM Db '!AM168</f>
        <v>0</v>
      </c>
      <c r="BP168" s="348">
        <f>'1ST TERM Db'!AM168</f>
        <v>0</v>
      </c>
      <c r="BQ168" s="328">
        <f t="shared" si="222"/>
        <v>0</v>
      </c>
      <c r="BR168" s="26"/>
      <c r="BS168" s="26"/>
      <c r="BT168" s="43">
        <f t="shared" si="223"/>
        <v>0</v>
      </c>
      <c r="BU168" s="327">
        <f>'2ND TERM Db '!AP168</f>
        <v>0</v>
      </c>
      <c r="BV168" s="348">
        <f>'1ST TERM Db'!AP168</f>
        <v>0</v>
      </c>
      <c r="BW168" s="328">
        <f t="shared" si="224"/>
        <v>0</v>
      </c>
      <c r="BX168" s="26"/>
      <c r="BY168" s="26"/>
      <c r="BZ168" s="43">
        <f t="shared" si="225"/>
        <v>0</v>
      </c>
      <c r="CA168" s="327">
        <f>'2ND TERM Db '!AS168</f>
        <v>0</v>
      </c>
      <c r="CB168" s="348">
        <f>'1ST TERM Db'!AS168</f>
        <v>0</v>
      </c>
      <c r="CC168" s="328">
        <f t="shared" si="226"/>
        <v>0</v>
      </c>
      <c r="CD168" s="26"/>
      <c r="CE168" s="26"/>
      <c r="CF168" s="43">
        <f t="shared" si="227"/>
        <v>0</v>
      </c>
      <c r="CG168" s="327">
        <f>'2ND TERM Db '!AV168</f>
        <v>0</v>
      </c>
      <c r="CH168" s="348">
        <f>'1ST TERM Db'!AV168</f>
        <v>0</v>
      </c>
      <c r="CI168" s="328">
        <f t="shared" si="228"/>
        <v>0</v>
      </c>
      <c r="CJ168" s="26"/>
      <c r="CK168" s="26"/>
      <c r="CL168" s="43">
        <f t="shared" si="229"/>
        <v>0</v>
      </c>
      <c r="CM168" s="327">
        <f>'2ND TERM Db '!AY168</f>
        <v>0</v>
      </c>
      <c r="CN168" s="348">
        <f>'1ST TERM Db'!AY168</f>
        <v>0</v>
      </c>
      <c r="CO168" s="328">
        <f t="shared" si="230"/>
        <v>0</v>
      </c>
      <c r="CP168" s="26"/>
      <c r="CQ168" s="26"/>
      <c r="CR168" s="43">
        <f t="shared" si="231"/>
        <v>0</v>
      </c>
      <c r="CS168" s="327">
        <f>'2ND TERM Db '!BB168</f>
        <v>0</v>
      </c>
      <c r="CT168" s="348">
        <f>'1ST TERM Db'!BB168</f>
        <v>0</v>
      </c>
      <c r="CU168" s="328">
        <f t="shared" si="232"/>
        <v>0</v>
      </c>
      <c r="CV168" s="26"/>
      <c r="CW168" s="26"/>
      <c r="CX168" s="43">
        <f t="shared" si="233"/>
        <v>0</v>
      </c>
      <c r="CY168" s="327">
        <f>'2ND TERM Db '!BE168</f>
        <v>0</v>
      </c>
      <c r="CZ168" s="348">
        <f>'1ST TERM Db'!BE168</f>
        <v>0</v>
      </c>
      <c r="DA168" s="328">
        <f t="shared" si="234"/>
        <v>0</v>
      </c>
      <c r="DB168" s="26"/>
      <c r="DC168" s="26"/>
      <c r="DD168" s="43">
        <f t="shared" si="235"/>
        <v>0</v>
      </c>
      <c r="DE168" s="327">
        <f>'2ND TERM Db '!BH168</f>
        <v>0</v>
      </c>
      <c r="DF168" s="348">
        <f>'1ST TERM Db'!BH168</f>
        <v>0</v>
      </c>
      <c r="DG168" s="328">
        <f t="shared" si="236"/>
        <v>0</v>
      </c>
      <c r="DH168" s="349"/>
      <c r="DI168" s="349"/>
      <c r="DJ168" s="356">
        <f t="shared" si="240"/>
        <v>0</v>
      </c>
      <c r="DK168" s="357">
        <f>'2ND TERM Db '!BK168</f>
        <v>0</v>
      </c>
      <c r="DL168" s="357">
        <f>'1ST TERM Db'!BK168</f>
        <v>0</v>
      </c>
      <c r="DM168" s="328">
        <f t="shared" si="237"/>
        <v>0</v>
      </c>
      <c r="DN168" s="73">
        <f t="shared" ref="DN168" si="275">SUM(O168,U168,AA168,AG168,AM168,AS168,AY168,BE168,BK168,BQ168,BW168,CC168,CI168,CO168,CU168,DA168,DG168:DM168)</f>
        <v>0</v>
      </c>
      <c r="DO168" s="80">
        <f t="shared" si="239"/>
        <v>12</v>
      </c>
      <c r="DP168" s="81" t="s">
        <v>105</v>
      </c>
      <c r="DQ168" s="81" t="s">
        <v>105</v>
      </c>
      <c r="DR168" s="81" t="s">
        <v>105</v>
      </c>
      <c r="DS168" s="81" t="s">
        <v>105</v>
      </c>
      <c r="DT168" s="81" t="s">
        <v>105</v>
      </c>
      <c r="DU168" s="81" t="s">
        <v>105</v>
      </c>
      <c r="DV168" s="81" t="s">
        <v>105</v>
      </c>
      <c r="DW168" s="81" t="s">
        <v>105</v>
      </c>
      <c r="DX168" s="87" t="s">
        <v>98</v>
      </c>
      <c r="DY168" s="88" t="s">
        <v>99</v>
      </c>
      <c r="DZ168" s="81" t="s">
        <v>105</v>
      </c>
      <c r="EA168" s="81" t="s">
        <v>105</v>
      </c>
      <c r="EB168" s="81" t="s">
        <v>105</v>
      </c>
      <c r="EC168" s="81" t="s">
        <v>105</v>
      </c>
      <c r="ED168" s="81" t="s">
        <v>105</v>
      </c>
      <c r="EE168" s="81" t="s">
        <v>105</v>
      </c>
      <c r="EF168" s="99" t="s">
        <v>105</v>
      </c>
      <c r="EG168" s="100" t="s">
        <v>101</v>
      </c>
      <c r="EH168" s="101" t="s">
        <v>102</v>
      </c>
      <c r="EI168" s="102" t="s">
        <v>103</v>
      </c>
      <c r="EJ168" s="103" t="s">
        <v>104</v>
      </c>
    </row>
    <row r="169" ht="30.3" spans="1:140">
      <c r="A169" s="21">
        <v>166</v>
      </c>
      <c r="B169" s="288">
        <f>'1ST TERM Db'!B169</f>
        <v>0</v>
      </c>
      <c r="C169" s="29">
        <f>'1ST TERM Db'!C169</f>
        <v>0</v>
      </c>
      <c r="D169" s="29">
        <f>'1ST TERM Db'!D169</f>
        <v>0</v>
      </c>
      <c r="E169" s="29">
        <f>'1ST TERM Db'!E169</f>
        <v>0</v>
      </c>
      <c r="F169" s="27"/>
      <c r="G169" s="27"/>
      <c r="H169" s="27"/>
      <c r="I169" s="42">
        <f t="shared" si="203"/>
        <v>0</v>
      </c>
      <c r="J169" s="26"/>
      <c r="K169" s="26"/>
      <c r="L169" s="43">
        <f t="shared" si="199"/>
        <v>0</v>
      </c>
      <c r="M169" s="327">
        <f>'2ND TERM Db '!L169</f>
        <v>0</v>
      </c>
      <c r="N169" s="327">
        <f>'1ST TERM Db'!L169</f>
        <v>0</v>
      </c>
      <c r="O169" s="328">
        <f t="shared" si="204"/>
        <v>0</v>
      </c>
      <c r="P169" s="26"/>
      <c r="Q169" s="26"/>
      <c r="R169" s="43">
        <f t="shared" si="205"/>
        <v>0</v>
      </c>
      <c r="S169" s="327">
        <f>'2ND TERM Db '!O169</f>
        <v>0</v>
      </c>
      <c r="T169" s="327">
        <f>'1ST TERM Db'!O169</f>
        <v>0</v>
      </c>
      <c r="U169" s="328">
        <f t="shared" si="206"/>
        <v>0</v>
      </c>
      <c r="V169" s="26"/>
      <c r="W169" s="26"/>
      <c r="X169" s="43">
        <f t="shared" si="207"/>
        <v>0</v>
      </c>
      <c r="Y169" s="327">
        <f>'2ND TERM Db '!R169</f>
        <v>0</v>
      </c>
      <c r="Z169" s="327">
        <f>'1ST TERM Db'!R169</f>
        <v>0</v>
      </c>
      <c r="AA169" s="328">
        <f t="shared" si="208"/>
        <v>0</v>
      </c>
      <c r="AB169" s="26"/>
      <c r="AC169" s="26"/>
      <c r="AD169" s="43">
        <f t="shared" si="209"/>
        <v>0</v>
      </c>
      <c r="AE169" s="327">
        <f>'2ND TERM Db '!U169</f>
        <v>0</v>
      </c>
      <c r="AF169" s="327">
        <f>'1ST TERM Db'!U169</f>
        <v>0</v>
      </c>
      <c r="AG169" s="328">
        <f t="shared" si="210"/>
        <v>0</v>
      </c>
      <c r="AH169" s="26"/>
      <c r="AI169" s="26"/>
      <c r="AJ169" s="43">
        <f t="shared" si="211"/>
        <v>0</v>
      </c>
      <c r="AK169" s="327">
        <f>'2ND TERM Db '!X169</f>
        <v>0</v>
      </c>
      <c r="AL169" s="327">
        <f>'1ST TERM Db'!X169</f>
        <v>0</v>
      </c>
      <c r="AM169" s="328">
        <f t="shared" si="212"/>
        <v>0</v>
      </c>
      <c r="AN169" s="26"/>
      <c r="AO169" s="26"/>
      <c r="AP169" s="43">
        <f t="shared" si="213"/>
        <v>0</v>
      </c>
      <c r="AQ169" s="327">
        <f>'2ND TERM Db '!AA169</f>
        <v>0</v>
      </c>
      <c r="AR169" s="343">
        <f>'1ST TERM Db'!AA169</f>
        <v>0</v>
      </c>
      <c r="AS169" s="328">
        <f t="shared" si="214"/>
        <v>0</v>
      </c>
      <c r="AT169" s="26"/>
      <c r="AU169" s="26"/>
      <c r="AV169" s="43">
        <f t="shared" si="215"/>
        <v>0</v>
      </c>
      <c r="AW169" s="327">
        <f>'2ND TERM Db '!AD169</f>
        <v>0</v>
      </c>
      <c r="AX169" s="343">
        <f>'1ST TERM Db'!AD169</f>
        <v>0</v>
      </c>
      <c r="AY169" s="328">
        <f t="shared" si="216"/>
        <v>0</v>
      </c>
      <c r="AZ169" s="26"/>
      <c r="BA169" s="26"/>
      <c r="BB169" s="43">
        <f t="shared" si="217"/>
        <v>0</v>
      </c>
      <c r="BC169" s="327">
        <f>'2ND TERM Db '!AG169</f>
        <v>0</v>
      </c>
      <c r="BD169" s="327">
        <f>'1ST TERM Db'!AG169</f>
        <v>0</v>
      </c>
      <c r="BE169" s="328">
        <f t="shared" si="218"/>
        <v>0</v>
      </c>
      <c r="BF169" s="26"/>
      <c r="BG169" s="26"/>
      <c r="BH169" s="43">
        <f t="shared" si="219"/>
        <v>0</v>
      </c>
      <c r="BI169" s="327">
        <f>'2ND TERM Db '!AJ169</f>
        <v>0</v>
      </c>
      <c r="BJ169" s="327">
        <f>'1ST TERM Db'!AJ169</f>
        <v>0</v>
      </c>
      <c r="BK169" s="328">
        <f t="shared" si="220"/>
        <v>0</v>
      </c>
      <c r="BL169" s="26"/>
      <c r="BM169" s="26"/>
      <c r="BN169" s="43">
        <f t="shared" si="221"/>
        <v>0</v>
      </c>
      <c r="BO169" s="327">
        <f>'2ND TERM Db '!AM169</f>
        <v>0</v>
      </c>
      <c r="BP169" s="348">
        <f>'1ST TERM Db'!AM169</f>
        <v>0</v>
      </c>
      <c r="BQ169" s="328">
        <f t="shared" si="222"/>
        <v>0</v>
      </c>
      <c r="BR169" s="26"/>
      <c r="BS169" s="26"/>
      <c r="BT169" s="43">
        <f t="shared" si="223"/>
        <v>0</v>
      </c>
      <c r="BU169" s="327">
        <f>'2ND TERM Db '!AP169</f>
        <v>0</v>
      </c>
      <c r="BV169" s="348">
        <f>'1ST TERM Db'!AP169</f>
        <v>0</v>
      </c>
      <c r="BW169" s="328">
        <f t="shared" si="224"/>
        <v>0</v>
      </c>
      <c r="BX169" s="26"/>
      <c r="BY169" s="26"/>
      <c r="BZ169" s="43">
        <f t="shared" si="225"/>
        <v>0</v>
      </c>
      <c r="CA169" s="327">
        <f>'2ND TERM Db '!AS169</f>
        <v>0</v>
      </c>
      <c r="CB169" s="348">
        <f>'1ST TERM Db'!AS169</f>
        <v>0</v>
      </c>
      <c r="CC169" s="328">
        <f t="shared" si="226"/>
        <v>0</v>
      </c>
      <c r="CD169" s="26"/>
      <c r="CE169" s="26"/>
      <c r="CF169" s="43">
        <f t="shared" si="227"/>
        <v>0</v>
      </c>
      <c r="CG169" s="327">
        <f>'2ND TERM Db '!AV169</f>
        <v>0</v>
      </c>
      <c r="CH169" s="348">
        <f>'1ST TERM Db'!AV169</f>
        <v>0</v>
      </c>
      <c r="CI169" s="328">
        <f t="shared" si="228"/>
        <v>0</v>
      </c>
      <c r="CJ169" s="26"/>
      <c r="CK169" s="26"/>
      <c r="CL169" s="43">
        <f t="shared" si="229"/>
        <v>0</v>
      </c>
      <c r="CM169" s="327">
        <f>'2ND TERM Db '!AY169</f>
        <v>0</v>
      </c>
      <c r="CN169" s="348">
        <f>'1ST TERM Db'!AY169</f>
        <v>0</v>
      </c>
      <c r="CO169" s="328">
        <f t="shared" si="230"/>
        <v>0</v>
      </c>
      <c r="CP169" s="26"/>
      <c r="CQ169" s="26"/>
      <c r="CR169" s="43">
        <f t="shared" si="231"/>
        <v>0</v>
      </c>
      <c r="CS169" s="327">
        <f>'2ND TERM Db '!BB169</f>
        <v>0</v>
      </c>
      <c r="CT169" s="348">
        <f>'1ST TERM Db'!BB169</f>
        <v>0</v>
      </c>
      <c r="CU169" s="328">
        <f t="shared" si="232"/>
        <v>0</v>
      </c>
      <c r="CV169" s="26"/>
      <c r="CW169" s="26"/>
      <c r="CX169" s="43">
        <f t="shared" si="233"/>
        <v>0</v>
      </c>
      <c r="CY169" s="327">
        <f>'2ND TERM Db '!BE169</f>
        <v>0</v>
      </c>
      <c r="CZ169" s="348">
        <f>'1ST TERM Db'!BE169</f>
        <v>0</v>
      </c>
      <c r="DA169" s="328">
        <f t="shared" si="234"/>
        <v>0</v>
      </c>
      <c r="DB169" s="26"/>
      <c r="DC169" s="26"/>
      <c r="DD169" s="43">
        <f t="shared" si="235"/>
        <v>0</v>
      </c>
      <c r="DE169" s="327">
        <f>'2ND TERM Db '!BH169</f>
        <v>0</v>
      </c>
      <c r="DF169" s="348">
        <f>'1ST TERM Db'!BH169</f>
        <v>0</v>
      </c>
      <c r="DG169" s="328">
        <f t="shared" si="236"/>
        <v>0</v>
      </c>
      <c r="DH169" s="349"/>
      <c r="DI169" s="349"/>
      <c r="DJ169" s="356">
        <f t="shared" si="240"/>
        <v>0</v>
      </c>
      <c r="DK169" s="357">
        <f>'2ND TERM Db '!BK169</f>
        <v>0</v>
      </c>
      <c r="DL169" s="357">
        <f>'1ST TERM Db'!BK169</f>
        <v>0</v>
      </c>
      <c r="DM169" s="328">
        <f t="shared" si="237"/>
        <v>0</v>
      </c>
      <c r="DN169" s="73">
        <f t="shared" ref="DN169" si="276">SUM(O169,U169,AA169,AG169,AM169,AS169,AY169,BE169,BK169,BQ169,BW169,CC169,CI169,CO169,CU169,DA169,DG169,DM169)</f>
        <v>0</v>
      </c>
      <c r="DO169" s="80">
        <f t="shared" si="239"/>
        <v>12</v>
      </c>
      <c r="DP169" s="81" t="s">
        <v>105</v>
      </c>
      <c r="DQ169" s="81" t="s">
        <v>105</v>
      </c>
      <c r="DR169" s="81" t="s">
        <v>105</v>
      </c>
      <c r="DS169" s="81" t="s">
        <v>105</v>
      </c>
      <c r="DT169" s="81" t="s">
        <v>105</v>
      </c>
      <c r="DU169" s="81" t="s">
        <v>105</v>
      </c>
      <c r="DV169" s="81" t="s">
        <v>105</v>
      </c>
      <c r="DW169" s="81" t="s">
        <v>105</v>
      </c>
      <c r="DX169" s="87" t="s">
        <v>98</v>
      </c>
      <c r="DY169" s="88" t="s">
        <v>99</v>
      </c>
      <c r="DZ169" s="81" t="s">
        <v>105</v>
      </c>
      <c r="EA169" s="81" t="s">
        <v>105</v>
      </c>
      <c r="EB169" s="81" t="s">
        <v>105</v>
      </c>
      <c r="EC169" s="81" t="s">
        <v>105</v>
      </c>
      <c r="ED169" s="81" t="s">
        <v>105</v>
      </c>
      <c r="EE169" s="81" t="s">
        <v>105</v>
      </c>
      <c r="EF169" s="99" t="s">
        <v>105</v>
      </c>
      <c r="EG169" s="100" t="s">
        <v>101</v>
      </c>
      <c r="EH169" s="101" t="s">
        <v>102</v>
      </c>
      <c r="EI169" s="102" t="s">
        <v>103</v>
      </c>
      <c r="EJ169" s="103" t="s">
        <v>104</v>
      </c>
    </row>
    <row r="170" ht="30.3" spans="1:140">
      <c r="A170" s="21">
        <v>167</v>
      </c>
      <c r="B170" s="288">
        <f>'1ST TERM Db'!B170</f>
        <v>0</v>
      </c>
      <c r="C170" s="289">
        <f>'1ST TERM Db'!C170</f>
        <v>0</v>
      </c>
      <c r="D170" s="29">
        <f>'1ST TERM Db'!D170</f>
        <v>0</v>
      </c>
      <c r="E170" s="29">
        <f>'1ST TERM Db'!E170</f>
        <v>0</v>
      </c>
      <c r="F170" s="27"/>
      <c r="G170" s="27"/>
      <c r="H170" s="27"/>
      <c r="I170" s="42">
        <f t="shared" si="203"/>
        <v>0</v>
      </c>
      <c r="J170" s="26"/>
      <c r="K170" s="26"/>
      <c r="L170" s="43">
        <f t="shared" si="199"/>
        <v>0</v>
      </c>
      <c r="M170" s="327">
        <f>'2ND TERM Db '!L170</f>
        <v>0</v>
      </c>
      <c r="N170" s="327">
        <f>'1ST TERM Db'!L170</f>
        <v>0</v>
      </c>
      <c r="O170" s="328">
        <f t="shared" si="204"/>
        <v>0</v>
      </c>
      <c r="P170" s="26"/>
      <c r="Q170" s="26"/>
      <c r="R170" s="43">
        <f t="shared" si="205"/>
        <v>0</v>
      </c>
      <c r="S170" s="327">
        <f>'2ND TERM Db '!O170</f>
        <v>0</v>
      </c>
      <c r="T170" s="327">
        <f>'1ST TERM Db'!O170</f>
        <v>0</v>
      </c>
      <c r="U170" s="328">
        <f t="shared" si="206"/>
        <v>0</v>
      </c>
      <c r="V170" s="26"/>
      <c r="W170" s="26"/>
      <c r="X170" s="43">
        <f t="shared" si="207"/>
        <v>0</v>
      </c>
      <c r="Y170" s="327">
        <f>'2ND TERM Db '!R170</f>
        <v>0</v>
      </c>
      <c r="Z170" s="327">
        <f>'1ST TERM Db'!R170</f>
        <v>0</v>
      </c>
      <c r="AA170" s="328">
        <f t="shared" si="208"/>
        <v>0</v>
      </c>
      <c r="AB170" s="26"/>
      <c r="AC170" s="26"/>
      <c r="AD170" s="43">
        <f t="shared" si="209"/>
        <v>0</v>
      </c>
      <c r="AE170" s="327">
        <f>'2ND TERM Db '!U170</f>
        <v>0</v>
      </c>
      <c r="AF170" s="327">
        <f>'1ST TERM Db'!U170</f>
        <v>0</v>
      </c>
      <c r="AG170" s="328">
        <f t="shared" si="210"/>
        <v>0</v>
      </c>
      <c r="AH170" s="26"/>
      <c r="AI170" s="26"/>
      <c r="AJ170" s="43">
        <f t="shared" si="211"/>
        <v>0</v>
      </c>
      <c r="AK170" s="327">
        <f>'2ND TERM Db '!X170</f>
        <v>0</v>
      </c>
      <c r="AL170" s="327">
        <f>'1ST TERM Db'!X170</f>
        <v>0</v>
      </c>
      <c r="AM170" s="328">
        <f t="shared" si="212"/>
        <v>0</v>
      </c>
      <c r="AN170" s="26"/>
      <c r="AO170" s="26"/>
      <c r="AP170" s="43">
        <f t="shared" si="213"/>
        <v>0</v>
      </c>
      <c r="AQ170" s="327">
        <f>'2ND TERM Db '!AA170</f>
        <v>0</v>
      </c>
      <c r="AR170" s="343">
        <f>'1ST TERM Db'!AA170</f>
        <v>0</v>
      </c>
      <c r="AS170" s="328">
        <f t="shared" si="214"/>
        <v>0</v>
      </c>
      <c r="AT170" s="26"/>
      <c r="AU170" s="26"/>
      <c r="AV170" s="43">
        <f t="shared" si="215"/>
        <v>0</v>
      </c>
      <c r="AW170" s="327">
        <f>'2ND TERM Db '!AD170</f>
        <v>0</v>
      </c>
      <c r="AX170" s="343">
        <f>'1ST TERM Db'!AD170</f>
        <v>0</v>
      </c>
      <c r="AY170" s="328">
        <f t="shared" si="216"/>
        <v>0</v>
      </c>
      <c r="AZ170" s="26"/>
      <c r="BA170" s="26"/>
      <c r="BB170" s="43">
        <f t="shared" si="217"/>
        <v>0</v>
      </c>
      <c r="BC170" s="327">
        <f>'2ND TERM Db '!AG170</f>
        <v>0</v>
      </c>
      <c r="BD170" s="327">
        <f>'1ST TERM Db'!AG170</f>
        <v>0</v>
      </c>
      <c r="BE170" s="328">
        <f t="shared" si="218"/>
        <v>0</v>
      </c>
      <c r="BF170" s="26"/>
      <c r="BG170" s="26"/>
      <c r="BH170" s="43">
        <f t="shared" si="219"/>
        <v>0</v>
      </c>
      <c r="BI170" s="327">
        <f>'2ND TERM Db '!AJ170</f>
        <v>0</v>
      </c>
      <c r="BJ170" s="327">
        <f>'1ST TERM Db'!AJ170</f>
        <v>0</v>
      </c>
      <c r="BK170" s="328">
        <f t="shared" si="220"/>
        <v>0</v>
      </c>
      <c r="BL170" s="26"/>
      <c r="BM170" s="26"/>
      <c r="BN170" s="43">
        <f t="shared" si="221"/>
        <v>0</v>
      </c>
      <c r="BO170" s="327">
        <f>'2ND TERM Db '!AM170</f>
        <v>0</v>
      </c>
      <c r="BP170" s="348">
        <f>'1ST TERM Db'!AM170</f>
        <v>0</v>
      </c>
      <c r="BQ170" s="328">
        <f t="shared" si="222"/>
        <v>0</v>
      </c>
      <c r="BR170" s="26"/>
      <c r="BS170" s="26"/>
      <c r="BT170" s="43">
        <f t="shared" si="223"/>
        <v>0</v>
      </c>
      <c r="BU170" s="327">
        <f>'2ND TERM Db '!AP170</f>
        <v>0</v>
      </c>
      <c r="BV170" s="348">
        <f>'1ST TERM Db'!AP170</f>
        <v>0</v>
      </c>
      <c r="BW170" s="328">
        <f t="shared" si="224"/>
        <v>0</v>
      </c>
      <c r="BX170" s="26"/>
      <c r="BY170" s="26"/>
      <c r="BZ170" s="43">
        <f t="shared" si="225"/>
        <v>0</v>
      </c>
      <c r="CA170" s="327">
        <f>'2ND TERM Db '!AS170</f>
        <v>0</v>
      </c>
      <c r="CB170" s="348">
        <f>'1ST TERM Db'!AS170</f>
        <v>0</v>
      </c>
      <c r="CC170" s="328">
        <f t="shared" si="226"/>
        <v>0</v>
      </c>
      <c r="CD170" s="26"/>
      <c r="CE170" s="26"/>
      <c r="CF170" s="43">
        <f t="shared" si="227"/>
        <v>0</v>
      </c>
      <c r="CG170" s="327">
        <f>'2ND TERM Db '!AV170</f>
        <v>0</v>
      </c>
      <c r="CH170" s="348">
        <f>'1ST TERM Db'!AV170</f>
        <v>0</v>
      </c>
      <c r="CI170" s="328">
        <f t="shared" si="228"/>
        <v>0</v>
      </c>
      <c r="CJ170" s="26"/>
      <c r="CK170" s="26"/>
      <c r="CL170" s="43">
        <f t="shared" si="229"/>
        <v>0</v>
      </c>
      <c r="CM170" s="327">
        <f>'2ND TERM Db '!AY170</f>
        <v>0</v>
      </c>
      <c r="CN170" s="348">
        <f>'1ST TERM Db'!AY170</f>
        <v>0</v>
      </c>
      <c r="CO170" s="328">
        <f t="shared" si="230"/>
        <v>0</v>
      </c>
      <c r="CP170" s="26"/>
      <c r="CQ170" s="26"/>
      <c r="CR170" s="43">
        <f t="shared" si="231"/>
        <v>0</v>
      </c>
      <c r="CS170" s="327">
        <f>'2ND TERM Db '!BB170</f>
        <v>0</v>
      </c>
      <c r="CT170" s="348">
        <f>'1ST TERM Db'!BB170</f>
        <v>0</v>
      </c>
      <c r="CU170" s="328">
        <f t="shared" si="232"/>
        <v>0</v>
      </c>
      <c r="CV170" s="26"/>
      <c r="CW170" s="26"/>
      <c r="CX170" s="43">
        <f t="shared" si="233"/>
        <v>0</v>
      </c>
      <c r="CY170" s="327">
        <f>'2ND TERM Db '!BE170</f>
        <v>0</v>
      </c>
      <c r="CZ170" s="348">
        <f>'1ST TERM Db'!BE170</f>
        <v>0</v>
      </c>
      <c r="DA170" s="328">
        <f t="shared" si="234"/>
        <v>0</v>
      </c>
      <c r="DB170" s="26"/>
      <c r="DC170" s="26"/>
      <c r="DD170" s="43">
        <f t="shared" si="235"/>
        <v>0</v>
      </c>
      <c r="DE170" s="327">
        <f>'2ND TERM Db '!BH170</f>
        <v>0</v>
      </c>
      <c r="DF170" s="348">
        <f>'1ST TERM Db'!BH170</f>
        <v>0</v>
      </c>
      <c r="DG170" s="328">
        <f t="shared" si="236"/>
        <v>0</v>
      </c>
      <c r="DH170" s="349"/>
      <c r="DI170" s="349"/>
      <c r="DJ170" s="356">
        <f t="shared" si="240"/>
        <v>0</v>
      </c>
      <c r="DK170" s="357">
        <f>'2ND TERM Db '!BK170</f>
        <v>0</v>
      </c>
      <c r="DL170" s="357">
        <f>'1ST TERM Db'!BK170</f>
        <v>0</v>
      </c>
      <c r="DM170" s="328">
        <f t="shared" si="237"/>
        <v>0</v>
      </c>
      <c r="DN170" s="73">
        <f t="shared" ref="DN170" si="277">SUM(O170,U170,AA170,AG170,AM170,AS170,AY170,BE170,BK170,BQ170,BW170,CC170,CI170,CO170,CU170,DA170,DG170:DM170)</f>
        <v>0</v>
      </c>
      <c r="DO170" s="80">
        <f t="shared" si="239"/>
        <v>12</v>
      </c>
      <c r="DP170" s="81" t="s">
        <v>105</v>
      </c>
      <c r="DQ170" s="81" t="s">
        <v>105</v>
      </c>
      <c r="DR170" s="81" t="s">
        <v>105</v>
      </c>
      <c r="DS170" s="81" t="s">
        <v>105</v>
      </c>
      <c r="DT170" s="81" t="s">
        <v>105</v>
      </c>
      <c r="DU170" s="81" t="s">
        <v>105</v>
      </c>
      <c r="DV170" s="81" t="s">
        <v>105</v>
      </c>
      <c r="DW170" s="81" t="s">
        <v>105</v>
      </c>
      <c r="DX170" s="87" t="s">
        <v>98</v>
      </c>
      <c r="DY170" s="88" t="s">
        <v>99</v>
      </c>
      <c r="DZ170" s="81" t="s">
        <v>105</v>
      </c>
      <c r="EA170" s="81" t="s">
        <v>105</v>
      </c>
      <c r="EB170" s="81" t="s">
        <v>105</v>
      </c>
      <c r="EC170" s="81" t="s">
        <v>105</v>
      </c>
      <c r="ED170" s="81" t="s">
        <v>105</v>
      </c>
      <c r="EE170" s="81" t="s">
        <v>105</v>
      </c>
      <c r="EF170" s="99" t="s">
        <v>105</v>
      </c>
      <c r="EG170" s="100" t="s">
        <v>101</v>
      </c>
      <c r="EH170" s="101" t="s">
        <v>102</v>
      </c>
      <c r="EI170" s="102" t="s">
        <v>103</v>
      </c>
      <c r="EJ170" s="103" t="s">
        <v>104</v>
      </c>
    </row>
    <row r="171" ht="30.3" spans="1:140">
      <c r="A171" s="21">
        <v>168</v>
      </c>
      <c r="B171" s="288">
        <f>'1ST TERM Db'!B171</f>
        <v>0</v>
      </c>
      <c r="C171" s="29">
        <f>'1ST TERM Db'!C171</f>
        <v>0</v>
      </c>
      <c r="D171" s="29">
        <f>'1ST TERM Db'!D171</f>
        <v>0</v>
      </c>
      <c r="E171" s="29">
        <f>'1ST TERM Db'!E171</f>
        <v>0</v>
      </c>
      <c r="F171" s="27"/>
      <c r="G171" s="27"/>
      <c r="H171" s="27"/>
      <c r="I171" s="42">
        <f t="shared" si="203"/>
        <v>0</v>
      </c>
      <c r="J171" s="26"/>
      <c r="K171" s="26"/>
      <c r="L171" s="43">
        <f t="shared" si="199"/>
        <v>0</v>
      </c>
      <c r="M171" s="327">
        <f>'2ND TERM Db '!L171</f>
        <v>0</v>
      </c>
      <c r="N171" s="327">
        <f>'1ST TERM Db'!L171</f>
        <v>0</v>
      </c>
      <c r="O171" s="328">
        <f t="shared" si="204"/>
        <v>0</v>
      </c>
      <c r="P171" s="26"/>
      <c r="Q171" s="26"/>
      <c r="R171" s="43">
        <f t="shared" si="205"/>
        <v>0</v>
      </c>
      <c r="S171" s="327">
        <f>'2ND TERM Db '!O171</f>
        <v>0</v>
      </c>
      <c r="T171" s="327">
        <f>'1ST TERM Db'!O171</f>
        <v>0</v>
      </c>
      <c r="U171" s="328">
        <f t="shared" si="206"/>
        <v>0</v>
      </c>
      <c r="V171" s="26"/>
      <c r="W171" s="26"/>
      <c r="X171" s="43">
        <f t="shared" si="207"/>
        <v>0</v>
      </c>
      <c r="Y171" s="327">
        <f>'2ND TERM Db '!R171</f>
        <v>0</v>
      </c>
      <c r="Z171" s="327">
        <f>'1ST TERM Db'!R171</f>
        <v>0</v>
      </c>
      <c r="AA171" s="328">
        <f t="shared" si="208"/>
        <v>0</v>
      </c>
      <c r="AB171" s="26"/>
      <c r="AC171" s="26"/>
      <c r="AD171" s="43">
        <f t="shared" si="209"/>
        <v>0</v>
      </c>
      <c r="AE171" s="327">
        <f>'2ND TERM Db '!U171</f>
        <v>0</v>
      </c>
      <c r="AF171" s="327">
        <f>'1ST TERM Db'!U171</f>
        <v>0</v>
      </c>
      <c r="AG171" s="328">
        <f t="shared" si="210"/>
        <v>0</v>
      </c>
      <c r="AH171" s="26"/>
      <c r="AI171" s="26"/>
      <c r="AJ171" s="43">
        <f t="shared" si="211"/>
        <v>0</v>
      </c>
      <c r="AK171" s="327">
        <f>'2ND TERM Db '!X171</f>
        <v>0</v>
      </c>
      <c r="AL171" s="327">
        <f>'1ST TERM Db'!X171</f>
        <v>0</v>
      </c>
      <c r="AM171" s="328">
        <f t="shared" si="212"/>
        <v>0</v>
      </c>
      <c r="AN171" s="26"/>
      <c r="AO171" s="26"/>
      <c r="AP171" s="43">
        <f t="shared" si="213"/>
        <v>0</v>
      </c>
      <c r="AQ171" s="327">
        <f>'2ND TERM Db '!AA171</f>
        <v>0</v>
      </c>
      <c r="AR171" s="343">
        <f>'1ST TERM Db'!AA171</f>
        <v>0</v>
      </c>
      <c r="AS171" s="328">
        <f t="shared" si="214"/>
        <v>0</v>
      </c>
      <c r="AT171" s="26"/>
      <c r="AU171" s="26"/>
      <c r="AV171" s="43">
        <f t="shared" si="215"/>
        <v>0</v>
      </c>
      <c r="AW171" s="327">
        <f>'2ND TERM Db '!AD171</f>
        <v>0</v>
      </c>
      <c r="AX171" s="343">
        <f>'1ST TERM Db'!AD171</f>
        <v>0</v>
      </c>
      <c r="AY171" s="328">
        <f t="shared" si="216"/>
        <v>0</v>
      </c>
      <c r="AZ171" s="26"/>
      <c r="BA171" s="26"/>
      <c r="BB171" s="43">
        <f t="shared" si="217"/>
        <v>0</v>
      </c>
      <c r="BC171" s="327">
        <f>'2ND TERM Db '!AG171</f>
        <v>0</v>
      </c>
      <c r="BD171" s="327">
        <f>'1ST TERM Db'!AG171</f>
        <v>0</v>
      </c>
      <c r="BE171" s="328">
        <f t="shared" si="218"/>
        <v>0</v>
      </c>
      <c r="BF171" s="26"/>
      <c r="BG171" s="26"/>
      <c r="BH171" s="43">
        <f t="shared" si="219"/>
        <v>0</v>
      </c>
      <c r="BI171" s="327">
        <f>'2ND TERM Db '!AJ171</f>
        <v>0</v>
      </c>
      <c r="BJ171" s="327">
        <f>'1ST TERM Db'!AJ171</f>
        <v>0</v>
      </c>
      <c r="BK171" s="328">
        <f t="shared" si="220"/>
        <v>0</v>
      </c>
      <c r="BL171" s="26"/>
      <c r="BM171" s="26"/>
      <c r="BN171" s="43">
        <f t="shared" si="221"/>
        <v>0</v>
      </c>
      <c r="BO171" s="327">
        <f>'2ND TERM Db '!AM171</f>
        <v>0</v>
      </c>
      <c r="BP171" s="348">
        <f>'1ST TERM Db'!AM171</f>
        <v>0</v>
      </c>
      <c r="BQ171" s="328">
        <f t="shared" si="222"/>
        <v>0</v>
      </c>
      <c r="BR171" s="26"/>
      <c r="BS171" s="26"/>
      <c r="BT171" s="43">
        <f t="shared" si="223"/>
        <v>0</v>
      </c>
      <c r="BU171" s="327">
        <f>'2ND TERM Db '!AP171</f>
        <v>0</v>
      </c>
      <c r="BV171" s="348">
        <f>'1ST TERM Db'!AP171</f>
        <v>0</v>
      </c>
      <c r="BW171" s="328">
        <f t="shared" si="224"/>
        <v>0</v>
      </c>
      <c r="BX171" s="26"/>
      <c r="BY171" s="26"/>
      <c r="BZ171" s="43">
        <f t="shared" si="225"/>
        <v>0</v>
      </c>
      <c r="CA171" s="327">
        <f>'2ND TERM Db '!AS171</f>
        <v>0</v>
      </c>
      <c r="CB171" s="348">
        <f>'1ST TERM Db'!AS171</f>
        <v>0</v>
      </c>
      <c r="CC171" s="328">
        <f t="shared" si="226"/>
        <v>0</v>
      </c>
      <c r="CD171" s="26"/>
      <c r="CE171" s="26"/>
      <c r="CF171" s="43">
        <f t="shared" si="227"/>
        <v>0</v>
      </c>
      <c r="CG171" s="327">
        <f>'2ND TERM Db '!AV171</f>
        <v>0</v>
      </c>
      <c r="CH171" s="348">
        <f>'1ST TERM Db'!AV171</f>
        <v>0</v>
      </c>
      <c r="CI171" s="328">
        <f t="shared" si="228"/>
        <v>0</v>
      </c>
      <c r="CJ171" s="26"/>
      <c r="CK171" s="26"/>
      <c r="CL171" s="43">
        <f t="shared" si="229"/>
        <v>0</v>
      </c>
      <c r="CM171" s="327">
        <f>'2ND TERM Db '!AY171</f>
        <v>0</v>
      </c>
      <c r="CN171" s="348">
        <f>'1ST TERM Db'!AY171</f>
        <v>0</v>
      </c>
      <c r="CO171" s="328">
        <f t="shared" si="230"/>
        <v>0</v>
      </c>
      <c r="CP171" s="26"/>
      <c r="CQ171" s="26"/>
      <c r="CR171" s="43">
        <f t="shared" si="231"/>
        <v>0</v>
      </c>
      <c r="CS171" s="327">
        <f>'2ND TERM Db '!BB171</f>
        <v>0</v>
      </c>
      <c r="CT171" s="348">
        <f>'1ST TERM Db'!BB171</f>
        <v>0</v>
      </c>
      <c r="CU171" s="328">
        <f t="shared" si="232"/>
        <v>0</v>
      </c>
      <c r="CV171" s="26"/>
      <c r="CW171" s="26"/>
      <c r="CX171" s="43">
        <f t="shared" si="233"/>
        <v>0</v>
      </c>
      <c r="CY171" s="327">
        <f>'2ND TERM Db '!BE171</f>
        <v>0</v>
      </c>
      <c r="CZ171" s="348">
        <f>'1ST TERM Db'!BE171</f>
        <v>0</v>
      </c>
      <c r="DA171" s="328">
        <f t="shared" si="234"/>
        <v>0</v>
      </c>
      <c r="DB171" s="26"/>
      <c r="DC171" s="26"/>
      <c r="DD171" s="43">
        <f t="shared" si="235"/>
        <v>0</v>
      </c>
      <c r="DE171" s="327">
        <f>'2ND TERM Db '!BH171</f>
        <v>0</v>
      </c>
      <c r="DF171" s="348">
        <f>'1ST TERM Db'!BH171</f>
        <v>0</v>
      </c>
      <c r="DG171" s="328">
        <f t="shared" si="236"/>
        <v>0</v>
      </c>
      <c r="DH171" s="349"/>
      <c r="DI171" s="349"/>
      <c r="DJ171" s="356">
        <f t="shared" si="240"/>
        <v>0</v>
      </c>
      <c r="DK171" s="357">
        <f>'2ND TERM Db '!BK171</f>
        <v>0</v>
      </c>
      <c r="DL171" s="357">
        <f>'1ST TERM Db'!BK171</f>
        <v>0</v>
      </c>
      <c r="DM171" s="328">
        <f t="shared" si="237"/>
        <v>0</v>
      </c>
      <c r="DN171" s="73">
        <f t="shared" ref="DN171" si="278">SUM(O171,U171,AA171,AG171,AM171,AS171,AY171,BE171,BK171,BQ171,BW171,CC171,CI171,CO171,CU171,DA171,DG171,DM171)</f>
        <v>0</v>
      </c>
      <c r="DO171" s="80">
        <f t="shared" si="239"/>
        <v>12</v>
      </c>
      <c r="DP171" s="81" t="s">
        <v>105</v>
      </c>
      <c r="DQ171" s="81" t="s">
        <v>105</v>
      </c>
      <c r="DR171" s="81" t="s">
        <v>105</v>
      </c>
      <c r="DS171" s="81" t="s">
        <v>105</v>
      </c>
      <c r="DT171" s="81" t="s">
        <v>105</v>
      </c>
      <c r="DU171" s="81" t="s">
        <v>105</v>
      </c>
      <c r="DV171" s="81" t="s">
        <v>105</v>
      </c>
      <c r="DW171" s="81" t="s">
        <v>105</v>
      </c>
      <c r="DX171" s="87" t="s">
        <v>98</v>
      </c>
      <c r="DY171" s="88" t="s">
        <v>99</v>
      </c>
      <c r="DZ171" s="81" t="s">
        <v>105</v>
      </c>
      <c r="EA171" s="81" t="s">
        <v>105</v>
      </c>
      <c r="EB171" s="81" t="s">
        <v>105</v>
      </c>
      <c r="EC171" s="81" t="s">
        <v>105</v>
      </c>
      <c r="ED171" s="81" t="s">
        <v>105</v>
      </c>
      <c r="EE171" s="81" t="s">
        <v>105</v>
      </c>
      <c r="EF171" s="99" t="s">
        <v>105</v>
      </c>
      <c r="EG171" s="100" t="s">
        <v>101</v>
      </c>
      <c r="EH171" s="101" t="s">
        <v>102</v>
      </c>
      <c r="EI171" s="102" t="s">
        <v>103</v>
      </c>
      <c r="EJ171" s="103" t="s">
        <v>104</v>
      </c>
    </row>
    <row r="172" ht="30.3" spans="1:140">
      <c r="A172" s="21">
        <v>169</v>
      </c>
      <c r="B172" s="288">
        <f>'1ST TERM Db'!B172</f>
        <v>0</v>
      </c>
      <c r="C172" s="289">
        <f>'1ST TERM Db'!C172</f>
        <v>0</v>
      </c>
      <c r="D172" s="29">
        <f>'1ST TERM Db'!D172</f>
        <v>0</v>
      </c>
      <c r="E172" s="29">
        <f>'1ST TERM Db'!E172</f>
        <v>0</v>
      </c>
      <c r="F172" s="27"/>
      <c r="G172" s="27"/>
      <c r="H172" s="27"/>
      <c r="I172" s="42">
        <f t="shared" si="203"/>
        <v>0</v>
      </c>
      <c r="J172" s="26"/>
      <c r="K172" s="26"/>
      <c r="L172" s="43">
        <f t="shared" si="199"/>
        <v>0</v>
      </c>
      <c r="M172" s="327">
        <f>'2ND TERM Db '!L172</f>
        <v>0</v>
      </c>
      <c r="N172" s="327">
        <f>'1ST TERM Db'!L172</f>
        <v>0</v>
      </c>
      <c r="O172" s="328">
        <f t="shared" si="204"/>
        <v>0</v>
      </c>
      <c r="P172" s="26"/>
      <c r="Q172" s="26"/>
      <c r="R172" s="43">
        <f t="shared" si="205"/>
        <v>0</v>
      </c>
      <c r="S172" s="327">
        <f>'2ND TERM Db '!O172</f>
        <v>0</v>
      </c>
      <c r="T172" s="327">
        <f>'1ST TERM Db'!O172</f>
        <v>0</v>
      </c>
      <c r="U172" s="328">
        <f t="shared" si="206"/>
        <v>0</v>
      </c>
      <c r="V172" s="26"/>
      <c r="W172" s="26"/>
      <c r="X172" s="43">
        <f t="shared" si="207"/>
        <v>0</v>
      </c>
      <c r="Y172" s="327">
        <f>'2ND TERM Db '!R172</f>
        <v>0</v>
      </c>
      <c r="Z172" s="327">
        <f>'1ST TERM Db'!R172</f>
        <v>0</v>
      </c>
      <c r="AA172" s="328">
        <f t="shared" si="208"/>
        <v>0</v>
      </c>
      <c r="AB172" s="26"/>
      <c r="AC172" s="26"/>
      <c r="AD172" s="43">
        <f t="shared" si="209"/>
        <v>0</v>
      </c>
      <c r="AE172" s="327">
        <f>'2ND TERM Db '!U172</f>
        <v>0</v>
      </c>
      <c r="AF172" s="327">
        <f>'1ST TERM Db'!U172</f>
        <v>0</v>
      </c>
      <c r="AG172" s="328">
        <f t="shared" si="210"/>
        <v>0</v>
      </c>
      <c r="AH172" s="26"/>
      <c r="AI172" s="26"/>
      <c r="AJ172" s="43">
        <f t="shared" si="211"/>
        <v>0</v>
      </c>
      <c r="AK172" s="327">
        <f>'2ND TERM Db '!X172</f>
        <v>0</v>
      </c>
      <c r="AL172" s="327">
        <f>'1ST TERM Db'!X172</f>
        <v>0</v>
      </c>
      <c r="AM172" s="328">
        <f t="shared" si="212"/>
        <v>0</v>
      </c>
      <c r="AN172" s="26"/>
      <c r="AO172" s="26"/>
      <c r="AP172" s="43">
        <f t="shared" si="213"/>
        <v>0</v>
      </c>
      <c r="AQ172" s="327">
        <f>'2ND TERM Db '!AA172</f>
        <v>0</v>
      </c>
      <c r="AR172" s="343">
        <f>'1ST TERM Db'!AA172</f>
        <v>0</v>
      </c>
      <c r="AS172" s="328">
        <f t="shared" si="214"/>
        <v>0</v>
      </c>
      <c r="AT172" s="26"/>
      <c r="AU172" s="26"/>
      <c r="AV172" s="43">
        <f t="shared" si="215"/>
        <v>0</v>
      </c>
      <c r="AW172" s="327">
        <f>'2ND TERM Db '!AD172</f>
        <v>0</v>
      </c>
      <c r="AX172" s="343">
        <f>'1ST TERM Db'!AD172</f>
        <v>0</v>
      </c>
      <c r="AY172" s="328">
        <f t="shared" si="216"/>
        <v>0</v>
      </c>
      <c r="AZ172" s="26"/>
      <c r="BA172" s="26"/>
      <c r="BB172" s="43">
        <f t="shared" si="217"/>
        <v>0</v>
      </c>
      <c r="BC172" s="327">
        <f>'2ND TERM Db '!AG172</f>
        <v>0</v>
      </c>
      <c r="BD172" s="327">
        <f>'1ST TERM Db'!AG172</f>
        <v>0</v>
      </c>
      <c r="BE172" s="328">
        <f t="shared" si="218"/>
        <v>0</v>
      </c>
      <c r="BF172" s="26"/>
      <c r="BG172" s="26"/>
      <c r="BH172" s="43">
        <f t="shared" si="219"/>
        <v>0</v>
      </c>
      <c r="BI172" s="327">
        <f>'2ND TERM Db '!AJ172</f>
        <v>0</v>
      </c>
      <c r="BJ172" s="327">
        <f>'1ST TERM Db'!AJ172</f>
        <v>0</v>
      </c>
      <c r="BK172" s="328">
        <f t="shared" si="220"/>
        <v>0</v>
      </c>
      <c r="BL172" s="26"/>
      <c r="BM172" s="26"/>
      <c r="BN172" s="43">
        <f t="shared" si="221"/>
        <v>0</v>
      </c>
      <c r="BO172" s="327">
        <f>'2ND TERM Db '!AM172</f>
        <v>0</v>
      </c>
      <c r="BP172" s="348">
        <f>'1ST TERM Db'!AM172</f>
        <v>0</v>
      </c>
      <c r="BQ172" s="328">
        <f t="shared" si="222"/>
        <v>0</v>
      </c>
      <c r="BR172" s="26"/>
      <c r="BS172" s="26"/>
      <c r="BT172" s="43">
        <f t="shared" si="223"/>
        <v>0</v>
      </c>
      <c r="BU172" s="327">
        <f>'2ND TERM Db '!AP172</f>
        <v>0</v>
      </c>
      <c r="BV172" s="348">
        <f>'1ST TERM Db'!AP172</f>
        <v>0</v>
      </c>
      <c r="BW172" s="328">
        <f t="shared" si="224"/>
        <v>0</v>
      </c>
      <c r="BX172" s="26"/>
      <c r="BY172" s="26"/>
      <c r="BZ172" s="43">
        <f t="shared" si="225"/>
        <v>0</v>
      </c>
      <c r="CA172" s="327">
        <f>'2ND TERM Db '!AS172</f>
        <v>0</v>
      </c>
      <c r="CB172" s="348">
        <f>'1ST TERM Db'!AS172</f>
        <v>0</v>
      </c>
      <c r="CC172" s="328">
        <f t="shared" si="226"/>
        <v>0</v>
      </c>
      <c r="CD172" s="26"/>
      <c r="CE172" s="26"/>
      <c r="CF172" s="43">
        <f t="shared" si="227"/>
        <v>0</v>
      </c>
      <c r="CG172" s="327">
        <f>'2ND TERM Db '!AV172</f>
        <v>0</v>
      </c>
      <c r="CH172" s="348">
        <f>'1ST TERM Db'!AV172</f>
        <v>0</v>
      </c>
      <c r="CI172" s="328">
        <f t="shared" si="228"/>
        <v>0</v>
      </c>
      <c r="CJ172" s="26"/>
      <c r="CK172" s="26"/>
      <c r="CL172" s="43">
        <f t="shared" si="229"/>
        <v>0</v>
      </c>
      <c r="CM172" s="327">
        <f>'2ND TERM Db '!AY172</f>
        <v>0</v>
      </c>
      <c r="CN172" s="348">
        <f>'1ST TERM Db'!AY172</f>
        <v>0</v>
      </c>
      <c r="CO172" s="328">
        <f t="shared" si="230"/>
        <v>0</v>
      </c>
      <c r="CP172" s="26"/>
      <c r="CQ172" s="26"/>
      <c r="CR172" s="43">
        <f t="shared" si="231"/>
        <v>0</v>
      </c>
      <c r="CS172" s="327">
        <f>'2ND TERM Db '!BB172</f>
        <v>0</v>
      </c>
      <c r="CT172" s="348">
        <f>'1ST TERM Db'!BB172</f>
        <v>0</v>
      </c>
      <c r="CU172" s="328">
        <f t="shared" si="232"/>
        <v>0</v>
      </c>
      <c r="CV172" s="26"/>
      <c r="CW172" s="26"/>
      <c r="CX172" s="43">
        <f t="shared" si="233"/>
        <v>0</v>
      </c>
      <c r="CY172" s="327">
        <f>'2ND TERM Db '!BE172</f>
        <v>0</v>
      </c>
      <c r="CZ172" s="348">
        <f>'1ST TERM Db'!BE172</f>
        <v>0</v>
      </c>
      <c r="DA172" s="328">
        <f t="shared" si="234"/>
        <v>0</v>
      </c>
      <c r="DB172" s="26"/>
      <c r="DC172" s="26"/>
      <c r="DD172" s="43">
        <f t="shared" si="235"/>
        <v>0</v>
      </c>
      <c r="DE172" s="327">
        <f>'2ND TERM Db '!BH172</f>
        <v>0</v>
      </c>
      <c r="DF172" s="348">
        <f>'1ST TERM Db'!BH172</f>
        <v>0</v>
      </c>
      <c r="DG172" s="328">
        <f t="shared" si="236"/>
        <v>0</v>
      </c>
      <c r="DH172" s="349"/>
      <c r="DI172" s="349"/>
      <c r="DJ172" s="356">
        <f t="shared" si="240"/>
        <v>0</v>
      </c>
      <c r="DK172" s="357">
        <f>'2ND TERM Db '!BK172</f>
        <v>0</v>
      </c>
      <c r="DL172" s="357">
        <f>'1ST TERM Db'!BK172</f>
        <v>0</v>
      </c>
      <c r="DM172" s="328">
        <f t="shared" si="237"/>
        <v>0</v>
      </c>
      <c r="DN172" s="73">
        <f t="shared" ref="DN172" si="279">SUM(O172,U172,AA172,AG172,AM172,AS172,AY172,BE172,BK172,BQ172,BW172,CC172,CI172,CO172,CU172,DA172,DG172:DM172)</f>
        <v>0</v>
      </c>
      <c r="DO172" s="80">
        <f t="shared" si="239"/>
        <v>12</v>
      </c>
      <c r="DP172" s="81" t="s">
        <v>105</v>
      </c>
      <c r="DQ172" s="81" t="s">
        <v>105</v>
      </c>
      <c r="DR172" s="81" t="s">
        <v>105</v>
      </c>
      <c r="DS172" s="81" t="s">
        <v>105</v>
      </c>
      <c r="DT172" s="81" t="s">
        <v>105</v>
      </c>
      <c r="DU172" s="81" t="s">
        <v>105</v>
      </c>
      <c r="DV172" s="81" t="s">
        <v>105</v>
      </c>
      <c r="DW172" s="81" t="s">
        <v>105</v>
      </c>
      <c r="DX172" s="87" t="s">
        <v>98</v>
      </c>
      <c r="DY172" s="88" t="s">
        <v>99</v>
      </c>
      <c r="DZ172" s="81" t="s">
        <v>105</v>
      </c>
      <c r="EA172" s="81" t="s">
        <v>105</v>
      </c>
      <c r="EB172" s="81" t="s">
        <v>105</v>
      </c>
      <c r="EC172" s="81" t="s">
        <v>105</v>
      </c>
      <c r="ED172" s="81" t="s">
        <v>105</v>
      </c>
      <c r="EE172" s="81" t="s">
        <v>105</v>
      </c>
      <c r="EF172" s="99" t="s">
        <v>105</v>
      </c>
      <c r="EG172" s="100" t="s">
        <v>101</v>
      </c>
      <c r="EH172" s="101" t="s">
        <v>102</v>
      </c>
      <c r="EI172" s="102" t="s">
        <v>103</v>
      </c>
      <c r="EJ172" s="103" t="s">
        <v>104</v>
      </c>
    </row>
    <row r="173" ht="30.3" spans="1:140">
      <c r="A173" s="21">
        <v>170</v>
      </c>
      <c r="B173" s="288">
        <f>'1ST TERM Db'!B173</f>
        <v>0</v>
      </c>
      <c r="C173" s="29">
        <f>'1ST TERM Db'!C173</f>
        <v>0</v>
      </c>
      <c r="D173" s="29">
        <f>'1ST TERM Db'!D173</f>
        <v>0</v>
      </c>
      <c r="E173" s="29">
        <f>'1ST TERM Db'!E173</f>
        <v>0</v>
      </c>
      <c r="F173" s="27"/>
      <c r="G173" s="27"/>
      <c r="H173" s="27"/>
      <c r="I173" s="42">
        <f t="shared" si="203"/>
        <v>0</v>
      </c>
      <c r="J173" s="26"/>
      <c r="K173" s="26"/>
      <c r="L173" s="43">
        <f t="shared" si="199"/>
        <v>0</v>
      </c>
      <c r="M173" s="327">
        <f>'2ND TERM Db '!L173</f>
        <v>0</v>
      </c>
      <c r="N173" s="327">
        <f>'1ST TERM Db'!L173</f>
        <v>0</v>
      </c>
      <c r="O173" s="328">
        <f t="shared" si="204"/>
        <v>0</v>
      </c>
      <c r="P173" s="26"/>
      <c r="Q173" s="26"/>
      <c r="R173" s="43">
        <f t="shared" si="205"/>
        <v>0</v>
      </c>
      <c r="S173" s="327">
        <f>'2ND TERM Db '!O173</f>
        <v>0</v>
      </c>
      <c r="T173" s="327">
        <f>'1ST TERM Db'!O173</f>
        <v>0</v>
      </c>
      <c r="U173" s="328">
        <f t="shared" si="206"/>
        <v>0</v>
      </c>
      <c r="V173" s="26"/>
      <c r="W173" s="26"/>
      <c r="X173" s="43">
        <f t="shared" si="207"/>
        <v>0</v>
      </c>
      <c r="Y173" s="327">
        <f>'2ND TERM Db '!R173</f>
        <v>0</v>
      </c>
      <c r="Z173" s="327">
        <f>'1ST TERM Db'!R173</f>
        <v>0</v>
      </c>
      <c r="AA173" s="328">
        <f t="shared" si="208"/>
        <v>0</v>
      </c>
      <c r="AB173" s="26"/>
      <c r="AC173" s="26"/>
      <c r="AD173" s="43">
        <f t="shared" si="209"/>
        <v>0</v>
      </c>
      <c r="AE173" s="327">
        <f>'2ND TERM Db '!U173</f>
        <v>0</v>
      </c>
      <c r="AF173" s="327">
        <f>'1ST TERM Db'!U173</f>
        <v>0</v>
      </c>
      <c r="AG173" s="328">
        <f t="shared" si="210"/>
        <v>0</v>
      </c>
      <c r="AH173" s="26"/>
      <c r="AI173" s="26"/>
      <c r="AJ173" s="43">
        <f t="shared" si="211"/>
        <v>0</v>
      </c>
      <c r="AK173" s="327">
        <f>'2ND TERM Db '!X173</f>
        <v>0</v>
      </c>
      <c r="AL173" s="327">
        <f>'1ST TERM Db'!X173</f>
        <v>0</v>
      </c>
      <c r="AM173" s="328">
        <f t="shared" si="212"/>
        <v>0</v>
      </c>
      <c r="AN173" s="26"/>
      <c r="AO173" s="26"/>
      <c r="AP173" s="43">
        <f t="shared" si="213"/>
        <v>0</v>
      </c>
      <c r="AQ173" s="327">
        <f>'2ND TERM Db '!AA173</f>
        <v>0</v>
      </c>
      <c r="AR173" s="343">
        <f>'1ST TERM Db'!AA173</f>
        <v>0</v>
      </c>
      <c r="AS173" s="328">
        <f t="shared" si="214"/>
        <v>0</v>
      </c>
      <c r="AT173" s="26"/>
      <c r="AU173" s="26"/>
      <c r="AV173" s="43">
        <f t="shared" si="215"/>
        <v>0</v>
      </c>
      <c r="AW173" s="327">
        <f>'2ND TERM Db '!AD173</f>
        <v>0</v>
      </c>
      <c r="AX173" s="343">
        <f>'1ST TERM Db'!AD173</f>
        <v>0</v>
      </c>
      <c r="AY173" s="328">
        <f t="shared" si="216"/>
        <v>0</v>
      </c>
      <c r="AZ173" s="26"/>
      <c r="BA173" s="26"/>
      <c r="BB173" s="43">
        <f t="shared" si="217"/>
        <v>0</v>
      </c>
      <c r="BC173" s="327">
        <f>'2ND TERM Db '!AG173</f>
        <v>0</v>
      </c>
      <c r="BD173" s="327">
        <f>'1ST TERM Db'!AG173</f>
        <v>0</v>
      </c>
      <c r="BE173" s="328">
        <f t="shared" si="218"/>
        <v>0</v>
      </c>
      <c r="BF173" s="26"/>
      <c r="BG173" s="26"/>
      <c r="BH173" s="43">
        <f t="shared" si="219"/>
        <v>0</v>
      </c>
      <c r="BI173" s="327">
        <f>'2ND TERM Db '!AJ173</f>
        <v>0</v>
      </c>
      <c r="BJ173" s="327">
        <f>'1ST TERM Db'!AJ173</f>
        <v>0</v>
      </c>
      <c r="BK173" s="328">
        <f t="shared" si="220"/>
        <v>0</v>
      </c>
      <c r="BL173" s="26"/>
      <c r="BM173" s="26"/>
      <c r="BN173" s="43">
        <f t="shared" si="221"/>
        <v>0</v>
      </c>
      <c r="BO173" s="327">
        <f>'2ND TERM Db '!AM173</f>
        <v>0</v>
      </c>
      <c r="BP173" s="348">
        <f>'1ST TERM Db'!AM173</f>
        <v>0</v>
      </c>
      <c r="BQ173" s="328">
        <f t="shared" si="222"/>
        <v>0</v>
      </c>
      <c r="BR173" s="26"/>
      <c r="BS173" s="26"/>
      <c r="BT173" s="43">
        <f t="shared" si="223"/>
        <v>0</v>
      </c>
      <c r="BU173" s="327">
        <f>'2ND TERM Db '!AP173</f>
        <v>0</v>
      </c>
      <c r="BV173" s="348">
        <f>'1ST TERM Db'!AP173</f>
        <v>0</v>
      </c>
      <c r="BW173" s="328">
        <f t="shared" si="224"/>
        <v>0</v>
      </c>
      <c r="BX173" s="26"/>
      <c r="BY173" s="26"/>
      <c r="BZ173" s="43">
        <f t="shared" si="225"/>
        <v>0</v>
      </c>
      <c r="CA173" s="327">
        <f>'2ND TERM Db '!AS173</f>
        <v>0</v>
      </c>
      <c r="CB173" s="348">
        <f>'1ST TERM Db'!AS173</f>
        <v>0</v>
      </c>
      <c r="CC173" s="328">
        <f t="shared" si="226"/>
        <v>0</v>
      </c>
      <c r="CD173" s="26"/>
      <c r="CE173" s="26"/>
      <c r="CF173" s="43">
        <f t="shared" si="227"/>
        <v>0</v>
      </c>
      <c r="CG173" s="327">
        <f>'2ND TERM Db '!AV173</f>
        <v>0</v>
      </c>
      <c r="CH173" s="348">
        <f>'1ST TERM Db'!AV173</f>
        <v>0</v>
      </c>
      <c r="CI173" s="328">
        <f t="shared" si="228"/>
        <v>0</v>
      </c>
      <c r="CJ173" s="26"/>
      <c r="CK173" s="26"/>
      <c r="CL173" s="43">
        <f t="shared" si="229"/>
        <v>0</v>
      </c>
      <c r="CM173" s="327">
        <f>'2ND TERM Db '!AY173</f>
        <v>0</v>
      </c>
      <c r="CN173" s="348">
        <f>'1ST TERM Db'!AY173</f>
        <v>0</v>
      </c>
      <c r="CO173" s="328">
        <f t="shared" si="230"/>
        <v>0</v>
      </c>
      <c r="CP173" s="26"/>
      <c r="CQ173" s="26"/>
      <c r="CR173" s="43">
        <f t="shared" si="231"/>
        <v>0</v>
      </c>
      <c r="CS173" s="327">
        <f>'2ND TERM Db '!BB173</f>
        <v>0</v>
      </c>
      <c r="CT173" s="348">
        <f>'1ST TERM Db'!BB173</f>
        <v>0</v>
      </c>
      <c r="CU173" s="328">
        <f t="shared" si="232"/>
        <v>0</v>
      </c>
      <c r="CV173" s="26"/>
      <c r="CW173" s="26"/>
      <c r="CX173" s="43">
        <f t="shared" si="233"/>
        <v>0</v>
      </c>
      <c r="CY173" s="327">
        <f>'2ND TERM Db '!BE173</f>
        <v>0</v>
      </c>
      <c r="CZ173" s="348">
        <f>'1ST TERM Db'!BE173</f>
        <v>0</v>
      </c>
      <c r="DA173" s="328">
        <f t="shared" si="234"/>
        <v>0</v>
      </c>
      <c r="DB173" s="26"/>
      <c r="DC173" s="26"/>
      <c r="DD173" s="43">
        <f t="shared" si="235"/>
        <v>0</v>
      </c>
      <c r="DE173" s="327">
        <f>'2ND TERM Db '!BH173</f>
        <v>0</v>
      </c>
      <c r="DF173" s="348">
        <f>'1ST TERM Db'!BH173</f>
        <v>0</v>
      </c>
      <c r="DG173" s="328">
        <f t="shared" si="236"/>
        <v>0</v>
      </c>
      <c r="DH173" s="349"/>
      <c r="DI173" s="349"/>
      <c r="DJ173" s="356">
        <f t="shared" si="240"/>
        <v>0</v>
      </c>
      <c r="DK173" s="357">
        <f>'2ND TERM Db '!BK173</f>
        <v>0</v>
      </c>
      <c r="DL173" s="357">
        <f>'1ST TERM Db'!BK173</f>
        <v>0</v>
      </c>
      <c r="DM173" s="328">
        <f t="shared" si="237"/>
        <v>0</v>
      </c>
      <c r="DN173" s="73">
        <f t="shared" ref="DN173" si="280">SUM(O173,U173,AA173,AG173,AM173,AS173,AY173,BE173,BK173,BQ173,BW173,CC173,CI173,CO173,CU173,DA173,DG173,DM173)</f>
        <v>0</v>
      </c>
      <c r="DO173" s="80">
        <f t="shared" si="239"/>
        <v>12</v>
      </c>
      <c r="DP173" s="81" t="s">
        <v>105</v>
      </c>
      <c r="DQ173" s="81" t="s">
        <v>105</v>
      </c>
      <c r="DR173" s="81" t="s">
        <v>105</v>
      </c>
      <c r="DS173" s="81" t="s">
        <v>105</v>
      </c>
      <c r="DT173" s="81" t="s">
        <v>105</v>
      </c>
      <c r="DU173" s="81" t="s">
        <v>105</v>
      </c>
      <c r="DV173" s="81" t="s">
        <v>105</v>
      </c>
      <c r="DW173" s="81" t="s">
        <v>105</v>
      </c>
      <c r="DX173" s="87" t="s">
        <v>98</v>
      </c>
      <c r="DY173" s="88" t="s">
        <v>99</v>
      </c>
      <c r="DZ173" s="81" t="s">
        <v>105</v>
      </c>
      <c r="EA173" s="81" t="s">
        <v>105</v>
      </c>
      <c r="EB173" s="81" t="s">
        <v>105</v>
      </c>
      <c r="EC173" s="81" t="s">
        <v>105</v>
      </c>
      <c r="ED173" s="81" t="s">
        <v>105</v>
      </c>
      <c r="EE173" s="81" t="s">
        <v>105</v>
      </c>
      <c r="EF173" s="99" t="s">
        <v>105</v>
      </c>
      <c r="EG173" s="100" t="s">
        <v>101</v>
      </c>
      <c r="EH173" s="101" t="s">
        <v>102</v>
      </c>
      <c r="EI173" s="102" t="s">
        <v>103</v>
      </c>
      <c r="EJ173" s="103" t="s">
        <v>104</v>
      </c>
    </row>
    <row r="174" ht="30.3" spans="1:140">
      <c r="A174" s="21">
        <v>171</v>
      </c>
      <c r="B174" s="288">
        <f>'1ST TERM Db'!B174</f>
        <v>0</v>
      </c>
      <c r="C174" s="29">
        <f>'1ST TERM Db'!C174</f>
        <v>0</v>
      </c>
      <c r="D174" s="29">
        <f>'1ST TERM Db'!D174</f>
        <v>0</v>
      </c>
      <c r="E174" s="29">
        <f>'1ST TERM Db'!E174</f>
        <v>0</v>
      </c>
      <c r="F174" s="27"/>
      <c r="G174" s="27"/>
      <c r="H174" s="27"/>
      <c r="I174" s="42">
        <f t="shared" si="203"/>
        <v>0</v>
      </c>
      <c r="J174" s="26"/>
      <c r="K174" s="26"/>
      <c r="L174" s="43">
        <f t="shared" si="199"/>
        <v>0</v>
      </c>
      <c r="M174" s="327">
        <f>'2ND TERM Db '!L174</f>
        <v>0</v>
      </c>
      <c r="N174" s="327">
        <f>'1ST TERM Db'!L174</f>
        <v>0</v>
      </c>
      <c r="O174" s="328">
        <f t="shared" si="204"/>
        <v>0</v>
      </c>
      <c r="P174" s="26"/>
      <c r="Q174" s="26"/>
      <c r="R174" s="43">
        <f t="shared" si="205"/>
        <v>0</v>
      </c>
      <c r="S174" s="327">
        <f>'2ND TERM Db '!O174</f>
        <v>0</v>
      </c>
      <c r="T174" s="327">
        <f>'1ST TERM Db'!O174</f>
        <v>0</v>
      </c>
      <c r="U174" s="328">
        <f t="shared" si="206"/>
        <v>0</v>
      </c>
      <c r="V174" s="26"/>
      <c r="W174" s="26"/>
      <c r="X174" s="43">
        <f t="shared" si="207"/>
        <v>0</v>
      </c>
      <c r="Y174" s="327">
        <f>'2ND TERM Db '!R174</f>
        <v>0</v>
      </c>
      <c r="Z174" s="327">
        <f>'1ST TERM Db'!R174</f>
        <v>0</v>
      </c>
      <c r="AA174" s="328">
        <f t="shared" si="208"/>
        <v>0</v>
      </c>
      <c r="AB174" s="26"/>
      <c r="AC174" s="26"/>
      <c r="AD174" s="43">
        <f t="shared" si="209"/>
        <v>0</v>
      </c>
      <c r="AE174" s="327">
        <f>'2ND TERM Db '!U174</f>
        <v>0</v>
      </c>
      <c r="AF174" s="327">
        <f>'1ST TERM Db'!U174</f>
        <v>0</v>
      </c>
      <c r="AG174" s="328">
        <f t="shared" si="210"/>
        <v>0</v>
      </c>
      <c r="AH174" s="26"/>
      <c r="AI174" s="26"/>
      <c r="AJ174" s="43">
        <f t="shared" si="211"/>
        <v>0</v>
      </c>
      <c r="AK174" s="327">
        <f>'2ND TERM Db '!X174</f>
        <v>0</v>
      </c>
      <c r="AL174" s="327">
        <f>'1ST TERM Db'!X174</f>
        <v>0</v>
      </c>
      <c r="AM174" s="328">
        <f t="shared" si="212"/>
        <v>0</v>
      </c>
      <c r="AN174" s="26"/>
      <c r="AO174" s="26"/>
      <c r="AP174" s="43">
        <f t="shared" si="213"/>
        <v>0</v>
      </c>
      <c r="AQ174" s="327">
        <f>'2ND TERM Db '!AA174</f>
        <v>0</v>
      </c>
      <c r="AR174" s="343">
        <f>'1ST TERM Db'!AA174</f>
        <v>0</v>
      </c>
      <c r="AS174" s="328">
        <f t="shared" si="214"/>
        <v>0</v>
      </c>
      <c r="AT174" s="26"/>
      <c r="AU174" s="26"/>
      <c r="AV174" s="43">
        <f t="shared" si="215"/>
        <v>0</v>
      </c>
      <c r="AW174" s="327">
        <f>'2ND TERM Db '!AD174</f>
        <v>0</v>
      </c>
      <c r="AX174" s="343">
        <f>'1ST TERM Db'!AD174</f>
        <v>0</v>
      </c>
      <c r="AY174" s="328">
        <f t="shared" si="216"/>
        <v>0</v>
      </c>
      <c r="AZ174" s="26"/>
      <c r="BA174" s="26"/>
      <c r="BB174" s="43">
        <f t="shared" si="217"/>
        <v>0</v>
      </c>
      <c r="BC174" s="327">
        <f>'2ND TERM Db '!AG174</f>
        <v>0</v>
      </c>
      <c r="BD174" s="327">
        <f>'1ST TERM Db'!AG174</f>
        <v>0</v>
      </c>
      <c r="BE174" s="328">
        <f t="shared" si="218"/>
        <v>0</v>
      </c>
      <c r="BF174" s="26"/>
      <c r="BG174" s="26"/>
      <c r="BH174" s="43">
        <f t="shared" si="219"/>
        <v>0</v>
      </c>
      <c r="BI174" s="327">
        <f>'2ND TERM Db '!AJ174</f>
        <v>0</v>
      </c>
      <c r="BJ174" s="327">
        <f>'1ST TERM Db'!AJ174</f>
        <v>0</v>
      </c>
      <c r="BK174" s="328">
        <f t="shared" si="220"/>
        <v>0</v>
      </c>
      <c r="BL174" s="26"/>
      <c r="BM174" s="26"/>
      <c r="BN174" s="43">
        <f t="shared" si="221"/>
        <v>0</v>
      </c>
      <c r="BO174" s="327">
        <f>'2ND TERM Db '!AM174</f>
        <v>0</v>
      </c>
      <c r="BP174" s="348">
        <f>'1ST TERM Db'!AM174</f>
        <v>0</v>
      </c>
      <c r="BQ174" s="328">
        <f t="shared" si="222"/>
        <v>0</v>
      </c>
      <c r="BR174" s="26"/>
      <c r="BS174" s="26"/>
      <c r="BT174" s="43">
        <f t="shared" si="223"/>
        <v>0</v>
      </c>
      <c r="BU174" s="327">
        <f>'2ND TERM Db '!AP174</f>
        <v>0</v>
      </c>
      <c r="BV174" s="348">
        <f>'1ST TERM Db'!AP174</f>
        <v>0</v>
      </c>
      <c r="BW174" s="328">
        <f t="shared" si="224"/>
        <v>0</v>
      </c>
      <c r="BX174" s="26"/>
      <c r="BY174" s="26"/>
      <c r="BZ174" s="43">
        <f t="shared" si="225"/>
        <v>0</v>
      </c>
      <c r="CA174" s="327">
        <f>'2ND TERM Db '!AS174</f>
        <v>0</v>
      </c>
      <c r="CB174" s="348">
        <f>'1ST TERM Db'!AS174</f>
        <v>0</v>
      </c>
      <c r="CC174" s="328">
        <f t="shared" si="226"/>
        <v>0</v>
      </c>
      <c r="CD174" s="26"/>
      <c r="CE174" s="26"/>
      <c r="CF174" s="43">
        <f t="shared" si="227"/>
        <v>0</v>
      </c>
      <c r="CG174" s="327">
        <f>'2ND TERM Db '!AV174</f>
        <v>0</v>
      </c>
      <c r="CH174" s="348">
        <f>'1ST TERM Db'!AV174</f>
        <v>0</v>
      </c>
      <c r="CI174" s="328">
        <f t="shared" si="228"/>
        <v>0</v>
      </c>
      <c r="CJ174" s="26"/>
      <c r="CK174" s="26"/>
      <c r="CL174" s="43">
        <f t="shared" si="229"/>
        <v>0</v>
      </c>
      <c r="CM174" s="327">
        <f>'2ND TERM Db '!AY174</f>
        <v>0</v>
      </c>
      <c r="CN174" s="348">
        <f>'1ST TERM Db'!AY174</f>
        <v>0</v>
      </c>
      <c r="CO174" s="328">
        <f t="shared" si="230"/>
        <v>0</v>
      </c>
      <c r="CP174" s="26"/>
      <c r="CQ174" s="26"/>
      <c r="CR174" s="43">
        <f t="shared" si="231"/>
        <v>0</v>
      </c>
      <c r="CS174" s="327">
        <f>'2ND TERM Db '!BB174</f>
        <v>0</v>
      </c>
      <c r="CT174" s="348">
        <f>'1ST TERM Db'!BB174</f>
        <v>0</v>
      </c>
      <c r="CU174" s="328">
        <f t="shared" si="232"/>
        <v>0</v>
      </c>
      <c r="CV174" s="26"/>
      <c r="CW174" s="26"/>
      <c r="CX174" s="43">
        <f t="shared" si="233"/>
        <v>0</v>
      </c>
      <c r="CY174" s="327">
        <f>'2ND TERM Db '!BE174</f>
        <v>0</v>
      </c>
      <c r="CZ174" s="348">
        <f>'1ST TERM Db'!BE174</f>
        <v>0</v>
      </c>
      <c r="DA174" s="328">
        <f t="shared" si="234"/>
        <v>0</v>
      </c>
      <c r="DB174" s="26"/>
      <c r="DC174" s="26"/>
      <c r="DD174" s="43">
        <f t="shared" si="235"/>
        <v>0</v>
      </c>
      <c r="DE174" s="327">
        <f>'2ND TERM Db '!BH174</f>
        <v>0</v>
      </c>
      <c r="DF174" s="348">
        <f>'1ST TERM Db'!BH174</f>
        <v>0</v>
      </c>
      <c r="DG174" s="328">
        <f t="shared" si="236"/>
        <v>0</v>
      </c>
      <c r="DH174" s="349"/>
      <c r="DI174" s="349"/>
      <c r="DJ174" s="356">
        <f t="shared" si="240"/>
        <v>0</v>
      </c>
      <c r="DK174" s="357">
        <f>'2ND TERM Db '!BK174</f>
        <v>0</v>
      </c>
      <c r="DL174" s="357">
        <f>'1ST TERM Db'!BK174</f>
        <v>0</v>
      </c>
      <c r="DM174" s="328">
        <f t="shared" si="237"/>
        <v>0</v>
      </c>
      <c r="DN174" s="73">
        <f t="shared" ref="DN174" si="281">SUM(O174,U174,AA174,AG174,AM174,AS174,AY174,BE174,BK174,BQ174,BW174,CC174,CI174,CO174,CU174,DA174,DG174:DM174)</f>
        <v>0</v>
      </c>
      <c r="DO174" s="80">
        <f t="shared" si="239"/>
        <v>12</v>
      </c>
      <c r="DP174" s="81" t="s">
        <v>105</v>
      </c>
      <c r="DQ174" s="81" t="s">
        <v>105</v>
      </c>
      <c r="DR174" s="81" t="s">
        <v>105</v>
      </c>
      <c r="DS174" s="81" t="s">
        <v>105</v>
      </c>
      <c r="DT174" s="81" t="s">
        <v>105</v>
      </c>
      <c r="DU174" s="81" t="s">
        <v>105</v>
      </c>
      <c r="DV174" s="81" t="s">
        <v>105</v>
      </c>
      <c r="DW174" s="81" t="s">
        <v>105</v>
      </c>
      <c r="DX174" s="87" t="s">
        <v>98</v>
      </c>
      <c r="DY174" s="88" t="s">
        <v>99</v>
      </c>
      <c r="DZ174" s="81" t="s">
        <v>105</v>
      </c>
      <c r="EA174" s="81" t="s">
        <v>105</v>
      </c>
      <c r="EB174" s="81" t="s">
        <v>105</v>
      </c>
      <c r="EC174" s="81" t="s">
        <v>105</v>
      </c>
      <c r="ED174" s="81" t="s">
        <v>105</v>
      </c>
      <c r="EE174" s="81" t="s">
        <v>105</v>
      </c>
      <c r="EF174" s="99" t="s">
        <v>105</v>
      </c>
      <c r="EG174" s="100" t="s">
        <v>101</v>
      </c>
      <c r="EH174" s="101" t="s">
        <v>102</v>
      </c>
      <c r="EI174" s="102" t="s">
        <v>103</v>
      </c>
      <c r="EJ174" s="103" t="s">
        <v>104</v>
      </c>
    </row>
    <row r="175" ht="30.3" spans="1:140">
      <c r="A175" s="21">
        <v>172</v>
      </c>
      <c r="B175" s="288">
        <f>'1ST TERM Db'!B175</f>
        <v>0</v>
      </c>
      <c r="C175" s="289">
        <f>'1ST TERM Db'!C175</f>
        <v>0</v>
      </c>
      <c r="D175" s="29">
        <f>'1ST TERM Db'!D175</f>
        <v>0</v>
      </c>
      <c r="E175" s="29">
        <f>'1ST TERM Db'!E175</f>
        <v>0</v>
      </c>
      <c r="F175" s="27"/>
      <c r="G175" s="27"/>
      <c r="H175" s="27"/>
      <c r="I175" s="42">
        <f t="shared" si="203"/>
        <v>0</v>
      </c>
      <c r="J175" s="26"/>
      <c r="K175" s="26"/>
      <c r="L175" s="43">
        <f t="shared" si="199"/>
        <v>0</v>
      </c>
      <c r="M175" s="327">
        <f>'2ND TERM Db '!L175</f>
        <v>0</v>
      </c>
      <c r="N175" s="327">
        <f>'1ST TERM Db'!L175</f>
        <v>0</v>
      </c>
      <c r="O175" s="328">
        <f t="shared" si="204"/>
        <v>0</v>
      </c>
      <c r="P175" s="26"/>
      <c r="Q175" s="26"/>
      <c r="R175" s="43">
        <f t="shared" si="205"/>
        <v>0</v>
      </c>
      <c r="S175" s="327">
        <f>'2ND TERM Db '!O175</f>
        <v>0</v>
      </c>
      <c r="T175" s="327">
        <f>'1ST TERM Db'!O175</f>
        <v>0</v>
      </c>
      <c r="U175" s="328">
        <f t="shared" si="206"/>
        <v>0</v>
      </c>
      <c r="V175" s="26"/>
      <c r="W175" s="26"/>
      <c r="X175" s="43">
        <f t="shared" si="207"/>
        <v>0</v>
      </c>
      <c r="Y175" s="327">
        <f>'2ND TERM Db '!R175</f>
        <v>0</v>
      </c>
      <c r="Z175" s="327">
        <f>'1ST TERM Db'!R175</f>
        <v>0</v>
      </c>
      <c r="AA175" s="328">
        <f t="shared" si="208"/>
        <v>0</v>
      </c>
      <c r="AB175" s="26"/>
      <c r="AC175" s="26"/>
      <c r="AD175" s="43">
        <f t="shared" si="209"/>
        <v>0</v>
      </c>
      <c r="AE175" s="327">
        <f>'2ND TERM Db '!U175</f>
        <v>0</v>
      </c>
      <c r="AF175" s="327">
        <f>'1ST TERM Db'!U175</f>
        <v>0</v>
      </c>
      <c r="AG175" s="328">
        <f t="shared" si="210"/>
        <v>0</v>
      </c>
      <c r="AH175" s="26"/>
      <c r="AI175" s="26"/>
      <c r="AJ175" s="43">
        <f t="shared" si="211"/>
        <v>0</v>
      </c>
      <c r="AK175" s="327">
        <f>'2ND TERM Db '!X175</f>
        <v>0</v>
      </c>
      <c r="AL175" s="327">
        <f>'1ST TERM Db'!X175</f>
        <v>0</v>
      </c>
      <c r="AM175" s="328">
        <f t="shared" si="212"/>
        <v>0</v>
      </c>
      <c r="AN175" s="26"/>
      <c r="AO175" s="26"/>
      <c r="AP175" s="43">
        <f t="shared" si="213"/>
        <v>0</v>
      </c>
      <c r="AQ175" s="327">
        <f>'2ND TERM Db '!AA175</f>
        <v>0</v>
      </c>
      <c r="AR175" s="343">
        <f>'1ST TERM Db'!AA175</f>
        <v>0</v>
      </c>
      <c r="AS175" s="328">
        <f t="shared" si="214"/>
        <v>0</v>
      </c>
      <c r="AT175" s="26"/>
      <c r="AU175" s="26"/>
      <c r="AV175" s="43">
        <f t="shared" si="215"/>
        <v>0</v>
      </c>
      <c r="AW175" s="327">
        <f>'2ND TERM Db '!AD175</f>
        <v>0</v>
      </c>
      <c r="AX175" s="343">
        <f>'1ST TERM Db'!AD175</f>
        <v>0</v>
      </c>
      <c r="AY175" s="328">
        <f t="shared" si="216"/>
        <v>0</v>
      </c>
      <c r="AZ175" s="26"/>
      <c r="BA175" s="26"/>
      <c r="BB175" s="43">
        <f t="shared" si="217"/>
        <v>0</v>
      </c>
      <c r="BC175" s="327">
        <f>'2ND TERM Db '!AG175</f>
        <v>0</v>
      </c>
      <c r="BD175" s="327">
        <f>'1ST TERM Db'!AG175</f>
        <v>0</v>
      </c>
      <c r="BE175" s="328">
        <f t="shared" si="218"/>
        <v>0</v>
      </c>
      <c r="BF175" s="26"/>
      <c r="BG175" s="26"/>
      <c r="BH175" s="43">
        <f t="shared" si="219"/>
        <v>0</v>
      </c>
      <c r="BI175" s="327">
        <f>'2ND TERM Db '!AJ175</f>
        <v>0</v>
      </c>
      <c r="BJ175" s="327">
        <f>'1ST TERM Db'!AJ175</f>
        <v>0</v>
      </c>
      <c r="BK175" s="328">
        <f t="shared" si="220"/>
        <v>0</v>
      </c>
      <c r="BL175" s="26"/>
      <c r="BM175" s="26"/>
      <c r="BN175" s="43">
        <f t="shared" si="221"/>
        <v>0</v>
      </c>
      <c r="BO175" s="327">
        <f>'2ND TERM Db '!AM175</f>
        <v>0</v>
      </c>
      <c r="BP175" s="348">
        <f>'1ST TERM Db'!AM175</f>
        <v>0</v>
      </c>
      <c r="BQ175" s="328">
        <f t="shared" si="222"/>
        <v>0</v>
      </c>
      <c r="BR175" s="26"/>
      <c r="BS175" s="26"/>
      <c r="BT175" s="43">
        <f t="shared" si="223"/>
        <v>0</v>
      </c>
      <c r="BU175" s="327">
        <f>'2ND TERM Db '!AP175</f>
        <v>0</v>
      </c>
      <c r="BV175" s="348">
        <f>'1ST TERM Db'!AP175</f>
        <v>0</v>
      </c>
      <c r="BW175" s="328">
        <f t="shared" si="224"/>
        <v>0</v>
      </c>
      <c r="BX175" s="26"/>
      <c r="BY175" s="26"/>
      <c r="BZ175" s="43">
        <f t="shared" si="225"/>
        <v>0</v>
      </c>
      <c r="CA175" s="327">
        <f>'2ND TERM Db '!AS175</f>
        <v>0</v>
      </c>
      <c r="CB175" s="348">
        <f>'1ST TERM Db'!AS175</f>
        <v>0</v>
      </c>
      <c r="CC175" s="328">
        <f t="shared" si="226"/>
        <v>0</v>
      </c>
      <c r="CD175" s="26"/>
      <c r="CE175" s="26"/>
      <c r="CF175" s="43">
        <f t="shared" si="227"/>
        <v>0</v>
      </c>
      <c r="CG175" s="327">
        <f>'2ND TERM Db '!AV175</f>
        <v>0</v>
      </c>
      <c r="CH175" s="348">
        <f>'1ST TERM Db'!AV175</f>
        <v>0</v>
      </c>
      <c r="CI175" s="328">
        <f t="shared" si="228"/>
        <v>0</v>
      </c>
      <c r="CJ175" s="26"/>
      <c r="CK175" s="26"/>
      <c r="CL175" s="43">
        <f t="shared" si="229"/>
        <v>0</v>
      </c>
      <c r="CM175" s="327">
        <f>'2ND TERM Db '!AY175</f>
        <v>0</v>
      </c>
      <c r="CN175" s="348">
        <f>'1ST TERM Db'!AY175</f>
        <v>0</v>
      </c>
      <c r="CO175" s="328">
        <f t="shared" si="230"/>
        <v>0</v>
      </c>
      <c r="CP175" s="26"/>
      <c r="CQ175" s="26"/>
      <c r="CR175" s="43">
        <f t="shared" si="231"/>
        <v>0</v>
      </c>
      <c r="CS175" s="327">
        <f>'2ND TERM Db '!BB175</f>
        <v>0</v>
      </c>
      <c r="CT175" s="348">
        <f>'1ST TERM Db'!BB175</f>
        <v>0</v>
      </c>
      <c r="CU175" s="328">
        <f t="shared" si="232"/>
        <v>0</v>
      </c>
      <c r="CV175" s="26"/>
      <c r="CW175" s="26"/>
      <c r="CX175" s="43">
        <f t="shared" si="233"/>
        <v>0</v>
      </c>
      <c r="CY175" s="327">
        <f>'2ND TERM Db '!BE175</f>
        <v>0</v>
      </c>
      <c r="CZ175" s="348">
        <f>'1ST TERM Db'!BE175</f>
        <v>0</v>
      </c>
      <c r="DA175" s="328">
        <f t="shared" si="234"/>
        <v>0</v>
      </c>
      <c r="DB175" s="26"/>
      <c r="DC175" s="26"/>
      <c r="DD175" s="43">
        <f t="shared" si="235"/>
        <v>0</v>
      </c>
      <c r="DE175" s="327">
        <f>'2ND TERM Db '!BH175</f>
        <v>0</v>
      </c>
      <c r="DF175" s="348">
        <f>'1ST TERM Db'!BH175</f>
        <v>0</v>
      </c>
      <c r="DG175" s="328">
        <f t="shared" si="236"/>
        <v>0</v>
      </c>
      <c r="DH175" s="349"/>
      <c r="DI175" s="349"/>
      <c r="DJ175" s="356">
        <f t="shared" si="240"/>
        <v>0</v>
      </c>
      <c r="DK175" s="357">
        <f>'2ND TERM Db '!BK175</f>
        <v>0</v>
      </c>
      <c r="DL175" s="357">
        <f>'1ST TERM Db'!BK175</f>
        <v>0</v>
      </c>
      <c r="DM175" s="328">
        <f t="shared" si="237"/>
        <v>0</v>
      </c>
      <c r="DN175" s="73">
        <f t="shared" ref="DN175" si="282">SUM(O175,U175,AA175,AG175,AM175,AS175,AY175,BE175,BK175,BQ175,BW175,CC175,CI175,CO175,CU175,DA175,DG175,DM175)</f>
        <v>0</v>
      </c>
      <c r="DO175" s="80">
        <f t="shared" si="239"/>
        <v>12</v>
      </c>
      <c r="DP175" s="81" t="s">
        <v>105</v>
      </c>
      <c r="DQ175" s="81" t="s">
        <v>105</v>
      </c>
      <c r="DR175" s="81" t="s">
        <v>105</v>
      </c>
      <c r="DS175" s="81" t="s">
        <v>105</v>
      </c>
      <c r="DT175" s="81" t="s">
        <v>105</v>
      </c>
      <c r="DU175" s="81" t="s">
        <v>105</v>
      </c>
      <c r="DV175" s="81" t="s">
        <v>105</v>
      </c>
      <c r="DW175" s="81" t="s">
        <v>105</v>
      </c>
      <c r="DX175" s="87" t="s">
        <v>98</v>
      </c>
      <c r="DY175" s="88" t="s">
        <v>99</v>
      </c>
      <c r="DZ175" s="81" t="s">
        <v>105</v>
      </c>
      <c r="EA175" s="81" t="s">
        <v>105</v>
      </c>
      <c r="EB175" s="81" t="s">
        <v>105</v>
      </c>
      <c r="EC175" s="81" t="s">
        <v>105</v>
      </c>
      <c r="ED175" s="81" t="s">
        <v>105</v>
      </c>
      <c r="EE175" s="81" t="s">
        <v>105</v>
      </c>
      <c r="EF175" s="99" t="s">
        <v>105</v>
      </c>
      <c r="EG175" s="100" t="s">
        <v>101</v>
      </c>
      <c r="EH175" s="101" t="s">
        <v>102</v>
      </c>
      <c r="EI175" s="102" t="s">
        <v>103</v>
      </c>
      <c r="EJ175" s="103" t="s">
        <v>104</v>
      </c>
    </row>
    <row r="176" ht="30.3" spans="1:140">
      <c r="A176" s="21">
        <v>173</v>
      </c>
      <c r="B176" s="288">
        <f>'1ST TERM Db'!B176</f>
        <v>0</v>
      </c>
      <c r="C176" s="29">
        <f>'1ST TERM Db'!C176</f>
        <v>0</v>
      </c>
      <c r="D176" s="29">
        <f>'1ST TERM Db'!D176</f>
        <v>0</v>
      </c>
      <c r="E176" s="29">
        <f>'1ST TERM Db'!E176</f>
        <v>0</v>
      </c>
      <c r="F176" s="27"/>
      <c r="G176" s="27"/>
      <c r="H176" s="27"/>
      <c r="I176" s="42">
        <f t="shared" si="203"/>
        <v>0</v>
      </c>
      <c r="J176" s="26"/>
      <c r="K176" s="26"/>
      <c r="L176" s="43">
        <f t="shared" si="199"/>
        <v>0</v>
      </c>
      <c r="M176" s="327">
        <f>'2ND TERM Db '!L176</f>
        <v>0</v>
      </c>
      <c r="N176" s="327">
        <f>'1ST TERM Db'!L176</f>
        <v>0</v>
      </c>
      <c r="O176" s="328">
        <f t="shared" si="204"/>
        <v>0</v>
      </c>
      <c r="P176" s="26"/>
      <c r="Q176" s="26"/>
      <c r="R176" s="43">
        <f t="shared" si="205"/>
        <v>0</v>
      </c>
      <c r="S176" s="327">
        <f>'2ND TERM Db '!O176</f>
        <v>0</v>
      </c>
      <c r="T176" s="327">
        <f>'1ST TERM Db'!O176</f>
        <v>0</v>
      </c>
      <c r="U176" s="328">
        <f t="shared" si="206"/>
        <v>0</v>
      </c>
      <c r="V176" s="26"/>
      <c r="W176" s="26"/>
      <c r="X176" s="43">
        <f t="shared" si="207"/>
        <v>0</v>
      </c>
      <c r="Y176" s="327">
        <f>'2ND TERM Db '!R176</f>
        <v>0</v>
      </c>
      <c r="Z176" s="327">
        <f>'1ST TERM Db'!R176</f>
        <v>0</v>
      </c>
      <c r="AA176" s="328">
        <f t="shared" si="208"/>
        <v>0</v>
      </c>
      <c r="AB176" s="26"/>
      <c r="AC176" s="26"/>
      <c r="AD176" s="43">
        <f t="shared" si="209"/>
        <v>0</v>
      </c>
      <c r="AE176" s="327">
        <f>'2ND TERM Db '!U176</f>
        <v>0</v>
      </c>
      <c r="AF176" s="327">
        <f>'1ST TERM Db'!U176</f>
        <v>0</v>
      </c>
      <c r="AG176" s="328">
        <f t="shared" si="210"/>
        <v>0</v>
      </c>
      <c r="AH176" s="26"/>
      <c r="AI176" s="26"/>
      <c r="AJ176" s="43">
        <f t="shared" si="211"/>
        <v>0</v>
      </c>
      <c r="AK176" s="327">
        <f>'2ND TERM Db '!X176</f>
        <v>0</v>
      </c>
      <c r="AL176" s="327">
        <f>'1ST TERM Db'!X176</f>
        <v>0</v>
      </c>
      <c r="AM176" s="328">
        <f t="shared" si="212"/>
        <v>0</v>
      </c>
      <c r="AN176" s="26"/>
      <c r="AO176" s="26"/>
      <c r="AP176" s="43">
        <f t="shared" si="213"/>
        <v>0</v>
      </c>
      <c r="AQ176" s="327">
        <f>'2ND TERM Db '!AA176</f>
        <v>0</v>
      </c>
      <c r="AR176" s="343">
        <f>'1ST TERM Db'!AA176</f>
        <v>0</v>
      </c>
      <c r="AS176" s="328">
        <f t="shared" si="214"/>
        <v>0</v>
      </c>
      <c r="AT176" s="26"/>
      <c r="AU176" s="26"/>
      <c r="AV176" s="43">
        <f t="shared" si="215"/>
        <v>0</v>
      </c>
      <c r="AW176" s="327">
        <f>'2ND TERM Db '!AD176</f>
        <v>0</v>
      </c>
      <c r="AX176" s="343">
        <f>'1ST TERM Db'!AD176</f>
        <v>0</v>
      </c>
      <c r="AY176" s="328">
        <f t="shared" si="216"/>
        <v>0</v>
      </c>
      <c r="AZ176" s="26"/>
      <c r="BA176" s="26"/>
      <c r="BB176" s="43">
        <f t="shared" si="217"/>
        <v>0</v>
      </c>
      <c r="BC176" s="327">
        <f>'2ND TERM Db '!AG176</f>
        <v>0</v>
      </c>
      <c r="BD176" s="327">
        <f>'1ST TERM Db'!AG176</f>
        <v>0</v>
      </c>
      <c r="BE176" s="328">
        <f t="shared" si="218"/>
        <v>0</v>
      </c>
      <c r="BF176" s="26"/>
      <c r="BG176" s="26"/>
      <c r="BH176" s="43">
        <f t="shared" si="219"/>
        <v>0</v>
      </c>
      <c r="BI176" s="327">
        <f>'2ND TERM Db '!AJ176</f>
        <v>0</v>
      </c>
      <c r="BJ176" s="327">
        <f>'1ST TERM Db'!AJ176</f>
        <v>0</v>
      </c>
      <c r="BK176" s="328">
        <f t="shared" si="220"/>
        <v>0</v>
      </c>
      <c r="BL176" s="26"/>
      <c r="BM176" s="26"/>
      <c r="BN176" s="43">
        <f t="shared" si="221"/>
        <v>0</v>
      </c>
      <c r="BO176" s="327">
        <f>'2ND TERM Db '!AM176</f>
        <v>0</v>
      </c>
      <c r="BP176" s="348">
        <f>'1ST TERM Db'!AM176</f>
        <v>0</v>
      </c>
      <c r="BQ176" s="328">
        <f t="shared" si="222"/>
        <v>0</v>
      </c>
      <c r="BR176" s="26"/>
      <c r="BS176" s="26"/>
      <c r="BT176" s="43">
        <f t="shared" si="223"/>
        <v>0</v>
      </c>
      <c r="BU176" s="327">
        <f>'2ND TERM Db '!AP176</f>
        <v>0</v>
      </c>
      <c r="BV176" s="348">
        <f>'1ST TERM Db'!AP176</f>
        <v>0</v>
      </c>
      <c r="BW176" s="328">
        <f t="shared" si="224"/>
        <v>0</v>
      </c>
      <c r="BX176" s="26"/>
      <c r="BY176" s="26"/>
      <c r="BZ176" s="43">
        <f t="shared" si="225"/>
        <v>0</v>
      </c>
      <c r="CA176" s="327">
        <f>'2ND TERM Db '!AS176</f>
        <v>0</v>
      </c>
      <c r="CB176" s="348">
        <f>'1ST TERM Db'!AS176</f>
        <v>0</v>
      </c>
      <c r="CC176" s="328">
        <f t="shared" si="226"/>
        <v>0</v>
      </c>
      <c r="CD176" s="26"/>
      <c r="CE176" s="26"/>
      <c r="CF176" s="43">
        <f t="shared" si="227"/>
        <v>0</v>
      </c>
      <c r="CG176" s="327">
        <f>'2ND TERM Db '!AV176</f>
        <v>0</v>
      </c>
      <c r="CH176" s="348">
        <f>'1ST TERM Db'!AV176</f>
        <v>0</v>
      </c>
      <c r="CI176" s="328">
        <f t="shared" si="228"/>
        <v>0</v>
      </c>
      <c r="CJ176" s="26"/>
      <c r="CK176" s="26"/>
      <c r="CL176" s="43">
        <f t="shared" si="229"/>
        <v>0</v>
      </c>
      <c r="CM176" s="327">
        <f>'2ND TERM Db '!AY176</f>
        <v>0</v>
      </c>
      <c r="CN176" s="348">
        <f>'1ST TERM Db'!AY176</f>
        <v>0</v>
      </c>
      <c r="CO176" s="328">
        <f t="shared" si="230"/>
        <v>0</v>
      </c>
      <c r="CP176" s="26"/>
      <c r="CQ176" s="26"/>
      <c r="CR176" s="43">
        <f t="shared" si="231"/>
        <v>0</v>
      </c>
      <c r="CS176" s="327">
        <f>'2ND TERM Db '!BB176</f>
        <v>0</v>
      </c>
      <c r="CT176" s="348">
        <f>'1ST TERM Db'!BB176</f>
        <v>0</v>
      </c>
      <c r="CU176" s="328">
        <f t="shared" si="232"/>
        <v>0</v>
      </c>
      <c r="CV176" s="26"/>
      <c r="CW176" s="26"/>
      <c r="CX176" s="43">
        <f t="shared" si="233"/>
        <v>0</v>
      </c>
      <c r="CY176" s="327">
        <f>'2ND TERM Db '!BE176</f>
        <v>0</v>
      </c>
      <c r="CZ176" s="348">
        <f>'1ST TERM Db'!BE176</f>
        <v>0</v>
      </c>
      <c r="DA176" s="328">
        <f t="shared" si="234"/>
        <v>0</v>
      </c>
      <c r="DB176" s="26"/>
      <c r="DC176" s="26"/>
      <c r="DD176" s="43">
        <f t="shared" si="235"/>
        <v>0</v>
      </c>
      <c r="DE176" s="327">
        <f>'2ND TERM Db '!BH176</f>
        <v>0</v>
      </c>
      <c r="DF176" s="348">
        <f>'1ST TERM Db'!BH176</f>
        <v>0</v>
      </c>
      <c r="DG176" s="328">
        <f t="shared" si="236"/>
        <v>0</v>
      </c>
      <c r="DH176" s="349"/>
      <c r="DI176" s="349"/>
      <c r="DJ176" s="356">
        <f t="shared" si="240"/>
        <v>0</v>
      </c>
      <c r="DK176" s="357">
        <f>'2ND TERM Db '!BK176</f>
        <v>0</v>
      </c>
      <c r="DL176" s="357">
        <f>'1ST TERM Db'!BK176</f>
        <v>0</v>
      </c>
      <c r="DM176" s="328">
        <f t="shared" si="237"/>
        <v>0</v>
      </c>
      <c r="DN176" s="73">
        <f t="shared" ref="DN176" si="283">SUM(O176,U176,AA176,AG176,AM176,AS176,AY176,BE176,BK176,BQ176,BW176,CC176,CI176,CO176,CU176,DA176,DG176:DM176)</f>
        <v>0</v>
      </c>
      <c r="DO176" s="80">
        <f t="shared" si="239"/>
        <v>12</v>
      </c>
      <c r="DP176" s="81" t="s">
        <v>105</v>
      </c>
      <c r="DQ176" s="81" t="s">
        <v>105</v>
      </c>
      <c r="DR176" s="81" t="s">
        <v>105</v>
      </c>
      <c r="DS176" s="81" t="s">
        <v>105</v>
      </c>
      <c r="DT176" s="81" t="s">
        <v>105</v>
      </c>
      <c r="DU176" s="81" t="s">
        <v>105</v>
      </c>
      <c r="DV176" s="81" t="s">
        <v>105</v>
      </c>
      <c r="DW176" s="81" t="s">
        <v>105</v>
      </c>
      <c r="DX176" s="87" t="s">
        <v>98</v>
      </c>
      <c r="DY176" s="88" t="s">
        <v>99</v>
      </c>
      <c r="DZ176" s="81" t="s">
        <v>105</v>
      </c>
      <c r="EA176" s="81" t="s">
        <v>105</v>
      </c>
      <c r="EB176" s="81" t="s">
        <v>105</v>
      </c>
      <c r="EC176" s="81" t="s">
        <v>105</v>
      </c>
      <c r="ED176" s="81" t="s">
        <v>105</v>
      </c>
      <c r="EE176" s="81" t="s">
        <v>105</v>
      </c>
      <c r="EF176" s="99" t="s">
        <v>105</v>
      </c>
      <c r="EG176" s="100" t="s">
        <v>101</v>
      </c>
      <c r="EH176" s="101" t="s">
        <v>102</v>
      </c>
      <c r="EI176" s="102" t="s">
        <v>103</v>
      </c>
      <c r="EJ176" s="103" t="s">
        <v>104</v>
      </c>
    </row>
    <row r="177" ht="30.3" spans="1:140">
      <c r="A177" s="21">
        <v>174</v>
      </c>
      <c r="B177" s="288">
        <f>'1ST TERM Db'!B177</f>
        <v>0</v>
      </c>
      <c r="C177" s="289">
        <f>'1ST TERM Db'!C177</f>
        <v>0</v>
      </c>
      <c r="D177" s="29">
        <f>'1ST TERM Db'!D177</f>
        <v>0</v>
      </c>
      <c r="E177" s="29">
        <f>'1ST TERM Db'!E177</f>
        <v>0</v>
      </c>
      <c r="F177" s="27"/>
      <c r="G177" s="27"/>
      <c r="H177" s="27"/>
      <c r="I177" s="42">
        <f t="shared" si="203"/>
        <v>0</v>
      </c>
      <c r="J177" s="26"/>
      <c r="K177" s="26"/>
      <c r="L177" s="43">
        <f t="shared" si="199"/>
        <v>0</v>
      </c>
      <c r="M177" s="327">
        <f>'2ND TERM Db '!L177</f>
        <v>0</v>
      </c>
      <c r="N177" s="327">
        <f>'1ST TERM Db'!L177</f>
        <v>0</v>
      </c>
      <c r="O177" s="328">
        <f t="shared" si="204"/>
        <v>0</v>
      </c>
      <c r="P177" s="26"/>
      <c r="Q177" s="26"/>
      <c r="R177" s="43">
        <f t="shared" si="205"/>
        <v>0</v>
      </c>
      <c r="S177" s="327">
        <f>'2ND TERM Db '!O177</f>
        <v>0</v>
      </c>
      <c r="T177" s="327">
        <f>'1ST TERM Db'!O177</f>
        <v>0</v>
      </c>
      <c r="U177" s="328">
        <f t="shared" si="206"/>
        <v>0</v>
      </c>
      <c r="V177" s="26"/>
      <c r="W177" s="26"/>
      <c r="X177" s="43">
        <f t="shared" si="207"/>
        <v>0</v>
      </c>
      <c r="Y177" s="327">
        <f>'2ND TERM Db '!R177</f>
        <v>0</v>
      </c>
      <c r="Z177" s="327">
        <f>'1ST TERM Db'!R177</f>
        <v>0</v>
      </c>
      <c r="AA177" s="328">
        <f t="shared" si="208"/>
        <v>0</v>
      </c>
      <c r="AB177" s="26"/>
      <c r="AC177" s="26"/>
      <c r="AD177" s="43">
        <f t="shared" si="209"/>
        <v>0</v>
      </c>
      <c r="AE177" s="327">
        <f>'2ND TERM Db '!U177</f>
        <v>0</v>
      </c>
      <c r="AF177" s="327">
        <f>'1ST TERM Db'!U177</f>
        <v>0</v>
      </c>
      <c r="AG177" s="328">
        <f t="shared" si="210"/>
        <v>0</v>
      </c>
      <c r="AH177" s="26"/>
      <c r="AI177" s="26"/>
      <c r="AJ177" s="43">
        <f t="shared" si="211"/>
        <v>0</v>
      </c>
      <c r="AK177" s="327">
        <f>'2ND TERM Db '!X177</f>
        <v>0</v>
      </c>
      <c r="AL177" s="327">
        <f>'1ST TERM Db'!X177</f>
        <v>0</v>
      </c>
      <c r="AM177" s="328">
        <f t="shared" si="212"/>
        <v>0</v>
      </c>
      <c r="AN177" s="26"/>
      <c r="AO177" s="26"/>
      <c r="AP177" s="43">
        <f t="shared" si="213"/>
        <v>0</v>
      </c>
      <c r="AQ177" s="327">
        <f>'2ND TERM Db '!AA177</f>
        <v>0</v>
      </c>
      <c r="AR177" s="343">
        <f>'1ST TERM Db'!AA177</f>
        <v>0</v>
      </c>
      <c r="AS177" s="328">
        <f t="shared" si="214"/>
        <v>0</v>
      </c>
      <c r="AT177" s="26"/>
      <c r="AU177" s="26"/>
      <c r="AV177" s="43">
        <f t="shared" si="215"/>
        <v>0</v>
      </c>
      <c r="AW177" s="327">
        <f>'2ND TERM Db '!AD177</f>
        <v>0</v>
      </c>
      <c r="AX177" s="343">
        <f>'1ST TERM Db'!AD177</f>
        <v>0</v>
      </c>
      <c r="AY177" s="328">
        <f t="shared" si="216"/>
        <v>0</v>
      </c>
      <c r="AZ177" s="26"/>
      <c r="BA177" s="26"/>
      <c r="BB177" s="43">
        <f t="shared" si="217"/>
        <v>0</v>
      </c>
      <c r="BC177" s="327">
        <f>'2ND TERM Db '!AG177</f>
        <v>0</v>
      </c>
      <c r="BD177" s="327">
        <f>'1ST TERM Db'!AG177</f>
        <v>0</v>
      </c>
      <c r="BE177" s="328">
        <f t="shared" si="218"/>
        <v>0</v>
      </c>
      <c r="BF177" s="26"/>
      <c r="BG177" s="26"/>
      <c r="BH177" s="43">
        <f t="shared" si="219"/>
        <v>0</v>
      </c>
      <c r="BI177" s="327">
        <f>'2ND TERM Db '!AJ177</f>
        <v>0</v>
      </c>
      <c r="BJ177" s="327">
        <f>'1ST TERM Db'!AJ177</f>
        <v>0</v>
      </c>
      <c r="BK177" s="328">
        <f t="shared" si="220"/>
        <v>0</v>
      </c>
      <c r="BL177" s="26"/>
      <c r="BM177" s="26"/>
      <c r="BN177" s="43">
        <f t="shared" si="221"/>
        <v>0</v>
      </c>
      <c r="BO177" s="327">
        <f>'2ND TERM Db '!AM177</f>
        <v>0</v>
      </c>
      <c r="BP177" s="348">
        <f>'1ST TERM Db'!AM177</f>
        <v>0</v>
      </c>
      <c r="BQ177" s="328">
        <f t="shared" si="222"/>
        <v>0</v>
      </c>
      <c r="BR177" s="26"/>
      <c r="BS177" s="26"/>
      <c r="BT177" s="43">
        <f t="shared" si="223"/>
        <v>0</v>
      </c>
      <c r="BU177" s="327">
        <f>'2ND TERM Db '!AP177</f>
        <v>0</v>
      </c>
      <c r="BV177" s="348">
        <f>'1ST TERM Db'!AP177</f>
        <v>0</v>
      </c>
      <c r="BW177" s="328">
        <f t="shared" si="224"/>
        <v>0</v>
      </c>
      <c r="BX177" s="26"/>
      <c r="BY177" s="26"/>
      <c r="BZ177" s="43">
        <f t="shared" si="225"/>
        <v>0</v>
      </c>
      <c r="CA177" s="327">
        <f>'2ND TERM Db '!AS177</f>
        <v>0</v>
      </c>
      <c r="CB177" s="348">
        <f>'1ST TERM Db'!AS177</f>
        <v>0</v>
      </c>
      <c r="CC177" s="328">
        <f t="shared" si="226"/>
        <v>0</v>
      </c>
      <c r="CD177" s="26"/>
      <c r="CE177" s="26"/>
      <c r="CF177" s="43">
        <f t="shared" si="227"/>
        <v>0</v>
      </c>
      <c r="CG177" s="327">
        <f>'2ND TERM Db '!AV177</f>
        <v>0</v>
      </c>
      <c r="CH177" s="348">
        <f>'1ST TERM Db'!AV177</f>
        <v>0</v>
      </c>
      <c r="CI177" s="328">
        <f t="shared" si="228"/>
        <v>0</v>
      </c>
      <c r="CJ177" s="26"/>
      <c r="CK177" s="26"/>
      <c r="CL177" s="43">
        <f t="shared" si="229"/>
        <v>0</v>
      </c>
      <c r="CM177" s="327">
        <f>'2ND TERM Db '!AY177</f>
        <v>0</v>
      </c>
      <c r="CN177" s="348">
        <f>'1ST TERM Db'!AY177</f>
        <v>0</v>
      </c>
      <c r="CO177" s="328">
        <f t="shared" si="230"/>
        <v>0</v>
      </c>
      <c r="CP177" s="26"/>
      <c r="CQ177" s="26"/>
      <c r="CR177" s="43">
        <f t="shared" si="231"/>
        <v>0</v>
      </c>
      <c r="CS177" s="327">
        <f>'2ND TERM Db '!BB177</f>
        <v>0</v>
      </c>
      <c r="CT177" s="348">
        <f>'1ST TERM Db'!BB177</f>
        <v>0</v>
      </c>
      <c r="CU177" s="328">
        <f t="shared" si="232"/>
        <v>0</v>
      </c>
      <c r="CV177" s="26"/>
      <c r="CW177" s="26"/>
      <c r="CX177" s="43">
        <f t="shared" si="233"/>
        <v>0</v>
      </c>
      <c r="CY177" s="327">
        <f>'2ND TERM Db '!BE177</f>
        <v>0</v>
      </c>
      <c r="CZ177" s="348">
        <f>'1ST TERM Db'!BE177</f>
        <v>0</v>
      </c>
      <c r="DA177" s="328">
        <f t="shared" si="234"/>
        <v>0</v>
      </c>
      <c r="DB177" s="26"/>
      <c r="DC177" s="26"/>
      <c r="DD177" s="43">
        <f t="shared" si="235"/>
        <v>0</v>
      </c>
      <c r="DE177" s="327">
        <f>'2ND TERM Db '!BH177</f>
        <v>0</v>
      </c>
      <c r="DF177" s="348">
        <f>'1ST TERM Db'!BH177</f>
        <v>0</v>
      </c>
      <c r="DG177" s="328">
        <f t="shared" si="236"/>
        <v>0</v>
      </c>
      <c r="DH177" s="349"/>
      <c r="DI177" s="349"/>
      <c r="DJ177" s="356">
        <f t="shared" si="240"/>
        <v>0</v>
      </c>
      <c r="DK177" s="357">
        <f>'2ND TERM Db '!BK177</f>
        <v>0</v>
      </c>
      <c r="DL177" s="357">
        <f>'1ST TERM Db'!BK177</f>
        <v>0</v>
      </c>
      <c r="DM177" s="328">
        <f t="shared" si="237"/>
        <v>0</v>
      </c>
      <c r="DN177" s="73">
        <f t="shared" ref="DN177" si="284">SUM(O177,U177,AA177,AG177,AM177,AS177,AY177,BE177,BK177,BQ177,BW177,CC177,CI177,CO177,CU177,DA177,DG177,DM177)</f>
        <v>0</v>
      </c>
      <c r="DO177" s="80">
        <f t="shared" si="239"/>
        <v>12</v>
      </c>
      <c r="DP177" s="81" t="s">
        <v>105</v>
      </c>
      <c r="DQ177" s="81" t="s">
        <v>105</v>
      </c>
      <c r="DR177" s="81" t="s">
        <v>105</v>
      </c>
      <c r="DS177" s="81" t="s">
        <v>105</v>
      </c>
      <c r="DT177" s="81" t="s">
        <v>105</v>
      </c>
      <c r="DU177" s="81" t="s">
        <v>105</v>
      </c>
      <c r="DV177" s="81" t="s">
        <v>105</v>
      </c>
      <c r="DW177" s="81" t="s">
        <v>105</v>
      </c>
      <c r="DX177" s="87" t="s">
        <v>98</v>
      </c>
      <c r="DY177" s="88" t="s">
        <v>99</v>
      </c>
      <c r="DZ177" s="81" t="s">
        <v>105</v>
      </c>
      <c r="EA177" s="81" t="s">
        <v>105</v>
      </c>
      <c r="EB177" s="81" t="s">
        <v>105</v>
      </c>
      <c r="EC177" s="81" t="s">
        <v>105</v>
      </c>
      <c r="ED177" s="81" t="s">
        <v>105</v>
      </c>
      <c r="EE177" s="81" t="s">
        <v>105</v>
      </c>
      <c r="EF177" s="99" t="s">
        <v>105</v>
      </c>
      <c r="EG177" s="100" t="s">
        <v>101</v>
      </c>
      <c r="EH177" s="101" t="s">
        <v>102</v>
      </c>
      <c r="EI177" s="102" t="s">
        <v>103</v>
      </c>
      <c r="EJ177" s="103" t="s">
        <v>104</v>
      </c>
    </row>
    <row r="178" ht="30.3" spans="1:140">
      <c r="A178" s="21">
        <v>175</v>
      </c>
      <c r="B178" s="288">
        <f>'1ST TERM Db'!B178</f>
        <v>0</v>
      </c>
      <c r="C178" s="29">
        <f>'1ST TERM Db'!C178</f>
        <v>0</v>
      </c>
      <c r="D178" s="29">
        <f>'1ST TERM Db'!D178</f>
        <v>0</v>
      </c>
      <c r="E178" s="29">
        <f>'1ST TERM Db'!E178</f>
        <v>0</v>
      </c>
      <c r="F178" s="27"/>
      <c r="G178" s="27"/>
      <c r="H178" s="27"/>
      <c r="I178" s="42">
        <f t="shared" si="203"/>
        <v>0</v>
      </c>
      <c r="J178" s="26"/>
      <c r="K178" s="26"/>
      <c r="L178" s="43">
        <f t="shared" si="199"/>
        <v>0</v>
      </c>
      <c r="M178" s="327">
        <f>'2ND TERM Db '!L178</f>
        <v>0</v>
      </c>
      <c r="N178" s="327">
        <f>'1ST TERM Db'!L178</f>
        <v>0</v>
      </c>
      <c r="O178" s="328">
        <f t="shared" si="204"/>
        <v>0</v>
      </c>
      <c r="P178" s="26"/>
      <c r="Q178" s="26"/>
      <c r="R178" s="43">
        <f t="shared" si="205"/>
        <v>0</v>
      </c>
      <c r="S178" s="327">
        <f>'2ND TERM Db '!O178</f>
        <v>0</v>
      </c>
      <c r="T178" s="327">
        <f>'1ST TERM Db'!O178</f>
        <v>0</v>
      </c>
      <c r="U178" s="328">
        <f t="shared" si="206"/>
        <v>0</v>
      </c>
      <c r="V178" s="26"/>
      <c r="W178" s="26"/>
      <c r="X178" s="43">
        <f t="shared" si="207"/>
        <v>0</v>
      </c>
      <c r="Y178" s="327">
        <f>'2ND TERM Db '!R178</f>
        <v>0</v>
      </c>
      <c r="Z178" s="327">
        <f>'1ST TERM Db'!R178</f>
        <v>0</v>
      </c>
      <c r="AA178" s="328">
        <f t="shared" si="208"/>
        <v>0</v>
      </c>
      <c r="AB178" s="26"/>
      <c r="AC178" s="26"/>
      <c r="AD178" s="43">
        <f t="shared" si="209"/>
        <v>0</v>
      </c>
      <c r="AE178" s="327">
        <f>'2ND TERM Db '!U178</f>
        <v>0</v>
      </c>
      <c r="AF178" s="327">
        <f>'1ST TERM Db'!U178</f>
        <v>0</v>
      </c>
      <c r="AG178" s="328">
        <f t="shared" si="210"/>
        <v>0</v>
      </c>
      <c r="AH178" s="26"/>
      <c r="AI178" s="26"/>
      <c r="AJ178" s="43">
        <f t="shared" si="211"/>
        <v>0</v>
      </c>
      <c r="AK178" s="327">
        <f>'2ND TERM Db '!X178</f>
        <v>0</v>
      </c>
      <c r="AL178" s="327">
        <f>'1ST TERM Db'!X178</f>
        <v>0</v>
      </c>
      <c r="AM178" s="328">
        <f t="shared" si="212"/>
        <v>0</v>
      </c>
      <c r="AN178" s="26"/>
      <c r="AO178" s="26"/>
      <c r="AP178" s="43">
        <f t="shared" si="213"/>
        <v>0</v>
      </c>
      <c r="AQ178" s="327">
        <f>'2ND TERM Db '!AA178</f>
        <v>0</v>
      </c>
      <c r="AR178" s="343">
        <f>'1ST TERM Db'!AA178</f>
        <v>0</v>
      </c>
      <c r="AS178" s="328">
        <f t="shared" si="214"/>
        <v>0</v>
      </c>
      <c r="AT178" s="26"/>
      <c r="AU178" s="26"/>
      <c r="AV178" s="43">
        <f t="shared" si="215"/>
        <v>0</v>
      </c>
      <c r="AW178" s="327">
        <f>'2ND TERM Db '!AD178</f>
        <v>0</v>
      </c>
      <c r="AX178" s="343">
        <f>'1ST TERM Db'!AD178</f>
        <v>0</v>
      </c>
      <c r="AY178" s="328">
        <f t="shared" si="216"/>
        <v>0</v>
      </c>
      <c r="AZ178" s="26"/>
      <c r="BA178" s="26"/>
      <c r="BB178" s="43">
        <f t="shared" si="217"/>
        <v>0</v>
      </c>
      <c r="BC178" s="327">
        <f>'2ND TERM Db '!AG178</f>
        <v>0</v>
      </c>
      <c r="BD178" s="327">
        <f>'1ST TERM Db'!AG178</f>
        <v>0</v>
      </c>
      <c r="BE178" s="328">
        <f t="shared" si="218"/>
        <v>0</v>
      </c>
      <c r="BF178" s="26"/>
      <c r="BG178" s="26"/>
      <c r="BH178" s="43">
        <f t="shared" si="219"/>
        <v>0</v>
      </c>
      <c r="BI178" s="327">
        <f>'2ND TERM Db '!AJ178</f>
        <v>0</v>
      </c>
      <c r="BJ178" s="327">
        <f>'1ST TERM Db'!AJ178</f>
        <v>0</v>
      </c>
      <c r="BK178" s="328">
        <f t="shared" si="220"/>
        <v>0</v>
      </c>
      <c r="BL178" s="26"/>
      <c r="BM178" s="26"/>
      <c r="BN178" s="43">
        <f t="shared" si="221"/>
        <v>0</v>
      </c>
      <c r="BO178" s="327">
        <f>'2ND TERM Db '!AM178</f>
        <v>0</v>
      </c>
      <c r="BP178" s="348">
        <f>'1ST TERM Db'!AM178</f>
        <v>0</v>
      </c>
      <c r="BQ178" s="328">
        <f t="shared" si="222"/>
        <v>0</v>
      </c>
      <c r="BR178" s="26"/>
      <c r="BS178" s="26"/>
      <c r="BT178" s="43">
        <f t="shared" si="223"/>
        <v>0</v>
      </c>
      <c r="BU178" s="327">
        <f>'2ND TERM Db '!AP178</f>
        <v>0</v>
      </c>
      <c r="BV178" s="348">
        <f>'1ST TERM Db'!AP178</f>
        <v>0</v>
      </c>
      <c r="BW178" s="328">
        <f t="shared" si="224"/>
        <v>0</v>
      </c>
      <c r="BX178" s="26"/>
      <c r="BY178" s="26"/>
      <c r="BZ178" s="43">
        <f t="shared" si="225"/>
        <v>0</v>
      </c>
      <c r="CA178" s="327">
        <f>'2ND TERM Db '!AS178</f>
        <v>0</v>
      </c>
      <c r="CB178" s="348">
        <f>'1ST TERM Db'!AS178</f>
        <v>0</v>
      </c>
      <c r="CC178" s="328">
        <f t="shared" si="226"/>
        <v>0</v>
      </c>
      <c r="CD178" s="26"/>
      <c r="CE178" s="26"/>
      <c r="CF178" s="43">
        <f t="shared" si="227"/>
        <v>0</v>
      </c>
      <c r="CG178" s="327">
        <f>'2ND TERM Db '!AV178</f>
        <v>0</v>
      </c>
      <c r="CH178" s="348">
        <f>'1ST TERM Db'!AV178</f>
        <v>0</v>
      </c>
      <c r="CI178" s="328">
        <f t="shared" si="228"/>
        <v>0</v>
      </c>
      <c r="CJ178" s="26"/>
      <c r="CK178" s="26"/>
      <c r="CL178" s="43">
        <f t="shared" si="229"/>
        <v>0</v>
      </c>
      <c r="CM178" s="327">
        <f>'2ND TERM Db '!AY178</f>
        <v>0</v>
      </c>
      <c r="CN178" s="348">
        <f>'1ST TERM Db'!AY178</f>
        <v>0</v>
      </c>
      <c r="CO178" s="328">
        <f t="shared" si="230"/>
        <v>0</v>
      </c>
      <c r="CP178" s="26"/>
      <c r="CQ178" s="26"/>
      <c r="CR178" s="43">
        <f t="shared" si="231"/>
        <v>0</v>
      </c>
      <c r="CS178" s="327">
        <f>'2ND TERM Db '!BB178</f>
        <v>0</v>
      </c>
      <c r="CT178" s="348">
        <f>'1ST TERM Db'!BB178</f>
        <v>0</v>
      </c>
      <c r="CU178" s="328">
        <f t="shared" si="232"/>
        <v>0</v>
      </c>
      <c r="CV178" s="26"/>
      <c r="CW178" s="26"/>
      <c r="CX178" s="43">
        <f t="shared" si="233"/>
        <v>0</v>
      </c>
      <c r="CY178" s="327">
        <f>'2ND TERM Db '!BE178</f>
        <v>0</v>
      </c>
      <c r="CZ178" s="348">
        <f>'1ST TERM Db'!BE178</f>
        <v>0</v>
      </c>
      <c r="DA178" s="328">
        <f t="shared" si="234"/>
        <v>0</v>
      </c>
      <c r="DB178" s="26"/>
      <c r="DC178" s="26"/>
      <c r="DD178" s="43">
        <f t="shared" si="235"/>
        <v>0</v>
      </c>
      <c r="DE178" s="327">
        <f>'2ND TERM Db '!BH178</f>
        <v>0</v>
      </c>
      <c r="DF178" s="348">
        <f>'1ST TERM Db'!BH178</f>
        <v>0</v>
      </c>
      <c r="DG178" s="328">
        <f t="shared" si="236"/>
        <v>0</v>
      </c>
      <c r="DH178" s="349"/>
      <c r="DI178" s="349"/>
      <c r="DJ178" s="356">
        <f t="shared" si="240"/>
        <v>0</v>
      </c>
      <c r="DK178" s="357">
        <f>'2ND TERM Db '!BK178</f>
        <v>0</v>
      </c>
      <c r="DL178" s="357">
        <f>'1ST TERM Db'!BK178</f>
        <v>0</v>
      </c>
      <c r="DM178" s="328">
        <f t="shared" si="237"/>
        <v>0</v>
      </c>
      <c r="DN178" s="73">
        <f t="shared" ref="DN178" si="285">SUM(O178,U178,AA178,AG178,AM178,AS178,AY178,BE178,BK178,BQ178,BW178,CC178,CI178,CO178,CU178,DA178,DG178:DM178)</f>
        <v>0</v>
      </c>
      <c r="DO178" s="80">
        <f t="shared" si="239"/>
        <v>12</v>
      </c>
      <c r="DP178" s="81" t="s">
        <v>105</v>
      </c>
      <c r="DQ178" s="81" t="s">
        <v>105</v>
      </c>
      <c r="DR178" s="81" t="s">
        <v>105</v>
      </c>
      <c r="DS178" s="81" t="s">
        <v>105</v>
      </c>
      <c r="DT178" s="81" t="s">
        <v>105</v>
      </c>
      <c r="DU178" s="81" t="s">
        <v>105</v>
      </c>
      <c r="DV178" s="81" t="s">
        <v>105</v>
      </c>
      <c r="DW178" s="81" t="s">
        <v>105</v>
      </c>
      <c r="DX178" s="87" t="s">
        <v>98</v>
      </c>
      <c r="DY178" s="88" t="s">
        <v>99</v>
      </c>
      <c r="DZ178" s="81" t="s">
        <v>105</v>
      </c>
      <c r="EA178" s="81" t="s">
        <v>105</v>
      </c>
      <c r="EB178" s="81" t="s">
        <v>105</v>
      </c>
      <c r="EC178" s="81" t="s">
        <v>105</v>
      </c>
      <c r="ED178" s="81" t="s">
        <v>105</v>
      </c>
      <c r="EE178" s="81" t="s">
        <v>105</v>
      </c>
      <c r="EF178" s="99" t="s">
        <v>105</v>
      </c>
      <c r="EG178" s="100" t="s">
        <v>101</v>
      </c>
      <c r="EH178" s="101" t="s">
        <v>102</v>
      </c>
      <c r="EI178" s="102" t="s">
        <v>103</v>
      </c>
      <c r="EJ178" s="103" t="s">
        <v>104</v>
      </c>
    </row>
    <row r="179" ht="30.3" spans="1:140">
      <c r="A179" s="21">
        <v>176</v>
      </c>
      <c r="B179" s="288">
        <f>'1ST TERM Db'!B179</f>
        <v>0</v>
      </c>
      <c r="C179" s="289">
        <f>'1ST TERM Db'!C179</f>
        <v>0</v>
      </c>
      <c r="D179" s="29">
        <f>'1ST TERM Db'!D179</f>
        <v>0</v>
      </c>
      <c r="E179" s="29">
        <f>'1ST TERM Db'!E179</f>
        <v>0</v>
      </c>
      <c r="F179" s="27"/>
      <c r="G179" s="27"/>
      <c r="H179" s="27"/>
      <c r="I179" s="42">
        <f t="shared" si="203"/>
        <v>0</v>
      </c>
      <c r="J179" s="26"/>
      <c r="K179" s="26"/>
      <c r="L179" s="43">
        <f t="shared" si="199"/>
        <v>0</v>
      </c>
      <c r="M179" s="327">
        <f>'2ND TERM Db '!L179</f>
        <v>0</v>
      </c>
      <c r="N179" s="327">
        <f>'1ST TERM Db'!L179</f>
        <v>0</v>
      </c>
      <c r="O179" s="328">
        <f t="shared" si="204"/>
        <v>0</v>
      </c>
      <c r="P179" s="26"/>
      <c r="Q179" s="26"/>
      <c r="R179" s="43">
        <f t="shared" si="205"/>
        <v>0</v>
      </c>
      <c r="S179" s="327">
        <f>'2ND TERM Db '!O179</f>
        <v>0</v>
      </c>
      <c r="T179" s="327">
        <f>'1ST TERM Db'!O179</f>
        <v>0</v>
      </c>
      <c r="U179" s="328">
        <f t="shared" si="206"/>
        <v>0</v>
      </c>
      <c r="V179" s="26"/>
      <c r="W179" s="26"/>
      <c r="X179" s="43">
        <f t="shared" si="207"/>
        <v>0</v>
      </c>
      <c r="Y179" s="327">
        <f>'2ND TERM Db '!R179</f>
        <v>0</v>
      </c>
      <c r="Z179" s="327">
        <f>'1ST TERM Db'!R179</f>
        <v>0</v>
      </c>
      <c r="AA179" s="328">
        <f t="shared" si="208"/>
        <v>0</v>
      </c>
      <c r="AB179" s="26"/>
      <c r="AC179" s="26"/>
      <c r="AD179" s="43">
        <f t="shared" si="209"/>
        <v>0</v>
      </c>
      <c r="AE179" s="327">
        <f>'2ND TERM Db '!U179</f>
        <v>0</v>
      </c>
      <c r="AF179" s="327">
        <f>'1ST TERM Db'!U179</f>
        <v>0</v>
      </c>
      <c r="AG179" s="328">
        <f t="shared" si="210"/>
        <v>0</v>
      </c>
      <c r="AH179" s="26"/>
      <c r="AI179" s="26"/>
      <c r="AJ179" s="43">
        <f t="shared" si="211"/>
        <v>0</v>
      </c>
      <c r="AK179" s="327">
        <f>'2ND TERM Db '!X179</f>
        <v>0</v>
      </c>
      <c r="AL179" s="327">
        <f>'1ST TERM Db'!X179</f>
        <v>0</v>
      </c>
      <c r="AM179" s="328">
        <f t="shared" si="212"/>
        <v>0</v>
      </c>
      <c r="AN179" s="26"/>
      <c r="AO179" s="26"/>
      <c r="AP179" s="43">
        <f t="shared" si="213"/>
        <v>0</v>
      </c>
      <c r="AQ179" s="327">
        <f>'2ND TERM Db '!AA179</f>
        <v>0</v>
      </c>
      <c r="AR179" s="343">
        <f>'1ST TERM Db'!AA179</f>
        <v>0</v>
      </c>
      <c r="AS179" s="328">
        <f t="shared" si="214"/>
        <v>0</v>
      </c>
      <c r="AT179" s="26"/>
      <c r="AU179" s="26"/>
      <c r="AV179" s="43">
        <f t="shared" si="215"/>
        <v>0</v>
      </c>
      <c r="AW179" s="327">
        <f>'2ND TERM Db '!AD179</f>
        <v>0</v>
      </c>
      <c r="AX179" s="343">
        <f>'1ST TERM Db'!AD179</f>
        <v>0</v>
      </c>
      <c r="AY179" s="328">
        <f t="shared" si="216"/>
        <v>0</v>
      </c>
      <c r="AZ179" s="26"/>
      <c r="BA179" s="26"/>
      <c r="BB179" s="43">
        <f t="shared" si="217"/>
        <v>0</v>
      </c>
      <c r="BC179" s="327">
        <f>'2ND TERM Db '!AG179</f>
        <v>0</v>
      </c>
      <c r="BD179" s="327">
        <f>'1ST TERM Db'!AG179</f>
        <v>0</v>
      </c>
      <c r="BE179" s="328">
        <f t="shared" si="218"/>
        <v>0</v>
      </c>
      <c r="BF179" s="26"/>
      <c r="BG179" s="26"/>
      <c r="BH179" s="43">
        <f t="shared" si="219"/>
        <v>0</v>
      </c>
      <c r="BI179" s="327">
        <f>'2ND TERM Db '!AJ179</f>
        <v>0</v>
      </c>
      <c r="BJ179" s="327">
        <f>'1ST TERM Db'!AJ179</f>
        <v>0</v>
      </c>
      <c r="BK179" s="328">
        <f t="shared" si="220"/>
        <v>0</v>
      </c>
      <c r="BL179" s="26"/>
      <c r="BM179" s="26"/>
      <c r="BN179" s="43">
        <f t="shared" si="221"/>
        <v>0</v>
      </c>
      <c r="BO179" s="327">
        <f>'2ND TERM Db '!AM179</f>
        <v>0</v>
      </c>
      <c r="BP179" s="348">
        <f>'1ST TERM Db'!AM179</f>
        <v>0</v>
      </c>
      <c r="BQ179" s="328">
        <f t="shared" si="222"/>
        <v>0</v>
      </c>
      <c r="BR179" s="26"/>
      <c r="BS179" s="26"/>
      <c r="BT179" s="43">
        <f t="shared" si="223"/>
        <v>0</v>
      </c>
      <c r="BU179" s="327">
        <f>'2ND TERM Db '!AP179</f>
        <v>0</v>
      </c>
      <c r="BV179" s="348">
        <f>'1ST TERM Db'!AP179</f>
        <v>0</v>
      </c>
      <c r="BW179" s="328">
        <f t="shared" si="224"/>
        <v>0</v>
      </c>
      <c r="BX179" s="26"/>
      <c r="BY179" s="26"/>
      <c r="BZ179" s="43">
        <f t="shared" si="225"/>
        <v>0</v>
      </c>
      <c r="CA179" s="327">
        <f>'2ND TERM Db '!AS179</f>
        <v>0</v>
      </c>
      <c r="CB179" s="348">
        <f>'1ST TERM Db'!AS179</f>
        <v>0</v>
      </c>
      <c r="CC179" s="328">
        <f t="shared" si="226"/>
        <v>0</v>
      </c>
      <c r="CD179" s="26"/>
      <c r="CE179" s="26"/>
      <c r="CF179" s="43">
        <f t="shared" si="227"/>
        <v>0</v>
      </c>
      <c r="CG179" s="327">
        <f>'2ND TERM Db '!AV179</f>
        <v>0</v>
      </c>
      <c r="CH179" s="348">
        <f>'1ST TERM Db'!AV179</f>
        <v>0</v>
      </c>
      <c r="CI179" s="328">
        <f t="shared" si="228"/>
        <v>0</v>
      </c>
      <c r="CJ179" s="26"/>
      <c r="CK179" s="26"/>
      <c r="CL179" s="43">
        <f t="shared" si="229"/>
        <v>0</v>
      </c>
      <c r="CM179" s="327">
        <f>'2ND TERM Db '!AY179</f>
        <v>0</v>
      </c>
      <c r="CN179" s="348">
        <f>'1ST TERM Db'!AY179</f>
        <v>0</v>
      </c>
      <c r="CO179" s="328">
        <f t="shared" si="230"/>
        <v>0</v>
      </c>
      <c r="CP179" s="26"/>
      <c r="CQ179" s="26"/>
      <c r="CR179" s="43">
        <f t="shared" si="231"/>
        <v>0</v>
      </c>
      <c r="CS179" s="327">
        <f>'2ND TERM Db '!BB179</f>
        <v>0</v>
      </c>
      <c r="CT179" s="348">
        <f>'1ST TERM Db'!BB179</f>
        <v>0</v>
      </c>
      <c r="CU179" s="328">
        <f t="shared" si="232"/>
        <v>0</v>
      </c>
      <c r="CV179" s="26"/>
      <c r="CW179" s="26"/>
      <c r="CX179" s="43">
        <f t="shared" si="233"/>
        <v>0</v>
      </c>
      <c r="CY179" s="327">
        <f>'2ND TERM Db '!BE179</f>
        <v>0</v>
      </c>
      <c r="CZ179" s="348">
        <f>'1ST TERM Db'!BE179</f>
        <v>0</v>
      </c>
      <c r="DA179" s="328">
        <f t="shared" si="234"/>
        <v>0</v>
      </c>
      <c r="DB179" s="26"/>
      <c r="DC179" s="26"/>
      <c r="DD179" s="43">
        <f t="shared" si="235"/>
        <v>0</v>
      </c>
      <c r="DE179" s="327">
        <f>'2ND TERM Db '!BH179</f>
        <v>0</v>
      </c>
      <c r="DF179" s="348">
        <f>'1ST TERM Db'!BH179</f>
        <v>0</v>
      </c>
      <c r="DG179" s="328">
        <f t="shared" si="236"/>
        <v>0</v>
      </c>
      <c r="DH179" s="349"/>
      <c r="DI179" s="349"/>
      <c r="DJ179" s="356">
        <f t="shared" si="240"/>
        <v>0</v>
      </c>
      <c r="DK179" s="357">
        <f>'2ND TERM Db '!BK179</f>
        <v>0</v>
      </c>
      <c r="DL179" s="357">
        <f>'1ST TERM Db'!BK179</f>
        <v>0</v>
      </c>
      <c r="DM179" s="328">
        <f t="shared" si="237"/>
        <v>0</v>
      </c>
      <c r="DN179" s="73">
        <f t="shared" ref="DN179" si="286">SUM(O179,U179,AA179,AG179,AM179,AS179,AY179,BE179,BK179,BQ179,BW179,CC179,CI179,CO179,CU179,DA179,DG179,DM179)</f>
        <v>0</v>
      </c>
      <c r="DO179" s="80">
        <f t="shared" si="239"/>
        <v>12</v>
      </c>
      <c r="DP179" s="81" t="s">
        <v>105</v>
      </c>
      <c r="DQ179" s="81" t="s">
        <v>105</v>
      </c>
      <c r="DR179" s="81" t="s">
        <v>105</v>
      </c>
      <c r="DS179" s="81" t="s">
        <v>105</v>
      </c>
      <c r="DT179" s="81" t="s">
        <v>105</v>
      </c>
      <c r="DU179" s="81" t="s">
        <v>105</v>
      </c>
      <c r="DV179" s="81" t="s">
        <v>105</v>
      </c>
      <c r="DW179" s="81" t="s">
        <v>105</v>
      </c>
      <c r="DX179" s="87" t="s">
        <v>98</v>
      </c>
      <c r="DY179" s="88" t="s">
        <v>99</v>
      </c>
      <c r="DZ179" s="81" t="s">
        <v>105</v>
      </c>
      <c r="EA179" s="81" t="s">
        <v>105</v>
      </c>
      <c r="EB179" s="81" t="s">
        <v>105</v>
      </c>
      <c r="EC179" s="81" t="s">
        <v>105</v>
      </c>
      <c r="ED179" s="81" t="s">
        <v>105</v>
      </c>
      <c r="EE179" s="81" t="s">
        <v>105</v>
      </c>
      <c r="EF179" s="99" t="s">
        <v>105</v>
      </c>
      <c r="EG179" s="100" t="s">
        <v>101</v>
      </c>
      <c r="EH179" s="101" t="s">
        <v>102</v>
      </c>
      <c r="EI179" s="102" t="s">
        <v>103</v>
      </c>
      <c r="EJ179" s="103" t="s">
        <v>104</v>
      </c>
    </row>
    <row r="180" ht="30.3" spans="1:140">
      <c r="A180" s="21">
        <v>177</v>
      </c>
      <c r="B180" s="288">
        <f>'1ST TERM Db'!B180</f>
        <v>0</v>
      </c>
      <c r="C180" s="29">
        <f>'1ST TERM Db'!C180</f>
        <v>0</v>
      </c>
      <c r="D180" s="29">
        <f>'1ST TERM Db'!D180</f>
        <v>0</v>
      </c>
      <c r="E180" s="29">
        <f>'1ST TERM Db'!E180</f>
        <v>0</v>
      </c>
      <c r="F180" s="27"/>
      <c r="G180" s="27"/>
      <c r="H180" s="27"/>
      <c r="I180" s="42">
        <f t="shared" si="203"/>
        <v>0</v>
      </c>
      <c r="J180" s="26"/>
      <c r="K180" s="26"/>
      <c r="L180" s="43">
        <f t="shared" si="199"/>
        <v>0</v>
      </c>
      <c r="M180" s="327">
        <f>'2ND TERM Db '!L180</f>
        <v>0</v>
      </c>
      <c r="N180" s="327">
        <f>'1ST TERM Db'!L180</f>
        <v>0</v>
      </c>
      <c r="O180" s="328">
        <f t="shared" si="204"/>
        <v>0</v>
      </c>
      <c r="P180" s="26"/>
      <c r="Q180" s="26"/>
      <c r="R180" s="43">
        <f t="shared" si="205"/>
        <v>0</v>
      </c>
      <c r="S180" s="327">
        <f>'2ND TERM Db '!O180</f>
        <v>0</v>
      </c>
      <c r="T180" s="327">
        <f>'1ST TERM Db'!O180</f>
        <v>0</v>
      </c>
      <c r="U180" s="328">
        <f t="shared" si="206"/>
        <v>0</v>
      </c>
      <c r="V180" s="26"/>
      <c r="W180" s="26"/>
      <c r="X180" s="43">
        <f t="shared" si="207"/>
        <v>0</v>
      </c>
      <c r="Y180" s="327">
        <f>'2ND TERM Db '!R180</f>
        <v>0</v>
      </c>
      <c r="Z180" s="327">
        <f>'1ST TERM Db'!R180</f>
        <v>0</v>
      </c>
      <c r="AA180" s="328">
        <f t="shared" si="208"/>
        <v>0</v>
      </c>
      <c r="AB180" s="26"/>
      <c r="AC180" s="26"/>
      <c r="AD180" s="43">
        <f t="shared" si="209"/>
        <v>0</v>
      </c>
      <c r="AE180" s="327">
        <f>'2ND TERM Db '!U180</f>
        <v>0</v>
      </c>
      <c r="AF180" s="327">
        <f>'1ST TERM Db'!U180</f>
        <v>0</v>
      </c>
      <c r="AG180" s="328">
        <f t="shared" si="210"/>
        <v>0</v>
      </c>
      <c r="AH180" s="26"/>
      <c r="AI180" s="26"/>
      <c r="AJ180" s="43">
        <f t="shared" si="211"/>
        <v>0</v>
      </c>
      <c r="AK180" s="327">
        <f>'2ND TERM Db '!X180</f>
        <v>0</v>
      </c>
      <c r="AL180" s="327">
        <f>'1ST TERM Db'!X180</f>
        <v>0</v>
      </c>
      <c r="AM180" s="328">
        <f t="shared" si="212"/>
        <v>0</v>
      </c>
      <c r="AN180" s="26"/>
      <c r="AO180" s="26"/>
      <c r="AP180" s="43">
        <f t="shared" si="213"/>
        <v>0</v>
      </c>
      <c r="AQ180" s="327">
        <f>'2ND TERM Db '!AA180</f>
        <v>0</v>
      </c>
      <c r="AR180" s="343">
        <f>'1ST TERM Db'!AA180</f>
        <v>0</v>
      </c>
      <c r="AS180" s="328">
        <f t="shared" si="214"/>
        <v>0</v>
      </c>
      <c r="AT180" s="26"/>
      <c r="AU180" s="26"/>
      <c r="AV180" s="43">
        <f t="shared" si="215"/>
        <v>0</v>
      </c>
      <c r="AW180" s="327">
        <f>'2ND TERM Db '!AD180</f>
        <v>0</v>
      </c>
      <c r="AX180" s="343">
        <f>'1ST TERM Db'!AD180</f>
        <v>0</v>
      </c>
      <c r="AY180" s="328">
        <f t="shared" si="216"/>
        <v>0</v>
      </c>
      <c r="AZ180" s="26"/>
      <c r="BA180" s="26"/>
      <c r="BB180" s="43">
        <f t="shared" si="217"/>
        <v>0</v>
      </c>
      <c r="BC180" s="327">
        <f>'2ND TERM Db '!AG180</f>
        <v>0</v>
      </c>
      <c r="BD180" s="327">
        <f>'1ST TERM Db'!AG180</f>
        <v>0</v>
      </c>
      <c r="BE180" s="328">
        <f t="shared" si="218"/>
        <v>0</v>
      </c>
      <c r="BF180" s="26"/>
      <c r="BG180" s="26"/>
      <c r="BH180" s="43">
        <f t="shared" si="219"/>
        <v>0</v>
      </c>
      <c r="BI180" s="327">
        <f>'2ND TERM Db '!AJ180</f>
        <v>0</v>
      </c>
      <c r="BJ180" s="327">
        <f>'1ST TERM Db'!AJ180</f>
        <v>0</v>
      </c>
      <c r="BK180" s="328">
        <f t="shared" si="220"/>
        <v>0</v>
      </c>
      <c r="BL180" s="26"/>
      <c r="BM180" s="26"/>
      <c r="BN180" s="43">
        <f t="shared" si="221"/>
        <v>0</v>
      </c>
      <c r="BO180" s="327">
        <f>'2ND TERM Db '!AM180</f>
        <v>0</v>
      </c>
      <c r="BP180" s="348">
        <f>'1ST TERM Db'!AM180</f>
        <v>0</v>
      </c>
      <c r="BQ180" s="328">
        <f t="shared" si="222"/>
        <v>0</v>
      </c>
      <c r="BR180" s="26"/>
      <c r="BS180" s="26"/>
      <c r="BT180" s="43">
        <f t="shared" si="223"/>
        <v>0</v>
      </c>
      <c r="BU180" s="327">
        <f>'2ND TERM Db '!AP180</f>
        <v>0</v>
      </c>
      <c r="BV180" s="348">
        <f>'1ST TERM Db'!AP180</f>
        <v>0</v>
      </c>
      <c r="BW180" s="328">
        <f t="shared" si="224"/>
        <v>0</v>
      </c>
      <c r="BX180" s="26"/>
      <c r="BY180" s="26"/>
      <c r="BZ180" s="43">
        <f t="shared" si="225"/>
        <v>0</v>
      </c>
      <c r="CA180" s="327">
        <f>'2ND TERM Db '!AS180</f>
        <v>0</v>
      </c>
      <c r="CB180" s="348">
        <f>'1ST TERM Db'!AS180</f>
        <v>0</v>
      </c>
      <c r="CC180" s="328">
        <f t="shared" si="226"/>
        <v>0</v>
      </c>
      <c r="CD180" s="26"/>
      <c r="CE180" s="26"/>
      <c r="CF180" s="43">
        <f t="shared" si="227"/>
        <v>0</v>
      </c>
      <c r="CG180" s="327">
        <f>'2ND TERM Db '!AV180</f>
        <v>0</v>
      </c>
      <c r="CH180" s="348">
        <f>'1ST TERM Db'!AV180</f>
        <v>0</v>
      </c>
      <c r="CI180" s="328">
        <f t="shared" si="228"/>
        <v>0</v>
      </c>
      <c r="CJ180" s="26"/>
      <c r="CK180" s="26"/>
      <c r="CL180" s="43">
        <f t="shared" si="229"/>
        <v>0</v>
      </c>
      <c r="CM180" s="327">
        <f>'2ND TERM Db '!AY180</f>
        <v>0</v>
      </c>
      <c r="CN180" s="348">
        <f>'1ST TERM Db'!AY180</f>
        <v>0</v>
      </c>
      <c r="CO180" s="328">
        <f t="shared" si="230"/>
        <v>0</v>
      </c>
      <c r="CP180" s="26"/>
      <c r="CQ180" s="26"/>
      <c r="CR180" s="43">
        <f t="shared" si="231"/>
        <v>0</v>
      </c>
      <c r="CS180" s="327">
        <f>'2ND TERM Db '!BB180</f>
        <v>0</v>
      </c>
      <c r="CT180" s="348">
        <f>'1ST TERM Db'!BB180</f>
        <v>0</v>
      </c>
      <c r="CU180" s="328">
        <f t="shared" si="232"/>
        <v>0</v>
      </c>
      <c r="CV180" s="26"/>
      <c r="CW180" s="26"/>
      <c r="CX180" s="43">
        <f t="shared" si="233"/>
        <v>0</v>
      </c>
      <c r="CY180" s="327">
        <f>'2ND TERM Db '!BE180</f>
        <v>0</v>
      </c>
      <c r="CZ180" s="348">
        <f>'1ST TERM Db'!BE180</f>
        <v>0</v>
      </c>
      <c r="DA180" s="328">
        <f t="shared" si="234"/>
        <v>0</v>
      </c>
      <c r="DB180" s="26"/>
      <c r="DC180" s="26"/>
      <c r="DD180" s="43">
        <f t="shared" si="235"/>
        <v>0</v>
      </c>
      <c r="DE180" s="327">
        <f>'2ND TERM Db '!BH180</f>
        <v>0</v>
      </c>
      <c r="DF180" s="348">
        <f>'1ST TERM Db'!BH180</f>
        <v>0</v>
      </c>
      <c r="DG180" s="328">
        <f t="shared" si="236"/>
        <v>0</v>
      </c>
      <c r="DH180" s="349"/>
      <c r="DI180" s="349"/>
      <c r="DJ180" s="356">
        <f t="shared" si="240"/>
        <v>0</v>
      </c>
      <c r="DK180" s="357">
        <f>'2ND TERM Db '!BK180</f>
        <v>0</v>
      </c>
      <c r="DL180" s="357">
        <f>'1ST TERM Db'!BK180</f>
        <v>0</v>
      </c>
      <c r="DM180" s="328">
        <f t="shared" si="237"/>
        <v>0</v>
      </c>
      <c r="DN180" s="73">
        <f t="shared" ref="DN180" si="287">SUM(O180,U180,AA180,AG180,AM180,AS180,AY180,BE180,BK180,BQ180,BW180,CC180,CI180,CO180,CU180,DA180,DG180:DM180)</f>
        <v>0</v>
      </c>
      <c r="DO180" s="80">
        <f t="shared" si="239"/>
        <v>12</v>
      </c>
      <c r="DP180" s="81" t="s">
        <v>105</v>
      </c>
      <c r="DQ180" s="81" t="s">
        <v>105</v>
      </c>
      <c r="DR180" s="81" t="s">
        <v>105</v>
      </c>
      <c r="DS180" s="81" t="s">
        <v>105</v>
      </c>
      <c r="DT180" s="81" t="s">
        <v>105</v>
      </c>
      <c r="DU180" s="81" t="s">
        <v>105</v>
      </c>
      <c r="DV180" s="81" t="s">
        <v>105</v>
      </c>
      <c r="DW180" s="81" t="s">
        <v>105</v>
      </c>
      <c r="DX180" s="87" t="s">
        <v>98</v>
      </c>
      <c r="DY180" s="88" t="s">
        <v>99</v>
      </c>
      <c r="DZ180" s="81" t="s">
        <v>105</v>
      </c>
      <c r="EA180" s="81" t="s">
        <v>105</v>
      </c>
      <c r="EB180" s="81" t="s">
        <v>105</v>
      </c>
      <c r="EC180" s="81" t="s">
        <v>105</v>
      </c>
      <c r="ED180" s="81" t="s">
        <v>105</v>
      </c>
      <c r="EE180" s="81" t="s">
        <v>105</v>
      </c>
      <c r="EF180" s="99" t="s">
        <v>105</v>
      </c>
      <c r="EG180" s="100" t="s">
        <v>101</v>
      </c>
      <c r="EH180" s="101" t="s">
        <v>102</v>
      </c>
      <c r="EI180" s="102" t="s">
        <v>103</v>
      </c>
      <c r="EJ180" s="103" t="s">
        <v>104</v>
      </c>
    </row>
    <row r="181" ht="30.3" spans="1:140">
      <c r="A181" s="21">
        <v>178</v>
      </c>
      <c r="B181" s="288">
        <f>'1ST TERM Db'!B181</f>
        <v>0</v>
      </c>
      <c r="C181" s="29">
        <f>'1ST TERM Db'!C181</f>
        <v>0</v>
      </c>
      <c r="D181" s="29">
        <f>'1ST TERM Db'!D181</f>
        <v>0</v>
      </c>
      <c r="E181" s="29">
        <f>'1ST TERM Db'!E181</f>
        <v>0</v>
      </c>
      <c r="F181" s="27"/>
      <c r="G181" s="27"/>
      <c r="H181" s="27"/>
      <c r="I181" s="42">
        <f t="shared" si="203"/>
        <v>0</v>
      </c>
      <c r="J181" s="26"/>
      <c r="K181" s="26"/>
      <c r="L181" s="43">
        <f t="shared" si="199"/>
        <v>0</v>
      </c>
      <c r="M181" s="327">
        <f>'2ND TERM Db '!L181</f>
        <v>0</v>
      </c>
      <c r="N181" s="327">
        <f>'1ST TERM Db'!L181</f>
        <v>0</v>
      </c>
      <c r="O181" s="328">
        <f t="shared" si="204"/>
        <v>0</v>
      </c>
      <c r="P181" s="26"/>
      <c r="Q181" s="26"/>
      <c r="R181" s="43">
        <f t="shared" si="205"/>
        <v>0</v>
      </c>
      <c r="S181" s="327">
        <f>'2ND TERM Db '!O181</f>
        <v>0</v>
      </c>
      <c r="T181" s="327">
        <f>'1ST TERM Db'!O181</f>
        <v>0</v>
      </c>
      <c r="U181" s="328">
        <f t="shared" si="206"/>
        <v>0</v>
      </c>
      <c r="V181" s="26"/>
      <c r="W181" s="26"/>
      <c r="X181" s="43">
        <f t="shared" si="207"/>
        <v>0</v>
      </c>
      <c r="Y181" s="327">
        <f>'2ND TERM Db '!R181</f>
        <v>0</v>
      </c>
      <c r="Z181" s="327">
        <f>'1ST TERM Db'!R181</f>
        <v>0</v>
      </c>
      <c r="AA181" s="328">
        <f t="shared" si="208"/>
        <v>0</v>
      </c>
      <c r="AB181" s="26"/>
      <c r="AC181" s="26"/>
      <c r="AD181" s="43">
        <f t="shared" si="209"/>
        <v>0</v>
      </c>
      <c r="AE181" s="327">
        <f>'2ND TERM Db '!U181</f>
        <v>0</v>
      </c>
      <c r="AF181" s="327">
        <f>'1ST TERM Db'!U181</f>
        <v>0</v>
      </c>
      <c r="AG181" s="328">
        <f t="shared" si="210"/>
        <v>0</v>
      </c>
      <c r="AH181" s="26"/>
      <c r="AI181" s="26"/>
      <c r="AJ181" s="43">
        <f t="shared" si="211"/>
        <v>0</v>
      </c>
      <c r="AK181" s="327">
        <f>'2ND TERM Db '!X181</f>
        <v>0</v>
      </c>
      <c r="AL181" s="327">
        <f>'1ST TERM Db'!X181</f>
        <v>0</v>
      </c>
      <c r="AM181" s="328">
        <f t="shared" si="212"/>
        <v>0</v>
      </c>
      <c r="AN181" s="26"/>
      <c r="AO181" s="26"/>
      <c r="AP181" s="43">
        <f t="shared" si="213"/>
        <v>0</v>
      </c>
      <c r="AQ181" s="327">
        <f>'2ND TERM Db '!AA181</f>
        <v>0</v>
      </c>
      <c r="AR181" s="343">
        <f>'1ST TERM Db'!AA181</f>
        <v>0</v>
      </c>
      <c r="AS181" s="328">
        <f t="shared" si="214"/>
        <v>0</v>
      </c>
      <c r="AT181" s="26"/>
      <c r="AU181" s="26"/>
      <c r="AV181" s="43">
        <f t="shared" si="215"/>
        <v>0</v>
      </c>
      <c r="AW181" s="327">
        <f>'2ND TERM Db '!AD181</f>
        <v>0</v>
      </c>
      <c r="AX181" s="343">
        <f>'1ST TERM Db'!AD181</f>
        <v>0</v>
      </c>
      <c r="AY181" s="328">
        <f t="shared" si="216"/>
        <v>0</v>
      </c>
      <c r="AZ181" s="26"/>
      <c r="BA181" s="26"/>
      <c r="BB181" s="43">
        <f t="shared" si="217"/>
        <v>0</v>
      </c>
      <c r="BC181" s="327">
        <f>'2ND TERM Db '!AG181</f>
        <v>0</v>
      </c>
      <c r="BD181" s="327">
        <f>'1ST TERM Db'!AG181</f>
        <v>0</v>
      </c>
      <c r="BE181" s="328">
        <f t="shared" si="218"/>
        <v>0</v>
      </c>
      <c r="BF181" s="26"/>
      <c r="BG181" s="26"/>
      <c r="BH181" s="43">
        <f t="shared" si="219"/>
        <v>0</v>
      </c>
      <c r="BI181" s="327">
        <f>'2ND TERM Db '!AJ181</f>
        <v>0</v>
      </c>
      <c r="BJ181" s="327">
        <f>'1ST TERM Db'!AJ181</f>
        <v>0</v>
      </c>
      <c r="BK181" s="328">
        <f t="shared" si="220"/>
        <v>0</v>
      </c>
      <c r="BL181" s="26"/>
      <c r="BM181" s="26"/>
      <c r="BN181" s="43">
        <f t="shared" si="221"/>
        <v>0</v>
      </c>
      <c r="BO181" s="327">
        <f>'2ND TERM Db '!AM181</f>
        <v>0</v>
      </c>
      <c r="BP181" s="348">
        <f>'1ST TERM Db'!AM181</f>
        <v>0</v>
      </c>
      <c r="BQ181" s="328">
        <f t="shared" si="222"/>
        <v>0</v>
      </c>
      <c r="BR181" s="26"/>
      <c r="BS181" s="26"/>
      <c r="BT181" s="43">
        <f t="shared" si="223"/>
        <v>0</v>
      </c>
      <c r="BU181" s="327">
        <f>'2ND TERM Db '!AP181</f>
        <v>0</v>
      </c>
      <c r="BV181" s="348">
        <f>'1ST TERM Db'!AP181</f>
        <v>0</v>
      </c>
      <c r="BW181" s="328">
        <f t="shared" si="224"/>
        <v>0</v>
      </c>
      <c r="BX181" s="26"/>
      <c r="BY181" s="26"/>
      <c r="BZ181" s="43">
        <f t="shared" si="225"/>
        <v>0</v>
      </c>
      <c r="CA181" s="327">
        <f>'2ND TERM Db '!AS181</f>
        <v>0</v>
      </c>
      <c r="CB181" s="348">
        <f>'1ST TERM Db'!AS181</f>
        <v>0</v>
      </c>
      <c r="CC181" s="328">
        <f t="shared" si="226"/>
        <v>0</v>
      </c>
      <c r="CD181" s="26"/>
      <c r="CE181" s="26"/>
      <c r="CF181" s="43">
        <f t="shared" si="227"/>
        <v>0</v>
      </c>
      <c r="CG181" s="327">
        <f>'2ND TERM Db '!AV181</f>
        <v>0</v>
      </c>
      <c r="CH181" s="348">
        <f>'1ST TERM Db'!AV181</f>
        <v>0</v>
      </c>
      <c r="CI181" s="328">
        <f t="shared" si="228"/>
        <v>0</v>
      </c>
      <c r="CJ181" s="26"/>
      <c r="CK181" s="26"/>
      <c r="CL181" s="43">
        <f t="shared" si="229"/>
        <v>0</v>
      </c>
      <c r="CM181" s="327">
        <f>'2ND TERM Db '!AY181</f>
        <v>0</v>
      </c>
      <c r="CN181" s="348">
        <f>'1ST TERM Db'!AY181</f>
        <v>0</v>
      </c>
      <c r="CO181" s="328">
        <f t="shared" si="230"/>
        <v>0</v>
      </c>
      <c r="CP181" s="26"/>
      <c r="CQ181" s="26"/>
      <c r="CR181" s="43">
        <f t="shared" si="231"/>
        <v>0</v>
      </c>
      <c r="CS181" s="327">
        <f>'2ND TERM Db '!BB181</f>
        <v>0</v>
      </c>
      <c r="CT181" s="348">
        <f>'1ST TERM Db'!BB181</f>
        <v>0</v>
      </c>
      <c r="CU181" s="328">
        <f t="shared" si="232"/>
        <v>0</v>
      </c>
      <c r="CV181" s="26"/>
      <c r="CW181" s="26"/>
      <c r="CX181" s="43">
        <f t="shared" si="233"/>
        <v>0</v>
      </c>
      <c r="CY181" s="327">
        <f>'2ND TERM Db '!BE181</f>
        <v>0</v>
      </c>
      <c r="CZ181" s="348">
        <f>'1ST TERM Db'!BE181</f>
        <v>0</v>
      </c>
      <c r="DA181" s="328">
        <f t="shared" si="234"/>
        <v>0</v>
      </c>
      <c r="DB181" s="26"/>
      <c r="DC181" s="26"/>
      <c r="DD181" s="43">
        <f t="shared" si="235"/>
        <v>0</v>
      </c>
      <c r="DE181" s="327">
        <f>'2ND TERM Db '!BH181</f>
        <v>0</v>
      </c>
      <c r="DF181" s="348">
        <f>'1ST TERM Db'!BH181</f>
        <v>0</v>
      </c>
      <c r="DG181" s="328">
        <f t="shared" si="236"/>
        <v>0</v>
      </c>
      <c r="DH181" s="349"/>
      <c r="DI181" s="349"/>
      <c r="DJ181" s="356">
        <f t="shared" si="240"/>
        <v>0</v>
      </c>
      <c r="DK181" s="357">
        <f>'2ND TERM Db '!BK181</f>
        <v>0</v>
      </c>
      <c r="DL181" s="357">
        <f>'1ST TERM Db'!BK181</f>
        <v>0</v>
      </c>
      <c r="DM181" s="328">
        <f t="shared" si="237"/>
        <v>0</v>
      </c>
      <c r="DN181" s="73">
        <f t="shared" ref="DN181" si="288">SUM(O181,U181,AA181,AG181,AM181,AS181,AY181,BE181,BK181,BQ181,BW181,CC181,CI181,CO181,CU181,DA181,DG181,DM181)</f>
        <v>0</v>
      </c>
      <c r="DO181" s="80">
        <f t="shared" si="239"/>
        <v>12</v>
      </c>
      <c r="DP181" s="81" t="s">
        <v>105</v>
      </c>
      <c r="DQ181" s="81" t="s">
        <v>105</v>
      </c>
      <c r="DR181" s="81" t="s">
        <v>105</v>
      </c>
      <c r="DS181" s="81" t="s">
        <v>105</v>
      </c>
      <c r="DT181" s="81" t="s">
        <v>105</v>
      </c>
      <c r="DU181" s="81" t="s">
        <v>105</v>
      </c>
      <c r="DV181" s="81" t="s">
        <v>105</v>
      </c>
      <c r="DW181" s="81" t="s">
        <v>105</v>
      </c>
      <c r="DX181" s="87" t="s">
        <v>98</v>
      </c>
      <c r="DY181" s="88" t="s">
        <v>99</v>
      </c>
      <c r="DZ181" s="81" t="s">
        <v>105</v>
      </c>
      <c r="EA181" s="81" t="s">
        <v>105</v>
      </c>
      <c r="EB181" s="81" t="s">
        <v>105</v>
      </c>
      <c r="EC181" s="81" t="s">
        <v>105</v>
      </c>
      <c r="ED181" s="81" t="s">
        <v>105</v>
      </c>
      <c r="EE181" s="81" t="s">
        <v>105</v>
      </c>
      <c r="EF181" s="99" t="s">
        <v>105</v>
      </c>
      <c r="EG181" s="100" t="s">
        <v>101</v>
      </c>
      <c r="EH181" s="101" t="s">
        <v>102</v>
      </c>
      <c r="EI181" s="102" t="s">
        <v>103</v>
      </c>
      <c r="EJ181" s="103" t="s">
        <v>104</v>
      </c>
    </row>
    <row r="182" ht="30.3" spans="1:140">
      <c r="A182" s="21">
        <v>179</v>
      </c>
      <c r="B182" s="288">
        <f>'1ST TERM Db'!B182</f>
        <v>0</v>
      </c>
      <c r="C182" s="289">
        <f>'1ST TERM Db'!C182</f>
        <v>0</v>
      </c>
      <c r="D182" s="29">
        <f>'1ST TERM Db'!D182</f>
        <v>0</v>
      </c>
      <c r="E182" s="29">
        <f>'1ST TERM Db'!E182</f>
        <v>0</v>
      </c>
      <c r="F182" s="27"/>
      <c r="G182" s="27"/>
      <c r="H182" s="27"/>
      <c r="I182" s="42">
        <f t="shared" si="203"/>
        <v>0</v>
      </c>
      <c r="J182" s="26"/>
      <c r="K182" s="26"/>
      <c r="L182" s="43">
        <f t="shared" si="199"/>
        <v>0</v>
      </c>
      <c r="M182" s="327">
        <f>'2ND TERM Db '!L182</f>
        <v>0</v>
      </c>
      <c r="N182" s="327">
        <f>'1ST TERM Db'!L182</f>
        <v>0</v>
      </c>
      <c r="O182" s="328">
        <f t="shared" si="204"/>
        <v>0</v>
      </c>
      <c r="P182" s="26"/>
      <c r="Q182" s="26"/>
      <c r="R182" s="43">
        <f t="shared" si="205"/>
        <v>0</v>
      </c>
      <c r="S182" s="327">
        <f>'2ND TERM Db '!O182</f>
        <v>0</v>
      </c>
      <c r="T182" s="327">
        <f>'1ST TERM Db'!O182</f>
        <v>0</v>
      </c>
      <c r="U182" s="328">
        <f t="shared" si="206"/>
        <v>0</v>
      </c>
      <c r="V182" s="26"/>
      <c r="W182" s="26"/>
      <c r="X182" s="43">
        <f t="shared" si="207"/>
        <v>0</v>
      </c>
      <c r="Y182" s="327">
        <f>'2ND TERM Db '!R182</f>
        <v>0</v>
      </c>
      <c r="Z182" s="327">
        <f>'1ST TERM Db'!R182</f>
        <v>0</v>
      </c>
      <c r="AA182" s="328">
        <f t="shared" si="208"/>
        <v>0</v>
      </c>
      <c r="AB182" s="26"/>
      <c r="AC182" s="26"/>
      <c r="AD182" s="43">
        <f t="shared" si="209"/>
        <v>0</v>
      </c>
      <c r="AE182" s="327">
        <f>'2ND TERM Db '!U182</f>
        <v>0</v>
      </c>
      <c r="AF182" s="327">
        <f>'1ST TERM Db'!U182</f>
        <v>0</v>
      </c>
      <c r="AG182" s="328">
        <f t="shared" si="210"/>
        <v>0</v>
      </c>
      <c r="AH182" s="26"/>
      <c r="AI182" s="26"/>
      <c r="AJ182" s="43">
        <f t="shared" si="211"/>
        <v>0</v>
      </c>
      <c r="AK182" s="327">
        <f>'2ND TERM Db '!X182</f>
        <v>0</v>
      </c>
      <c r="AL182" s="327">
        <f>'1ST TERM Db'!X182</f>
        <v>0</v>
      </c>
      <c r="AM182" s="328">
        <f t="shared" si="212"/>
        <v>0</v>
      </c>
      <c r="AN182" s="26"/>
      <c r="AO182" s="26"/>
      <c r="AP182" s="43">
        <f t="shared" si="213"/>
        <v>0</v>
      </c>
      <c r="AQ182" s="327">
        <f>'2ND TERM Db '!AA182</f>
        <v>0</v>
      </c>
      <c r="AR182" s="343">
        <f>'1ST TERM Db'!AA182</f>
        <v>0</v>
      </c>
      <c r="AS182" s="328">
        <f t="shared" si="214"/>
        <v>0</v>
      </c>
      <c r="AT182" s="26"/>
      <c r="AU182" s="26"/>
      <c r="AV182" s="43">
        <f t="shared" si="215"/>
        <v>0</v>
      </c>
      <c r="AW182" s="327">
        <f>'2ND TERM Db '!AD182</f>
        <v>0</v>
      </c>
      <c r="AX182" s="343">
        <f>'1ST TERM Db'!AD182</f>
        <v>0</v>
      </c>
      <c r="AY182" s="328">
        <f t="shared" si="216"/>
        <v>0</v>
      </c>
      <c r="AZ182" s="26"/>
      <c r="BA182" s="26"/>
      <c r="BB182" s="43">
        <f t="shared" si="217"/>
        <v>0</v>
      </c>
      <c r="BC182" s="327">
        <f>'2ND TERM Db '!AG182</f>
        <v>0</v>
      </c>
      <c r="BD182" s="327">
        <f>'1ST TERM Db'!AG182</f>
        <v>0</v>
      </c>
      <c r="BE182" s="328">
        <f t="shared" si="218"/>
        <v>0</v>
      </c>
      <c r="BF182" s="26"/>
      <c r="BG182" s="26"/>
      <c r="BH182" s="43">
        <f t="shared" si="219"/>
        <v>0</v>
      </c>
      <c r="BI182" s="327">
        <f>'2ND TERM Db '!AJ182</f>
        <v>0</v>
      </c>
      <c r="BJ182" s="327">
        <f>'1ST TERM Db'!AJ182</f>
        <v>0</v>
      </c>
      <c r="BK182" s="328">
        <f t="shared" si="220"/>
        <v>0</v>
      </c>
      <c r="BL182" s="26"/>
      <c r="BM182" s="26"/>
      <c r="BN182" s="43">
        <f t="shared" si="221"/>
        <v>0</v>
      </c>
      <c r="BO182" s="327">
        <f>'2ND TERM Db '!AM182</f>
        <v>0</v>
      </c>
      <c r="BP182" s="348">
        <f>'1ST TERM Db'!AM182</f>
        <v>0</v>
      </c>
      <c r="BQ182" s="328">
        <f t="shared" si="222"/>
        <v>0</v>
      </c>
      <c r="BR182" s="26"/>
      <c r="BS182" s="26"/>
      <c r="BT182" s="43">
        <f t="shared" si="223"/>
        <v>0</v>
      </c>
      <c r="BU182" s="327">
        <f>'2ND TERM Db '!AP182</f>
        <v>0</v>
      </c>
      <c r="BV182" s="348">
        <f>'1ST TERM Db'!AP182</f>
        <v>0</v>
      </c>
      <c r="BW182" s="328">
        <f t="shared" si="224"/>
        <v>0</v>
      </c>
      <c r="BX182" s="26"/>
      <c r="BY182" s="26"/>
      <c r="BZ182" s="43">
        <f t="shared" si="225"/>
        <v>0</v>
      </c>
      <c r="CA182" s="327">
        <f>'2ND TERM Db '!AS182</f>
        <v>0</v>
      </c>
      <c r="CB182" s="348">
        <f>'1ST TERM Db'!AS182</f>
        <v>0</v>
      </c>
      <c r="CC182" s="328">
        <f t="shared" si="226"/>
        <v>0</v>
      </c>
      <c r="CD182" s="26"/>
      <c r="CE182" s="26"/>
      <c r="CF182" s="43">
        <f t="shared" si="227"/>
        <v>0</v>
      </c>
      <c r="CG182" s="327">
        <f>'2ND TERM Db '!AV182</f>
        <v>0</v>
      </c>
      <c r="CH182" s="348">
        <f>'1ST TERM Db'!AV182</f>
        <v>0</v>
      </c>
      <c r="CI182" s="328">
        <f t="shared" si="228"/>
        <v>0</v>
      </c>
      <c r="CJ182" s="26"/>
      <c r="CK182" s="26"/>
      <c r="CL182" s="43">
        <f t="shared" si="229"/>
        <v>0</v>
      </c>
      <c r="CM182" s="327">
        <f>'2ND TERM Db '!AY182</f>
        <v>0</v>
      </c>
      <c r="CN182" s="348">
        <f>'1ST TERM Db'!AY182</f>
        <v>0</v>
      </c>
      <c r="CO182" s="328">
        <f t="shared" si="230"/>
        <v>0</v>
      </c>
      <c r="CP182" s="26"/>
      <c r="CQ182" s="26"/>
      <c r="CR182" s="43">
        <f t="shared" si="231"/>
        <v>0</v>
      </c>
      <c r="CS182" s="327">
        <f>'2ND TERM Db '!BB182</f>
        <v>0</v>
      </c>
      <c r="CT182" s="348">
        <f>'1ST TERM Db'!BB182</f>
        <v>0</v>
      </c>
      <c r="CU182" s="328">
        <f t="shared" si="232"/>
        <v>0</v>
      </c>
      <c r="CV182" s="26"/>
      <c r="CW182" s="26"/>
      <c r="CX182" s="43">
        <f t="shared" si="233"/>
        <v>0</v>
      </c>
      <c r="CY182" s="327">
        <f>'2ND TERM Db '!BE182</f>
        <v>0</v>
      </c>
      <c r="CZ182" s="348">
        <f>'1ST TERM Db'!BE182</f>
        <v>0</v>
      </c>
      <c r="DA182" s="328">
        <f t="shared" si="234"/>
        <v>0</v>
      </c>
      <c r="DB182" s="26"/>
      <c r="DC182" s="26"/>
      <c r="DD182" s="43">
        <f t="shared" si="235"/>
        <v>0</v>
      </c>
      <c r="DE182" s="327">
        <f>'2ND TERM Db '!BH182</f>
        <v>0</v>
      </c>
      <c r="DF182" s="348">
        <f>'1ST TERM Db'!BH182</f>
        <v>0</v>
      </c>
      <c r="DG182" s="328">
        <f t="shared" si="236"/>
        <v>0</v>
      </c>
      <c r="DH182" s="349"/>
      <c r="DI182" s="349"/>
      <c r="DJ182" s="356">
        <f t="shared" si="240"/>
        <v>0</v>
      </c>
      <c r="DK182" s="357">
        <f>'2ND TERM Db '!BK182</f>
        <v>0</v>
      </c>
      <c r="DL182" s="357">
        <f>'1ST TERM Db'!BK182</f>
        <v>0</v>
      </c>
      <c r="DM182" s="328">
        <f t="shared" si="237"/>
        <v>0</v>
      </c>
      <c r="DN182" s="73">
        <f t="shared" ref="DN182" si="289">SUM(O182,U182,AA182,AG182,AM182,AS182,AY182,BE182,BK182,BQ182,BW182,CC182,CI182,CO182,CU182,DA182,DG182:DM182)</f>
        <v>0</v>
      </c>
      <c r="DO182" s="80">
        <f t="shared" si="239"/>
        <v>12</v>
      </c>
      <c r="DP182" s="81" t="s">
        <v>105</v>
      </c>
      <c r="DQ182" s="81" t="s">
        <v>105</v>
      </c>
      <c r="DR182" s="81" t="s">
        <v>105</v>
      </c>
      <c r="DS182" s="81" t="s">
        <v>105</v>
      </c>
      <c r="DT182" s="81" t="s">
        <v>105</v>
      </c>
      <c r="DU182" s="81" t="s">
        <v>105</v>
      </c>
      <c r="DV182" s="81" t="s">
        <v>105</v>
      </c>
      <c r="DW182" s="81" t="s">
        <v>105</v>
      </c>
      <c r="DX182" s="87" t="s">
        <v>98</v>
      </c>
      <c r="DY182" s="88" t="s">
        <v>99</v>
      </c>
      <c r="DZ182" s="81" t="s">
        <v>105</v>
      </c>
      <c r="EA182" s="81" t="s">
        <v>105</v>
      </c>
      <c r="EB182" s="81" t="s">
        <v>105</v>
      </c>
      <c r="EC182" s="81" t="s">
        <v>105</v>
      </c>
      <c r="ED182" s="81" t="s">
        <v>105</v>
      </c>
      <c r="EE182" s="81" t="s">
        <v>105</v>
      </c>
      <c r="EF182" s="99" t="s">
        <v>105</v>
      </c>
      <c r="EG182" s="100" t="s">
        <v>101</v>
      </c>
      <c r="EH182" s="101" t="s">
        <v>102</v>
      </c>
      <c r="EI182" s="102" t="s">
        <v>103</v>
      </c>
      <c r="EJ182" s="103" t="s">
        <v>104</v>
      </c>
    </row>
    <row r="183" ht="30.3" spans="1:140">
      <c r="A183" s="21">
        <v>180</v>
      </c>
      <c r="B183" s="288">
        <f>'1ST TERM Db'!B183</f>
        <v>0</v>
      </c>
      <c r="C183" s="29">
        <f>'1ST TERM Db'!C183</f>
        <v>0</v>
      </c>
      <c r="D183" s="29">
        <f>'1ST TERM Db'!D183</f>
        <v>0</v>
      </c>
      <c r="E183" s="29">
        <f>'1ST TERM Db'!E183</f>
        <v>0</v>
      </c>
      <c r="F183" s="27"/>
      <c r="G183" s="27"/>
      <c r="H183" s="27"/>
      <c r="I183" s="42">
        <f t="shared" si="203"/>
        <v>0</v>
      </c>
      <c r="J183" s="26"/>
      <c r="K183" s="26"/>
      <c r="L183" s="43">
        <f t="shared" si="199"/>
        <v>0</v>
      </c>
      <c r="M183" s="327">
        <f>'2ND TERM Db '!L183</f>
        <v>0</v>
      </c>
      <c r="N183" s="327">
        <f>'1ST TERM Db'!L183</f>
        <v>0</v>
      </c>
      <c r="O183" s="328">
        <f t="shared" si="204"/>
        <v>0</v>
      </c>
      <c r="P183" s="26"/>
      <c r="Q183" s="26"/>
      <c r="R183" s="43">
        <f t="shared" si="205"/>
        <v>0</v>
      </c>
      <c r="S183" s="327">
        <f>'2ND TERM Db '!O183</f>
        <v>0</v>
      </c>
      <c r="T183" s="327">
        <f>'1ST TERM Db'!O183</f>
        <v>0</v>
      </c>
      <c r="U183" s="328">
        <f t="shared" si="206"/>
        <v>0</v>
      </c>
      <c r="V183" s="26"/>
      <c r="W183" s="26"/>
      <c r="X183" s="43">
        <f t="shared" si="207"/>
        <v>0</v>
      </c>
      <c r="Y183" s="327">
        <f>'2ND TERM Db '!R183</f>
        <v>0</v>
      </c>
      <c r="Z183" s="327">
        <f>'1ST TERM Db'!R183</f>
        <v>0</v>
      </c>
      <c r="AA183" s="328">
        <f t="shared" si="208"/>
        <v>0</v>
      </c>
      <c r="AB183" s="26"/>
      <c r="AC183" s="26"/>
      <c r="AD183" s="43">
        <f t="shared" si="209"/>
        <v>0</v>
      </c>
      <c r="AE183" s="327">
        <f>'2ND TERM Db '!U183</f>
        <v>0</v>
      </c>
      <c r="AF183" s="327">
        <f>'1ST TERM Db'!U183</f>
        <v>0</v>
      </c>
      <c r="AG183" s="328">
        <f t="shared" si="210"/>
        <v>0</v>
      </c>
      <c r="AH183" s="26"/>
      <c r="AI183" s="26"/>
      <c r="AJ183" s="43">
        <f t="shared" si="211"/>
        <v>0</v>
      </c>
      <c r="AK183" s="327">
        <f>'2ND TERM Db '!X183</f>
        <v>0</v>
      </c>
      <c r="AL183" s="327">
        <f>'1ST TERM Db'!X183</f>
        <v>0</v>
      </c>
      <c r="AM183" s="328">
        <f t="shared" si="212"/>
        <v>0</v>
      </c>
      <c r="AN183" s="26"/>
      <c r="AO183" s="26"/>
      <c r="AP183" s="43">
        <f t="shared" si="213"/>
        <v>0</v>
      </c>
      <c r="AQ183" s="327">
        <f>'2ND TERM Db '!AA183</f>
        <v>0</v>
      </c>
      <c r="AR183" s="343">
        <f>'1ST TERM Db'!AA183</f>
        <v>0</v>
      </c>
      <c r="AS183" s="328">
        <f t="shared" si="214"/>
        <v>0</v>
      </c>
      <c r="AT183" s="26"/>
      <c r="AU183" s="26"/>
      <c r="AV183" s="43">
        <f t="shared" si="215"/>
        <v>0</v>
      </c>
      <c r="AW183" s="327">
        <f>'2ND TERM Db '!AD183</f>
        <v>0</v>
      </c>
      <c r="AX183" s="343">
        <f>'1ST TERM Db'!AD183</f>
        <v>0</v>
      </c>
      <c r="AY183" s="328">
        <f t="shared" si="216"/>
        <v>0</v>
      </c>
      <c r="AZ183" s="26"/>
      <c r="BA183" s="26"/>
      <c r="BB183" s="43">
        <f t="shared" si="217"/>
        <v>0</v>
      </c>
      <c r="BC183" s="327">
        <f>'2ND TERM Db '!AG183</f>
        <v>0</v>
      </c>
      <c r="BD183" s="327">
        <f>'1ST TERM Db'!AG183</f>
        <v>0</v>
      </c>
      <c r="BE183" s="328">
        <f t="shared" si="218"/>
        <v>0</v>
      </c>
      <c r="BF183" s="26"/>
      <c r="BG183" s="26"/>
      <c r="BH183" s="43">
        <f t="shared" si="219"/>
        <v>0</v>
      </c>
      <c r="BI183" s="327">
        <f>'2ND TERM Db '!AJ183</f>
        <v>0</v>
      </c>
      <c r="BJ183" s="327">
        <f>'1ST TERM Db'!AJ183</f>
        <v>0</v>
      </c>
      <c r="BK183" s="328">
        <f t="shared" si="220"/>
        <v>0</v>
      </c>
      <c r="BL183" s="26"/>
      <c r="BM183" s="26"/>
      <c r="BN183" s="43">
        <f t="shared" si="221"/>
        <v>0</v>
      </c>
      <c r="BO183" s="327">
        <f>'2ND TERM Db '!AM183</f>
        <v>0</v>
      </c>
      <c r="BP183" s="348">
        <f>'1ST TERM Db'!AM183</f>
        <v>0</v>
      </c>
      <c r="BQ183" s="328">
        <f t="shared" si="222"/>
        <v>0</v>
      </c>
      <c r="BR183" s="26"/>
      <c r="BS183" s="26"/>
      <c r="BT183" s="43">
        <f t="shared" si="223"/>
        <v>0</v>
      </c>
      <c r="BU183" s="327">
        <f>'2ND TERM Db '!AP183</f>
        <v>0</v>
      </c>
      <c r="BV183" s="348">
        <f>'1ST TERM Db'!AP183</f>
        <v>0</v>
      </c>
      <c r="BW183" s="328">
        <f t="shared" si="224"/>
        <v>0</v>
      </c>
      <c r="BX183" s="26"/>
      <c r="BY183" s="26"/>
      <c r="BZ183" s="43">
        <f t="shared" si="225"/>
        <v>0</v>
      </c>
      <c r="CA183" s="327">
        <f>'2ND TERM Db '!AS183</f>
        <v>0</v>
      </c>
      <c r="CB183" s="348">
        <f>'1ST TERM Db'!AS183</f>
        <v>0</v>
      </c>
      <c r="CC183" s="328">
        <f t="shared" si="226"/>
        <v>0</v>
      </c>
      <c r="CD183" s="26"/>
      <c r="CE183" s="26"/>
      <c r="CF183" s="43">
        <f t="shared" si="227"/>
        <v>0</v>
      </c>
      <c r="CG183" s="327">
        <f>'2ND TERM Db '!AV183</f>
        <v>0</v>
      </c>
      <c r="CH183" s="348">
        <f>'1ST TERM Db'!AV183</f>
        <v>0</v>
      </c>
      <c r="CI183" s="328">
        <f t="shared" si="228"/>
        <v>0</v>
      </c>
      <c r="CJ183" s="26"/>
      <c r="CK183" s="26"/>
      <c r="CL183" s="43">
        <f t="shared" si="229"/>
        <v>0</v>
      </c>
      <c r="CM183" s="327">
        <f>'2ND TERM Db '!AY183</f>
        <v>0</v>
      </c>
      <c r="CN183" s="348">
        <f>'1ST TERM Db'!AY183</f>
        <v>0</v>
      </c>
      <c r="CO183" s="328">
        <f t="shared" si="230"/>
        <v>0</v>
      </c>
      <c r="CP183" s="26"/>
      <c r="CQ183" s="26"/>
      <c r="CR183" s="43">
        <f t="shared" si="231"/>
        <v>0</v>
      </c>
      <c r="CS183" s="327">
        <f>'2ND TERM Db '!BB183</f>
        <v>0</v>
      </c>
      <c r="CT183" s="348">
        <f>'1ST TERM Db'!BB183</f>
        <v>0</v>
      </c>
      <c r="CU183" s="328">
        <f t="shared" si="232"/>
        <v>0</v>
      </c>
      <c r="CV183" s="26"/>
      <c r="CW183" s="26"/>
      <c r="CX183" s="43">
        <f t="shared" si="233"/>
        <v>0</v>
      </c>
      <c r="CY183" s="327">
        <f>'2ND TERM Db '!BE183</f>
        <v>0</v>
      </c>
      <c r="CZ183" s="348">
        <f>'1ST TERM Db'!BE183</f>
        <v>0</v>
      </c>
      <c r="DA183" s="328">
        <f t="shared" si="234"/>
        <v>0</v>
      </c>
      <c r="DB183" s="26"/>
      <c r="DC183" s="26"/>
      <c r="DD183" s="43">
        <f t="shared" si="235"/>
        <v>0</v>
      </c>
      <c r="DE183" s="327">
        <f>'2ND TERM Db '!BH183</f>
        <v>0</v>
      </c>
      <c r="DF183" s="348">
        <f>'1ST TERM Db'!BH183</f>
        <v>0</v>
      </c>
      <c r="DG183" s="328">
        <f t="shared" si="236"/>
        <v>0</v>
      </c>
      <c r="DH183" s="349"/>
      <c r="DI183" s="349"/>
      <c r="DJ183" s="356">
        <f t="shared" si="240"/>
        <v>0</v>
      </c>
      <c r="DK183" s="357">
        <f>'2ND TERM Db '!BK183</f>
        <v>0</v>
      </c>
      <c r="DL183" s="357">
        <f>'1ST TERM Db'!BK183</f>
        <v>0</v>
      </c>
      <c r="DM183" s="328">
        <f t="shared" si="237"/>
        <v>0</v>
      </c>
      <c r="DN183" s="73">
        <f t="shared" ref="DN183" si="290">SUM(O183,U183,AA183,AG183,AM183,AS183,AY183,BE183,BK183,BQ183,BW183,CC183,CI183,CO183,CU183,DA183,DG183,DM183)</f>
        <v>0</v>
      </c>
      <c r="DO183" s="80">
        <f t="shared" si="239"/>
        <v>12</v>
      </c>
      <c r="DP183" s="81" t="s">
        <v>105</v>
      </c>
      <c r="DQ183" s="81" t="s">
        <v>105</v>
      </c>
      <c r="DR183" s="81" t="s">
        <v>105</v>
      </c>
      <c r="DS183" s="81" t="s">
        <v>105</v>
      </c>
      <c r="DT183" s="81" t="s">
        <v>105</v>
      </c>
      <c r="DU183" s="81" t="s">
        <v>105</v>
      </c>
      <c r="DV183" s="81" t="s">
        <v>105</v>
      </c>
      <c r="DW183" s="81" t="s">
        <v>105</v>
      </c>
      <c r="DX183" s="87" t="s">
        <v>98</v>
      </c>
      <c r="DY183" s="88" t="s">
        <v>99</v>
      </c>
      <c r="DZ183" s="81" t="s">
        <v>105</v>
      </c>
      <c r="EA183" s="81" t="s">
        <v>105</v>
      </c>
      <c r="EB183" s="81" t="s">
        <v>105</v>
      </c>
      <c r="EC183" s="81" t="s">
        <v>105</v>
      </c>
      <c r="ED183" s="81" t="s">
        <v>105</v>
      </c>
      <c r="EE183" s="81" t="s">
        <v>105</v>
      </c>
      <c r="EF183" s="99" t="s">
        <v>105</v>
      </c>
      <c r="EG183" s="100" t="s">
        <v>101</v>
      </c>
      <c r="EH183" s="101" t="s">
        <v>102</v>
      </c>
      <c r="EI183" s="102" t="s">
        <v>103</v>
      </c>
      <c r="EJ183" s="103" t="s">
        <v>104</v>
      </c>
    </row>
    <row r="184" ht="30.3" spans="1:140">
      <c r="A184" s="21">
        <v>181</v>
      </c>
      <c r="B184" s="288">
        <f>'1ST TERM Db'!B184</f>
        <v>0</v>
      </c>
      <c r="C184" s="289">
        <f>'1ST TERM Db'!C184</f>
        <v>0</v>
      </c>
      <c r="D184" s="29">
        <f>'1ST TERM Db'!D184</f>
        <v>0</v>
      </c>
      <c r="E184" s="29">
        <f>'1ST TERM Db'!E184</f>
        <v>0</v>
      </c>
      <c r="F184" s="27"/>
      <c r="G184" s="27"/>
      <c r="H184" s="27"/>
      <c r="I184" s="42">
        <f t="shared" si="203"/>
        <v>0</v>
      </c>
      <c r="J184" s="26"/>
      <c r="K184" s="26"/>
      <c r="L184" s="43">
        <f t="shared" si="199"/>
        <v>0</v>
      </c>
      <c r="M184" s="327">
        <f>'2ND TERM Db '!L184</f>
        <v>0</v>
      </c>
      <c r="N184" s="327">
        <f>'1ST TERM Db'!L184</f>
        <v>0</v>
      </c>
      <c r="O184" s="328">
        <f t="shared" si="204"/>
        <v>0</v>
      </c>
      <c r="P184" s="26"/>
      <c r="Q184" s="26"/>
      <c r="R184" s="43">
        <f t="shared" si="205"/>
        <v>0</v>
      </c>
      <c r="S184" s="327">
        <f>'2ND TERM Db '!O184</f>
        <v>0</v>
      </c>
      <c r="T184" s="327">
        <f>'1ST TERM Db'!O184</f>
        <v>0</v>
      </c>
      <c r="U184" s="328">
        <f t="shared" si="206"/>
        <v>0</v>
      </c>
      <c r="V184" s="26"/>
      <c r="W184" s="26"/>
      <c r="X184" s="43">
        <f t="shared" si="207"/>
        <v>0</v>
      </c>
      <c r="Y184" s="327">
        <f>'2ND TERM Db '!R184</f>
        <v>0</v>
      </c>
      <c r="Z184" s="327">
        <f>'1ST TERM Db'!R184</f>
        <v>0</v>
      </c>
      <c r="AA184" s="328">
        <f t="shared" si="208"/>
        <v>0</v>
      </c>
      <c r="AB184" s="26"/>
      <c r="AC184" s="26"/>
      <c r="AD184" s="43">
        <f t="shared" si="209"/>
        <v>0</v>
      </c>
      <c r="AE184" s="327">
        <f>'2ND TERM Db '!U184</f>
        <v>0</v>
      </c>
      <c r="AF184" s="327">
        <f>'1ST TERM Db'!U184</f>
        <v>0</v>
      </c>
      <c r="AG184" s="328">
        <f t="shared" si="210"/>
        <v>0</v>
      </c>
      <c r="AH184" s="26"/>
      <c r="AI184" s="26"/>
      <c r="AJ184" s="43">
        <f t="shared" si="211"/>
        <v>0</v>
      </c>
      <c r="AK184" s="327">
        <f>'2ND TERM Db '!X184</f>
        <v>0</v>
      </c>
      <c r="AL184" s="327">
        <f>'1ST TERM Db'!X184</f>
        <v>0</v>
      </c>
      <c r="AM184" s="328">
        <f t="shared" si="212"/>
        <v>0</v>
      </c>
      <c r="AN184" s="26"/>
      <c r="AO184" s="26"/>
      <c r="AP184" s="43">
        <f t="shared" si="213"/>
        <v>0</v>
      </c>
      <c r="AQ184" s="327">
        <f>'2ND TERM Db '!AA184</f>
        <v>0</v>
      </c>
      <c r="AR184" s="343">
        <f>'1ST TERM Db'!AA184</f>
        <v>0</v>
      </c>
      <c r="AS184" s="328">
        <f t="shared" si="214"/>
        <v>0</v>
      </c>
      <c r="AT184" s="26"/>
      <c r="AU184" s="26"/>
      <c r="AV184" s="43">
        <f t="shared" si="215"/>
        <v>0</v>
      </c>
      <c r="AW184" s="327">
        <f>'2ND TERM Db '!AD184</f>
        <v>0</v>
      </c>
      <c r="AX184" s="343">
        <f>'1ST TERM Db'!AD184</f>
        <v>0</v>
      </c>
      <c r="AY184" s="328">
        <f t="shared" si="216"/>
        <v>0</v>
      </c>
      <c r="AZ184" s="26"/>
      <c r="BA184" s="26"/>
      <c r="BB184" s="43">
        <f t="shared" si="217"/>
        <v>0</v>
      </c>
      <c r="BC184" s="327">
        <f>'2ND TERM Db '!AG184</f>
        <v>0</v>
      </c>
      <c r="BD184" s="327">
        <f>'1ST TERM Db'!AG184</f>
        <v>0</v>
      </c>
      <c r="BE184" s="328">
        <f t="shared" si="218"/>
        <v>0</v>
      </c>
      <c r="BF184" s="26"/>
      <c r="BG184" s="26"/>
      <c r="BH184" s="43">
        <f t="shared" si="219"/>
        <v>0</v>
      </c>
      <c r="BI184" s="327">
        <f>'2ND TERM Db '!AJ184</f>
        <v>0</v>
      </c>
      <c r="BJ184" s="327">
        <f>'1ST TERM Db'!AJ184</f>
        <v>0</v>
      </c>
      <c r="BK184" s="328">
        <f t="shared" si="220"/>
        <v>0</v>
      </c>
      <c r="BL184" s="26"/>
      <c r="BM184" s="26"/>
      <c r="BN184" s="43">
        <f t="shared" si="221"/>
        <v>0</v>
      </c>
      <c r="BO184" s="327">
        <f>'2ND TERM Db '!AM184</f>
        <v>0</v>
      </c>
      <c r="BP184" s="348">
        <f>'1ST TERM Db'!AM184</f>
        <v>0</v>
      </c>
      <c r="BQ184" s="328">
        <f t="shared" si="222"/>
        <v>0</v>
      </c>
      <c r="BR184" s="26"/>
      <c r="BS184" s="26"/>
      <c r="BT184" s="43">
        <f t="shared" si="223"/>
        <v>0</v>
      </c>
      <c r="BU184" s="327">
        <f>'2ND TERM Db '!AP184</f>
        <v>0</v>
      </c>
      <c r="BV184" s="348">
        <f>'1ST TERM Db'!AP184</f>
        <v>0</v>
      </c>
      <c r="BW184" s="328">
        <f t="shared" si="224"/>
        <v>0</v>
      </c>
      <c r="BX184" s="26"/>
      <c r="BY184" s="26"/>
      <c r="BZ184" s="43">
        <f t="shared" si="225"/>
        <v>0</v>
      </c>
      <c r="CA184" s="327">
        <f>'2ND TERM Db '!AS184</f>
        <v>0</v>
      </c>
      <c r="CB184" s="348">
        <f>'1ST TERM Db'!AS184</f>
        <v>0</v>
      </c>
      <c r="CC184" s="328">
        <f t="shared" si="226"/>
        <v>0</v>
      </c>
      <c r="CD184" s="26"/>
      <c r="CE184" s="26"/>
      <c r="CF184" s="43">
        <f t="shared" si="227"/>
        <v>0</v>
      </c>
      <c r="CG184" s="327">
        <f>'2ND TERM Db '!AV184</f>
        <v>0</v>
      </c>
      <c r="CH184" s="348">
        <f>'1ST TERM Db'!AV184</f>
        <v>0</v>
      </c>
      <c r="CI184" s="328">
        <f t="shared" si="228"/>
        <v>0</v>
      </c>
      <c r="CJ184" s="26"/>
      <c r="CK184" s="26"/>
      <c r="CL184" s="43">
        <f t="shared" si="229"/>
        <v>0</v>
      </c>
      <c r="CM184" s="327">
        <f>'2ND TERM Db '!AY184</f>
        <v>0</v>
      </c>
      <c r="CN184" s="348">
        <f>'1ST TERM Db'!AY184</f>
        <v>0</v>
      </c>
      <c r="CO184" s="328">
        <f t="shared" si="230"/>
        <v>0</v>
      </c>
      <c r="CP184" s="26"/>
      <c r="CQ184" s="26"/>
      <c r="CR184" s="43">
        <f t="shared" si="231"/>
        <v>0</v>
      </c>
      <c r="CS184" s="327">
        <f>'2ND TERM Db '!BB184</f>
        <v>0</v>
      </c>
      <c r="CT184" s="348">
        <f>'1ST TERM Db'!BB184</f>
        <v>0</v>
      </c>
      <c r="CU184" s="328">
        <f t="shared" si="232"/>
        <v>0</v>
      </c>
      <c r="CV184" s="26"/>
      <c r="CW184" s="26"/>
      <c r="CX184" s="43">
        <f t="shared" si="233"/>
        <v>0</v>
      </c>
      <c r="CY184" s="327">
        <f>'2ND TERM Db '!BE184</f>
        <v>0</v>
      </c>
      <c r="CZ184" s="348">
        <f>'1ST TERM Db'!BE184</f>
        <v>0</v>
      </c>
      <c r="DA184" s="328">
        <f t="shared" si="234"/>
        <v>0</v>
      </c>
      <c r="DB184" s="26"/>
      <c r="DC184" s="26"/>
      <c r="DD184" s="43">
        <f t="shared" si="235"/>
        <v>0</v>
      </c>
      <c r="DE184" s="327">
        <f>'2ND TERM Db '!BH184</f>
        <v>0</v>
      </c>
      <c r="DF184" s="348">
        <f>'1ST TERM Db'!BH184</f>
        <v>0</v>
      </c>
      <c r="DG184" s="328">
        <f t="shared" si="236"/>
        <v>0</v>
      </c>
      <c r="DH184" s="349"/>
      <c r="DI184" s="349"/>
      <c r="DJ184" s="356">
        <f t="shared" si="240"/>
        <v>0</v>
      </c>
      <c r="DK184" s="357">
        <f>'2ND TERM Db '!BK184</f>
        <v>0</v>
      </c>
      <c r="DL184" s="357">
        <f>'1ST TERM Db'!BK184</f>
        <v>0</v>
      </c>
      <c r="DM184" s="328">
        <f t="shared" si="237"/>
        <v>0</v>
      </c>
      <c r="DN184" s="73">
        <f t="shared" ref="DN184" si="291">SUM(O184,U184,AA184,AG184,AM184,AS184,AY184,BE184,BK184,BQ184,BW184,CC184,CI184,CO184,CU184,DA184,DG184:DM184)</f>
        <v>0</v>
      </c>
      <c r="DO184" s="80">
        <f t="shared" si="239"/>
        <v>12</v>
      </c>
      <c r="DP184" s="81" t="s">
        <v>105</v>
      </c>
      <c r="DQ184" s="81" t="s">
        <v>105</v>
      </c>
      <c r="DR184" s="81" t="s">
        <v>105</v>
      </c>
      <c r="DS184" s="81" t="s">
        <v>105</v>
      </c>
      <c r="DT184" s="81" t="s">
        <v>105</v>
      </c>
      <c r="DU184" s="81" t="s">
        <v>105</v>
      </c>
      <c r="DV184" s="81" t="s">
        <v>105</v>
      </c>
      <c r="DW184" s="81" t="s">
        <v>105</v>
      </c>
      <c r="DX184" s="87" t="s">
        <v>98</v>
      </c>
      <c r="DY184" s="88" t="s">
        <v>99</v>
      </c>
      <c r="DZ184" s="81" t="s">
        <v>105</v>
      </c>
      <c r="EA184" s="81" t="s">
        <v>105</v>
      </c>
      <c r="EB184" s="81" t="s">
        <v>105</v>
      </c>
      <c r="EC184" s="81" t="s">
        <v>105</v>
      </c>
      <c r="ED184" s="81" t="s">
        <v>105</v>
      </c>
      <c r="EE184" s="81" t="s">
        <v>105</v>
      </c>
      <c r="EF184" s="99" t="s">
        <v>105</v>
      </c>
      <c r="EG184" s="100" t="s">
        <v>101</v>
      </c>
      <c r="EH184" s="101" t="s">
        <v>102</v>
      </c>
      <c r="EI184" s="102" t="s">
        <v>103</v>
      </c>
      <c r="EJ184" s="103" t="s">
        <v>104</v>
      </c>
    </row>
    <row r="185" ht="30.3" spans="1:140">
      <c r="A185" s="21">
        <v>182</v>
      </c>
      <c r="B185" s="288">
        <f>'1ST TERM Db'!B185</f>
        <v>0</v>
      </c>
      <c r="C185" s="29">
        <f>'1ST TERM Db'!C185</f>
        <v>0</v>
      </c>
      <c r="D185" s="29">
        <f>'1ST TERM Db'!D185</f>
        <v>0</v>
      </c>
      <c r="E185" s="29">
        <f>'1ST TERM Db'!E185</f>
        <v>0</v>
      </c>
      <c r="F185" s="27"/>
      <c r="G185" s="27"/>
      <c r="H185" s="27"/>
      <c r="I185" s="42">
        <f t="shared" si="203"/>
        <v>0</v>
      </c>
      <c r="J185" s="26"/>
      <c r="K185" s="26"/>
      <c r="L185" s="43">
        <f t="shared" si="199"/>
        <v>0</v>
      </c>
      <c r="M185" s="327">
        <f>'2ND TERM Db '!L185</f>
        <v>0</v>
      </c>
      <c r="N185" s="327">
        <f>'1ST TERM Db'!L185</f>
        <v>0</v>
      </c>
      <c r="O185" s="328">
        <f t="shared" si="204"/>
        <v>0</v>
      </c>
      <c r="P185" s="26"/>
      <c r="Q185" s="26"/>
      <c r="R185" s="43">
        <f t="shared" si="205"/>
        <v>0</v>
      </c>
      <c r="S185" s="327">
        <f>'2ND TERM Db '!O185</f>
        <v>0</v>
      </c>
      <c r="T185" s="327">
        <f>'1ST TERM Db'!O185</f>
        <v>0</v>
      </c>
      <c r="U185" s="328">
        <f t="shared" si="206"/>
        <v>0</v>
      </c>
      <c r="V185" s="26"/>
      <c r="W185" s="26"/>
      <c r="X185" s="43">
        <f t="shared" si="207"/>
        <v>0</v>
      </c>
      <c r="Y185" s="327">
        <f>'2ND TERM Db '!R185</f>
        <v>0</v>
      </c>
      <c r="Z185" s="327">
        <f>'1ST TERM Db'!R185</f>
        <v>0</v>
      </c>
      <c r="AA185" s="328">
        <f t="shared" si="208"/>
        <v>0</v>
      </c>
      <c r="AB185" s="26"/>
      <c r="AC185" s="26"/>
      <c r="AD185" s="43">
        <f t="shared" si="209"/>
        <v>0</v>
      </c>
      <c r="AE185" s="327">
        <f>'2ND TERM Db '!U185</f>
        <v>0</v>
      </c>
      <c r="AF185" s="327">
        <f>'1ST TERM Db'!U185</f>
        <v>0</v>
      </c>
      <c r="AG185" s="328">
        <f t="shared" si="210"/>
        <v>0</v>
      </c>
      <c r="AH185" s="26"/>
      <c r="AI185" s="26"/>
      <c r="AJ185" s="43">
        <f t="shared" si="211"/>
        <v>0</v>
      </c>
      <c r="AK185" s="327">
        <f>'2ND TERM Db '!X185</f>
        <v>0</v>
      </c>
      <c r="AL185" s="327">
        <f>'1ST TERM Db'!X185</f>
        <v>0</v>
      </c>
      <c r="AM185" s="328">
        <f t="shared" si="212"/>
        <v>0</v>
      </c>
      <c r="AN185" s="26"/>
      <c r="AO185" s="26"/>
      <c r="AP185" s="43">
        <f t="shared" si="213"/>
        <v>0</v>
      </c>
      <c r="AQ185" s="327">
        <f>'2ND TERM Db '!AA185</f>
        <v>0</v>
      </c>
      <c r="AR185" s="343">
        <f>'1ST TERM Db'!AA185</f>
        <v>0</v>
      </c>
      <c r="AS185" s="328">
        <f t="shared" si="214"/>
        <v>0</v>
      </c>
      <c r="AT185" s="26"/>
      <c r="AU185" s="26"/>
      <c r="AV185" s="43">
        <f t="shared" si="215"/>
        <v>0</v>
      </c>
      <c r="AW185" s="327">
        <f>'2ND TERM Db '!AD185</f>
        <v>0</v>
      </c>
      <c r="AX185" s="343">
        <f>'1ST TERM Db'!AD185</f>
        <v>0</v>
      </c>
      <c r="AY185" s="328">
        <f t="shared" si="216"/>
        <v>0</v>
      </c>
      <c r="AZ185" s="26"/>
      <c r="BA185" s="26"/>
      <c r="BB185" s="43">
        <f t="shared" si="217"/>
        <v>0</v>
      </c>
      <c r="BC185" s="327">
        <f>'2ND TERM Db '!AG185</f>
        <v>0</v>
      </c>
      <c r="BD185" s="327">
        <f>'1ST TERM Db'!AG185</f>
        <v>0</v>
      </c>
      <c r="BE185" s="328">
        <f t="shared" si="218"/>
        <v>0</v>
      </c>
      <c r="BF185" s="26"/>
      <c r="BG185" s="26"/>
      <c r="BH185" s="43">
        <f t="shared" si="219"/>
        <v>0</v>
      </c>
      <c r="BI185" s="327">
        <f>'2ND TERM Db '!AJ185</f>
        <v>0</v>
      </c>
      <c r="BJ185" s="327">
        <f>'1ST TERM Db'!AJ185</f>
        <v>0</v>
      </c>
      <c r="BK185" s="328">
        <f t="shared" si="220"/>
        <v>0</v>
      </c>
      <c r="BL185" s="26"/>
      <c r="BM185" s="26"/>
      <c r="BN185" s="43">
        <f t="shared" si="221"/>
        <v>0</v>
      </c>
      <c r="BO185" s="327">
        <f>'2ND TERM Db '!AM185</f>
        <v>0</v>
      </c>
      <c r="BP185" s="348">
        <f>'1ST TERM Db'!AM185</f>
        <v>0</v>
      </c>
      <c r="BQ185" s="328">
        <f t="shared" si="222"/>
        <v>0</v>
      </c>
      <c r="BR185" s="26"/>
      <c r="BS185" s="26"/>
      <c r="BT185" s="43">
        <f t="shared" si="223"/>
        <v>0</v>
      </c>
      <c r="BU185" s="327">
        <f>'2ND TERM Db '!AP185</f>
        <v>0</v>
      </c>
      <c r="BV185" s="348">
        <f>'1ST TERM Db'!AP185</f>
        <v>0</v>
      </c>
      <c r="BW185" s="328">
        <f t="shared" si="224"/>
        <v>0</v>
      </c>
      <c r="BX185" s="26"/>
      <c r="BY185" s="26"/>
      <c r="BZ185" s="43">
        <f t="shared" si="225"/>
        <v>0</v>
      </c>
      <c r="CA185" s="327">
        <f>'2ND TERM Db '!AS185</f>
        <v>0</v>
      </c>
      <c r="CB185" s="348">
        <f>'1ST TERM Db'!AS185</f>
        <v>0</v>
      </c>
      <c r="CC185" s="328">
        <f t="shared" si="226"/>
        <v>0</v>
      </c>
      <c r="CD185" s="26"/>
      <c r="CE185" s="26"/>
      <c r="CF185" s="43">
        <f t="shared" si="227"/>
        <v>0</v>
      </c>
      <c r="CG185" s="327">
        <f>'2ND TERM Db '!AV185</f>
        <v>0</v>
      </c>
      <c r="CH185" s="348">
        <f>'1ST TERM Db'!AV185</f>
        <v>0</v>
      </c>
      <c r="CI185" s="328">
        <f t="shared" si="228"/>
        <v>0</v>
      </c>
      <c r="CJ185" s="26"/>
      <c r="CK185" s="26"/>
      <c r="CL185" s="43">
        <f t="shared" si="229"/>
        <v>0</v>
      </c>
      <c r="CM185" s="327">
        <f>'2ND TERM Db '!AY185</f>
        <v>0</v>
      </c>
      <c r="CN185" s="348">
        <f>'1ST TERM Db'!AY185</f>
        <v>0</v>
      </c>
      <c r="CO185" s="328">
        <f t="shared" si="230"/>
        <v>0</v>
      </c>
      <c r="CP185" s="26"/>
      <c r="CQ185" s="26"/>
      <c r="CR185" s="43">
        <f t="shared" si="231"/>
        <v>0</v>
      </c>
      <c r="CS185" s="327">
        <f>'2ND TERM Db '!BB185</f>
        <v>0</v>
      </c>
      <c r="CT185" s="348">
        <f>'1ST TERM Db'!BB185</f>
        <v>0</v>
      </c>
      <c r="CU185" s="328">
        <f t="shared" si="232"/>
        <v>0</v>
      </c>
      <c r="CV185" s="26"/>
      <c r="CW185" s="26"/>
      <c r="CX185" s="43">
        <f t="shared" si="233"/>
        <v>0</v>
      </c>
      <c r="CY185" s="327">
        <f>'2ND TERM Db '!BE185</f>
        <v>0</v>
      </c>
      <c r="CZ185" s="348">
        <f>'1ST TERM Db'!BE185</f>
        <v>0</v>
      </c>
      <c r="DA185" s="328">
        <f t="shared" si="234"/>
        <v>0</v>
      </c>
      <c r="DB185" s="26"/>
      <c r="DC185" s="26"/>
      <c r="DD185" s="43">
        <f t="shared" si="235"/>
        <v>0</v>
      </c>
      <c r="DE185" s="327">
        <f>'2ND TERM Db '!BH185</f>
        <v>0</v>
      </c>
      <c r="DF185" s="348">
        <f>'1ST TERM Db'!BH185</f>
        <v>0</v>
      </c>
      <c r="DG185" s="328">
        <f t="shared" si="236"/>
        <v>0</v>
      </c>
      <c r="DH185" s="349"/>
      <c r="DI185" s="349"/>
      <c r="DJ185" s="356">
        <f t="shared" si="240"/>
        <v>0</v>
      </c>
      <c r="DK185" s="357">
        <f>'2ND TERM Db '!BK185</f>
        <v>0</v>
      </c>
      <c r="DL185" s="357">
        <f>'1ST TERM Db'!BK185</f>
        <v>0</v>
      </c>
      <c r="DM185" s="328">
        <f t="shared" si="237"/>
        <v>0</v>
      </c>
      <c r="DN185" s="73">
        <f t="shared" ref="DN185" si="292">SUM(O185,U185,AA185,AG185,AM185,AS185,AY185,BE185,BK185,BQ185,BW185,CC185,CI185,CO185,CU185,DA185,DG185,DM185)</f>
        <v>0</v>
      </c>
      <c r="DO185" s="80">
        <f t="shared" si="239"/>
        <v>12</v>
      </c>
      <c r="DP185" s="81" t="s">
        <v>105</v>
      </c>
      <c r="DQ185" s="81" t="s">
        <v>105</v>
      </c>
      <c r="DR185" s="81" t="s">
        <v>105</v>
      </c>
      <c r="DS185" s="81" t="s">
        <v>105</v>
      </c>
      <c r="DT185" s="81" t="s">
        <v>105</v>
      </c>
      <c r="DU185" s="81" t="s">
        <v>105</v>
      </c>
      <c r="DV185" s="81" t="s">
        <v>105</v>
      </c>
      <c r="DW185" s="81" t="s">
        <v>105</v>
      </c>
      <c r="DX185" s="87" t="s">
        <v>98</v>
      </c>
      <c r="DY185" s="88" t="s">
        <v>99</v>
      </c>
      <c r="DZ185" s="81" t="s">
        <v>105</v>
      </c>
      <c r="EA185" s="81" t="s">
        <v>105</v>
      </c>
      <c r="EB185" s="81" t="s">
        <v>105</v>
      </c>
      <c r="EC185" s="81" t="s">
        <v>105</v>
      </c>
      <c r="ED185" s="81" t="s">
        <v>105</v>
      </c>
      <c r="EE185" s="81" t="s">
        <v>105</v>
      </c>
      <c r="EF185" s="99" t="s">
        <v>105</v>
      </c>
      <c r="EG185" s="100" t="s">
        <v>101</v>
      </c>
      <c r="EH185" s="101" t="s">
        <v>102</v>
      </c>
      <c r="EI185" s="102" t="s">
        <v>103</v>
      </c>
      <c r="EJ185" s="103" t="s">
        <v>104</v>
      </c>
    </row>
    <row r="186" ht="30.3" spans="1:140">
      <c r="A186" s="21">
        <v>183</v>
      </c>
      <c r="B186" s="288">
        <f>'1ST TERM Db'!B186</f>
        <v>0</v>
      </c>
      <c r="C186" s="289">
        <f>'1ST TERM Db'!C186</f>
        <v>0</v>
      </c>
      <c r="D186" s="29">
        <f>'1ST TERM Db'!D186</f>
        <v>0</v>
      </c>
      <c r="E186" s="29">
        <f>'1ST TERM Db'!E186</f>
        <v>0</v>
      </c>
      <c r="F186" s="27"/>
      <c r="G186" s="27"/>
      <c r="H186" s="27"/>
      <c r="I186" s="42">
        <f t="shared" si="203"/>
        <v>0</v>
      </c>
      <c r="J186" s="26"/>
      <c r="K186" s="26"/>
      <c r="L186" s="43">
        <f t="shared" si="199"/>
        <v>0</v>
      </c>
      <c r="M186" s="327">
        <f>'2ND TERM Db '!L186</f>
        <v>0</v>
      </c>
      <c r="N186" s="327">
        <f>'1ST TERM Db'!L186</f>
        <v>0</v>
      </c>
      <c r="O186" s="328">
        <f t="shared" si="204"/>
        <v>0</v>
      </c>
      <c r="P186" s="26"/>
      <c r="Q186" s="26"/>
      <c r="R186" s="43">
        <f t="shared" si="205"/>
        <v>0</v>
      </c>
      <c r="S186" s="327">
        <f>'2ND TERM Db '!O186</f>
        <v>0</v>
      </c>
      <c r="T186" s="327">
        <f>'1ST TERM Db'!O186</f>
        <v>0</v>
      </c>
      <c r="U186" s="328">
        <f t="shared" si="206"/>
        <v>0</v>
      </c>
      <c r="V186" s="26"/>
      <c r="W186" s="26"/>
      <c r="X186" s="43">
        <f t="shared" si="207"/>
        <v>0</v>
      </c>
      <c r="Y186" s="327">
        <f>'2ND TERM Db '!R186</f>
        <v>0</v>
      </c>
      <c r="Z186" s="327">
        <f>'1ST TERM Db'!R186</f>
        <v>0</v>
      </c>
      <c r="AA186" s="328">
        <f t="shared" si="208"/>
        <v>0</v>
      </c>
      <c r="AB186" s="26"/>
      <c r="AC186" s="26"/>
      <c r="AD186" s="43">
        <f t="shared" si="209"/>
        <v>0</v>
      </c>
      <c r="AE186" s="327">
        <f>'2ND TERM Db '!U186</f>
        <v>0</v>
      </c>
      <c r="AF186" s="327">
        <f>'1ST TERM Db'!U186</f>
        <v>0</v>
      </c>
      <c r="AG186" s="328">
        <f t="shared" si="210"/>
        <v>0</v>
      </c>
      <c r="AH186" s="26"/>
      <c r="AI186" s="26"/>
      <c r="AJ186" s="43">
        <f t="shared" si="211"/>
        <v>0</v>
      </c>
      <c r="AK186" s="327">
        <f>'2ND TERM Db '!X186</f>
        <v>0</v>
      </c>
      <c r="AL186" s="327">
        <f>'1ST TERM Db'!X186</f>
        <v>0</v>
      </c>
      <c r="AM186" s="328">
        <f t="shared" si="212"/>
        <v>0</v>
      </c>
      <c r="AN186" s="26"/>
      <c r="AO186" s="26"/>
      <c r="AP186" s="43">
        <f t="shared" si="213"/>
        <v>0</v>
      </c>
      <c r="AQ186" s="327">
        <f>'2ND TERM Db '!AA186</f>
        <v>0</v>
      </c>
      <c r="AR186" s="343">
        <f>'1ST TERM Db'!AA186</f>
        <v>0</v>
      </c>
      <c r="AS186" s="328">
        <f t="shared" si="214"/>
        <v>0</v>
      </c>
      <c r="AT186" s="26"/>
      <c r="AU186" s="26"/>
      <c r="AV186" s="43">
        <f t="shared" si="215"/>
        <v>0</v>
      </c>
      <c r="AW186" s="327">
        <f>'2ND TERM Db '!AD186</f>
        <v>0</v>
      </c>
      <c r="AX186" s="343">
        <f>'1ST TERM Db'!AD186</f>
        <v>0</v>
      </c>
      <c r="AY186" s="328">
        <f t="shared" si="216"/>
        <v>0</v>
      </c>
      <c r="AZ186" s="26"/>
      <c r="BA186" s="26"/>
      <c r="BB186" s="43">
        <f t="shared" si="217"/>
        <v>0</v>
      </c>
      <c r="BC186" s="327">
        <f>'2ND TERM Db '!AG186</f>
        <v>0</v>
      </c>
      <c r="BD186" s="327">
        <f>'1ST TERM Db'!AG186</f>
        <v>0</v>
      </c>
      <c r="BE186" s="328">
        <f t="shared" si="218"/>
        <v>0</v>
      </c>
      <c r="BF186" s="26"/>
      <c r="BG186" s="26"/>
      <c r="BH186" s="43">
        <f t="shared" si="219"/>
        <v>0</v>
      </c>
      <c r="BI186" s="327">
        <f>'2ND TERM Db '!AJ186</f>
        <v>0</v>
      </c>
      <c r="BJ186" s="327">
        <f>'1ST TERM Db'!AJ186</f>
        <v>0</v>
      </c>
      <c r="BK186" s="328">
        <f t="shared" si="220"/>
        <v>0</v>
      </c>
      <c r="BL186" s="26"/>
      <c r="BM186" s="26"/>
      <c r="BN186" s="43">
        <f t="shared" si="221"/>
        <v>0</v>
      </c>
      <c r="BO186" s="327">
        <f>'2ND TERM Db '!AM186</f>
        <v>0</v>
      </c>
      <c r="BP186" s="348">
        <f>'1ST TERM Db'!AM186</f>
        <v>0</v>
      </c>
      <c r="BQ186" s="328">
        <f t="shared" si="222"/>
        <v>0</v>
      </c>
      <c r="BR186" s="26"/>
      <c r="BS186" s="26"/>
      <c r="BT186" s="43">
        <f t="shared" si="223"/>
        <v>0</v>
      </c>
      <c r="BU186" s="327">
        <f>'2ND TERM Db '!AP186</f>
        <v>0</v>
      </c>
      <c r="BV186" s="348">
        <f>'1ST TERM Db'!AP186</f>
        <v>0</v>
      </c>
      <c r="BW186" s="328">
        <f t="shared" si="224"/>
        <v>0</v>
      </c>
      <c r="BX186" s="26"/>
      <c r="BY186" s="26"/>
      <c r="BZ186" s="43">
        <f t="shared" si="225"/>
        <v>0</v>
      </c>
      <c r="CA186" s="327">
        <f>'2ND TERM Db '!AS186</f>
        <v>0</v>
      </c>
      <c r="CB186" s="348">
        <f>'1ST TERM Db'!AS186</f>
        <v>0</v>
      </c>
      <c r="CC186" s="328">
        <f t="shared" si="226"/>
        <v>0</v>
      </c>
      <c r="CD186" s="26"/>
      <c r="CE186" s="26"/>
      <c r="CF186" s="43">
        <f t="shared" si="227"/>
        <v>0</v>
      </c>
      <c r="CG186" s="327">
        <f>'2ND TERM Db '!AV186</f>
        <v>0</v>
      </c>
      <c r="CH186" s="348">
        <f>'1ST TERM Db'!AV186</f>
        <v>0</v>
      </c>
      <c r="CI186" s="328">
        <f t="shared" si="228"/>
        <v>0</v>
      </c>
      <c r="CJ186" s="26"/>
      <c r="CK186" s="26"/>
      <c r="CL186" s="43">
        <f t="shared" si="229"/>
        <v>0</v>
      </c>
      <c r="CM186" s="327">
        <f>'2ND TERM Db '!AY186</f>
        <v>0</v>
      </c>
      <c r="CN186" s="348">
        <f>'1ST TERM Db'!AY186</f>
        <v>0</v>
      </c>
      <c r="CO186" s="328">
        <f t="shared" si="230"/>
        <v>0</v>
      </c>
      <c r="CP186" s="26"/>
      <c r="CQ186" s="26"/>
      <c r="CR186" s="43">
        <f t="shared" si="231"/>
        <v>0</v>
      </c>
      <c r="CS186" s="327">
        <f>'2ND TERM Db '!BB186</f>
        <v>0</v>
      </c>
      <c r="CT186" s="348">
        <f>'1ST TERM Db'!BB186</f>
        <v>0</v>
      </c>
      <c r="CU186" s="328">
        <f t="shared" si="232"/>
        <v>0</v>
      </c>
      <c r="CV186" s="26"/>
      <c r="CW186" s="26"/>
      <c r="CX186" s="43">
        <f t="shared" si="233"/>
        <v>0</v>
      </c>
      <c r="CY186" s="327">
        <f>'2ND TERM Db '!BE186</f>
        <v>0</v>
      </c>
      <c r="CZ186" s="348">
        <f>'1ST TERM Db'!BE186</f>
        <v>0</v>
      </c>
      <c r="DA186" s="328">
        <f t="shared" si="234"/>
        <v>0</v>
      </c>
      <c r="DB186" s="26"/>
      <c r="DC186" s="26"/>
      <c r="DD186" s="43">
        <f t="shared" si="235"/>
        <v>0</v>
      </c>
      <c r="DE186" s="327">
        <f>'2ND TERM Db '!BH186</f>
        <v>0</v>
      </c>
      <c r="DF186" s="348">
        <f>'1ST TERM Db'!BH186</f>
        <v>0</v>
      </c>
      <c r="DG186" s="328">
        <f t="shared" si="236"/>
        <v>0</v>
      </c>
      <c r="DH186" s="349"/>
      <c r="DI186" s="349"/>
      <c r="DJ186" s="356">
        <f t="shared" si="240"/>
        <v>0</v>
      </c>
      <c r="DK186" s="357">
        <f>'2ND TERM Db '!BK186</f>
        <v>0</v>
      </c>
      <c r="DL186" s="357">
        <f>'1ST TERM Db'!BK186</f>
        <v>0</v>
      </c>
      <c r="DM186" s="328">
        <f t="shared" si="237"/>
        <v>0</v>
      </c>
      <c r="DN186" s="73">
        <f t="shared" ref="DN186" si="293">SUM(O186,U186,AA186,AG186,AM186,AS186,AY186,BE186,BK186,BQ186,BW186,CC186,CI186,CO186,CU186,DA186,DG186:DM186)</f>
        <v>0</v>
      </c>
      <c r="DO186" s="80">
        <f t="shared" si="239"/>
        <v>12</v>
      </c>
      <c r="DP186" s="81" t="s">
        <v>105</v>
      </c>
      <c r="DQ186" s="81" t="s">
        <v>105</v>
      </c>
      <c r="DR186" s="81" t="s">
        <v>105</v>
      </c>
      <c r="DS186" s="81" t="s">
        <v>105</v>
      </c>
      <c r="DT186" s="81" t="s">
        <v>105</v>
      </c>
      <c r="DU186" s="81" t="s">
        <v>105</v>
      </c>
      <c r="DV186" s="81" t="s">
        <v>105</v>
      </c>
      <c r="DW186" s="81" t="s">
        <v>105</v>
      </c>
      <c r="DX186" s="87" t="s">
        <v>98</v>
      </c>
      <c r="DY186" s="88" t="s">
        <v>99</v>
      </c>
      <c r="DZ186" s="81" t="s">
        <v>105</v>
      </c>
      <c r="EA186" s="81" t="s">
        <v>105</v>
      </c>
      <c r="EB186" s="81" t="s">
        <v>105</v>
      </c>
      <c r="EC186" s="81" t="s">
        <v>105</v>
      </c>
      <c r="ED186" s="81" t="s">
        <v>105</v>
      </c>
      <c r="EE186" s="81" t="s">
        <v>105</v>
      </c>
      <c r="EF186" s="99" t="s">
        <v>105</v>
      </c>
      <c r="EG186" s="100" t="s">
        <v>101</v>
      </c>
      <c r="EH186" s="101" t="s">
        <v>102</v>
      </c>
      <c r="EI186" s="102" t="s">
        <v>103</v>
      </c>
      <c r="EJ186" s="103" t="s">
        <v>104</v>
      </c>
    </row>
    <row r="187" ht="30.3" spans="1:140">
      <c r="A187" s="21">
        <v>184</v>
      </c>
      <c r="B187" s="288">
        <f>'1ST TERM Db'!B187</f>
        <v>0</v>
      </c>
      <c r="C187" s="29">
        <f>'1ST TERM Db'!C187</f>
        <v>0</v>
      </c>
      <c r="D187" s="29">
        <f>'1ST TERM Db'!D187</f>
        <v>0</v>
      </c>
      <c r="E187" s="29">
        <f>'1ST TERM Db'!E187</f>
        <v>0</v>
      </c>
      <c r="F187" s="27"/>
      <c r="G187" s="27"/>
      <c r="H187" s="27"/>
      <c r="I187" s="42">
        <f t="shared" si="203"/>
        <v>0</v>
      </c>
      <c r="J187" s="26"/>
      <c r="K187" s="26"/>
      <c r="L187" s="43">
        <f t="shared" si="199"/>
        <v>0</v>
      </c>
      <c r="M187" s="327">
        <f>'2ND TERM Db '!L187</f>
        <v>0</v>
      </c>
      <c r="N187" s="327">
        <f>'1ST TERM Db'!L187</f>
        <v>0</v>
      </c>
      <c r="O187" s="328">
        <f t="shared" si="204"/>
        <v>0</v>
      </c>
      <c r="P187" s="26"/>
      <c r="Q187" s="26"/>
      <c r="R187" s="43">
        <f t="shared" si="205"/>
        <v>0</v>
      </c>
      <c r="S187" s="327">
        <f>'2ND TERM Db '!O187</f>
        <v>0</v>
      </c>
      <c r="T187" s="327">
        <f>'1ST TERM Db'!O187</f>
        <v>0</v>
      </c>
      <c r="U187" s="328">
        <f t="shared" si="206"/>
        <v>0</v>
      </c>
      <c r="V187" s="26"/>
      <c r="W187" s="26"/>
      <c r="X187" s="43">
        <f t="shared" si="207"/>
        <v>0</v>
      </c>
      <c r="Y187" s="327">
        <f>'2ND TERM Db '!R187</f>
        <v>0</v>
      </c>
      <c r="Z187" s="327">
        <f>'1ST TERM Db'!R187</f>
        <v>0</v>
      </c>
      <c r="AA187" s="328">
        <f t="shared" si="208"/>
        <v>0</v>
      </c>
      <c r="AB187" s="26"/>
      <c r="AC187" s="26"/>
      <c r="AD187" s="43">
        <f t="shared" si="209"/>
        <v>0</v>
      </c>
      <c r="AE187" s="327">
        <f>'2ND TERM Db '!U187</f>
        <v>0</v>
      </c>
      <c r="AF187" s="327">
        <f>'1ST TERM Db'!U187</f>
        <v>0</v>
      </c>
      <c r="AG187" s="328">
        <f t="shared" si="210"/>
        <v>0</v>
      </c>
      <c r="AH187" s="26"/>
      <c r="AI187" s="26"/>
      <c r="AJ187" s="43">
        <f t="shared" si="211"/>
        <v>0</v>
      </c>
      <c r="AK187" s="327">
        <f>'2ND TERM Db '!X187</f>
        <v>0</v>
      </c>
      <c r="AL187" s="327">
        <f>'1ST TERM Db'!X187</f>
        <v>0</v>
      </c>
      <c r="AM187" s="328">
        <f t="shared" si="212"/>
        <v>0</v>
      </c>
      <c r="AN187" s="26"/>
      <c r="AO187" s="26"/>
      <c r="AP187" s="43">
        <f t="shared" si="213"/>
        <v>0</v>
      </c>
      <c r="AQ187" s="327">
        <f>'2ND TERM Db '!AA187</f>
        <v>0</v>
      </c>
      <c r="AR187" s="343">
        <f>'1ST TERM Db'!AA187</f>
        <v>0</v>
      </c>
      <c r="AS187" s="328">
        <f t="shared" si="214"/>
        <v>0</v>
      </c>
      <c r="AT187" s="26"/>
      <c r="AU187" s="26"/>
      <c r="AV187" s="43">
        <f t="shared" si="215"/>
        <v>0</v>
      </c>
      <c r="AW187" s="327">
        <f>'2ND TERM Db '!AD187</f>
        <v>0</v>
      </c>
      <c r="AX187" s="343">
        <f>'1ST TERM Db'!AD187</f>
        <v>0</v>
      </c>
      <c r="AY187" s="328">
        <f t="shared" si="216"/>
        <v>0</v>
      </c>
      <c r="AZ187" s="26"/>
      <c r="BA187" s="26"/>
      <c r="BB187" s="43">
        <f t="shared" si="217"/>
        <v>0</v>
      </c>
      <c r="BC187" s="327">
        <f>'2ND TERM Db '!AG187</f>
        <v>0</v>
      </c>
      <c r="BD187" s="327">
        <f>'1ST TERM Db'!AG187</f>
        <v>0</v>
      </c>
      <c r="BE187" s="328">
        <f t="shared" si="218"/>
        <v>0</v>
      </c>
      <c r="BF187" s="26"/>
      <c r="BG187" s="26"/>
      <c r="BH187" s="43">
        <f t="shared" si="219"/>
        <v>0</v>
      </c>
      <c r="BI187" s="327">
        <f>'2ND TERM Db '!AJ187</f>
        <v>0</v>
      </c>
      <c r="BJ187" s="327">
        <f>'1ST TERM Db'!AJ187</f>
        <v>0</v>
      </c>
      <c r="BK187" s="328">
        <f t="shared" si="220"/>
        <v>0</v>
      </c>
      <c r="BL187" s="26"/>
      <c r="BM187" s="26"/>
      <c r="BN187" s="43">
        <f t="shared" si="221"/>
        <v>0</v>
      </c>
      <c r="BO187" s="327">
        <f>'2ND TERM Db '!AM187</f>
        <v>0</v>
      </c>
      <c r="BP187" s="348">
        <f>'1ST TERM Db'!AM187</f>
        <v>0</v>
      </c>
      <c r="BQ187" s="328">
        <f t="shared" si="222"/>
        <v>0</v>
      </c>
      <c r="BR187" s="26"/>
      <c r="BS187" s="26"/>
      <c r="BT187" s="43">
        <f t="shared" si="223"/>
        <v>0</v>
      </c>
      <c r="BU187" s="327">
        <f>'2ND TERM Db '!AP187</f>
        <v>0</v>
      </c>
      <c r="BV187" s="348">
        <f>'1ST TERM Db'!AP187</f>
        <v>0</v>
      </c>
      <c r="BW187" s="328">
        <f t="shared" si="224"/>
        <v>0</v>
      </c>
      <c r="BX187" s="26"/>
      <c r="BY187" s="26"/>
      <c r="BZ187" s="43">
        <f t="shared" si="225"/>
        <v>0</v>
      </c>
      <c r="CA187" s="327">
        <f>'2ND TERM Db '!AS187</f>
        <v>0</v>
      </c>
      <c r="CB187" s="348">
        <f>'1ST TERM Db'!AS187</f>
        <v>0</v>
      </c>
      <c r="CC187" s="328">
        <f t="shared" si="226"/>
        <v>0</v>
      </c>
      <c r="CD187" s="26"/>
      <c r="CE187" s="26"/>
      <c r="CF187" s="43">
        <f t="shared" si="227"/>
        <v>0</v>
      </c>
      <c r="CG187" s="327">
        <f>'2ND TERM Db '!AV187</f>
        <v>0</v>
      </c>
      <c r="CH187" s="348">
        <f>'1ST TERM Db'!AV187</f>
        <v>0</v>
      </c>
      <c r="CI187" s="328">
        <f t="shared" si="228"/>
        <v>0</v>
      </c>
      <c r="CJ187" s="26"/>
      <c r="CK187" s="26"/>
      <c r="CL187" s="43">
        <f t="shared" si="229"/>
        <v>0</v>
      </c>
      <c r="CM187" s="327">
        <f>'2ND TERM Db '!AY187</f>
        <v>0</v>
      </c>
      <c r="CN187" s="348">
        <f>'1ST TERM Db'!AY187</f>
        <v>0</v>
      </c>
      <c r="CO187" s="328">
        <f t="shared" si="230"/>
        <v>0</v>
      </c>
      <c r="CP187" s="26"/>
      <c r="CQ187" s="26"/>
      <c r="CR187" s="43">
        <f t="shared" si="231"/>
        <v>0</v>
      </c>
      <c r="CS187" s="327">
        <f>'2ND TERM Db '!BB187</f>
        <v>0</v>
      </c>
      <c r="CT187" s="348">
        <f>'1ST TERM Db'!BB187</f>
        <v>0</v>
      </c>
      <c r="CU187" s="328">
        <f t="shared" si="232"/>
        <v>0</v>
      </c>
      <c r="CV187" s="26"/>
      <c r="CW187" s="26"/>
      <c r="CX187" s="43">
        <f t="shared" si="233"/>
        <v>0</v>
      </c>
      <c r="CY187" s="327">
        <f>'2ND TERM Db '!BE187</f>
        <v>0</v>
      </c>
      <c r="CZ187" s="348">
        <f>'1ST TERM Db'!BE187</f>
        <v>0</v>
      </c>
      <c r="DA187" s="328">
        <f t="shared" si="234"/>
        <v>0</v>
      </c>
      <c r="DB187" s="26"/>
      <c r="DC187" s="26"/>
      <c r="DD187" s="43">
        <f t="shared" si="235"/>
        <v>0</v>
      </c>
      <c r="DE187" s="327">
        <f>'2ND TERM Db '!BH187</f>
        <v>0</v>
      </c>
      <c r="DF187" s="348">
        <f>'1ST TERM Db'!BH187</f>
        <v>0</v>
      </c>
      <c r="DG187" s="328">
        <f t="shared" si="236"/>
        <v>0</v>
      </c>
      <c r="DH187" s="349"/>
      <c r="DI187" s="349"/>
      <c r="DJ187" s="356">
        <f t="shared" si="240"/>
        <v>0</v>
      </c>
      <c r="DK187" s="357">
        <f>'2ND TERM Db '!BK187</f>
        <v>0</v>
      </c>
      <c r="DL187" s="357">
        <f>'1ST TERM Db'!BK187</f>
        <v>0</v>
      </c>
      <c r="DM187" s="328">
        <f t="shared" si="237"/>
        <v>0</v>
      </c>
      <c r="DN187" s="73">
        <f t="shared" ref="DN187" si="294">SUM(O187,U187,AA187,AG187,AM187,AS187,AY187,BE187,BK187,BQ187,BW187,CC187,CI187,CO187,CU187,DA187,DG187,DM187)</f>
        <v>0</v>
      </c>
      <c r="DO187" s="80">
        <f t="shared" si="239"/>
        <v>12</v>
      </c>
      <c r="DP187" s="81" t="s">
        <v>105</v>
      </c>
      <c r="DQ187" s="81" t="s">
        <v>105</v>
      </c>
      <c r="DR187" s="81" t="s">
        <v>105</v>
      </c>
      <c r="DS187" s="81" t="s">
        <v>105</v>
      </c>
      <c r="DT187" s="81" t="s">
        <v>105</v>
      </c>
      <c r="DU187" s="81" t="s">
        <v>105</v>
      </c>
      <c r="DV187" s="81" t="s">
        <v>105</v>
      </c>
      <c r="DW187" s="81" t="s">
        <v>105</v>
      </c>
      <c r="DX187" s="87" t="s">
        <v>98</v>
      </c>
      <c r="DY187" s="88" t="s">
        <v>99</v>
      </c>
      <c r="DZ187" s="81" t="s">
        <v>105</v>
      </c>
      <c r="EA187" s="81" t="s">
        <v>105</v>
      </c>
      <c r="EB187" s="81" t="s">
        <v>105</v>
      </c>
      <c r="EC187" s="81" t="s">
        <v>105</v>
      </c>
      <c r="ED187" s="81" t="s">
        <v>105</v>
      </c>
      <c r="EE187" s="81" t="s">
        <v>105</v>
      </c>
      <c r="EF187" s="99" t="s">
        <v>105</v>
      </c>
      <c r="EG187" s="100" t="s">
        <v>101</v>
      </c>
      <c r="EH187" s="101" t="s">
        <v>102</v>
      </c>
      <c r="EI187" s="102" t="s">
        <v>103</v>
      </c>
      <c r="EJ187" s="103" t="s">
        <v>104</v>
      </c>
    </row>
    <row r="188" ht="30.3" spans="1:140">
      <c r="A188" s="21">
        <v>185</v>
      </c>
      <c r="B188" s="288">
        <f>'1ST TERM Db'!B188</f>
        <v>0</v>
      </c>
      <c r="C188" s="29">
        <f>'1ST TERM Db'!C188</f>
        <v>0</v>
      </c>
      <c r="D188" s="29">
        <f>'1ST TERM Db'!D188</f>
        <v>0</v>
      </c>
      <c r="E188" s="29">
        <f>'1ST TERM Db'!E188</f>
        <v>0</v>
      </c>
      <c r="F188" s="27"/>
      <c r="G188" s="27"/>
      <c r="H188" s="27"/>
      <c r="I188" s="42">
        <f t="shared" si="203"/>
        <v>0</v>
      </c>
      <c r="J188" s="26"/>
      <c r="K188" s="26"/>
      <c r="L188" s="43">
        <f t="shared" si="199"/>
        <v>0</v>
      </c>
      <c r="M188" s="327">
        <f>'2ND TERM Db '!L188</f>
        <v>0</v>
      </c>
      <c r="N188" s="327">
        <f>'1ST TERM Db'!L188</f>
        <v>0</v>
      </c>
      <c r="O188" s="328">
        <f t="shared" si="204"/>
        <v>0</v>
      </c>
      <c r="P188" s="26"/>
      <c r="Q188" s="26"/>
      <c r="R188" s="43">
        <f t="shared" si="205"/>
        <v>0</v>
      </c>
      <c r="S188" s="327">
        <f>'2ND TERM Db '!O188</f>
        <v>0</v>
      </c>
      <c r="T188" s="327">
        <f>'1ST TERM Db'!O188</f>
        <v>0</v>
      </c>
      <c r="U188" s="328">
        <f t="shared" si="206"/>
        <v>0</v>
      </c>
      <c r="V188" s="26"/>
      <c r="W188" s="26"/>
      <c r="X188" s="43">
        <f t="shared" si="207"/>
        <v>0</v>
      </c>
      <c r="Y188" s="327">
        <f>'2ND TERM Db '!R188</f>
        <v>0</v>
      </c>
      <c r="Z188" s="327">
        <f>'1ST TERM Db'!R188</f>
        <v>0</v>
      </c>
      <c r="AA188" s="328">
        <f t="shared" si="208"/>
        <v>0</v>
      </c>
      <c r="AB188" s="26"/>
      <c r="AC188" s="26"/>
      <c r="AD188" s="43">
        <f t="shared" si="209"/>
        <v>0</v>
      </c>
      <c r="AE188" s="327">
        <f>'2ND TERM Db '!U188</f>
        <v>0</v>
      </c>
      <c r="AF188" s="327">
        <f>'1ST TERM Db'!U188</f>
        <v>0</v>
      </c>
      <c r="AG188" s="328">
        <f t="shared" si="210"/>
        <v>0</v>
      </c>
      <c r="AH188" s="26"/>
      <c r="AI188" s="26"/>
      <c r="AJ188" s="43">
        <f t="shared" si="211"/>
        <v>0</v>
      </c>
      <c r="AK188" s="327">
        <f>'2ND TERM Db '!X188</f>
        <v>0</v>
      </c>
      <c r="AL188" s="327">
        <f>'1ST TERM Db'!X188</f>
        <v>0</v>
      </c>
      <c r="AM188" s="328">
        <f t="shared" si="212"/>
        <v>0</v>
      </c>
      <c r="AN188" s="26"/>
      <c r="AO188" s="26"/>
      <c r="AP188" s="43">
        <f t="shared" si="213"/>
        <v>0</v>
      </c>
      <c r="AQ188" s="327">
        <f>'2ND TERM Db '!AA188</f>
        <v>0</v>
      </c>
      <c r="AR188" s="343">
        <f>'1ST TERM Db'!AA188</f>
        <v>0</v>
      </c>
      <c r="AS188" s="328">
        <f t="shared" si="214"/>
        <v>0</v>
      </c>
      <c r="AT188" s="26"/>
      <c r="AU188" s="26"/>
      <c r="AV188" s="43">
        <f t="shared" si="215"/>
        <v>0</v>
      </c>
      <c r="AW188" s="327">
        <f>'2ND TERM Db '!AD188</f>
        <v>0</v>
      </c>
      <c r="AX188" s="343">
        <f>'1ST TERM Db'!AD188</f>
        <v>0</v>
      </c>
      <c r="AY188" s="328">
        <f t="shared" si="216"/>
        <v>0</v>
      </c>
      <c r="AZ188" s="26"/>
      <c r="BA188" s="26"/>
      <c r="BB188" s="43">
        <f t="shared" si="217"/>
        <v>0</v>
      </c>
      <c r="BC188" s="327">
        <f>'2ND TERM Db '!AG188</f>
        <v>0</v>
      </c>
      <c r="BD188" s="327">
        <f>'1ST TERM Db'!AG188</f>
        <v>0</v>
      </c>
      <c r="BE188" s="328">
        <f t="shared" si="218"/>
        <v>0</v>
      </c>
      <c r="BF188" s="26"/>
      <c r="BG188" s="26"/>
      <c r="BH188" s="43">
        <f t="shared" si="219"/>
        <v>0</v>
      </c>
      <c r="BI188" s="327">
        <f>'2ND TERM Db '!AJ188</f>
        <v>0</v>
      </c>
      <c r="BJ188" s="327">
        <f>'1ST TERM Db'!AJ188</f>
        <v>0</v>
      </c>
      <c r="BK188" s="328">
        <f t="shared" si="220"/>
        <v>0</v>
      </c>
      <c r="BL188" s="26"/>
      <c r="BM188" s="26"/>
      <c r="BN188" s="43">
        <f t="shared" si="221"/>
        <v>0</v>
      </c>
      <c r="BO188" s="327">
        <f>'2ND TERM Db '!AM188</f>
        <v>0</v>
      </c>
      <c r="BP188" s="348">
        <f>'1ST TERM Db'!AM188</f>
        <v>0</v>
      </c>
      <c r="BQ188" s="328">
        <f t="shared" si="222"/>
        <v>0</v>
      </c>
      <c r="BR188" s="26"/>
      <c r="BS188" s="26"/>
      <c r="BT188" s="43">
        <f t="shared" si="223"/>
        <v>0</v>
      </c>
      <c r="BU188" s="327">
        <f>'2ND TERM Db '!AP188</f>
        <v>0</v>
      </c>
      <c r="BV188" s="348">
        <f>'1ST TERM Db'!AP188</f>
        <v>0</v>
      </c>
      <c r="BW188" s="328">
        <f t="shared" si="224"/>
        <v>0</v>
      </c>
      <c r="BX188" s="26"/>
      <c r="BY188" s="26"/>
      <c r="BZ188" s="43">
        <f t="shared" si="225"/>
        <v>0</v>
      </c>
      <c r="CA188" s="327">
        <f>'2ND TERM Db '!AS188</f>
        <v>0</v>
      </c>
      <c r="CB188" s="348">
        <f>'1ST TERM Db'!AS188</f>
        <v>0</v>
      </c>
      <c r="CC188" s="328">
        <f t="shared" si="226"/>
        <v>0</v>
      </c>
      <c r="CD188" s="26"/>
      <c r="CE188" s="26"/>
      <c r="CF188" s="43">
        <f t="shared" si="227"/>
        <v>0</v>
      </c>
      <c r="CG188" s="327">
        <f>'2ND TERM Db '!AV188</f>
        <v>0</v>
      </c>
      <c r="CH188" s="348">
        <f>'1ST TERM Db'!AV188</f>
        <v>0</v>
      </c>
      <c r="CI188" s="328">
        <f t="shared" si="228"/>
        <v>0</v>
      </c>
      <c r="CJ188" s="26"/>
      <c r="CK188" s="26"/>
      <c r="CL188" s="43">
        <f t="shared" si="229"/>
        <v>0</v>
      </c>
      <c r="CM188" s="327">
        <f>'2ND TERM Db '!AY188</f>
        <v>0</v>
      </c>
      <c r="CN188" s="348">
        <f>'1ST TERM Db'!AY188</f>
        <v>0</v>
      </c>
      <c r="CO188" s="328">
        <f t="shared" si="230"/>
        <v>0</v>
      </c>
      <c r="CP188" s="26"/>
      <c r="CQ188" s="26"/>
      <c r="CR188" s="43">
        <f t="shared" si="231"/>
        <v>0</v>
      </c>
      <c r="CS188" s="327">
        <f>'2ND TERM Db '!BB188</f>
        <v>0</v>
      </c>
      <c r="CT188" s="348">
        <f>'1ST TERM Db'!BB188</f>
        <v>0</v>
      </c>
      <c r="CU188" s="328">
        <f t="shared" si="232"/>
        <v>0</v>
      </c>
      <c r="CV188" s="26"/>
      <c r="CW188" s="26"/>
      <c r="CX188" s="43">
        <f t="shared" si="233"/>
        <v>0</v>
      </c>
      <c r="CY188" s="327">
        <f>'2ND TERM Db '!BE188</f>
        <v>0</v>
      </c>
      <c r="CZ188" s="348">
        <f>'1ST TERM Db'!BE188</f>
        <v>0</v>
      </c>
      <c r="DA188" s="328">
        <f t="shared" si="234"/>
        <v>0</v>
      </c>
      <c r="DB188" s="26"/>
      <c r="DC188" s="26"/>
      <c r="DD188" s="43">
        <f t="shared" si="235"/>
        <v>0</v>
      </c>
      <c r="DE188" s="327">
        <f>'2ND TERM Db '!BH188</f>
        <v>0</v>
      </c>
      <c r="DF188" s="348">
        <f>'1ST TERM Db'!BH188</f>
        <v>0</v>
      </c>
      <c r="DG188" s="328">
        <f t="shared" si="236"/>
        <v>0</v>
      </c>
      <c r="DH188" s="349"/>
      <c r="DI188" s="349"/>
      <c r="DJ188" s="356">
        <f t="shared" si="240"/>
        <v>0</v>
      </c>
      <c r="DK188" s="357">
        <f>'2ND TERM Db '!BK188</f>
        <v>0</v>
      </c>
      <c r="DL188" s="357">
        <f>'1ST TERM Db'!BK188</f>
        <v>0</v>
      </c>
      <c r="DM188" s="328">
        <f t="shared" si="237"/>
        <v>0</v>
      </c>
      <c r="DN188" s="73">
        <f t="shared" ref="DN188" si="295">SUM(O188,U188,AA188,AG188,AM188,AS188,AY188,BE188,BK188,BQ188,BW188,CC188,CI188,CO188,CU188,DA188,DG188:DM188)</f>
        <v>0</v>
      </c>
      <c r="DO188" s="80">
        <f t="shared" si="239"/>
        <v>12</v>
      </c>
      <c r="DP188" s="81" t="s">
        <v>105</v>
      </c>
      <c r="DQ188" s="81" t="s">
        <v>105</v>
      </c>
      <c r="DR188" s="81" t="s">
        <v>105</v>
      </c>
      <c r="DS188" s="81" t="s">
        <v>105</v>
      </c>
      <c r="DT188" s="81" t="s">
        <v>105</v>
      </c>
      <c r="DU188" s="81" t="s">
        <v>105</v>
      </c>
      <c r="DV188" s="81" t="s">
        <v>105</v>
      </c>
      <c r="DW188" s="81" t="s">
        <v>105</v>
      </c>
      <c r="DX188" s="87" t="s">
        <v>98</v>
      </c>
      <c r="DY188" s="88" t="s">
        <v>99</v>
      </c>
      <c r="DZ188" s="81" t="s">
        <v>105</v>
      </c>
      <c r="EA188" s="81" t="s">
        <v>105</v>
      </c>
      <c r="EB188" s="81" t="s">
        <v>105</v>
      </c>
      <c r="EC188" s="81" t="s">
        <v>105</v>
      </c>
      <c r="ED188" s="81" t="s">
        <v>105</v>
      </c>
      <c r="EE188" s="81" t="s">
        <v>105</v>
      </c>
      <c r="EF188" s="99" t="s">
        <v>105</v>
      </c>
      <c r="EG188" s="100" t="s">
        <v>101</v>
      </c>
      <c r="EH188" s="101" t="s">
        <v>102</v>
      </c>
      <c r="EI188" s="102" t="s">
        <v>103</v>
      </c>
      <c r="EJ188" s="103" t="s">
        <v>104</v>
      </c>
    </row>
    <row r="189" ht="30.3" spans="1:140">
      <c r="A189" s="21">
        <v>186</v>
      </c>
      <c r="B189" s="288">
        <f>'1ST TERM Db'!B189</f>
        <v>0</v>
      </c>
      <c r="C189" s="289">
        <f>'1ST TERM Db'!C189</f>
        <v>0</v>
      </c>
      <c r="D189" s="29">
        <f>'1ST TERM Db'!D189</f>
        <v>0</v>
      </c>
      <c r="E189" s="29">
        <f>'1ST TERM Db'!E189</f>
        <v>0</v>
      </c>
      <c r="F189" s="27"/>
      <c r="G189" s="27"/>
      <c r="H189" s="27"/>
      <c r="I189" s="42">
        <f t="shared" si="203"/>
        <v>0</v>
      </c>
      <c r="J189" s="26"/>
      <c r="K189" s="26"/>
      <c r="L189" s="43">
        <f t="shared" si="199"/>
        <v>0</v>
      </c>
      <c r="M189" s="327">
        <f>'2ND TERM Db '!L189</f>
        <v>0</v>
      </c>
      <c r="N189" s="327">
        <f>'1ST TERM Db'!L189</f>
        <v>0</v>
      </c>
      <c r="O189" s="328">
        <f t="shared" si="204"/>
        <v>0</v>
      </c>
      <c r="P189" s="26"/>
      <c r="Q189" s="26"/>
      <c r="R189" s="43">
        <f t="shared" si="205"/>
        <v>0</v>
      </c>
      <c r="S189" s="327">
        <f>'2ND TERM Db '!O189</f>
        <v>0</v>
      </c>
      <c r="T189" s="327">
        <f>'1ST TERM Db'!O189</f>
        <v>0</v>
      </c>
      <c r="U189" s="328">
        <f t="shared" si="206"/>
        <v>0</v>
      </c>
      <c r="V189" s="26"/>
      <c r="W189" s="26"/>
      <c r="X189" s="43">
        <f t="shared" si="207"/>
        <v>0</v>
      </c>
      <c r="Y189" s="327">
        <f>'2ND TERM Db '!R189</f>
        <v>0</v>
      </c>
      <c r="Z189" s="327">
        <f>'1ST TERM Db'!R189</f>
        <v>0</v>
      </c>
      <c r="AA189" s="328">
        <f t="shared" si="208"/>
        <v>0</v>
      </c>
      <c r="AB189" s="26"/>
      <c r="AC189" s="26"/>
      <c r="AD189" s="43">
        <f t="shared" si="209"/>
        <v>0</v>
      </c>
      <c r="AE189" s="327">
        <f>'2ND TERM Db '!U189</f>
        <v>0</v>
      </c>
      <c r="AF189" s="327">
        <f>'1ST TERM Db'!U189</f>
        <v>0</v>
      </c>
      <c r="AG189" s="328">
        <f t="shared" si="210"/>
        <v>0</v>
      </c>
      <c r="AH189" s="26"/>
      <c r="AI189" s="26"/>
      <c r="AJ189" s="43">
        <f t="shared" si="211"/>
        <v>0</v>
      </c>
      <c r="AK189" s="327">
        <f>'2ND TERM Db '!X189</f>
        <v>0</v>
      </c>
      <c r="AL189" s="327">
        <f>'1ST TERM Db'!X189</f>
        <v>0</v>
      </c>
      <c r="AM189" s="328">
        <f t="shared" si="212"/>
        <v>0</v>
      </c>
      <c r="AN189" s="26"/>
      <c r="AO189" s="26"/>
      <c r="AP189" s="43">
        <f t="shared" si="213"/>
        <v>0</v>
      </c>
      <c r="AQ189" s="327">
        <f>'2ND TERM Db '!AA189</f>
        <v>0</v>
      </c>
      <c r="AR189" s="343">
        <f>'1ST TERM Db'!AA189</f>
        <v>0</v>
      </c>
      <c r="AS189" s="328">
        <f t="shared" si="214"/>
        <v>0</v>
      </c>
      <c r="AT189" s="26"/>
      <c r="AU189" s="26"/>
      <c r="AV189" s="43">
        <f t="shared" si="215"/>
        <v>0</v>
      </c>
      <c r="AW189" s="327">
        <f>'2ND TERM Db '!AD189</f>
        <v>0</v>
      </c>
      <c r="AX189" s="343">
        <f>'1ST TERM Db'!AD189</f>
        <v>0</v>
      </c>
      <c r="AY189" s="328">
        <f t="shared" si="216"/>
        <v>0</v>
      </c>
      <c r="AZ189" s="26"/>
      <c r="BA189" s="26"/>
      <c r="BB189" s="43">
        <f t="shared" si="217"/>
        <v>0</v>
      </c>
      <c r="BC189" s="327">
        <f>'2ND TERM Db '!AG189</f>
        <v>0</v>
      </c>
      <c r="BD189" s="327">
        <f>'1ST TERM Db'!AG189</f>
        <v>0</v>
      </c>
      <c r="BE189" s="328">
        <f t="shared" si="218"/>
        <v>0</v>
      </c>
      <c r="BF189" s="26"/>
      <c r="BG189" s="26"/>
      <c r="BH189" s="43">
        <f t="shared" si="219"/>
        <v>0</v>
      </c>
      <c r="BI189" s="327">
        <f>'2ND TERM Db '!AJ189</f>
        <v>0</v>
      </c>
      <c r="BJ189" s="327">
        <f>'1ST TERM Db'!AJ189</f>
        <v>0</v>
      </c>
      <c r="BK189" s="328">
        <f t="shared" si="220"/>
        <v>0</v>
      </c>
      <c r="BL189" s="26"/>
      <c r="BM189" s="26"/>
      <c r="BN189" s="43">
        <f t="shared" si="221"/>
        <v>0</v>
      </c>
      <c r="BO189" s="327">
        <f>'2ND TERM Db '!AM189</f>
        <v>0</v>
      </c>
      <c r="BP189" s="348">
        <f>'1ST TERM Db'!AM189</f>
        <v>0</v>
      </c>
      <c r="BQ189" s="328">
        <f t="shared" si="222"/>
        <v>0</v>
      </c>
      <c r="BR189" s="26"/>
      <c r="BS189" s="26"/>
      <c r="BT189" s="43">
        <f t="shared" si="223"/>
        <v>0</v>
      </c>
      <c r="BU189" s="327">
        <f>'2ND TERM Db '!AP189</f>
        <v>0</v>
      </c>
      <c r="BV189" s="348">
        <f>'1ST TERM Db'!AP189</f>
        <v>0</v>
      </c>
      <c r="BW189" s="328">
        <f t="shared" si="224"/>
        <v>0</v>
      </c>
      <c r="BX189" s="26"/>
      <c r="BY189" s="26"/>
      <c r="BZ189" s="43">
        <f t="shared" si="225"/>
        <v>0</v>
      </c>
      <c r="CA189" s="327">
        <f>'2ND TERM Db '!AS189</f>
        <v>0</v>
      </c>
      <c r="CB189" s="348">
        <f>'1ST TERM Db'!AS189</f>
        <v>0</v>
      </c>
      <c r="CC189" s="328">
        <f t="shared" si="226"/>
        <v>0</v>
      </c>
      <c r="CD189" s="26"/>
      <c r="CE189" s="26"/>
      <c r="CF189" s="43">
        <f t="shared" si="227"/>
        <v>0</v>
      </c>
      <c r="CG189" s="327">
        <f>'2ND TERM Db '!AV189</f>
        <v>0</v>
      </c>
      <c r="CH189" s="348">
        <f>'1ST TERM Db'!AV189</f>
        <v>0</v>
      </c>
      <c r="CI189" s="328">
        <f t="shared" si="228"/>
        <v>0</v>
      </c>
      <c r="CJ189" s="26"/>
      <c r="CK189" s="26"/>
      <c r="CL189" s="43">
        <f t="shared" si="229"/>
        <v>0</v>
      </c>
      <c r="CM189" s="327">
        <f>'2ND TERM Db '!AY189</f>
        <v>0</v>
      </c>
      <c r="CN189" s="348">
        <f>'1ST TERM Db'!AY189</f>
        <v>0</v>
      </c>
      <c r="CO189" s="328">
        <f t="shared" si="230"/>
        <v>0</v>
      </c>
      <c r="CP189" s="26"/>
      <c r="CQ189" s="26"/>
      <c r="CR189" s="43">
        <f t="shared" si="231"/>
        <v>0</v>
      </c>
      <c r="CS189" s="327">
        <f>'2ND TERM Db '!BB189</f>
        <v>0</v>
      </c>
      <c r="CT189" s="348">
        <f>'1ST TERM Db'!BB189</f>
        <v>0</v>
      </c>
      <c r="CU189" s="328">
        <f t="shared" si="232"/>
        <v>0</v>
      </c>
      <c r="CV189" s="26"/>
      <c r="CW189" s="26"/>
      <c r="CX189" s="43">
        <f t="shared" si="233"/>
        <v>0</v>
      </c>
      <c r="CY189" s="327">
        <f>'2ND TERM Db '!BE189</f>
        <v>0</v>
      </c>
      <c r="CZ189" s="348">
        <f>'1ST TERM Db'!BE189</f>
        <v>0</v>
      </c>
      <c r="DA189" s="328">
        <f t="shared" si="234"/>
        <v>0</v>
      </c>
      <c r="DB189" s="26"/>
      <c r="DC189" s="26"/>
      <c r="DD189" s="43">
        <f t="shared" si="235"/>
        <v>0</v>
      </c>
      <c r="DE189" s="327">
        <f>'2ND TERM Db '!BH189</f>
        <v>0</v>
      </c>
      <c r="DF189" s="348">
        <f>'1ST TERM Db'!BH189</f>
        <v>0</v>
      </c>
      <c r="DG189" s="328">
        <f t="shared" si="236"/>
        <v>0</v>
      </c>
      <c r="DH189" s="349"/>
      <c r="DI189" s="349"/>
      <c r="DJ189" s="356">
        <f t="shared" si="240"/>
        <v>0</v>
      </c>
      <c r="DK189" s="357">
        <f>'2ND TERM Db '!BK189</f>
        <v>0</v>
      </c>
      <c r="DL189" s="357">
        <f>'1ST TERM Db'!BK189</f>
        <v>0</v>
      </c>
      <c r="DM189" s="328">
        <f t="shared" si="237"/>
        <v>0</v>
      </c>
      <c r="DN189" s="73">
        <f t="shared" ref="DN189" si="296">SUM(O189,U189,AA189,AG189,AM189,AS189,AY189,BE189,BK189,BQ189,BW189,CC189,CI189,CO189,CU189,DA189,DG189,DM189)</f>
        <v>0</v>
      </c>
      <c r="DO189" s="80">
        <f t="shared" si="239"/>
        <v>12</v>
      </c>
      <c r="DP189" s="81" t="s">
        <v>105</v>
      </c>
      <c r="DQ189" s="81" t="s">
        <v>105</v>
      </c>
      <c r="DR189" s="81" t="s">
        <v>105</v>
      </c>
      <c r="DS189" s="81" t="s">
        <v>105</v>
      </c>
      <c r="DT189" s="81" t="s">
        <v>105</v>
      </c>
      <c r="DU189" s="81" t="s">
        <v>105</v>
      </c>
      <c r="DV189" s="81" t="s">
        <v>105</v>
      </c>
      <c r="DW189" s="81" t="s">
        <v>105</v>
      </c>
      <c r="DX189" s="87" t="s">
        <v>98</v>
      </c>
      <c r="DY189" s="88" t="s">
        <v>99</v>
      </c>
      <c r="DZ189" s="81" t="s">
        <v>105</v>
      </c>
      <c r="EA189" s="81" t="s">
        <v>105</v>
      </c>
      <c r="EB189" s="81" t="s">
        <v>105</v>
      </c>
      <c r="EC189" s="81" t="s">
        <v>105</v>
      </c>
      <c r="ED189" s="81" t="s">
        <v>105</v>
      </c>
      <c r="EE189" s="81" t="s">
        <v>105</v>
      </c>
      <c r="EF189" s="99" t="s">
        <v>105</v>
      </c>
      <c r="EG189" s="100" t="s">
        <v>101</v>
      </c>
      <c r="EH189" s="101" t="s">
        <v>102</v>
      </c>
      <c r="EI189" s="102" t="s">
        <v>103</v>
      </c>
      <c r="EJ189" s="103" t="s">
        <v>104</v>
      </c>
    </row>
    <row r="190" ht="30.3" spans="1:140">
      <c r="A190" s="21">
        <v>187</v>
      </c>
      <c r="B190" s="288">
        <f>'1ST TERM Db'!B190</f>
        <v>0</v>
      </c>
      <c r="C190" s="29">
        <f>'1ST TERM Db'!C190</f>
        <v>0</v>
      </c>
      <c r="D190" s="29">
        <f>'1ST TERM Db'!D190</f>
        <v>0</v>
      </c>
      <c r="E190" s="29">
        <f>'1ST TERM Db'!E190</f>
        <v>0</v>
      </c>
      <c r="F190" s="27"/>
      <c r="G190" s="27"/>
      <c r="H190" s="27"/>
      <c r="I190" s="42">
        <f t="shared" si="203"/>
        <v>0</v>
      </c>
      <c r="J190" s="26"/>
      <c r="K190" s="26"/>
      <c r="L190" s="43">
        <f t="shared" si="199"/>
        <v>0</v>
      </c>
      <c r="M190" s="327">
        <f>'2ND TERM Db '!L190</f>
        <v>0</v>
      </c>
      <c r="N190" s="327">
        <f>'1ST TERM Db'!L190</f>
        <v>0</v>
      </c>
      <c r="O190" s="328">
        <f t="shared" si="204"/>
        <v>0</v>
      </c>
      <c r="P190" s="26"/>
      <c r="Q190" s="26"/>
      <c r="R190" s="43">
        <f t="shared" si="205"/>
        <v>0</v>
      </c>
      <c r="S190" s="327">
        <f>'2ND TERM Db '!O190</f>
        <v>0</v>
      </c>
      <c r="T190" s="327">
        <f>'1ST TERM Db'!O190</f>
        <v>0</v>
      </c>
      <c r="U190" s="328">
        <f t="shared" si="206"/>
        <v>0</v>
      </c>
      <c r="V190" s="26"/>
      <c r="W190" s="26"/>
      <c r="X190" s="43">
        <f t="shared" si="207"/>
        <v>0</v>
      </c>
      <c r="Y190" s="327">
        <f>'2ND TERM Db '!R190</f>
        <v>0</v>
      </c>
      <c r="Z190" s="327">
        <f>'1ST TERM Db'!R190</f>
        <v>0</v>
      </c>
      <c r="AA190" s="328">
        <f t="shared" si="208"/>
        <v>0</v>
      </c>
      <c r="AB190" s="26"/>
      <c r="AC190" s="26"/>
      <c r="AD190" s="43">
        <f t="shared" si="209"/>
        <v>0</v>
      </c>
      <c r="AE190" s="327">
        <f>'2ND TERM Db '!U190</f>
        <v>0</v>
      </c>
      <c r="AF190" s="327">
        <f>'1ST TERM Db'!U190</f>
        <v>0</v>
      </c>
      <c r="AG190" s="328">
        <f t="shared" si="210"/>
        <v>0</v>
      </c>
      <c r="AH190" s="26"/>
      <c r="AI190" s="26"/>
      <c r="AJ190" s="43">
        <f t="shared" si="211"/>
        <v>0</v>
      </c>
      <c r="AK190" s="327">
        <f>'2ND TERM Db '!X190</f>
        <v>0</v>
      </c>
      <c r="AL190" s="327">
        <f>'1ST TERM Db'!X190</f>
        <v>0</v>
      </c>
      <c r="AM190" s="328">
        <f t="shared" si="212"/>
        <v>0</v>
      </c>
      <c r="AN190" s="26"/>
      <c r="AO190" s="26"/>
      <c r="AP190" s="43">
        <f t="shared" si="213"/>
        <v>0</v>
      </c>
      <c r="AQ190" s="327">
        <f>'2ND TERM Db '!AA190</f>
        <v>0</v>
      </c>
      <c r="AR190" s="343">
        <f>'1ST TERM Db'!AA190</f>
        <v>0</v>
      </c>
      <c r="AS190" s="328">
        <f t="shared" si="214"/>
        <v>0</v>
      </c>
      <c r="AT190" s="26"/>
      <c r="AU190" s="26"/>
      <c r="AV190" s="43">
        <f t="shared" si="215"/>
        <v>0</v>
      </c>
      <c r="AW190" s="327">
        <f>'2ND TERM Db '!AD190</f>
        <v>0</v>
      </c>
      <c r="AX190" s="343">
        <f>'1ST TERM Db'!AD190</f>
        <v>0</v>
      </c>
      <c r="AY190" s="328">
        <f t="shared" si="216"/>
        <v>0</v>
      </c>
      <c r="AZ190" s="26"/>
      <c r="BA190" s="26"/>
      <c r="BB190" s="43">
        <f t="shared" si="217"/>
        <v>0</v>
      </c>
      <c r="BC190" s="327">
        <f>'2ND TERM Db '!AG190</f>
        <v>0</v>
      </c>
      <c r="BD190" s="327">
        <f>'1ST TERM Db'!AG190</f>
        <v>0</v>
      </c>
      <c r="BE190" s="328">
        <f t="shared" si="218"/>
        <v>0</v>
      </c>
      <c r="BF190" s="26"/>
      <c r="BG190" s="26"/>
      <c r="BH190" s="43">
        <f t="shared" si="219"/>
        <v>0</v>
      </c>
      <c r="BI190" s="327">
        <f>'2ND TERM Db '!AJ190</f>
        <v>0</v>
      </c>
      <c r="BJ190" s="327">
        <f>'1ST TERM Db'!AJ190</f>
        <v>0</v>
      </c>
      <c r="BK190" s="328">
        <f t="shared" si="220"/>
        <v>0</v>
      </c>
      <c r="BL190" s="26"/>
      <c r="BM190" s="26"/>
      <c r="BN190" s="43">
        <f t="shared" si="221"/>
        <v>0</v>
      </c>
      <c r="BO190" s="327">
        <f>'2ND TERM Db '!AM190</f>
        <v>0</v>
      </c>
      <c r="BP190" s="348">
        <f>'1ST TERM Db'!AM190</f>
        <v>0</v>
      </c>
      <c r="BQ190" s="328">
        <f t="shared" si="222"/>
        <v>0</v>
      </c>
      <c r="BR190" s="26"/>
      <c r="BS190" s="26"/>
      <c r="BT190" s="43">
        <f t="shared" si="223"/>
        <v>0</v>
      </c>
      <c r="BU190" s="327">
        <f>'2ND TERM Db '!AP190</f>
        <v>0</v>
      </c>
      <c r="BV190" s="348">
        <f>'1ST TERM Db'!AP190</f>
        <v>0</v>
      </c>
      <c r="BW190" s="328">
        <f t="shared" si="224"/>
        <v>0</v>
      </c>
      <c r="BX190" s="26"/>
      <c r="BY190" s="26"/>
      <c r="BZ190" s="43">
        <f t="shared" si="225"/>
        <v>0</v>
      </c>
      <c r="CA190" s="327">
        <f>'2ND TERM Db '!AS190</f>
        <v>0</v>
      </c>
      <c r="CB190" s="348">
        <f>'1ST TERM Db'!AS190</f>
        <v>0</v>
      </c>
      <c r="CC190" s="328">
        <f t="shared" si="226"/>
        <v>0</v>
      </c>
      <c r="CD190" s="26"/>
      <c r="CE190" s="26"/>
      <c r="CF190" s="43">
        <f t="shared" si="227"/>
        <v>0</v>
      </c>
      <c r="CG190" s="327">
        <f>'2ND TERM Db '!AV190</f>
        <v>0</v>
      </c>
      <c r="CH190" s="348">
        <f>'1ST TERM Db'!AV190</f>
        <v>0</v>
      </c>
      <c r="CI190" s="328">
        <f t="shared" si="228"/>
        <v>0</v>
      </c>
      <c r="CJ190" s="26"/>
      <c r="CK190" s="26"/>
      <c r="CL190" s="43">
        <f t="shared" si="229"/>
        <v>0</v>
      </c>
      <c r="CM190" s="327">
        <f>'2ND TERM Db '!AY190</f>
        <v>0</v>
      </c>
      <c r="CN190" s="348">
        <f>'1ST TERM Db'!AY190</f>
        <v>0</v>
      </c>
      <c r="CO190" s="328">
        <f t="shared" si="230"/>
        <v>0</v>
      </c>
      <c r="CP190" s="26"/>
      <c r="CQ190" s="26"/>
      <c r="CR190" s="43">
        <f t="shared" si="231"/>
        <v>0</v>
      </c>
      <c r="CS190" s="327">
        <f>'2ND TERM Db '!BB190</f>
        <v>0</v>
      </c>
      <c r="CT190" s="348">
        <f>'1ST TERM Db'!BB190</f>
        <v>0</v>
      </c>
      <c r="CU190" s="328">
        <f t="shared" si="232"/>
        <v>0</v>
      </c>
      <c r="CV190" s="26"/>
      <c r="CW190" s="26"/>
      <c r="CX190" s="43">
        <f t="shared" si="233"/>
        <v>0</v>
      </c>
      <c r="CY190" s="327">
        <f>'2ND TERM Db '!BE190</f>
        <v>0</v>
      </c>
      <c r="CZ190" s="348">
        <f>'1ST TERM Db'!BE190</f>
        <v>0</v>
      </c>
      <c r="DA190" s="328">
        <f t="shared" si="234"/>
        <v>0</v>
      </c>
      <c r="DB190" s="26"/>
      <c r="DC190" s="26"/>
      <c r="DD190" s="43">
        <f t="shared" si="235"/>
        <v>0</v>
      </c>
      <c r="DE190" s="327">
        <f>'2ND TERM Db '!BH190</f>
        <v>0</v>
      </c>
      <c r="DF190" s="348">
        <f>'1ST TERM Db'!BH190</f>
        <v>0</v>
      </c>
      <c r="DG190" s="328">
        <f t="shared" si="236"/>
        <v>0</v>
      </c>
      <c r="DH190" s="349"/>
      <c r="DI190" s="349"/>
      <c r="DJ190" s="356">
        <f t="shared" si="240"/>
        <v>0</v>
      </c>
      <c r="DK190" s="357">
        <f>'2ND TERM Db '!BK190</f>
        <v>0</v>
      </c>
      <c r="DL190" s="357">
        <f>'1ST TERM Db'!BK190</f>
        <v>0</v>
      </c>
      <c r="DM190" s="328">
        <f t="shared" si="237"/>
        <v>0</v>
      </c>
      <c r="DN190" s="73">
        <f t="shared" ref="DN190" si="297">SUM(O190,U190,AA190,AG190,AM190,AS190,AY190,BE190,BK190,BQ190,BW190,CC190,CI190,CO190,CU190,DA190,DG190:DM190)</f>
        <v>0</v>
      </c>
      <c r="DO190" s="80">
        <f t="shared" si="239"/>
        <v>12</v>
      </c>
      <c r="DP190" s="81" t="s">
        <v>105</v>
      </c>
      <c r="DQ190" s="81" t="s">
        <v>105</v>
      </c>
      <c r="DR190" s="81" t="s">
        <v>105</v>
      </c>
      <c r="DS190" s="81" t="s">
        <v>105</v>
      </c>
      <c r="DT190" s="81" t="s">
        <v>105</v>
      </c>
      <c r="DU190" s="81" t="s">
        <v>105</v>
      </c>
      <c r="DV190" s="81" t="s">
        <v>105</v>
      </c>
      <c r="DW190" s="81" t="s">
        <v>105</v>
      </c>
      <c r="DX190" s="87" t="s">
        <v>98</v>
      </c>
      <c r="DY190" s="88" t="s">
        <v>99</v>
      </c>
      <c r="DZ190" s="81" t="s">
        <v>105</v>
      </c>
      <c r="EA190" s="81" t="s">
        <v>105</v>
      </c>
      <c r="EB190" s="81" t="s">
        <v>105</v>
      </c>
      <c r="EC190" s="81" t="s">
        <v>105</v>
      </c>
      <c r="ED190" s="81" t="s">
        <v>105</v>
      </c>
      <c r="EE190" s="81" t="s">
        <v>105</v>
      </c>
      <c r="EF190" s="99" t="s">
        <v>105</v>
      </c>
      <c r="EG190" s="100" t="s">
        <v>101</v>
      </c>
      <c r="EH190" s="101" t="s">
        <v>102</v>
      </c>
      <c r="EI190" s="102" t="s">
        <v>103</v>
      </c>
      <c r="EJ190" s="103" t="s">
        <v>104</v>
      </c>
    </row>
    <row r="191" ht="30.3" spans="1:140">
      <c r="A191" s="21">
        <v>188</v>
      </c>
      <c r="B191" s="288">
        <f>'1ST TERM Db'!B191</f>
        <v>0</v>
      </c>
      <c r="C191" s="289">
        <f>'1ST TERM Db'!C191</f>
        <v>0</v>
      </c>
      <c r="D191" s="29">
        <f>'1ST TERM Db'!D191</f>
        <v>0</v>
      </c>
      <c r="E191" s="29">
        <f>'1ST TERM Db'!E191</f>
        <v>0</v>
      </c>
      <c r="F191" s="27"/>
      <c r="G191" s="27"/>
      <c r="H191" s="27"/>
      <c r="I191" s="42">
        <f t="shared" si="203"/>
        <v>0</v>
      </c>
      <c r="J191" s="26"/>
      <c r="K191" s="26"/>
      <c r="L191" s="43">
        <f t="shared" si="199"/>
        <v>0</v>
      </c>
      <c r="M191" s="327">
        <f>'2ND TERM Db '!L191</f>
        <v>0</v>
      </c>
      <c r="N191" s="327">
        <f>'1ST TERM Db'!L191</f>
        <v>0</v>
      </c>
      <c r="O191" s="328">
        <f t="shared" si="204"/>
        <v>0</v>
      </c>
      <c r="P191" s="26"/>
      <c r="Q191" s="26"/>
      <c r="R191" s="43">
        <f t="shared" si="205"/>
        <v>0</v>
      </c>
      <c r="S191" s="327">
        <f>'2ND TERM Db '!O191</f>
        <v>0</v>
      </c>
      <c r="T191" s="327">
        <f>'1ST TERM Db'!O191</f>
        <v>0</v>
      </c>
      <c r="U191" s="328">
        <f t="shared" si="206"/>
        <v>0</v>
      </c>
      <c r="V191" s="26"/>
      <c r="W191" s="26"/>
      <c r="X191" s="43">
        <f t="shared" si="207"/>
        <v>0</v>
      </c>
      <c r="Y191" s="327">
        <f>'2ND TERM Db '!R191</f>
        <v>0</v>
      </c>
      <c r="Z191" s="327">
        <f>'1ST TERM Db'!R191</f>
        <v>0</v>
      </c>
      <c r="AA191" s="328">
        <f t="shared" si="208"/>
        <v>0</v>
      </c>
      <c r="AB191" s="26"/>
      <c r="AC191" s="26"/>
      <c r="AD191" s="43">
        <f t="shared" si="209"/>
        <v>0</v>
      </c>
      <c r="AE191" s="327">
        <f>'2ND TERM Db '!U191</f>
        <v>0</v>
      </c>
      <c r="AF191" s="327">
        <f>'1ST TERM Db'!U191</f>
        <v>0</v>
      </c>
      <c r="AG191" s="328">
        <f t="shared" si="210"/>
        <v>0</v>
      </c>
      <c r="AH191" s="26"/>
      <c r="AI191" s="26"/>
      <c r="AJ191" s="43">
        <f t="shared" si="211"/>
        <v>0</v>
      </c>
      <c r="AK191" s="327">
        <f>'2ND TERM Db '!X191</f>
        <v>0</v>
      </c>
      <c r="AL191" s="327">
        <f>'1ST TERM Db'!X191</f>
        <v>0</v>
      </c>
      <c r="AM191" s="328">
        <f t="shared" si="212"/>
        <v>0</v>
      </c>
      <c r="AN191" s="26"/>
      <c r="AO191" s="26"/>
      <c r="AP191" s="43">
        <f t="shared" si="213"/>
        <v>0</v>
      </c>
      <c r="AQ191" s="327">
        <f>'2ND TERM Db '!AA191</f>
        <v>0</v>
      </c>
      <c r="AR191" s="343">
        <f>'1ST TERM Db'!AA191</f>
        <v>0</v>
      </c>
      <c r="AS191" s="328">
        <f t="shared" si="214"/>
        <v>0</v>
      </c>
      <c r="AT191" s="26"/>
      <c r="AU191" s="26"/>
      <c r="AV191" s="43">
        <f t="shared" si="215"/>
        <v>0</v>
      </c>
      <c r="AW191" s="327">
        <f>'2ND TERM Db '!AD191</f>
        <v>0</v>
      </c>
      <c r="AX191" s="343">
        <f>'1ST TERM Db'!AD191</f>
        <v>0</v>
      </c>
      <c r="AY191" s="328">
        <f t="shared" si="216"/>
        <v>0</v>
      </c>
      <c r="AZ191" s="26"/>
      <c r="BA191" s="26"/>
      <c r="BB191" s="43">
        <f t="shared" si="217"/>
        <v>0</v>
      </c>
      <c r="BC191" s="327">
        <f>'2ND TERM Db '!AG191</f>
        <v>0</v>
      </c>
      <c r="BD191" s="327">
        <f>'1ST TERM Db'!AG191</f>
        <v>0</v>
      </c>
      <c r="BE191" s="328">
        <f t="shared" si="218"/>
        <v>0</v>
      </c>
      <c r="BF191" s="26"/>
      <c r="BG191" s="26"/>
      <c r="BH191" s="43">
        <f t="shared" si="219"/>
        <v>0</v>
      </c>
      <c r="BI191" s="327">
        <f>'2ND TERM Db '!AJ191</f>
        <v>0</v>
      </c>
      <c r="BJ191" s="327">
        <f>'1ST TERM Db'!AJ191</f>
        <v>0</v>
      </c>
      <c r="BK191" s="328">
        <f t="shared" si="220"/>
        <v>0</v>
      </c>
      <c r="BL191" s="26"/>
      <c r="BM191" s="26"/>
      <c r="BN191" s="43">
        <f t="shared" si="221"/>
        <v>0</v>
      </c>
      <c r="BO191" s="327">
        <f>'2ND TERM Db '!AM191</f>
        <v>0</v>
      </c>
      <c r="BP191" s="348">
        <f>'1ST TERM Db'!AM191</f>
        <v>0</v>
      </c>
      <c r="BQ191" s="328">
        <f t="shared" si="222"/>
        <v>0</v>
      </c>
      <c r="BR191" s="26"/>
      <c r="BS191" s="26"/>
      <c r="BT191" s="43">
        <f t="shared" si="223"/>
        <v>0</v>
      </c>
      <c r="BU191" s="327">
        <f>'2ND TERM Db '!AP191</f>
        <v>0</v>
      </c>
      <c r="BV191" s="348">
        <f>'1ST TERM Db'!AP191</f>
        <v>0</v>
      </c>
      <c r="BW191" s="328">
        <f t="shared" si="224"/>
        <v>0</v>
      </c>
      <c r="BX191" s="26"/>
      <c r="BY191" s="26"/>
      <c r="BZ191" s="43">
        <f t="shared" si="225"/>
        <v>0</v>
      </c>
      <c r="CA191" s="327">
        <f>'2ND TERM Db '!AS191</f>
        <v>0</v>
      </c>
      <c r="CB191" s="348">
        <f>'1ST TERM Db'!AS191</f>
        <v>0</v>
      </c>
      <c r="CC191" s="328">
        <f t="shared" si="226"/>
        <v>0</v>
      </c>
      <c r="CD191" s="26"/>
      <c r="CE191" s="26"/>
      <c r="CF191" s="43">
        <f t="shared" si="227"/>
        <v>0</v>
      </c>
      <c r="CG191" s="327">
        <f>'2ND TERM Db '!AV191</f>
        <v>0</v>
      </c>
      <c r="CH191" s="348">
        <f>'1ST TERM Db'!AV191</f>
        <v>0</v>
      </c>
      <c r="CI191" s="328">
        <f t="shared" si="228"/>
        <v>0</v>
      </c>
      <c r="CJ191" s="26"/>
      <c r="CK191" s="26"/>
      <c r="CL191" s="43">
        <f t="shared" si="229"/>
        <v>0</v>
      </c>
      <c r="CM191" s="327">
        <f>'2ND TERM Db '!AY191</f>
        <v>0</v>
      </c>
      <c r="CN191" s="348">
        <f>'1ST TERM Db'!AY191</f>
        <v>0</v>
      </c>
      <c r="CO191" s="328">
        <f t="shared" si="230"/>
        <v>0</v>
      </c>
      <c r="CP191" s="26"/>
      <c r="CQ191" s="26"/>
      <c r="CR191" s="43">
        <f t="shared" si="231"/>
        <v>0</v>
      </c>
      <c r="CS191" s="327">
        <f>'2ND TERM Db '!BB191</f>
        <v>0</v>
      </c>
      <c r="CT191" s="348">
        <f>'1ST TERM Db'!BB191</f>
        <v>0</v>
      </c>
      <c r="CU191" s="328">
        <f t="shared" si="232"/>
        <v>0</v>
      </c>
      <c r="CV191" s="26"/>
      <c r="CW191" s="26"/>
      <c r="CX191" s="43">
        <f t="shared" si="233"/>
        <v>0</v>
      </c>
      <c r="CY191" s="327">
        <f>'2ND TERM Db '!BE191</f>
        <v>0</v>
      </c>
      <c r="CZ191" s="348">
        <f>'1ST TERM Db'!BE191</f>
        <v>0</v>
      </c>
      <c r="DA191" s="328">
        <f t="shared" si="234"/>
        <v>0</v>
      </c>
      <c r="DB191" s="26"/>
      <c r="DC191" s="26"/>
      <c r="DD191" s="43">
        <f t="shared" si="235"/>
        <v>0</v>
      </c>
      <c r="DE191" s="327">
        <f>'2ND TERM Db '!BH191</f>
        <v>0</v>
      </c>
      <c r="DF191" s="348">
        <f>'1ST TERM Db'!BH191</f>
        <v>0</v>
      </c>
      <c r="DG191" s="328">
        <f t="shared" si="236"/>
        <v>0</v>
      </c>
      <c r="DH191" s="349"/>
      <c r="DI191" s="349"/>
      <c r="DJ191" s="356">
        <f t="shared" si="240"/>
        <v>0</v>
      </c>
      <c r="DK191" s="357">
        <f>'2ND TERM Db '!BK191</f>
        <v>0</v>
      </c>
      <c r="DL191" s="357">
        <f>'1ST TERM Db'!BK191</f>
        <v>0</v>
      </c>
      <c r="DM191" s="328">
        <f t="shared" si="237"/>
        <v>0</v>
      </c>
      <c r="DN191" s="73">
        <f t="shared" ref="DN191" si="298">SUM(O191,U191,AA191,AG191,AM191,AS191,AY191,BE191,BK191,BQ191,BW191,CC191,CI191,CO191,CU191,DA191,DG191,DM191)</f>
        <v>0</v>
      </c>
      <c r="DO191" s="80">
        <f t="shared" si="239"/>
        <v>12</v>
      </c>
      <c r="DP191" s="81" t="s">
        <v>105</v>
      </c>
      <c r="DQ191" s="81" t="s">
        <v>105</v>
      </c>
      <c r="DR191" s="81" t="s">
        <v>105</v>
      </c>
      <c r="DS191" s="81" t="s">
        <v>105</v>
      </c>
      <c r="DT191" s="81" t="s">
        <v>105</v>
      </c>
      <c r="DU191" s="81" t="s">
        <v>105</v>
      </c>
      <c r="DV191" s="81" t="s">
        <v>105</v>
      </c>
      <c r="DW191" s="81" t="s">
        <v>105</v>
      </c>
      <c r="DX191" s="87" t="s">
        <v>98</v>
      </c>
      <c r="DY191" s="88" t="s">
        <v>99</v>
      </c>
      <c r="DZ191" s="81" t="s">
        <v>105</v>
      </c>
      <c r="EA191" s="81" t="s">
        <v>105</v>
      </c>
      <c r="EB191" s="81" t="s">
        <v>105</v>
      </c>
      <c r="EC191" s="81" t="s">
        <v>105</v>
      </c>
      <c r="ED191" s="81" t="s">
        <v>105</v>
      </c>
      <c r="EE191" s="81" t="s">
        <v>105</v>
      </c>
      <c r="EF191" s="99" t="s">
        <v>105</v>
      </c>
      <c r="EG191" s="100" t="s">
        <v>101</v>
      </c>
      <c r="EH191" s="101" t="s">
        <v>102</v>
      </c>
      <c r="EI191" s="102" t="s">
        <v>103</v>
      </c>
      <c r="EJ191" s="103" t="s">
        <v>104</v>
      </c>
    </row>
    <row r="192" ht="30.3" spans="1:140">
      <c r="A192" s="21">
        <v>189</v>
      </c>
      <c r="B192" s="288">
        <f>'1ST TERM Db'!B192</f>
        <v>0</v>
      </c>
      <c r="C192" s="29">
        <f>'1ST TERM Db'!C192</f>
        <v>0</v>
      </c>
      <c r="D192" s="29">
        <f>'1ST TERM Db'!D192</f>
        <v>0</v>
      </c>
      <c r="E192" s="29">
        <f>'1ST TERM Db'!E192</f>
        <v>0</v>
      </c>
      <c r="F192" s="27"/>
      <c r="G192" s="27"/>
      <c r="H192" s="27"/>
      <c r="I192" s="42">
        <f t="shared" si="203"/>
        <v>0</v>
      </c>
      <c r="J192" s="26"/>
      <c r="K192" s="26"/>
      <c r="L192" s="43">
        <f t="shared" si="199"/>
        <v>0</v>
      </c>
      <c r="M192" s="327">
        <f>'2ND TERM Db '!L192</f>
        <v>0</v>
      </c>
      <c r="N192" s="327">
        <f>'1ST TERM Db'!L192</f>
        <v>0</v>
      </c>
      <c r="O192" s="328">
        <f t="shared" si="204"/>
        <v>0</v>
      </c>
      <c r="P192" s="26"/>
      <c r="Q192" s="26"/>
      <c r="R192" s="43">
        <f t="shared" si="205"/>
        <v>0</v>
      </c>
      <c r="S192" s="327">
        <f>'2ND TERM Db '!O192</f>
        <v>0</v>
      </c>
      <c r="T192" s="327">
        <f>'1ST TERM Db'!O192</f>
        <v>0</v>
      </c>
      <c r="U192" s="328">
        <f t="shared" si="206"/>
        <v>0</v>
      </c>
      <c r="V192" s="26"/>
      <c r="W192" s="26"/>
      <c r="X192" s="43">
        <f t="shared" si="207"/>
        <v>0</v>
      </c>
      <c r="Y192" s="327">
        <f>'2ND TERM Db '!R192</f>
        <v>0</v>
      </c>
      <c r="Z192" s="327">
        <f>'1ST TERM Db'!R192</f>
        <v>0</v>
      </c>
      <c r="AA192" s="328">
        <f t="shared" si="208"/>
        <v>0</v>
      </c>
      <c r="AB192" s="26"/>
      <c r="AC192" s="26"/>
      <c r="AD192" s="43">
        <f t="shared" si="209"/>
        <v>0</v>
      </c>
      <c r="AE192" s="327">
        <f>'2ND TERM Db '!U192</f>
        <v>0</v>
      </c>
      <c r="AF192" s="327">
        <f>'1ST TERM Db'!U192</f>
        <v>0</v>
      </c>
      <c r="AG192" s="328">
        <f t="shared" si="210"/>
        <v>0</v>
      </c>
      <c r="AH192" s="26"/>
      <c r="AI192" s="26"/>
      <c r="AJ192" s="43">
        <f t="shared" si="211"/>
        <v>0</v>
      </c>
      <c r="AK192" s="327">
        <f>'2ND TERM Db '!X192</f>
        <v>0</v>
      </c>
      <c r="AL192" s="327">
        <f>'1ST TERM Db'!X192</f>
        <v>0</v>
      </c>
      <c r="AM192" s="328">
        <f t="shared" si="212"/>
        <v>0</v>
      </c>
      <c r="AN192" s="26"/>
      <c r="AO192" s="26"/>
      <c r="AP192" s="43">
        <f t="shared" si="213"/>
        <v>0</v>
      </c>
      <c r="AQ192" s="327">
        <f>'2ND TERM Db '!AA192</f>
        <v>0</v>
      </c>
      <c r="AR192" s="343">
        <f>'1ST TERM Db'!AA192</f>
        <v>0</v>
      </c>
      <c r="AS192" s="328">
        <f t="shared" si="214"/>
        <v>0</v>
      </c>
      <c r="AT192" s="26"/>
      <c r="AU192" s="26"/>
      <c r="AV192" s="43">
        <f t="shared" si="215"/>
        <v>0</v>
      </c>
      <c r="AW192" s="327">
        <f>'2ND TERM Db '!AD192</f>
        <v>0</v>
      </c>
      <c r="AX192" s="343">
        <f>'1ST TERM Db'!AD192</f>
        <v>0</v>
      </c>
      <c r="AY192" s="328">
        <f t="shared" si="216"/>
        <v>0</v>
      </c>
      <c r="AZ192" s="26"/>
      <c r="BA192" s="26"/>
      <c r="BB192" s="43">
        <f t="shared" si="217"/>
        <v>0</v>
      </c>
      <c r="BC192" s="327">
        <f>'2ND TERM Db '!AG192</f>
        <v>0</v>
      </c>
      <c r="BD192" s="327">
        <f>'1ST TERM Db'!AG192</f>
        <v>0</v>
      </c>
      <c r="BE192" s="328">
        <f t="shared" si="218"/>
        <v>0</v>
      </c>
      <c r="BF192" s="26"/>
      <c r="BG192" s="26"/>
      <c r="BH192" s="43">
        <f t="shared" si="219"/>
        <v>0</v>
      </c>
      <c r="BI192" s="327">
        <f>'2ND TERM Db '!AJ192</f>
        <v>0</v>
      </c>
      <c r="BJ192" s="327">
        <f>'1ST TERM Db'!AJ192</f>
        <v>0</v>
      </c>
      <c r="BK192" s="328">
        <f t="shared" si="220"/>
        <v>0</v>
      </c>
      <c r="BL192" s="26"/>
      <c r="BM192" s="26"/>
      <c r="BN192" s="43">
        <f t="shared" si="221"/>
        <v>0</v>
      </c>
      <c r="BO192" s="327">
        <f>'2ND TERM Db '!AM192</f>
        <v>0</v>
      </c>
      <c r="BP192" s="348">
        <f>'1ST TERM Db'!AM192</f>
        <v>0</v>
      </c>
      <c r="BQ192" s="328">
        <f t="shared" si="222"/>
        <v>0</v>
      </c>
      <c r="BR192" s="26"/>
      <c r="BS192" s="26"/>
      <c r="BT192" s="43">
        <f t="shared" si="223"/>
        <v>0</v>
      </c>
      <c r="BU192" s="327">
        <f>'2ND TERM Db '!AP192</f>
        <v>0</v>
      </c>
      <c r="BV192" s="348">
        <f>'1ST TERM Db'!AP192</f>
        <v>0</v>
      </c>
      <c r="BW192" s="328">
        <f t="shared" si="224"/>
        <v>0</v>
      </c>
      <c r="BX192" s="26"/>
      <c r="BY192" s="26"/>
      <c r="BZ192" s="43">
        <f t="shared" si="225"/>
        <v>0</v>
      </c>
      <c r="CA192" s="327">
        <f>'2ND TERM Db '!AS192</f>
        <v>0</v>
      </c>
      <c r="CB192" s="348">
        <f>'1ST TERM Db'!AS192</f>
        <v>0</v>
      </c>
      <c r="CC192" s="328">
        <f t="shared" si="226"/>
        <v>0</v>
      </c>
      <c r="CD192" s="26"/>
      <c r="CE192" s="26"/>
      <c r="CF192" s="43">
        <f t="shared" si="227"/>
        <v>0</v>
      </c>
      <c r="CG192" s="327">
        <f>'2ND TERM Db '!AV192</f>
        <v>0</v>
      </c>
      <c r="CH192" s="348">
        <f>'1ST TERM Db'!AV192</f>
        <v>0</v>
      </c>
      <c r="CI192" s="328">
        <f t="shared" si="228"/>
        <v>0</v>
      </c>
      <c r="CJ192" s="26"/>
      <c r="CK192" s="26"/>
      <c r="CL192" s="43">
        <f t="shared" si="229"/>
        <v>0</v>
      </c>
      <c r="CM192" s="327">
        <f>'2ND TERM Db '!AY192</f>
        <v>0</v>
      </c>
      <c r="CN192" s="348">
        <f>'1ST TERM Db'!AY192</f>
        <v>0</v>
      </c>
      <c r="CO192" s="328">
        <f t="shared" si="230"/>
        <v>0</v>
      </c>
      <c r="CP192" s="26"/>
      <c r="CQ192" s="26"/>
      <c r="CR192" s="43">
        <f t="shared" si="231"/>
        <v>0</v>
      </c>
      <c r="CS192" s="327">
        <f>'2ND TERM Db '!BB192</f>
        <v>0</v>
      </c>
      <c r="CT192" s="348">
        <f>'1ST TERM Db'!BB192</f>
        <v>0</v>
      </c>
      <c r="CU192" s="328">
        <f t="shared" si="232"/>
        <v>0</v>
      </c>
      <c r="CV192" s="26"/>
      <c r="CW192" s="26"/>
      <c r="CX192" s="43">
        <f t="shared" si="233"/>
        <v>0</v>
      </c>
      <c r="CY192" s="327">
        <f>'2ND TERM Db '!BE192</f>
        <v>0</v>
      </c>
      <c r="CZ192" s="348">
        <f>'1ST TERM Db'!BE192</f>
        <v>0</v>
      </c>
      <c r="DA192" s="328">
        <f t="shared" si="234"/>
        <v>0</v>
      </c>
      <c r="DB192" s="26"/>
      <c r="DC192" s="26"/>
      <c r="DD192" s="43">
        <f t="shared" si="235"/>
        <v>0</v>
      </c>
      <c r="DE192" s="327">
        <f>'2ND TERM Db '!BH192</f>
        <v>0</v>
      </c>
      <c r="DF192" s="348">
        <f>'1ST TERM Db'!BH192</f>
        <v>0</v>
      </c>
      <c r="DG192" s="328">
        <f t="shared" si="236"/>
        <v>0</v>
      </c>
      <c r="DH192" s="349"/>
      <c r="DI192" s="349"/>
      <c r="DJ192" s="356">
        <f t="shared" si="240"/>
        <v>0</v>
      </c>
      <c r="DK192" s="357">
        <f>'2ND TERM Db '!BK192</f>
        <v>0</v>
      </c>
      <c r="DL192" s="357">
        <f>'1ST TERM Db'!BK192</f>
        <v>0</v>
      </c>
      <c r="DM192" s="328">
        <f t="shared" si="237"/>
        <v>0</v>
      </c>
      <c r="DN192" s="73">
        <f t="shared" ref="DN192" si="299">SUM(O192,U192,AA192,AG192,AM192,AS192,AY192,BE192,BK192,BQ192,BW192,CC192,CI192,CO192,CU192,DA192,DG192:DM192)</f>
        <v>0</v>
      </c>
      <c r="DO192" s="80">
        <f t="shared" si="239"/>
        <v>12</v>
      </c>
      <c r="DP192" s="81" t="s">
        <v>105</v>
      </c>
      <c r="DQ192" s="81" t="s">
        <v>105</v>
      </c>
      <c r="DR192" s="81" t="s">
        <v>105</v>
      </c>
      <c r="DS192" s="81" t="s">
        <v>105</v>
      </c>
      <c r="DT192" s="81" t="s">
        <v>105</v>
      </c>
      <c r="DU192" s="81" t="s">
        <v>105</v>
      </c>
      <c r="DV192" s="81" t="s">
        <v>105</v>
      </c>
      <c r="DW192" s="81" t="s">
        <v>105</v>
      </c>
      <c r="DX192" s="87" t="s">
        <v>98</v>
      </c>
      <c r="DY192" s="88" t="s">
        <v>99</v>
      </c>
      <c r="DZ192" s="81" t="s">
        <v>105</v>
      </c>
      <c r="EA192" s="81" t="s">
        <v>105</v>
      </c>
      <c r="EB192" s="81" t="s">
        <v>105</v>
      </c>
      <c r="EC192" s="81" t="s">
        <v>105</v>
      </c>
      <c r="ED192" s="81" t="s">
        <v>105</v>
      </c>
      <c r="EE192" s="81" t="s">
        <v>105</v>
      </c>
      <c r="EF192" s="99" t="s">
        <v>105</v>
      </c>
      <c r="EG192" s="100" t="s">
        <v>101</v>
      </c>
      <c r="EH192" s="101" t="s">
        <v>102</v>
      </c>
      <c r="EI192" s="102" t="s">
        <v>103</v>
      </c>
      <c r="EJ192" s="103" t="s">
        <v>104</v>
      </c>
    </row>
    <row r="193" ht="30.3" spans="1:140">
      <c r="A193" s="21">
        <v>190</v>
      </c>
      <c r="B193" s="288">
        <f>'1ST TERM Db'!B193</f>
        <v>0</v>
      </c>
      <c r="C193" s="289">
        <f>'1ST TERM Db'!C193</f>
        <v>0</v>
      </c>
      <c r="D193" s="29">
        <f>'1ST TERM Db'!D193</f>
        <v>0</v>
      </c>
      <c r="E193" s="29">
        <f>'1ST TERM Db'!E193</f>
        <v>0</v>
      </c>
      <c r="F193" s="27"/>
      <c r="G193" s="27"/>
      <c r="H193" s="27"/>
      <c r="I193" s="42">
        <f t="shared" si="203"/>
        <v>0</v>
      </c>
      <c r="J193" s="26"/>
      <c r="K193" s="26"/>
      <c r="L193" s="43">
        <f t="shared" si="199"/>
        <v>0</v>
      </c>
      <c r="M193" s="327">
        <f>'2ND TERM Db '!L193</f>
        <v>0</v>
      </c>
      <c r="N193" s="327">
        <f>'1ST TERM Db'!L193</f>
        <v>0</v>
      </c>
      <c r="O193" s="328">
        <f t="shared" si="204"/>
        <v>0</v>
      </c>
      <c r="P193" s="26"/>
      <c r="Q193" s="26"/>
      <c r="R193" s="43">
        <f t="shared" si="205"/>
        <v>0</v>
      </c>
      <c r="S193" s="327">
        <f>'2ND TERM Db '!O193</f>
        <v>0</v>
      </c>
      <c r="T193" s="327">
        <f>'1ST TERM Db'!O193</f>
        <v>0</v>
      </c>
      <c r="U193" s="328">
        <f t="shared" si="206"/>
        <v>0</v>
      </c>
      <c r="V193" s="26"/>
      <c r="W193" s="26"/>
      <c r="X193" s="43">
        <f t="shared" si="207"/>
        <v>0</v>
      </c>
      <c r="Y193" s="327">
        <f>'2ND TERM Db '!R193</f>
        <v>0</v>
      </c>
      <c r="Z193" s="327">
        <f>'1ST TERM Db'!R193</f>
        <v>0</v>
      </c>
      <c r="AA193" s="328">
        <f t="shared" si="208"/>
        <v>0</v>
      </c>
      <c r="AB193" s="26"/>
      <c r="AC193" s="26"/>
      <c r="AD193" s="43">
        <f t="shared" si="209"/>
        <v>0</v>
      </c>
      <c r="AE193" s="327">
        <f>'2ND TERM Db '!U193</f>
        <v>0</v>
      </c>
      <c r="AF193" s="327">
        <f>'1ST TERM Db'!U193</f>
        <v>0</v>
      </c>
      <c r="AG193" s="328">
        <f t="shared" si="210"/>
        <v>0</v>
      </c>
      <c r="AH193" s="26"/>
      <c r="AI193" s="26"/>
      <c r="AJ193" s="43">
        <f t="shared" si="211"/>
        <v>0</v>
      </c>
      <c r="AK193" s="327">
        <f>'2ND TERM Db '!X193</f>
        <v>0</v>
      </c>
      <c r="AL193" s="327">
        <f>'1ST TERM Db'!X193</f>
        <v>0</v>
      </c>
      <c r="AM193" s="328">
        <f t="shared" si="212"/>
        <v>0</v>
      </c>
      <c r="AN193" s="26"/>
      <c r="AO193" s="26"/>
      <c r="AP193" s="43">
        <f t="shared" si="213"/>
        <v>0</v>
      </c>
      <c r="AQ193" s="327">
        <f>'2ND TERM Db '!AA193</f>
        <v>0</v>
      </c>
      <c r="AR193" s="343">
        <f>'1ST TERM Db'!AA193</f>
        <v>0</v>
      </c>
      <c r="AS193" s="328">
        <f t="shared" si="214"/>
        <v>0</v>
      </c>
      <c r="AT193" s="26"/>
      <c r="AU193" s="26"/>
      <c r="AV193" s="43">
        <f t="shared" si="215"/>
        <v>0</v>
      </c>
      <c r="AW193" s="327">
        <f>'2ND TERM Db '!AD193</f>
        <v>0</v>
      </c>
      <c r="AX193" s="343">
        <f>'1ST TERM Db'!AD193</f>
        <v>0</v>
      </c>
      <c r="AY193" s="328">
        <f t="shared" si="216"/>
        <v>0</v>
      </c>
      <c r="AZ193" s="26"/>
      <c r="BA193" s="26"/>
      <c r="BB193" s="43">
        <f t="shared" si="217"/>
        <v>0</v>
      </c>
      <c r="BC193" s="327">
        <f>'2ND TERM Db '!AG193</f>
        <v>0</v>
      </c>
      <c r="BD193" s="327">
        <f>'1ST TERM Db'!AG193</f>
        <v>0</v>
      </c>
      <c r="BE193" s="328">
        <f t="shared" si="218"/>
        <v>0</v>
      </c>
      <c r="BF193" s="26"/>
      <c r="BG193" s="26"/>
      <c r="BH193" s="43">
        <f t="shared" si="219"/>
        <v>0</v>
      </c>
      <c r="BI193" s="327">
        <f>'2ND TERM Db '!AJ193</f>
        <v>0</v>
      </c>
      <c r="BJ193" s="327">
        <f>'1ST TERM Db'!AJ193</f>
        <v>0</v>
      </c>
      <c r="BK193" s="328">
        <f t="shared" si="220"/>
        <v>0</v>
      </c>
      <c r="BL193" s="26"/>
      <c r="BM193" s="26"/>
      <c r="BN193" s="43">
        <f t="shared" si="221"/>
        <v>0</v>
      </c>
      <c r="BO193" s="327">
        <f>'2ND TERM Db '!AM193</f>
        <v>0</v>
      </c>
      <c r="BP193" s="348">
        <f>'1ST TERM Db'!AM193</f>
        <v>0</v>
      </c>
      <c r="BQ193" s="328">
        <f t="shared" si="222"/>
        <v>0</v>
      </c>
      <c r="BR193" s="26"/>
      <c r="BS193" s="26"/>
      <c r="BT193" s="43">
        <f t="shared" si="223"/>
        <v>0</v>
      </c>
      <c r="BU193" s="327">
        <f>'2ND TERM Db '!AP193</f>
        <v>0</v>
      </c>
      <c r="BV193" s="348">
        <f>'1ST TERM Db'!AP193</f>
        <v>0</v>
      </c>
      <c r="BW193" s="328">
        <f t="shared" si="224"/>
        <v>0</v>
      </c>
      <c r="BX193" s="26"/>
      <c r="BY193" s="26"/>
      <c r="BZ193" s="43">
        <f t="shared" si="225"/>
        <v>0</v>
      </c>
      <c r="CA193" s="327">
        <f>'2ND TERM Db '!AS193</f>
        <v>0</v>
      </c>
      <c r="CB193" s="348">
        <f>'1ST TERM Db'!AS193</f>
        <v>0</v>
      </c>
      <c r="CC193" s="328">
        <f t="shared" si="226"/>
        <v>0</v>
      </c>
      <c r="CD193" s="26"/>
      <c r="CE193" s="26"/>
      <c r="CF193" s="43">
        <f t="shared" si="227"/>
        <v>0</v>
      </c>
      <c r="CG193" s="327">
        <f>'2ND TERM Db '!AV193</f>
        <v>0</v>
      </c>
      <c r="CH193" s="348">
        <f>'1ST TERM Db'!AV193</f>
        <v>0</v>
      </c>
      <c r="CI193" s="328">
        <f t="shared" si="228"/>
        <v>0</v>
      </c>
      <c r="CJ193" s="26"/>
      <c r="CK193" s="26"/>
      <c r="CL193" s="43">
        <f t="shared" si="229"/>
        <v>0</v>
      </c>
      <c r="CM193" s="327">
        <f>'2ND TERM Db '!AY193</f>
        <v>0</v>
      </c>
      <c r="CN193" s="348">
        <f>'1ST TERM Db'!AY193</f>
        <v>0</v>
      </c>
      <c r="CO193" s="328">
        <f t="shared" si="230"/>
        <v>0</v>
      </c>
      <c r="CP193" s="26"/>
      <c r="CQ193" s="26"/>
      <c r="CR193" s="43">
        <f t="shared" si="231"/>
        <v>0</v>
      </c>
      <c r="CS193" s="327">
        <f>'2ND TERM Db '!BB193</f>
        <v>0</v>
      </c>
      <c r="CT193" s="348">
        <f>'1ST TERM Db'!BB193</f>
        <v>0</v>
      </c>
      <c r="CU193" s="328">
        <f t="shared" si="232"/>
        <v>0</v>
      </c>
      <c r="CV193" s="26"/>
      <c r="CW193" s="26"/>
      <c r="CX193" s="43">
        <f t="shared" si="233"/>
        <v>0</v>
      </c>
      <c r="CY193" s="327">
        <f>'2ND TERM Db '!BE193</f>
        <v>0</v>
      </c>
      <c r="CZ193" s="348">
        <f>'1ST TERM Db'!BE193</f>
        <v>0</v>
      </c>
      <c r="DA193" s="328">
        <f t="shared" si="234"/>
        <v>0</v>
      </c>
      <c r="DB193" s="26"/>
      <c r="DC193" s="26"/>
      <c r="DD193" s="43">
        <f t="shared" si="235"/>
        <v>0</v>
      </c>
      <c r="DE193" s="327">
        <f>'2ND TERM Db '!BH193</f>
        <v>0</v>
      </c>
      <c r="DF193" s="348">
        <f>'1ST TERM Db'!BH193</f>
        <v>0</v>
      </c>
      <c r="DG193" s="328">
        <f t="shared" si="236"/>
        <v>0</v>
      </c>
      <c r="DH193" s="349"/>
      <c r="DI193" s="349"/>
      <c r="DJ193" s="356">
        <f t="shared" si="240"/>
        <v>0</v>
      </c>
      <c r="DK193" s="357">
        <f>'2ND TERM Db '!BK193</f>
        <v>0</v>
      </c>
      <c r="DL193" s="357">
        <f>'1ST TERM Db'!BK193</f>
        <v>0</v>
      </c>
      <c r="DM193" s="328">
        <f t="shared" si="237"/>
        <v>0</v>
      </c>
      <c r="DN193" s="73">
        <f t="shared" ref="DN193" si="300">SUM(O193,U193,AA193,AG193,AM193,AS193,AY193,BE193,BK193,BQ193,BW193,CC193,CI193,CO193,CU193,DA193,DG193,DM193)</f>
        <v>0</v>
      </c>
      <c r="DO193" s="80">
        <f t="shared" si="239"/>
        <v>12</v>
      </c>
      <c r="DP193" s="81" t="s">
        <v>105</v>
      </c>
      <c r="DQ193" s="81" t="s">
        <v>105</v>
      </c>
      <c r="DR193" s="81" t="s">
        <v>105</v>
      </c>
      <c r="DS193" s="81" t="s">
        <v>105</v>
      </c>
      <c r="DT193" s="81" t="s">
        <v>105</v>
      </c>
      <c r="DU193" s="81" t="s">
        <v>105</v>
      </c>
      <c r="DV193" s="81" t="s">
        <v>105</v>
      </c>
      <c r="DW193" s="81" t="s">
        <v>105</v>
      </c>
      <c r="DX193" s="87" t="s">
        <v>98</v>
      </c>
      <c r="DY193" s="88" t="s">
        <v>99</v>
      </c>
      <c r="DZ193" s="81" t="s">
        <v>105</v>
      </c>
      <c r="EA193" s="81" t="s">
        <v>105</v>
      </c>
      <c r="EB193" s="81" t="s">
        <v>105</v>
      </c>
      <c r="EC193" s="81" t="s">
        <v>105</v>
      </c>
      <c r="ED193" s="81" t="s">
        <v>105</v>
      </c>
      <c r="EE193" s="81" t="s">
        <v>105</v>
      </c>
      <c r="EF193" s="99" t="s">
        <v>105</v>
      </c>
      <c r="EG193" s="100" t="s">
        <v>101</v>
      </c>
      <c r="EH193" s="101" t="s">
        <v>102</v>
      </c>
      <c r="EI193" s="102" t="s">
        <v>103</v>
      </c>
      <c r="EJ193" s="103" t="s">
        <v>104</v>
      </c>
    </row>
    <row r="194" ht="30.3" spans="1:140">
      <c r="A194" s="21">
        <v>191</v>
      </c>
      <c r="B194" s="288">
        <f>'1ST TERM Db'!B194</f>
        <v>0</v>
      </c>
      <c r="C194" s="29">
        <f>'1ST TERM Db'!C194</f>
        <v>0</v>
      </c>
      <c r="D194" s="29">
        <f>'1ST TERM Db'!D194</f>
        <v>0</v>
      </c>
      <c r="E194" s="29">
        <f>'1ST TERM Db'!E194</f>
        <v>0</v>
      </c>
      <c r="F194" s="27"/>
      <c r="G194" s="27"/>
      <c r="H194" s="27"/>
      <c r="I194" s="42">
        <f t="shared" si="203"/>
        <v>0</v>
      </c>
      <c r="J194" s="26"/>
      <c r="K194" s="26"/>
      <c r="L194" s="43">
        <f t="shared" ref="L194:L257" si="301">SUM(J194:K194)</f>
        <v>0</v>
      </c>
      <c r="M194" s="327">
        <f>'2ND TERM Db '!L194</f>
        <v>0</v>
      </c>
      <c r="N194" s="327">
        <f>'1ST TERM Db'!L194</f>
        <v>0</v>
      </c>
      <c r="O194" s="328">
        <f t="shared" si="204"/>
        <v>0</v>
      </c>
      <c r="P194" s="26"/>
      <c r="Q194" s="26"/>
      <c r="R194" s="43">
        <f t="shared" si="205"/>
        <v>0</v>
      </c>
      <c r="S194" s="327">
        <f>'2ND TERM Db '!O194</f>
        <v>0</v>
      </c>
      <c r="T194" s="327">
        <f>'1ST TERM Db'!O194</f>
        <v>0</v>
      </c>
      <c r="U194" s="328">
        <f t="shared" si="206"/>
        <v>0</v>
      </c>
      <c r="V194" s="26"/>
      <c r="W194" s="26"/>
      <c r="X194" s="43">
        <f t="shared" si="207"/>
        <v>0</v>
      </c>
      <c r="Y194" s="327">
        <f>'2ND TERM Db '!R194</f>
        <v>0</v>
      </c>
      <c r="Z194" s="327">
        <f>'1ST TERM Db'!R194</f>
        <v>0</v>
      </c>
      <c r="AA194" s="328">
        <f t="shared" si="208"/>
        <v>0</v>
      </c>
      <c r="AB194" s="26"/>
      <c r="AC194" s="26"/>
      <c r="AD194" s="43">
        <f t="shared" si="209"/>
        <v>0</v>
      </c>
      <c r="AE194" s="327">
        <f>'2ND TERM Db '!U194</f>
        <v>0</v>
      </c>
      <c r="AF194" s="327">
        <f>'1ST TERM Db'!U194</f>
        <v>0</v>
      </c>
      <c r="AG194" s="328">
        <f t="shared" si="210"/>
        <v>0</v>
      </c>
      <c r="AH194" s="26"/>
      <c r="AI194" s="26"/>
      <c r="AJ194" s="43">
        <f t="shared" si="211"/>
        <v>0</v>
      </c>
      <c r="AK194" s="327">
        <f>'2ND TERM Db '!X194</f>
        <v>0</v>
      </c>
      <c r="AL194" s="327">
        <f>'1ST TERM Db'!X194</f>
        <v>0</v>
      </c>
      <c r="AM194" s="328">
        <f t="shared" si="212"/>
        <v>0</v>
      </c>
      <c r="AN194" s="26"/>
      <c r="AO194" s="26"/>
      <c r="AP194" s="43">
        <f t="shared" si="213"/>
        <v>0</v>
      </c>
      <c r="AQ194" s="327">
        <f>'2ND TERM Db '!AA194</f>
        <v>0</v>
      </c>
      <c r="AR194" s="343">
        <f>'1ST TERM Db'!AA194</f>
        <v>0</v>
      </c>
      <c r="AS194" s="328">
        <f t="shared" si="214"/>
        <v>0</v>
      </c>
      <c r="AT194" s="26"/>
      <c r="AU194" s="26"/>
      <c r="AV194" s="43">
        <f t="shared" si="215"/>
        <v>0</v>
      </c>
      <c r="AW194" s="327">
        <f>'2ND TERM Db '!AD194</f>
        <v>0</v>
      </c>
      <c r="AX194" s="343">
        <f>'1ST TERM Db'!AD194</f>
        <v>0</v>
      </c>
      <c r="AY194" s="328">
        <f t="shared" si="216"/>
        <v>0</v>
      </c>
      <c r="AZ194" s="26"/>
      <c r="BA194" s="26"/>
      <c r="BB194" s="43">
        <f t="shared" si="217"/>
        <v>0</v>
      </c>
      <c r="BC194" s="327">
        <f>'2ND TERM Db '!AG194</f>
        <v>0</v>
      </c>
      <c r="BD194" s="327">
        <f>'1ST TERM Db'!AG194</f>
        <v>0</v>
      </c>
      <c r="BE194" s="328">
        <f t="shared" si="218"/>
        <v>0</v>
      </c>
      <c r="BF194" s="26"/>
      <c r="BG194" s="26"/>
      <c r="BH194" s="43">
        <f t="shared" si="219"/>
        <v>0</v>
      </c>
      <c r="BI194" s="327">
        <f>'2ND TERM Db '!AJ194</f>
        <v>0</v>
      </c>
      <c r="BJ194" s="327">
        <f>'1ST TERM Db'!AJ194</f>
        <v>0</v>
      </c>
      <c r="BK194" s="328">
        <f t="shared" si="220"/>
        <v>0</v>
      </c>
      <c r="BL194" s="26"/>
      <c r="BM194" s="26"/>
      <c r="BN194" s="43">
        <f t="shared" si="221"/>
        <v>0</v>
      </c>
      <c r="BO194" s="327">
        <f>'2ND TERM Db '!AM194</f>
        <v>0</v>
      </c>
      <c r="BP194" s="348">
        <f>'1ST TERM Db'!AM194</f>
        <v>0</v>
      </c>
      <c r="BQ194" s="328">
        <f t="shared" si="222"/>
        <v>0</v>
      </c>
      <c r="BR194" s="26"/>
      <c r="BS194" s="26"/>
      <c r="BT194" s="43">
        <f t="shared" si="223"/>
        <v>0</v>
      </c>
      <c r="BU194" s="327">
        <f>'2ND TERM Db '!AP194</f>
        <v>0</v>
      </c>
      <c r="BV194" s="348">
        <f>'1ST TERM Db'!AP194</f>
        <v>0</v>
      </c>
      <c r="BW194" s="328">
        <f t="shared" si="224"/>
        <v>0</v>
      </c>
      <c r="BX194" s="26"/>
      <c r="BY194" s="26"/>
      <c r="BZ194" s="43">
        <f t="shared" si="225"/>
        <v>0</v>
      </c>
      <c r="CA194" s="327">
        <f>'2ND TERM Db '!AS194</f>
        <v>0</v>
      </c>
      <c r="CB194" s="348">
        <f>'1ST TERM Db'!AS194</f>
        <v>0</v>
      </c>
      <c r="CC194" s="328">
        <f t="shared" si="226"/>
        <v>0</v>
      </c>
      <c r="CD194" s="26"/>
      <c r="CE194" s="26"/>
      <c r="CF194" s="43">
        <f t="shared" si="227"/>
        <v>0</v>
      </c>
      <c r="CG194" s="327">
        <f>'2ND TERM Db '!AV194</f>
        <v>0</v>
      </c>
      <c r="CH194" s="348">
        <f>'1ST TERM Db'!AV194</f>
        <v>0</v>
      </c>
      <c r="CI194" s="328">
        <f t="shared" si="228"/>
        <v>0</v>
      </c>
      <c r="CJ194" s="26"/>
      <c r="CK194" s="26"/>
      <c r="CL194" s="43">
        <f t="shared" si="229"/>
        <v>0</v>
      </c>
      <c r="CM194" s="327">
        <f>'2ND TERM Db '!AY194</f>
        <v>0</v>
      </c>
      <c r="CN194" s="348">
        <f>'1ST TERM Db'!AY194</f>
        <v>0</v>
      </c>
      <c r="CO194" s="328">
        <f t="shared" si="230"/>
        <v>0</v>
      </c>
      <c r="CP194" s="26"/>
      <c r="CQ194" s="26"/>
      <c r="CR194" s="43">
        <f t="shared" si="231"/>
        <v>0</v>
      </c>
      <c r="CS194" s="327">
        <f>'2ND TERM Db '!BB194</f>
        <v>0</v>
      </c>
      <c r="CT194" s="348">
        <f>'1ST TERM Db'!BB194</f>
        <v>0</v>
      </c>
      <c r="CU194" s="328">
        <f t="shared" si="232"/>
        <v>0</v>
      </c>
      <c r="CV194" s="26"/>
      <c r="CW194" s="26"/>
      <c r="CX194" s="43">
        <f t="shared" si="233"/>
        <v>0</v>
      </c>
      <c r="CY194" s="327">
        <f>'2ND TERM Db '!BE194</f>
        <v>0</v>
      </c>
      <c r="CZ194" s="348">
        <f>'1ST TERM Db'!BE194</f>
        <v>0</v>
      </c>
      <c r="DA194" s="328">
        <f t="shared" si="234"/>
        <v>0</v>
      </c>
      <c r="DB194" s="26"/>
      <c r="DC194" s="26"/>
      <c r="DD194" s="43">
        <f t="shared" si="235"/>
        <v>0</v>
      </c>
      <c r="DE194" s="327">
        <f>'2ND TERM Db '!BH194</f>
        <v>0</v>
      </c>
      <c r="DF194" s="348">
        <f>'1ST TERM Db'!BH194</f>
        <v>0</v>
      </c>
      <c r="DG194" s="328">
        <f t="shared" si="236"/>
        <v>0</v>
      </c>
      <c r="DH194" s="349"/>
      <c r="DI194" s="349"/>
      <c r="DJ194" s="356">
        <f t="shared" si="240"/>
        <v>0</v>
      </c>
      <c r="DK194" s="357">
        <f>'2ND TERM Db '!BK194</f>
        <v>0</v>
      </c>
      <c r="DL194" s="357">
        <f>'1ST TERM Db'!BK194</f>
        <v>0</v>
      </c>
      <c r="DM194" s="328">
        <f t="shared" si="237"/>
        <v>0</v>
      </c>
      <c r="DN194" s="73">
        <f t="shared" ref="DN194" si="302">SUM(O194,U194,AA194,AG194,AM194,AS194,AY194,BE194,BK194,BQ194,BW194,CC194,CI194,CO194,CU194,DA194,DG194:DM194)</f>
        <v>0</v>
      </c>
      <c r="DO194" s="80">
        <f t="shared" si="239"/>
        <v>12</v>
      </c>
      <c r="DP194" s="81" t="s">
        <v>105</v>
      </c>
      <c r="DQ194" s="81" t="s">
        <v>105</v>
      </c>
      <c r="DR194" s="81" t="s">
        <v>105</v>
      </c>
      <c r="DS194" s="81" t="s">
        <v>105</v>
      </c>
      <c r="DT194" s="81" t="s">
        <v>105</v>
      </c>
      <c r="DU194" s="81" t="s">
        <v>105</v>
      </c>
      <c r="DV194" s="81" t="s">
        <v>105</v>
      </c>
      <c r="DW194" s="81" t="s">
        <v>105</v>
      </c>
      <c r="DX194" s="87" t="s">
        <v>98</v>
      </c>
      <c r="DY194" s="88" t="s">
        <v>99</v>
      </c>
      <c r="DZ194" s="81" t="s">
        <v>105</v>
      </c>
      <c r="EA194" s="81" t="s">
        <v>105</v>
      </c>
      <c r="EB194" s="81" t="s">
        <v>105</v>
      </c>
      <c r="EC194" s="81" t="s">
        <v>105</v>
      </c>
      <c r="ED194" s="81" t="s">
        <v>105</v>
      </c>
      <c r="EE194" s="81" t="s">
        <v>105</v>
      </c>
      <c r="EF194" s="99" t="s">
        <v>105</v>
      </c>
      <c r="EG194" s="100" t="s">
        <v>101</v>
      </c>
      <c r="EH194" s="101" t="s">
        <v>102</v>
      </c>
      <c r="EI194" s="102" t="s">
        <v>103</v>
      </c>
      <c r="EJ194" s="103" t="s">
        <v>104</v>
      </c>
    </row>
    <row r="195" ht="30.3" spans="1:140">
      <c r="A195" s="21">
        <v>192</v>
      </c>
      <c r="B195" s="288">
        <f>'1ST TERM Db'!B195</f>
        <v>0</v>
      </c>
      <c r="C195" s="29">
        <f>'1ST TERM Db'!C195</f>
        <v>0</v>
      </c>
      <c r="D195" s="29">
        <f>'1ST TERM Db'!D195</f>
        <v>0</v>
      </c>
      <c r="E195" s="29">
        <f>'1ST TERM Db'!E195</f>
        <v>0</v>
      </c>
      <c r="F195" s="27"/>
      <c r="G195" s="27"/>
      <c r="H195" s="27"/>
      <c r="I195" s="42">
        <f t="shared" si="203"/>
        <v>0</v>
      </c>
      <c r="J195" s="26"/>
      <c r="K195" s="26"/>
      <c r="L195" s="43">
        <f t="shared" si="301"/>
        <v>0</v>
      </c>
      <c r="M195" s="327">
        <f>'2ND TERM Db '!L195</f>
        <v>0</v>
      </c>
      <c r="N195" s="327">
        <f>'1ST TERM Db'!L195</f>
        <v>0</v>
      </c>
      <c r="O195" s="328">
        <f t="shared" si="204"/>
        <v>0</v>
      </c>
      <c r="P195" s="26"/>
      <c r="Q195" s="26"/>
      <c r="R195" s="43">
        <f t="shared" si="205"/>
        <v>0</v>
      </c>
      <c r="S195" s="327">
        <f>'2ND TERM Db '!O195</f>
        <v>0</v>
      </c>
      <c r="T195" s="327">
        <f>'1ST TERM Db'!O195</f>
        <v>0</v>
      </c>
      <c r="U195" s="328">
        <f t="shared" si="206"/>
        <v>0</v>
      </c>
      <c r="V195" s="26"/>
      <c r="W195" s="26"/>
      <c r="X195" s="43">
        <f t="shared" si="207"/>
        <v>0</v>
      </c>
      <c r="Y195" s="327">
        <f>'2ND TERM Db '!R195</f>
        <v>0</v>
      </c>
      <c r="Z195" s="327">
        <f>'1ST TERM Db'!R195</f>
        <v>0</v>
      </c>
      <c r="AA195" s="328">
        <f t="shared" si="208"/>
        <v>0</v>
      </c>
      <c r="AB195" s="26"/>
      <c r="AC195" s="26"/>
      <c r="AD195" s="43">
        <f t="shared" si="209"/>
        <v>0</v>
      </c>
      <c r="AE195" s="327">
        <f>'2ND TERM Db '!U195</f>
        <v>0</v>
      </c>
      <c r="AF195" s="327">
        <f>'1ST TERM Db'!U195</f>
        <v>0</v>
      </c>
      <c r="AG195" s="328">
        <f t="shared" si="210"/>
        <v>0</v>
      </c>
      <c r="AH195" s="26"/>
      <c r="AI195" s="26"/>
      <c r="AJ195" s="43">
        <f t="shared" si="211"/>
        <v>0</v>
      </c>
      <c r="AK195" s="327">
        <f>'2ND TERM Db '!X195</f>
        <v>0</v>
      </c>
      <c r="AL195" s="327">
        <f>'1ST TERM Db'!X195</f>
        <v>0</v>
      </c>
      <c r="AM195" s="328">
        <f t="shared" si="212"/>
        <v>0</v>
      </c>
      <c r="AN195" s="26"/>
      <c r="AO195" s="26"/>
      <c r="AP195" s="43">
        <f t="shared" si="213"/>
        <v>0</v>
      </c>
      <c r="AQ195" s="327">
        <f>'2ND TERM Db '!AA195</f>
        <v>0</v>
      </c>
      <c r="AR195" s="343">
        <f>'1ST TERM Db'!AA195</f>
        <v>0</v>
      </c>
      <c r="AS195" s="328">
        <f t="shared" si="214"/>
        <v>0</v>
      </c>
      <c r="AT195" s="26"/>
      <c r="AU195" s="26"/>
      <c r="AV195" s="43">
        <f t="shared" si="215"/>
        <v>0</v>
      </c>
      <c r="AW195" s="327">
        <f>'2ND TERM Db '!AD195</f>
        <v>0</v>
      </c>
      <c r="AX195" s="343">
        <f>'1ST TERM Db'!AD195</f>
        <v>0</v>
      </c>
      <c r="AY195" s="328">
        <f t="shared" si="216"/>
        <v>0</v>
      </c>
      <c r="AZ195" s="26"/>
      <c r="BA195" s="26"/>
      <c r="BB195" s="43">
        <f t="shared" si="217"/>
        <v>0</v>
      </c>
      <c r="BC195" s="327">
        <f>'2ND TERM Db '!AG195</f>
        <v>0</v>
      </c>
      <c r="BD195" s="327">
        <f>'1ST TERM Db'!AG195</f>
        <v>0</v>
      </c>
      <c r="BE195" s="328">
        <f t="shared" si="218"/>
        <v>0</v>
      </c>
      <c r="BF195" s="26"/>
      <c r="BG195" s="26"/>
      <c r="BH195" s="43">
        <f t="shared" si="219"/>
        <v>0</v>
      </c>
      <c r="BI195" s="327">
        <f>'2ND TERM Db '!AJ195</f>
        <v>0</v>
      </c>
      <c r="BJ195" s="327">
        <f>'1ST TERM Db'!AJ195</f>
        <v>0</v>
      </c>
      <c r="BK195" s="328">
        <f t="shared" si="220"/>
        <v>0</v>
      </c>
      <c r="BL195" s="26"/>
      <c r="BM195" s="26"/>
      <c r="BN195" s="43">
        <f t="shared" si="221"/>
        <v>0</v>
      </c>
      <c r="BO195" s="327">
        <f>'2ND TERM Db '!AM195</f>
        <v>0</v>
      </c>
      <c r="BP195" s="348">
        <f>'1ST TERM Db'!AM195</f>
        <v>0</v>
      </c>
      <c r="BQ195" s="328">
        <f t="shared" si="222"/>
        <v>0</v>
      </c>
      <c r="BR195" s="26"/>
      <c r="BS195" s="26"/>
      <c r="BT195" s="43">
        <f t="shared" si="223"/>
        <v>0</v>
      </c>
      <c r="BU195" s="327">
        <f>'2ND TERM Db '!AP195</f>
        <v>0</v>
      </c>
      <c r="BV195" s="348">
        <f>'1ST TERM Db'!AP195</f>
        <v>0</v>
      </c>
      <c r="BW195" s="328">
        <f t="shared" si="224"/>
        <v>0</v>
      </c>
      <c r="BX195" s="26"/>
      <c r="BY195" s="26"/>
      <c r="BZ195" s="43">
        <f t="shared" si="225"/>
        <v>0</v>
      </c>
      <c r="CA195" s="327">
        <f>'2ND TERM Db '!AS195</f>
        <v>0</v>
      </c>
      <c r="CB195" s="348">
        <f>'1ST TERM Db'!AS195</f>
        <v>0</v>
      </c>
      <c r="CC195" s="328">
        <f t="shared" si="226"/>
        <v>0</v>
      </c>
      <c r="CD195" s="26"/>
      <c r="CE195" s="26"/>
      <c r="CF195" s="43">
        <f t="shared" si="227"/>
        <v>0</v>
      </c>
      <c r="CG195" s="327">
        <f>'2ND TERM Db '!AV195</f>
        <v>0</v>
      </c>
      <c r="CH195" s="348">
        <f>'1ST TERM Db'!AV195</f>
        <v>0</v>
      </c>
      <c r="CI195" s="328">
        <f t="shared" si="228"/>
        <v>0</v>
      </c>
      <c r="CJ195" s="26"/>
      <c r="CK195" s="26"/>
      <c r="CL195" s="43">
        <f t="shared" si="229"/>
        <v>0</v>
      </c>
      <c r="CM195" s="327">
        <f>'2ND TERM Db '!AY195</f>
        <v>0</v>
      </c>
      <c r="CN195" s="348">
        <f>'1ST TERM Db'!AY195</f>
        <v>0</v>
      </c>
      <c r="CO195" s="328">
        <f t="shared" si="230"/>
        <v>0</v>
      </c>
      <c r="CP195" s="26"/>
      <c r="CQ195" s="26"/>
      <c r="CR195" s="43">
        <f t="shared" si="231"/>
        <v>0</v>
      </c>
      <c r="CS195" s="327">
        <f>'2ND TERM Db '!BB195</f>
        <v>0</v>
      </c>
      <c r="CT195" s="348">
        <f>'1ST TERM Db'!BB195</f>
        <v>0</v>
      </c>
      <c r="CU195" s="328">
        <f t="shared" si="232"/>
        <v>0</v>
      </c>
      <c r="CV195" s="26"/>
      <c r="CW195" s="26"/>
      <c r="CX195" s="43">
        <f t="shared" si="233"/>
        <v>0</v>
      </c>
      <c r="CY195" s="327">
        <f>'2ND TERM Db '!BE195</f>
        <v>0</v>
      </c>
      <c r="CZ195" s="348">
        <f>'1ST TERM Db'!BE195</f>
        <v>0</v>
      </c>
      <c r="DA195" s="328">
        <f t="shared" si="234"/>
        <v>0</v>
      </c>
      <c r="DB195" s="26"/>
      <c r="DC195" s="26"/>
      <c r="DD195" s="43">
        <f t="shared" si="235"/>
        <v>0</v>
      </c>
      <c r="DE195" s="327">
        <f>'2ND TERM Db '!BH195</f>
        <v>0</v>
      </c>
      <c r="DF195" s="348">
        <f>'1ST TERM Db'!BH195</f>
        <v>0</v>
      </c>
      <c r="DG195" s="328">
        <f t="shared" si="236"/>
        <v>0</v>
      </c>
      <c r="DH195" s="349"/>
      <c r="DI195" s="349"/>
      <c r="DJ195" s="356">
        <f t="shared" si="240"/>
        <v>0</v>
      </c>
      <c r="DK195" s="357">
        <f>'2ND TERM Db '!BK195</f>
        <v>0</v>
      </c>
      <c r="DL195" s="357">
        <f>'1ST TERM Db'!BK195</f>
        <v>0</v>
      </c>
      <c r="DM195" s="328">
        <f t="shared" si="237"/>
        <v>0</v>
      </c>
      <c r="DN195" s="73">
        <f t="shared" ref="DN195" si="303">SUM(O195,U195,AA195,AG195,AM195,AS195,AY195,BE195,BK195,BQ195,BW195,CC195,CI195,CO195,CU195,DA195,DG195,DM195)</f>
        <v>0</v>
      </c>
      <c r="DO195" s="80">
        <f t="shared" si="239"/>
        <v>12</v>
      </c>
      <c r="DP195" s="81" t="s">
        <v>105</v>
      </c>
      <c r="DQ195" s="81" t="s">
        <v>105</v>
      </c>
      <c r="DR195" s="81" t="s">
        <v>105</v>
      </c>
      <c r="DS195" s="81" t="s">
        <v>105</v>
      </c>
      <c r="DT195" s="81" t="s">
        <v>105</v>
      </c>
      <c r="DU195" s="81" t="s">
        <v>105</v>
      </c>
      <c r="DV195" s="81" t="s">
        <v>105</v>
      </c>
      <c r="DW195" s="81" t="s">
        <v>105</v>
      </c>
      <c r="DX195" s="87" t="s">
        <v>98</v>
      </c>
      <c r="DY195" s="88" t="s">
        <v>99</v>
      </c>
      <c r="DZ195" s="81" t="s">
        <v>105</v>
      </c>
      <c r="EA195" s="81" t="s">
        <v>105</v>
      </c>
      <c r="EB195" s="81" t="s">
        <v>105</v>
      </c>
      <c r="EC195" s="81" t="s">
        <v>105</v>
      </c>
      <c r="ED195" s="81" t="s">
        <v>105</v>
      </c>
      <c r="EE195" s="81" t="s">
        <v>105</v>
      </c>
      <c r="EF195" s="99" t="s">
        <v>105</v>
      </c>
      <c r="EG195" s="100" t="s">
        <v>101</v>
      </c>
      <c r="EH195" s="101" t="s">
        <v>102</v>
      </c>
      <c r="EI195" s="102" t="s">
        <v>103</v>
      </c>
      <c r="EJ195" s="103" t="s">
        <v>104</v>
      </c>
    </row>
    <row r="196" ht="30.3" spans="1:140">
      <c r="A196" s="21">
        <v>193</v>
      </c>
      <c r="B196" s="288">
        <f>'1ST TERM Db'!B196</f>
        <v>0</v>
      </c>
      <c r="C196" s="289">
        <f>'1ST TERM Db'!C196</f>
        <v>0</v>
      </c>
      <c r="D196" s="29">
        <f>'1ST TERM Db'!D196</f>
        <v>0</v>
      </c>
      <c r="E196" s="29">
        <f>'1ST TERM Db'!E196</f>
        <v>0</v>
      </c>
      <c r="F196" s="27"/>
      <c r="G196" s="27"/>
      <c r="H196" s="27"/>
      <c r="I196" s="42">
        <f t="shared" si="203"/>
        <v>0</v>
      </c>
      <c r="J196" s="26"/>
      <c r="K196" s="26"/>
      <c r="L196" s="43">
        <f t="shared" si="301"/>
        <v>0</v>
      </c>
      <c r="M196" s="327">
        <f>'2ND TERM Db '!L196</f>
        <v>0</v>
      </c>
      <c r="N196" s="327">
        <f>'1ST TERM Db'!L196</f>
        <v>0</v>
      </c>
      <c r="O196" s="328">
        <f t="shared" si="204"/>
        <v>0</v>
      </c>
      <c r="P196" s="26"/>
      <c r="Q196" s="26"/>
      <c r="R196" s="43">
        <f t="shared" si="205"/>
        <v>0</v>
      </c>
      <c r="S196" s="327">
        <f>'2ND TERM Db '!O196</f>
        <v>0</v>
      </c>
      <c r="T196" s="327">
        <f>'1ST TERM Db'!O196</f>
        <v>0</v>
      </c>
      <c r="U196" s="328">
        <f t="shared" si="206"/>
        <v>0</v>
      </c>
      <c r="V196" s="26"/>
      <c r="W196" s="26"/>
      <c r="X196" s="43">
        <f t="shared" si="207"/>
        <v>0</v>
      </c>
      <c r="Y196" s="327">
        <f>'2ND TERM Db '!R196</f>
        <v>0</v>
      </c>
      <c r="Z196" s="327">
        <f>'1ST TERM Db'!R196</f>
        <v>0</v>
      </c>
      <c r="AA196" s="328">
        <f t="shared" si="208"/>
        <v>0</v>
      </c>
      <c r="AB196" s="26"/>
      <c r="AC196" s="26"/>
      <c r="AD196" s="43">
        <f t="shared" si="209"/>
        <v>0</v>
      </c>
      <c r="AE196" s="327">
        <f>'2ND TERM Db '!U196</f>
        <v>0</v>
      </c>
      <c r="AF196" s="327">
        <f>'1ST TERM Db'!U196</f>
        <v>0</v>
      </c>
      <c r="AG196" s="328">
        <f t="shared" si="210"/>
        <v>0</v>
      </c>
      <c r="AH196" s="26"/>
      <c r="AI196" s="26"/>
      <c r="AJ196" s="43">
        <f t="shared" si="211"/>
        <v>0</v>
      </c>
      <c r="AK196" s="327">
        <f>'2ND TERM Db '!X196</f>
        <v>0</v>
      </c>
      <c r="AL196" s="327">
        <f>'1ST TERM Db'!X196</f>
        <v>0</v>
      </c>
      <c r="AM196" s="328">
        <f t="shared" si="212"/>
        <v>0</v>
      </c>
      <c r="AN196" s="26"/>
      <c r="AO196" s="26"/>
      <c r="AP196" s="43">
        <f t="shared" si="213"/>
        <v>0</v>
      </c>
      <c r="AQ196" s="327">
        <f>'2ND TERM Db '!AA196</f>
        <v>0</v>
      </c>
      <c r="AR196" s="343">
        <f>'1ST TERM Db'!AA196</f>
        <v>0</v>
      </c>
      <c r="AS196" s="328">
        <f t="shared" si="214"/>
        <v>0</v>
      </c>
      <c r="AT196" s="26"/>
      <c r="AU196" s="26"/>
      <c r="AV196" s="43">
        <f t="shared" si="215"/>
        <v>0</v>
      </c>
      <c r="AW196" s="327">
        <f>'2ND TERM Db '!AD196</f>
        <v>0</v>
      </c>
      <c r="AX196" s="343">
        <f>'1ST TERM Db'!AD196</f>
        <v>0</v>
      </c>
      <c r="AY196" s="328">
        <f t="shared" si="216"/>
        <v>0</v>
      </c>
      <c r="AZ196" s="26"/>
      <c r="BA196" s="26"/>
      <c r="BB196" s="43">
        <f t="shared" si="217"/>
        <v>0</v>
      </c>
      <c r="BC196" s="327">
        <f>'2ND TERM Db '!AG196</f>
        <v>0</v>
      </c>
      <c r="BD196" s="327">
        <f>'1ST TERM Db'!AG196</f>
        <v>0</v>
      </c>
      <c r="BE196" s="328">
        <f t="shared" si="218"/>
        <v>0</v>
      </c>
      <c r="BF196" s="26"/>
      <c r="BG196" s="26"/>
      <c r="BH196" s="43">
        <f t="shared" si="219"/>
        <v>0</v>
      </c>
      <c r="BI196" s="327">
        <f>'2ND TERM Db '!AJ196</f>
        <v>0</v>
      </c>
      <c r="BJ196" s="327">
        <f>'1ST TERM Db'!AJ196</f>
        <v>0</v>
      </c>
      <c r="BK196" s="328">
        <f t="shared" si="220"/>
        <v>0</v>
      </c>
      <c r="BL196" s="26"/>
      <c r="BM196" s="26"/>
      <c r="BN196" s="43">
        <f t="shared" si="221"/>
        <v>0</v>
      </c>
      <c r="BO196" s="327">
        <f>'2ND TERM Db '!AM196</f>
        <v>0</v>
      </c>
      <c r="BP196" s="348">
        <f>'1ST TERM Db'!AM196</f>
        <v>0</v>
      </c>
      <c r="BQ196" s="328">
        <f t="shared" si="222"/>
        <v>0</v>
      </c>
      <c r="BR196" s="26"/>
      <c r="BS196" s="26"/>
      <c r="BT196" s="43">
        <f t="shared" si="223"/>
        <v>0</v>
      </c>
      <c r="BU196" s="327">
        <f>'2ND TERM Db '!AP196</f>
        <v>0</v>
      </c>
      <c r="BV196" s="348">
        <f>'1ST TERM Db'!AP196</f>
        <v>0</v>
      </c>
      <c r="BW196" s="328">
        <f t="shared" si="224"/>
        <v>0</v>
      </c>
      <c r="BX196" s="26"/>
      <c r="BY196" s="26"/>
      <c r="BZ196" s="43">
        <f t="shared" si="225"/>
        <v>0</v>
      </c>
      <c r="CA196" s="327">
        <f>'2ND TERM Db '!AS196</f>
        <v>0</v>
      </c>
      <c r="CB196" s="348">
        <f>'1ST TERM Db'!AS196</f>
        <v>0</v>
      </c>
      <c r="CC196" s="328">
        <f t="shared" si="226"/>
        <v>0</v>
      </c>
      <c r="CD196" s="26"/>
      <c r="CE196" s="26"/>
      <c r="CF196" s="43">
        <f t="shared" si="227"/>
        <v>0</v>
      </c>
      <c r="CG196" s="327">
        <f>'2ND TERM Db '!AV196</f>
        <v>0</v>
      </c>
      <c r="CH196" s="348">
        <f>'1ST TERM Db'!AV196</f>
        <v>0</v>
      </c>
      <c r="CI196" s="328">
        <f t="shared" si="228"/>
        <v>0</v>
      </c>
      <c r="CJ196" s="26"/>
      <c r="CK196" s="26"/>
      <c r="CL196" s="43">
        <f t="shared" si="229"/>
        <v>0</v>
      </c>
      <c r="CM196" s="327">
        <f>'2ND TERM Db '!AY196</f>
        <v>0</v>
      </c>
      <c r="CN196" s="348">
        <f>'1ST TERM Db'!AY196</f>
        <v>0</v>
      </c>
      <c r="CO196" s="328">
        <f t="shared" si="230"/>
        <v>0</v>
      </c>
      <c r="CP196" s="26"/>
      <c r="CQ196" s="26"/>
      <c r="CR196" s="43">
        <f t="shared" si="231"/>
        <v>0</v>
      </c>
      <c r="CS196" s="327">
        <f>'2ND TERM Db '!BB196</f>
        <v>0</v>
      </c>
      <c r="CT196" s="348">
        <f>'1ST TERM Db'!BB196</f>
        <v>0</v>
      </c>
      <c r="CU196" s="328">
        <f t="shared" si="232"/>
        <v>0</v>
      </c>
      <c r="CV196" s="26"/>
      <c r="CW196" s="26"/>
      <c r="CX196" s="43">
        <f t="shared" si="233"/>
        <v>0</v>
      </c>
      <c r="CY196" s="327">
        <f>'2ND TERM Db '!BE196</f>
        <v>0</v>
      </c>
      <c r="CZ196" s="348">
        <f>'1ST TERM Db'!BE196</f>
        <v>0</v>
      </c>
      <c r="DA196" s="328">
        <f t="shared" si="234"/>
        <v>0</v>
      </c>
      <c r="DB196" s="26"/>
      <c r="DC196" s="26"/>
      <c r="DD196" s="43">
        <f t="shared" si="235"/>
        <v>0</v>
      </c>
      <c r="DE196" s="327">
        <f>'2ND TERM Db '!BH196</f>
        <v>0</v>
      </c>
      <c r="DF196" s="348">
        <f>'1ST TERM Db'!BH196</f>
        <v>0</v>
      </c>
      <c r="DG196" s="328">
        <f t="shared" si="236"/>
        <v>0</v>
      </c>
      <c r="DH196" s="349"/>
      <c r="DI196" s="349"/>
      <c r="DJ196" s="356">
        <f t="shared" si="240"/>
        <v>0</v>
      </c>
      <c r="DK196" s="357">
        <f>'2ND TERM Db '!BK196</f>
        <v>0</v>
      </c>
      <c r="DL196" s="357">
        <f>'1ST TERM Db'!BK196</f>
        <v>0</v>
      </c>
      <c r="DM196" s="328">
        <f t="shared" si="237"/>
        <v>0</v>
      </c>
      <c r="DN196" s="73">
        <f t="shared" ref="DN196" si="304">SUM(O196,U196,AA196,AG196,AM196,AS196,AY196,BE196,BK196,BQ196,BW196,CC196,CI196,CO196,CU196,DA196,DG196:DM196)</f>
        <v>0</v>
      </c>
      <c r="DO196" s="80">
        <f t="shared" si="239"/>
        <v>12</v>
      </c>
      <c r="DP196" s="81" t="s">
        <v>105</v>
      </c>
      <c r="DQ196" s="81" t="s">
        <v>105</v>
      </c>
      <c r="DR196" s="81" t="s">
        <v>105</v>
      </c>
      <c r="DS196" s="81" t="s">
        <v>105</v>
      </c>
      <c r="DT196" s="81" t="s">
        <v>105</v>
      </c>
      <c r="DU196" s="81" t="s">
        <v>105</v>
      </c>
      <c r="DV196" s="81" t="s">
        <v>105</v>
      </c>
      <c r="DW196" s="81" t="s">
        <v>105</v>
      </c>
      <c r="DX196" s="87" t="s">
        <v>98</v>
      </c>
      <c r="DY196" s="88" t="s">
        <v>99</v>
      </c>
      <c r="DZ196" s="81" t="s">
        <v>105</v>
      </c>
      <c r="EA196" s="81" t="s">
        <v>105</v>
      </c>
      <c r="EB196" s="81" t="s">
        <v>105</v>
      </c>
      <c r="EC196" s="81" t="s">
        <v>105</v>
      </c>
      <c r="ED196" s="81" t="s">
        <v>105</v>
      </c>
      <c r="EE196" s="81" t="s">
        <v>105</v>
      </c>
      <c r="EF196" s="99" t="s">
        <v>105</v>
      </c>
      <c r="EG196" s="100" t="s">
        <v>101</v>
      </c>
      <c r="EH196" s="101" t="s">
        <v>102</v>
      </c>
      <c r="EI196" s="102" t="s">
        <v>103</v>
      </c>
      <c r="EJ196" s="103" t="s">
        <v>104</v>
      </c>
    </row>
    <row r="197" ht="30.3" spans="1:140">
      <c r="A197" s="21">
        <v>194</v>
      </c>
      <c r="B197" s="288">
        <f>'1ST TERM Db'!B197</f>
        <v>0</v>
      </c>
      <c r="C197" s="29">
        <f>'1ST TERM Db'!C197</f>
        <v>0</v>
      </c>
      <c r="D197" s="29">
        <f>'1ST TERM Db'!D197</f>
        <v>0</v>
      </c>
      <c r="E197" s="29">
        <f>'1ST TERM Db'!E197</f>
        <v>0</v>
      </c>
      <c r="F197" s="27"/>
      <c r="G197" s="27"/>
      <c r="H197" s="27"/>
      <c r="I197" s="42">
        <f t="shared" ref="I197:I260" si="305">G197-H197</f>
        <v>0</v>
      </c>
      <c r="J197" s="26"/>
      <c r="K197" s="26"/>
      <c r="L197" s="43">
        <f t="shared" si="301"/>
        <v>0</v>
      </c>
      <c r="M197" s="327">
        <f>'2ND TERM Db '!L197</f>
        <v>0</v>
      </c>
      <c r="N197" s="327">
        <f>'1ST TERM Db'!L197</f>
        <v>0</v>
      </c>
      <c r="O197" s="328">
        <f t="shared" ref="O197:O260" si="306">IF(AND(L197=0,M197=0,N197=0),0,IF(AND(L197=0,M197=0),N197/1,IF(AND(L197=0,N197=0),M197/1,IF(AND(M197=0,N197=0),L197/1,IF(L197=0,FLOOR((M197+N197)/2,0.1),IF(M197=0,(L197+N197)/2,IF(N197=0,(M197+L197)/2,FLOOR(((L197+M197+N197)/3),0.1))))))))</f>
        <v>0</v>
      </c>
      <c r="P197" s="26"/>
      <c r="Q197" s="26"/>
      <c r="R197" s="43">
        <f t="shared" ref="R197:R260" si="307">SUM(P197:Q197)</f>
        <v>0</v>
      </c>
      <c r="S197" s="327">
        <f>'2ND TERM Db '!O197</f>
        <v>0</v>
      </c>
      <c r="T197" s="327">
        <f>'1ST TERM Db'!O197</f>
        <v>0</v>
      </c>
      <c r="U197" s="328">
        <f t="shared" ref="U197:U260" si="308">IF(AND(R197=0,S197=0,T197=0),0,IF(AND(R197=0,S197=0),T197/1,IF(AND(R197=0,T197=0),S197/1,IF(AND(S197=0,T197=0),R197/1,IF(R197=0,FLOOR((S197+T197)/2,0.1),IF(S197=0,(R197+T197)/2,IF(T197=0,(S197+R197)/2,FLOOR(((R197+S197+T197)/3),0.1))))))))</f>
        <v>0</v>
      </c>
      <c r="V197" s="26"/>
      <c r="W197" s="26"/>
      <c r="X197" s="43">
        <f t="shared" ref="X197:X260" si="309">SUM(V197:W197)</f>
        <v>0</v>
      </c>
      <c r="Y197" s="327">
        <f>'2ND TERM Db '!R197</f>
        <v>0</v>
      </c>
      <c r="Z197" s="327">
        <f>'1ST TERM Db'!R197</f>
        <v>0</v>
      </c>
      <c r="AA197" s="328">
        <f t="shared" ref="AA197:AA260" si="310">IF(AND(X197=0,Y197=0,Z197=0),0,IF(AND(X197=0,Y197=0),Z197/1,IF(AND(X197=0,Z197=0),Y197/1,IF(AND(Y197=0,Z197=0),X197/1,IF(X197=0,FLOOR((Y197+Z197)/2,0.1),IF(Y197=0,(X197+Z197)/2,IF(Z197=0,(Y197+X197)/2,FLOOR(((X197+Y197+Z197)/3),0.1))))))))</f>
        <v>0</v>
      </c>
      <c r="AB197" s="26"/>
      <c r="AC197" s="26"/>
      <c r="AD197" s="43">
        <f t="shared" ref="AD197:AD260" si="311">SUM(AB197:AC197)</f>
        <v>0</v>
      </c>
      <c r="AE197" s="327">
        <f>'2ND TERM Db '!U197</f>
        <v>0</v>
      </c>
      <c r="AF197" s="327">
        <f>'1ST TERM Db'!U197</f>
        <v>0</v>
      </c>
      <c r="AG197" s="328">
        <f t="shared" ref="AG197:AG260" si="312">IF(AND(AD197=0,AE197=0,AF197=0),0,IF(AND(AD197=0,AE197=0),AF197/1,IF(AND(AD197=0,AF197=0),AE197/1,IF(AND(AE197=0,AF197=0),AD197/1,IF(AD197=0,FLOOR((AE197+AF197)/2,0.1),IF(AE197=0,(AD197+AF197)/2,IF(AF197=0,(AE197+AD197)/2,FLOOR(((AD197+AE197+AF197)/3),0.1))))))))</f>
        <v>0</v>
      </c>
      <c r="AH197" s="26"/>
      <c r="AI197" s="26"/>
      <c r="AJ197" s="43">
        <f t="shared" ref="AJ197:AJ260" si="313">SUM(AH197:AI197)</f>
        <v>0</v>
      </c>
      <c r="AK197" s="327">
        <f>'2ND TERM Db '!X197</f>
        <v>0</v>
      </c>
      <c r="AL197" s="327">
        <f>'1ST TERM Db'!X197</f>
        <v>0</v>
      </c>
      <c r="AM197" s="328">
        <f t="shared" ref="AM197:AM260" si="314">IF(AND(AJ197=0,AK197=0,AL197=0),0,IF(AND(AJ197=0,AK197=0),AL197/1,IF(AND(AJ197=0,AL197=0),AK197/1,IF(AND(AK197=0,AL197=0),AJ197/1,IF(AJ197=0,FLOOR((AK197+AL197)/2,0.1),IF(AK197=0,(AJ197+AL197)/2,IF(AL197=0,(AK197+AJ197)/2,FLOOR(((AJ197+AK197+AL197)/3),0.1))))))))</f>
        <v>0</v>
      </c>
      <c r="AN197" s="26"/>
      <c r="AO197" s="26"/>
      <c r="AP197" s="43">
        <f t="shared" ref="AP197:AP260" si="315">SUM(AN197:AO197)</f>
        <v>0</v>
      </c>
      <c r="AQ197" s="327">
        <f>'2ND TERM Db '!AA197</f>
        <v>0</v>
      </c>
      <c r="AR197" s="343">
        <f>'1ST TERM Db'!AA197</f>
        <v>0</v>
      </c>
      <c r="AS197" s="328">
        <f t="shared" ref="AS197:AS260" si="316">IF(AND(AP197=0,AQ197=0,AR197=0),0,IF(AND(AP197=0,AQ197=0),AR197/1,IF(AND(AP197=0,AR197=0),AQ197/1,IF(AND(AQ197=0,AR197=0),AP197/1,IF(AP197=0,FLOOR((AQ197+AR197)/2,0.1),IF(AQ197=0,(AP197+AR197)/2,IF(AR197=0,(AQ197+AP197)/2,FLOOR(((AP197+AQ197+AR197)/3),0.1))))))))</f>
        <v>0</v>
      </c>
      <c r="AT197" s="26"/>
      <c r="AU197" s="26"/>
      <c r="AV197" s="43">
        <f t="shared" ref="AV197:AV260" si="317">SUM(AT197:AU197)</f>
        <v>0</v>
      </c>
      <c r="AW197" s="327">
        <f>'2ND TERM Db '!AD197</f>
        <v>0</v>
      </c>
      <c r="AX197" s="343">
        <f>'1ST TERM Db'!AD197</f>
        <v>0</v>
      </c>
      <c r="AY197" s="328">
        <f t="shared" ref="AY197:AY260" si="318">IF(AND(AV197=0,AW197=0,AX197=0),0,IF(AND(AV197=0,AW197=0),AX197/1,IF(AND(AV197=0,AX197=0),AW197/1,IF(AND(AW197=0,AX197=0),AV197/1,IF(AV197=0,FLOOR((AW197+AX197)/2,0.1),IF(AW197=0,(AV197+AX197)/2,IF(AX197=0,(AW197+AV197)/2,FLOOR(((AV197+AW197+AX197)/3),0.1))))))))</f>
        <v>0</v>
      </c>
      <c r="AZ197" s="26"/>
      <c r="BA197" s="26"/>
      <c r="BB197" s="43">
        <f t="shared" ref="BB197:BB260" si="319">SUM(AZ197:BA197)</f>
        <v>0</v>
      </c>
      <c r="BC197" s="327">
        <f>'2ND TERM Db '!AG197</f>
        <v>0</v>
      </c>
      <c r="BD197" s="327">
        <f>'1ST TERM Db'!AG197</f>
        <v>0</v>
      </c>
      <c r="BE197" s="328">
        <f t="shared" ref="BE197:BE260" si="320">IF(AND(BB197=0,BC197=0,BD197=0),0,IF(AND(BB197=0,BC197=0),BD197/1,IF(AND(BB197=0,BD197=0),BC197/1,IF(AND(BC197=0,BD197=0),BB197/1,IF(BB197=0,FLOOR((BC197+BD197)/2,0.1),IF(BC197=0,(BB197+BD197)/2,IF(BD197=0,(BC197+BB197)/2,FLOOR(((BB197+BC197+BD197)/3),0.1))))))))</f>
        <v>0</v>
      </c>
      <c r="BF197" s="26"/>
      <c r="BG197" s="26"/>
      <c r="BH197" s="43">
        <f t="shared" ref="BH197:BH260" si="321">SUM(BF197:BG197)</f>
        <v>0</v>
      </c>
      <c r="BI197" s="327">
        <f>'2ND TERM Db '!AJ197</f>
        <v>0</v>
      </c>
      <c r="BJ197" s="327">
        <f>'1ST TERM Db'!AJ197</f>
        <v>0</v>
      </c>
      <c r="BK197" s="328">
        <f t="shared" ref="BK197:BK260" si="322">IF(AND(BH197=0,BI197=0,BJ197=0),0,IF(AND(BH197=0,BI197=0),BJ197/1,IF(AND(BH197=0,BJ197=0),BI197/1,IF(AND(BI197=0,BJ197=0),BH197/1,IF(BH197=0,FLOOR((BI197+BJ197)/2,0.1),IF(BI197=0,(BH197+BJ197)/2,IF(BJ197=0,(BI197+BH197)/2,FLOOR(((BH197+BI197+BJ197)/3),0.1))))))))</f>
        <v>0</v>
      </c>
      <c r="BL197" s="26"/>
      <c r="BM197" s="26"/>
      <c r="BN197" s="43">
        <f t="shared" ref="BN197:BN260" si="323">SUM(BL197:BM197)</f>
        <v>0</v>
      </c>
      <c r="BO197" s="327">
        <f>'2ND TERM Db '!AM197</f>
        <v>0</v>
      </c>
      <c r="BP197" s="348">
        <f>'1ST TERM Db'!AM197</f>
        <v>0</v>
      </c>
      <c r="BQ197" s="328">
        <f t="shared" ref="BQ197:BQ260" si="324">IF(AND(BN197=0,BO197=0,BP197=0),0,IF(AND(BN197=0,BO197=0),BP197/1,IF(AND(BN197=0,BP197=0),BO197/1,IF(AND(BO197=0,BP197=0),BN197/1,IF(BN197=0,FLOOR((BO197+BP197)/2,0.1),IF(BO197=0,(BN197+BP197)/2,IF(BP197=0,(BO197+BN197)/2,FLOOR(((BN197+BO197+BP197)/3),0.1))))))))</f>
        <v>0</v>
      </c>
      <c r="BR197" s="26"/>
      <c r="BS197" s="26"/>
      <c r="BT197" s="43">
        <f t="shared" ref="BT197:BT260" si="325">SUM(BR197:BS197)</f>
        <v>0</v>
      </c>
      <c r="BU197" s="327">
        <f>'2ND TERM Db '!AP197</f>
        <v>0</v>
      </c>
      <c r="BV197" s="348">
        <f>'1ST TERM Db'!AP197</f>
        <v>0</v>
      </c>
      <c r="BW197" s="328">
        <f t="shared" ref="BW197:BW260" si="326">IF(AND(BT197=0,BU197=0,BV197=0),0,IF(AND(BT197=0,BU197=0),BV197/1,IF(AND(BT197=0,BV197=0),BU197/1,IF(AND(BU197=0,BV197=0),BT197/1,IF(BT197=0,FLOOR((BU197+BV197)/2,0.1),IF(BU197=0,(BT197+BV197)/2,IF(BV197=0,(BU197+BT197)/2,FLOOR(((BT197+BU197+BV197)/3),0.1))))))))</f>
        <v>0</v>
      </c>
      <c r="BX197" s="26"/>
      <c r="BY197" s="26"/>
      <c r="BZ197" s="43">
        <f t="shared" ref="BZ197:BZ260" si="327">SUM(BX197:BY197)</f>
        <v>0</v>
      </c>
      <c r="CA197" s="327">
        <f>'2ND TERM Db '!AS197</f>
        <v>0</v>
      </c>
      <c r="CB197" s="348">
        <f>'1ST TERM Db'!AS197</f>
        <v>0</v>
      </c>
      <c r="CC197" s="328">
        <f t="shared" ref="CC197:CC260" si="328">IF(AND(BZ197=0,CA197=0,CB197=0),0,IF(AND(BZ197=0,CA197=0),CB197/1,IF(AND(BZ197=0,CB197=0),CA197/1,IF(AND(CA197=0,CB197=0),BZ197/1,IF(BZ197=0,FLOOR((CA197+CB197)/2,0.1),IF(CA197=0,(BZ197+CB197)/2,IF(CB197=0,(CA197+BZ197)/2,FLOOR(((BZ197+CA197+CB197)/3),0.1))))))))</f>
        <v>0</v>
      </c>
      <c r="CD197" s="26"/>
      <c r="CE197" s="26"/>
      <c r="CF197" s="43">
        <f t="shared" ref="CF197:CF260" si="329">SUM(CD197:CE197)</f>
        <v>0</v>
      </c>
      <c r="CG197" s="327">
        <f>'2ND TERM Db '!AV197</f>
        <v>0</v>
      </c>
      <c r="CH197" s="348">
        <f>'1ST TERM Db'!AV197</f>
        <v>0</v>
      </c>
      <c r="CI197" s="328">
        <f t="shared" ref="CI197:CI260" si="330">IF(AND(CF197=0,CG197=0,CH197=0),0,IF(AND(CF197=0,CG197=0),CH197/1,IF(AND(CF197=0,CH197=0),CG197/1,IF(AND(CG197=0,CH197=0),CF197/1,IF(CF197=0,FLOOR((CG197+CH197)/2,0.1),IF(CG197=0,(CF197+CH197)/2,IF(CH197=0,(CG197+CF197)/2,FLOOR(((CF197+CG197+CH197)/3),0.1))))))))</f>
        <v>0</v>
      </c>
      <c r="CJ197" s="26"/>
      <c r="CK197" s="26"/>
      <c r="CL197" s="43">
        <f t="shared" ref="CL197:CL260" si="331">SUM(CJ197:CK197)</f>
        <v>0</v>
      </c>
      <c r="CM197" s="327">
        <f>'2ND TERM Db '!AY197</f>
        <v>0</v>
      </c>
      <c r="CN197" s="348">
        <f>'1ST TERM Db'!AY197</f>
        <v>0</v>
      </c>
      <c r="CO197" s="328">
        <f t="shared" ref="CO197:CO260" si="332">IF(AND(CL197=0,CM197=0,CN197=0),0,IF(AND(CL197=0,CM197=0),CN197/1,IF(AND(CL197=0,CN197=0),CM197/1,IF(AND(CM197=0,CN197=0),CL197/1,IF(CL197=0,FLOOR((CM197+CN197)/2,0.1),IF(CM197=0,(CL197+CN197)/2,IF(CN197=0,(CM197+CL197)/2,FLOOR(((CL197+CM197+CN197)/3),0.1))))))))</f>
        <v>0</v>
      </c>
      <c r="CP197" s="26"/>
      <c r="CQ197" s="26"/>
      <c r="CR197" s="43">
        <f t="shared" ref="CR197:CR260" si="333">SUM(CP197:CQ197)</f>
        <v>0</v>
      </c>
      <c r="CS197" s="327">
        <f>'2ND TERM Db '!BB197</f>
        <v>0</v>
      </c>
      <c r="CT197" s="348">
        <f>'1ST TERM Db'!BB197</f>
        <v>0</v>
      </c>
      <c r="CU197" s="328">
        <f t="shared" ref="CU197:CU260" si="334">IF(AND(CR197=0,CS197=0,CT197=0),0,IF(AND(CR197=0,CS197=0),CT197/1,IF(AND(CR197=0,CT197=0),CS197/1,IF(AND(CS197=0,CT197=0),CR197/1,IF(CR197=0,FLOOR((CS197+CT197)/2,0.1),IF(CS197=0,(CR197+CT197)/2,IF(CT197=0,(CS197+CR197)/2,FLOOR(((CR197+CS197+CT197)/3),0.1))))))))</f>
        <v>0</v>
      </c>
      <c r="CV197" s="26"/>
      <c r="CW197" s="26"/>
      <c r="CX197" s="43">
        <f t="shared" ref="CX197:CX260" si="335">SUM(CV197:CW197)</f>
        <v>0</v>
      </c>
      <c r="CY197" s="327">
        <f>'2ND TERM Db '!BE197</f>
        <v>0</v>
      </c>
      <c r="CZ197" s="348">
        <f>'1ST TERM Db'!BE197</f>
        <v>0</v>
      </c>
      <c r="DA197" s="328">
        <f t="shared" ref="DA197:DA260" si="336">IF(AND(CX197=0,CY197=0,CZ197=0),0,IF(AND(CX197=0,CY197=0),CZ197/1,IF(AND(CX197=0,CZ197=0),CY197/1,IF(AND(CY197=0,CZ197=0),CX197/1,IF(CX197=0,FLOOR((CY197+CZ197)/2,0.1),IF(CY197=0,(CX197+CZ197)/2,IF(CZ197=0,(CY197+CX197)/2,FLOOR(((CX197+CY197+CZ197)/3),0.1))))))))</f>
        <v>0</v>
      </c>
      <c r="DB197" s="26"/>
      <c r="DC197" s="26"/>
      <c r="DD197" s="43">
        <f t="shared" ref="DD197:DD260" si="337">SUM(DB197:DC197)</f>
        <v>0</v>
      </c>
      <c r="DE197" s="327">
        <f>'2ND TERM Db '!BH197</f>
        <v>0</v>
      </c>
      <c r="DF197" s="348">
        <f>'1ST TERM Db'!BH197</f>
        <v>0</v>
      </c>
      <c r="DG197" s="328">
        <f t="shared" ref="DG197:DG260" si="338">IF(AND(DD197=0,DE197=0,DF197=0),0,IF(AND(DD197=0,DE197=0),DF197/1,IF(AND(DD197=0,DF197=0),DE197/1,IF(AND(DE197=0,DF197=0),DD197/1,IF(DD197=0,FLOOR((DE197+DF197)/2,0.1),IF(DE197=0,(DD197+DF197)/2,IF(DF197=0,(DE197+DD197)/2,FLOOR(((DD197+DE197+DF197)/3),0.1))))))))</f>
        <v>0</v>
      </c>
      <c r="DH197" s="349"/>
      <c r="DI197" s="349"/>
      <c r="DJ197" s="356">
        <f t="shared" si="240"/>
        <v>0</v>
      </c>
      <c r="DK197" s="357">
        <f>'2ND TERM Db '!BK197</f>
        <v>0</v>
      </c>
      <c r="DL197" s="357">
        <f>'1ST TERM Db'!BK197</f>
        <v>0</v>
      </c>
      <c r="DM197" s="328">
        <f t="shared" ref="DM197:DM260" si="339">IF(AND(DJ197=0,DK197=0,DL197=0),0,IF(AND(DJ197=0,DK197=0),DL197/1,IF(AND(DJ197=0,DL197=0),DK197/1,IF(AND(DK197=0,DL197=0),DJ197/1,IF(DJ197=0,FLOOR((DK197+DL197)/2,0.1),IF(DK197=0,(DJ197+DL197)/2,IF(DL197=0,(DK197+DJ197)/2,FLOOR(((DJ197+DK197+DL197)/3),0.1))))))))</f>
        <v>0</v>
      </c>
      <c r="DN197" s="73">
        <f t="shared" ref="DN197" si="340">SUM(O197,U197,AA197,AG197,AM197,AS197,AY197,BE197,BK197,BQ197,BW197,CC197,CI197,CO197,CU197,DA197,DG197,DM197)</f>
        <v>0</v>
      </c>
      <c r="DO197" s="80">
        <f t="shared" ref="DO197:DO260" si="341">RANK(DN197,DN$4:DN$503)</f>
        <v>12</v>
      </c>
      <c r="DP197" s="81" t="s">
        <v>105</v>
      </c>
      <c r="DQ197" s="81" t="s">
        <v>105</v>
      </c>
      <c r="DR197" s="81" t="s">
        <v>105</v>
      </c>
      <c r="DS197" s="81" t="s">
        <v>105</v>
      </c>
      <c r="DT197" s="81" t="s">
        <v>105</v>
      </c>
      <c r="DU197" s="81" t="s">
        <v>105</v>
      </c>
      <c r="DV197" s="81" t="s">
        <v>105</v>
      </c>
      <c r="DW197" s="81" t="s">
        <v>105</v>
      </c>
      <c r="DX197" s="87" t="s">
        <v>98</v>
      </c>
      <c r="DY197" s="88" t="s">
        <v>99</v>
      </c>
      <c r="DZ197" s="81" t="s">
        <v>105</v>
      </c>
      <c r="EA197" s="81" t="s">
        <v>105</v>
      </c>
      <c r="EB197" s="81" t="s">
        <v>105</v>
      </c>
      <c r="EC197" s="81" t="s">
        <v>105</v>
      </c>
      <c r="ED197" s="81" t="s">
        <v>105</v>
      </c>
      <c r="EE197" s="81" t="s">
        <v>105</v>
      </c>
      <c r="EF197" s="99" t="s">
        <v>105</v>
      </c>
      <c r="EG197" s="100" t="s">
        <v>101</v>
      </c>
      <c r="EH197" s="101" t="s">
        <v>102</v>
      </c>
      <c r="EI197" s="102" t="s">
        <v>103</v>
      </c>
      <c r="EJ197" s="103" t="s">
        <v>104</v>
      </c>
    </row>
    <row r="198" ht="30.3" spans="1:140">
      <c r="A198" s="21">
        <v>195</v>
      </c>
      <c r="B198" s="288">
        <f>'1ST TERM Db'!B198</f>
        <v>0</v>
      </c>
      <c r="C198" s="289">
        <f>'1ST TERM Db'!C198</f>
        <v>0</v>
      </c>
      <c r="D198" s="29">
        <f>'1ST TERM Db'!D198</f>
        <v>0</v>
      </c>
      <c r="E198" s="29">
        <f>'1ST TERM Db'!E198</f>
        <v>0</v>
      </c>
      <c r="F198" s="27"/>
      <c r="G198" s="27"/>
      <c r="H198" s="27"/>
      <c r="I198" s="42">
        <f t="shared" si="305"/>
        <v>0</v>
      </c>
      <c r="J198" s="26"/>
      <c r="K198" s="26"/>
      <c r="L198" s="43">
        <f t="shared" si="301"/>
        <v>0</v>
      </c>
      <c r="M198" s="327">
        <f>'2ND TERM Db '!L198</f>
        <v>0</v>
      </c>
      <c r="N198" s="327">
        <f>'1ST TERM Db'!L198</f>
        <v>0</v>
      </c>
      <c r="O198" s="328">
        <f t="shared" si="306"/>
        <v>0</v>
      </c>
      <c r="P198" s="26"/>
      <c r="Q198" s="26"/>
      <c r="R198" s="43">
        <f t="shared" si="307"/>
        <v>0</v>
      </c>
      <c r="S198" s="327">
        <f>'2ND TERM Db '!O198</f>
        <v>0</v>
      </c>
      <c r="T198" s="327">
        <f>'1ST TERM Db'!O198</f>
        <v>0</v>
      </c>
      <c r="U198" s="328">
        <f t="shared" si="308"/>
        <v>0</v>
      </c>
      <c r="V198" s="26"/>
      <c r="W198" s="26"/>
      <c r="X198" s="43">
        <f t="shared" si="309"/>
        <v>0</v>
      </c>
      <c r="Y198" s="327">
        <f>'2ND TERM Db '!R198</f>
        <v>0</v>
      </c>
      <c r="Z198" s="327">
        <f>'1ST TERM Db'!R198</f>
        <v>0</v>
      </c>
      <c r="AA198" s="328">
        <f t="shared" si="310"/>
        <v>0</v>
      </c>
      <c r="AB198" s="26"/>
      <c r="AC198" s="26"/>
      <c r="AD198" s="43">
        <f t="shared" si="311"/>
        <v>0</v>
      </c>
      <c r="AE198" s="327">
        <f>'2ND TERM Db '!U198</f>
        <v>0</v>
      </c>
      <c r="AF198" s="327">
        <f>'1ST TERM Db'!U198</f>
        <v>0</v>
      </c>
      <c r="AG198" s="328">
        <f t="shared" si="312"/>
        <v>0</v>
      </c>
      <c r="AH198" s="26"/>
      <c r="AI198" s="26"/>
      <c r="AJ198" s="43">
        <f t="shared" si="313"/>
        <v>0</v>
      </c>
      <c r="AK198" s="327">
        <f>'2ND TERM Db '!X198</f>
        <v>0</v>
      </c>
      <c r="AL198" s="327">
        <f>'1ST TERM Db'!X198</f>
        <v>0</v>
      </c>
      <c r="AM198" s="328">
        <f t="shared" si="314"/>
        <v>0</v>
      </c>
      <c r="AN198" s="26"/>
      <c r="AO198" s="26"/>
      <c r="AP198" s="43">
        <f t="shared" si="315"/>
        <v>0</v>
      </c>
      <c r="AQ198" s="327">
        <f>'2ND TERM Db '!AA198</f>
        <v>0</v>
      </c>
      <c r="AR198" s="343">
        <f>'1ST TERM Db'!AA198</f>
        <v>0</v>
      </c>
      <c r="AS198" s="328">
        <f t="shared" si="316"/>
        <v>0</v>
      </c>
      <c r="AT198" s="26"/>
      <c r="AU198" s="26"/>
      <c r="AV198" s="43">
        <f t="shared" si="317"/>
        <v>0</v>
      </c>
      <c r="AW198" s="327">
        <f>'2ND TERM Db '!AD198</f>
        <v>0</v>
      </c>
      <c r="AX198" s="343">
        <f>'1ST TERM Db'!AD198</f>
        <v>0</v>
      </c>
      <c r="AY198" s="328">
        <f t="shared" si="318"/>
        <v>0</v>
      </c>
      <c r="AZ198" s="26"/>
      <c r="BA198" s="26"/>
      <c r="BB198" s="43">
        <f t="shared" si="319"/>
        <v>0</v>
      </c>
      <c r="BC198" s="327">
        <f>'2ND TERM Db '!AG198</f>
        <v>0</v>
      </c>
      <c r="BD198" s="327">
        <f>'1ST TERM Db'!AG198</f>
        <v>0</v>
      </c>
      <c r="BE198" s="328">
        <f t="shared" si="320"/>
        <v>0</v>
      </c>
      <c r="BF198" s="26"/>
      <c r="BG198" s="26"/>
      <c r="BH198" s="43">
        <f t="shared" si="321"/>
        <v>0</v>
      </c>
      <c r="BI198" s="327">
        <f>'2ND TERM Db '!AJ198</f>
        <v>0</v>
      </c>
      <c r="BJ198" s="327">
        <f>'1ST TERM Db'!AJ198</f>
        <v>0</v>
      </c>
      <c r="BK198" s="328">
        <f t="shared" si="322"/>
        <v>0</v>
      </c>
      <c r="BL198" s="26"/>
      <c r="BM198" s="26"/>
      <c r="BN198" s="43">
        <f t="shared" si="323"/>
        <v>0</v>
      </c>
      <c r="BO198" s="327">
        <f>'2ND TERM Db '!AM198</f>
        <v>0</v>
      </c>
      <c r="BP198" s="348">
        <f>'1ST TERM Db'!AM198</f>
        <v>0</v>
      </c>
      <c r="BQ198" s="328">
        <f t="shared" si="324"/>
        <v>0</v>
      </c>
      <c r="BR198" s="26"/>
      <c r="BS198" s="26"/>
      <c r="BT198" s="43">
        <f t="shared" si="325"/>
        <v>0</v>
      </c>
      <c r="BU198" s="327">
        <f>'2ND TERM Db '!AP198</f>
        <v>0</v>
      </c>
      <c r="BV198" s="348">
        <f>'1ST TERM Db'!AP198</f>
        <v>0</v>
      </c>
      <c r="BW198" s="328">
        <f t="shared" si="326"/>
        <v>0</v>
      </c>
      <c r="BX198" s="26"/>
      <c r="BY198" s="26"/>
      <c r="BZ198" s="43">
        <f t="shared" si="327"/>
        <v>0</v>
      </c>
      <c r="CA198" s="327">
        <f>'2ND TERM Db '!AS198</f>
        <v>0</v>
      </c>
      <c r="CB198" s="348">
        <f>'1ST TERM Db'!AS198</f>
        <v>0</v>
      </c>
      <c r="CC198" s="328">
        <f t="shared" si="328"/>
        <v>0</v>
      </c>
      <c r="CD198" s="26"/>
      <c r="CE198" s="26"/>
      <c r="CF198" s="43">
        <f t="shared" si="329"/>
        <v>0</v>
      </c>
      <c r="CG198" s="327">
        <f>'2ND TERM Db '!AV198</f>
        <v>0</v>
      </c>
      <c r="CH198" s="348">
        <f>'1ST TERM Db'!AV198</f>
        <v>0</v>
      </c>
      <c r="CI198" s="328">
        <f t="shared" si="330"/>
        <v>0</v>
      </c>
      <c r="CJ198" s="26"/>
      <c r="CK198" s="26"/>
      <c r="CL198" s="43">
        <f t="shared" si="331"/>
        <v>0</v>
      </c>
      <c r="CM198" s="327">
        <f>'2ND TERM Db '!AY198</f>
        <v>0</v>
      </c>
      <c r="CN198" s="348">
        <f>'1ST TERM Db'!AY198</f>
        <v>0</v>
      </c>
      <c r="CO198" s="328">
        <f t="shared" si="332"/>
        <v>0</v>
      </c>
      <c r="CP198" s="26"/>
      <c r="CQ198" s="26"/>
      <c r="CR198" s="43">
        <f t="shared" si="333"/>
        <v>0</v>
      </c>
      <c r="CS198" s="327">
        <f>'2ND TERM Db '!BB198</f>
        <v>0</v>
      </c>
      <c r="CT198" s="348">
        <f>'1ST TERM Db'!BB198</f>
        <v>0</v>
      </c>
      <c r="CU198" s="328">
        <f t="shared" si="334"/>
        <v>0</v>
      </c>
      <c r="CV198" s="26"/>
      <c r="CW198" s="26"/>
      <c r="CX198" s="43">
        <f t="shared" si="335"/>
        <v>0</v>
      </c>
      <c r="CY198" s="327">
        <f>'2ND TERM Db '!BE198</f>
        <v>0</v>
      </c>
      <c r="CZ198" s="348">
        <f>'1ST TERM Db'!BE198</f>
        <v>0</v>
      </c>
      <c r="DA198" s="328">
        <f t="shared" si="336"/>
        <v>0</v>
      </c>
      <c r="DB198" s="26"/>
      <c r="DC198" s="26"/>
      <c r="DD198" s="43">
        <f t="shared" si="337"/>
        <v>0</v>
      </c>
      <c r="DE198" s="327">
        <f>'2ND TERM Db '!BH198</f>
        <v>0</v>
      </c>
      <c r="DF198" s="348">
        <f>'1ST TERM Db'!BH198</f>
        <v>0</v>
      </c>
      <c r="DG198" s="328">
        <f t="shared" si="338"/>
        <v>0</v>
      </c>
      <c r="DH198" s="349"/>
      <c r="DI198" s="349"/>
      <c r="DJ198" s="356">
        <f t="shared" ref="DJ198:DJ261" si="342">SUM(DH198:DI198)</f>
        <v>0</v>
      </c>
      <c r="DK198" s="357">
        <f>'2ND TERM Db '!BK198</f>
        <v>0</v>
      </c>
      <c r="DL198" s="357">
        <f>'1ST TERM Db'!BK198</f>
        <v>0</v>
      </c>
      <c r="DM198" s="328">
        <f t="shared" si="339"/>
        <v>0</v>
      </c>
      <c r="DN198" s="73">
        <f t="shared" ref="DN198" si="343">SUM(O198,U198,AA198,AG198,AM198,AS198,AY198,BE198,BK198,BQ198,BW198,CC198,CI198,CO198,CU198,DA198,DG198:DM198)</f>
        <v>0</v>
      </c>
      <c r="DO198" s="80">
        <f t="shared" si="341"/>
        <v>12</v>
      </c>
      <c r="DP198" s="81" t="s">
        <v>105</v>
      </c>
      <c r="DQ198" s="81" t="s">
        <v>105</v>
      </c>
      <c r="DR198" s="81" t="s">
        <v>105</v>
      </c>
      <c r="DS198" s="81" t="s">
        <v>105</v>
      </c>
      <c r="DT198" s="81" t="s">
        <v>105</v>
      </c>
      <c r="DU198" s="81" t="s">
        <v>105</v>
      </c>
      <c r="DV198" s="81" t="s">
        <v>105</v>
      </c>
      <c r="DW198" s="81" t="s">
        <v>105</v>
      </c>
      <c r="DX198" s="87" t="s">
        <v>98</v>
      </c>
      <c r="DY198" s="88" t="s">
        <v>99</v>
      </c>
      <c r="DZ198" s="81" t="s">
        <v>105</v>
      </c>
      <c r="EA198" s="81" t="s">
        <v>105</v>
      </c>
      <c r="EB198" s="81" t="s">
        <v>105</v>
      </c>
      <c r="EC198" s="81" t="s">
        <v>105</v>
      </c>
      <c r="ED198" s="81" t="s">
        <v>105</v>
      </c>
      <c r="EE198" s="81" t="s">
        <v>105</v>
      </c>
      <c r="EF198" s="99" t="s">
        <v>105</v>
      </c>
      <c r="EG198" s="100" t="s">
        <v>101</v>
      </c>
      <c r="EH198" s="101" t="s">
        <v>102</v>
      </c>
      <c r="EI198" s="102" t="s">
        <v>103</v>
      </c>
      <c r="EJ198" s="103" t="s">
        <v>104</v>
      </c>
    </row>
    <row r="199" ht="30.3" spans="1:140">
      <c r="A199" s="21">
        <v>196</v>
      </c>
      <c r="B199" s="288">
        <f>'1ST TERM Db'!B199</f>
        <v>0</v>
      </c>
      <c r="C199" s="29">
        <f>'1ST TERM Db'!C199</f>
        <v>0</v>
      </c>
      <c r="D199" s="29">
        <f>'1ST TERM Db'!D199</f>
        <v>0</v>
      </c>
      <c r="E199" s="29">
        <f>'1ST TERM Db'!E199</f>
        <v>0</v>
      </c>
      <c r="F199" s="27"/>
      <c r="G199" s="27"/>
      <c r="H199" s="27"/>
      <c r="I199" s="42">
        <f t="shared" si="305"/>
        <v>0</v>
      </c>
      <c r="J199" s="26"/>
      <c r="K199" s="26"/>
      <c r="L199" s="43">
        <f t="shared" si="301"/>
        <v>0</v>
      </c>
      <c r="M199" s="327">
        <f>'2ND TERM Db '!L199</f>
        <v>0</v>
      </c>
      <c r="N199" s="327">
        <f>'1ST TERM Db'!L199</f>
        <v>0</v>
      </c>
      <c r="O199" s="328">
        <f t="shared" si="306"/>
        <v>0</v>
      </c>
      <c r="P199" s="26"/>
      <c r="Q199" s="26"/>
      <c r="R199" s="43">
        <f t="shared" si="307"/>
        <v>0</v>
      </c>
      <c r="S199" s="327">
        <f>'2ND TERM Db '!O199</f>
        <v>0</v>
      </c>
      <c r="T199" s="327">
        <f>'1ST TERM Db'!O199</f>
        <v>0</v>
      </c>
      <c r="U199" s="328">
        <f t="shared" si="308"/>
        <v>0</v>
      </c>
      <c r="V199" s="26"/>
      <c r="W199" s="26"/>
      <c r="X199" s="43">
        <f t="shared" si="309"/>
        <v>0</v>
      </c>
      <c r="Y199" s="327">
        <f>'2ND TERM Db '!R199</f>
        <v>0</v>
      </c>
      <c r="Z199" s="327">
        <f>'1ST TERM Db'!R199</f>
        <v>0</v>
      </c>
      <c r="AA199" s="328">
        <f t="shared" si="310"/>
        <v>0</v>
      </c>
      <c r="AB199" s="26"/>
      <c r="AC199" s="26"/>
      <c r="AD199" s="43">
        <f t="shared" si="311"/>
        <v>0</v>
      </c>
      <c r="AE199" s="327">
        <f>'2ND TERM Db '!U199</f>
        <v>0</v>
      </c>
      <c r="AF199" s="327">
        <f>'1ST TERM Db'!U199</f>
        <v>0</v>
      </c>
      <c r="AG199" s="328">
        <f t="shared" si="312"/>
        <v>0</v>
      </c>
      <c r="AH199" s="26"/>
      <c r="AI199" s="26"/>
      <c r="AJ199" s="43">
        <f t="shared" si="313"/>
        <v>0</v>
      </c>
      <c r="AK199" s="327">
        <f>'2ND TERM Db '!X199</f>
        <v>0</v>
      </c>
      <c r="AL199" s="327">
        <f>'1ST TERM Db'!X199</f>
        <v>0</v>
      </c>
      <c r="AM199" s="328">
        <f t="shared" si="314"/>
        <v>0</v>
      </c>
      <c r="AN199" s="26"/>
      <c r="AO199" s="26"/>
      <c r="AP199" s="43">
        <f t="shared" si="315"/>
        <v>0</v>
      </c>
      <c r="AQ199" s="327">
        <f>'2ND TERM Db '!AA199</f>
        <v>0</v>
      </c>
      <c r="AR199" s="343">
        <f>'1ST TERM Db'!AA199</f>
        <v>0</v>
      </c>
      <c r="AS199" s="328">
        <f t="shared" si="316"/>
        <v>0</v>
      </c>
      <c r="AT199" s="26"/>
      <c r="AU199" s="26"/>
      <c r="AV199" s="43">
        <f t="shared" si="317"/>
        <v>0</v>
      </c>
      <c r="AW199" s="327">
        <f>'2ND TERM Db '!AD199</f>
        <v>0</v>
      </c>
      <c r="AX199" s="343">
        <f>'1ST TERM Db'!AD199</f>
        <v>0</v>
      </c>
      <c r="AY199" s="328">
        <f t="shared" si="318"/>
        <v>0</v>
      </c>
      <c r="AZ199" s="26"/>
      <c r="BA199" s="26"/>
      <c r="BB199" s="43">
        <f t="shared" si="319"/>
        <v>0</v>
      </c>
      <c r="BC199" s="327">
        <f>'2ND TERM Db '!AG199</f>
        <v>0</v>
      </c>
      <c r="BD199" s="327">
        <f>'1ST TERM Db'!AG199</f>
        <v>0</v>
      </c>
      <c r="BE199" s="328">
        <f t="shared" si="320"/>
        <v>0</v>
      </c>
      <c r="BF199" s="26"/>
      <c r="BG199" s="26"/>
      <c r="BH199" s="43">
        <f t="shared" si="321"/>
        <v>0</v>
      </c>
      <c r="BI199" s="327">
        <f>'2ND TERM Db '!AJ199</f>
        <v>0</v>
      </c>
      <c r="BJ199" s="327">
        <f>'1ST TERM Db'!AJ199</f>
        <v>0</v>
      </c>
      <c r="BK199" s="328">
        <f t="shared" si="322"/>
        <v>0</v>
      </c>
      <c r="BL199" s="26"/>
      <c r="BM199" s="26"/>
      <c r="BN199" s="43">
        <f t="shared" si="323"/>
        <v>0</v>
      </c>
      <c r="BO199" s="327">
        <f>'2ND TERM Db '!AM199</f>
        <v>0</v>
      </c>
      <c r="BP199" s="348">
        <f>'1ST TERM Db'!AM199</f>
        <v>0</v>
      </c>
      <c r="BQ199" s="328">
        <f t="shared" si="324"/>
        <v>0</v>
      </c>
      <c r="BR199" s="26"/>
      <c r="BS199" s="26"/>
      <c r="BT199" s="43">
        <f t="shared" si="325"/>
        <v>0</v>
      </c>
      <c r="BU199" s="327">
        <f>'2ND TERM Db '!AP199</f>
        <v>0</v>
      </c>
      <c r="BV199" s="348">
        <f>'1ST TERM Db'!AP199</f>
        <v>0</v>
      </c>
      <c r="BW199" s="328">
        <f t="shared" si="326"/>
        <v>0</v>
      </c>
      <c r="BX199" s="26"/>
      <c r="BY199" s="26"/>
      <c r="BZ199" s="43">
        <f t="shared" si="327"/>
        <v>0</v>
      </c>
      <c r="CA199" s="327">
        <f>'2ND TERM Db '!AS199</f>
        <v>0</v>
      </c>
      <c r="CB199" s="348">
        <f>'1ST TERM Db'!AS199</f>
        <v>0</v>
      </c>
      <c r="CC199" s="328">
        <f t="shared" si="328"/>
        <v>0</v>
      </c>
      <c r="CD199" s="26"/>
      <c r="CE199" s="26"/>
      <c r="CF199" s="43">
        <f t="shared" si="329"/>
        <v>0</v>
      </c>
      <c r="CG199" s="327">
        <f>'2ND TERM Db '!AV199</f>
        <v>0</v>
      </c>
      <c r="CH199" s="348">
        <f>'1ST TERM Db'!AV199</f>
        <v>0</v>
      </c>
      <c r="CI199" s="328">
        <f t="shared" si="330"/>
        <v>0</v>
      </c>
      <c r="CJ199" s="26"/>
      <c r="CK199" s="26"/>
      <c r="CL199" s="43">
        <f t="shared" si="331"/>
        <v>0</v>
      </c>
      <c r="CM199" s="327">
        <f>'2ND TERM Db '!AY199</f>
        <v>0</v>
      </c>
      <c r="CN199" s="348">
        <f>'1ST TERM Db'!AY199</f>
        <v>0</v>
      </c>
      <c r="CO199" s="328">
        <f t="shared" si="332"/>
        <v>0</v>
      </c>
      <c r="CP199" s="26"/>
      <c r="CQ199" s="26"/>
      <c r="CR199" s="43">
        <f t="shared" si="333"/>
        <v>0</v>
      </c>
      <c r="CS199" s="327">
        <f>'2ND TERM Db '!BB199</f>
        <v>0</v>
      </c>
      <c r="CT199" s="348">
        <f>'1ST TERM Db'!BB199</f>
        <v>0</v>
      </c>
      <c r="CU199" s="328">
        <f t="shared" si="334"/>
        <v>0</v>
      </c>
      <c r="CV199" s="26"/>
      <c r="CW199" s="26"/>
      <c r="CX199" s="43">
        <f t="shared" si="335"/>
        <v>0</v>
      </c>
      <c r="CY199" s="327">
        <f>'2ND TERM Db '!BE199</f>
        <v>0</v>
      </c>
      <c r="CZ199" s="348">
        <f>'1ST TERM Db'!BE199</f>
        <v>0</v>
      </c>
      <c r="DA199" s="328">
        <f t="shared" si="336"/>
        <v>0</v>
      </c>
      <c r="DB199" s="26"/>
      <c r="DC199" s="26"/>
      <c r="DD199" s="43">
        <f t="shared" si="337"/>
        <v>0</v>
      </c>
      <c r="DE199" s="327">
        <f>'2ND TERM Db '!BH199</f>
        <v>0</v>
      </c>
      <c r="DF199" s="348">
        <f>'1ST TERM Db'!BH199</f>
        <v>0</v>
      </c>
      <c r="DG199" s="328">
        <f t="shared" si="338"/>
        <v>0</v>
      </c>
      <c r="DH199" s="349"/>
      <c r="DI199" s="349"/>
      <c r="DJ199" s="356">
        <f t="shared" si="342"/>
        <v>0</v>
      </c>
      <c r="DK199" s="357">
        <f>'2ND TERM Db '!BK199</f>
        <v>0</v>
      </c>
      <c r="DL199" s="357">
        <f>'1ST TERM Db'!BK199</f>
        <v>0</v>
      </c>
      <c r="DM199" s="328">
        <f t="shared" si="339"/>
        <v>0</v>
      </c>
      <c r="DN199" s="73">
        <f t="shared" ref="DN199" si="344">SUM(O199,U199,AA199,AG199,AM199,AS199,AY199,BE199,BK199,BQ199,BW199,CC199,CI199,CO199,CU199,DA199,DG199,DM199)</f>
        <v>0</v>
      </c>
      <c r="DO199" s="80">
        <f t="shared" si="341"/>
        <v>12</v>
      </c>
      <c r="DP199" s="81" t="s">
        <v>105</v>
      </c>
      <c r="DQ199" s="81" t="s">
        <v>105</v>
      </c>
      <c r="DR199" s="81" t="s">
        <v>105</v>
      </c>
      <c r="DS199" s="81" t="s">
        <v>105</v>
      </c>
      <c r="DT199" s="81" t="s">
        <v>105</v>
      </c>
      <c r="DU199" s="81" t="s">
        <v>105</v>
      </c>
      <c r="DV199" s="81" t="s">
        <v>105</v>
      </c>
      <c r="DW199" s="81" t="s">
        <v>105</v>
      </c>
      <c r="DX199" s="87" t="s">
        <v>98</v>
      </c>
      <c r="DY199" s="88" t="s">
        <v>99</v>
      </c>
      <c r="DZ199" s="81" t="s">
        <v>105</v>
      </c>
      <c r="EA199" s="81" t="s">
        <v>105</v>
      </c>
      <c r="EB199" s="81" t="s">
        <v>105</v>
      </c>
      <c r="EC199" s="81" t="s">
        <v>105</v>
      </c>
      <c r="ED199" s="81" t="s">
        <v>105</v>
      </c>
      <c r="EE199" s="81" t="s">
        <v>105</v>
      </c>
      <c r="EF199" s="99" t="s">
        <v>105</v>
      </c>
      <c r="EG199" s="100" t="s">
        <v>101</v>
      </c>
      <c r="EH199" s="101" t="s">
        <v>102</v>
      </c>
      <c r="EI199" s="102" t="s">
        <v>103</v>
      </c>
      <c r="EJ199" s="103" t="s">
        <v>104</v>
      </c>
    </row>
    <row r="200" ht="30.3" spans="1:140">
      <c r="A200" s="21">
        <v>197</v>
      </c>
      <c r="B200" s="288">
        <f>'1ST TERM Db'!B200</f>
        <v>0</v>
      </c>
      <c r="C200" s="289">
        <f>'1ST TERM Db'!C200</f>
        <v>0</v>
      </c>
      <c r="D200" s="29">
        <f>'1ST TERM Db'!D200</f>
        <v>0</v>
      </c>
      <c r="E200" s="29">
        <f>'1ST TERM Db'!E200</f>
        <v>0</v>
      </c>
      <c r="F200" s="27"/>
      <c r="G200" s="27"/>
      <c r="H200" s="27"/>
      <c r="I200" s="42">
        <f t="shared" si="305"/>
        <v>0</v>
      </c>
      <c r="J200" s="26"/>
      <c r="K200" s="26"/>
      <c r="L200" s="43">
        <f t="shared" si="301"/>
        <v>0</v>
      </c>
      <c r="M200" s="327">
        <f>'2ND TERM Db '!L200</f>
        <v>0</v>
      </c>
      <c r="N200" s="327">
        <f>'1ST TERM Db'!L200</f>
        <v>0</v>
      </c>
      <c r="O200" s="328">
        <f t="shared" si="306"/>
        <v>0</v>
      </c>
      <c r="P200" s="26"/>
      <c r="Q200" s="26"/>
      <c r="R200" s="43">
        <f t="shared" si="307"/>
        <v>0</v>
      </c>
      <c r="S200" s="327">
        <f>'2ND TERM Db '!O200</f>
        <v>0</v>
      </c>
      <c r="T200" s="327">
        <f>'1ST TERM Db'!O200</f>
        <v>0</v>
      </c>
      <c r="U200" s="328">
        <f t="shared" si="308"/>
        <v>0</v>
      </c>
      <c r="V200" s="26"/>
      <c r="W200" s="26"/>
      <c r="X200" s="43">
        <f t="shared" si="309"/>
        <v>0</v>
      </c>
      <c r="Y200" s="327">
        <f>'2ND TERM Db '!R200</f>
        <v>0</v>
      </c>
      <c r="Z200" s="327">
        <f>'1ST TERM Db'!R200</f>
        <v>0</v>
      </c>
      <c r="AA200" s="328">
        <f t="shared" si="310"/>
        <v>0</v>
      </c>
      <c r="AB200" s="26"/>
      <c r="AC200" s="26"/>
      <c r="AD200" s="43">
        <f t="shared" si="311"/>
        <v>0</v>
      </c>
      <c r="AE200" s="327">
        <f>'2ND TERM Db '!U200</f>
        <v>0</v>
      </c>
      <c r="AF200" s="327">
        <f>'1ST TERM Db'!U200</f>
        <v>0</v>
      </c>
      <c r="AG200" s="328">
        <f t="shared" si="312"/>
        <v>0</v>
      </c>
      <c r="AH200" s="26"/>
      <c r="AI200" s="26"/>
      <c r="AJ200" s="43">
        <f t="shared" si="313"/>
        <v>0</v>
      </c>
      <c r="AK200" s="327">
        <f>'2ND TERM Db '!X200</f>
        <v>0</v>
      </c>
      <c r="AL200" s="327">
        <f>'1ST TERM Db'!X200</f>
        <v>0</v>
      </c>
      <c r="AM200" s="328">
        <f t="shared" si="314"/>
        <v>0</v>
      </c>
      <c r="AN200" s="26"/>
      <c r="AO200" s="26"/>
      <c r="AP200" s="43">
        <f t="shared" si="315"/>
        <v>0</v>
      </c>
      <c r="AQ200" s="327">
        <f>'2ND TERM Db '!AA200</f>
        <v>0</v>
      </c>
      <c r="AR200" s="343">
        <f>'1ST TERM Db'!AA200</f>
        <v>0</v>
      </c>
      <c r="AS200" s="328">
        <f t="shared" si="316"/>
        <v>0</v>
      </c>
      <c r="AT200" s="26"/>
      <c r="AU200" s="26"/>
      <c r="AV200" s="43">
        <f t="shared" si="317"/>
        <v>0</v>
      </c>
      <c r="AW200" s="327">
        <f>'2ND TERM Db '!AD200</f>
        <v>0</v>
      </c>
      <c r="AX200" s="343">
        <f>'1ST TERM Db'!AD200</f>
        <v>0</v>
      </c>
      <c r="AY200" s="328">
        <f t="shared" si="318"/>
        <v>0</v>
      </c>
      <c r="AZ200" s="26"/>
      <c r="BA200" s="26"/>
      <c r="BB200" s="43">
        <f t="shared" si="319"/>
        <v>0</v>
      </c>
      <c r="BC200" s="327">
        <f>'2ND TERM Db '!AG200</f>
        <v>0</v>
      </c>
      <c r="BD200" s="327">
        <f>'1ST TERM Db'!AG200</f>
        <v>0</v>
      </c>
      <c r="BE200" s="328">
        <f t="shared" si="320"/>
        <v>0</v>
      </c>
      <c r="BF200" s="26"/>
      <c r="BG200" s="26"/>
      <c r="BH200" s="43">
        <f t="shared" si="321"/>
        <v>0</v>
      </c>
      <c r="BI200" s="327">
        <f>'2ND TERM Db '!AJ200</f>
        <v>0</v>
      </c>
      <c r="BJ200" s="327">
        <f>'1ST TERM Db'!AJ200</f>
        <v>0</v>
      </c>
      <c r="BK200" s="328">
        <f t="shared" si="322"/>
        <v>0</v>
      </c>
      <c r="BL200" s="26"/>
      <c r="BM200" s="26"/>
      <c r="BN200" s="43">
        <f t="shared" si="323"/>
        <v>0</v>
      </c>
      <c r="BO200" s="327">
        <f>'2ND TERM Db '!AM200</f>
        <v>0</v>
      </c>
      <c r="BP200" s="348">
        <f>'1ST TERM Db'!AM200</f>
        <v>0</v>
      </c>
      <c r="BQ200" s="328">
        <f t="shared" si="324"/>
        <v>0</v>
      </c>
      <c r="BR200" s="26"/>
      <c r="BS200" s="26"/>
      <c r="BT200" s="43">
        <f t="shared" si="325"/>
        <v>0</v>
      </c>
      <c r="BU200" s="327">
        <f>'2ND TERM Db '!AP200</f>
        <v>0</v>
      </c>
      <c r="BV200" s="348">
        <f>'1ST TERM Db'!AP200</f>
        <v>0</v>
      </c>
      <c r="BW200" s="328">
        <f t="shared" si="326"/>
        <v>0</v>
      </c>
      <c r="BX200" s="26"/>
      <c r="BY200" s="26"/>
      <c r="BZ200" s="43">
        <f t="shared" si="327"/>
        <v>0</v>
      </c>
      <c r="CA200" s="327">
        <f>'2ND TERM Db '!AS200</f>
        <v>0</v>
      </c>
      <c r="CB200" s="348">
        <f>'1ST TERM Db'!AS200</f>
        <v>0</v>
      </c>
      <c r="CC200" s="328">
        <f t="shared" si="328"/>
        <v>0</v>
      </c>
      <c r="CD200" s="26"/>
      <c r="CE200" s="26"/>
      <c r="CF200" s="43">
        <f t="shared" si="329"/>
        <v>0</v>
      </c>
      <c r="CG200" s="327">
        <f>'2ND TERM Db '!AV200</f>
        <v>0</v>
      </c>
      <c r="CH200" s="348">
        <f>'1ST TERM Db'!AV200</f>
        <v>0</v>
      </c>
      <c r="CI200" s="328">
        <f t="shared" si="330"/>
        <v>0</v>
      </c>
      <c r="CJ200" s="26"/>
      <c r="CK200" s="26"/>
      <c r="CL200" s="43">
        <f t="shared" si="331"/>
        <v>0</v>
      </c>
      <c r="CM200" s="327">
        <f>'2ND TERM Db '!AY200</f>
        <v>0</v>
      </c>
      <c r="CN200" s="348">
        <f>'1ST TERM Db'!AY200</f>
        <v>0</v>
      </c>
      <c r="CO200" s="328">
        <f t="shared" si="332"/>
        <v>0</v>
      </c>
      <c r="CP200" s="26"/>
      <c r="CQ200" s="26"/>
      <c r="CR200" s="43">
        <f t="shared" si="333"/>
        <v>0</v>
      </c>
      <c r="CS200" s="327">
        <f>'2ND TERM Db '!BB200</f>
        <v>0</v>
      </c>
      <c r="CT200" s="348">
        <f>'1ST TERM Db'!BB200</f>
        <v>0</v>
      </c>
      <c r="CU200" s="328">
        <f t="shared" si="334"/>
        <v>0</v>
      </c>
      <c r="CV200" s="26"/>
      <c r="CW200" s="26"/>
      <c r="CX200" s="43">
        <f t="shared" si="335"/>
        <v>0</v>
      </c>
      <c r="CY200" s="327">
        <f>'2ND TERM Db '!BE200</f>
        <v>0</v>
      </c>
      <c r="CZ200" s="348">
        <f>'1ST TERM Db'!BE200</f>
        <v>0</v>
      </c>
      <c r="DA200" s="328">
        <f t="shared" si="336"/>
        <v>0</v>
      </c>
      <c r="DB200" s="26"/>
      <c r="DC200" s="26"/>
      <c r="DD200" s="43">
        <f t="shared" si="337"/>
        <v>0</v>
      </c>
      <c r="DE200" s="327">
        <f>'2ND TERM Db '!BH200</f>
        <v>0</v>
      </c>
      <c r="DF200" s="348">
        <f>'1ST TERM Db'!BH200</f>
        <v>0</v>
      </c>
      <c r="DG200" s="328">
        <f t="shared" si="338"/>
        <v>0</v>
      </c>
      <c r="DH200" s="349"/>
      <c r="DI200" s="349"/>
      <c r="DJ200" s="356">
        <f t="shared" si="342"/>
        <v>0</v>
      </c>
      <c r="DK200" s="357">
        <f>'2ND TERM Db '!BK200</f>
        <v>0</v>
      </c>
      <c r="DL200" s="357">
        <f>'1ST TERM Db'!BK200</f>
        <v>0</v>
      </c>
      <c r="DM200" s="328">
        <f t="shared" si="339"/>
        <v>0</v>
      </c>
      <c r="DN200" s="73">
        <f t="shared" ref="DN200" si="345">SUM(O200,U200,AA200,AG200,AM200,AS200,AY200,BE200,BK200,BQ200,BW200,CC200,CI200,CO200,CU200,DA200,DG200:DM200)</f>
        <v>0</v>
      </c>
      <c r="DO200" s="80">
        <f t="shared" si="341"/>
        <v>12</v>
      </c>
      <c r="DP200" s="81" t="s">
        <v>105</v>
      </c>
      <c r="DQ200" s="81" t="s">
        <v>105</v>
      </c>
      <c r="DR200" s="81" t="s">
        <v>105</v>
      </c>
      <c r="DS200" s="81" t="s">
        <v>105</v>
      </c>
      <c r="DT200" s="81" t="s">
        <v>105</v>
      </c>
      <c r="DU200" s="81" t="s">
        <v>105</v>
      </c>
      <c r="DV200" s="81" t="s">
        <v>105</v>
      </c>
      <c r="DW200" s="81" t="s">
        <v>105</v>
      </c>
      <c r="DX200" s="87" t="s">
        <v>98</v>
      </c>
      <c r="DY200" s="88" t="s">
        <v>99</v>
      </c>
      <c r="DZ200" s="81" t="s">
        <v>105</v>
      </c>
      <c r="EA200" s="81" t="s">
        <v>105</v>
      </c>
      <c r="EB200" s="81" t="s">
        <v>105</v>
      </c>
      <c r="EC200" s="81" t="s">
        <v>105</v>
      </c>
      <c r="ED200" s="81" t="s">
        <v>105</v>
      </c>
      <c r="EE200" s="81" t="s">
        <v>105</v>
      </c>
      <c r="EF200" s="99" t="s">
        <v>105</v>
      </c>
      <c r="EG200" s="100" t="s">
        <v>101</v>
      </c>
      <c r="EH200" s="101" t="s">
        <v>102</v>
      </c>
      <c r="EI200" s="102" t="s">
        <v>103</v>
      </c>
      <c r="EJ200" s="103" t="s">
        <v>104</v>
      </c>
    </row>
    <row r="201" ht="30.3" spans="1:140">
      <c r="A201" s="21">
        <v>198</v>
      </c>
      <c r="B201" s="288">
        <f>'1ST TERM Db'!B201</f>
        <v>0</v>
      </c>
      <c r="C201" s="29">
        <f>'1ST TERM Db'!C201</f>
        <v>0</v>
      </c>
      <c r="D201" s="29">
        <f>'1ST TERM Db'!D201</f>
        <v>0</v>
      </c>
      <c r="E201" s="29">
        <f>'1ST TERM Db'!E201</f>
        <v>0</v>
      </c>
      <c r="F201" s="27"/>
      <c r="G201" s="27"/>
      <c r="H201" s="27"/>
      <c r="I201" s="42">
        <f t="shared" si="305"/>
        <v>0</v>
      </c>
      <c r="J201" s="26"/>
      <c r="K201" s="26"/>
      <c r="L201" s="43">
        <f t="shared" si="301"/>
        <v>0</v>
      </c>
      <c r="M201" s="327">
        <f>'2ND TERM Db '!L201</f>
        <v>0</v>
      </c>
      <c r="N201" s="327">
        <f>'1ST TERM Db'!L201</f>
        <v>0</v>
      </c>
      <c r="O201" s="328">
        <f t="shared" si="306"/>
        <v>0</v>
      </c>
      <c r="P201" s="26"/>
      <c r="Q201" s="26"/>
      <c r="R201" s="43">
        <f t="shared" si="307"/>
        <v>0</v>
      </c>
      <c r="S201" s="327">
        <f>'2ND TERM Db '!O201</f>
        <v>0</v>
      </c>
      <c r="T201" s="327">
        <f>'1ST TERM Db'!O201</f>
        <v>0</v>
      </c>
      <c r="U201" s="328">
        <f t="shared" si="308"/>
        <v>0</v>
      </c>
      <c r="V201" s="26"/>
      <c r="W201" s="26"/>
      <c r="X201" s="43">
        <f t="shared" si="309"/>
        <v>0</v>
      </c>
      <c r="Y201" s="327">
        <f>'2ND TERM Db '!R201</f>
        <v>0</v>
      </c>
      <c r="Z201" s="327">
        <f>'1ST TERM Db'!R201</f>
        <v>0</v>
      </c>
      <c r="AA201" s="328">
        <f t="shared" si="310"/>
        <v>0</v>
      </c>
      <c r="AB201" s="26"/>
      <c r="AC201" s="26"/>
      <c r="AD201" s="43">
        <f t="shared" si="311"/>
        <v>0</v>
      </c>
      <c r="AE201" s="327">
        <f>'2ND TERM Db '!U201</f>
        <v>0</v>
      </c>
      <c r="AF201" s="327">
        <f>'1ST TERM Db'!U201</f>
        <v>0</v>
      </c>
      <c r="AG201" s="328">
        <f t="shared" si="312"/>
        <v>0</v>
      </c>
      <c r="AH201" s="26"/>
      <c r="AI201" s="26"/>
      <c r="AJ201" s="43">
        <f t="shared" si="313"/>
        <v>0</v>
      </c>
      <c r="AK201" s="327">
        <f>'2ND TERM Db '!X201</f>
        <v>0</v>
      </c>
      <c r="AL201" s="327">
        <f>'1ST TERM Db'!X201</f>
        <v>0</v>
      </c>
      <c r="AM201" s="328">
        <f t="shared" si="314"/>
        <v>0</v>
      </c>
      <c r="AN201" s="26"/>
      <c r="AO201" s="26"/>
      <c r="AP201" s="43">
        <f t="shared" si="315"/>
        <v>0</v>
      </c>
      <c r="AQ201" s="327">
        <f>'2ND TERM Db '!AA201</f>
        <v>0</v>
      </c>
      <c r="AR201" s="343">
        <f>'1ST TERM Db'!AA201</f>
        <v>0</v>
      </c>
      <c r="AS201" s="328">
        <f t="shared" si="316"/>
        <v>0</v>
      </c>
      <c r="AT201" s="26"/>
      <c r="AU201" s="26"/>
      <c r="AV201" s="43">
        <f t="shared" si="317"/>
        <v>0</v>
      </c>
      <c r="AW201" s="327">
        <f>'2ND TERM Db '!AD201</f>
        <v>0</v>
      </c>
      <c r="AX201" s="343">
        <f>'1ST TERM Db'!AD201</f>
        <v>0</v>
      </c>
      <c r="AY201" s="328">
        <f t="shared" si="318"/>
        <v>0</v>
      </c>
      <c r="AZ201" s="26"/>
      <c r="BA201" s="26"/>
      <c r="BB201" s="43">
        <f t="shared" si="319"/>
        <v>0</v>
      </c>
      <c r="BC201" s="327">
        <f>'2ND TERM Db '!AG201</f>
        <v>0</v>
      </c>
      <c r="BD201" s="327">
        <f>'1ST TERM Db'!AG201</f>
        <v>0</v>
      </c>
      <c r="BE201" s="328">
        <f t="shared" si="320"/>
        <v>0</v>
      </c>
      <c r="BF201" s="26"/>
      <c r="BG201" s="26"/>
      <c r="BH201" s="43">
        <f t="shared" si="321"/>
        <v>0</v>
      </c>
      <c r="BI201" s="327">
        <f>'2ND TERM Db '!AJ201</f>
        <v>0</v>
      </c>
      <c r="BJ201" s="327">
        <f>'1ST TERM Db'!AJ201</f>
        <v>0</v>
      </c>
      <c r="BK201" s="328">
        <f t="shared" si="322"/>
        <v>0</v>
      </c>
      <c r="BL201" s="26"/>
      <c r="BM201" s="26"/>
      <c r="BN201" s="43">
        <f t="shared" si="323"/>
        <v>0</v>
      </c>
      <c r="BO201" s="327">
        <f>'2ND TERM Db '!AM201</f>
        <v>0</v>
      </c>
      <c r="BP201" s="348">
        <f>'1ST TERM Db'!AM201</f>
        <v>0</v>
      </c>
      <c r="BQ201" s="328">
        <f t="shared" si="324"/>
        <v>0</v>
      </c>
      <c r="BR201" s="26"/>
      <c r="BS201" s="26"/>
      <c r="BT201" s="43">
        <f t="shared" si="325"/>
        <v>0</v>
      </c>
      <c r="BU201" s="327">
        <f>'2ND TERM Db '!AP201</f>
        <v>0</v>
      </c>
      <c r="BV201" s="348">
        <f>'1ST TERM Db'!AP201</f>
        <v>0</v>
      </c>
      <c r="BW201" s="328">
        <f t="shared" si="326"/>
        <v>0</v>
      </c>
      <c r="BX201" s="26"/>
      <c r="BY201" s="26"/>
      <c r="BZ201" s="43">
        <f t="shared" si="327"/>
        <v>0</v>
      </c>
      <c r="CA201" s="327">
        <f>'2ND TERM Db '!AS201</f>
        <v>0</v>
      </c>
      <c r="CB201" s="348">
        <f>'1ST TERM Db'!AS201</f>
        <v>0</v>
      </c>
      <c r="CC201" s="328">
        <f t="shared" si="328"/>
        <v>0</v>
      </c>
      <c r="CD201" s="26"/>
      <c r="CE201" s="26"/>
      <c r="CF201" s="43">
        <f t="shared" si="329"/>
        <v>0</v>
      </c>
      <c r="CG201" s="327">
        <f>'2ND TERM Db '!AV201</f>
        <v>0</v>
      </c>
      <c r="CH201" s="348">
        <f>'1ST TERM Db'!AV201</f>
        <v>0</v>
      </c>
      <c r="CI201" s="328">
        <f t="shared" si="330"/>
        <v>0</v>
      </c>
      <c r="CJ201" s="26"/>
      <c r="CK201" s="26"/>
      <c r="CL201" s="43">
        <f t="shared" si="331"/>
        <v>0</v>
      </c>
      <c r="CM201" s="327">
        <f>'2ND TERM Db '!AY201</f>
        <v>0</v>
      </c>
      <c r="CN201" s="348">
        <f>'1ST TERM Db'!AY201</f>
        <v>0</v>
      </c>
      <c r="CO201" s="328">
        <f t="shared" si="332"/>
        <v>0</v>
      </c>
      <c r="CP201" s="26"/>
      <c r="CQ201" s="26"/>
      <c r="CR201" s="43">
        <f t="shared" si="333"/>
        <v>0</v>
      </c>
      <c r="CS201" s="327">
        <f>'2ND TERM Db '!BB201</f>
        <v>0</v>
      </c>
      <c r="CT201" s="348">
        <f>'1ST TERM Db'!BB201</f>
        <v>0</v>
      </c>
      <c r="CU201" s="328">
        <f t="shared" si="334"/>
        <v>0</v>
      </c>
      <c r="CV201" s="26"/>
      <c r="CW201" s="26"/>
      <c r="CX201" s="43">
        <f t="shared" si="335"/>
        <v>0</v>
      </c>
      <c r="CY201" s="327">
        <f>'2ND TERM Db '!BE201</f>
        <v>0</v>
      </c>
      <c r="CZ201" s="348">
        <f>'1ST TERM Db'!BE201</f>
        <v>0</v>
      </c>
      <c r="DA201" s="328">
        <f t="shared" si="336"/>
        <v>0</v>
      </c>
      <c r="DB201" s="26"/>
      <c r="DC201" s="26"/>
      <c r="DD201" s="43">
        <f t="shared" si="337"/>
        <v>0</v>
      </c>
      <c r="DE201" s="327">
        <f>'2ND TERM Db '!BH201</f>
        <v>0</v>
      </c>
      <c r="DF201" s="348">
        <f>'1ST TERM Db'!BH201</f>
        <v>0</v>
      </c>
      <c r="DG201" s="328">
        <f t="shared" si="338"/>
        <v>0</v>
      </c>
      <c r="DH201" s="349"/>
      <c r="DI201" s="349"/>
      <c r="DJ201" s="356">
        <f t="shared" si="342"/>
        <v>0</v>
      </c>
      <c r="DK201" s="357">
        <f>'2ND TERM Db '!BK201</f>
        <v>0</v>
      </c>
      <c r="DL201" s="357">
        <f>'1ST TERM Db'!BK201</f>
        <v>0</v>
      </c>
      <c r="DM201" s="328">
        <f t="shared" si="339"/>
        <v>0</v>
      </c>
      <c r="DN201" s="73">
        <f t="shared" ref="DN201" si="346">SUM(O201,U201,AA201,AG201,AM201,AS201,AY201,BE201,BK201,BQ201,BW201,CC201,CI201,CO201,CU201,DA201,DG201,DM201)</f>
        <v>0</v>
      </c>
      <c r="DO201" s="80">
        <f t="shared" si="341"/>
        <v>12</v>
      </c>
      <c r="DP201" s="81" t="s">
        <v>105</v>
      </c>
      <c r="DQ201" s="81" t="s">
        <v>105</v>
      </c>
      <c r="DR201" s="81" t="s">
        <v>105</v>
      </c>
      <c r="DS201" s="81" t="s">
        <v>105</v>
      </c>
      <c r="DT201" s="81" t="s">
        <v>105</v>
      </c>
      <c r="DU201" s="81" t="s">
        <v>105</v>
      </c>
      <c r="DV201" s="81" t="s">
        <v>105</v>
      </c>
      <c r="DW201" s="81" t="s">
        <v>105</v>
      </c>
      <c r="DX201" s="87" t="s">
        <v>98</v>
      </c>
      <c r="DY201" s="88" t="s">
        <v>99</v>
      </c>
      <c r="DZ201" s="81" t="s">
        <v>105</v>
      </c>
      <c r="EA201" s="81" t="s">
        <v>105</v>
      </c>
      <c r="EB201" s="81" t="s">
        <v>105</v>
      </c>
      <c r="EC201" s="81" t="s">
        <v>105</v>
      </c>
      <c r="ED201" s="81" t="s">
        <v>105</v>
      </c>
      <c r="EE201" s="81" t="s">
        <v>105</v>
      </c>
      <c r="EF201" s="99" t="s">
        <v>105</v>
      </c>
      <c r="EG201" s="100" t="s">
        <v>101</v>
      </c>
      <c r="EH201" s="101" t="s">
        <v>102</v>
      </c>
      <c r="EI201" s="102" t="s">
        <v>103</v>
      </c>
      <c r="EJ201" s="103" t="s">
        <v>104</v>
      </c>
    </row>
    <row r="202" ht="30.3" spans="1:140">
      <c r="A202" s="21">
        <v>199</v>
      </c>
      <c r="B202" s="288">
        <f>'1ST TERM Db'!B202</f>
        <v>0</v>
      </c>
      <c r="C202" s="29">
        <f>'1ST TERM Db'!C202</f>
        <v>0</v>
      </c>
      <c r="D202" s="29">
        <f>'1ST TERM Db'!D202</f>
        <v>0</v>
      </c>
      <c r="E202" s="29">
        <f>'1ST TERM Db'!E202</f>
        <v>0</v>
      </c>
      <c r="F202" s="27"/>
      <c r="G202" s="27"/>
      <c r="H202" s="27"/>
      <c r="I202" s="42">
        <f t="shared" si="305"/>
        <v>0</v>
      </c>
      <c r="J202" s="26"/>
      <c r="K202" s="26"/>
      <c r="L202" s="43">
        <f t="shared" si="301"/>
        <v>0</v>
      </c>
      <c r="M202" s="327">
        <f>'2ND TERM Db '!L202</f>
        <v>0</v>
      </c>
      <c r="N202" s="327">
        <f>'1ST TERM Db'!L202</f>
        <v>0</v>
      </c>
      <c r="O202" s="328">
        <f t="shared" si="306"/>
        <v>0</v>
      </c>
      <c r="P202" s="26"/>
      <c r="Q202" s="26"/>
      <c r="R202" s="43">
        <f t="shared" si="307"/>
        <v>0</v>
      </c>
      <c r="S202" s="327">
        <f>'2ND TERM Db '!O202</f>
        <v>0</v>
      </c>
      <c r="T202" s="327">
        <f>'1ST TERM Db'!O202</f>
        <v>0</v>
      </c>
      <c r="U202" s="328">
        <f t="shared" si="308"/>
        <v>0</v>
      </c>
      <c r="V202" s="26"/>
      <c r="W202" s="26"/>
      <c r="X202" s="43">
        <f t="shared" si="309"/>
        <v>0</v>
      </c>
      <c r="Y202" s="327">
        <f>'2ND TERM Db '!R202</f>
        <v>0</v>
      </c>
      <c r="Z202" s="327">
        <f>'1ST TERM Db'!R202</f>
        <v>0</v>
      </c>
      <c r="AA202" s="328">
        <f t="shared" si="310"/>
        <v>0</v>
      </c>
      <c r="AB202" s="26"/>
      <c r="AC202" s="26"/>
      <c r="AD202" s="43">
        <f t="shared" si="311"/>
        <v>0</v>
      </c>
      <c r="AE202" s="327">
        <f>'2ND TERM Db '!U202</f>
        <v>0</v>
      </c>
      <c r="AF202" s="327">
        <f>'1ST TERM Db'!U202</f>
        <v>0</v>
      </c>
      <c r="AG202" s="328">
        <f t="shared" si="312"/>
        <v>0</v>
      </c>
      <c r="AH202" s="26"/>
      <c r="AI202" s="26"/>
      <c r="AJ202" s="43">
        <f t="shared" si="313"/>
        <v>0</v>
      </c>
      <c r="AK202" s="327">
        <f>'2ND TERM Db '!X202</f>
        <v>0</v>
      </c>
      <c r="AL202" s="327">
        <f>'1ST TERM Db'!X202</f>
        <v>0</v>
      </c>
      <c r="AM202" s="328">
        <f t="shared" si="314"/>
        <v>0</v>
      </c>
      <c r="AN202" s="26"/>
      <c r="AO202" s="26"/>
      <c r="AP202" s="43">
        <f t="shared" si="315"/>
        <v>0</v>
      </c>
      <c r="AQ202" s="327">
        <f>'2ND TERM Db '!AA202</f>
        <v>0</v>
      </c>
      <c r="AR202" s="343">
        <f>'1ST TERM Db'!AA202</f>
        <v>0</v>
      </c>
      <c r="AS202" s="328">
        <f t="shared" si="316"/>
        <v>0</v>
      </c>
      <c r="AT202" s="26"/>
      <c r="AU202" s="26"/>
      <c r="AV202" s="43">
        <f t="shared" si="317"/>
        <v>0</v>
      </c>
      <c r="AW202" s="327">
        <f>'2ND TERM Db '!AD202</f>
        <v>0</v>
      </c>
      <c r="AX202" s="343">
        <f>'1ST TERM Db'!AD202</f>
        <v>0</v>
      </c>
      <c r="AY202" s="328">
        <f t="shared" si="318"/>
        <v>0</v>
      </c>
      <c r="AZ202" s="26"/>
      <c r="BA202" s="26"/>
      <c r="BB202" s="43">
        <f t="shared" si="319"/>
        <v>0</v>
      </c>
      <c r="BC202" s="327">
        <f>'2ND TERM Db '!AG202</f>
        <v>0</v>
      </c>
      <c r="BD202" s="327">
        <f>'1ST TERM Db'!AG202</f>
        <v>0</v>
      </c>
      <c r="BE202" s="328">
        <f t="shared" si="320"/>
        <v>0</v>
      </c>
      <c r="BF202" s="26"/>
      <c r="BG202" s="26"/>
      <c r="BH202" s="43">
        <f t="shared" si="321"/>
        <v>0</v>
      </c>
      <c r="BI202" s="327">
        <f>'2ND TERM Db '!AJ202</f>
        <v>0</v>
      </c>
      <c r="BJ202" s="327">
        <f>'1ST TERM Db'!AJ202</f>
        <v>0</v>
      </c>
      <c r="BK202" s="328">
        <f t="shared" si="322"/>
        <v>0</v>
      </c>
      <c r="BL202" s="26"/>
      <c r="BM202" s="26"/>
      <c r="BN202" s="43">
        <f t="shared" si="323"/>
        <v>0</v>
      </c>
      <c r="BO202" s="327">
        <f>'2ND TERM Db '!AM202</f>
        <v>0</v>
      </c>
      <c r="BP202" s="348">
        <f>'1ST TERM Db'!AM202</f>
        <v>0</v>
      </c>
      <c r="BQ202" s="328">
        <f t="shared" si="324"/>
        <v>0</v>
      </c>
      <c r="BR202" s="26"/>
      <c r="BS202" s="26"/>
      <c r="BT202" s="43">
        <f t="shared" si="325"/>
        <v>0</v>
      </c>
      <c r="BU202" s="327">
        <f>'2ND TERM Db '!AP202</f>
        <v>0</v>
      </c>
      <c r="BV202" s="348">
        <f>'1ST TERM Db'!AP202</f>
        <v>0</v>
      </c>
      <c r="BW202" s="328">
        <f t="shared" si="326"/>
        <v>0</v>
      </c>
      <c r="BX202" s="26"/>
      <c r="BY202" s="26"/>
      <c r="BZ202" s="43">
        <f t="shared" si="327"/>
        <v>0</v>
      </c>
      <c r="CA202" s="327">
        <f>'2ND TERM Db '!AS202</f>
        <v>0</v>
      </c>
      <c r="CB202" s="348">
        <f>'1ST TERM Db'!AS202</f>
        <v>0</v>
      </c>
      <c r="CC202" s="328">
        <f t="shared" si="328"/>
        <v>0</v>
      </c>
      <c r="CD202" s="26"/>
      <c r="CE202" s="26"/>
      <c r="CF202" s="43">
        <f t="shared" si="329"/>
        <v>0</v>
      </c>
      <c r="CG202" s="327">
        <f>'2ND TERM Db '!AV202</f>
        <v>0</v>
      </c>
      <c r="CH202" s="348">
        <f>'1ST TERM Db'!AV202</f>
        <v>0</v>
      </c>
      <c r="CI202" s="328">
        <f t="shared" si="330"/>
        <v>0</v>
      </c>
      <c r="CJ202" s="26"/>
      <c r="CK202" s="26"/>
      <c r="CL202" s="43">
        <f t="shared" si="331"/>
        <v>0</v>
      </c>
      <c r="CM202" s="327">
        <f>'2ND TERM Db '!AY202</f>
        <v>0</v>
      </c>
      <c r="CN202" s="348">
        <f>'1ST TERM Db'!AY202</f>
        <v>0</v>
      </c>
      <c r="CO202" s="328">
        <f t="shared" si="332"/>
        <v>0</v>
      </c>
      <c r="CP202" s="26"/>
      <c r="CQ202" s="26"/>
      <c r="CR202" s="43">
        <f t="shared" si="333"/>
        <v>0</v>
      </c>
      <c r="CS202" s="327">
        <f>'2ND TERM Db '!BB202</f>
        <v>0</v>
      </c>
      <c r="CT202" s="348">
        <f>'1ST TERM Db'!BB202</f>
        <v>0</v>
      </c>
      <c r="CU202" s="328">
        <f t="shared" si="334"/>
        <v>0</v>
      </c>
      <c r="CV202" s="26"/>
      <c r="CW202" s="26"/>
      <c r="CX202" s="43">
        <f t="shared" si="335"/>
        <v>0</v>
      </c>
      <c r="CY202" s="327">
        <f>'2ND TERM Db '!BE202</f>
        <v>0</v>
      </c>
      <c r="CZ202" s="348">
        <f>'1ST TERM Db'!BE202</f>
        <v>0</v>
      </c>
      <c r="DA202" s="328">
        <f t="shared" si="336"/>
        <v>0</v>
      </c>
      <c r="DB202" s="26"/>
      <c r="DC202" s="26"/>
      <c r="DD202" s="43">
        <f t="shared" si="337"/>
        <v>0</v>
      </c>
      <c r="DE202" s="327">
        <f>'2ND TERM Db '!BH202</f>
        <v>0</v>
      </c>
      <c r="DF202" s="348">
        <f>'1ST TERM Db'!BH202</f>
        <v>0</v>
      </c>
      <c r="DG202" s="328">
        <f t="shared" si="338"/>
        <v>0</v>
      </c>
      <c r="DH202" s="349"/>
      <c r="DI202" s="349"/>
      <c r="DJ202" s="356">
        <f t="shared" si="342"/>
        <v>0</v>
      </c>
      <c r="DK202" s="357">
        <f>'2ND TERM Db '!BK202</f>
        <v>0</v>
      </c>
      <c r="DL202" s="357">
        <f>'1ST TERM Db'!BK202</f>
        <v>0</v>
      </c>
      <c r="DM202" s="328">
        <f t="shared" si="339"/>
        <v>0</v>
      </c>
      <c r="DN202" s="73">
        <f t="shared" ref="DN202" si="347">SUM(O202,U202,AA202,AG202,AM202,AS202,AY202,BE202,BK202,BQ202,BW202,CC202,CI202,CO202,CU202,DA202,DG202:DM202)</f>
        <v>0</v>
      </c>
      <c r="DO202" s="80">
        <f t="shared" si="341"/>
        <v>12</v>
      </c>
      <c r="DP202" s="81" t="s">
        <v>105</v>
      </c>
      <c r="DQ202" s="81" t="s">
        <v>105</v>
      </c>
      <c r="DR202" s="81" t="s">
        <v>105</v>
      </c>
      <c r="DS202" s="81" t="s">
        <v>105</v>
      </c>
      <c r="DT202" s="81" t="s">
        <v>105</v>
      </c>
      <c r="DU202" s="81" t="s">
        <v>105</v>
      </c>
      <c r="DV202" s="81" t="s">
        <v>105</v>
      </c>
      <c r="DW202" s="81" t="s">
        <v>105</v>
      </c>
      <c r="DX202" s="87" t="s">
        <v>98</v>
      </c>
      <c r="DY202" s="88" t="s">
        <v>99</v>
      </c>
      <c r="DZ202" s="81" t="s">
        <v>105</v>
      </c>
      <c r="EA202" s="81" t="s">
        <v>105</v>
      </c>
      <c r="EB202" s="81" t="s">
        <v>105</v>
      </c>
      <c r="EC202" s="81" t="s">
        <v>105</v>
      </c>
      <c r="ED202" s="81" t="s">
        <v>105</v>
      </c>
      <c r="EE202" s="81" t="s">
        <v>105</v>
      </c>
      <c r="EF202" s="99" t="s">
        <v>105</v>
      </c>
      <c r="EG202" s="100" t="s">
        <v>101</v>
      </c>
      <c r="EH202" s="101" t="s">
        <v>102</v>
      </c>
      <c r="EI202" s="102" t="s">
        <v>103</v>
      </c>
      <c r="EJ202" s="103" t="s">
        <v>104</v>
      </c>
    </row>
    <row r="203" ht="30.3" spans="1:140">
      <c r="A203" s="21">
        <v>200</v>
      </c>
      <c r="B203" s="288">
        <f>'1ST TERM Db'!B203</f>
        <v>0</v>
      </c>
      <c r="C203" s="289">
        <f>'1ST TERM Db'!C203</f>
        <v>0</v>
      </c>
      <c r="D203" s="29">
        <f>'1ST TERM Db'!D203</f>
        <v>0</v>
      </c>
      <c r="E203" s="29">
        <f>'1ST TERM Db'!E203</f>
        <v>0</v>
      </c>
      <c r="F203" s="27"/>
      <c r="G203" s="27"/>
      <c r="H203" s="27"/>
      <c r="I203" s="42">
        <f t="shared" si="305"/>
        <v>0</v>
      </c>
      <c r="J203" s="26"/>
      <c r="K203" s="26"/>
      <c r="L203" s="43">
        <f t="shared" si="301"/>
        <v>0</v>
      </c>
      <c r="M203" s="327">
        <f>'2ND TERM Db '!L203</f>
        <v>0</v>
      </c>
      <c r="N203" s="327">
        <f>'1ST TERM Db'!L203</f>
        <v>0</v>
      </c>
      <c r="O203" s="328">
        <f t="shared" si="306"/>
        <v>0</v>
      </c>
      <c r="P203" s="26"/>
      <c r="Q203" s="26"/>
      <c r="R203" s="43">
        <f t="shared" si="307"/>
        <v>0</v>
      </c>
      <c r="S203" s="327">
        <f>'2ND TERM Db '!O203</f>
        <v>0</v>
      </c>
      <c r="T203" s="327">
        <f>'1ST TERM Db'!O203</f>
        <v>0</v>
      </c>
      <c r="U203" s="328">
        <f t="shared" si="308"/>
        <v>0</v>
      </c>
      <c r="V203" s="26"/>
      <c r="W203" s="26"/>
      <c r="X203" s="43">
        <f t="shared" si="309"/>
        <v>0</v>
      </c>
      <c r="Y203" s="327">
        <f>'2ND TERM Db '!R203</f>
        <v>0</v>
      </c>
      <c r="Z203" s="327">
        <f>'1ST TERM Db'!R203</f>
        <v>0</v>
      </c>
      <c r="AA203" s="328">
        <f t="shared" si="310"/>
        <v>0</v>
      </c>
      <c r="AB203" s="26"/>
      <c r="AC203" s="26"/>
      <c r="AD203" s="43">
        <f t="shared" si="311"/>
        <v>0</v>
      </c>
      <c r="AE203" s="327">
        <f>'2ND TERM Db '!U203</f>
        <v>0</v>
      </c>
      <c r="AF203" s="327">
        <f>'1ST TERM Db'!U203</f>
        <v>0</v>
      </c>
      <c r="AG203" s="328">
        <f t="shared" si="312"/>
        <v>0</v>
      </c>
      <c r="AH203" s="26"/>
      <c r="AI203" s="26"/>
      <c r="AJ203" s="43">
        <f t="shared" si="313"/>
        <v>0</v>
      </c>
      <c r="AK203" s="327">
        <f>'2ND TERM Db '!X203</f>
        <v>0</v>
      </c>
      <c r="AL203" s="327">
        <f>'1ST TERM Db'!X203</f>
        <v>0</v>
      </c>
      <c r="AM203" s="328">
        <f t="shared" si="314"/>
        <v>0</v>
      </c>
      <c r="AN203" s="26"/>
      <c r="AO203" s="26"/>
      <c r="AP203" s="43">
        <f t="shared" si="315"/>
        <v>0</v>
      </c>
      <c r="AQ203" s="327">
        <f>'2ND TERM Db '!AA203</f>
        <v>0</v>
      </c>
      <c r="AR203" s="343">
        <f>'1ST TERM Db'!AA203</f>
        <v>0</v>
      </c>
      <c r="AS203" s="328">
        <f t="shared" si="316"/>
        <v>0</v>
      </c>
      <c r="AT203" s="26"/>
      <c r="AU203" s="26"/>
      <c r="AV203" s="43">
        <f t="shared" si="317"/>
        <v>0</v>
      </c>
      <c r="AW203" s="327">
        <f>'2ND TERM Db '!AD203</f>
        <v>0</v>
      </c>
      <c r="AX203" s="343">
        <f>'1ST TERM Db'!AD203</f>
        <v>0</v>
      </c>
      <c r="AY203" s="328">
        <f t="shared" si="318"/>
        <v>0</v>
      </c>
      <c r="AZ203" s="26"/>
      <c r="BA203" s="26"/>
      <c r="BB203" s="43">
        <f t="shared" si="319"/>
        <v>0</v>
      </c>
      <c r="BC203" s="327">
        <f>'2ND TERM Db '!AG203</f>
        <v>0</v>
      </c>
      <c r="BD203" s="327">
        <f>'1ST TERM Db'!AG203</f>
        <v>0</v>
      </c>
      <c r="BE203" s="328">
        <f t="shared" si="320"/>
        <v>0</v>
      </c>
      <c r="BF203" s="26"/>
      <c r="BG203" s="26"/>
      <c r="BH203" s="43">
        <f t="shared" si="321"/>
        <v>0</v>
      </c>
      <c r="BI203" s="327">
        <f>'2ND TERM Db '!AJ203</f>
        <v>0</v>
      </c>
      <c r="BJ203" s="327">
        <f>'1ST TERM Db'!AJ203</f>
        <v>0</v>
      </c>
      <c r="BK203" s="328">
        <f t="shared" si="322"/>
        <v>0</v>
      </c>
      <c r="BL203" s="26"/>
      <c r="BM203" s="26"/>
      <c r="BN203" s="43">
        <f t="shared" si="323"/>
        <v>0</v>
      </c>
      <c r="BO203" s="327">
        <f>'2ND TERM Db '!AM203</f>
        <v>0</v>
      </c>
      <c r="BP203" s="348">
        <f>'1ST TERM Db'!AM203</f>
        <v>0</v>
      </c>
      <c r="BQ203" s="328">
        <f t="shared" si="324"/>
        <v>0</v>
      </c>
      <c r="BR203" s="26"/>
      <c r="BS203" s="26"/>
      <c r="BT203" s="43">
        <f t="shared" si="325"/>
        <v>0</v>
      </c>
      <c r="BU203" s="327">
        <f>'2ND TERM Db '!AP203</f>
        <v>0</v>
      </c>
      <c r="BV203" s="348">
        <f>'1ST TERM Db'!AP203</f>
        <v>0</v>
      </c>
      <c r="BW203" s="328">
        <f t="shared" si="326"/>
        <v>0</v>
      </c>
      <c r="BX203" s="26"/>
      <c r="BY203" s="26"/>
      <c r="BZ203" s="43">
        <f t="shared" si="327"/>
        <v>0</v>
      </c>
      <c r="CA203" s="327">
        <f>'2ND TERM Db '!AS203</f>
        <v>0</v>
      </c>
      <c r="CB203" s="348">
        <f>'1ST TERM Db'!AS203</f>
        <v>0</v>
      </c>
      <c r="CC203" s="328">
        <f t="shared" si="328"/>
        <v>0</v>
      </c>
      <c r="CD203" s="26"/>
      <c r="CE203" s="26"/>
      <c r="CF203" s="43">
        <f t="shared" si="329"/>
        <v>0</v>
      </c>
      <c r="CG203" s="327">
        <f>'2ND TERM Db '!AV203</f>
        <v>0</v>
      </c>
      <c r="CH203" s="348">
        <f>'1ST TERM Db'!AV203</f>
        <v>0</v>
      </c>
      <c r="CI203" s="328">
        <f t="shared" si="330"/>
        <v>0</v>
      </c>
      <c r="CJ203" s="26"/>
      <c r="CK203" s="26"/>
      <c r="CL203" s="43">
        <f t="shared" si="331"/>
        <v>0</v>
      </c>
      <c r="CM203" s="327">
        <f>'2ND TERM Db '!AY203</f>
        <v>0</v>
      </c>
      <c r="CN203" s="348">
        <f>'1ST TERM Db'!AY203</f>
        <v>0</v>
      </c>
      <c r="CO203" s="328">
        <f t="shared" si="332"/>
        <v>0</v>
      </c>
      <c r="CP203" s="26"/>
      <c r="CQ203" s="26"/>
      <c r="CR203" s="43">
        <f t="shared" si="333"/>
        <v>0</v>
      </c>
      <c r="CS203" s="327">
        <f>'2ND TERM Db '!BB203</f>
        <v>0</v>
      </c>
      <c r="CT203" s="348">
        <f>'1ST TERM Db'!BB203</f>
        <v>0</v>
      </c>
      <c r="CU203" s="328">
        <f t="shared" si="334"/>
        <v>0</v>
      </c>
      <c r="CV203" s="26"/>
      <c r="CW203" s="26"/>
      <c r="CX203" s="43">
        <f t="shared" si="335"/>
        <v>0</v>
      </c>
      <c r="CY203" s="327">
        <f>'2ND TERM Db '!BE203</f>
        <v>0</v>
      </c>
      <c r="CZ203" s="348">
        <f>'1ST TERM Db'!BE203</f>
        <v>0</v>
      </c>
      <c r="DA203" s="328">
        <f t="shared" si="336"/>
        <v>0</v>
      </c>
      <c r="DB203" s="26"/>
      <c r="DC203" s="26"/>
      <c r="DD203" s="43">
        <f t="shared" si="337"/>
        <v>0</v>
      </c>
      <c r="DE203" s="327">
        <f>'2ND TERM Db '!BH203</f>
        <v>0</v>
      </c>
      <c r="DF203" s="348">
        <f>'1ST TERM Db'!BH203</f>
        <v>0</v>
      </c>
      <c r="DG203" s="328">
        <f t="shared" si="338"/>
        <v>0</v>
      </c>
      <c r="DH203" s="349"/>
      <c r="DI203" s="349"/>
      <c r="DJ203" s="356">
        <f t="shared" si="342"/>
        <v>0</v>
      </c>
      <c r="DK203" s="357">
        <f>'2ND TERM Db '!BK203</f>
        <v>0</v>
      </c>
      <c r="DL203" s="357">
        <f>'1ST TERM Db'!BK203</f>
        <v>0</v>
      </c>
      <c r="DM203" s="328">
        <f t="shared" si="339"/>
        <v>0</v>
      </c>
      <c r="DN203" s="73">
        <f t="shared" ref="DN203" si="348">SUM(O203,U203,AA203,AG203,AM203,AS203,AY203,BE203,BK203,BQ203,BW203,CC203,CI203,CO203,CU203,DA203,DG203,DM203)</f>
        <v>0</v>
      </c>
      <c r="DO203" s="80">
        <f t="shared" si="341"/>
        <v>12</v>
      </c>
      <c r="DP203" s="81" t="s">
        <v>105</v>
      </c>
      <c r="DQ203" s="81" t="s">
        <v>105</v>
      </c>
      <c r="DR203" s="81" t="s">
        <v>105</v>
      </c>
      <c r="DS203" s="81" t="s">
        <v>105</v>
      </c>
      <c r="DT203" s="81" t="s">
        <v>105</v>
      </c>
      <c r="DU203" s="81" t="s">
        <v>105</v>
      </c>
      <c r="DV203" s="81" t="s">
        <v>105</v>
      </c>
      <c r="DW203" s="81" t="s">
        <v>105</v>
      </c>
      <c r="DX203" s="87" t="s">
        <v>98</v>
      </c>
      <c r="DY203" s="88" t="s">
        <v>99</v>
      </c>
      <c r="DZ203" s="81" t="s">
        <v>105</v>
      </c>
      <c r="EA203" s="81" t="s">
        <v>105</v>
      </c>
      <c r="EB203" s="81" t="s">
        <v>105</v>
      </c>
      <c r="EC203" s="81" t="s">
        <v>105</v>
      </c>
      <c r="ED203" s="81" t="s">
        <v>105</v>
      </c>
      <c r="EE203" s="81" t="s">
        <v>105</v>
      </c>
      <c r="EF203" s="99" t="s">
        <v>105</v>
      </c>
      <c r="EG203" s="100" t="s">
        <v>101</v>
      </c>
      <c r="EH203" s="101" t="s">
        <v>102</v>
      </c>
      <c r="EI203" s="102" t="s">
        <v>103</v>
      </c>
      <c r="EJ203" s="103" t="s">
        <v>104</v>
      </c>
    </row>
    <row r="204" ht="30.3" spans="1:140">
      <c r="A204" s="21">
        <v>201</v>
      </c>
      <c r="B204" s="288">
        <f>'1ST TERM Db'!B204</f>
        <v>0</v>
      </c>
      <c r="C204" s="29">
        <f>'1ST TERM Db'!C204</f>
        <v>0</v>
      </c>
      <c r="D204" s="29">
        <f>'1ST TERM Db'!D204</f>
        <v>0</v>
      </c>
      <c r="E204" s="29">
        <f>'1ST TERM Db'!E204</f>
        <v>0</v>
      </c>
      <c r="F204" s="27"/>
      <c r="G204" s="27"/>
      <c r="H204" s="27"/>
      <c r="I204" s="42">
        <f t="shared" si="305"/>
        <v>0</v>
      </c>
      <c r="J204" s="26"/>
      <c r="K204" s="26"/>
      <c r="L204" s="43">
        <f t="shared" si="301"/>
        <v>0</v>
      </c>
      <c r="M204" s="327">
        <f>'2ND TERM Db '!L204</f>
        <v>0</v>
      </c>
      <c r="N204" s="327">
        <f>'1ST TERM Db'!L204</f>
        <v>0</v>
      </c>
      <c r="O204" s="328">
        <f t="shared" si="306"/>
        <v>0</v>
      </c>
      <c r="P204" s="26"/>
      <c r="Q204" s="26"/>
      <c r="R204" s="43">
        <f t="shared" si="307"/>
        <v>0</v>
      </c>
      <c r="S204" s="327">
        <f>'2ND TERM Db '!O204</f>
        <v>0</v>
      </c>
      <c r="T204" s="327">
        <f>'1ST TERM Db'!O204</f>
        <v>0</v>
      </c>
      <c r="U204" s="328">
        <f t="shared" si="308"/>
        <v>0</v>
      </c>
      <c r="V204" s="26"/>
      <c r="W204" s="26"/>
      <c r="X204" s="43">
        <f t="shared" si="309"/>
        <v>0</v>
      </c>
      <c r="Y204" s="327">
        <f>'2ND TERM Db '!R204</f>
        <v>0</v>
      </c>
      <c r="Z204" s="327">
        <f>'1ST TERM Db'!R204</f>
        <v>0</v>
      </c>
      <c r="AA204" s="328">
        <f t="shared" si="310"/>
        <v>0</v>
      </c>
      <c r="AB204" s="26"/>
      <c r="AC204" s="26"/>
      <c r="AD204" s="43">
        <f t="shared" si="311"/>
        <v>0</v>
      </c>
      <c r="AE204" s="327">
        <f>'2ND TERM Db '!U204</f>
        <v>0</v>
      </c>
      <c r="AF204" s="327">
        <f>'1ST TERM Db'!U204</f>
        <v>0</v>
      </c>
      <c r="AG204" s="328">
        <f t="shared" si="312"/>
        <v>0</v>
      </c>
      <c r="AH204" s="26"/>
      <c r="AI204" s="26"/>
      <c r="AJ204" s="43">
        <f t="shared" si="313"/>
        <v>0</v>
      </c>
      <c r="AK204" s="327">
        <f>'2ND TERM Db '!X204</f>
        <v>0</v>
      </c>
      <c r="AL204" s="327">
        <f>'1ST TERM Db'!X204</f>
        <v>0</v>
      </c>
      <c r="AM204" s="328">
        <f t="shared" si="314"/>
        <v>0</v>
      </c>
      <c r="AN204" s="26"/>
      <c r="AO204" s="26"/>
      <c r="AP204" s="43">
        <f t="shared" si="315"/>
        <v>0</v>
      </c>
      <c r="AQ204" s="327">
        <f>'2ND TERM Db '!AA204</f>
        <v>0</v>
      </c>
      <c r="AR204" s="343">
        <f>'1ST TERM Db'!AA204</f>
        <v>0</v>
      </c>
      <c r="AS204" s="328">
        <f t="shared" si="316"/>
        <v>0</v>
      </c>
      <c r="AT204" s="26"/>
      <c r="AU204" s="26"/>
      <c r="AV204" s="43">
        <f t="shared" si="317"/>
        <v>0</v>
      </c>
      <c r="AW204" s="327">
        <f>'2ND TERM Db '!AD204</f>
        <v>0</v>
      </c>
      <c r="AX204" s="343">
        <f>'1ST TERM Db'!AD204</f>
        <v>0</v>
      </c>
      <c r="AY204" s="328">
        <f t="shared" si="318"/>
        <v>0</v>
      </c>
      <c r="AZ204" s="26"/>
      <c r="BA204" s="26"/>
      <c r="BB204" s="43">
        <f t="shared" si="319"/>
        <v>0</v>
      </c>
      <c r="BC204" s="327">
        <f>'2ND TERM Db '!AG204</f>
        <v>0</v>
      </c>
      <c r="BD204" s="327">
        <f>'1ST TERM Db'!AG204</f>
        <v>0</v>
      </c>
      <c r="BE204" s="328">
        <f t="shared" si="320"/>
        <v>0</v>
      </c>
      <c r="BF204" s="26"/>
      <c r="BG204" s="26"/>
      <c r="BH204" s="43">
        <f t="shared" si="321"/>
        <v>0</v>
      </c>
      <c r="BI204" s="327">
        <f>'2ND TERM Db '!AJ204</f>
        <v>0</v>
      </c>
      <c r="BJ204" s="327">
        <f>'1ST TERM Db'!AJ204</f>
        <v>0</v>
      </c>
      <c r="BK204" s="328">
        <f t="shared" si="322"/>
        <v>0</v>
      </c>
      <c r="BL204" s="26"/>
      <c r="BM204" s="26"/>
      <c r="BN204" s="43">
        <f t="shared" si="323"/>
        <v>0</v>
      </c>
      <c r="BO204" s="327">
        <f>'2ND TERM Db '!AM204</f>
        <v>0</v>
      </c>
      <c r="BP204" s="348">
        <f>'1ST TERM Db'!AM204</f>
        <v>0</v>
      </c>
      <c r="BQ204" s="328">
        <f t="shared" si="324"/>
        <v>0</v>
      </c>
      <c r="BR204" s="26"/>
      <c r="BS204" s="26"/>
      <c r="BT204" s="43">
        <f t="shared" si="325"/>
        <v>0</v>
      </c>
      <c r="BU204" s="327">
        <f>'2ND TERM Db '!AP204</f>
        <v>0</v>
      </c>
      <c r="BV204" s="348">
        <f>'1ST TERM Db'!AP204</f>
        <v>0</v>
      </c>
      <c r="BW204" s="328">
        <f t="shared" si="326"/>
        <v>0</v>
      </c>
      <c r="BX204" s="26"/>
      <c r="BY204" s="26"/>
      <c r="BZ204" s="43">
        <f t="shared" si="327"/>
        <v>0</v>
      </c>
      <c r="CA204" s="327">
        <f>'2ND TERM Db '!AS204</f>
        <v>0</v>
      </c>
      <c r="CB204" s="348">
        <f>'1ST TERM Db'!AS204</f>
        <v>0</v>
      </c>
      <c r="CC204" s="328">
        <f t="shared" si="328"/>
        <v>0</v>
      </c>
      <c r="CD204" s="26"/>
      <c r="CE204" s="26"/>
      <c r="CF204" s="43">
        <f t="shared" si="329"/>
        <v>0</v>
      </c>
      <c r="CG204" s="327">
        <f>'2ND TERM Db '!AV204</f>
        <v>0</v>
      </c>
      <c r="CH204" s="348">
        <f>'1ST TERM Db'!AV204</f>
        <v>0</v>
      </c>
      <c r="CI204" s="328">
        <f t="shared" si="330"/>
        <v>0</v>
      </c>
      <c r="CJ204" s="26"/>
      <c r="CK204" s="26"/>
      <c r="CL204" s="43">
        <f t="shared" si="331"/>
        <v>0</v>
      </c>
      <c r="CM204" s="327">
        <f>'2ND TERM Db '!AY204</f>
        <v>0</v>
      </c>
      <c r="CN204" s="348">
        <f>'1ST TERM Db'!AY204</f>
        <v>0</v>
      </c>
      <c r="CO204" s="328">
        <f t="shared" si="332"/>
        <v>0</v>
      </c>
      <c r="CP204" s="26"/>
      <c r="CQ204" s="26"/>
      <c r="CR204" s="43">
        <f t="shared" si="333"/>
        <v>0</v>
      </c>
      <c r="CS204" s="327">
        <f>'2ND TERM Db '!BB204</f>
        <v>0</v>
      </c>
      <c r="CT204" s="348">
        <f>'1ST TERM Db'!BB204</f>
        <v>0</v>
      </c>
      <c r="CU204" s="328">
        <f t="shared" si="334"/>
        <v>0</v>
      </c>
      <c r="CV204" s="26"/>
      <c r="CW204" s="26"/>
      <c r="CX204" s="43">
        <f t="shared" si="335"/>
        <v>0</v>
      </c>
      <c r="CY204" s="327">
        <f>'2ND TERM Db '!BE204</f>
        <v>0</v>
      </c>
      <c r="CZ204" s="348">
        <f>'1ST TERM Db'!BE204</f>
        <v>0</v>
      </c>
      <c r="DA204" s="328">
        <f t="shared" si="336"/>
        <v>0</v>
      </c>
      <c r="DB204" s="26"/>
      <c r="DC204" s="26"/>
      <c r="DD204" s="43">
        <f t="shared" si="337"/>
        <v>0</v>
      </c>
      <c r="DE204" s="327">
        <f>'2ND TERM Db '!BH204</f>
        <v>0</v>
      </c>
      <c r="DF204" s="348">
        <f>'1ST TERM Db'!BH204</f>
        <v>0</v>
      </c>
      <c r="DG204" s="328">
        <f t="shared" si="338"/>
        <v>0</v>
      </c>
      <c r="DH204" s="349"/>
      <c r="DI204" s="349"/>
      <c r="DJ204" s="356">
        <f t="shared" si="342"/>
        <v>0</v>
      </c>
      <c r="DK204" s="357">
        <f>'2ND TERM Db '!BK204</f>
        <v>0</v>
      </c>
      <c r="DL204" s="357">
        <f>'1ST TERM Db'!BK204</f>
        <v>0</v>
      </c>
      <c r="DM204" s="328">
        <f t="shared" si="339"/>
        <v>0</v>
      </c>
      <c r="DN204" s="73">
        <f t="shared" ref="DN204" si="349">SUM(O204,U204,AA204,AG204,AM204,AS204,AY204,BE204,BK204,BQ204,BW204,CC204,CI204,CO204,CU204,DA204,DG204:DM204)</f>
        <v>0</v>
      </c>
      <c r="DO204" s="80">
        <f t="shared" si="341"/>
        <v>12</v>
      </c>
      <c r="DP204" s="81" t="s">
        <v>105</v>
      </c>
      <c r="DQ204" s="81" t="s">
        <v>105</v>
      </c>
      <c r="DR204" s="81" t="s">
        <v>105</v>
      </c>
      <c r="DS204" s="81" t="s">
        <v>105</v>
      </c>
      <c r="DT204" s="81" t="s">
        <v>105</v>
      </c>
      <c r="DU204" s="81" t="s">
        <v>105</v>
      </c>
      <c r="DV204" s="81" t="s">
        <v>105</v>
      </c>
      <c r="DW204" s="81" t="s">
        <v>105</v>
      </c>
      <c r="DX204" s="87" t="s">
        <v>98</v>
      </c>
      <c r="DY204" s="88" t="s">
        <v>99</v>
      </c>
      <c r="DZ204" s="81" t="s">
        <v>105</v>
      </c>
      <c r="EA204" s="81" t="s">
        <v>105</v>
      </c>
      <c r="EB204" s="81" t="s">
        <v>105</v>
      </c>
      <c r="EC204" s="81" t="s">
        <v>105</v>
      </c>
      <c r="ED204" s="81" t="s">
        <v>105</v>
      </c>
      <c r="EE204" s="81" t="s">
        <v>105</v>
      </c>
      <c r="EF204" s="99" t="s">
        <v>105</v>
      </c>
      <c r="EG204" s="100" t="s">
        <v>101</v>
      </c>
      <c r="EH204" s="101" t="s">
        <v>102</v>
      </c>
      <c r="EI204" s="102" t="s">
        <v>103</v>
      </c>
      <c r="EJ204" s="103" t="s">
        <v>104</v>
      </c>
    </row>
    <row r="205" ht="30.3" spans="1:140">
      <c r="A205" s="21">
        <v>202</v>
      </c>
      <c r="B205" s="288">
        <f>'1ST TERM Db'!B205</f>
        <v>0</v>
      </c>
      <c r="C205" s="289">
        <f>'1ST TERM Db'!C205</f>
        <v>0</v>
      </c>
      <c r="D205" s="29">
        <f>'1ST TERM Db'!D205</f>
        <v>0</v>
      </c>
      <c r="E205" s="29">
        <f>'1ST TERM Db'!E205</f>
        <v>0</v>
      </c>
      <c r="F205" s="27"/>
      <c r="G205" s="27"/>
      <c r="H205" s="27"/>
      <c r="I205" s="42">
        <f t="shared" si="305"/>
        <v>0</v>
      </c>
      <c r="J205" s="26"/>
      <c r="K205" s="26"/>
      <c r="L205" s="43">
        <f t="shared" si="301"/>
        <v>0</v>
      </c>
      <c r="M205" s="327">
        <f>'2ND TERM Db '!L205</f>
        <v>0</v>
      </c>
      <c r="N205" s="327">
        <f>'1ST TERM Db'!L205</f>
        <v>0</v>
      </c>
      <c r="O205" s="328">
        <f t="shared" si="306"/>
        <v>0</v>
      </c>
      <c r="P205" s="26"/>
      <c r="Q205" s="26"/>
      <c r="R205" s="43">
        <f t="shared" si="307"/>
        <v>0</v>
      </c>
      <c r="S205" s="327">
        <f>'2ND TERM Db '!O205</f>
        <v>0</v>
      </c>
      <c r="T205" s="327">
        <f>'1ST TERM Db'!O205</f>
        <v>0</v>
      </c>
      <c r="U205" s="328">
        <f t="shared" si="308"/>
        <v>0</v>
      </c>
      <c r="V205" s="26"/>
      <c r="W205" s="26"/>
      <c r="X205" s="43">
        <f t="shared" si="309"/>
        <v>0</v>
      </c>
      <c r="Y205" s="327">
        <f>'2ND TERM Db '!R205</f>
        <v>0</v>
      </c>
      <c r="Z205" s="327">
        <f>'1ST TERM Db'!R205</f>
        <v>0</v>
      </c>
      <c r="AA205" s="328">
        <f t="shared" si="310"/>
        <v>0</v>
      </c>
      <c r="AB205" s="26"/>
      <c r="AC205" s="26"/>
      <c r="AD205" s="43">
        <f t="shared" si="311"/>
        <v>0</v>
      </c>
      <c r="AE205" s="327">
        <f>'2ND TERM Db '!U205</f>
        <v>0</v>
      </c>
      <c r="AF205" s="327">
        <f>'1ST TERM Db'!U205</f>
        <v>0</v>
      </c>
      <c r="AG205" s="328">
        <f t="shared" si="312"/>
        <v>0</v>
      </c>
      <c r="AH205" s="26"/>
      <c r="AI205" s="26"/>
      <c r="AJ205" s="43">
        <f t="shared" si="313"/>
        <v>0</v>
      </c>
      <c r="AK205" s="327">
        <f>'2ND TERM Db '!X205</f>
        <v>0</v>
      </c>
      <c r="AL205" s="327">
        <f>'1ST TERM Db'!X205</f>
        <v>0</v>
      </c>
      <c r="AM205" s="328">
        <f t="shared" si="314"/>
        <v>0</v>
      </c>
      <c r="AN205" s="26"/>
      <c r="AO205" s="26"/>
      <c r="AP205" s="43">
        <f t="shared" si="315"/>
        <v>0</v>
      </c>
      <c r="AQ205" s="327">
        <f>'2ND TERM Db '!AA205</f>
        <v>0</v>
      </c>
      <c r="AR205" s="343">
        <f>'1ST TERM Db'!AA205</f>
        <v>0</v>
      </c>
      <c r="AS205" s="328">
        <f t="shared" si="316"/>
        <v>0</v>
      </c>
      <c r="AT205" s="26"/>
      <c r="AU205" s="26"/>
      <c r="AV205" s="43">
        <f t="shared" si="317"/>
        <v>0</v>
      </c>
      <c r="AW205" s="327">
        <f>'2ND TERM Db '!AD205</f>
        <v>0</v>
      </c>
      <c r="AX205" s="343">
        <f>'1ST TERM Db'!AD205</f>
        <v>0</v>
      </c>
      <c r="AY205" s="328">
        <f t="shared" si="318"/>
        <v>0</v>
      </c>
      <c r="AZ205" s="26"/>
      <c r="BA205" s="26"/>
      <c r="BB205" s="43">
        <f t="shared" si="319"/>
        <v>0</v>
      </c>
      <c r="BC205" s="327">
        <f>'2ND TERM Db '!AG205</f>
        <v>0</v>
      </c>
      <c r="BD205" s="327">
        <f>'1ST TERM Db'!AG205</f>
        <v>0</v>
      </c>
      <c r="BE205" s="328">
        <f t="shared" si="320"/>
        <v>0</v>
      </c>
      <c r="BF205" s="26"/>
      <c r="BG205" s="26"/>
      <c r="BH205" s="43">
        <f t="shared" si="321"/>
        <v>0</v>
      </c>
      <c r="BI205" s="327">
        <f>'2ND TERM Db '!AJ205</f>
        <v>0</v>
      </c>
      <c r="BJ205" s="327">
        <f>'1ST TERM Db'!AJ205</f>
        <v>0</v>
      </c>
      <c r="BK205" s="328">
        <f t="shared" si="322"/>
        <v>0</v>
      </c>
      <c r="BL205" s="26"/>
      <c r="BM205" s="26"/>
      <c r="BN205" s="43">
        <f t="shared" si="323"/>
        <v>0</v>
      </c>
      <c r="BO205" s="327">
        <f>'2ND TERM Db '!AM205</f>
        <v>0</v>
      </c>
      <c r="BP205" s="348">
        <f>'1ST TERM Db'!AM205</f>
        <v>0</v>
      </c>
      <c r="BQ205" s="328">
        <f t="shared" si="324"/>
        <v>0</v>
      </c>
      <c r="BR205" s="26"/>
      <c r="BS205" s="26"/>
      <c r="BT205" s="43">
        <f t="shared" si="325"/>
        <v>0</v>
      </c>
      <c r="BU205" s="327">
        <f>'2ND TERM Db '!AP205</f>
        <v>0</v>
      </c>
      <c r="BV205" s="348">
        <f>'1ST TERM Db'!AP205</f>
        <v>0</v>
      </c>
      <c r="BW205" s="328">
        <f t="shared" si="326"/>
        <v>0</v>
      </c>
      <c r="BX205" s="26"/>
      <c r="BY205" s="26"/>
      <c r="BZ205" s="43">
        <f t="shared" si="327"/>
        <v>0</v>
      </c>
      <c r="CA205" s="327">
        <f>'2ND TERM Db '!AS205</f>
        <v>0</v>
      </c>
      <c r="CB205" s="348">
        <f>'1ST TERM Db'!AS205</f>
        <v>0</v>
      </c>
      <c r="CC205" s="328">
        <f t="shared" si="328"/>
        <v>0</v>
      </c>
      <c r="CD205" s="26"/>
      <c r="CE205" s="26"/>
      <c r="CF205" s="43">
        <f t="shared" si="329"/>
        <v>0</v>
      </c>
      <c r="CG205" s="327">
        <f>'2ND TERM Db '!AV205</f>
        <v>0</v>
      </c>
      <c r="CH205" s="348">
        <f>'1ST TERM Db'!AV205</f>
        <v>0</v>
      </c>
      <c r="CI205" s="328">
        <f t="shared" si="330"/>
        <v>0</v>
      </c>
      <c r="CJ205" s="26"/>
      <c r="CK205" s="26"/>
      <c r="CL205" s="43">
        <f t="shared" si="331"/>
        <v>0</v>
      </c>
      <c r="CM205" s="327">
        <f>'2ND TERM Db '!AY205</f>
        <v>0</v>
      </c>
      <c r="CN205" s="348">
        <f>'1ST TERM Db'!AY205</f>
        <v>0</v>
      </c>
      <c r="CO205" s="328">
        <f t="shared" si="332"/>
        <v>0</v>
      </c>
      <c r="CP205" s="26"/>
      <c r="CQ205" s="26"/>
      <c r="CR205" s="43">
        <f t="shared" si="333"/>
        <v>0</v>
      </c>
      <c r="CS205" s="327">
        <f>'2ND TERM Db '!BB205</f>
        <v>0</v>
      </c>
      <c r="CT205" s="348">
        <f>'1ST TERM Db'!BB205</f>
        <v>0</v>
      </c>
      <c r="CU205" s="328">
        <f t="shared" si="334"/>
        <v>0</v>
      </c>
      <c r="CV205" s="26"/>
      <c r="CW205" s="26"/>
      <c r="CX205" s="43">
        <f t="shared" si="335"/>
        <v>0</v>
      </c>
      <c r="CY205" s="327">
        <f>'2ND TERM Db '!BE205</f>
        <v>0</v>
      </c>
      <c r="CZ205" s="348">
        <f>'1ST TERM Db'!BE205</f>
        <v>0</v>
      </c>
      <c r="DA205" s="328">
        <f t="shared" si="336"/>
        <v>0</v>
      </c>
      <c r="DB205" s="26"/>
      <c r="DC205" s="26"/>
      <c r="DD205" s="43">
        <f t="shared" si="337"/>
        <v>0</v>
      </c>
      <c r="DE205" s="327">
        <f>'2ND TERM Db '!BH205</f>
        <v>0</v>
      </c>
      <c r="DF205" s="348">
        <f>'1ST TERM Db'!BH205</f>
        <v>0</v>
      </c>
      <c r="DG205" s="328">
        <f t="shared" si="338"/>
        <v>0</v>
      </c>
      <c r="DH205" s="349"/>
      <c r="DI205" s="349"/>
      <c r="DJ205" s="356">
        <f t="shared" si="342"/>
        <v>0</v>
      </c>
      <c r="DK205" s="357">
        <f>'2ND TERM Db '!BK205</f>
        <v>0</v>
      </c>
      <c r="DL205" s="357">
        <f>'1ST TERM Db'!BK205</f>
        <v>0</v>
      </c>
      <c r="DM205" s="328">
        <f t="shared" si="339"/>
        <v>0</v>
      </c>
      <c r="DN205" s="73">
        <f t="shared" ref="DN205" si="350">SUM(O205,U205,AA205,AG205,AM205,AS205,AY205,BE205,BK205,BQ205,BW205,CC205,CI205,CO205,CU205,DA205,DG205,DM205)</f>
        <v>0</v>
      </c>
      <c r="DO205" s="80">
        <f t="shared" si="341"/>
        <v>12</v>
      </c>
      <c r="DP205" s="81" t="s">
        <v>105</v>
      </c>
      <c r="DQ205" s="81" t="s">
        <v>105</v>
      </c>
      <c r="DR205" s="81" t="s">
        <v>105</v>
      </c>
      <c r="DS205" s="81" t="s">
        <v>105</v>
      </c>
      <c r="DT205" s="81" t="s">
        <v>105</v>
      </c>
      <c r="DU205" s="81" t="s">
        <v>105</v>
      </c>
      <c r="DV205" s="81" t="s">
        <v>105</v>
      </c>
      <c r="DW205" s="81" t="s">
        <v>105</v>
      </c>
      <c r="DX205" s="87" t="s">
        <v>98</v>
      </c>
      <c r="DY205" s="88" t="s">
        <v>99</v>
      </c>
      <c r="DZ205" s="81" t="s">
        <v>105</v>
      </c>
      <c r="EA205" s="81" t="s">
        <v>105</v>
      </c>
      <c r="EB205" s="81" t="s">
        <v>105</v>
      </c>
      <c r="EC205" s="81" t="s">
        <v>105</v>
      </c>
      <c r="ED205" s="81" t="s">
        <v>105</v>
      </c>
      <c r="EE205" s="81" t="s">
        <v>105</v>
      </c>
      <c r="EF205" s="99" t="s">
        <v>105</v>
      </c>
      <c r="EG205" s="100" t="s">
        <v>101</v>
      </c>
      <c r="EH205" s="101" t="s">
        <v>102</v>
      </c>
      <c r="EI205" s="102" t="s">
        <v>103</v>
      </c>
      <c r="EJ205" s="103" t="s">
        <v>104</v>
      </c>
    </row>
    <row r="206" ht="30.3" spans="1:140">
      <c r="A206" s="21">
        <v>203</v>
      </c>
      <c r="B206" s="288">
        <f>'1ST TERM Db'!B206</f>
        <v>0</v>
      </c>
      <c r="C206" s="29">
        <f>'1ST TERM Db'!C206</f>
        <v>0</v>
      </c>
      <c r="D206" s="29">
        <f>'1ST TERM Db'!D206</f>
        <v>0</v>
      </c>
      <c r="E206" s="29">
        <f>'1ST TERM Db'!E206</f>
        <v>0</v>
      </c>
      <c r="F206" s="27"/>
      <c r="G206" s="27"/>
      <c r="H206" s="27"/>
      <c r="I206" s="42">
        <f t="shared" si="305"/>
        <v>0</v>
      </c>
      <c r="J206" s="26"/>
      <c r="K206" s="26"/>
      <c r="L206" s="43">
        <f t="shared" si="301"/>
        <v>0</v>
      </c>
      <c r="M206" s="327">
        <f>'2ND TERM Db '!L206</f>
        <v>0</v>
      </c>
      <c r="N206" s="327">
        <f>'1ST TERM Db'!L206</f>
        <v>0</v>
      </c>
      <c r="O206" s="328">
        <f t="shared" si="306"/>
        <v>0</v>
      </c>
      <c r="P206" s="26"/>
      <c r="Q206" s="26"/>
      <c r="R206" s="43">
        <f t="shared" si="307"/>
        <v>0</v>
      </c>
      <c r="S206" s="327">
        <f>'2ND TERM Db '!O206</f>
        <v>0</v>
      </c>
      <c r="T206" s="327">
        <f>'1ST TERM Db'!O206</f>
        <v>0</v>
      </c>
      <c r="U206" s="328">
        <f t="shared" si="308"/>
        <v>0</v>
      </c>
      <c r="V206" s="26"/>
      <c r="W206" s="26"/>
      <c r="X206" s="43">
        <f t="shared" si="309"/>
        <v>0</v>
      </c>
      <c r="Y206" s="327">
        <f>'2ND TERM Db '!R206</f>
        <v>0</v>
      </c>
      <c r="Z206" s="327">
        <f>'1ST TERM Db'!R206</f>
        <v>0</v>
      </c>
      <c r="AA206" s="328">
        <f t="shared" si="310"/>
        <v>0</v>
      </c>
      <c r="AB206" s="26"/>
      <c r="AC206" s="26"/>
      <c r="AD206" s="43">
        <f t="shared" si="311"/>
        <v>0</v>
      </c>
      <c r="AE206" s="327">
        <f>'2ND TERM Db '!U206</f>
        <v>0</v>
      </c>
      <c r="AF206" s="327">
        <f>'1ST TERM Db'!U206</f>
        <v>0</v>
      </c>
      <c r="AG206" s="328">
        <f t="shared" si="312"/>
        <v>0</v>
      </c>
      <c r="AH206" s="26"/>
      <c r="AI206" s="26"/>
      <c r="AJ206" s="43">
        <f t="shared" si="313"/>
        <v>0</v>
      </c>
      <c r="AK206" s="327">
        <f>'2ND TERM Db '!X206</f>
        <v>0</v>
      </c>
      <c r="AL206" s="327">
        <f>'1ST TERM Db'!X206</f>
        <v>0</v>
      </c>
      <c r="AM206" s="328">
        <f t="shared" si="314"/>
        <v>0</v>
      </c>
      <c r="AN206" s="26"/>
      <c r="AO206" s="26"/>
      <c r="AP206" s="43">
        <f t="shared" si="315"/>
        <v>0</v>
      </c>
      <c r="AQ206" s="327">
        <f>'2ND TERM Db '!AA206</f>
        <v>0</v>
      </c>
      <c r="AR206" s="343">
        <f>'1ST TERM Db'!AA206</f>
        <v>0</v>
      </c>
      <c r="AS206" s="328">
        <f t="shared" si="316"/>
        <v>0</v>
      </c>
      <c r="AT206" s="26"/>
      <c r="AU206" s="26"/>
      <c r="AV206" s="43">
        <f t="shared" si="317"/>
        <v>0</v>
      </c>
      <c r="AW206" s="327">
        <f>'2ND TERM Db '!AD206</f>
        <v>0</v>
      </c>
      <c r="AX206" s="343">
        <f>'1ST TERM Db'!AD206</f>
        <v>0</v>
      </c>
      <c r="AY206" s="328">
        <f t="shared" si="318"/>
        <v>0</v>
      </c>
      <c r="AZ206" s="26"/>
      <c r="BA206" s="26"/>
      <c r="BB206" s="43">
        <f t="shared" si="319"/>
        <v>0</v>
      </c>
      <c r="BC206" s="327">
        <f>'2ND TERM Db '!AG206</f>
        <v>0</v>
      </c>
      <c r="BD206" s="327">
        <f>'1ST TERM Db'!AG206</f>
        <v>0</v>
      </c>
      <c r="BE206" s="328">
        <f t="shared" si="320"/>
        <v>0</v>
      </c>
      <c r="BF206" s="26"/>
      <c r="BG206" s="26"/>
      <c r="BH206" s="43">
        <f t="shared" si="321"/>
        <v>0</v>
      </c>
      <c r="BI206" s="327">
        <f>'2ND TERM Db '!AJ206</f>
        <v>0</v>
      </c>
      <c r="BJ206" s="327">
        <f>'1ST TERM Db'!AJ206</f>
        <v>0</v>
      </c>
      <c r="BK206" s="328">
        <f t="shared" si="322"/>
        <v>0</v>
      </c>
      <c r="BL206" s="26"/>
      <c r="BM206" s="26"/>
      <c r="BN206" s="43">
        <f t="shared" si="323"/>
        <v>0</v>
      </c>
      <c r="BO206" s="327">
        <f>'2ND TERM Db '!AM206</f>
        <v>0</v>
      </c>
      <c r="BP206" s="348">
        <f>'1ST TERM Db'!AM206</f>
        <v>0</v>
      </c>
      <c r="BQ206" s="328">
        <f t="shared" si="324"/>
        <v>0</v>
      </c>
      <c r="BR206" s="26"/>
      <c r="BS206" s="26"/>
      <c r="BT206" s="43">
        <f t="shared" si="325"/>
        <v>0</v>
      </c>
      <c r="BU206" s="327">
        <f>'2ND TERM Db '!AP206</f>
        <v>0</v>
      </c>
      <c r="BV206" s="348">
        <f>'1ST TERM Db'!AP206</f>
        <v>0</v>
      </c>
      <c r="BW206" s="328">
        <f t="shared" si="326"/>
        <v>0</v>
      </c>
      <c r="BX206" s="26"/>
      <c r="BY206" s="26"/>
      <c r="BZ206" s="43">
        <f t="shared" si="327"/>
        <v>0</v>
      </c>
      <c r="CA206" s="327">
        <f>'2ND TERM Db '!AS206</f>
        <v>0</v>
      </c>
      <c r="CB206" s="348">
        <f>'1ST TERM Db'!AS206</f>
        <v>0</v>
      </c>
      <c r="CC206" s="328">
        <f t="shared" si="328"/>
        <v>0</v>
      </c>
      <c r="CD206" s="26"/>
      <c r="CE206" s="26"/>
      <c r="CF206" s="43">
        <f t="shared" si="329"/>
        <v>0</v>
      </c>
      <c r="CG206" s="327">
        <f>'2ND TERM Db '!AV206</f>
        <v>0</v>
      </c>
      <c r="CH206" s="348">
        <f>'1ST TERM Db'!AV206</f>
        <v>0</v>
      </c>
      <c r="CI206" s="328">
        <f t="shared" si="330"/>
        <v>0</v>
      </c>
      <c r="CJ206" s="26"/>
      <c r="CK206" s="26"/>
      <c r="CL206" s="43">
        <f t="shared" si="331"/>
        <v>0</v>
      </c>
      <c r="CM206" s="327">
        <f>'2ND TERM Db '!AY206</f>
        <v>0</v>
      </c>
      <c r="CN206" s="348">
        <f>'1ST TERM Db'!AY206</f>
        <v>0</v>
      </c>
      <c r="CO206" s="328">
        <f t="shared" si="332"/>
        <v>0</v>
      </c>
      <c r="CP206" s="26"/>
      <c r="CQ206" s="26"/>
      <c r="CR206" s="43">
        <f t="shared" si="333"/>
        <v>0</v>
      </c>
      <c r="CS206" s="327">
        <f>'2ND TERM Db '!BB206</f>
        <v>0</v>
      </c>
      <c r="CT206" s="348">
        <f>'1ST TERM Db'!BB206</f>
        <v>0</v>
      </c>
      <c r="CU206" s="328">
        <f t="shared" si="334"/>
        <v>0</v>
      </c>
      <c r="CV206" s="26"/>
      <c r="CW206" s="26"/>
      <c r="CX206" s="43">
        <f t="shared" si="335"/>
        <v>0</v>
      </c>
      <c r="CY206" s="327">
        <f>'2ND TERM Db '!BE206</f>
        <v>0</v>
      </c>
      <c r="CZ206" s="348">
        <f>'1ST TERM Db'!BE206</f>
        <v>0</v>
      </c>
      <c r="DA206" s="328">
        <f t="shared" si="336"/>
        <v>0</v>
      </c>
      <c r="DB206" s="26"/>
      <c r="DC206" s="26"/>
      <c r="DD206" s="43">
        <f t="shared" si="337"/>
        <v>0</v>
      </c>
      <c r="DE206" s="327">
        <f>'2ND TERM Db '!BH206</f>
        <v>0</v>
      </c>
      <c r="DF206" s="348">
        <f>'1ST TERM Db'!BH206</f>
        <v>0</v>
      </c>
      <c r="DG206" s="328">
        <f t="shared" si="338"/>
        <v>0</v>
      </c>
      <c r="DH206" s="349"/>
      <c r="DI206" s="349"/>
      <c r="DJ206" s="356">
        <f t="shared" si="342"/>
        <v>0</v>
      </c>
      <c r="DK206" s="357">
        <f>'2ND TERM Db '!BK206</f>
        <v>0</v>
      </c>
      <c r="DL206" s="357">
        <f>'1ST TERM Db'!BK206</f>
        <v>0</v>
      </c>
      <c r="DM206" s="328">
        <f t="shared" si="339"/>
        <v>0</v>
      </c>
      <c r="DN206" s="73">
        <f t="shared" ref="DN206" si="351">SUM(O206,U206,AA206,AG206,AM206,AS206,AY206,BE206,BK206,BQ206,BW206,CC206,CI206,CO206,CU206,DA206,DG206:DM206)</f>
        <v>0</v>
      </c>
      <c r="DO206" s="80">
        <f t="shared" si="341"/>
        <v>12</v>
      </c>
      <c r="DP206" s="81" t="s">
        <v>105</v>
      </c>
      <c r="DQ206" s="81" t="s">
        <v>105</v>
      </c>
      <c r="DR206" s="81" t="s">
        <v>105</v>
      </c>
      <c r="DS206" s="81" t="s">
        <v>105</v>
      </c>
      <c r="DT206" s="81" t="s">
        <v>105</v>
      </c>
      <c r="DU206" s="81" t="s">
        <v>105</v>
      </c>
      <c r="DV206" s="81" t="s">
        <v>105</v>
      </c>
      <c r="DW206" s="81" t="s">
        <v>105</v>
      </c>
      <c r="DX206" s="87" t="s">
        <v>98</v>
      </c>
      <c r="DY206" s="88" t="s">
        <v>99</v>
      </c>
      <c r="DZ206" s="81" t="s">
        <v>105</v>
      </c>
      <c r="EA206" s="81" t="s">
        <v>105</v>
      </c>
      <c r="EB206" s="81" t="s">
        <v>105</v>
      </c>
      <c r="EC206" s="81" t="s">
        <v>105</v>
      </c>
      <c r="ED206" s="81" t="s">
        <v>105</v>
      </c>
      <c r="EE206" s="81" t="s">
        <v>105</v>
      </c>
      <c r="EF206" s="99" t="s">
        <v>105</v>
      </c>
      <c r="EG206" s="100" t="s">
        <v>101</v>
      </c>
      <c r="EH206" s="101" t="s">
        <v>102</v>
      </c>
      <c r="EI206" s="102" t="s">
        <v>103</v>
      </c>
      <c r="EJ206" s="103" t="s">
        <v>104</v>
      </c>
    </row>
    <row r="207" ht="30.3" spans="1:140">
      <c r="A207" s="21">
        <v>204</v>
      </c>
      <c r="B207" s="288">
        <f>'1ST TERM Db'!B207</f>
        <v>0</v>
      </c>
      <c r="C207" s="289">
        <f>'1ST TERM Db'!C207</f>
        <v>0</v>
      </c>
      <c r="D207" s="29">
        <f>'1ST TERM Db'!D207</f>
        <v>0</v>
      </c>
      <c r="E207" s="29">
        <f>'1ST TERM Db'!E207</f>
        <v>0</v>
      </c>
      <c r="F207" s="27"/>
      <c r="G207" s="27"/>
      <c r="H207" s="27"/>
      <c r="I207" s="42">
        <f t="shared" si="305"/>
        <v>0</v>
      </c>
      <c r="J207" s="26"/>
      <c r="K207" s="26"/>
      <c r="L207" s="43">
        <f t="shared" si="301"/>
        <v>0</v>
      </c>
      <c r="M207" s="327">
        <f>'2ND TERM Db '!L207</f>
        <v>0</v>
      </c>
      <c r="N207" s="327">
        <f>'1ST TERM Db'!L207</f>
        <v>0</v>
      </c>
      <c r="O207" s="328">
        <f t="shared" si="306"/>
        <v>0</v>
      </c>
      <c r="P207" s="26"/>
      <c r="Q207" s="26"/>
      <c r="R207" s="43">
        <f t="shared" si="307"/>
        <v>0</v>
      </c>
      <c r="S207" s="327">
        <f>'2ND TERM Db '!O207</f>
        <v>0</v>
      </c>
      <c r="T207" s="327">
        <f>'1ST TERM Db'!O207</f>
        <v>0</v>
      </c>
      <c r="U207" s="328">
        <f t="shared" si="308"/>
        <v>0</v>
      </c>
      <c r="V207" s="26"/>
      <c r="W207" s="26"/>
      <c r="X207" s="43">
        <f t="shared" si="309"/>
        <v>0</v>
      </c>
      <c r="Y207" s="327">
        <f>'2ND TERM Db '!R207</f>
        <v>0</v>
      </c>
      <c r="Z207" s="327">
        <f>'1ST TERM Db'!R207</f>
        <v>0</v>
      </c>
      <c r="AA207" s="328">
        <f t="shared" si="310"/>
        <v>0</v>
      </c>
      <c r="AB207" s="26"/>
      <c r="AC207" s="26"/>
      <c r="AD207" s="43">
        <f t="shared" si="311"/>
        <v>0</v>
      </c>
      <c r="AE207" s="327">
        <f>'2ND TERM Db '!U207</f>
        <v>0</v>
      </c>
      <c r="AF207" s="327">
        <f>'1ST TERM Db'!U207</f>
        <v>0</v>
      </c>
      <c r="AG207" s="328">
        <f t="shared" si="312"/>
        <v>0</v>
      </c>
      <c r="AH207" s="26"/>
      <c r="AI207" s="26"/>
      <c r="AJ207" s="43">
        <f t="shared" si="313"/>
        <v>0</v>
      </c>
      <c r="AK207" s="327">
        <f>'2ND TERM Db '!X207</f>
        <v>0</v>
      </c>
      <c r="AL207" s="327">
        <f>'1ST TERM Db'!X207</f>
        <v>0</v>
      </c>
      <c r="AM207" s="328">
        <f t="shared" si="314"/>
        <v>0</v>
      </c>
      <c r="AN207" s="26"/>
      <c r="AO207" s="26"/>
      <c r="AP207" s="43">
        <f t="shared" si="315"/>
        <v>0</v>
      </c>
      <c r="AQ207" s="327">
        <f>'2ND TERM Db '!AA207</f>
        <v>0</v>
      </c>
      <c r="AR207" s="343">
        <f>'1ST TERM Db'!AA207</f>
        <v>0</v>
      </c>
      <c r="AS207" s="328">
        <f t="shared" si="316"/>
        <v>0</v>
      </c>
      <c r="AT207" s="26"/>
      <c r="AU207" s="26"/>
      <c r="AV207" s="43">
        <f t="shared" si="317"/>
        <v>0</v>
      </c>
      <c r="AW207" s="327">
        <f>'2ND TERM Db '!AD207</f>
        <v>0</v>
      </c>
      <c r="AX207" s="343">
        <f>'1ST TERM Db'!AD207</f>
        <v>0</v>
      </c>
      <c r="AY207" s="328">
        <f t="shared" si="318"/>
        <v>0</v>
      </c>
      <c r="AZ207" s="26"/>
      <c r="BA207" s="26"/>
      <c r="BB207" s="43">
        <f t="shared" si="319"/>
        <v>0</v>
      </c>
      <c r="BC207" s="327">
        <f>'2ND TERM Db '!AG207</f>
        <v>0</v>
      </c>
      <c r="BD207" s="327">
        <f>'1ST TERM Db'!AG207</f>
        <v>0</v>
      </c>
      <c r="BE207" s="328">
        <f t="shared" si="320"/>
        <v>0</v>
      </c>
      <c r="BF207" s="26"/>
      <c r="BG207" s="26"/>
      <c r="BH207" s="43">
        <f t="shared" si="321"/>
        <v>0</v>
      </c>
      <c r="BI207" s="327">
        <f>'2ND TERM Db '!AJ207</f>
        <v>0</v>
      </c>
      <c r="BJ207" s="327">
        <f>'1ST TERM Db'!AJ207</f>
        <v>0</v>
      </c>
      <c r="BK207" s="328">
        <f t="shared" si="322"/>
        <v>0</v>
      </c>
      <c r="BL207" s="26"/>
      <c r="BM207" s="26"/>
      <c r="BN207" s="43">
        <f t="shared" si="323"/>
        <v>0</v>
      </c>
      <c r="BO207" s="327">
        <f>'2ND TERM Db '!AM207</f>
        <v>0</v>
      </c>
      <c r="BP207" s="348">
        <f>'1ST TERM Db'!AM207</f>
        <v>0</v>
      </c>
      <c r="BQ207" s="328">
        <f t="shared" si="324"/>
        <v>0</v>
      </c>
      <c r="BR207" s="26"/>
      <c r="BS207" s="26"/>
      <c r="BT207" s="43">
        <f t="shared" si="325"/>
        <v>0</v>
      </c>
      <c r="BU207" s="327">
        <f>'2ND TERM Db '!AP207</f>
        <v>0</v>
      </c>
      <c r="BV207" s="348">
        <f>'1ST TERM Db'!AP207</f>
        <v>0</v>
      </c>
      <c r="BW207" s="328">
        <f t="shared" si="326"/>
        <v>0</v>
      </c>
      <c r="BX207" s="26"/>
      <c r="BY207" s="26"/>
      <c r="BZ207" s="43">
        <f t="shared" si="327"/>
        <v>0</v>
      </c>
      <c r="CA207" s="327">
        <f>'2ND TERM Db '!AS207</f>
        <v>0</v>
      </c>
      <c r="CB207" s="348">
        <f>'1ST TERM Db'!AS207</f>
        <v>0</v>
      </c>
      <c r="CC207" s="328">
        <f t="shared" si="328"/>
        <v>0</v>
      </c>
      <c r="CD207" s="26"/>
      <c r="CE207" s="26"/>
      <c r="CF207" s="43">
        <f t="shared" si="329"/>
        <v>0</v>
      </c>
      <c r="CG207" s="327">
        <f>'2ND TERM Db '!AV207</f>
        <v>0</v>
      </c>
      <c r="CH207" s="348">
        <f>'1ST TERM Db'!AV207</f>
        <v>0</v>
      </c>
      <c r="CI207" s="328">
        <f t="shared" si="330"/>
        <v>0</v>
      </c>
      <c r="CJ207" s="26"/>
      <c r="CK207" s="26"/>
      <c r="CL207" s="43">
        <f t="shared" si="331"/>
        <v>0</v>
      </c>
      <c r="CM207" s="327">
        <f>'2ND TERM Db '!AY207</f>
        <v>0</v>
      </c>
      <c r="CN207" s="348">
        <f>'1ST TERM Db'!AY207</f>
        <v>0</v>
      </c>
      <c r="CO207" s="328">
        <f t="shared" si="332"/>
        <v>0</v>
      </c>
      <c r="CP207" s="26"/>
      <c r="CQ207" s="26"/>
      <c r="CR207" s="43">
        <f t="shared" si="333"/>
        <v>0</v>
      </c>
      <c r="CS207" s="327">
        <f>'2ND TERM Db '!BB207</f>
        <v>0</v>
      </c>
      <c r="CT207" s="348">
        <f>'1ST TERM Db'!BB207</f>
        <v>0</v>
      </c>
      <c r="CU207" s="328">
        <f t="shared" si="334"/>
        <v>0</v>
      </c>
      <c r="CV207" s="26"/>
      <c r="CW207" s="26"/>
      <c r="CX207" s="43">
        <f t="shared" si="335"/>
        <v>0</v>
      </c>
      <c r="CY207" s="327">
        <f>'2ND TERM Db '!BE207</f>
        <v>0</v>
      </c>
      <c r="CZ207" s="348">
        <f>'1ST TERM Db'!BE207</f>
        <v>0</v>
      </c>
      <c r="DA207" s="328">
        <f t="shared" si="336"/>
        <v>0</v>
      </c>
      <c r="DB207" s="26"/>
      <c r="DC207" s="26"/>
      <c r="DD207" s="43">
        <f t="shared" si="337"/>
        <v>0</v>
      </c>
      <c r="DE207" s="327">
        <f>'2ND TERM Db '!BH207</f>
        <v>0</v>
      </c>
      <c r="DF207" s="348">
        <f>'1ST TERM Db'!BH207</f>
        <v>0</v>
      </c>
      <c r="DG207" s="328">
        <f t="shared" si="338"/>
        <v>0</v>
      </c>
      <c r="DH207" s="349"/>
      <c r="DI207" s="349"/>
      <c r="DJ207" s="356">
        <f t="shared" si="342"/>
        <v>0</v>
      </c>
      <c r="DK207" s="357">
        <f>'2ND TERM Db '!BK207</f>
        <v>0</v>
      </c>
      <c r="DL207" s="357">
        <f>'1ST TERM Db'!BK207</f>
        <v>0</v>
      </c>
      <c r="DM207" s="328">
        <f t="shared" si="339"/>
        <v>0</v>
      </c>
      <c r="DN207" s="73">
        <f t="shared" ref="DN207" si="352">SUM(O207,U207,AA207,AG207,AM207,AS207,AY207,BE207,BK207,BQ207,BW207,CC207,CI207,CO207,CU207,DA207,DG207,DM207)</f>
        <v>0</v>
      </c>
      <c r="DO207" s="80">
        <f t="shared" si="341"/>
        <v>12</v>
      </c>
      <c r="DP207" s="81" t="s">
        <v>105</v>
      </c>
      <c r="DQ207" s="81" t="s">
        <v>105</v>
      </c>
      <c r="DR207" s="81" t="s">
        <v>105</v>
      </c>
      <c r="DS207" s="81" t="s">
        <v>105</v>
      </c>
      <c r="DT207" s="81" t="s">
        <v>105</v>
      </c>
      <c r="DU207" s="81" t="s">
        <v>105</v>
      </c>
      <c r="DV207" s="81" t="s">
        <v>105</v>
      </c>
      <c r="DW207" s="81" t="s">
        <v>105</v>
      </c>
      <c r="DX207" s="87" t="s">
        <v>98</v>
      </c>
      <c r="DY207" s="88" t="s">
        <v>99</v>
      </c>
      <c r="DZ207" s="81" t="s">
        <v>105</v>
      </c>
      <c r="EA207" s="81" t="s">
        <v>105</v>
      </c>
      <c r="EB207" s="81" t="s">
        <v>105</v>
      </c>
      <c r="EC207" s="81" t="s">
        <v>105</v>
      </c>
      <c r="ED207" s="81" t="s">
        <v>105</v>
      </c>
      <c r="EE207" s="81" t="s">
        <v>105</v>
      </c>
      <c r="EF207" s="99" t="s">
        <v>105</v>
      </c>
      <c r="EG207" s="100" t="s">
        <v>101</v>
      </c>
      <c r="EH207" s="101" t="s">
        <v>102</v>
      </c>
      <c r="EI207" s="102" t="s">
        <v>103</v>
      </c>
      <c r="EJ207" s="103" t="s">
        <v>104</v>
      </c>
    </row>
    <row r="208" ht="30.3" spans="1:140">
      <c r="A208" s="21">
        <v>205</v>
      </c>
      <c r="B208" s="288">
        <f>'1ST TERM Db'!B208</f>
        <v>0</v>
      </c>
      <c r="C208" s="29">
        <f>'1ST TERM Db'!C208</f>
        <v>0</v>
      </c>
      <c r="D208" s="29">
        <f>'1ST TERM Db'!D208</f>
        <v>0</v>
      </c>
      <c r="E208" s="29">
        <f>'1ST TERM Db'!E208</f>
        <v>0</v>
      </c>
      <c r="F208" s="27"/>
      <c r="G208" s="27"/>
      <c r="H208" s="27"/>
      <c r="I208" s="42">
        <f t="shared" si="305"/>
        <v>0</v>
      </c>
      <c r="J208" s="26"/>
      <c r="K208" s="26"/>
      <c r="L208" s="43">
        <f t="shared" si="301"/>
        <v>0</v>
      </c>
      <c r="M208" s="327">
        <f>'2ND TERM Db '!L208</f>
        <v>0</v>
      </c>
      <c r="N208" s="327">
        <f>'1ST TERM Db'!L208</f>
        <v>0</v>
      </c>
      <c r="O208" s="328">
        <f t="shared" si="306"/>
        <v>0</v>
      </c>
      <c r="P208" s="26"/>
      <c r="Q208" s="26"/>
      <c r="R208" s="43">
        <f t="shared" si="307"/>
        <v>0</v>
      </c>
      <c r="S208" s="327">
        <f>'2ND TERM Db '!O208</f>
        <v>0</v>
      </c>
      <c r="T208" s="327">
        <f>'1ST TERM Db'!O208</f>
        <v>0</v>
      </c>
      <c r="U208" s="328">
        <f t="shared" si="308"/>
        <v>0</v>
      </c>
      <c r="V208" s="26"/>
      <c r="W208" s="26"/>
      <c r="X208" s="43">
        <f t="shared" si="309"/>
        <v>0</v>
      </c>
      <c r="Y208" s="327">
        <f>'2ND TERM Db '!R208</f>
        <v>0</v>
      </c>
      <c r="Z208" s="327">
        <f>'1ST TERM Db'!R208</f>
        <v>0</v>
      </c>
      <c r="AA208" s="328">
        <f t="shared" si="310"/>
        <v>0</v>
      </c>
      <c r="AB208" s="26"/>
      <c r="AC208" s="26"/>
      <c r="AD208" s="43">
        <f t="shared" si="311"/>
        <v>0</v>
      </c>
      <c r="AE208" s="327">
        <f>'2ND TERM Db '!U208</f>
        <v>0</v>
      </c>
      <c r="AF208" s="327">
        <f>'1ST TERM Db'!U208</f>
        <v>0</v>
      </c>
      <c r="AG208" s="328">
        <f t="shared" si="312"/>
        <v>0</v>
      </c>
      <c r="AH208" s="26"/>
      <c r="AI208" s="26"/>
      <c r="AJ208" s="43">
        <f t="shared" si="313"/>
        <v>0</v>
      </c>
      <c r="AK208" s="327">
        <f>'2ND TERM Db '!X208</f>
        <v>0</v>
      </c>
      <c r="AL208" s="327">
        <f>'1ST TERM Db'!X208</f>
        <v>0</v>
      </c>
      <c r="AM208" s="328">
        <f t="shared" si="314"/>
        <v>0</v>
      </c>
      <c r="AN208" s="26"/>
      <c r="AO208" s="26"/>
      <c r="AP208" s="43">
        <f t="shared" si="315"/>
        <v>0</v>
      </c>
      <c r="AQ208" s="327">
        <f>'2ND TERM Db '!AA208</f>
        <v>0</v>
      </c>
      <c r="AR208" s="343">
        <f>'1ST TERM Db'!AA208</f>
        <v>0</v>
      </c>
      <c r="AS208" s="328">
        <f t="shared" si="316"/>
        <v>0</v>
      </c>
      <c r="AT208" s="26"/>
      <c r="AU208" s="26"/>
      <c r="AV208" s="43">
        <f t="shared" si="317"/>
        <v>0</v>
      </c>
      <c r="AW208" s="327">
        <f>'2ND TERM Db '!AD208</f>
        <v>0</v>
      </c>
      <c r="AX208" s="343">
        <f>'1ST TERM Db'!AD208</f>
        <v>0</v>
      </c>
      <c r="AY208" s="328">
        <f t="shared" si="318"/>
        <v>0</v>
      </c>
      <c r="AZ208" s="26"/>
      <c r="BA208" s="26"/>
      <c r="BB208" s="43">
        <f t="shared" si="319"/>
        <v>0</v>
      </c>
      <c r="BC208" s="327">
        <f>'2ND TERM Db '!AG208</f>
        <v>0</v>
      </c>
      <c r="BD208" s="327">
        <f>'1ST TERM Db'!AG208</f>
        <v>0</v>
      </c>
      <c r="BE208" s="328">
        <f t="shared" si="320"/>
        <v>0</v>
      </c>
      <c r="BF208" s="26"/>
      <c r="BG208" s="26"/>
      <c r="BH208" s="43">
        <f t="shared" si="321"/>
        <v>0</v>
      </c>
      <c r="BI208" s="327">
        <f>'2ND TERM Db '!AJ208</f>
        <v>0</v>
      </c>
      <c r="BJ208" s="327">
        <f>'1ST TERM Db'!AJ208</f>
        <v>0</v>
      </c>
      <c r="BK208" s="328">
        <f t="shared" si="322"/>
        <v>0</v>
      </c>
      <c r="BL208" s="26"/>
      <c r="BM208" s="26"/>
      <c r="BN208" s="43">
        <f t="shared" si="323"/>
        <v>0</v>
      </c>
      <c r="BO208" s="327">
        <f>'2ND TERM Db '!AM208</f>
        <v>0</v>
      </c>
      <c r="BP208" s="348">
        <f>'1ST TERM Db'!AM208</f>
        <v>0</v>
      </c>
      <c r="BQ208" s="328">
        <f t="shared" si="324"/>
        <v>0</v>
      </c>
      <c r="BR208" s="26"/>
      <c r="BS208" s="26"/>
      <c r="BT208" s="43">
        <f t="shared" si="325"/>
        <v>0</v>
      </c>
      <c r="BU208" s="327">
        <f>'2ND TERM Db '!AP208</f>
        <v>0</v>
      </c>
      <c r="BV208" s="348">
        <f>'1ST TERM Db'!AP208</f>
        <v>0</v>
      </c>
      <c r="BW208" s="328">
        <f t="shared" si="326"/>
        <v>0</v>
      </c>
      <c r="BX208" s="26"/>
      <c r="BY208" s="26"/>
      <c r="BZ208" s="43">
        <f t="shared" si="327"/>
        <v>0</v>
      </c>
      <c r="CA208" s="327">
        <f>'2ND TERM Db '!AS208</f>
        <v>0</v>
      </c>
      <c r="CB208" s="348">
        <f>'1ST TERM Db'!AS208</f>
        <v>0</v>
      </c>
      <c r="CC208" s="328">
        <f t="shared" si="328"/>
        <v>0</v>
      </c>
      <c r="CD208" s="26"/>
      <c r="CE208" s="26"/>
      <c r="CF208" s="43">
        <f t="shared" si="329"/>
        <v>0</v>
      </c>
      <c r="CG208" s="327">
        <f>'2ND TERM Db '!AV208</f>
        <v>0</v>
      </c>
      <c r="CH208" s="348">
        <f>'1ST TERM Db'!AV208</f>
        <v>0</v>
      </c>
      <c r="CI208" s="328">
        <f t="shared" si="330"/>
        <v>0</v>
      </c>
      <c r="CJ208" s="26"/>
      <c r="CK208" s="26"/>
      <c r="CL208" s="43">
        <f t="shared" si="331"/>
        <v>0</v>
      </c>
      <c r="CM208" s="327">
        <f>'2ND TERM Db '!AY208</f>
        <v>0</v>
      </c>
      <c r="CN208" s="348">
        <f>'1ST TERM Db'!AY208</f>
        <v>0</v>
      </c>
      <c r="CO208" s="328">
        <f t="shared" si="332"/>
        <v>0</v>
      </c>
      <c r="CP208" s="26"/>
      <c r="CQ208" s="26"/>
      <c r="CR208" s="43">
        <f t="shared" si="333"/>
        <v>0</v>
      </c>
      <c r="CS208" s="327">
        <f>'2ND TERM Db '!BB208</f>
        <v>0</v>
      </c>
      <c r="CT208" s="348">
        <f>'1ST TERM Db'!BB208</f>
        <v>0</v>
      </c>
      <c r="CU208" s="328">
        <f t="shared" si="334"/>
        <v>0</v>
      </c>
      <c r="CV208" s="26"/>
      <c r="CW208" s="26"/>
      <c r="CX208" s="43">
        <f t="shared" si="335"/>
        <v>0</v>
      </c>
      <c r="CY208" s="327">
        <f>'2ND TERM Db '!BE208</f>
        <v>0</v>
      </c>
      <c r="CZ208" s="348">
        <f>'1ST TERM Db'!BE208</f>
        <v>0</v>
      </c>
      <c r="DA208" s="328">
        <f t="shared" si="336"/>
        <v>0</v>
      </c>
      <c r="DB208" s="26"/>
      <c r="DC208" s="26"/>
      <c r="DD208" s="43">
        <f t="shared" si="337"/>
        <v>0</v>
      </c>
      <c r="DE208" s="327">
        <f>'2ND TERM Db '!BH208</f>
        <v>0</v>
      </c>
      <c r="DF208" s="348">
        <f>'1ST TERM Db'!BH208</f>
        <v>0</v>
      </c>
      <c r="DG208" s="328">
        <f t="shared" si="338"/>
        <v>0</v>
      </c>
      <c r="DH208" s="349"/>
      <c r="DI208" s="349"/>
      <c r="DJ208" s="356">
        <f t="shared" si="342"/>
        <v>0</v>
      </c>
      <c r="DK208" s="357">
        <f>'2ND TERM Db '!BK208</f>
        <v>0</v>
      </c>
      <c r="DL208" s="357">
        <f>'1ST TERM Db'!BK208</f>
        <v>0</v>
      </c>
      <c r="DM208" s="328">
        <f t="shared" si="339"/>
        <v>0</v>
      </c>
      <c r="DN208" s="73">
        <f t="shared" ref="DN208" si="353">SUM(O208,U208,AA208,AG208,AM208,AS208,AY208,BE208,BK208,BQ208,BW208,CC208,CI208,CO208,CU208,DA208,DG208:DM208)</f>
        <v>0</v>
      </c>
      <c r="DO208" s="80">
        <f t="shared" si="341"/>
        <v>12</v>
      </c>
      <c r="DP208" s="81" t="s">
        <v>105</v>
      </c>
      <c r="DQ208" s="81" t="s">
        <v>105</v>
      </c>
      <c r="DR208" s="81" t="s">
        <v>105</v>
      </c>
      <c r="DS208" s="81" t="s">
        <v>105</v>
      </c>
      <c r="DT208" s="81" t="s">
        <v>105</v>
      </c>
      <c r="DU208" s="81" t="s">
        <v>105</v>
      </c>
      <c r="DV208" s="81" t="s">
        <v>105</v>
      </c>
      <c r="DW208" s="81" t="s">
        <v>105</v>
      </c>
      <c r="DX208" s="87" t="s">
        <v>98</v>
      </c>
      <c r="DY208" s="88" t="s">
        <v>99</v>
      </c>
      <c r="DZ208" s="81" t="s">
        <v>105</v>
      </c>
      <c r="EA208" s="81" t="s">
        <v>105</v>
      </c>
      <c r="EB208" s="81" t="s">
        <v>105</v>
      </c>
      <c r="EC208" s="81" t="s">
        <v>105</v>
      </c>
      <c r="ED208" s="81" t="s">
        <v>105</v>
      </c>
      <c r="EE208" s="81" t="s">
        <v>105</v>
      </c>
      <c r="EF208" s="99" t="s">
        <v>105</v>
      </c>
      <c r="EG208" s="100" t="s">
        <v>101</v>
      </c>
      <c r="EH208" s="101" t="s">
        <v>102</v>
      </c>
      <c r="EI208" s="102" t="s">
        <v>103</v>
      </c>
      <c r="EJ208" s="103" t="s">
        <v>104</v>
      </c>
    </row>
    <row r="209" ht="30.3" spans="1:140">
      <c r="A209" s="21">
        <v>206</v>
      </c>
      <c r="B209" s="288">
        <f>'1ST TERM Db'!B209</f>
        <v>0</v>
      </c>
      <c r="C209" s="29">
        <f>'1ST TERM Db'!C209</f>
        <v>0</v>
      </c>
      <c r="D209" s="29">
        <f>'1ST TERM Db'!D209</f>
        <v>0</v>
      </c>
      <c r="E209" s="29">
        <f>'1ST TERM Db'!E209</f>
        <v>0</v>
      </c>
      <c r="F209" s="27"/>
      <c r="G209" s="27"/>
      <c r="H209" s="27"/>
      <c r="I209" s="42">
        <f t="shared" si="305"/>
        <v>0</v>
      </c>
      <c r="J209" s="26"/>
      <c r="K209" s="26"/>
      <c r="L209" s="43">
        <f t="shared" si="301"/>
        <v>0</v>
      </c>
      <c r="M209" s="327">
        <f>'2ND TERM Db '!L209</f>
        <v>0</v>
      </c>
      <c r="N209" s="327">
        <f>'1ST TERM Db'!L209</f>
        <v>0</v>
      </c>
      <c r="O209" s="328">
        <f t="shared" si="306"/>
        <v>0</v>
      </c>
      <c r="P209" s="26"/>
      <c r="Q209" s="26"/>
      <c r="R209" s="43">
        <f t="shared" si="307"/>
        <v>0</v>
      </c>
      <c r="S209" s="327">
        <f>'2ND TERM Db '!O209</f>
        <v>0</v>
      </c>
      <c r="T209" s="327">
        <f>'1ST TERM Db'!O209</f>
        <v>0</v>
      </c>
      <c r="U209" s="328">
        <f t="shared" si="308"/>
        <v>0</v>
      </c>
      <c r="V209" s="26"/>
      <c r="W209" s="26"/>
      <c r="X209" s="43">
        <f t="shared" si="309"/>
        <v>0</v>
      </c>
      <c r="Y209" s="327">
        <f>'2ND TERM Db '!R209</f>
        <v>0</v>
      </c>
      <c r="Z209" s="327">
        <f>'1ST TERM Db'!R209</f>
        <v>0</v>
      </c>
      <c r="AA209" s="328">
        <f t="shared" si="310"/>
        <v>0</v>
      </c>
      <c r="AB209" s="26"/>
      <c r="AC209" s="26"/>
      <c r="AD209" s="43">
        <f t="shared" si="311"/>
        <v>0</v>
      </c>
      <c r="AE209" s="327">
        <f>'2ND TERM Db '!U209</f>
        <v>0</v>
      </c>
      <c r="AF209" s="327">
        <f>'1ST TERM Db'!U209</f>
        <v>0</v>
      </c>
      <c r="AG209" s="328">
        <f t="shared" si="312"/>
        <v>0</v>
      </c>
      <c r="AH209" s="26"/>
      <c r="AI209" s="26"/>
      <c r="AJ209" s="43">
        <f t="shared" si="313"/>
        <v>0</v>
      </c>
      <c r="AK209" s="327">
        <f>'2ND TERM Db '!X209</f>
        <v>0</v>
      </c>
      <c r="AL209" s="327">
        <f>'1ST TERM Db'!X209</f>
        <v>0</v>
      </c>
      <c r="AM209" s="328">
        <f t="shared" si="314"/>
        <v>0</v>
      </c>
      <c r="AN209" s="26"/>
      <c r="AO209" s="26"/>
      <c r="AP209" s="43">
        <f t="shared" si="315"/>
        <v>0</v>
      </c>
      <c r="AQ209" s="327">
        <f>'2ND TERM Db '!AA209</f>
        <v>0</v>
      </c>
      <c r="AR209" s="343">
        <f>'1ST TERM Db'!AA209</f>
        <v>0</v>
      </c>
      <c r="AS209" s="328">
        <f t="shared" si="316"/>
        <v>0</v>
      </c>
      <c r="AT209" s="26"/>
      <c r="AU209" s="26"/>
      <c r="AV209" s="43">
        <f t="shared" si="317"/>
        <v>0</v>
      </c>
      <c r="AW209" s="327">
        <f>'2ND TERM Db '!AD209</f>
        <v>0</v>
      </c>
      <c r="AX209" s="343">
        <f>'1ST TERM Db'!AD209</f>
        <v>0</v>
      </c>
      <c r="AY209" s="328">
        <f t="shared" si="318"/>
        <v>0</v>
      </c>
      <c r="AZ209" s="26"/>
      <c r="BA209" s="26"/>
      <c r="BB209" s="43">
        <f t="shared" si="319"/>
        <v>0</v>
      </c>
      <c r="BC209" s="327">
        <f>'2ND TERM Db '!AG209</f>
        <v>0</v>
      </c>
      <c r="BD209" s="327">
        <f>'1ST TERM Db'!AG209</f>
        <v>0</v>
      </c>
      <c r="BE209" s="328">
        <f t="shared" si="320"/>
        <v>0</v>
      </c>
      <c r="BF209" s="26"/>
      <c r="BG209" s="26"/>
      <c r="BH209" s="43">
        <f t="shared" si="321"/>
        <v>0</v>
      </c>
      <c r="BI209" s="327">
        <f>'2ND TERM Db '!AJ209</f>
        <v>0</v>
      </c>
      <c r="BJ209" s="327">
        <f>'1ST TERM Db'!AJ209</f>
        <v>0</v>
      </c>
      <c r="BK209" s="328">
        <f t="shared" si="322"/>
        <v>0</v>
      </c>
      <c r="BL209" s="26"/>
      <c r="BM209" s="26"/>
      <c r="BN209" s="43">
        <f t="shared" si="323"/>
        <v>0</v>
      </c>
      <c r="BO209" s="327">
        <f>'2ND TERM Db '!AM209</f>
        <v>0</v>
      </c>
      <c r="BP209" s="348">
        <f>'1ST TERM Db'!AM209</f>
        <v>0</v>
      </c>
      <c r="BQ209" s="328">
        <f t="shared" si="324"/>
        <v>0</v>
      </c>
      <c r="BR209" s="26"/>
      <c r="BS209" s="26"/>
      <c r="BT209" s="43">
        <f t="shared" si="325"/>
        <v>0</v>
      </c>
      <c r="BU209" s="327">
        <f>'2ND TERM Db '!AP209</f>
        <v>0</v>
      </c>
      <c r="BV209" s="348">
        <f>'1ST TERM Db'!AP209</f>
        <v>0</v>
      </c>
      <c r="BW209" s="328">
        <f t="shared" si="326"/>
        <v>0</v>
      </c>
      <c r="BX209" s="26"/>
      <c r="BY209" s="26"/>
      <c r="BZ209" s="43">
        <f t="shared" si="327"/>
        <v>0</v>
      </c>
      <c r="CA209" s="327">
        <f>'2ND TERM Db '!AS209</f>
        <v>0</v>
      </c>
      <c r="CB209" s="348">
        <f>'1ST TERM Db'!AS209</f>
        <v>0</v>
      </c>
      <c r="CC209" s="328">
        <f t="shared" si="328"/>
        <v>0</v>
      </c>
      <c r="CD209" s="26"/>
      <c r="CE209" s="26"/>
      <c r="CF209" s="43">
        <f t="shared" si="329"/>
        <v>0</v>
      </c>
      <c r="CG209" s="327">
        <f>'2ND TERM Db '!AV209</f>
        <v>0</v>
      </c>
      <c r="CH209" s="348">
        <f>'1ST TERM Db'!AV209</f>
        <v>0</v>
      </c>
      <c r="CI209" s="328">
        <f t="shared" si="330"/>
        <v>0</v>
      </c>
      <c r="CJ209" s="26"/>
      <c r="CK209" s="26"/>
      <c r="CL209" s="43">
        <f t="shared" si="331"/>
        <v>0</v>
      </c>
      <c r="CM209" s="327">
        <f>'2ND TERM Db '!AY209</f>
        <v>0</v>
      </c>
      <c r="CN209" s="348">
        <f>'1ST TERM Db'!AY209</f>
        <v>0</v>
      </c>
      <c r="CO209" s="328">
        <f t="shared" si="332"/>
        <v>0</v>
      </c>
      <c r="CP209" s="26"/>
      <c r="CQ209" s="26"/>
      <c r="CR209" s="43">
        <f t="shared" si="333"/>
        <v>0</v>
      </c>
      <c r="CS209" s="327">
        <f>'2ND TERM Db '!BB209</f>
        <v>0</v>
      </c>
      <c r="CT209" s="348">
        <f>'1ST TERM Db'!BB209</f>
        <v>0</v>
      </c>
      <c r="CU209" s="328">
        <f t="shared" si="334"/>
        <v>0</v>
      </c>
      <c r="CV209" s="26"/>
      <c r="CW209" s="26"/>
      <c r="CX209" s="43">
        <f t="shared" si="335"/>
        <v>0</v>
      </c>
      <c r="CY209" s="327">
        <f>'2ND TERM Db '!BE209</f>
        <v>0</v>
      </c>
      <c r="CZ209" s="348">
        <f>'1ST TERM Db'!BE209</f>
        <v>0</v>
      </c>
      <c r="DA209" s="328">
        <f t="shared" si="336"/>
        <v>0</v>
      </c>
      <c r="DB209" s="26"/>
      <c r="DC209" s="26"/>
      <c r="DD209" s="43">
        <f t="shared" si="337"/>
        <v>0</v>
      </c>
      <c r="DE209" s="327">
        <f>'2ND TERM Db '!BH209</f>
        <v>0</v>
      </c>
      <c r="DF209" s="348">
        <f>'1ST TERM Db'!BH209</f>
        <v>0</v>
      </c>
      <c r="DG209" s="328">
        <f t="shared" si="338"/>
        <v>0</v>
      </c>
      <c r="DH209" s="349"/>
      <c r="DI209" s="349"/>
      <c r="DJ209" s="356">
        <f t="shared" si="342"/>
        <v>0</v>
      </c>
      <c r="DK209" s="357">
        <f>'2ND TERM Db '!BK209</f>
        <v>0</v>
      </c>
      <c r="DL209" s="357">
        <f>'1ST TERM Db'!BK209</f>
        <v>0</v>
      </c>
      <c r="DM209" s="328">
        <f t="shared" si="339"/>
        <v>0</v>
      </c>
      <c r="DN209" s="73">
        <f t="shared" ref="DN209" si="354">SUM(O209,U209,AA209,AG209,AM209,AS209,AY209,BE209,BK209,BQ209,BW209,CC209,CI209,CO209,CU209,DA209,DG209,DM209)</f>
        <v>0</v>
      </c>
      <c r="DO209" s="80">
        <f t="shared" si="341"/>
        <v>12</v>
      </c>
      <c r="DP209" s="81" t="s">
        <v>105</v>
      </c>
      <c r="DQ209" s="81" t="s">
        <v>105</v>
      </c>
      <c r="DR209" s="81" t="s">
        <v>105</v>
      </c>
      <c r="DS209" s="81" t="s">
        <v>105</v>
      </c>
      <c r="DT209" s="81" t="s">
        <v>105</v>
      </c>
      <c r="DU209" s="81" t="s">
        <v>105</v>
      </c>
      <c r="DV209" s="81" t="s">
        <v>105</v>
      </c>
      <c r="DW209" s="81" t="s">
        <v>105</v>
      </c>
      <c r="DX209" s="87" t="s">
        <v>98</v>
      </c>
      <c r="DY209" s="88" t="s">
        <v>99</v>
      </c>
      <c r="DZ209" s="81" t="s">
        <v>105</v>
      </c>
      <c r="EA209" s="81" t="s">
        <v>105</v>
      </c>
      <c r="EB209" s="81" t="s">
        <v>105</v>
      </c>
      <c r="EC209" s="81" t="s">
        <v>105</v>
      </c>
      <c r="ED209" s="81" t="s">
        <v>105</v>
      </c>
      <c r="EE209" s="81" t="s">
        <v>105</v>
      </c>
      <c r="EF209" s="99" t="s">
        <v>105</v>
      </c>
      <c r="EG209" s="100" t="s">
        <v>101</v>
      </c>
      <c r="EH209" s="101" t="s">
        <v>102</v>
      </c>
      <c r="EI209" s="102" t="s">
        <v>103</v>
      </c>
      <c r="EJ209" s="103" t="s">
        <v>104</v>
      </c>
    </row>
    <row r="210" ht="30.3" spans="1:140">
      <c r="A210" s="21">
        <v>207</v>
      </c>
      <c r="B210" s="288">
        <f>'1ST TERM Db'!B210</f>
        <v>0</v>
      </c>
      <c r="C210" s="289">
        <f>'1ST TERM Db'!C210</f>
        <v>0</v>
      </c>
      <c r="D210" s="29">
        <f>'1ST TERM Db'!D210</f>
        <v>0</v>
      </c>
      <c r="E210" s="29">
        <f>'1ST TERM Db'!E210</f>
        <v>0</v>
      </c>
      <c r="F210" s="27"/>
      <c r="G210" s="27"/>
      <c r="H210" s="27"/>
      <c r="I210" s="42">
        <f t="shared" si="305"/>
        <v>0</v>
      </c>
      <c r="J210" s="26"/>
      <c r="K210" s="26"/>
      <c r="L210" s="43">
        <f t="shared" si="301"/>
        <v>0</v>
      </c>
      <c r="M210" s="327">
        <f>'2ND TERM Db '!L210</f>
        <v>0</v>
      </c>
      <c r="N210" s="327">
        <f>'1ST TERM Db'!L210</f>
        <v>0</v>
      </c>
      <c r="O210" s="328">
        <f t="shared" si="306"/>
        <v>0</v>
      </c>
      <c r="P210" s="26"/>
      <c r="Q210" s="26"/>
      <c r="R210" s="43">
        <f t="shared" si="307"/>
        <v>0</v>
      </c>
      <c r="S210" s="327">
        <f>'2ND TERM Db '!O210</f>
        <v>0</v>
      </c>
      <c r="T210" s="327">
        <f>'1ST TERM Db'!O210</f>
        <v>0</v>
      </c>
      <c r="U210" s="328">
        <f t="shared" si="308"/>
        <v>0</v>
      </c>
      <c r="V210" s="26"/>
      <c r="W210" s="26"/>
      <c r="X210" s="43">
        <f t="shared" si="309"/>
        <v>0</v>
      </c>
      <c r="Y210" s="327">
        <f>'2ND TERM Db '!R210</f>
        <v>0</v>
      </c>
      <c r="Z210" s="327">
        <f>'1ST TERM Db'!R210</f>
        <v>0</v>
      </c>
      <c r="AA210" s="328">
        <f t="shared" si="310"/>
        <v>0</v>
      </c>
      <c r="AB210" s="26"/>
      <c r="AC210" s="26"/>
      <c r="AD210" s="43">
        <f t="shared" si="311"/>
        <v>0</v>
      </c>
      <c r="AE210" s="327">
        <f>'2ND TERM Db '!U210</f>
        <v>0</v>
      </c>
      <c r="AF210" s="327">
        <f>'1ST TERM Db'!U210</f>
        <v>0</v>
      </c>
      <c r="AG210" s="328">
        <f t="shared" si="312"/>
        <v>0</v>
      </c>
      <c r="AH210" s="26"/>
      <c r="AI210" s="26"/>
      <c r="AJ210" s="43">
        <f t="shared" si="313"/>
        <v>0</v>
      </c>
      <c r="AK210" s="327">
        <f>'2ND TERM Db '!X210</f>
        <v>0</v>
      </c>
      <c r="AL210" s="327">
        <f>'1ST TERM Db'!X210</f>
        <v>0</v>
      </c>
      <c r="AM210" s="328">
        <f t="shared" si="314"/>
        <v>0</v>
      </c>
      <c r="AN210" s="26"/>
      <c r="AO210" s="26"/>
      <c r="AP210" s="43">
        <f t="shared" si="315"/>
        <v>0</v>
      </c>
      <c r="AQ210" s="327">
        <f>'2ND TERM Db '!AA210</f>
        <v>0</v>
      </c>
      <c r="AR210" s="343">
        <f>'1ST TERM Db'!AA210</f>
        <v>0</v>
      </c>
      <c r="AS210" s="328">
        <f t="shared" si="316"/>
        <v>0</v>
      </c>
      <c r="AT210" s="26"/>
      <c r="AU210" s="26"/>
      <c r="AV210" s="43">
        <f t="shared" si="317"/>
        <v>0</v>
      </c>
      <c r="AW210" s="327">
        <f>'2ND TERM Db '!AD210</f>
        <v>0</v>
      </c>
      <c r="AX210" s="343">
        <f>'1ST TERM Db'!AD210</f>
        <v>0</v>
      </c>
      <c r="AY210" s="328">
        <f t="shared" si="318"/>
        <v>0</v>
      </c>
      <c r="AZ210" s="26"/>
      <c r="BA210" s="26"/>
      <c r="BB210" s="43">
        <f t="shared" si="319"/>
        <v>0</v>
      </c>
      <c r="BC210" s="327">
        <f>'2ND TERM Db '!AG210</f>
        <v>0</v>
      </c>
      <c r="BD210" s="327">
        <f>'1ST TERM Db'!AG210</f>
        <v>0</v>
      </c>
      <c r="BE210" s="328">
        <f t="shared" si="320"/>
        <v>0</v>
      </c>
      <c r="BF210" s="26"/>
      <c r="BG210" s="26"/>
      <c r="BH210" s="43">
        <f t="shared" si="321"/>
        <v>0</v>
      </c>
      <c r="BI210" s="327">
        <f>'2ND TERM Db '!AJ210</f>
        <v>0</v>
      </c>
      <c r="BJ210" s="327">
        <f>'1ST TERM Db'!AJ210</f>
        <v>0</v>
      </c>
      <c r="BK210" s="328">
        <f t="shared" si="322"/>
        <v>0</v>
      </c>
      <c r="BL210" s="26"/>
      <c r="BM210" s="26"/>
      <c r="BN210" s="43">
        <f t="shared" si="323"/>
        <v>0</v>
      </c>
      <c r="BO210" s="327">
        <f>'2ND TERM Db '!AM210</f>
        <v>0</v>
      </c>
      <c r="BP210" s="348">
        <f>'1ST TERM Db'!AM210</f>
        <v>0</v>
      </c>
      <c r="BQ210" s="328">
        <f t="shared" si="324"/>
        <v>0</v>
      </c>
      <c r="BR210" s="26"/>
      <c r="BS210" s="26"/>
      <c r="BT210" s="43">
        <f t="shared" si="325"/>
        <v>0</v>
      </c>
      <c r="BU210" s="327">
        <f>'2ND TERM Db '!AP210</f>
        <v>0</v>
      </c>
      <c r="BV210" s="348">
        <f>'1ST TERM Db'!AP210</f>
        <v>0</v>
      </c>
      <c r="BW210" s="328">
        <f t="shared" si="326"/>
        <v>0</v>
      </c>
      <c r="BX210" s="26"/>
      <c r="BY210" s="26"/>
      <c r="BZ210" s="43">
        <f t="shared" si="327"/>
        <v>0</v>
      </c>
      <c r="CA210" s="327">
        <f>'2ND TERM Db '!AS210</f>
        <v>0</v>
      </c>
      <c r="CB210" s="348">
        <f>'1ST TERM Db'!AS210</f>
        <v>0</v>
      </c>
      <c r="CC210" s="328">
        <f t="shared" si="328"/>
        <v>0</v>
      </c>
      <c r="CD210" s="26"/>
      <c r="CE210" s="26"/>
      <c r="CF210" s="43">
        <f t="shared" si="329"/>
        <v>0</v>
      </c>
      <c r="CG210" s="327">
        <f>'2ND TERM Db '!AV210</f>
        <v>0</v>
      </c>
      <c r="CH210" s="348">
        <f>'1ST TERM Db'!AV210</f>
        <v>0</v>
      </c>
      <c r="CI210" s="328">
        <f t="shared" si="330"/>
        <v>0</v>
      </c>
      <c r="CJ210" s="26"/>
      <c r="CK210" s="26"/>
      <c r="CL210" s="43">
        <f t="shared" si="331"/>
        <v>0</v>
      </c>
      <c r="CM210" s="327">
        <f>'2ND TERM Db '!AY210</f>
        <v>0</v>
      </c>
      <c r="CN210" s="348">
        <f>'1ST TERM Db'!AY210</f>
        <v>0</v>
      </c>
      <c r="CO210" s="328">
        <f t="shared" si="332"/>
        <v>0</v>
      </c>
      <c r="CP210" s="26"/>
      <c r="CQ210" s="26"/>
      <c r="CR210" s="43">
        <f t="shared" si="333"/>
        <v>0</v>
      </c>
      <c r="CS210" s="327">
        <f>'2ND TERM Db '!BB210</f>
        <v>0</v>
      </c>
      <c r="CT210" s="348">
        <f>'1ST TERM Db'!BB210</f>
        <v>0</v>
      </c>
      <c r="CU210" s="328">
        <f t="shared" si="334"/>
        <v>0</v>
      </c>
      <c r="CV210" s="26"/>
      <c r="CW210" s="26"/>
      <c r="CX210" s="43">
        <f t="shared" si="335"/>
        <v>0</v>
      </c>
      <c r="CY210" s="327">
        <f>'2ND TERM Db '!BE210</f>
        <v>0</v>
      </c>
      <c r="CZ210" s="348">
        <f>'1ST TERM Db'!BE210</f>
        <v>0</v>
      </c>
      <c r="DA210" s="328">
        <f t="shared" si="336"/>
        <v>0</v>
      </c>
      <c r="DB210" s="26"/>
      <c r="DC210" s="26"/>
      <c r="DD210" s="43">
        <f t="shared" si="337"/>
        <v>0</v>
      </c>
      <c r="DE210" s="327">
        <f>'2ND TERM Db '!BH210</f>
        <v>0</v>
      </c>
      <c r="DF210" s="348">
        <f>'1ST TERM Db'!BH210</f>
        <v>0</v>
      </c>
      <c r="DG210" s="328">
        <f t="shared" si="338"/>
        <v>0</v>
      </c>
      <c r="DH210" s="349"/>
      <c r="DI210" s="349"/>
      <c r="DJ210" s="356">
        <f t="shared" si="342"/>
        <v>0</v>
      </c>
      <c r="DK210" s="357">
        <f>'2ND TERM Db '!BK210</f>
        <v>0</v>
      </c>
      <c r="DL210" s="357">
        <f>'1ST TERM Db'!BK210</f>
        <v>0</v>
      </c>
      <c r="DM210" s="328">
        <f t="shared" si="339"/>
        <v>0</v>
      </c>
      <c r="DN210" s="73">
        <f t="shared" ref="DN210" si="355">SUM(O210,U210,AA210,AG210,AM210,AS210,AY210,BE210,BK210,BQ210,BW210,CC210,CI210,CO210,CU210,DA210,DG210:DM210)</f>
        <v>0</v>
      </c>
      <c r="DO210" s="80">
        <f t="shared" si="341"/>
        <v>12</v>
      </c>
      <c r="DP210" s="81" t="s">
        <v>105</v>
      </c>
      <c r="DQ210" s="81" t="s">
        <v>105</v>
      </c>
      <c r="DR210" s="81" t="s">
        <v>105</v>
      </c>
      <c r="DS210" s="81" t="s">
        <v>105</v>
      </c>
      <c r="DT210" s="81" t="s">
        <v>105</v>
      </c>
      <c r="DU210" s="81" t="s">
        <v>105</v>
      </c>
      <c r="DV210" s="81" t="s">
        <v>105</v>
      </c>
      <c r="DW210" s="81" t="s">
        <v>105</v>
      </c>
      <c r="DX210" s="87" t="s">
        <v>98</v>
      </c>
      <c r="DY210" s="88" t="s">
        <v>99</v>
      </c>
      <c r="DZ210" s="81" t="s">
        <v>105</v>
      </c>
      <c r="EA210" s="81" t="s">
        <v>105</v>
      </c>
      <c r="EB210" s="81" t="s">
        <v>105</v>
      </c>
      <c r="EC210" s="81" t="s">
        <v>105</v>
      </c>
      <c r="ED210" s="81" t="s">
        <v>105</v>
      </c>
      <c r="EE210" s="81" t="s">
        <v>105</v>
      </c>
      <c r="EF210" s="99" t="s">
        <v>105</v>
      </c>
      <c r="EG210" s="100" t="s">
        <v>101</v>
      </c>
      <c r="EH210" s="101" t="s">
        <v>102</v>
      </c>
      <c r="EI210" s="102" t="s">
        <v>103</v>
      </c>
      <c r="EJ210" s="103" t="s">
        <v>104</v>
      </c>
    </row>
    <row r="211" ht="30.3" spans="1:140">
      <c r="A211" s="21">
        <v>208</v>
      </c>
      <c r="B211" s="288">
        <f>'1ST TERM Db'!B211</f>
        <v>0</v>
      </c>
      <c r="C211" s="29">
        <f>'1ST TERM Db'!C211</f>
        <v>0</v>
      </c>
      <c r="D211" s="29">
        <f>'1ST TERM Db'!D211</f>
        <v>0</v>
      </c>
      <c r="E211" s="29">
        <f>'1ST TERM Db'!E211</f>
        <v>0</v>
      </c>
      <c r="F211" s="27"/>
      <c r="G211" s="27"/>
      <c r="H211" s="27"/>
      <c r="I211" s="42">
        <f t="shared" si="305"/>
        <v>0</v>
      </c>
      <c r="J211" s="26"/>
      <c r="K211" s="26"/>
      <c r="L211" s="43">
        <f t="shared" si="301"/>
        <v>0</v>
      </c>
      <c r="M211" s="327">
        <f>'2ND TERM Db '!L211</f>
        <v>0</v>
      </c>
      <c r="N211" s="327">
        <f>'1ST TERM Db'!L211</f>
        <v>0</v>
      </c>
      <c r="O211" s="328">
        <f t="shared" si="306"/>
        <v>0</v>
      </c>
      <c r="P211" s="26"/>
      <c r="Q211" s="26"/>
      <c r="R211" s="43">
        <f t="shared" si="307"/>
        <v>0</v>
      </c>
      <c r="S211" s="327">
        <f>'2ND TERM Db '!O211</f>
        <v>0</v>
      </c>
      <c r="T211" s="327">
        <f>'1ST TERM Db'!O211</f>
        <v>0</v>
      </c>
      <c r="U211" s="328">
        <f t="shared" si="308"/>
        <v>0</v>
      </c>
      <c r="V211" s="26"/>
      <c r="W211" s="26"/>
      <c r="X211" s="43">
        <f t="shared" si="309"/>
        <v>0</v>
      </c>
      <c r="Y211" s="327">
        <f>'2ND TERM Db '!R211</f>
        <v>0</v>
      </c>
      <c r="Z211" s="327">
        <f>'1ST TERM Db'!R211</f>
        <v>0</v>
      </c>
      <c r="AA211" s="328">
        <f t="shared" si="310"/>
        <v>0</v>
      </c>
      <c r="AB211" s="26"/>
      <c r="AC211" s="26"/>
      <c r="AD211" s="43">
        <f t="shared" si="311"/>
        <v>0</v>
      </c>
      <c r="AE211" s="327">
        <f>'2ND TERM Db '!U211</f>
        <v>0</v>
      </c>
      <c r="AF211" s="327">
        <f>'1ST TERM Db'!U211</f>
        <v>0</v>
      </c>
      <c r="AG211" s="328">
        <f t="shared" si="312"/>
        <v>0</v>
      </c>
      <c r="AH211" s="26"/>
      <c r="AI211" s="26"/>
      <c r="AJ211" s="43">
        <f t="shared" si="313"/>
        <v>0</v>
      </c>
      <c r="AK211" s="327">
        <f>'2ND TERM Db '!X211</f>
        <v>0</v>
      </c>
      <c r="AL211" s="327">
        <f>'1ST TERM Db'!X211</f>
        <v>0</v>
      </c>
      <c r="AM211" s="328">
        <f t="shared" si="314"/>
        <v>0</v>
      </c>
      <c r="AN211" s="26"/>
      <c r="AO211" s="26"/>
      <c r="AP211" s="43">
        <f t="shared" si="315"/>
        <v>0</v>
      </c>
      <c r="AQ211" s="327">
        <f>'2ND TERM Db '!AA211</f>
        <v>0</v>
      </c>
      <c r="AR211" s="343">
        <f>'1ST TERM Db'!AA211</f>
        <v>0</v>
      </c>
      <c r="AS211" s="328">
        <f t="shared" si="316"/>
        <v>0</v>
      </c>
      <c r="AT211" s="26"/>
      <c r="AU211" s="26"/>
      <c r="AV211" s="43">
        <f t="shared" si="317"/>
        <v>0</v>
      </c>
      <c r="AW211" s="327">
        <f>'2ND TERM Db '!AD211</f>
        <v>0</v>
      </c>
      <c r="AX211" s="343">
        <f>'1ST TERM Db'!AD211</f>
        <v>0</v>
      </c>
      <c r="AY211" s="328">
        <f t="shared" si="318"/>
        <v>0</v>
      </c>
      <c r="AZ211" s="26"/>
      <c r="BA211" s="26"/>
      <c r="BB211" s="43">
        <f t="shared" si="319"/>
        <v>0</v>
      </c>
      <c r="BC211" s="327">
        <f>'2ND TERM Db '!AG211</f>
        <v>0</v>
      </c>
      <c r="BD211" s="327">
        <f>'1ST TERM Db'!AG211</f>
        <v>0</v>
      </c>
      <c r="BE211" s="328">
        <f t="shared" si="320"/>
        <v>0</v>
      </c>
      <c r="BF211" s="26"/>
      <c r="BG211" s="26"/>
      <c r="BH211" s="43">
        <f t="shared" si="321"/>
        <v>0</v>
      </c>
      <c r="BI211" s="327">
        <f>'2ND TERM Db '!AJ211</f>
        <v>0</v>
      </c>
      <c r="BJ211" s="327">
        <f>'1ST TERM Db'!AJ211</f>
        <v>0</v>
      </c>
      <c r="BK211" s="328">
        <f t="shared" si="322"/>
        <v>0</v>
      </c>
      <c r="BL211" s="26"/>
      <c r="BM211" s="26"/>
      <c r="BN211" s="43">
        <f t="shared" si="323"/>
        <v>0</v>
      </c>
      <c r="BO211" s="327">
        <f>'2ND TERM Db '!AM211</f>
        <v>0</v>
      </c>
      <c r="BP211" s="348">
        <f>'1ST TERM Db'!AM211</f>
        <v>0</v>
      </c>
      <c r="BQ211" s="328">
        <f t="shared" si="324"/>
        <v>0</v>
      </c>
      <c r="BR211" s="26"/>
      <c r="BS211" s="26"/>
      <c r="BT211" s="43">
        <f t="shared" si="325"/>
        <v>0</v>
      </c>
      <c r="BU211" s="327">
        <f>'2ND TERM Db '!AP211</f>
        <v>0</v>
      </c>
      <c r="BV211" s="348">
        <f>'1ST TERM Db'!AP211</f>
        <v>0</v>
      </c>
      <c r="BW211" s="328">
        <f t="shared" si="326"/>
        <v>0</v>
      </c>
      <c r="BX211" s="26"/>
      <c r="BY211" s="26"/>
      <c r="BZ211" s="43">
        <f t="shared" si="327"/>
        <v>0</v>
      </c>
      <c r="CA211" s="327">
        <f>'2ND TERM Db '!AS211</f>
        <v>0</v>
      </c>
      <c r="CB211" s="348">
        <f>'1ST TERM Db'!AS211</f>
        <v>0</v>
      </c>
      <c r="CC211" s="328">
        <f t="shared" si="328"/>
        <v>0</v>
      </c>
      <c r="CD211" s="26"/>
      <c r="CE211" s="26"/>
      <c r="CF211" s="43">
        <f t="shared" si="329"/>
        <v>0</v>
      </c>
      <c r="CG211" s="327">
        <f>'2ND TERM Db '!AV211</f>
        <v>0</v>
      </c>
      <c r="CH211" s="348">
        <f>'1ST TERM Db'!AV211</f>
        <v>0</v>
      </c>
      <c r="CI211" s="328">
        <f t="shared" si="330"/>
        <v>0</v>
      </c>
      <c r="CJ211" s="26"/>
      <c r="CK211" s="26"/>
      <c r="CL211" s="43">
        <f t="shared" si="331"/>
        <v>0</v>
      </c>
      <c r="CM211" s="327">
        <f>'2ND TERM Db '!AY211</f>
        <v>0</v>
      </c>
      <c r="CN211" s="348">
        <f>'1ST TERM Db'!AY211</f>
        <v>0</v>
      </c>
      <c r="CO211" s="328">
        <f t="shared" si="332"/>
        <v>0</v>
      </c>
      <c r="CP211" s="26"/>
      <c r="CQ211" s="26"/>
      <c r="CR211" s="43">
        <f t="shared" si="333"/>
        <v>0</v>
      </c>
      <c r="CS211" s="327">
        <f>'2ND TERM Db '!BB211</f>
        <v>0</v>
      </c>
      <c r="CT211" s="348">
        <f>'1ST TERM Db'!BB211</f>
        <v>0</v>
      </c>
      <c r="CU211" s="328">
        <f t="shared" si="334"/>
        <v>0</v>
      </c>
      <c r="CV211" s="26"/>
      <c r="CW211" s="26"/>
      <c r="CX211" s="43">
        <f t="shared" si="335"/>
        <v>0</v>
      </c>
      <c r="CY211" s="327">
        <f>'2ND TERM Db '!BE211</f>
        <v>0</v>
      </c>
      <c r="CZ211" s="348">
        <f>'1ST TERM Db'!BE211</f>
        <v>0</v>
      </c>
      <c r="DA211" s="328">
        <f t="shared" si="336"/>
        <v>0</v>
      </c>
      <c r="DB211" s="26"/>
      <c r="DC211" s="26"/>
      <c r="DD211" s="43">
        <f t="shared" si="337"/>
        <v>0</v>
      </c>
      <c r="DE211" s="327">
        <f>'2ND TERM Db '!BH211</f>
        <v>0</v>
      </c>
      <c r="DF211" s="348">
        <f>'1ST TERM Db'!BH211</f>
        <v>0</v>
      </c>
      <c r="DG211" s="328">
        <f t="shared" si="338"/>
        <v>0</v>
      </c>
      <c r="DH211" s="349"/>
      <c r="DI211" s="349"/>
      <c r="DJ211" s="356">
        <f t="shared" si="342"/>
        <v>0</v>
      </c>
      <c r="DK211" s="357">
        <f>'2ND TERM Db '!BK211</f>
        <v>0</v>
      </c>
      <c r="DL211" s="357">
        <f>'1ST TERM Db'!BK211</f>
        <v>0</v>
      </c>
      <c r="DM211" s="328">
        <f t="shared" si="339"/>
        <v>0</v>
      </c>
      <c r="DN211" s="73">
        <f t="shared" ref="DN211" si="356">SUM(O211,U211,AA211,AG211,AM211,AS211,AY211,BE211,BK211,BQ211,BW211,CC211,CI211,CO211,CU211,DA211,DG211,DM211)</f>
        <v>0</v>
      </c>
      <c r="DO211" s="80">
        <f t="shared" si="341"/>
        <v>12</v>
      </c>
      <c r="DP211" s="81" t="s">
        <v>105</v>
      </c>
      <c r="DQ211" s="81" t="s">
        <v>105</v>
      </c>
      <c r="DR211" s="81" t="s">
        <v>105</v>
      </c>
      <c r="DS211" s="81" t="s">
        <v>105</v>
      </c>
      <c r="DT211" s="81" t="s">
        <v>105</v>
      </c>
      <c r="DU211" s="81" t="s">
        <v>105</v>
      </c>
      <c r="DV211" s="81" t="s">
        <v>105</v>
      </c>
      <c r="DW211" s="81" t="s">
        <v>105</v>
      </c>
      <c r="DX211" s="87" t="s">
        <v>98</v>
      </c>
      <c r="DY211" s="88" t="s">
        <v>99</v>
      </c>
      <c r="DZ211" s="81" t="s">
        <v>105</v>
      </c>
      <c r="EA211" s="81" t="s">
        <v>105</v>
      </c>
      <c r="EB211" s="81" t="s">
        <v>105</v>
      </c>
      <c r="EC211" s="81" t="s">
        <v>105</v>
      </c>
      <c r="ED211" s="81" t="s">
        <v>105</v>
      </c>
      <c r="EE211" s="81" t="s">
        <v>105</v>
      </c>
      <c r="EF211" s="99" t="s">
        <v>105</v>
      </c>
      <c r="EG211" s="100" t="s">
        <v>101</v>
      </c>
      <c r="EH211" s="101" t="s">
        <v>102</v>
      </c>
      <c r="EI211" s="102" t="s">
        <v>103</v>
      </c>
      <c r="EJ211" s="103" t="s">
        <v>104</v>
      </c>
    </row>
    <row r="212" ht="30.3" spans="1:140">
      <c r="A212" s="21">
        <v>209</v>
      </c>
      <c r="B212" s="288">
        <f>'1ST TERM Db'!B212</f>
        <v>0</v>
      </c>
      <c r="C212" s="289">
        <f>'1ST TERM Db'!C212</f>
        <v>0</v>
      </c>
      <c r="D212" s="29">
        <f>'1ST TERM Db'!D212</f>
        <v>0</v>
      </c>
      <c r="E212" s="29">
        <f>'1ST TERM Db'!E212</f>
        <v>0</v>
      </c>
      <c r="F212" s="27"/>
      <c r="G212" s="27"/>
      <c r="H212" s="27"/>
      <c r="I212" s="42">
        <f t="shared" si="305"/>
        <v>0</v>
      </c>
      <c r="J212" s="26"/>
      <c r="K212" s="26"/>
      <c r="L212" s="43">
        <f t="shared" si="301"/>
        <v>0</v>
      </c>
      <c r="M212" s="327">
        <f>'2ND TERM Db '!L212</f>
        <v>0</v>
      </c>
      <c r="N212" s="327">
        <f>'1ST TERM Db'!L212</f>
        <v>0</v>
      </c>
      <c r="O212" s="328">
        <f t="shared" si="306"/>
        <v>0</v>
      </c>
      <c r="P212" s="26"/>
      <c r="Q212" s="26"/>
      <c r="R212" s="43">
        <f t="shared" si="307"/>
        <v>0</v>
      </c>
      <c r="S212" s="327">
        <f>'2ND TERM Db '!O212</f>
        <v>0</v>
      </c>
      <c r="T212" s="327">
        <f>'1ST TERM Db'!O212</f>
        <v>0</v>
      </c>
      <c r="U212" s="328">
        <f t="shared" si="308"/>
        <v>0</v>
      </c>
      <c r="V212" s="26"/>
      <c r="W212" s="26"/>
      <c r="X212" s="43">
        <f t="shared" si="309"/>
        <v>0</v>
      </c>
      <c r="Y212" s="327">
        <f>'2ND TERM Db '!R212</f>
        <v>0</v>
      </c>
      <c r="Z212" s="327">
        <f>'1ST TERM Db'!R212</f>
        <v>0</v>
      </c>
      <c r="AA212" s="328">
        <f t="shared" si="310"/>
        <v>0</v>
      </c>
      <c r="AB212" s="26"/>
      <c r="AC212" s="26"/>
      <c r="AD212" s="43">
        <f t="shared" si="311"/>
        <v>0</v>
      </c>
      <c r="AE212" s="327">
        <f>'2ND TERM Db '!U212</f>
        <v>0</v>
      </c>
      <c r="AF212" s="327">
        <f>'1ST TERM Db'!U212</f>
        <v>0</v>
      </c>
      <c r="AG212" s="328">
        <f t="shared" si="312"/>
        <v>0</v>
      </c>
      <c r="AH212" s="26"/>
      <c r="AI212" s="26"/>
      <c r="AJ212" s="43">
        <f t="shared" si="313"/>
        <v>0</v>
      </c>
      <c r="AK212" s="327">
        <f>'2ND TERM Db '!X212</f>
        <v>0</v>
      </c>
      <c r="AL212" s="327">
        <f>'1ST TERM Db'!X212</f>
        <v>0</v>
      </c>
      <c r="AM212" s="328">
        <f t="shared" si="314"/>
        <v>0</v>
      </c>
      <c r="AN212" s="26"/>
      <c r="AO212" s="26"/>
      <c r="AP212" s="43">
        <f t="shared" si="315"/>
        <v>0</v>
      </c>
      <c r="AQ212" s="327">
        <f>'2ND TERM Db '!AA212</f>
        <v>0</v>
      </c>
      <c r="AR212" s="343">
        <f>'1ST TERM Db'!AA212</f>
        <v>0</v>
      </c>
      <c r="AS212" s="328">
        <f t="shared" si="316"/>
        <v>0</v>
      </c>
      <c r="AT212" s="26"/>
      <c r="AU212" s="26"/>
      <c r="AV212" s="43">
        <f t="shared" si="317"/>
        <v>0</v>
      </c>
      <c r="AW212" s="327">
        <f>'2ND TERM Db '!AD212</f>
        <v>0</v>
      </c>
      <c r="AX212" s="343">
        <f>'1ST TERM Db'!AD212</f>
        <v>0</v>
      </c>
      <c r="AY212" s="328">
        <f t="shared" si="318"/>
        <v>0</v>
      </c>
      <c r="AZ212" s="26"/>
      <c r="BA212" s="26"/>
      <c r="BB212" s="43">
        <f t="shared" si="319"/>
        <v>0</v>
      </c>
      <c r="BC212" s="327">
        <f>'2ND TERM Db '!AG212</f>
        <v>0</v>
      </c>
      <c r="BD212" s="327">
        <f>'1ST TERM Db'!AG212</f>
        <v>0</v>
      </c>
      <c r="BE212" s="328">
        <f t="shared" si="320"/>
        <v>0</v>
      </c>
      <c r="BF212" s="26"/>
      <c r="BG212" s="26"/>
      <c r="BH212" s="43">
        <f t="shared" si="321"/>
        <v>0</v>
      </c>
      <c r="BI212" s="327">
        <f>'2ND TERM Db '!AJ212</f>
        <v>0</v>
      </c>
      <c r="BJ212" s="327">
        <f>'1ST TERM Db'!AJ212</f>
        <v>0</v>
      </c>
      <c r="BK212" s="328">
        <f t="shared" si="322"/>
        <v>0</v>
      </c>
      <c r="BL212" s="26"/>
      <c r="BM212" s="26"/>
      <c r="BN212" s="43">
        <f t="shared" si="323"/>
        <v>0</v>
      </c>
      <c r="BO212" s="327">
        <f>'2ND TERM Db '!AM212</f>
        <v>0</v>
      </c>
      <c r="BP212" s="348">
        <f>'1ST TERM Db'!AM212</f>
        <v>0</v>
      </c>
      <c r="BQ212" s="328">
        <f t="shared" si="324"/>
        <v>0</v>
      </c>
      <c r="BR212" s="26"/>
      <c r="BS212" s="26"/>
      <c r="BT212" s="43">
        <f t="shared" si="325"/>
        <v>0</v>
      </c>
      <c r="BU212" s="327">
        <f>'2ND TERM Db '!AP212</f>
        <v>0</v>
      </c>
      <c r="BV212" s="348">
        <f>'1ST TERM Db'!AP212</f>
        <v>0</v>
      </c>
      <c r="BW212" s="328">
        <f t="shared" si="326"/>
        <v>0</v>
      </c>
      <c r="BX212" s="26"/>
      <c r="BY212" s="26"/>
      <c r="BZ212" s="43">
        <f t="shared" si="327"/>
        <v>0</v>
      </c>
      <c r="CA212" s="327">
        <f>'2ND TERM Db '!AS212</f>
        <v>0</v>
      </c>
      <c r="CB212" s="348">
        <f>'1ST TERM Db'!AS212</f>
        <v>0</v>
      </c>
      <c r="CC212" s="328">
        <f t="shared" si="328"/>
        <v>0</v>
      </c>
      <c r="CD212" s="26"/>
      <c r="CE212" s="26"/>
      <c r="CF212" s="43">
        <f t="shared" si="329"/>
        <v>0</v>
      </c>
      <c r="CG212" s="327">
        <f>'2ND TERM Db '!AV212</f>
        <v>0</v>
      </c>
      <c r="CH212" s="348">
        <f>'1ST TERM Db'!AV212</f>
        <v>0</v>
      </c>
      <c r="CI212" s="328">
        <f t="shared" si="330"/>
        <v>0</v>
      </c>
      <c r="CJ212" s="26"/>
      <c r="CK212" s="26"/>
      <c r="CL212" s="43">
        <f t="shared" si="331"/>
        <v>0</v>
      </c>
      <c r="CM212" s="327">
        <f>'2ND TERM Db '!AY212</f>
        <v>0</v>
      </c>
      <c r="CN212" s="348">
        <f>'1ST TERM Db'!AY212</f>
        <v>0</v>
      </c>
      <c r="CO212" s="328">
        <f t="shared" si="332"/>
        <v>0</v>
      </c>
      <c r="CP212" s="26"/>
      <c r="CQ212" s="26"/>
      <c r="CR212" s="43">
        <f t="shared" si="333"/>
        <v>0</v>
      </c>
      <c r="CS212" s="327">
        <f>'2ND TERM Db '!BB212</f>
        <v>0</v>
      </c>
      <c r="CT212" s="348">
        <f>'1ST TERM Db'!BB212</f>
        <v>0</v>
      </c>
      <c r="CU212" s="328">
        <f t="shared" si="334"/>
        <v>0</v>
      </c>
      <c r="CV212" s="26"/>
      <c r="CW212" s="26"/>
      <c r="CX212" s="43">
        <f t="shared" si="335"/>
        <v>0</v>
      </c>
      <c r="CY212" s="327">
        <f>'2ND TERM Db '!BE212</f>
        <v>0</v>
      </c>
      <c r="CZ212" s="348">
        <f>'1ST TERM Db'!BE212</f>
        <v>0</v>
      </c>
      <c r="DA212" s="328">
        <f t="shared" si="336"/>
        <v>0</v>
      </c>
      <c r="DB212" s="26"/>
      <c r="DC212" s="26"/>
      <c r="DD212" s="43">
        <f t="shared" si="337"/>
        <v>0</v>
      </c>
      <c r="DE212" s="327">
        <f>'2ND TERM Db '!BH212</f>
        <v>0</v>
      </c>
      <c r="DF212" s="348">
        <f>'1ST TERM Db'!BH212</f>
        <v>0</v>
      </c>
      <c r="DG212" s="328">
        <f t="shared" si="338"/>
        <v>0</v>
      </c>
      <c r="DH212" s="349"/>
      <c r="DI212" s="349"/>
      <c r="DJ212" s="356">
        <f t="shared" si="342"/>
        <v>0</v>
      </c>
      <c r="DK212" s="357">
        <f>'2ND TERM Db '!BK212</f>
        <v>0</v>
      </c>
      <c r="DL212" s="357">
        <f>'1ST TERM Db'!BK212</f>
        <v>0</v>
      </c>
      <c r="DM212" s="328">
        <f t="shared" si="339"/>
        <v>0</v>
      </c>
      <c r="DN212" s="73">
        <f t="shared" ref="DN212" si="357">SUM(O212,U212,AA212,AG212,AM212,AS212,AY212,BE212,BK212,BQ212,BW212,CC212,CI212,CO212,CU212,DA212,DG212:DM212)</f>
        <v>0</v>
      </c>
      <c r="DO212" s="80">
        <f t="shared" si="341"/>
        <v>12</v>
      </c>
      <c r="DP212" s="81" t="s">
        <v>105</v>
      </c>
      <c r="DQ212" s="81" t="s">
        <v>105</v>
      </c>
      <c r="DR212" s="81" t="s">
        <v>105</v>
      </c>
      <c r="DS212" s="81" t="s">
        <v>105</v>
      </c>
      <c r="DT212" s="81" t="s">
        <v>105</v>
      </c>
      <c r="DU212" s="81" t="s">
        <v>105</v>
      </c>
      <c r="DV212" s="81" t="s">
        <v>105</v>
      </c>
      <c r="DW212" s="81" t="s">
        <v>105</v>
      </c>
      <c r="DX212" s="87" t="s">
        <v>98</v>
      </c>
      <c r="DY212" s="88" t="s">
        <v>99</v>
      </c>
      <c r="DZ212" s="81" t="s">
        <v>105</v>
      </c>
      <c r="EA212" s="81" t="s">
        <v>105</v>
      </c>
      <c r="EB212" s="81" t="s">
        <v>105</v>
      </c>
      <c r="EC212" s="81" t="s">
        <v>105</v>
      </c>
      <c r="ED212" s="81" t="s">
        <v>105</v>
      </c>
      <c r="EE212" s="81" t="s">
        <v>105</v>
      </c>
      <c r="EF212" s="99" t="s">
        <v>105</v>
      </c>
      <c r="EG212" s="100" t="s">
        <v>101</v>
      </c>
      <c r="EH212" s="101" t="s">
        <v>102</v>
      </c>
      <c r="EI212" s="102" t="s">
        <v>103</v>
      </c>
      <c r="EJ212" s="103" t="s">
        <v>104</v>
      </c>
    </row>
    <row r="213" ht="30.3" spans="1:140">
      <c r="A213" s="21">
        <v>210</v>
      </c>
      <c r="B213" s="288">
        <f>'1ST TERM Db'!B213</f>
        <v>0</v>
      </c>
      <c r="C213" s="29">
        <f>'1ST TERM Db'!C213</f>
        <v>0</v>
      </c>
      <c r="D213" s="29">
        <f>'1ST TERM Db'!D213</f>
        <v>0</v>
      </c>
      <c r="E213" s="29">
        <f>'1ST TERM Db'!E213</f>
        <v>0</v>
      </c>
      <c r="F213" s="27"/>
      <c r="G213" s="27"/>
      <c r="H213" s="27"/>
      <c r="I213" s="42">
        <f t="shared" si="305"/>
        <v>0</v>
      </c>
      <c r="J213" s="26"/>
      <c r="K213" s="26"/>
      <c r="L213" s="43">
        <f t="shared" si="301"/>
        <v>0</v>
      </c>
      <c r="M213" s="327">
        <f>'2ND TERM Db '!L213</f>
        <v>0</v>
      </c>
      <c r="N213" s="327">
        <f>'1ST TERM Db'!L213</f>
        <v>0</v>
      </c>
      <c r="O213" s="328">
        <f t="shared" si="306"/>
        <v>0</v>
      </c>
      <c r="P213" s="26"/>
      <c r="Q213" s="26"/>
      <c r="R213" s="43">
        <f t="shared" si="307"/>
        <v>0</v>
      </c>
      <c r="S213" s="327">
        <f>'2ND TERM Db '!O213</f>
        <v>0</v>
      </c>
      <c r="T213" s="327">
        <f>'1ST TERM Db'!O213</f>
        <v>0</v>
      </c>
      <c r="U213" s="328">
        <f t="shared" si="308"/>
        <v>0</v>
      </c>
      <c r="V213" s="26"/>
      <c r="W213" s="26"/>
      <c r="X213" s="43">
        <f t="shared" si="309"/>
        <v>0</v>
      </c>
      <c r="Y213" s="327">
        <f>'2ND TERM Db '!R213</f>
        <v>0</v>
      </c>
      <c r="Z213" s="327">
        <f>'1ST TERM Db'!R213</f>
        <v>0</v>
      </c>
      <c r="AA213" s="328">
        <f t="shared" si="310"/>
        <v>0</v>
      </c>
      <c r="AB213" s="26"/>
      <c r="AC213" s="26"/>
      <c r="AD213" s="43">
        <f t="shared" si="311"/>
        <v>0</v>
      </c>
      <c r="AE213" s="327">
        <f>'2ND TERM Db '!U213</f>
        <v>0</v>
      </c>
      <c r="AF213" s="327">
        <f>'1ST TERM Db'!U213</f>
        <v>0</v>
      </c>
      <c r="AG213" s="328">
        <f t="shared" si="312"/>
        <v>0</v>
      </c>
      <c r="AH213" s="26"/>
      <c r="AI213" s="26"/>
      <c r="AJ213" s="43">
        <f t="shared" si="313"/>
        <v>0</v>
      </c>
      <c r="AK213" s="327">
        <f>'2ND TERM Db '!X213</f>
        <v>0</v>
      </c>
      <c r="AL213" s="327">
        <f>'1ST TERM Db'!X213</f>
        <v>0</v>
      </c>
      <c r="AM213" s="328">
        <f t="shared" si="314"/>
        <v>0</v>
      </c>
      <c r="AN213" s="26"/>
      <c r="AO213" s="26"/>
      <c r="AP213" s="43">
        <f t="shared" si="315"/>
        <v>0</v>
      </c>
      <c r="AQ213" s="327">
        <f>'2ND TERM Db '!AA213</f>
        <v>0</v>
      </c>
      <c r="AR213" s="343">
        <f>'1ST TERM Db'!AA213</f>
        <v>0</v>
      </c>
      <c r="AS213" s="328">
        <f t="shared" si="316"/>
        <v>0</v>
      </c>
      <c r="AT213" s="26"/>
      <c r="AU213" s="26"/>
      <c r="AV213" s="43">
        <f t="shared" si="317"/>
        <v>0</v>
      </c>
      <c r="AW213" s="327">
        <f>'2ND TERM Db '!AD213</f>
        <v>0</v>
      </c>
      <c r="AX213" s="343">
        <f>'1ST TERM Db'!AD213</f>
        <v>0</v>
      </c>
      <c r="AY213" s="328">
        <f t="shared" si="318"/>
        <v>0</v>
      </c>
      <c r="AZ213" s="26"/>
      <c r="BA213" s="26"/>
      <c r="BB213" s="43">
        <f t="shared" si="319"/>
        <v>0</v>
      </c>
      <c r="BC213" s="327">
        <f>'2ND TERM Db '!AG213</f>
        <v>0</v>
      </c>
      <c r="BD213" s="327">
        <f>'1ST TERM Db'!AG213</f>
        <v>0</v>
      </c>
      <c r="BE213" s="328">
        <f t="shared" si="320"/>
        <v>0</v>
      </c>
      <c r="BF213" s="26"/>
      <c r="BG213" s="26"/>
      <c r="BH213" s="43">
        <f t="shared" si="321"/>
        <v>0</v>
      </c>
      <c r="BI213" s="327">
        <f>'2ND TERM Db '!AJ213</f>
        <v>0</v>
      </c>
      <c r="BJ213" s="327">
        <f>'1ST TERM Db'!AJ213</f>
        <v>0</v>
      </c>
      <c r="BK213" s="328">
        <f t="shared" si="322"/>
        <v>0</v>
      </c>
      <c r="BL213" s="26"/>
      <c r="BM213" s="26"/>
      <c r="BN213" s="43">
        <f t="shared" si="323"/>
        <v>0</v>
      </c>
      <c r="BO213" s="327">
        <f>'2ND TERM Db '!AM213</f>
        <v>0</v>
      </c>
      <c r="BP213" s="348">
        <f>'1ST TERM Db'!AM213</f>
        <v>0</v>
      </c>
      <c r="BQ213" s="328">
        <f t="shared" si="324"/>
        <v>0</v>
      </c>
      <c r="BR213" s="26"/>
      <c r="BS213" s="26"/>
      <c r="BT213" s="43">
        <f t="shared" si="325"/>
        <v>0</v>
      </c>
      <c r="BU213" s="327">
        <f>'2ND TERM Db '!AP213</f>
        <v>0</v>
      </c>
      <c r="BV213" s="348">
        <f>'1ST TERM Db'!AP213</f>
        <v>0</v>
      </c>
      <c r="BW213" s="328">
        <f t="shared" si="326"/>
        <v>0</v>
      </c>
      <c r="BX213" s="26"/>
      <c r="BY213" s="26"/>
      <c r="BZ213" s="43">
        <f t="shared" si="327"/>
        <v>0</v>
      </c>
      <c r="CA213" s="327">
        <f>'2ND TERM Db '!AS213</f>
        <v>0</v>
      </c>
      <c r="CB213" s="348">
        <f>'1ST TERM Db'!AS213</f>
        <v>0</v>
      </c>
      <c r="CC213" s="328">
        <f t="shared" si="328"/>
        <v>0</v>
      </c>
      <c r="CD213" s="26"/>
      <c r="CE213" s="26"/>
      <c r="CF213" s="43">
        <f t="shared" si="329"/>
        <v>0</v>
      </c>
      <c r="CG213" s="327">
        <f>'2ND TERM Db '!AV213</f>
        <v>0</v>
      </c>
      <c r="CH213" s="348">
        <f>'1ST TERM Db'!AV213</f>
        <v>0</v>
      </c>
      <c r="CI213" s="328">
        <f t="shared" si="330"/>
        <v>0</v>
      </c>
      <c r="CJ213" s="26"/>
      <c r="CK213" s="26"/>
      <c r="CL213" s="43">
        <f t="shared" si="331"/>
        <v>0</v>
      </c>
      <c r="CM213" s="327">
        <f>'2ND TERM Db '!AY213</f>
        <v>0</v>
      </c>
      <c r="CN213" s="348">
        <f>'1ST TERM Db'!AY213</f>
        <v>0</v>
      </c>
      <c r="CO213" s="328">
        <f t="shared" si="332"/>
        <v>0</v>
      </c>
      <c r="CP213" s="26"/>
      <c r="CQ213" s="26"/>
      <c r="CR213" s="43">
        <f t="shared" si="333"/>
        <v>0</v>
      </c>
      <c r="CS213" s="327">
        <f>'2ND TERM Db '!BB213</f>
        <v>0</v>
      </c>
      <c r="CT213" s="348">
        <f>'1ST TERM Db'!BB213</f>
        <v>0</v>
      </c>
      <c r="CU213" s="328">
        <f t="shared" si="334"/>
        <v>0</v>
      </c>
      <c r="CV213" s="26"/>
      <c r="CW213" s="26"/>
      <c r="CX213" s="43">
        <f t="shared" si="335"/>
        <v>0</v>
      </c>
      <c r="CY213" s="327">
        <f>'2ND TERM Db '!BE213</f>
        <v>0</v>
      </c>
      <c r="CZ213" s="348">
        <f>'1ST TERM Db'!BE213</f>
        <v>0</v>
      </c>
      <c r="DA213" s="328">
        <f t="shared" si="336"/>
        <v>0</v>
      </c>
      <c r="DB213" s="26"/>
      <c r="DC213" s="26"/>
      <c r="DD213" s="43">
        <f t="shared" si="337"/>
        <v>0</v>
      </c>
      <c r="DE213" s="327">
        <f>'2ND TERM Db '!BH213</f>
        <v>0</v>
      </c>
      <c r="DF213" s="348">
        <f>'1ST TERM Db'!BH213</f>
        <v>0</v>
      </c>
      <c r="DG213" s="328">
        <f t="shared" si="338"/>
        <v>0</v>
      </c>
      <c r="DH213" s="349"/>
      <c r="DI213" s="349"/>
      <c r="DJ213" s="356">
        <f t="shared" si="342"/>
        <v>0</v>
      </c>
      <c r="DK213" s="357">
        <f>'2ND TERM Db '!BK213</f>
        <v>0</v>
      </c>
      <c r="DL213" s="357">
        <f>'1ST TERM Db'!BK213</f>
        <v>0</v>
      </c>
      <c r="DM213" s="328">
        <f t="shared" si="339"/>
        <v>0</v>
      </c>
      <c r="DN213" s="73">
        <f t="shared" ref="DN213" si="358">SUM(O213,U213,AA213,AG213,AM213,AS213,AY213,BE213,BK213,BQ213,BW213,CC213,CI213,CO213,CU213,DA213,DG213,DM213)</f>
        <v>0</v>
      </c>
      <c r="DO213" s="80">
        <f t="shared" si="341"/>
        <v>12</v>
      </c>
      <c r="DP213" s="81" t="s">
        <v>105</v>
      </c>
      <c r="DQ213" s="81" t="s">
        <v>105</v>
      </c>
      <c r="DR213" s="81" t="s">
        <v>105</v>
      </c>
      <c r="DS213" s="81" t="s">
        <v>105</v>
      </c>
      <c r="DT213" s="81" t="s">
        <v>105</v>
      </c>
      <c r="DU213" s="81" t="s">
        <v>105</v>
      </c>
      <c r="DV213" s="81" t="s">
        <v>105</v>
      </c>
      <c r="DW213" s="81" t="s">
        <v>105</v>
      </c>
      <c r="DX213" s="87" t="s">
        <v>98</v>
      </c>
      <c r="DY213" s="88" t="s">
        <v>99</v>
      </c>
      <c r="DZ213" s="81" t="s">
        <v>105</v>
      </c>
      <c r="EA213" s="81" t="s">
        <v>105</v>
      </c>
      <c r="EB213" s="81" t="s">
        <v>105</v>
      </c>
      <c r="EC213" s="81" t="s">
        <v>105</v>
      </c>
      <c r="ED213" s="81" t="s">
        <v>105</v>
      </c>
      <c r="EE213" s="81" t="s">
        <v>105</v>
      </c>
      <c r="EF213" s="99" t="s">
        <v>105</v>
      </c>
      <c r="EG213" s="100" t="s">
        <v>101</v>
      </c>
      <c r="EH213" s="101" t="s">
        <v>102</v>
      </c>
      <c r="EI213" s="102" t="s">
        <v>103</v>
      </c>
      <c r="EJ213" s="103" t="s">
        <v>104</v>
      </c>
    </row>
    <row r="214" ht="30.3" spans="1:140">
      <c r="A214" s="21">
        <v>211</v>
      </c>
      <c r="B214" s="288">
        <f>'1ST TERM Db'!B214</f>
        <v>0</v>
      </c>
      <c r="C214" s="289">
        <f>'1ST TERM Db'!C214</f>
        <v>0</v>
      </c>
      <c r="D214" s="29">
        <f>'1ST TERM Db'!D214</f>
        <v>0</v>
      </c>
      <c r="E214" s="29">
        <f>'1ST TERM Db'!E214</f>
        <v>0</v>
      </c>
      <c r="F214" s="27"/>
      <c r="G214" s="27"/>
      <c r="H214" s="27"/>
      <c r="I214" s="42">
        <f t="shared" si="305"/>
        <v>0</v>
      </c>
      <c r="J214" s="26"/>
      <c r="K214" s="26"/>
      <c r="L214" s="43">
        <f t="shared" si="301"/>
        <v>0</v>
      </c>
      <c r="M214" s="327">
        <f>'2ND TERM Db '!L214</f>
        <v>0</v>
      </c>
      <c r="N214" s="327">
        <f>'1ST TERM Db'!L214</f>
        <v>0</v>
      </c>
      <c r="O214" s="328">
        <f t="shared" si="306"/>
        <v>0</v>
      </c>
      <c r="P214" s="26"/>
      <c r="Q214" s="26"/>
      <c r="R214" s="43">
        <f t="shared" si="307"/>
        <v>0</v>
      </c>
      <c r="S214" s="327">
        <f>'2ND TERM Db '!O214</f>
        <v>0</v>
      </c>
      <c r="T214" s="327">
        <f>'1ST TERM Db'!O214</f>
        <v>0</v>
      </c>
      <c r="U214" s="328">
        <f t="shared" si="308"/>
        <v>0</v>
      </c>
      <c r="V214" s="26"/>
      <c r="W214" s="26"/>
      <c r="X214" s="43">
        <f t="shared" si="309"/>
        <v>0</v>
      </c>
      <c r="Y214" s="327">
        <f>'2ND TERM Db '!R214</f>
        <v>0</v>
      </c>
      <c r="Z214" s="327">
        <f>'1ST TERM Db'!R214</f>
        <v>0</v>
      </c>
      <c r="AA214" s="328">
        <f t="shared" si="310"/>
        <v>0</v>
      </c>
      <c r="AB214" s="26"/>
      <c r="AC214" s="26"/>
      <c r="AD214" s="43">
        <f t="shared" si="311"/>
        <v>0</v>
      </c>
      <c r="AE214" s="327">
        <f>'2ND TERM Db '!U214</f>
        <v>0</v>
      </c>
      <c r="AF214" s="327">
        <f>'1ST TERM Db'!U214</f>
        <v>0</v>
      </c>
      <c r="AG214" s="328">
        <f t="shared" si="312"/>
        <v>0</v>
      </c>
      <c r="AH214" s="26"/>
      <c r="AI214" s="26"/>
      <c r="AJ214" s="43">
        <f t="shared" si="313"/>
        <v>0</v>
      </c>
      <c r="AK214" s="327">
        <f>'2ND TERM Db '!X214</f>
        <v>0</v>
      </c>
      <c r="AL214" s="327">
        <f>'1ST TERM Db'!X214</f>
        <v>0</v>
      </c>
      <c r="AM214" s="328">
        <f t="shared" si="314"/>
        <v>0</v>
      </c>
      <c r="AN214" s="26"/>
      <c r="AO214" s="26"/>
      <c r="AP214" s="43">
        <f t="shared" si="315"/>
        <v>0</v>
      </c>
      <c r="AQ214" s="327">
        <f>'2ND TERM Db '!AA214</f>
        <v>0</v>
      </c>
      <c r="AR214" s="343">
        <f>'1ST TERM Db'!AA214</f>
        <v>0</v>
      </c>
      <c r="AS214" s="328">
        <f t="shared" si="316"/>
        <v>0</v>
      </c>
      <c r="AT214" s="26"/>
      <c r="AU214" s="26"/>
      <c r="AV214" s="43">
        <f t="shared" si="317"/>
        <v>0</v>
      </c>
      <c r="AW214" s="327">
        <f>'2ND TERM Db '!AD214</f>
        <v>0</v>
      </c>
      <c r="AX214" s="343">
        <f>'1ST TERM Db'!AD214</f>
        <v>0</v>
      </c>
      <c r="AY214" s="328">
        <f t="shared" si="318"/>
        <v>0</v>
      </c>
      <c r="AZ214" s="26"/>
      <c r="BA214" s="26"/>
      <c r="BB214" s="43">
        <f t="shared" si="319"/>
        <v>0</v>
      </c>
      <c r="BC214" s="327">
        <f>'2ND TERM Db '!AG214</f>
        <v>0</v>
      </c>
      <c r="BD214" s="327">
        <f>'1ST TERM Db'!AG214</f>
        <v>0</v>
      </c>
      <c r="BE214" s="328">
        <f t="shared" si="320"/>
        <v>0</v>
      </c>
      <c r="BF214" s="26"/>
      <c r="BG214" s="26"/>
      <c r="BH214" s="43">
        <f t="shared" si="321"/>
        <v>0</v>
      </c>
      <c r="BI214" s="327">
        <f>'2ND TERM Db '!AJ214</f>
        <v>0</v>
      </c>
      <c r="BJ214" s="327">
        <f>'1ST TERM Db'!AJ214</f>
        <v>0</v>
      </c>
      <c r="BK214" s="328">
        <f t="shared" si="322"/>
        <v>0</v>
      </c>
      <c r="BL214" s="26"/>
      <c r="BM214" s="26"/>
      <c r="BN214" s="43">
        <f t="shared" si="323"/>
        <v>0</v>
      </c>
      <c r="BO214" s="327">
        <f>'2ND TERM Db '!AM214</f>
        <v>0</v>
      </c>
      <c r="BP214" s="348">
        <f>'1ST TERM Db'!AM214</f>
        <v>0</v>
      </c>
      <c r="BQ214" s="328">
        <f t="shared" si="324"/>
        <v>0</v>
      </c>
      <c r="BR214" s="26"/>
      <c r="BS214" s="26"/>
      <c r="BT214" s="43">
        <f t="shared" si="325"/>
        <v>0</v>
      </c>
      <c r="BU214" s="327">
        <f>'2ND TERM Db '!AP214</f>
        <v>0</v>
      </c>
      <c r="BV214" s="348">
        <f>'1ST TERM Db'!AP214</f>
        <v>0</v>
      </c>
      <c r="BW214" s="328">
        <f t="shared" si="326"/>
        <v>0</v>
      </c>
      <c r="BX214" s="26"/>
      <c r="BY214" s="26"/>
      <c r="BZ214" s="43">
        <f t="shared" si="327"/>
        <v>0</v>
      </c>
      <c r="CA214" s="327">
        <f>'2ND TERM Db '!AS214</f>
        <v>0</v>
      </c>
      <c r="CB214" s="348">
        <f>'1ST TERM Db'!AS214</f>
        <v>0</v>
      </c>
      <c r="CC214" s="328">
        <f t="shared" si="328"/>
        <v>0</v>
      </c>
      <c r="CD214" s="26"/>
      <c r="CE214" s="26"/>
      <c r="CF214" s="43">
        <f t="shared" si="329"/>
        <v>0</v>
      </c>
      <c r="CG214" s="327">
        <f>'2ND TERM Db '!AV214</f>
        <v>0</v>
      </c>
      <c r="CH214" s="348">
        <f>'1ST TERM Db'!AV214</f>
        <v>0</v>
      </c>
      <c r="CI214" s="328">
        <f t="shared" si="330"/>
        <v>0</v>
      </c>
      <c r="CJ214" s="26"/>
      <c r="CK214" s="26"/>
      <c r="CL214" s="43">
        <f t="shared" si="331"/>
        <v>0</v>
      </c>
      <c r="CM214" s="327">
        <f>'2ND TERM Db '!AY214</f>
        <v>0</v>
      </c>
      <c r="CN214" s="348">
        <f>'1ST TERM Db'!AY214</f>
        <v>0</v>
      </c>
      <c r="CO214" s="328">
        <f t="shared" si="332"/>
        <v>0</v>
      </c>
      <c r="CP214" s="26"/>
      <c r="CQ214" s="26"/>
      <c r="CR214" s="43">
        <f t="shared" si="333"/>
        <v>0</v>
      </c>
      <c r="CS214" s="327">
        <f>'2ND TERM Db '!BB214</f>
        <v>0</v>
      </c>
      <c r="CT214" s="348">
        <f>'1ST TERM Db'!BB214</f>
        <v>0</v>
      </c>
      <c r="CU214" s="328">
        <f t="shared" si="334"/>
        <v>0</v>
      </c>
      <c r="CV214" s="26"/>
      <c r="CW214" s="26"/>
      <c r="CX214" s="43">
        <f t="shared" si="335"/>
        <v>0</v>
      </c>
      <c r="CY214" s="327">
        <f>'2ND TERM Db '!BE214</f>
        <v>0</v>
      </c>
      <c r="CZ214" s="348">
        <f>'1ST TERM Db'!BE214</f>
        <v>0</v>
      </c>
      <c r="DA214" s="328">
        <f t="shared" si="336"/>
        <v>0</v>
      </c>
      <c r="DB214" s="26"/>
      <c r="DC214" s="26"/>
      <c r="DD214" s="43">
        <f t="shared" si="337"/>
        <v>0</v>
      </c>
      <c r="DE214" s="327">
        <f>'2ND TERM Db '!BH214</f>
        <v>0</v>
      </c>
      <c r="DF214" s="348">
        <f>'1ST TERM Db'!BH214</f>
        <v>0</v>
      </c>
      <c r="DG214" s="328">
        <f t="shared" si="338"/>
        <v>0</v>
      </c>
      <c r="DH214" s="349"/>
      <c r="DI214" s="349"/>
      <c r="DJ214" s="356">
        <f t="shared" si="342"/>
        <v>0</v>
      </c>
      <c r="DK214" s="357">
        <f>'2ND TERM Db '!BK214</f>
        <v>0</v>
      </c>
      <c r="DL214" s="357">
        <f>'1ST TERM Db'!BK214</f>
        <v>0</v>
      </c>
      <c r="DM214" s="328">
        <f t="shared" si="339"/>
        <v>0</v>
      </c>
      <c r="DN214" s="73">
        <f t="shared" ref="DN214" si="359">SUM(O214,U214,AA214,AG214,AM214,AS214,AY214,BE214,BK214,BQ214,BW214,CC214,CI214,CO214,CU214,DA214,DG214:DM214)</f>
        <v>0</v>
      </c>
      <c r="DO214" s="80">
        <f t="shared" si="341"/>
        <v>12</v>
      </c>
      <c r="DP214" s="81" t="s">
        <v>105</v>
      </c>
      <c r="DQ214" s="81" t="s">
        <v>105</v>
      </c>
      <c r="DR214" s="81" t="s">
        <v>105</v>
      </c>
      <c r="DS214" s="81" t="s">
        <v>105</v>
      </c>
      <c r="DT214" s="81" t="s">
        <v>105</v>
      </c>
      <c r="DU214" s="81" t="s">
        <v>105</v>
      </c>
      <c r="DV214" s="81" t="s">
        <v>105</v>
      </c>
      <c r="DW214" s="81" t="s">
        <v>105</v>
      </c>
      <c r="DX214" s="87" t="s">
        <v>98</v>
      </c>
      <c r="DY214" s="88" t="s">
        <v>99</v>
      </c>
      <c r="DZ214" s="81" t="s">
        <v>105</v>
      </c>
      <c r="EA214" s="81" t="s">
        <v>105</v>
      </c>
      <c r="EB214" s="81" t="s">
        <v>105</v>
      </c>
      <c r="EC214" s="81" t="s">
        <v>105</v>
      </c>
      <c r="ED214" s="81" t="s">
        <v>105</v>
      </c>
      <c r="EE214" s="81" t="s">
        <v>105</v>
      </c>
      <c r="EF214" s="99" t="s">
        <v>105</v>
      </c>
      <c r="EG214" s="100" t="s">
        <v>101</v>
      </c>
      <c r="EH214" s="101" t="s">
        <v>102</v>
      </c>
      <c r="EI214" s="102" t="s">
        <v>103</v>
      </c>
      <c r="EJ214" s="103" t="s">
        <v>104</v>
      </c>
    </row>
    <row r="215" ht="30.3" spans="1:140">
      <c r="A215" s="21">
        <v>212</v>
      </c>
      <c r="B215" s="288">
        <f>'1ST TERM Db'!B215</f>
        <v>0</v>
      </c>
      <c r="C215" s="29">
        <f>'1ST TERM Db'!C215</f>
        <v>0</v>
      </c>
      <c r="D215" s="29">
        <f>'1ST TERM Db'!D215</f>
        <v>0</v>
      </c>
      <c r="E215" s="29">
        <f>'1ST TERM Db'!E215</f>
        <v>0</v>
      </c>
      <c r="F215" s="27"/>
      <c r="G215" s="27"/>
      <c r="H215" s="27"/>
      <c r="I215" s="42">
        <f t="shared" si="305"/>
        <v>0</v>
      </c>
      <c r="J215" s="26"/>
      <c r="K215" s="26"/>
      <c r="L215" s="43">
        <f t="shared" si="301"/>
        <v>0</v>
      </c>
      <c r="M215" s="327">
        <f>'2ND TERM Db '!L215</f>
        <v>0</v>
      </c>
      <c r="N215" s="327">
        <f>'1ST TERM Db'!L215</f>
        <v>0</v>
      </c>
      <c r="O215" s="328">
        <f t="shared" si="306"/>
        <v>0</v>
      </c>
      <c r="P215" s="26"/>
      <c r="Q215" s="26"/>
      <c r="R215" s="43">
        <f t="shared" si="307"/>
        <v>0</v>
      </c>
      <c r="S215" s="327">
        <f>'2ND TERM Db '!O215</f>
        <v>0</v>
      </c>
      <c r="T215" s="327">
        <f>'1ST TERM Db'!O215</f>
        <v>0</v>
      </c>
      <c r="U215" s="328">
        <f t="shared" si="308"/>
        <v>0</v>
      </c>
      <c r="V215" s="26"/>
      <c r="W215" s="26"/>
      <c r="X215" s="43">
        <f t="shared" si="309"/>
        <v>0</v>
      </c>
      <c r="Y215" s="327">
        <f>'2ND TERM Db '!R215</f>
        <v>0</v>
      </c>
      <c r="Z215" s="327">
        <f>'1ST TERM Db'!R215</f>
        <v>0</v>
      </c>
      <c r="AA215" s="328">
        <f t="shared" si="310"/>
        <v>0</v>
      </c>
      <c r="AB215" s="26"/>
      <c r="AC215" s="26"/>
      <c r="AD215" s="43">
        <f t="shared" si="311"/>
        <v>0</v>
      </c>
      <c r="AE215" s="327">
        <f>'2ND TERM Db '!U215</f>
        <v>0</v>
      </c>
      <c r="AF215" s="327">
        <f>'1ST TERM Db'!U215</f>
        <v>0</v>
      </c>
      <c r="AG215" s="328">
        <f t="shared" si="312"/>
        <v>0</v>
      </c>
      <c r="AH215" s="26"/>
      <c r="AI215" s="26"/>
      <c r="AJ215" s="43">
        <f t="shared" si="313"/>
        <v>0</v>
      </c>
      <c r="AK215" s="327">
        <f>'2ND TERM Db '!X215</f>
        <v>0</v>
      </c>
      <c r="AL215" s="327">
        <f>'1ST TERM Db'!X215</f>
        <v>0</v>
      </c>
      <c r="AM215" s="328">
        <f t="shared" si="314"/>
        <v>0</v>
      </c>
      <c r="AN215" s="26"/>
      <c r="AO215" s="26"/>
      <c r="AP215" s="43">
        <f t="shared" si="315"/>
        <v>0</v>
      </c>
      <c r="AQ215" s="327">
        <f>'2ND TERM Db '!AA215</f>
        <v>0</v>
      </c>
      <c r="AR215" s="343">
        <f>'1ST TERM Db'!AA215</f>
        <v>0</v>
      </c>
      <c r="AS215" s="328">
        <f t="shared" si="316"/>
        <v>0</v>
      </c>
      <c r="AT215" s="26"/>
      <c r="AU215" s="26"/>
      <c r="AV215" s="43">
        <f t="shared" si="317"/>
        <v>0</v>
      </c>
      <c r="AW215" s="327">
        <f>'2ND TERM Db '!AD215</f>
        <v>0</v>
      </c>
      <c r="AX215" s="343">
        <f>'1ST TERM Db'!AD215</f>
        <v>0</v>
      </c>
      <c r="AY215" s="328">
        <f t="shared" si="318"/>
        <v>0</v>
      </c>
      <c r="AZ215" s="26"/>
      <c r="BA215" s="26"/>
      <c r="BB215" s="43">
        <f t="shared" si="319"/>
        <v>0</v>
      </c>
      <c r="BC215" s="327">
        <f>'2ND TERM Db '!AG215</f>
        <v>0</v>
      </c>
      <c r="BD215" s="327">
        <f>'1ST TERM Db'!AG215</f>
        <v>0</v>
      </c>
      <c r="BE215" s="328">
        <f t="shared" si="320"/>
        <v>0</v>
      </c>
      <c r="BF215" s="26"/>
      <c r="BG215" s="26"/>
      <c r="BH215" s="43">
        <f t="shared" si="321"/>
        <v>0</v>
      </c>
      <c r="BI215" s="327">
        <f>'2ND TERM Db '!AJ215</f>
        <v>0</v>
      </c>
      <c r="BJ215" s="327">
        <f>'1ST TERM Db'!AJ215</f>
        <v>0</v>
      </c>
      <c r="BK215" s="328">
        <f t="shared" si="322"/>
        <v>0</v>
      </c>
      <c r="BL215" s="26"/>
      <c r="BM215" s="26"/>
      <c r="BN215" s="43">
        <f t="shared" si="323"/>
        <v>0</v>
      </c>
      <c r="BO215" s="327">
        <f>'2ND TERM Db '!AM215</f>
        <v>0</v>
      </c>
      <c r="BP215" s="348">
        <f>'1ST TERM Db'!AM215</f>
        <v>0</v>
      </c>
      <c r="BQ215" s="328">
        <f t="shared" si="324"/>
        <v>0</v>
      </c>
      <c r="BR215" s="26"/>
      <c r="BS215" s="26"/>
      <c r="BT215" s="43">
        <f t="shared" si="325"/>
        <v>0</v>
      </c>
      <c r="BU215" s="327">
        <f>'2ND TERM Db '!AP215</f>
        <v>0</v>
      </c>
      <c r="BV215" s="348">
        <f>'1ST TERM Db'!AP215</f>
        <v>0</v>
      </c>
      <c r="BW215" s="328">
        <f t="shared" si="326"/>
        <v>0</v>
      </c>
      <c r="BX215" s="26"/>
      <c r="BY215" s="26"/>
      <c r="BZ215" s="43">
        <f t="shared" si="327"/>
        <v>0</v>
      </c>
      <c r="CA215" s="327">
        <f>'2ND TERM Db '!AS215</f>
        <v>0</v>
      </c>
      <c r="CB215" s="348">
        <f>'1ST TERM Db'!AS215</f>
        <v>0</v>
      </c>
      <c r="CC215" s="328">
        <f t="shared" si="328"/>
        <v>0</v>
      </c>
      <c r="CD215" s="26"/>
      <c r="CE215" s="26"/>
      <c r="CF215" s="43">
        <f t="shared" si="329"/>
        <v>0</v>
      </c>
      <c r="CG215" s="327">
        <f>'2ND TERM Db '!AV215</f>
        <v>0</v>
      </c>
      <c r="CH215" s="348">
        <f>'1ST TERM Db'!AV215</f>
        <v>0</v>
      </c>
      <c r="CI215" s="328">
        <f t="shared" si="330"/>
        <v>0</v>
      </c>
      <c r="CJ215" s="26"/>
      <c r="CK215" s="26"/>
      <c r="CL215" s="43">
        <f t="shared" si="331"/>
        <v>0</v>
      </c>
      <c r="CM215" s="327">
        <f>'2ND TERM Db '!AY215</f>
        <v>0</v>
      </c>
      <c r="CN215" s="348">
        <f>'1ST TERM Db'!AY215</f>
        <v>0</v>
      </c>
      <c r="CO215" s="328">
        <f t="shared" si="332"/>
        <v>0</v>
      </c>
      <c r="CP215" s="26"/>
      <c r="CQ215" s="26"/>
      <c r="CR215" s="43">
        <f t="shared" si="333"/>
        <v>0</v>
      </c>
      <c r="CS215" s="327">
        <f>'2ND TERM Db '!BB215</f>
        <v>0</v>
      </c>
      <c r="CT215" s="348">
        <f>'1ST TERM Db'!BB215</f>
        <v>0</v>
      </c>
      <c r="CU215" s="328">
        <f t="shared" si="334"/>
        <v>0</v>
      </c>
      <c r="CV215" s="26"/>
      <c r="CW215" s="26"/>
      <c r="CX215" s="43">
        <f t="shared" si="335"/>
        <v>0</v>
      </c>
      <c r="CY215" s="327">
        <f>'2ND TERM Db '!BE215</f>
        <v>0</v>
      </c>
      <c r="CZ215" s="348">
        <f>'1ST TERM Db'!BE215</f>
        <v>0</v>
      </c>
      <c r="DA215" s="328">
        <f t="shared" si="336"/>
        <v>0</v>
      </c>
      <c r="DB215" s="26"/>
      <c r="DC215" s="26"/>
      <c r="DD215" s="43">
        <f t="shared" si="337"/>
        <v>0</v>
      </c>
      <c r="DE215" s="327">
        <f>'2ND TERM Db '!BH215</f>
        <v>0</v>
      </c>
      <c r="DF215" s="348">
        <f>'1ST TERM Db'!BH215</f>
        <v>0</v>
      </c>
      <c r="DG215" s="328">
        <f t="shared" si="338"/>
        <v>0</v>
      </c>
      <c r="DH215" s="349"/>
      <c r="DI215" s="349"/>
      <c r="DJ215" s="356">
        <f t="shared" si="342"/>
        <v>0</v>
      </c>
      <c r="DK215" s="357">
        <f>'2ND TERM Db '!BK215</f>
        <v>0</v>
      </c>
      <c r="DL215" s="357">
        <f>'1ST TERM Db'!BK215</f>
        <v>0</v>
      </c>
      <c r="DM215" s="328">
        <f t="shared" si="339"/>
        <v>0</v>
      </c>
      <c r="DN215" s="73">
        <f t="shared" ref="DN215" si="360">SUM(O215,U215,AA215,AG215,AM215,AS215,AY215,BE215,BK215,BQ215,BW215,CC215,CI215,CO215,CU215,DA215,DG215,DM215)</f>
        <v>0</v>
      </c>
      <c r="DO215" s="80">
        <f t="shared" si="341"/>
        <v>12</v>
      </c>
      <c r="DP215" s="81" t="s">
        <v>105</v>
      </c>
      <c r="DQ215" s="81" t="s">
        <v>105</v>
      </c>
      <c r="DR215" s="81" t="s">
        <v>105</v>
      </c>
      <c r="DS215" s="81" t="s">
        <v>105</v>
      </c>
      <c r="DT215" s="81" t="s">
        <v>105</v>
      </c>
      <c r="DU215" s="81" t="s">
        <v>105</v>
      </c>
      <c r="DV215" s="81" t="s">
        <v>105</v>
      </c>
      <c r="DW215" s="81" t="s">
        <v>105</v>
      </c>
      <c r="DX215" s="87" t="s">
        <v>98</v>
      </c>
      <c r="DY215" s="88" t="s">
        <v>99</v>
      </c>
      <c r="DZ215" s="81" t="s">
        <v>105</v>
      </c>
      <c r="EA215" s="81" t="s">
        <v>105</v>
      </c>
      <c r="EB215" s="81" t="s">
        <v>105</v>
      </c>
      <c r="EC215" s="81" t="s">
        <v>105</v>
      </c>
      <c r="ED215" s="81" t="s">
        <v>105</v>
      </c>
      <c r="EE215" s="81" t="s">
        <v>105</v>
      </c>
      <c r="EF215" s="99" t="s">
        <v>105</v>
      </c>
      <c r="EG215" s="100" t="s">
        <v>101</v>
      </c>
      <c r="EH215" s="101" t="s">
        <v>102</v>
      </c>
      <c r="EI215" s="102" t="s">
        <v>103</v>
      </c>
      <c r="EJ215" s="103" t="s">
        <v>104</v>
      </c>
    </row>
    <row r="216" ht="30.3" spans="1:140">
      <c r="A216" s="21">
        <v>213</v>
      </c>
      <c r="B216" s="288">
        <f>'1ST TERM Db'!B216</f>
        <v>0</v>
      </c>
      <c r="C216" s="29">
        <f>'1ST TERM Db'!C216</f>
        <v>0</v>
      </c>
      <c r="D216" s="29">
        <f>'1ST TERM Db'!D216</f>
        <v>0</v>
      </c>
      <c r="E216" s="29">
        <f>'1ST TERM Db'!E216</f>
        <v>0</v>
      </c>
      <c r="F216" s="27"/>
      <c r="G216" s="27"/>
      <c r="H216" s="27"/>
      <c r="I216" s="42">
        <f t="shared" si="305"/>
        <v>0</v>
      </c>
      <c r="J216" s="26"/>
      <c r="K216" s="26"/>
      <c r="L216" s="43">
        <f t="shared" si="301"/>
        <v>0</v>
      </c>
      <c r="M216" s="327">
        <f>'2ND TERM Db '!L216</f>
        <v>0</v>
      </c>
      <c r="N216" s="327">
        <f>'1ST TERM Db'!L216</f>
        <v>0</v>
      </c>
      <c r="O216" s="328">
        <f t="shared" si="306"/>
        <v>0</v>
      </c>
      <c r="P216" s="26"/>
      <c r="Q216" s="26"/>
      <c r="R216" s="43">
        <f t="shared" si="307"/>
        <v>0</v>
      </c>
      <c r="S216" s="327">
        <f>'2ND TERM Db '!O216</f>
        <v>0</v>
      </c>
      <c r="T216" s="327">
        <f>'1ST TERM Db'!O216</f>
        <v>0</v>
      </c>
      <c r="U216" s="328">
        <f t="shared" si="308"/>
        <v>0</v>
      </c>
      <c r="V216" s="26"/>
      <c r="W216" s="26"/>
      <c r="X216" s="43">
        <f t="shared" si="309"/>
        <v>0</v>
      </c>
      <c r="Y216" s="327">
        <f>'2ND TERM Db '!R216</f>
        <v>0</v>
      </c>
      <c r="Z216" s="327">
        <f>'1ST TERM Db'!R216</f>
        <v>0</v>
      </c>
      <c r="AA216" s="328">
        <f t="shared" si="310"/>
        <v>0</v>
      </c>
      <c r="AB216" s="26"/>
      <c r="AC216" s="26"/>
      <c r="AD216" s="43">
        <f t="shared" si="311"/>
        <v>0</v>
      </c>
      <c r="AE216" s="327">
        <f>'2ND TERM Db '!U216</f>
        <v>0</v>
      </c>
      <c r="AF216" s="327">
        <f>'1ST TERM Db'!U216</f>
        <v>0</v>
      </c>
      <c r="AG216" s="328">
        <f t="shared" si="312"/>
        <v>0</v>
      </c>
      <c r="AH216" s="26"/>
      <c r="AI216" s="26"/>
      <c r="AJ216" s="43">
        <f t="shared" si="313"/>
        <v>0</v>
      </c>
      <c r="AK216" s="327">
        <f>'2ND TERM Db '!X216</f>
        <v>0</v>
      </c>
      <c r="AL216" s="327">
        <f>'1ST TERM Db'!X216</f>
        <v>0</v>
      </c>
      <c r="AM216" s="328">
        <f t="shared" si="314"/>
        <v>0</v>
      </c>
      <c r="AN216" s="26"/>
      <c r="AO216" s="26"/>
      <c r="AP216" s="43">
        <f t="shared" si="315"/>
        <v>0</v>
      </c>
      <c r="AQ216" s="327">
        <f>'2ND TERM Db '!AA216</f>
        <v>0</v>
      </c>
      <c r="AR216" s="343">
        <f>'1ST TERM Db'!AA216</f>
        <v>0</v>
      </c>
      <c r="AS216" s="328">
        <f t="shared" si="316"/>
        <v>0</v>
      </c>
      <c r="AT216" s="26"/>
      <c r="AU216" s="26"/>
      <c r="AV216" s="43">
        <f t="shared" si="317"/>
        <v>0</v>
      </c>
      <c r="AW216" s="327">
        <f>'2ND TERM Db '!AD216</f>
        <v>0</v>
      </c>
      <c r="AX216" s="343">
        <f>'1ST TERM Db'!AD216</f>
        <v>0</v>
      </c>
      <c r="AY216" s="328">
        <f t="shared" si="318"/>
        <v>0</v>
      </c>
      <c r="AZ216" s="26"/>
      <c r="BA216" s="26"/>
      <c r="BB216" s="43">
        <f t="shared" si="319"/>
        <v>0</v>
      </c>
      <c r="BC216" s="327">
        <f>'2ND TERM Db '!AG216</f>
        <v>0</v>
      </c>
      <c r="BD216" s="327">
        <f>'1ST TERM Db'!AG216</f>
        <v>0</v>
      </c>
      <c r="BE216" s="328">
        <f t="shared" si="320"/>
        <v>0</v>
      </c>
      <c r="BF216" s="26"/>
      <c r="BG216" s="26"/>
      <c r="BH216" s="43">
        <f t="shared" si="321"/>
        <v>0</v>
      </c>
      <c r="BI216" s="327">
        <f>'2ND TERM Db '!AJ216</f>
        <v>0</v>
      </c>
      <c r="BJ216" s="327">
        <f>'1ST TERM Db'!AJ216</f>
        <v>0</v>
      </c>
      <c r="BK216" s="328">
        <f t="shared" si="322"/>
        <v>0</v>
      </c>
      <c r="BL216" s="26"/>
      <c r="BM216" s="26"/>
      <c r="BN216" s="43">
        <f t="shared" si="323"/>
        <v>0</v>
      </c>
      <c r="BO216" s="327">
        <f>'2ND TERM Db '!AM216</f>
        <v>0</v>
      </c>
      <c r="BP216" s="348">
        <f>'1ST TERM Db'!AM216</f>
        <v>0</v>
      </c>
      <c r="BQ216" s="328">
        <f t="shared" si="324"/>
        <v>0</v>
      </c>
      <c r="BR216" s="26"/>
      <c r="BS216" s="26"/>
      <c r="BT216" s="43">
        <f t="shared" si="325"/>
        <v>0</v>
      </c>
      <c r="BU216" s="327">
        <f>'2ND TERM Db '!AP216</f>
        <v>0</v>
      </c>
      <c r="BV216" s="348">
        <f>'1ST TERM Db'!AP216</f>
        <v>0</v>
      </c>
      <c r="BW216" s="328">
        <f t="shared" si="326"/>
        <v>0</v>
      </c>
      <c r="BX216" s="26"/>
      <c r="BY216" s="26"/>
      <c r="BZ216" s="43">
        <f t="shared" si="327"/>
        <v>0</v>
      </c>
      <c r="CA216" s="327">
        <f>'2ND TERM Db '!AS216</f>
        <v>0</v>
      </c>
      <c r="CB216" s="348">
        <f>'1ST TERM Db'!AS216</f>
        <v>0</v>
      </c>
      <c r="CC216" s="328">
        <f t="shared" si="328"/>
        <v>0</v>
      </c>
      <c r="CD216" s="26"/>
      <c r="CE216" s="26"/>
      <c r="CF216" s="43">
        <f t="shared" si="329"/>
        <v>0</v>
      </c>
      <c r="CG216" s="327">
        <f>'2ND TERM Db '!AV216</f>
        <v>0</v>
      </c>
      <c r="CH216" s="348">
        <f>'1ST TERM Db'!AV216</f>
        <v>0</v>
      </c>
      <c r="CI216" s="328">
        <f t="shared" si="330"/>
        <v>0</v>
      </c>
      <c r="CJ216" s="26"/>
      <c r="CK216" s="26"/>
      <c r="CL216" s="43">
        <f t="shared" si="331"/>
        <v>0</v>
      </c>
      <c r="CM216" s="327">
        <f>'2ND TERM Db '!AY216</f>
        <v>0</v>
      </c>
      <c r="CN216" s="348">
        <f>'1ST TERM Db'!AY216</f>
        <v>0</v>
      </c>
      <c r="CO216" s="328">
        <f t="shared" si="332"/>
        <v>0</v>
      </c>
      <c r="CP216" s="26"/>
      <c r="CQ216" s="26"/>
      <c r="CR216" s="43">
        <f t="shared" si="333"/>
        <v>0</v>
      </c>
      <c r="CS216" s="327">
        <f>'2ND TERM Db '!BB216</f>
        <v>0</v>
      </c>
      <c r="CT216" s="348">
        <f>'1ST TERM Db'!BB216</f>
        <v>0</v>
      </c>
      <c r="CU216" s="328">
        <f t="shared" si="334"/>
        <v>0</v>
      </c>
      <c r="CV216" s="26"/>
      <c r="CW216" s="26"/>
      <c r="CX216" s="43">
        <f t="shared" si="335"/>
        <v>0</v>
      </c>
      <c r="CY216" s="327">
        <f>'2ND TERM Db '!BE216</f>
        <v>0</v>
      </c>
      <c r="CZ216" s="348">
        <f>'1ST TERM Db'!BE216</f>
        <v>0</v>
      </c>
      <c r="DA216" s="328">
        <f t="shared" si="336"/>
        <v>0</v>
      </c>
      <c r="DB216" s="26"/>
      <c r="DC216" s="26"/>
      <c r="DD216" s="43">
        <f t="shared" si="337"/>
        <v>0</v>
      </c>
      <c r="DE216" s="327">
        <f>'2ND TERM Db '!BH216</f>
        <v>0</v>
      </c>
      <c r="DF216" s="348">
        <f>'1ST TERM Db'!BH216</f>
        <v>0</v>
      </c>
      <c r="DG216" s="328">
        <f t="shared" si="338"/>
        <v>0</v>
      </c>
      <c r="DH216" s="349"/>
      <c r="DI216" s="349"/>
      <c r="DJ216" s="356">
        <f t="shared" si="342"/>
        <v>0</v>
      </c>
      <c r="DK216" s="357">
        <f>'2ND TERM Db '!BK216</f>
        <v>0</v>
      </c>
      <c r="DL216" s="357">
        <f>'1ST TERM Db'!BK216</f>
        <v>0</v>
      </c>
      <c r="DM216" s="328">
        <f t="shared" si="339"/>
        <v>0</v>
      </c>
      <c r="DN216" s="73">
        <f t="shared" ref="DN216" si="361">SUM(O216,U216,AA216,AG216,AM216,AS216,AY216,BE216,BK216,BQ216,BW216,CC216,CI216,CO216,CU216,DA216,DG216:DM216)</f>
        <v>0</v>
      </c>
      <c r="DO216" s="80">
        <f t="shared" si="341"/>
        <v>12</v>
      </c>
      <c r="DP216" s="81" t="s">
        <v>105</v>
      </c>
      <c r="DQ216" s="81" t="s">
        <v>105</v>
      </c>
      <c r="DR216" s="81" t="s">
        <v>105</v>
      </c>
      <c r="DS216" s="81" t="s">
        <v>105</v>
      </c>
      <c r="DT216" s="81" t="s">
        <v>105</v>
      </c>
      <c r="DU216" s="81" t="s">
        <v>105</v>
      </c>
      <c r="DV216" s="81" t="s">
        <v>105</v>
      </c>
      <c r="DW216" s="81" t="s">
        <v>105</v>
      </c>
      <c r="DX216" s="87" t="s">
        <v>98</v>
      </c>
      <c r="DY216" s="88" t="s">
        <v>99</v>
      </c>
      <c r="DZ216" s="81" t="s">
        <v>105</v>
      </c>
      <c r="EA216" s="81" t="s">
        <v>105</v>
      </c>
      <c r="EB216" s="81" t="s">
        <v>105</v>
      </c>
      <c r="EC216" s="81" t="s">
        <v>105</v>
      </c>
      <c r="ED216" s="81" t="s">
        <v>105</v>
      </c>
      <c r="EE216" s="81" t="s">
        <v>105</v>
      </c>
      <c r="EF216" s="99" t="s">
        <v>105</v>
      </c>
      <c r="EG216" s="100" t="s">
        <v>101</v>
      </c>
      <c r="EH216" s="101" t="s">
        <v>102</v>
      </c>
      <c r="EI216" s="102" t="s">
        <v>103</v>
      </c>
      <c r="EJ216" s="103" t="s">
        <v>104</v>
      </c>
    </row>
    <row r="217" ht="30.3" spans="1:140">
      <c r="A217" s="21">
        <v>214</v>
      </c>
      <c r="B217" s="288">
        <f>'1ST TERM Db'!B217</f>
        <v>0</v>
      </c>
      <c r="C217" s="289">
        <f>'1ST TERM Db'!C217</f>
        <v>0</v>
      </c>
      <c r="D217" s="29">
        <f>'1ST TERM Db'!D217</f>
        <v>0</v>
      </c>
      <c r="E217" s="29">
        <f>'1ST TERM Db'!E217</f>
        <v>0</v>
      </c>
      <c r="F217" s="27"/>
      <c r="G217" s="27"/>
      <c r="H217" s="27"/>
      <c r="I217" s="42">
        <f t="shared" si="305"/>
        <v>0</v>
      </c>
      <c r="J217" s="26"/>
      <c r="K217" s="26"/>
      <c r="L217" s="43">
        <f t="shared" si="301"/>
        <v>0</v>
      </c>
      <c r="M217" s="327">
        <f>'2ND TERM Db '!L217</f>
        <v>0</v>
      </c>
      <c r="N217" s="327">
        <f>'1ST TERM Db'!L217</f>
        <v>0</v>
      </c>
      <c r="O217" s="328">
        <f t="shared" si="306"/>
        <v>0</v>
      </c>
      <c r="P217" s="26"/>
      <c r="Q217" s="26"/>
      <c r="R217" s="43">
        <f t="shared" si="307"/>
        <v>0</v>
      </c>
      <c r="S217" s="327">
        <f>'2ND TERM Db '!O217</f>
        <v>0</v>
      </c>
      <c r="T217" s="327">
        <f>'1ST TERM Db'!O217</f>
        <v>0</v>
      </c>
      <c r="U217" s="328">
        <f t="shared" si="308"/>
        <v>0</v>
      </c>
      <c r="V217" s="26"/>
      <c r="W217" s="26"/>
      <c r="X217" s="43">
        <f t="shared" si="309"/>
        <v>0</v>
      </c>
      <c r="Y217" s="327">
        <f>'2ND TERM Db '!R217</f>
        <v>0</v>
      </c>
      <c r="Z217" s="327">
        <f>'1ST TERM Db'!R217</f>
        <v>0</v>
      </c>
      <c r="AA217" s="328">
        <f t="shared" si="310"/>
        <v>0</v>
      </c>
      <c r="AB217" s="26"/>
      <c r="AC217" s="26"/>
      <c r="AD217" s="43">
        <f t="shared" si="311"/>
        <v>0</v>
      </c>
      <c r="AE217" s="327">
        <f>'2ND TERM Db '!U217</f>
        <v>0</v>
      </c>
      <c r="AF217" s="327">
        <f>'1ST TERM Db'!U217</f>
        <v>0</v>
      </c>
      <c r="AG217" s="328">
        <f t="shared" si="312"/>
        <v>0</v>
      </c>
      <c r="AH217" s="26"/>
      <c r="AI217" s="26"/>
      <c r="AJ217" s="43">
        <f t="shared" si="313"/>
        <v>0</v>
      </c>
      <c r="AK217" s="327">
        <f>'2ND TERM Db '!X217</f>
        <v>0</v>
      </c>
      <c r="AL217" s="327">
        <f>'1ST TERM Db'!X217</f>
        <v>0</v>
      </c>
      <c r="AM217" s="328">
        <f t="shared" si="314"/>
        <v>0</v>
      </c>
      <c r="AN217" s="26"/>
      <c r="AO217" s="26"/>
      <c r="AP217" s="43">
        <f t="shared" si="315"/>
        <v>0</v>
      </c>
      <c r="AQ217" s="327">
        <f>'2ND TERM Db '!AA217</f>
        <v>0</v>
      </c>
      <c r="AR217" s="343">
        <f>'1ST TERM Db'!AA217</f>
        <v>0</v>
      </c>
      <c r="AS217" s="328">
        <f t="shared" si="316"/>
        <v>0</v>
      </c>
      <c r="AT217" s="26"/>
      <c r="AU217" s="26"/>
      <c r="AV217" s="43">
        <f t="shared" si="317"/>
        <v>0</v>
      </c>
      <c r="AW217" s="327">
        <f>'2ND TERM Db '!AD217</f>
        <v>0</v>
      </c>
      <c r="AX217" s="343">
        <f>'1ST TERM Db'!AD217</f>
        <v>0</v>
      </c>
      <c r="AY217" s="328">
        <f t="shared" si="318"/>
        <v>0</v>
      </c>
      <c r="AZ217" s="26"/>
      <c r="BA217" s="26"/>
      <c r="BB217" s="43">
        <f t="shared" si="319"/>
        <v>0</v>
      </c>
      <c r="BC217" s="327">
        <f>'2ND TERM Db '!AG217</f>
        <v>0</v>
      </c>
      <c r="BD217" s="327">
        <f>'1ST TERM Db'!AG217</f>
        <v>0</v>
      </c>
      <c r="BE217" s="328">
        <f t="shared" si="320"/>
        <v>0</v>
      </c>
      <c r="BF217" s="26"/>
      <c r="BG217" s="26"/>
      <c r="BH217" s="43">
        <f t="shared" si="321"/>
        <v>0</v>
      </c>
      <c r="BI217" s="327">
        <f>'2ND TERM Db '!AJ217</f>
        <v>0</v>
      </c>
      <c r="BJ217" s="327">
        <f>'1ST TERM Db'!AJ217</f>
        <v>0</v>
      </c>
      <c r="BK217" s="328">
        <f t="shared" si="322"/>
        <v>0</v>
      </c>
      <c r="BL217" s="26"/>
      <c r="BM217" s="26"/>
      <c r="BN217" s="43">
        <f t="shared" si="323"/>
        <v>0</v>
      </c>
      <c r="BO217" s="327">
        <f>'2ND TERM Db '!AM217</f>
        <v>0</v>
      </c>
      <c r="BP217" s="348">
        <f>'1ST TERM Db'!AM217</f>
        <v>0</v>
      </c>
      <c r="BQ217" s="328">
        <f t="shared" si="324"/>
        <v>0</v>
      </c>
      <c r="BR217" s="26"/>
      <c r="BS217" s="26"/>
      <c r="BT217" s="43">
        <f t="shared" si="325"/>
        <v>0</v>
      </c>
      <c r="BU217" s="327">
        <f>'2ND TERM Db '!AP217</f>
        <v>0</v>
      </c>
      <c r="BV217" s="348">
        <f>'1ST TERM Db'!AP217</f>
        <v>0</v>
      </c>
      <c r="BW217" s="328">
        <f t="shared" si="326"/>
        <v>0</v>
      </c>
      <c r="BX217" s="26"/>
      <c r="BY217" s="26"/>
      <c r="BZ217" s="43">
        <f t="shared" si="327"/>
        <v>0</v>
      </c>
      <c r="CA217" s="327">
        <f>'2ND TERM Db '!AS217</f>
        <v>0</v>
      </c>
      <c r="CB217" s="348">
        <f>'1ST TERM Db'!AS217</f>
        <v>0</v>
      </c>
      <c r="CC217" s="328">
        <f t="shared" si="328"/>
        <v>0</v>
      </c>
      <c r="CD217" s="26"/>
      <c r="CE217" s="26"/>
      <c r="CF217" s="43">
        <f t="shared" si="329"/>
        <v>0</v>
      </c>
      <c r="CG217" s="327">
        <f>'2ND TERM Db '!AV217</f>
        <v>0</v>
      </c>
      <c r="CH217" s="348">
        <f>'1ST TERM Db'!AV217</f>
        <v>0</v>
      </c>
      <c r="CI217" s="328">
        <f t="shared" si="330"/>
        <v>0</v>
      </c>
      <c r="CJ217" s="26"/>
      <c r="CK217" s="26"/>
      <c r="CL217" s="43">
        <f t="shared" si="331"/>
        <v>0</v>
      </c>
      <c r="CM217" s="327">
        <f>'2ND TERM Db '!AY217</f>
        <v>0</v>
      </c>
      <c r="CN217" s="348">
        <f>'1ST TERM Db'!AY217</f>
        <v>0</v>
      </c>
      <c r="CO217" s="328">
        <f t="shared" si="332"/>
        <v>0</v>
      </c>
      <c r="CP217" s="26"/>
      <c r="CQ217" s="26"/>
      <c r="CR217" s="43">
        <f t="shared" si="333"/>
        <v>0</v>
      </c>
      <c r="CS217" s="327">
        <f>'2ND TERM Db '!BB217</f>
        <v>0</v>
      </c>
      <c r="CT217" s="348">
        <f>'1ST TERM Db'!BB217</f>
        <v>0</v>
      </c>
      <c r="CU217" s="328">
        <f t="shared" si="334"/>
        <v>0</v>
      </c>
      <c r="CV217" s="26"/>
      <c r="CW217" s="26"/>
      <c r="CX217" s="43">
        <f t="shared" si="335"/>
        <v>0</v>
      </c>
      <c r="CY217" s="327">
        <f>'2ND TERM Db '!BE217</f>
        <v>0</v>
      </c>
      <c r="CZ217" s="348">
        <f>'1ST TERM Db'!BE217</f>
        <v>0</v>
      </c>
      <c r="DA217" s="328">
        <f t="shared" si="336"/>
        <v>0</v>
      </c>
      <c r="DB217" s="26"/>
      <c r="DC217" s="26"/>
      <c r="DD217" s="43">
        <f t="shared" si="337"/>
        <v>0</v>
      </c>
      <c r="DE217" s="327">
        <f>'2ND TERM Db '!BH217</f>
        <v>0</v>
      </c>
      <c r="DF217" s="348">
        <f>'1ST TERM Db'!BH217</f>
        <v>0</v>
      </c>
      <c r="DG217" s="328">
        <f t="shared" si="338"/>
        <v>0</v>
      </c>
      <c r="DH217" s="349"/>
      <c r="DI217" s="349"/>
      <c r="DJ217" s="356">
        <f t="shared" si="342"/>
        <v>0</v>
      </c>
      <c r="DK217" s="357">
        <f>'2ND TERM Db '!BK217</f>
        <v>0</v>
      </c>
      <c r="DL217" s="357">
        <f>'1ST TERM Db'!BK217</f>
        <v>0</v>
      </c>
      <c r="DM217" s="328">
        <f t="shared" si="339"/>
        <v>0</v>
      </c>
      <c r="DN217" s="73">
        <f t="shared" ref="DN217" si="362">SUM(O217,U217,AA217,AG217,AM217,AS217,AY217,BE217,BK217,BQ217,BW217,CC217,CI217,CO217,CU217,DA217,DG217,DM217)</f>
        <v>0</v>
      </c>
      <c r="DO217" s="80">
        <f t="shared" si="341"/>
        <v>12</v>
      </c>
      <c r="DP217" s="81" t="s">
        <v>105</v>
      </c>
      <c r="DQ217" s="81" t="s">
        <v>105</v>
      </c>
      <c r="DR217" s="81" t="s">
        <v>105</v>
      </c>
      <c r="DS217" s="81" t="s">
        <v>105</v>
      </c>
      <c r="DT217" s="81" t="s">
        <v>105</v>
      </c>
      <c r="DU217" s="81" t="s">
        <v>105</v>
      </c>
      <c r="DV217" s="81" t="s">
        <v>105</v>
      </c>
      <c r="DW217" s="81" t="s">
        <v>105</v>
      </c>
      <c r="DX217" s="87" t="s">
        <v>98</v>
      </c>
      <c r="DY217" s="88" t="s">
        <v>99</v>
      </c>
      <c r="DZ217" s="81" t="s">
        <v>105</v>
      </c>
      <c r="EA217" s="81" t="s">
        <v>105</v>
      </c>
      <c r="EB217" s="81" t="s">
        <v>105</v>
      </c>
      <c r="EC217" s="81" t="s">
        <v>105</v>
      </c>
      <c r="ED217" s="81" t="s">
        <v>105</v>
      </c>
      <c r="EE217" s="81" t="s">
        <v>105</v>
      </c>
      <c r="EF217" s="99" t="s">
        <v>105</v>
      </c>
      <c r="EG217" s="100" t="s">
        <v>101</v>
      </c>
      <c r="EH217" s="101" t="s">
        <v>102</v>
      </c>
      <c r="EI217" s="102" t="s">
        <v>103</v>
      </c>
      <c r="EJ217" s="103" t="s">
        <v>104</v>
      </c>
    </row>
    <row r="218" ht="30.3" spans="1:140">
      <c r="A218" s="21">
        <v>215</v>
      </c>
      <c r="B218" s="288">
        <f>'1ST TERM Db'!B218</f>
        <v>0</v>
      </c>
      <c r="C218" s="29">
        <f>'1ST TERM Db'!C218</f>
        <v>0</v>
      </c>
      <c r="D218" s="29">
        <f>'1ST TERM Db'!D218</f>
        <v>0</v>
      </c>
      <c r="E218" s="29">
        <f>'1ST TERM Db'!E218</f>
        <v>0</v>
      </c>
      <c r="F218" s="27"/>
      <c r="G218" s="27"/>
      <c r="H218" s="27"/>
      <c r="I218" s="42">
        <f t="shared" si="305"/>
        <v>0</v>
      </c>
      <c r="J218" s="26"/>
      <c r="K218" s="26"/>
      <c r="L218" s="43">
        <f t="shared" si="301"/>
        <v>0</v>
      </c>
      <c r="M218" s="327">
        <f>'2ND TERM Db '!L218</f>
        <v>0</v>
      </c>
      <c r="N218" s="327">
        <f>'1ST TERM Db'!L218</f>
        <v>0</v>
      </c>
      <c r="O218" s="328">
        <f t="shared" si="306"/>
        <v>0</v>
      </c>
      <c r="P218" s="26"/>
      <c r="Q218" s="26"/>
      <c r="R218" s="43">
        <f t="shared" si="307"/>
        <v>0</v>
      </c>
      <c r="S218" s="327">
        <f>'2ND TERM Db '!O218</f>
        <v>0</v>
      </c>
      <c r="T218" s="327">
        <f>'1ST TERM Db'!O218</f>
        <v>0</v>
      </c>
      <c r="U218" s="328">
        <f t="shared" si="308"/>
        <v>0</v>
      </c>
      <c r="V218" s="26"/>
      <c r="W218" s="26"/>
      <c r="X218" s="43">
        <f t="shared" si="309"/>
        <v>0</v>
      </c>
      <c r="Y218" s="327">
        <f>'2ND TERM Db '!R218</f>
        <v>0</v>
      </c>
      <c r="Z218" s="327">
        <f>'1ST TERM Db'!R218</f>
        <v>0</v>
      </c>
      <c r="AA218" s="328">
        <f t="shared" si="310"/>
        <v>0</v>
      </c>
      <c r="AB218" s="26"/>
      <c r="AC218" s="26"/>
      <c r="AD218" s="43">
        <f t="shared" si="311"/>
        <v>0</v>
      </c>
      <c r="AE218" s="327">
        <f>'2ND TERM Db '!U218</f>
        <v>0</v>
      </c>
      <c r="AF218" s="327">
        <f>'1ST TERM Db'!U218</f>
        <v>0</v>
      </c>
      <c r="AG218" s="328">
        <f t="shared" si="312"/>
        <v>0</v>
      </c>
      <c r="AH218" s="26"/>
      <c r="AI218" s="26"/>
      <c r="AJ218" s="43">
        <f t="shared" si="313"/>
        <v>0</v>
      </c>
      <c r="AK218" s="327">
        <f>'2ND TERM Db '!X218</f>
        <v>0</v>
      </c>
      <c r="AL218" s="327">
        <f>'1ST TERM Db'!X218</f>
        <v>0</v>
      </c>
      <c r="AM218" s="328">
        <f t="shared" si="314"/>
        <v>0</v>
      </c>
      <c r="AN218" s="26"/>
      <c r="AO218" s="26"/>
      <c r="AP218" s="43">
        <f t="shared" si="315"/>
        <v>0</v>
      </c>
      <c r="AQ218" s="327">
        <f>'2ND TERM Db '!AA218</f>
        <v>0</v>
      </c>
      <c r="AR218" s="343">
        <f>'1ST TERM Db'!AA218</f>
        <v>0</v>
      </c>
      <c r="AS218" s="328">
        <f t="shared" si="316"/>
        <v>0</v>
      </c>
      <c r="AT218" s="26"/>
      <c r="AU218" s="26"/>
      <c r="AV218" s="43">
        <f t="shared" si="317"/>
        <v>0</v>
      </c>
      <c r="AW218" s="327">
        <f>'2ND TERM Db '!AD218</f>
        <v>0</v>
      </c>
      <c r="AX218" s="343">
        <f>'1ST TERM Db'!AD218</f>
        <v>0</v>
      </c>
      <c r="AY218" s="328">
        <f t="shared" si="318"/>
        <v>0</v>
      </c>
      <c r="AZ218" s="26"/>
      <c r="BA218" s="26"/>
      <c r="BB218" s="43">
        <f t="shared" si="319"/>
        <v>0</v>
      </c>
      <c r="BC218" s="327">
        <f>'2ND TERM Db '!AG218</f>
        <v>0</v>
      </c>
      <c r="BD218" s="327">
        <f>'1ST TERM Db'!AG218</f>
        <v>0</v>
      </c>
      <c r="BE218" s="328">
        <f t="shared" si="320"/>
        <v>0</v>
      </c>
      <c r="BF218" s="26"/>
      <c r="BG218" s="26"/>
      <c r="BH218" s="43">
        <f t="shared" si="321"/>
        <v>0</v>
      </c>
      <c r="BI218" s="327">
        <f>'2ND TERM Db '!AJ218</f>
        <v>0</v>
      </c>
      <c r="BJ218" s="327">
        <f>'1ST TERM Db'!AJ218</f>
        <v>0</v>
      </c>
      <c r="BK218" s="328">
        <f t="shared" si="322"/>
        <v>0</v>
      </c>
      <c r="BL218" s="26"/>
      <c r="BM218" s="26"/>
      <c r="BN218" s="43">
        <f t="shared" si="323"/>
        <v>0</v>
      </c>
      <c r="BO218" s="327">
        <f>'2ND TERM Db '!AM218</f>
        <v>0</v>
      </c>
      <c r="BP218" s="348">
        <f>'1ST TERM Db'!AM218</f>
        <v>0</v>
      </c>
      <c r="BQ218" s="328">
        <f t="shared" si="324"/>
        <v>0</v>
      </c>
      <c r="BR218" s="26"/>
      <c r="BS218" s="26"/>
      <c r="BT218" s="43">
        <f t="shared" si="325"/>
        <v>0</v>
      </c>
      <c r="BU218" s="327">
        <f>'2ND TERM Db '!AP218</f>
        <v>0</v>
      </c>
      <c r="BV218" s="348">
        <f>'1ST TERM Db'!AP218</f>
        <v>0</v>
      </c>
      <c r="BW218" s="328">
        <f t="shared" si="326"/>
        <v>0</v>
      </c>
      <c r="BX218" s="26"/>
      <c r="BY218" s="26"/>
      <c r="BZ218" s="43">
        <f t="shared" si="327"/>
        <v>0</v>
      </c>
      <c r="CA218" s="327">
        <f>'2ND TERM Db '!AS218</f>
        <v>0</v>
      </c>
      <c r="CB218" s="348">
        <f>'1ST TERM Db'!AS218</f>
        <v>0</v>
      </c>
      <c r="CC218" s="328">
        <f t="shared" si="328"/>
        <v>0</v>
      </c>
      <c r="CD218" s="26"/>
      <c r="CE218" s="26"/>
      <c r="CF218" s="43">
        <f t="shared" si="329"/>
        <v>0</v>
      </c>
      <c r="CG218" s="327">
        <f>'2ND TERM Db '!AV218</f>
        <v>0</v>
      </c>
      <c r="CH218" s="348">
        <f>'1ST TERM Db'!AV218</f>
        <v>0</v>
      </c>
      <c r="CI218" s="328">
        <f t="shared" si="330"/>
        <v>0</v>
      </c>
      <c r="CJ218" s="26"/>
      <c r="CK218" s="26"/>
      <c r="CL218" s="43">
        <f t="shared" si="331"/>
        <v>0</v>
      </c>
      <c r="CM218" s="327">
        <f>'2ND TERM Db '!AY218</f>
        <v>0</v>
      </c>
      <c r="CN218" s="348">
        <f>'1ST TERM Db'!AY218</f>
        <v>0</v>
      </c>
      <c r="CO218" s="328">
        <f t="shared" si="332"/>
        <v>0</v>
      </c>
      <c r="CP218" s="26"/>
      <c r="CQ218" s="26"/>
      <c r="CR218" s="43">
        <f t="shared" si="333"/>
        <v>0</v>
      </c>
      <c r="CS218" s="327">
        <f>'2ND TERM Db '!BB218</f>
        <v>0</v>
      </c>
      <c r="CT218" s="348">
        <f>'1ST TERM Db'!BB218</f>
        <v>0</v>
      </c>
      <c r="CU218" s="328">
        <f t="shared" si="334"/>
        <v>0</v>
      </c>
      <c r="CV218" s="26"/>
      <c r="CW218" s="26"/>
      <c r="CX218" s="43">
        <f t="shared" si="335"/>
        <v>0</v>
      </c>
      <c r="CY218" s="327">
        <f>'2ND TERM Db '!BE218</f>
        <v>0</v>
      </c>
      <c r="CZ218" s="348">
        <f>'1ST TERM Db'!BE218</f>
        <v>0</v>
      </c>
      <c r="DA218" s="328">
        <f t="shared" si="336"/>
        <v>0</v>
      </c>
      <c r="DB218" s="26"/>
      <c r="DC218" s="26"/>
      <c r="DD218" s="43">
        <f t="shared" si="337"/>
        <v>0</v>
      </c>
      <c r="DE218" s="327">
        <f>'2ND TERM Db '!BH218</f>
        <v>0</v>
      </c>
      <c r="DF218" s="348">
        <f>'1ST TERM Db'!BH218</f>
        <v>0</v>
      </c>
      <c r="DG218" s="328">
        <f t="shared" si="338"/>
        <v>0</v>
      </c>
      <c r="DH218" s="349"/>
      <c r="DI218" s="349"/>
      <c r="DJ218" s="356">
        <f t="shared" si="342"/>
        <v>0</v>
      </c>
      <c r="DK218" s="357">
        <f>'2ND TERM Db '!BK218</f>
        <v>0</v>
      </c>
      <c r="DL218" s="357">
        <f>'1ST TERM Db'!BK218</f>
        <v>0</v>
      </c>
      <c r="DM218" s="328">
        <f t="shared" si="339"/>
        <v>0</v>
      </c>
      <c r="DN218" s="73">
        <f t="shared" ref="DN218" si="363">SUM(O218,U218,AA218,AG218,AM218,AS218,AY218,BE218,BK218,BQ218,BW218,CC218,CI218,CO218,CU218,DA218,DG218:DM218)</f>
        <v>0</v>
      </c>
      <c r="DO218" s="80">
        <f t="shared" si="341"/>
        <v>12</v>
      </c>
      <c r="DP218" s="81" t="s">
        <v>105</v>
      </c>
      <c r="DQ218" s="81" t="s">
        <v>105</v>
      </c>
      <c r="DR218" s="81" t="s">
        <v>105</v>
      </c>
      <c r="DS218" s="81" t="s">
        <v>105</v>
      </c>
      <c r="DT218" s="81" t="s">
        <v>105</v>
      </c>
      <c r="DU218" s="81" t="s">
        <v>105</v>
      </c>
      <c r="DV218" s="81" t="s">
        <v>105</v>
      </c>
      <c r="DW218" s="81" t="s">
        <v>105</v>
      </c>
      <c r="DX218" s="87" t="s">
        <v>98</v>
      </c>
      <c r="DY218" s="88" t="s">
        <v>99</v>
      </c>
      <c r="DZ218" s="81" t="s">
        <v>105</v>
      </c>
      <c r="EA218" s="81" t="s">
        <v>105</v>
      </c>
      <c r="EB218" s="81" t="s">
        <v>105</v>
      </c>
      <c r="EC218" s="81" t="s">
        <v>105</v>
      </c>
      <c r="ED218" s="81" t="s">
        <v>105</v>
      </c>
      <c r="EE218" s="81" t="s">
        <v>105</v>
      </c>
      <c r="EF218" s="99" t="s">
        <v>105</v>
      </c>
      <c r="EG218" s="100" t="s">
        <v>101</v>
      </c>
      <c r="EH218" s="101" t="s">
        <v>102</v>
      </c>
      <c r="EI218" s="102" t="s">
        <v>103</v>
      </c>
      <c r="EJ218" s="103" t="s">
        <v>104</v>
      </c>
    </row>
    <row r="219" ht="30.3" spans="1:140">
      <c r="A219" s="21">
        <v>216</v>
      </c>
      <c r="B219" s="288">
        <f>'1ST TERM Db'!B219</f>
        <v>0</v>
      </c>
      <c r="C219" s="289">
        <f>'1ST TERM Db'!C219</f>
        <v>0</v>
      </c>
      <c r="D219" s="29">
        <f>'1ST TERM Db'!D219</f>
        <v>0</v>
      </c>
      <c r="E219" s="29">
        <f>'1ST TERM Db'!E219</f>
        <v>0</v>
      </c>
      <c r="F219" s="27"/>
      <c r="G219" s="27"/>
      <c r="H219" s="27"/>
      <c r="I219" s="42">
        <f t="shared" si="305"/>
        <v>0</v>
      </c>
      <c r="J219" s="26"/>
      <c r="K219" s="26"/>
      <c r="L219" s="43">
        <f t="shared" si="301"/>
        <v>0</v>
      </c>
      <c r="M219" s="327">
        <f>'2ND TERM Db '!L219</f>
        <v>0</v>
      </c>
      <c r="N219" s="327">
        <f>'1ST TERM Db'!L219</f>
        <v>0</v>
      </c>
      <c r="O219" s="328">
        <f t="shared" si="306"/>
        <v>0</v>
      </c>
      <c r="P219" s="26"/>
      <c r="Q219" s="26"/>
      <c r="R219" s="43">
        <f t="shared" si="307"/>
        <v>0</v>
      </c>
      <c r="S219" s="327">
        <f>'2ND TERM Db '!O219</f>
        <v>0</v>
      </c>
      <c r="T219" s="327">
        <f>'1ST TERM Db'!O219</f>
        <v>0</v>
      </c>
      <c r="U219" s="328">
        <f t="shared" si="308"/>
        <v>0</v>
      </c>
      <c r="V219" s="26"/>
      <c r="W219" s="26"/>
      <c r="X219" s="43">
        <f t="shared" si="309"/>
        <v>0</v>
      </c>
      <c r="Y219" s="327">
        <f>'2ND TERM Db '!R219</f>
        <v>0</v>
      </c>
      <c r="Z219" s="327">
        <f>'1ST TERM Db'!R219</f>
        <v>0</v>
      </c>
      <c r="AA219" s="328">
        <f t="shared" si="310"/>
        <v>0</v>
      </c>
      <c r="AB219" s="26"/>
      <c r="AC219" s="26"/>
      <c r="AD219" s="43">
        <f t="shared" si="311"/>
        <v>0</v>
      </c>
      <c r="AE219" s="327">
        <f>'2ND TERM Db '!U219</f>
        <v>0</v>
      </c>
      <c r="AF219" s="327">
        <f>'1ST TERM Db'!U219</f>
        <v>0</v>
      </c>
      <c r="AG219" s="328">
        <f t="shared" si="312"/>
        <v>0</v>
      </c>
      <c r="AH219" s="26"/>
      <c r="AI219" s="26"/>
      <c r="AJ219" s="43">
        <f t="shared" si="313"/>
        <v>0</v>
      </c>
      <c r="AK219" s="327">
        <f>'2ND TERM Db '!X219</f>
        <v>0</v>
      </c>
      <c r="AL219" s="327">
        <f>'1ST TERM Db'!X219</f>
        <v>0</v>
      </c>
      <c r="AM219" s="328">
        <f t="shared" si="314"/>
        <v>0</v>
      </c>
      <c r="AN219" s="26"/>
      <c r="AO219" s="26"/>
      <c r="AP219" s="43">
        <f t="shared" si="315"/>
        <v>0</v>
      </c>
      <c r="AQ219" s="327">
        <f>'2ND TERM Db '!AA219</f>
        <v>0</v>
      </c>
      <c r="AR219" s="343">
        <f>'1ST TERM Db'!AA219</f>
        <v>0</v>
      </c>
      <c r="AS219" s="328">
        <f t="shared" si="316"/>
        <v>0</v>
      </c>
      <c r="AT219" s="26"/>
      <c r="AU219" s="26"/>
      <c r="AV219" s="43">
        <f t="shared" si="317"/>
        <v>0</v>
      </c>
      <c r="AW219" s="327">
        <f>'2ND TERM Db '!AD219</f>
        <v>0</v>
      </c>
      <c r="AX219" s="343">
        <f>'1ST TERM Db'!AD219</f>
        <v>0</v>
      </c>
      <c r="AY219" s="328">
        <f t="shared" si="318"/>
        <v>0</v>
      </c>
      <c r="AZ219" s="26"/>
      <c r="BA219" s="26"/>
      <c r="BB219" s="43">
        <f t="shared" si="319"/>
        <v>0</v>
      </c>
      <c r="BC219" s="327">
        <f>'2ND TERM Db '!AG219</f>
        <v>0</v>
      </c>
      <c r="BD219" s="327">
        <f>'1ST TERM Db'!AG219</f>
        <v>0</v>
      </c>
      <c r="BE219" s="328">
        <f t="shared" si="320"/>
        <v>0</v>
      </c>
      <c r="BF219" s="26"/>
      <c r="BG219" s="26"/>
      <c r="BH219" s="43">
        <f t="shared" si="321"/>
        <v>0</v>
      </c>
      <c r="BI219" s="327">
        <f>'2ND TERM Db '!AJ219</f>
        <v>0</v>
      </c>
      <c r="BJ219" s="327">
        <f>'1ST TERM Db'!AJ219</f>
        <v>0</v>
      </c>
      <c r="BK219" s="328">
        <f t="shared" si="322"/>
        <v>0</v>
      </c>
      <c r="BL219" s="26"/>
      <c r="BM219" s="26"/>
      <c r="BN219" s="43">
        <f t="shared" si="323"/>
        <v>0</v>
      </c>
      <c r="BO219" s="327">
        <f>'2ND TERM Db '!AM219</f>
        <v>0</v>
      </c>
      <c r="BP219" s="348">
        <f>'1ST TERM Db'!AM219</f>
        <v>0</v>
      </c>
      <c r="BQ219" s="328">
        <f t="shared" si="324"/>
        <v>0</v>
      </c>
      <c r="BR219" s="26"/>
      <c r="BS219" s="26"/>
      <c r="BT219" s="43">
        <f t="shared" si="325"/>
        <v>0</v>
      </c>
      <c r="BU219" s="327">
        <f>'2ND TERM Db '!AP219</f>
        <v>0</v>
      </c>
      <c r="BV219" s="348">
        <f>'1ST TERM Db'!AP219</f>
        <v>0</v>
      </c>
      <c r="BW219" s="328">
        <f t="shared" si="326"/>
        <v>0</v>
      </c>
      <c r="BX219" s="26"/>
      <c r="BY219" s="26"/>
      <c r="BZ219" s="43">
        <f t="shared" si="327"/>
        <v>0</v>
      </c>
      <c r="CA219" s="327">
        <f>'2ND TERM Db '!AS219</f>
        <v>0</v>
      </c>
      <c r="CB219" s="348">
        <f>'1ST TERM Db'!AS219</f>
        <v>0</v>
      </c>
      <c r="CC219" s="328">
        <f t="shared" si="328"/>
        <v>0</v>
      </c>
      <c r="CD219" s="26"/>
      <c r="CE219" s="26"/>
      <c r="CF219" s="43">
        <f t="shared" si="329"/>
        <v>0</v>
      </c>
      <c r="CG219" s="327">
        <f>'2ND TERM Db '!AV219</f>
        <v>0</v>
      </c>
      <c r="CH219" s="348">
        <f>'1ST TERM Db'!AV219</f>
        <v>0</v>
      </c>
      <c r="CI219" s="328">
        <f t="shared" si="330"/>
        <v>0</v>
      </c>
      <c r="CJ219" s="26"/>
      <c r="CK219" s="26"/>
      <c r="CL219" s="43">
        <f t="shared" si="331"/>
        <v>0</v>
      </c>
      <c r="CM219" s="327">
        <f>'2ND TERM Db '!AY219</f>
        <v>0</v>
      </c>
      <c r="CN219" s="348">
        <f>'1ST TERM Db'!AY219</f>
        <v>0</v>
      </c>
      <c r="CO219" s="328">
        <f t="shared" si="332"/>
        <v>0</v>
      </c>
      <c r="CP219" s="26"/>
      <c r="CQ219" s="26"/>
      <c r="CR219" s="43">
        <f t="shared" si="333"/>
        <v>0</v>
      </c>
      <c r="CS219" s="327">
        <f>'2ND TERM Db '!BB219</f>
        <v>0</v>
      </c>
      <c r="CT219" s="348">
        <f>'1ST TERM Db'!BB219</f>
        <v>0</v>
      </c>
      <c r="CU219" s="328">
        <f t="shared" si="334"/>
        <v>0</v>
      </c>
      <c r="CV219" s="26"/>
      <c r="CW219" s="26"/>
      <c r="CX219" s="43">
        <f t="shared" si="335"/>
        <v>0</v>
      </c>
      <c r="CY219" s="327">
        <f>'2ND TERM Db '!BE219</f>
        <v>0</v>
      </c>
      <c r="CZ219" s="348">
        <f>'1ST TERM Db'!BE219</f>
        <v>0</v>
      </c>
      <c r="DA219" s="328">
        <f t="shared" si="336"/>
        <v>0</v>
      </c>
      <c r="DB219" s="26"/>
      <c r="DC219" s="26"/>
      <c r="DD219" s="43">
        <f t="shared" si="337"/>
        <v>0</v>
      </c>
      <c r="DE219" s="327">
        <f>'2ND TERM Db '!BH219</f>
        <v>0</v>
      </c>
      <c r="DF219" s="348">
        <f>'1ST TERM Db'!BH219</f>
        <v>0</v>
      </c>
      <c r="DG219" s="328">
        <f t="shared" si="338"/>
        <v>0</v>
      </c>
      <c r="DH219" s="349"/>
      <c r="DI219" s="349"/>
      <c r="DJ219" s="356">
        <f t="shared" si="342"/>
        <v>0</v>
      </c>
      <c r="DK219" s="357">
        <f>'2ND TERM Db '!BK219</f>
        <v>0</v>
      </c>
      <c r="DL219" s="357">
        <f>'1ST TERM Db'!BK219</f>
        <v>0</v>
      </c>
      <c r="DM219" s="328">
        <f t="shared" si="339"/>
        <v>0</v>
      </c>
      <c r="DN219" s="73">
        <f t="shared" ref="DN219" si="364">SUM(O219,U219,AA219,AG219,AM219,AS219,AY219,BE219,BK219,BQ219,BW219,CC219,CI219,CO219,CU219,DA219,DG219,DM219)</f>
        <v>0</v>
      </c>
      <c r="DO219" s="80">
        <f t="shared" si="341"/>
        <v>12</v>
      </c>
      <c r="DP219" s="81" t="s">
        <v>105</v>
      </c>
      <c r="DQ219" s="81" t="s">
        <v>105</v>
      </c>
      <c r="DR219" s="81" t="s">
        <v>105</v>
      </c>
      <c r="DS219" s="81" t="s">
        <v>105</v>
      </c>
      <c r="DT219" s="81" t="s">
        <v>105</v>
      </c>
      <c r="DU219" s="81" t="s">
        <v>105</v>
      </c>
      <c r="DV219" s="81" t="s">
        <v>105</v>
      </c>
      <c r="DW219" s="81" t="s">
        <v>105</v>
      </c>
      <c r="DX219" s="87" t="s">
        <v>98</v>
      </c>
      <c r="DY219" s="88" t="s">
        <v>99</v>
      </c>
      <c r="DZ219" s="81" t="s">
        <v>105</v>
      </c>
      <c r="EA219" s="81" t="s">
        <v>105</v>
      </c>
      <c r="EB219" s="81" t="s">
        <v>105</v>
      </c>
      <c r="EC219" s="81" t="s">
        <v>105</v>
      </c>
      <c r="ED219" s="81" t="s">
        <v>105</v>
      </c>
      <c r="EE219" s="81" t="s">
        <v>105</v>
      </c>
      <c r="EF219" s="99" t="s">
        <v>105</v>
      </c>
      <c r="EG219" s="100" t="s">
        <v>101</v>
      </c>
      <c r="EH219" s="101" t="s">
        <v>102</v>
      </c>
      <c r="EI219" s="102" t="s">
        <v>103</v>
      </c>
      <c r="EJ219" s="103" t="s">
        <v>104</v>
      </c>
    </row>
    <row r="220" ht="30.3" spans="1:140">
      <c r="A220" s="21">
        <v>217</v>
      </c>
      <c r="B220" s="288">
        <f>'1ST TERM Db'!B220</f>
        <v>0</v>
      </c>
      <c r="C220" s="29">
        <f>'1ST TERM Db'!C220</f>
        <v>0</v>
      </c>
      <c r="D220" s="29">
        <f>'1ST TERM Db'!D220</f>
        <v>0</v>
      </c>
      <c r="E220" s="29">
        <f>'1ST TERM Db'!E220</f>
        <v>0</v>
      </c>
      <c r="F220" s="27"/>
      <c r="G220" s="27"/>
      <c r="H220" s="27"/>
      <c r="I220" s="42">
        <f t="shared" si="305"/>
        <v>0</v>
      </c>
      <c r="J220" s="26"/>
      <c r="K220" s="26"/>
      <c r="L220" s="43">
        <f t="shared" si="301"/>
        <v>0</v>
      </c>
      <c r="M220" s="327">
        <f>'2ND TERM Db '!L220</f>
        <v>0</v>
      </c>
      <c r="N220" s="327">
        <f>'1ST TERM Db'!L220</f>
        <v>0</v>
      </c>
      <c r="O220" s="328">
        <f t="shared" si="306"/>
        <v>0</v>
      </c>
      <c r="P220" s="26"/>
      <c r="Q220" s="26"/>
      <c r="R220" s="43">
        <f t="shared" si="307"/>
        <v>0</v>
      </c>
      <c r="S220" s="327">
        <f>'2ND TERM Db '!O220</f>
        <v>0</v>
      </c>
      <c r="T220" s="327">
        <f>'1ST TERM Db'!O220</f>
        <v>0</v>
      </c>
      <c r="U220" s="328">
        <f t="shared" si="308"/>
        <v>0</v>
      </c>
      <c r="V220" s="26"/>
      <c r="W220" s="26"/>
      <c r="X220" s="43">
        <f t="shared" si="309"/>
        <v>0</v>
      </c>
      <c r="Y220" s="327">
        <f>'2ND TERM Db '!R220</f>
        <v>0</v>
      </c>
      <c r="Z220" s="327">
        <f>'1ST TERM Db'!R220</f>
        <v>0</v>
      </c>
      <c r="AA220" s="328">
        <f t="shared" si="310"/>
        <v>0</v>
      </c>
      <c r="AB220" s="26"/>
      <c r="AC220" s="26"/>
      <c r="AD220" s="43">
        <f t="shared" si="311"/>
        <v>0</v>
      </c>
      <c r="AE220" s="327">
        <f>'2ND TERM Db '!U220</f>
        <v>0</v>
      </c>
      <c r="AF220" s="327">
        <f>'1ST TERM Db'!U220</f>
        <v>0</v>
      </c>
      <c r="AG220" s="328">
        <f t="shared" si="312"/>
        <v>0</v>
      </c>
      <c r="AH220" s="26"/>
      <c r="AI220" s="26"/>
      <c r="AJ220" s="43">
        <f t="shared" si="313"/>
        <v>0</v>
      </c>
      <c r="AK220" s="327">
        <f>'2ND TERM Db '!X220</f>
        <v>0</v>
      </c>
      <c r="AL220" s="327">
        <f>'1ST TERM Db'!X220</f>
        <v>0</v>
      </c>
      <c r="AM220" s="328">
        <f t="shared" si="314"/>
        <v>0</v>
      </c>
      <c r="AN220" s="26"/>
      <c r="AO220" s="26"/>
      <c r="AP220" s="43">
        <f t="shared" si="315"/>
        <v>0</v>
      </c>
      <c r="AQ220" s="327">
        <f>'2ND TERM Db '!AA220</f>
        <v>0</v>
      </c>
      <c r="AR220" s="343">
        <f>'1ST TERM Db'!AA220</f>
        <v>0</v>
      </c>
      <c r="AS220" s="328">
        <f t="shared" si="316"/>
        <v>0</v>
      </c>
      <c r="AT220" s="26"/>
      <c r="AU220" s="26"/>
      <c r="AV220" s="43">
        <f t="shared" si="317"/>
        <v>0</v>
      </c>
      <c r="AW220" s="327">
        <f>'2ND TERM Db '!AD220</f>
        <v>0</v>
      </c>
      <c r="AX220" s="343">
        <f>'1ST TERM Db'!AD220</f>
        <v>0</v>
      </c>
      <c r="AY220" s="328">
        <f t="shared" si="318"/>
        <v>0</v>
      </c>
      <c r="AZ220" s="26"/>
      <c r="BA220" s="26"/>
      <c r="BB220" s="43">
        <f t="shared" si="319"/>
        <v>0</v>
      </c>
      <c r="BC220" s="327">
        <f>'2ND TERM Db '!AG220</f>
        <v>0</v>
      </c>
      <c r="BD220" s="327">
        <f>'1ST TERM Db'!AG220</f>
        <v>0</v>
      </c>
      <c r="BE220" s="328">
        <f t="shared" si="320"/>
        <v>0</v>
      </c>
      <c r="BF220" s="26"/>
      <c r="BG220" s="26"/>
      <c r="BH220" s="43">
        <f t="shared" si="321"/>
        <v>0</v>
      </c>
      <c r="BI220" s="327">
        <f>'2ND TERM Db '!AJ220</f>
        <v>0</v>
      </c>
      <c r="BJ220" s="327">
        <f>'1ST TERM Db'!AJ220</f>
        <v>0</v>
      </c>
      <c r="BK220" s="328">
        <f t="shared" si="322"/>
        <v>0</v>
      </c>
      <c r="BL220" s="26"/>
      <c r="BM220" s="26"/>
      <c r="BN220" s="43">
        <f t="shared" si="323"/>
        <v>0</v>
      </c>
      <c r="BO220" s="327">
        <f>'2ND TERM Db '!AM220</f>
        <v>0</v>
      </c>
      <c r="BP220" s="348">
        <f>'1ST TERM Db'!AM220</f>
        <v>0</v>
      </c>
      <c r="BQ220" s="328">
        <f t="shared" si="324"/>
        <v>0</v>
      </c>
      <c r="BR220" s="26"/>
      <c r="BS220" s="26"/>
      <c r="BT220" s="43">
        <f t="shared" si="325"/>
        <v>0</v>
      </c>
      <c r="BU220" s="327">
        <f>'2ND TERM Db '!AP220</f>
        <v>0</v>
      </c>
      <c r="BV220" s="348">
        <f>'1ST TERM Db'!AP220</f>
        <v>0</v>
      </c>
      <c r="BW220" s="328">
        <f t="shared" si="326"/>
        <v>0</v>
      </c>
      <c r="BX220" s="26"/>
      <c r="BY220" s="26"/>
      <c r="BZ220" s="43">
        <f t="shared" si="327"/>
        <v>0</v>
      </c>
      <c r="CA220" s="327">
        <f>'2ND TERM Db '!AS220</f>
        <v>0</v>
      </c>
      <c r="CB220" s="348">
        <f>'1ST TERM Db'!AS220</f>
        <v>0</v>
      </c>
      <c r="CC220" s="328">
        <f t="shared" si="328"/>
        <v>0</v>
      </c>
      <c r="CD220" s="26"/>
      <c r="CE220" s="26"/>
      <c r="CF220" s="43">
        <f t="shared" si="329"/>
        <v>0</v>
      </c>
      <c r="CG220" s="327">
        <f>'2ND TERM Db '!AV220</f>
        <v>0</v>
      </c>
      <c r="CH220" s="348">
        <f>'1ST TERM Db'!AV220</f>
        <v>0</v>
      </c>
      <c r="CI220" s="328">
        <f t="shared" si="330"/>
        <v>0</v>
      </c>
      <c r="CJ220" s="26"/>
      <c r="CK220" s="26"/>
      <c r="CL220" s="43">
        <f t="shared" si="331"/>
        <v>0</v>
      </c>
      <c r="CM220" s="327">
        <f>'2ND TERM Db '!AY220</f>
        <v>0</v>
      </c>
      <c r="CN220" s="348">
        <f>'1ST TERM Db'!AY220</f>
        <v>0</v>
      </c>
      <c r="CO220" s="328">
        <f t="shared" si="332"/>
        <v>0</v>
      </c>
      <c r="CP220" s="26"/>
      <c r="CQ220" s="26"/>
      <c r="CR220" s="43">
        <f t="shared" si="333"/>
        <v>0</v>
      </c>
      <c r="CS220" s="327">
        <f>'2ND TERM Db '!BB220</f>
        <v>0</v>
      </c>
      <c r="CT220" s="348">
        <f>'1ST TERM Db'!BB220</f>
        <v>0</v>
      </c>
      <c r="CU220" s="328">
        <f t="shared" si="334"/>
        <v>0</v>
      </c>
      <c r="CV220" s="26"/>
      <c r="CW220" s="26"/>
      <c r="CX220" s="43">
        <f t="shared" si="335"/>
        <v>0</v>
      </c>
      <c r="CY220" s="327">
        <f>'2ND TERM Db '!BE220</f>
        <v>0</v>
      </c>
      <c r="CZ220" s="348">
        <f>'1ST TERM Db'!BE220</f>
        <v>0</v>
      </c>
      <c r="DA220" s="328">
        <f t="shared" si="336"/>
        <v>0</v>
      </c>
      <c r="DB220" s="26"/>
      <c r="DC220" s="26"/>
      <c r="DD220" s="43">
        <f t="shared" si="337"/>
        <v>0</v>
      </c>
      <c r="DE220" s="327">
        <f>'2ND TERM Db '!BH220</f>
        <v>0</v>
      </c>
      <c r="DF220" s="348">
        <f>'1ST TERM Db'!BH220</f>
        <v>0</v>
      </c>
      <c r="DG220" s="328">
        <f t="shared" si="338"/>
        <v>0</v>
      </c>
      <c r="DH220" s="349"/>
      <c r="DI220" s="349"/>
      <c r="DJ220" s="356">
        <f t="shared" si="342"/>
        <v>0</v>
      </c>
      <c r="DK220" s="357">
        <f>'2ND TERM Db '!BK220</f>
        <v>0</v>
      </c>
      <c r="DL220" s="357">
        <f>'1ST TERM Db'!BK220</f>
        <v>0</v>
      </c>
      <c r="DM220" s="328">
        <f t="shared" si="339"/>
        <v>0</v>
      </c>
      <c r="DN220" s="73">
        <f t="shared" ref="DN220" si="365">SUM(O220,U220,AA220,AG220,AM220,AS220,AY220,BE220,BK220,BQ220,BW220,CC220,CI220,CO220,CU220,DA220,DG220:DM220)</f>
        <v>0</v>
      </c>
      <c r="DO220" s="80">
        <f t="shared" si="341"/>
        <v>12</v>
      </c>
      <c r="DP220" s="81" t="s">
        <v>105</v>
      </c>
      <c r="DQ220" s="81" t="s">
        <v>105</v>
      </c>
      <c r="DR220" s="81" t="s">
        <v>105</v>
      </c>
      <c r="DS220" s="81" t="s">
        <v>105</v>
      </c>
      <c r="DT220" s="81" t="s">
        <v>105</v>
      </c>
      <c r="DU220" s="81" t="s">
        <v>105</v>
      </c>
      <c r="DV220" s="81" t="s">
        <v>105</v>
      </c>
      <c r="DW220" s="81" t="s">
        <v>105</v>
      </c>
      <c r="DX220" s="87" t="s">
        <v>98</v>
      </c>
      <c r="DY220" s="88" t="s">
        <v>99</v>
      </c>
      <c r="DZ220" s="81" t="s">
        <v>105</v>
      </c>
      <c r="EA220" s="81" t="s">
        <v>105</v>
      </c>
      <c r="EB220" s="81" t="s">
        <v>105</v>
      </c>
      <c r="EC220" s="81" t="s">
        <v>105</v>
      </c>
      <c r="ED220" s="81" t="s">
        <v>105</v>
      </c>
      <c r="EE220" s="81" t="s">
        <v>105</v>
      </c>
      <c r="EF220" s="99" t="s">
        <v>105</v>
      </c>
      <c r="EG220" s="100" t="s">
        <v>101</v>
      </c>
      <c r="EH220" s="101" t="s">
        <v>102</v>
      </c>
      <c r="EI220" s="102" t="s">
        <v>103</v>
      </c>
      <c r="EJ220" s="103" t="s">
        <v>104</v>
      </c>
    </row>
    <row r="221" ht="30.3" spans="1:140">
      <c r="A221" s="21">
        <v>218</v>
      </c>
      <c r="B221" s="288">
        <f>'1ST TERM Db'!B221</f>
        <v>0</v>
      </c>
      <c r="C221" s="289">
        <f>'1ST TERM Db'!C221</f>
        <v>0</v>
      </c>
      <c r="D221" s="29">
        <f>'1ST TERM Db'!D221</f>
        <v>0</v>
      </c>
      <c r="E221" s="29">
        <f>'1ST TERM Db'!E221</f>
        <v>0</v>
      </c>
      <c r="F221" s="27"/>
      <c r="G221" s="27"/>
      <c r="H221" s="27"/>
      <c r="I221" s="42">
        <f t="shared" si="305"/>
        <v>0</v>
      </c>
      <c r="J221" s="26"/>
      <c r="K221" s="26"/>
      <c r="L221" s="43">
        <f t="shared" si="301"/>
        <v>0</v>
      </c>
      <c r="M221" s="327">
        <f>'2ND TERM Db '!L221</f>
        <v>0</v>
      </c>
      <c r="N221" s="327">
        <f>'1ST TERM Db'!L221</f>
        <v>0</v>
      </c>
      <c r="O221" s="328">
        <f t="shared" si="306"/>
        <v>0</v>
      </c>
      <c r="P221" s="26"/>
      <c r="Q221" s="26"/>
      <c r="R221" s="43">
        <f t="shared" si="307"/>
        <v>0</v>
      </c>
      <c r="S221" s="327">
        <f>'2ND TERM Db '!O221</f>
        <v>0</v>
      </c>
      <c r="T221" s="327">
        <f>'1ST TERM Db'!O221</f>
        <v>0</v>
      </c>
      <c r="U221" s="328">
        <f t="shared" si="308"/>
        <v>0</v>
      </c>
      <c r="V221" s="26"/>
      <c r="W221" s="26"/>
      <c r="X221" s="43">
        <f t="shared" si="309"/>
        <v>0</v>
      </c>
      <c r="Y221" s="327">
        <f>'2ND TERM Db '!R221</f>
        <v>0</v>
      </c>
      <c r="Z221" s="327">
        <f>'1ST TERM Db'!R221</f>
        <v>0</v>
      </c>
      <c r="AA221" s="328">
        <f t="shared" si="310"/>
        <v>0</v>
      </c>
      <c r="AB221" s="26"/>
      <c r="AC221" s="26"/>
      <c r="AD221" s="43">
        <f t="shared" si="311"/>
        <v>0</v>
      </c>
      <c r="AE221" s="327">
        <f>'2ND TERM Db '!U221</f>
        <v>0</v>
      </c>
      <c r="AF221" s="327">
        <f>'1ST TERM Db'!U221</f>
        <v>0</v>
      </c>
      <c r="AG221" s="328">
        <f t="shared" si="312"/>
        <v>0</v>
      </c>
      <c r="AH221" s="26"/>
      <c r="AI221" s="26"/>
      <c r="AJ221" s="43">
        <f t="shared" si="313"/>
        <v>0</v>
      </c>
      <c r="AK221" s="327">
        <f>'2ND TERM Db '!X221</f>
        <v>0</v>
      </c>
      <c r="AL221" s="327">
        <f>'1ST TERM Db'!X221</f>
        <v>0</v>
      </c>
      <c r="AM221" s="328">
        <f t="shared" si="314"/>
        <v>0</v>
      </c>
      <c r="AN221" s="26"/>
      <c r="AO221" s="26"/>
      <c r="AP221" s="43">
        <f t="shared" si="315"/>
        <v>0</v>
      </c>
      <c r="AQ221" s="327">
        <f>'2ND TERM Db '!AA221</f>
        <v>0</v>
      </c>
      <c r="AR221" s="343">
        <f>'1ST TERM Db'!AA221</f>
        <v>0</v>
      </c>
      <c r="AS221" s="328">
        <f t="shared" si="316"/>
        <v>0</v>
      </c>
      <c r="AT221" s="26"/>
      <c r="AU221" s="26"/>
      <c r="AV221" s="43">
        <f t="shared" si="317"/>
        <v>0</v>
      </c>
      <c r="AW221" s="327">
        <f>'2ND TERM Db '!AD221</f>
        <v>0</v>
      </c>
      <c r="AX221" s="343">
        <f>'1ST TERM Db'!AD221</f>
        <v>0</v>
      </c>
      <c r="AY221" s="328">
        <f t="shared" si="318"/>
        <v>0</v>
      </c>
      <c r="AZ221" s="26"/>
      <c r="BA221" s="26"/>
      <c r="BB221" s="43">
        <f t="shared" si="319"/>
        <v>0</v>
      </c>
      <c r="BC221" s="327">
        <f>'2ND TERM Db '!AG221</f>
        <v>0</v>
      </c>
      <c r="BD221" s="327">
        <f>'1ST TERM Db'!AG221</f>
        <v>0</v>
      </c>
      <c r="BE221" s="328">
        <f t="shared" si="320"/>
        <v>0</v>
      </c>
      <c r="BF221" s="26"/>
      <c r="BG221" s="26"/>
      <c r="BH221" s="43">
        <f t="shared" si="321"/>
        <v>0</v>
      </c>
      <c r="BI221" s="327">
        <f>'2ND TERM Db '!AJ221</f>
        <v>0</v>
      </c>
      <c r="BJ221" s="327">
        <f>'1ST TERM Db'!AJ221</f>
        <v>0</v>
      </c>
      <c r="BK221" s="328">
        <f t="shared" si="322"/>
        <v>0</v>
      </c>
      <c r="BL221" s="26"/>
      <c r="BM221" s="26"/>
      <c r="BN221" s="43">
        <f t="shared" si="323"/>
        <v>0</v>
      </c>
      <c r="BO221" s="327">
        <f>'2ND TERM Db '!AM221</f>
        <v>0</v>
      </c>
      <c r="BP221" s="348">
        <f>'1ST TERM Db'!AM221</f>
        <v>0</v>
      </c>
      <c r="BQ221" s="328">
        <f t="shared" si="324"/>
        <v>0</v>
      </c>
      <c r="BR221" s="26"/>
      <c r="BS221" s="26"/>
      <c r="BT221" s="43">
        <f t="shared" si="325"/>
        <v>0</v>
      </c>
      <c r="BU221" s="327">
        <f>'2ND TERM Db '!AP221</f>
        <v>0</v>
      </c>
      <c r="BV221" s="348">
        <f>'1ST TERM Db'!AP221</f>
        <v>0</v>
      </c>
      <c r="BW221" s="328">
        <f t="shared" si="326"/>
        <v>0</v>
      </c>
      <c r="BX221" s="26"/>
      <c r="BY221" s="26"/>
      <c r="BZ221" s="43">
        <f t="shared" si="327"/>
        <v>0</v>
      </c>
      <c r="CA221" s="327">
        <f>'2ND TERM Db '!AS221</f>
        <v>0</v>
      </c>
      <c r="CB221" s="348">
        <f>'1ST TERM Db'!AS221</f>
        <v>0</v>
      </c>
      <c r="CC221" s="328">
        <f t="shared" si="328"/>
        <v>0</v>
      </c>
      <c r="CD221" s="26"/>
      <c r="CE221" s="26"/>
      <c r="CF221" s="43">
        <f t="shared" si="329"/>
        <v>0</v>
      </c>
      <c r="CG221" s="327">
        <f>'2ND TERM Db '!AV221</f>
        <v>0</v>
      </c>
      <c r="CH221" s="348">
        <f>'1ST TERM Db'!AV221</f>
        <v>0</v>
      </c>
      <c r="CI221" s="328">
        <f t="shared" si="330"/>
        <v>0</v>
      </c>
      <c r="CJ221" s="26"/>
      <c r="CK221" s="26"/>
      <c r="CL221" s="43">
        <f t="shared" si="331"/>
        <v>0</v>
      </c>
      <c r="CM221" s="327">
        <f>'2ND TERM Db '!AY221</f>
        <v>0</v>
      </c>
      <c r="CN221" s="348">
        <f>'1ST TERM Db'!AY221</f>
        <v>0</v>
      </c>
      <c r="CO221" s="328">
        <f t="shared" si="332"/>
        <v>0</v>
      </c>
      <c r="CP221" s="26"/>
      <c r="CQ221" s="26"/>
      <c r="CR221" s="43">
        <f t="shared" si="333"/>
        <v>0</v>
      </c>
      <c r="CS221" s="327">
        <f>'2ND TERM Db '!BB221</f>
        <v>0</v>
      </c>
      <c r="CT221" s="348">
        <f>'1ST TERM Db'!BB221</f>
        <v>0</v>
      </c>
      <c r="CU221" s="328">
        <f t="shared" si="334"/>
        <v>0</v>
      </c>
      <c r="CV221" s="26"/>
      <c r="CW221" s="26"/>
      <c r="CX221" s="43">
        <f t="shared" si="335"/>
        <v>0</v>
      </c>
      <c r="CY221" s="327">
        <f>'2ND TERM Db '!BE221</f>
        <v>0</v>
      </c>
      <c r="CZ221" s="348">
        <f>'1ST TERM Db'!BE221</f>
        <v>0</v>
      </c>
      <c r="DA221" s="328">
        <f t="shared" si="336"/>
        <v>0</v>
      </c>
      <c r="DB221" s="26"/>
      <c r="DC221" s="26"/>
      <c r="DD221" s="43">
        <f t="shared" si="337"/>
        <v>0</v>
      </c>
      <c r="DE221" s="327">
        <f>'2ND TERM Db '!BH221</f>
        <v>0</v>
      </c>
      <c r="DF221" s="348">
        <f>'1ST TERM Db'!BH221</f>
        <v>0</v>
      </c>
      <c r="DG221" s="328">
        <f t="shared" si="338"/>
        <v>0</v>
      </c>
      <c r="DH221" s="349"/>
      <c r="DI221" s="349"/>
      <c r="DJ221" s="356">
        <f t="shared" si="342"/>
        <v>0</v>
      </c>
      <c r="DK221" s="357">
        <f>'2ND TERM Db '!BK221</f>
        <v>0</v>
      </c>
      <c r="DL221" s="357">
        <f>'1ST TERM Db'!BK221</f>
        <v>0</v>
      </c>
      <c r="DM221" s="328">
        <f t="shared" si="339"/>
        <v>0</v>
      </c>
      <c r="DN221" s="73">
        <f t="shared" ref="DN221" si="366">SUM(O221,U221,AA221,AG221,AM221,AS221,AY221,BE221,BK221,BQ221,BW221,CC221,CI221,CO221,CU221,DA221,DG221,DM221)</f>
        <v>0</v>
      </c>
      <c r="DO221" s="80">
        <f t="shared" si="341"/>
        <v>12</v>
      </c>
      <c r="DP221" s="81" t="s">
        <v>105</v>
      </c>
      <c r="DQ221" s="81" t="s">
        <v>105</v>
      </c>
      <c r="DR221" s="81" t="s">
        <v>105</v>
      </c>
      <c r="DS221" s="81" t="s">
        <v>105</v>
      </c>
      <c r="DT221" s="81" t="s">
        <v>105</v>
      </c>
      <c r="DU221" s="81" t="s">
        <v>105</v>
      </c>
      <c r="DV221" s="81" t="s">
        <v>105</v>
      </c>
      <c r="DW221" s="81" t="s">
        <v>105</v>
      </c>
      <c r="DX221" s="87" t="s">
        <v>98</v>
      </c>
      <c r="DY221" s="88" t="s">
        <v>99</v>
      </c>
      <c r="DZ221" s="81" t="s">
        <v>105</v>
      </c>
      <c r="EA221" s="81" t="s">
        <v>105</v>
      </c>
      <c r="EB221" s="81" t="s">
        <v>105</v>
      </c>
      <c r="EC221" s="81" t="s">
        <v>105</v>
      </c>
      <c r="ED221" s="81" t="s">
        <v>105</v>
      </c>
      <c r="EE221" s="81" t="s">
        <v>105</v>
      </c>
      <c r="EF221" s="99" t="s">
        <v>105</v>
      </c>
      <c r="EG221" s="100" t="s">
        <v>101</v>
      </c>
      <c r="EH221" s="101" t="s">
        <v>102</v>
      </c>
      <c r="EI221" s="102" t="s">
        <v>103</v>
      </c>
      <c r="EJ221" s="103" t="s">
        <v>104</v>
      </c>
    </row>
    <row r="222" ht="30.3" spans="1:140">
      <c r="A222" s="21">
        <v>219</v>
      </c>
      <c r="B222" s="288">
        <f>'1ST TERM Db'!B222</f>
        <v>0</v>
      </c>
      <c r="C222" s="29">
        <f>'1ST TERM Db'!C222</f>
        <v>0</v>
      </c>
      <c r="D222" s="29">
        <f>'1ST TERM Db'!D222</f>
        <v>0</v>
      </c>
      <c r="E222" s="29">
        <f>'1ST TERM Db'!E222</f>
        <v>0</v>
      </c>
      <c r="F222" s="27"/>
      <c r="G222" s="27"/>
      <c r="H222" s="27"/>
      <c r="I222" s="42">
        <f t="shared" si="305"/>
        <v>0</v>
      </c>
      <c r="J222" s="26"/>
      <c r="K222" s="26"/>
      <c r="L222" s="43">
        <f t="shared" si="301"/>
        <v>0</v>
      </c>
      <c r="M222" s="327">
        <f>'2ND TERM Db '!L222</f>
        <v>0</v>
      </c>
      <c r="N222" s="327">
        <f>'1ST TERM Db'!L222</f>
        <v>0</v>
      </c>
      <c r="O222" s="328">
        <f t="shared" si="306"/>
        <v>0</v>
      </c>
      <c r="P222" s="26"/>
      <c r="Q222" s="26"/>
      <c r="R222" s="43">
        <f t="shared" si="307"/>
        <v>0</v>
      </c>
      <c r="S222" s="327">
        <f>'2ND TERM Db '!O222</f>
        <v>0</v>
      </c>
      <c r="T222" s="327">
        <f>'1ST TERM Db'!O222</f>
        <v>0</v>
      </c>
      <c r="U222" s="328">
        <f t="shared" si="308"/>
        <v>0</v>
      </c>
      <c r="V222" s="26"/>
      <c r="W222" s="26"/>
      <c r="X222" s="43">
        <f t="shared" si="309"/>
        <v>0</v>
      </c>
      <c r="Y222" s="327">
        <f>'2ND TERM Db '!R222</f>
        <v>0</v>
      </c>
      <c r="Z222" s="327">
        <f>'1ST TERM Db'!R222</f>
        <v>0</v>
      </c>
      <c r="AA222" s="328">
        <f t="shared" si="310"/>
        <v>0</v>
      </c>
      <c r="AB222" s="26"/>
      <c r="AC222" s="26"/>
      <c r="AD222" s="43">
        <f t="shared" si="311"/>
        <v>0</v>
      </c>
      <c r="AE222" s="327">
        <f>'2ND TERM Db '!U222</f>
        <v>0</v>
      </c>
      <c r="AF222" s="327">
        <f>'1ST TERM Db'!U222</f>
        <v>0</v>
      </c>
      <c r="AG222" s="328">
        <f t="shared" si="312"/>
        <v>0</v>
      </c>
      <c r="AH222" s="26"/>
      <c r="AI222" s="26"/>
      <c r="AJ222" s="43">
        <f t="shared" si="313"/>
        <v>0</v>
      </c>
      <c r="AK222" s="327">
        <f>'2ND TERM Db '!X222</f>
        <v>0</v>
      </c>
      <c r="AL222" s="327">
        <f>'1ST TERM Db'!X222</f>
        <v>0</v>
      </c>
      <c r="AM222" s="328">
        <f t="shared" si="314"/>
        <v>0</v>
      </c>
      <c r="AN222" s="26"/>
      <c r="AO222" s="26"/>
      <c r="AP222" s="43">
        <f t="shared" si="315"/>
        <v>0</v>
      </c>
      <c r="AQ222" s="327">
        <f>'2ND TERM Db '!AA222</f>
        <v>0</v>
      </c>
      <c r="AR222" s="343">
        <f>'1ST TERM Db'!AA222</f>
        <v>0</v>
      </c>
      <c r="AS222" s="328">
        <f t="shared" si="316"/>
        <v>0</v>
      </c>
      <c r="AT222" s="26"/>
      <c r="AU222" s="26"/>
      <c r="AV222" s="43">
        <f t="shared" si="317"/>
        <v>0</v>
      </c>
      <c r="AW222" s="327">
        <f>'2ND TERM Db '!AD222</f>
        <v>0</v>
      </c>
      <c r="AX222" s="343">
        <f>'1ST TERM Db'!AD222</f>
        <v>0</v>
      </c>
      <c r="AY222" s="328">
        <f t="shared" si="318"/>
        <v>0</v>
      </c>
      <c r="AZ222" s="26"/>
      <c r="BA222" s="26"/>
      <c r="BB222" s="43">
        <f t="shared" si="319"/>
        <v>0</v>
      </c>
      <c r="BC222" s="327">
        <f>'2ND TERM Db '!AG222</f>
        <v>0</v>
      </c>
      <c r="BD222" s="327">
        <f>'1ST TERM Db'!AG222</f>
        <v>0</v>
      </c>
      <c r="BE222" s="328">
        <f t="shared" si="320"/>
        <v>0</v>
      </c>
      <c r="BF222" s="26"/>
      <c r="BG222" s="26"/>
      <c r="BH222" s="43">
        <f t="shared" si="321"/>
        <v>0</v>
      </c>
      <c r="BI222" s="327">
        <f>'2ND TERM Db '!AJ222</f>
        <v>0</v>
      </c>
      <c r="BJ222" s="327">
        <f>'1ST TERM Db'!AJ222</f>
        <v>0</v>
      </c>
      <c r="BK222" s="328">
        <f t="shared" si="322"/>
        <v>0</v>
      </c>
      <c r="BL222" s="26"/>
      <c r="BM222" s="26"/>
      <c r="BN222" s="43">
        <f t="shared" si="323"/>
        <v>0</v>
      </c>
      <c r="BO222" s="327">
        <f>'2ND TERM Db '!AM222</f>
        <v>0</v>
      </c>
      <c r="BP222" s="348">
        <f>'1ST TERM Db'!AM222</f>
        <v>0</v>
      </c>
      <c r="BQ222" s="328">
        <f t="shared" si="324"/>
        <v>0</v>
      </c>
      <c r="BR222" s="26"/>
      <c r="BS222" s="26"/>
      <c r="BT222" s="43">
        <f t="shared" si="325"/>
        <v>0</v>
      </c>
      <c r="BU222" s="327">
        <f>'2ND TERM Db '!AP222</f>
        <v>0</v>
      </c>
      <c r="BV222" s="348">
        <f>'1ST TERM Db'!AP222</f>
        <v>0</v>
      </c>
      <c r="BW222" s="328">
        <f t="shared" si="326"/>
        <v>0</v>
      </c>
      <c r="BX222" s="26"/>
      <c r="BY222" s="26"/>
      <c r="BZ222" s="43">
        <f t="shared" si="327"/>
        <v>0</v>
      </c>
      <c r="CA222" s="327">
        <f>'2ND TERM Db '!AS222</f>
        <v>0</v>
      </c>
      <c r="CB222" s="348">
        <f>'1ST TERM Db'!AS222</f>
        <v>0</v>
      </c>
      <c r="CC222" s="328">
        <f t="shared" si="328"/>
        <v>0</v>
      </c>
      <c r="CD222" s="26"/>
      <c r="CE222" s="26"/>
      <c r="CF222" s="43">
        <f t="shared" si="329"/>
        <v>0</v>
      </c>
      <c r="CG222" s="327">
        <f>'2ND TERM Db '!AV222</f>
        <v>0</v>
      </c>
      <c r="CH222" s="348">
        <f>'1ST TERM Db'!AV222</f>
        <v>0</v>
      </c>
      <c r="CI222" s="328">
        <f t="shared" si="330"/>
        <v>0</v>
      </c>
      <c r="CJ222" s="26"/>
      <c r="CK222" s="26"/>
      <c r="CL222" s="43">
        <f t="shared" si="331"/>
        <v>0</v>
      </c>
      <c r="CM222" s="327">
        <f>'2ND TERM Db '!AY222</f>
        <v>0</v>
      </c>
      <c r="CN222" s="348">
        <f>'1ST TERM Db'!AY222</f>
        <v>0</v>
      </c>
      <c r="CO222" s="328">
        <f t="shared" si="332"/>
        <v>0</v>
      </c>
      <c r="CP222" s="26"/>
      <c r="CQ222" s="26"/>
      <c r="CR222" s="43">
        <f t="shared" si="333"/>
        <v>0</v>
      </c>
      <c r="CS222" s="327">
        <f>'2ND TERM Db '!BB222</f>
        <v>0</v>
      </c>
      <c r="CT222" s="348">
        <f>'1ST TERM Db'!BB222</f>
        <v>0</v>
      </c>
      <c r="CU222" s="328">
        <f t="shared" si="334"/>
        <v>0</v>
      </c>
      <c r="CV222" s="26"/>
      <c r="CW222" s="26"/>
      <c r="CX222" s="43">
        <f t="shared" si="335"/>
        <v>0</v>
      </c>
      <c r="CY222" s="327">
        <f>'2ND TERM Db '!BE222</f>
        <v>0</v>
      </c>
      <c r="CZ222" s="348">
        <f>'1ST TERM Db'!BE222</f>
        <v>0</v>
      </c>
      <c r="DA222" s="328">
        <f t="shared" si="336"/>
        <v>0</v>
      </c>
      <c r="DB222" s="26"/>
      <c r="DC222" s="26"/>
      <c r="DD222" s="43">
        <f t="shared" si="337"/>
        <v>0</v>
      </c>
      <c r="DE222" s="327">
        <f>'2ND TERM Db '!BH222</f>
        <v>0</v>
      </c>
      <c r="DF222" s="348">
        <f>'1ST TERM Db'!BH222</f>
        <v>0</v>
      </c>
      <c r="DG222" s="328">
        <f t="shared" si="338"/>
        <v>0</v>
      </c>
      <c r="DH222" s="349"/>
      <c r="DI222" s="349"/>
      <c r="DJ222" s="356">
        <f t="shared" si="342"/>
        <v>0</v>
      </c>
      <c r="DK222" s="357">
        <f>'2ND TERM Db '!BK222</f>
        <v>0</v>
      </c>
      <c r="DL222" s="357">
        <f>'1ST TERM Db'!BK222</f>
        <v>0</v>
      </c>
      <c r="DM222" s="328">
        <f t="shared" si="339"/>
        <v>0</v>
      </c>
      <c r="DN222" s="73">
        <f t="shared" ref="DN222" si="367">SUM(O222,U222,AA222,AG222,AM222,AS222,AY222,BE222,BK222,BQ222,BW222,CC222,CI222,CO222,CU222,DA222,DG222:DM222)</f>
        <v>0</v>
      </c>
      <c r="DO222" s="80">
        <f t="shared" si="341"/>
        <v>12</v>
      </c>
      <c r="DP222" s="81" t="s">
        <v>105</v>
      </c>
      <c r="DQ222" s="81" t="s">
        <v>105</v>
      </c>
      <c r="DR222" s="81" t="s">
        <v>105</v>
      </c>
      <c r="DS222" s="81" t="s">
        <v>105</v>
      </c>
      <c r="DT222" s="81" t="s">
        <v>105</v>
      </c>
      <c r="DU222" s="81" t="s">
        <v>105</v>
      </c>
      <c r="DV222" s="81" t="s">
        <v>105</v>
      </c>
      <c r="DW222" s="81" t="s">
        <v>105</v>
      </c>
      <c r="DX222" s="87" t="s">
        <v>98</v>
      </c>
      <c r="DY222" s="88" t="s">
        <v>99</v>
      </c>
      <c r="DZ222" s="81" t="s">
        <v>105</v>
      </c>
      <c r="EA222" s="81" t="s">
        <v>105</v>
      </c>
      <c r="EB222" s="81" t="s">
        <v>105</v>
      </c>
      <c r="EC222" s="81" t="s">
        <v>105</v>
      </c>
      <c r="ED222" s="81" t="s">
        <v>105</v>
      </c>
      <c r="EE222" s="81" t="s">
        <v>105</v>
      </c>
      <c r="EF222" s="99" t="s">
        <v>105</v>
      </c>
      <c r="EG222" s="100" t="s">
        <v>101</v>
      </c>
      <c r="EH222" s="101" t="s">
        <v>102</v>
      </c>
      <c r="EI222" s="102" t="s">
        <v>103</v>
      </c>
      <c r="EJ222" s="103" t="s">
        <v>104</v>
      </c>
    </row>
    <row r="223" ht="30.3" spans="1:140">
      <c r="A223" s="21">
        <v>220</v>
      </c>
      <c r="B223" s="288">
        <f>'1ST TERM Db'!B223</f>
        <v>0</v>
      </c>
      <c r="C223" s="29">
        <f>'1ST TERM Db'!C223</f>
        <v>0</v>
      </c>
      <c r="D223" s="29">
        <f>'1ST TERM Db'!D223</f>
        <v>0</v>
      </c>
      <c r="E223" s="29">
        <f>'1ST TERM Db'!E223</f>
        <v>0</v>
      </c>
      <c r="F223" s="27"/>
      <c r="G223" s="27"/>
      <c r="H223" s="27"/>
      <c r="I223" s="42">
        <f t="shared" si="305"/>
        <v>0</v>
      </c>
      <c r="J223" s="26"/>
      <c r="K223" s="26"/>
      <c r="L223" s="43">
        <f t="shared" si="301"/>
        <v>0</v>
      </c>
      <c r="M223" s="327">
        <f>'2ND TERM Db '!L223</f>
        <v>0</v>
      </c>
      <c r="N223" s="327">
        <f>'1ST TERM Db'!L223</f>
        <v>0</v>
      </c>
      <c r="O223" s="328">
        <f t="shared" si="306"/>
        <v>0</v>
      </c>
      <c r="P223" s="26"/>
      <c r="Q223" s="26"/>
      <c r="R223" s="43">
        <f t="shared" si="307"/>
        <v>0</v>
      </c>
      <c r="S223" s="327">
        <f>'2ND TERM Db '!O223</f>
        <v>0</v>
      </c>
      <c r="T223" s="327">
        <f>'1ST TERM Db'!O223</f>
        <v>0</v>
      </c>
      <c r="U223" s="328">
        <f t="shared" si="308"/>
        <v>0</v>
      </c>
      <c r="V223" s="26"/>
      <c r="W223" s="26"/>
      <c r="X223" s="43">
        <f t="shared" si="309"/>
        <v>0</v>
      </c>
      <c r="Y223" s="327">
        <f>'2ND TERM Db '!R223</f>
        <v>0</v>
      </c>
      <c r="Z223" s="327">
        <f>'1ST TERM Db'!R223</f>
        <v>0</v>
      </c>
      <c r="AA223" s="328">
        <f t="shared" si="310"/>
        <v>0</v>
      </c>
      <c r="AB223" s="26"/>
      <c r="AC223" s="26"/>
      <c r="AD223" s="43">
        <f t="shared" si="311"/>
        <v>0</v>
      </c>
      <c r="AE223" s="327">
        <f>'2ND TERM Db '!U223</f>
        <v>0</v>
      </c>
      <c r="AF223" s="327">
        <f>'1ST TERM Db'!U223</f>
        <v>0</v>
      </c>
      <c r="AG223" s="328">
        <f t="shared" si="312"/>
        <v>0</v>
      </c>
      <c r="AH223" s="26"/>
      <c r="AI223" s="26"/>
      <c r="AJ223" s="43">
        <f t="shared" si="313"/>
        <v>0</v>
      </c>
      <c r="AK223" s="327">
        <f>'2ND TERM Db '!X223</f>
        <v>0</v>
      </c>
      <c r="AL223" s="327">
        <f>'1ST TERM Db'!X223</f>
        <v>0</v>
      </c>
      <c r="AM223" s="328">
        <f t="shared" si="314"/>
        <v>0</v>
      </c>
      <c r="AN223" s="26"/>
      <c r="AO223" s="26"/>
      <c r="AP223" s="43">
        <f t="shared" si="315"/>
        <v>0</v>
      </c>
      <c r="AQ223" s="327">
        <f>'2ND TERM Db '!AA223</f>
        <v>0</v>
      </c>
      <c r="AR223" s="343">
        <f>'1ST TERM Db'!AA223</f>
        <v>0</v>
      </c>
      <c r="AS223" s="328">
        <f t="shared" si="316"/>
        <v>0</v>
      </c>
      <c r="AT223" s="26"/>
      <c r="AU223" s="26"/>
      <c r="AV223" s="43">
        <f t="shared" si="317"/>
        <v>0</v>
      </c>
      <c r="AW223" s="327">
        <f>'2ND TERM Db '!AD223</f>
        <v>0</v>
      </c>
      <c r="AX223" s="343">
        <f>'1ST TERM Db'!AD223</f>
        <v>0</v>
      </c>
      <c r="AY223" s="328">
        <f t="shared" si="318"/>
        <v>0</v>
      </c>
      <c r="AZ223" s="26"/>
      <c r="BA223" s="26"/>
      <c r="BB223" s="43">
        <f t="shared" si="319"/>
        <v>0</v>
      </c>
      <c r="BC223" s="327">
        <f>'2ND TERM Db '!AG223</f>
        <v>0</v>
      </c>
      <c r="BD223" s="327">
        <f>'1ST TERM Db'!AG223</f>
        <v>0</v>
      </c>
      <c r="BE223" s="328">
        <f t="shared" si="320"/>
        <v>0</v>
      </c>
      <c r="BF223" s="26"/>
      <c r="BG223" s="26"/>
      <c r="BH223" s="43">
        <f t="shared" si="321"/>
        <v>0</v>
      </c>
      <c r="BI223" s="327">
        <f>'2ND TERM Db '!AJ223</f>
        <v>0</v>
      </c>
      <c r="BJ223" s="327">
        <f>'1ST TERM Db'!AJ223</f>
        <v>0</v>
      </c>
      <c r="BK223" s="328">
        <f t="shared" si="322"/>
        <v>0</v>
      </c>
      <c r="BL223" s="26"/>
      <c r="BM223" s="26"/>
      <c r="BN223" s="43">
        <f t="shared" si="323"/>
        <v>0</v>
      </c>
      <c r="BO223" s="327">
        <f>'2ND TERM Db '!AM223</f>
        <v>0</v>
      </c>
      <c r="BP223" s="348">
        <f>'1ST TERM Db'!AM223</f>
        <v>0</v>
      </c>
      <c r="BQ223" s="328">
        <f t="shared" si="324"/>
        <v>0</v>
      </c>
      <c r="BR223" s="26"/>
      <c r="BS223" s="26"/>
      <c r="BT223" s="43">
        <f t="shared" si="325"/>
        <v>0</v>
      </c>
      <c r="BU223" s="327">
        <f>'2ND TERM Db '!AP223</f>
        <v>0</v>
      </c>
      <c r="BV223" s="348">
        <f>'1ST TERM Db'!AP223</f>
        <v>0</v>
      </c>
      <c r="BW223" s="328">
        <f t="shared" si="326"/>
        <v>0</v>
      </c>
      <c r="BX223" s="26"/>
      <c r="BY223" s="26"/>
      <c r="BZ223" s="43">
        <f t="shared" si="327"/>
        <v>0</v>
      </c>
      <c r="CA223" s="327">
        <f>'2ND TERM Db '!AS223</f>
        <v>0</v>
      </c>
      <c r="CB223" s="348">
        <f>'1ST TERM Db'!AS223</f>
        <v>0</v>
      </c>
      <c r="CC223" s="328">
        <f t="shared" si="328"/>
        <v>0</v>
      </c>
      <c r="CD223" s="26"/>
      <c r="CE223" s="26"/>
      <c r="CF223" s="43">
        <f t="shared" si="329"/>
        <v>0</v>
      </c>
      <c r="CG223" s="327">
        <f>'2ND TERM Db '!AV223</f>
        <v>0</v>
      </c>
      <c r="CH223" s="348">
        <f>'1ST TERM Db'!AV223</f>
        <v>0</v>
      </c>
      <c r="CI223" s="328">
        <f t="shared" si="330"/>
        <v>0</v>
      </c>
      <c r="CJ223" s="26"/>
      <c r="CK223" s="26"/>
      <c r="CL223" s="43">
        <f t="shared" si="331"/>
        <v>0</v>
      </c>
      <c r="CM223" s="327">
        <f>'2ND TERM Db '!AY223</f>
        <v>0</v>
      </c>
      <c r="CN223" s="348">
        <f>'1ST TERM Db'!AY223</f>
        <v>0</v>
      </c>
      <c r="CO223" s="328">
        <f t="shared" si="332"/>
        <v>0</v>
      </c>
      <c r="CP223" s="26"/>
      <c r="CQ223" s="26"/>
      <c r="CR223" s="43">
        <f t="shared" si="333"/>
        <v>0</v>
      </c>
      <c r="CS223" s="327">
        <f>'2ND TERM Db '!BB223</f>
        <v>0</v>
      </c>
      <c r="CT223" s="348">
        <f>'1ST TERM Db'!BB223</f>
        <v>0</v>
      </c>
      <c r="CU223" s="328">
        <f t="shared" si="334"/>
        <v>0</v>
      </c>
      <c r="CV223" s="26"/>
      <c r="CW223" s="26"/>
      <c r="CX223" s="43">
        <f t="shared" si="335"/>
        <v>0</v>
      </c>
      <c r="CY223" s="327">
        <f>'2ND TERM Db '!BE223</f>
        <v>0</v>
      </c>
      <c r="CZ223" s="348">
        <f>'1ST TERM Db'!BE223</f>
        <v>0</v>
      </c>
      <c r="DA223" s="328">
        <f t="shared" si="336"/>
        <v>0</v>
      </c>
      <c r="DB223" s="26"/>
      <c r="DC223" s="26"/>
      <c r="DD223" s="43">
        <f t="shared" si="337"/>
        <v>0</v>
      </c>
      <c r="DE223" s="327">
        <f>'2ND TERM Db '!BH223</f>
        <v>0</v>
      </c>
      <c r="DF223" s="348">
        <f>'1ST TERM Db'!BH223</f>
        <v>0</v>
      </c>
      <c r="DG223" s="328">
        <f t="shared" si="338"/>
        <v>0</v>
      </c>
      <c r="DH223" s="349"/>
      <c r="DI223" s="349"/>
      <c r="DJ223" s="356">
        <f t="shared" si="342"/>
        <v>0</v>
      </c>
      <c r="DK223" s="357">
        <f>'2ND TERM Db '!BK223</f>
        <v>0</v>
      </c>
      <c r="DL223" s="357">
        <f>'1ST TERM Db'!BK223</f>
        <v>0</v>
      </c>
      <c r="DM223" s="328">
        <f t="shared" si="339"/>
        <v>0</v>
      </c>
      <c r="DN223" s="73">
        <f t="shared" ref="DN223" si="368">SUM(O223,U223,AA223,AG223,AM223,AS223,AY223,BE223,BK223,BQ223,BW223,CC223,CI223,CO223,CU223,DA223,DG223,DM223)</f>
        <v>0</v>
      </c>
      <c r="DO223" s="80">
        <f t="shared" si="341"/>
        <v>12</v>
      </c>
      <c r="DP223" s="81" t="s">
        <v>105</v>
      </c>
      <c r="DQ223" s="81" t="s">
        <v>105</v>
      </c>
      <c r="DR223" s="81" t="s">
        <v>105</v>
      </c>
      <c r="DS223" s="81" t="s">
        <v>105</v>
      </c>
      <c r="DT223" s="81" t="s">
        <v>105</v>
      </c>
      <c r="DU223" s="81" t="s">
        <v>105</v>
      </c>
      <c r="DV223" s="81" t="s">
        <v>105</v>
      </c>
      <c r="DW223" s="81" t="s">
        <v>105</v>
      </c>
      <c r="DX223" s="87" t="s">
        <v>98</v>
      </c>
      <c r="DY223" s="88" t="s">
        <v>99</v>
      </c>
      <c r="DZ223" s="81" t="s">
        <v>105</v>
      </c>
      <c r="EA223" s="81" t="s">
        <v>105</v>
      </c>
      <c r="EB223" s="81" t="s">
        <v>105</v>
      </c>
      <c r="EC223" s="81" t="s">
        <v>105</v>
      </c>
      <c r="ED223" s="81" t="s">
        <v>105</v>
      </c>
      <c r="EE223" s="81" t="s">
        <v>105</v>
      </c>
      <c r="EF223" s="99" t="s">
        <v>105</v>
      </c>
      <c r="EG223" s="100" t="s">
        <v>101</v>
      </c>
      <c r="EH223" s="101" t="s">
        <v>102</v>
      </c>
      <c r="EI223" s="102" t="s">
        <v>103</v>
      </c>
      <c r="EJ223" s="103" t="s">
        <v>104</v>
      </c>
    </row>
    <row r="224" ht="30.3" spans="1:140">
      <c r="A224" s="21">
        <v>221</v>
      </c>
      <c r="B224" s="288">
        <f>'1ST TERM Db'!B224</f>
        <v>0</v>
      </c>
      <c r="C224" s="289">
        <f>'1ST TERM Db'!C224</f>
        <v>0</v>
      </c>
      <c r="D224" s="29">
        <f>'1ST TERM Db'!D224</f>
        <v>0</v>
      </c>
      <c r="E224" s="29">
        <f>'1ST TERM Db'!E224</f>
        <v>0</v>
      </c>
      <c r="F224" s="27"/>
      <c r="G224" s="27"/>
      <c r="H224" s="27"/>
      <c r="I224" s="42">
        <f t="shared" si="305"/>
        <v>0</v>
      </c>
      <c r="J224" s="26"/>
      <c r="K224" s="26"/>
      <c r="L224" s="43">
        <f t="shared" si="301"/>
        <v>0</v>
      </c>
      <c r="M224" s="327">
        <f>'2ND TERM Db '!L224</f>
        <v>0</v>
      </c>
      <c r="N224" s="327">
        <f>'1ST TERM Db'!L224</f>
        <v>0</v>
      </c>
      <c r="O224" s="328">
        <f t="shared" si="306"/>
        <v>0</v>
      </c>
      <c r="P224" s="26"/>
      <c r="Q224" s="26"/>
      <c r="R224" s="43">
        <f t="shared" si="307"/>
        <v>0</v>
      </c>
      <c r="S224" s="327">
        <f>'2ND TERM Db '!O224</f>
        <v>0</v>
      </c>
      <c r="T224" s="327">
        <f>'1ST TERM Db'!O224</f>
        <v>0</v>
      </c>
      <c r="U224" s="328">
        <f t="shared" si="308"/>
        <v>0</v>
      </c>
      <c r="V224" s="26"/>
      <c r="W224" s="26"/>
      <c r="X224" s="43">
        <f t="shared" si="309"/>
        <v>0</v>
      </c>
      <c r="Y224" s="327">
        <f>'2ND TERM Db '!R224</f>
        <v>0</v>
      </c>
      <c r="Z224" s="327">
        <f>'1ST TERM Db'!R224</f>
        <v>0</v>
      </c>
      <c r="AA224" s="328">
        <f t="shared" si="310"/>
        <v>0</v>
      </c>
      <c r="AB224" s="26"/>
      <c r="AC224" s="26"/>
      <c r="AD224" s="43">
        <f t="shared" si="311"/>
        <v>0</v>
      </c>
      <c r="AE224" s="327">
        <f>'2ND TERM Db '!U224</f>
        <v>0</v>
      </c>
      <c r="AF224" s="327">
        <f>'1ST TERM Db'!U224</f>
        <v>0</v>
      </c>
      <c r="AG224" s="328">
        <f t="shared" si="312"/>
        <v>0</v>
      </c>
      <c r="AH224" s="26"/>
      <c r="AI224" s="26"/>
      <c r="AJ224" s="43">
        <f t="shared" si="313"/>
        <v>0</v>
      </c>
      <c r="AK224" s="327">
        <f>'2ND TERM Db '!X224</f>
        <v>0</v>
      </c>
      <c r="AL224" s="327">
        <f>'1ST TERM Db'!X224</f>
        <v>0</v>
      </c>
      <c r="AM224" s="328">
        <f t="shared" si="314"/>
        <v>0</v>
      </c>
      <c r="AN224" s="26"/>
      <c r="AO224" s="26"/>
      <c r="AP224" s="43">
        <f t="shared" si="315"/>
        <v>0</v>
      </c>
      <c r="AQ224" s="327">
        <f>'2ND TERM Db '!AA224</f>
        <v>0</v>
      </c>
      <c r="AR224" s="343">
        <f>'1ST TERM Db'!AA224</f>
        <v>0</v>
      </c>
      <c r="AS224" s="328">
        <f t="shared" si="316"/>
        <v>0</v>
      </c>
      <c r="AT224" s="26"/>
      <c r="AU224" s="26"/>
      <c r="AV224" s="43">
        <f t="shared" si="317"/>
        <v>0</v>
      </c>
      <c r="AW224" s="327">
        <f>'2ND TERM Db '!AD224</f>
        <v>0</v>
      </c>
      <c r="AX224" s="343">
        <f>'1ST TERM Db'!AD224</f>
        <v>0</v>
      </c>
      <c r="AY224" s="328">
        <f t="shared" si="318"/>
        <v>0</v>
      </c>
      <c r="AZ224" s="26"/>
      <c r="BA224" s="26"/>
      <c r="BB224" s="43">
        <f t="shared" si="319"/>
        <v>0</v>
      </c>
      <c r="BC224" s="327">
        <f>'2ND TERM Db '!AG224</f>
        <v>0</v>
      </c>
      <c r="BD224" s="327">
        <f>'1ST TERM Db'!AG224</f>
        <v>0</v>
      </c>
      <c r="BE224" s="328">
        <f t="shared" si="320"/>
        <v>0</v>
      </c>
      <c r="BF224" s="26"/>
      <c r="BG224" s="26"/>
      <c r="BH224" s="43">
        <f t="shared" si="321"/>
        <v>0</v>
      </c>
      <c r="BI224" s="327">
        <f>'2ND TERM Db '!AJ224</f>
        <v>0</v>
      </c>
      <c r="BJ224" s="327">
        <f>'1ST TERM Db'!AJ224</f>
        <v>0</v>
      </c>
      <c r="BK224" s="328">
        <f t="shared" si="322"/>
        <v>0</v>
      </c>
      <c r="BL224" s="26"/>
      <c r="BM224" s="26"/>
      <c r="BN224" s="43">
        <f t="shared" si="323"/>
        <v>0</v>
      </c>
      <c r="BO224" s="327">
        <f>'2ND TERM Db '!AM224</f>
        <v>0</v>
      </c>
      <c r="BP224" s="348">
        <f>'1ST TERM Db'!AM224</f>
        <v>0</v>
      </c>
      <c r="BQ224" s="328">
        <f t="shared" si="324"/>
        <v>0</v>
      </c>
      <c r="BR224" s="26"/>
      <c r="BS224" s="26"/>
      <c r="BT224" s="43">
        <f t="shared" si="325"/>
        <v>0</v>
      </c>
      <c r="BU224" s="327">
        <f>'2ND TERM Db '!AP224</f>
        <v>0</v>
      </c>
      <c r="BV224" s="348">
        <f>'1ST TERM Db'!AP224</f>
        <v>0</v>
      </c>
      <c r="BW224" s="328">
        <f t="shared" si="326"/>
        <v>0</v>
      </c>
      <c r="BX224" s="26"/>
      <c r="BY224" s="26"/>
      <c r="BZ224" s="43">
        <f t="shared" si="327"/>
        <v>0</v>
      </c>
      <c r="CA224" s="327">
        <f>'2ND TERM Db '!AS224</f>
        <v>0</v>
      </c>
      <c r="CB224" s="348">
        <f>'1ST TERM Db'!AS224</f>
        <v>0</v>
      </c>
      <c r="CC224" s="328">
        <f t="shared" si="328"/>
        <v>0</v>
      </c>
      <c r="CD224" s="26"/>
      <c r="CE224" s="26"/>
      <c r="CF224" s="43">
        <f t="shared" si="329"/>
        <v>0</v>
      </c>
      <c r="CG224" s="327">
        <f>'2ND TERM Db '!AV224</f>
        <v>0</v>
      </c>
      <c r="CH224" s="348">
        <f>'1ST TERM Db'!AV224</f>
        <v>0</v>
      </c>
      <c r="CI224" s="328">
        <f t="shared" si="330"/>
        <v>0</v>
      </c>
      <c r="CJ224" s="26"/>
      <c r="CK224" s="26"/>
      <c r="CL224" s="43">
        <f t="shared" si="331"/>
        <v>0</v>
      </c>
      <c r="CM224" s="327">
        <f>'2ND TERM Db '!AY224</f>
        <v>0</v>
      </c>
      <c r="CN224" s="348">
        <f>'1ST TERM Db'!AY224</f>
        <v>0</v>
      </c>
      <c r="CO224" s="328">
        <f t="shared" si="332"/>
        <v>0</v>
      </c>
      <c r="CP224" s="26"/>
      <c r="CQ224" s="26"/>
      <c r="CR224" s="43">
        <f t="shared" si="333"/>
        <v>0</v>
      </c>
      <c r="CS224" s="327">
        <f>'2ND TERM Db '!BB224</f>
        <v>0</v>
      </c>
      <c r="CT224" s="348">
        <f>'1ST TERM Db'!BB224</f>
        <v>0</v>
      </c>
      <c r="CU224" s="328">
        <f t="shared" si="334"/>
        <v>0</v>
      </c>
      <c r="CV224" s="26"/>
      <c r="CW224" s="26"/>
      <c r="CX224" s="43">
        <f t="shared" si="335"/>
        <v>0</v>
      </c>
      <c r="CY224" s="327">
        <f>'2ND TERM Db '!BE224</f>
        <v>0</v>
      </c>
      <c r="CZ224" s="348">
        <f>'1ST TERM Db'!BE224</f>
        <v>0</v>
      </c>
      <c r="DA224" s="328">
        <f t="shared" si="336"/>
        <v>0</v>
      </c>
      <c r="DB224" s="26"/>
      <c r="DC224" s="26"/>
      <c r="DD224" s="43">
        <f t="shared" si="337"/>
        <v>0</v>
      </c>
      <c r="DE224" s="327">
        <f>'2ND TERM Db '!BH224</f>
        <v>0</v>
      </c>
      <c r="DF224" s="348">
        <f>'1ST TERM Db'!BH224</f>
        <v>0</v>
      </c>
      <c r="DG224" s="328">
        <f t="shared" si="338"/>
        <v>0</v>
      </c>
      <c r="DH224" s="349"/>
      <c r="DI224" s="349"/>
      <c r="DJ224" s="356">
        <f t="shared" si="342"/>
        <v>0</v>
      </c>
      <c r="DK224" s="357">
        <f>'2ND TERM Db '!BK224</f>
        <v>0</v>
      </c>
      <c r="DL224" s="357">
        <f>'1ST TERM Db'!BK224</f>
        <v>0</v>
      </c>
      <c r="DM224" s="328">
        <f t="shared" si="339"/>
        <v>0</v>
      </c>
      <c r="DN224" s="73">
        <f t="shared" ref="DN224" si="369">SUM(O224,U224,AA224,AG224,AM224,AS224,AY224,BE224,BK224,BQ224,BW224,CC224,CI224,CO224,CU224,DA224,DG224:DM224)</f>
        <v>0</v>
      </c>
      <c r="DO224" s="80">
        <f t="shared" si="341"/>
        <v>12</v>
      </c>
      <c r="DP224" s="81" t="s">
        <v>105</v>
      </c>
      <c r="DQ224" s="81" t="s">
        <v>105</v>
      </c>
      <c r="DR224" s="81" t="s">
        <v>105</v>
      </c>
      <c r="DS224" s="81" t="s">
        <v>105</v>
      </c>
      <c r="DT224" s="81" t="s">
        <v>105</v>
      </c>
      <c r="DU224" s="81" t="s">
        <v>105</v>
      </c>
      <c r="DV224" s="81" t="s">
        <v>105</v>
      </c>
      <c r="DW224" s="81" t="s">
        <v>105</v>
      </c>
      <c r="DX224" s="87" t="s">
        <v>98</v>
      </c>
      <c r="DY224" s="88" t="s">
        <v>99</v>
      </c>
      <c r="DZ224" s="81" t="s">
        <v>105</v>
      </c>
      <c r="EA224" s="81" t="s">
        <v>105</v>
      </c>
      <c r="EB224" s="81" t="s">
        <v>105</v>
      </c>
      <c r="EC224" s="81" t="s">
        <v>105</v>
      </c>
      <c r="ED224" s="81" t="s">
        <v>105</v>
      </c>
      <c r="EE224" s="81" t="s">
        <v>105</v>
      </c>
      <c r="EF224" s="99" t="s">
        <v>105</v>
      </c>
      <c r="EG224" s="100" t="s">
        <v>101</v>
      </c>
      <c r="EH224" s="101" t="s">
        <v>102</v>
      </c>
      <c r="EI224" s="102" t="s">
        <v>103</v>
      </c>
      <c r="EJ224" s="103" t="s">
        <v>104</v>
      </c>
    </row>
    <row r="225" ht="30.3" spans="1:140">
      <c r="A225" s="21">
        <v>222</v>
      </c>
      <c r="B225" s="288">
        <f>'1ST TERM Db'!B225</f>
        <v>0</v>
      </c>
      <c r="C225" s="29">
        <f>'1ST TERM Db'!C225</f>
        <v>0</v>
      </c>
      <c r="D225" s="29">
        <f>'1ST TERM Db'!D225</f>
        <v>0</v>
      </c>
      <c r="E225" s="29">
        <f>'1ST TERM Db'!E225</f>
        <v>0</v>
      </c>
      <c r="F225" s="27"/>
      <c r="G225" s="27"/>
      <c r="H225" s="27"/>
      <c r="I225" s="42">
        <f t="shared" si="305"/>
        <v>0</v>
      </c>
      <c r="J225" s="26"/>
      <c r="K225" s="26"/>
      <c r="L225" s="43">
        <f t="shared" si="301"/>
        <v>0</v>
      </c>
      <c r="M225" s="327">
        <f>'2ND TERM Db '!L225</f>
        <v>0</v>
      </c>
      <c r="N225" s="327">
        <f>'1ST TERM Db'!L225</f>
        <v>0</v>
      </c>
      <c r="O225" s="328">
        <f t="shared" si="306"/>
        <v>0</v>
      </c>
      <c r="P225" s="26"/>
      <c r="Q225" s="26"/>
      <c r="R225" s="43">
        <f t="shared" si="307"/>
        <v>0</v>
      </c>
      <c r="S225" s="327">
        <f>'2ND TERM Db '!O225</f>
        <v>0</v>
      </c>
      <c r="T225" s="327">
        <f>'1ST TERM Db'!O225</f>
        <v>0</v>
      </c>
      <c r="U225" s="328">
        <f t="shared" si="308"/>
        <v>0</v>
      </c>
      <c r="V225" s="26"/>
      <c r="W225" s="26"/>
      <c r="X225" s="43">
        <f t="shared" si="309"/>
        <v>0</v>
      </c>
      <c r="Y225" s="327">
        <f>'2ND TERM Db '!R225</f>
        <v>0</v>
      </c>
      <c r="Z225" s="327">
        <f>'1ST TERM Db'!R225</f>
        <v>0</v>
      </c>
      <c r="AA225" s="328">
        <f t="shared" si="310"/>
        <v>0</v>
      </c>
      <c r="AB225" s="26"/>
      <c r="AC225" s="26"/>
      <c r="AD225" s="43">
        <f t="shared" si="311"/>
        <v>0</v>
      </c>
      <c r="AE225" s="327">
        <f>'2ND TERM Db '!U225</f>
        <v>0</v>
      </c>
      <c r="AF225" s="327">
        <f>'1ST TERM Db'!U225</f>
        <v>0</v>
      </c>
      <c r="AG225" s="328">
        <f t="shared" si="312"/>
        <v>0</v>
      </c>
      <c r="AH225" s="26"/>
      <c r="AI225" s="26"/>
      <c r="AJ225" s="43">
        <f t="shared" si="313"/>
        <v>0</v>
      </c>
      <c r="AK225" s="327">
        <f>'2ND TERM Db '!X225</f>
        <v>0</v>
      </c>
      <c r="AL225" s="327">
        <f>'1ST TERM Db'!X225</f>
        <v>0</v>
      </c>
      <c r="AM225" s="328">
        <f t="shared" si="314"/>
        <v>0</v>
      </c>
      <c r="AN225" s="26"/>
      <c r="AO225" s="26"/>
      <c r="AP225" s="43">
        <f t="shared" si="315"/>
        <v>0</v>
      </c>
      <c r="AQ225" s="327">
        <f>'2ND TERM Db '!AA225</f>
        <v>0</v>
      </c>
      <c r="AR225" s="343">
        <f>'1ST TERM Db'!AA225</f>
        <v>0</v>
      </c>
      <c r="AS225" s="328">
        <f t="shared" si="316"/>
        <v>0</v>
      </c>
      <c r="AT225" s="26"/>
      <c r="AU225" s="26"/>
      <c r="AV225" s="43">
        <f t="shared" si="317"/>
        <v>0</v>
      </c>
      <c r="AW225" s="327">
        <f>'2ND TERM Db '!AD225</f>
        <v>0</v>
      </c>
      <c r="AX225" s="343">
        <f>'1ST TERM Db'!AD225</f>
        <v>0</v>
      </c>
      <c r="AY225" s="328">
        <f t="shared" si="318"/>
        <v>0</v>
      </c>
      <c r="AZ225" s="26"/>
      <c r="BA225" s="26"/>
      <c r="BB225" s="43">
        <f t="shared" si="319"/>
        <v>0</v>
      </c>
      <c r="BC225" s="327">
        <f>'2ND TERM Db '!AG225</f>
        <v>0</v>
      </c>
      <c r="BD225" s="327">
        <f>'1ST TERM Db'!AG225</f>
        <v>0</v>
      </c>
      <c r="BE225" s="328">
        <f t="shared" si="320"/>
        <v>0</v>
      </c>
      <c r="BF225" s="26"/>
      <c r="BG225" s="26"/>
      <c r="BH225" s="43">
        <f t="shared" si="321"/>
        <v>0</v>
      </c>
      <c r="BI225" s="327">
        <f>'2ND TERM Db '!AJ225</f>
        <v>0</v>
      </c>
      <c r="BJ225" s="327">
        <f>'1ST TERM Db'!AJ225</f>
        <v>0</v>
      </c>
      <c r="BK225" s="328">
        <f t="shared" si="322"/>
        <v>0</v>
      </c>
      <c r="BL225" s="26"/>
      <c r="BM225" s="26"/>
      <c r="BN225" s="43">
        <f t="shared" si="323"/>
        <v>0</v>
      </c>
      <c r="BO225" s="327">
        <f>'2ND TERM Db '!AM225</f>
        <v>0</v>
      </c>
      <c r="BP225" s="348">
        <f>'1ST TERM Db'!AM225</f>
        <v>0</v>
      </c>
      <c r="BQ225" s="328">
        <f t="shared" si="324"/>
        <v>0</v>
      </c>
      <c r="BR225" s="26"/>
      <c r="BS225" s="26"/>
      <c r="BT225" s="43">
        <f t="shared" si="325"/>
        <v>0</v>
      </c>
      <c r="BU225" s="327">
        <f>'2ND TERM Db '!AP225</f>
        <v>0</v>
      </c>
      <c r="BV225" s="348">
        <f>'1ST TERM Db'!AP225</f>
        <v>0</v>
      </c>
      <c r="BW225" s="328">
        <f t="shared" si="326"/>
        <v>0</v>
      </c>
      <c r="BX225" s="26"/>
      <c r="BY225" s="26"/>
      <c r="BZ225" s="43">
        <f t="shared" si="327"/>
        <v>0</v>
      </c>
      <c r="CA225" s="327">
        <f>'2ND TERM Db '!AS225</f>
        <v>0</v>
      </c>
      <c r="CB225" s="348">
        <f>'1ST TERM Db'!AS225</f>
        <v>0</v>
      </c>
      <c r="CC225" s="328">
        <f t="shared" si="328"/>
        <v>0</v>
      </c>
      <c r="CD225" s="26"/>
      <c r="CE225" s="26"/>
      <c r="CF225" s="43">
        <f t="shared" si="329"/>
        <v>0</v>
      </c>
      <c r="CG225" s="327">
        <f>'2ND TERM Db '!AV225</f>
        <v>0</v>
      </c>
      <c r="CH225" s="348">
        <f>'1ST TERM Db'!AV225</f>
        <v>0</v>
      </c>
      <c r="CI225" s="328">
        <f t="shared" si="330"/>
        <v>0</v>
      </c>
      <c r="CJ225" s="26"/>
      <c r="CK225" s="26"/>
      <c r="CL225" s="43">
        <f t="shared" si="331"/>
        <v>0</v>
      </c>
      <c r="CM225" s="327">
        <f>'2ND TERM Db '!AY225</f>
        <v>0</v>
      </c>
      <c r="CN225" s="348">
        <f>'1ST TERM Db'!AY225</f>
        <v>0</v>
      </c>
      <c r="CO225" s="328">
        <f t="shared" si="332"/>
        <v>0</v>
      </c>
      <c r="CP225" s="26"/>
      <c r="CQ225" s="26"/>
      <c r="CR225" s="43">
        <f t="shared" si="333"/>
        <v>0</v>
      </c>
      <c r="CS225" s="327">
        <f>'2ND TERM Db '!BB225</f>
        <v>0</v>
      </c>
      <c r="CT225" s="348">
        <f>'1ST TERM Db'!BB225</f>
        <v>0</v>
      </c>
      <c r="CU225" s="328">
        <f t="shared" si="334"/>
        <v>0</v>
      </c>
      <c r="CV225" s="26"/>
      <c r="CW225" s="26"/>
      <c r="CX225" s="43">
        <f t="shared" si="335"/>
        <v>0</v>
      </c>
      <c r="CY225" s="327">
        <f>'2ND TERM Db '!BE225</f>
        <v>0</v>
      </c>
      <c r="CZ225" s="348">
        <f>'1ST TERM Db'!BE225</f>
        <v>0</v>
      </c>
      <c r="DA225" s="328">
        <f t="shared" si="336"/>
        <v>0</v>
      </c>
      <c r="DB225" s="26"/>
      <c r="DC225" s="26"/>
      <c r="DD225" s="43">
        <f t="shared" si="337"/>
        <v>0</v>
      </c>
      <c r="DE225" s="327">
        <f>'2ND TERM Db '!BH225</f>
        <v>0</v>
      </c>
      <c r="DF225" s="348">
        <f>'1ST TERM Db'!BH225</f>
        <v>0</v>
      </c>
      <c r="DG225" s="328">
        <f t="shared" si="338"/>
        <v>0</v>
      </c>
      <c r="DH225" s="349"/>
      <c r="DI225" s="349"/>
      <c r="DJ225" s="356">
        <f t="shared" si="342"/>
        <v>0</v>
      </c>
      <c r="DK225" s="357">
        <f>'2ND TERM Db '!BK225</f>
        <v>0</v>
      </c>
      <c r="DL225" s="357">
        <f>'1ST TERM Db'!BK225</f>
        <v>0</v>
      </c>
      <c r="DM225" s="328">
        <f t="shared" si="339"/>
        <v>0</v>
      </c>
      <c r="DN225" s="73">
        <f t="shared" ref="DN225" si="370">SUM(O225,U225,AA225,AG225,AM225,AS225,AY225,BE225,BK225,BQ225,BW225,CC225,CI225,CO225,CU225,DA225,DG225,DM225)</f>
        <v>0</v>
      </c>
      <c r="DO225" s="80">
        <f t="shared" si="341"/>
        <v>12</v>
      </c>
      <c r="DP225" s="81" t="s">
        <v>105</v>
      </c>
      <c r="DQ225" s="81" t="s">
        <v>105</v>
      </c>
      <c r="DR225" s="81" t="s">
        <v>105</v>
      </c>
      <c r="DS225" s="81" t="s">
        <v>105</v>
      </c>
      <c r="DT225" s="81" t="s">
        <v>105</v>
      </c>
      <c r="DU225" s="81" t="s">
        <v>105</v>
      </c>
      <c r="DV225" s="81" t="s">
        <v>105</v>
      </c>
      <c r="DW225" s="81" t="s">
        <v>105</v>
      </c>
      <c r="DX225" s="87" t="s">
        <v>98</v>
      </c>
      <c r="DY225" s="88" t="s">
        <v>99</v>
      </c>
      <c r="DZ225" s="81" t="s">
        <v>105</v>
      </c>
      <c r="EA225" s="81" t="s">
        <v>105</v>
      </c>
      <c r="EB225" s="81" t="s">
        <v>105</v>
      </c>
      <c r="EC225" s="81" t="s">
        <v>105</v>
      </c>
      <c r="ED225" s="81" t="s">
        <v>105</v>
      </c>
      <c r="EE225" s="81" t="s">
        <v>105</v>
      </c>
      <c r="EF225" s="99" t="s">
        <v>105</v>
      </c>
      <c r="EG225" s="100" t="s">
        <v>101</v>
      </c>
      <c r="EH225" s="101" t="s">
        <v>102</v>
      </c>
      <c r="EI225" s="102" t="s">
        <v>103</v>
      </c>
      <c r="EJ225" s="103" t="s">
        <v>104</v>
      </c>
    </row>
    <row r="226" ht="30.3" spans="1:140">
      <c r="A226" s="21">
        <v>223</v>
      </c>
      <c r="B226" s="288">
        <f>'1ST TERM Db'!B226</f>
        <v>0</v>
      </c>
      <c r="C226" s="289">
        <f>'1ST TERM Db'!C226</f>
        <v>0</v>
      </c>
      <c r="D226" s="29">
        <f>'1ST TERM Db'!D226</f>
        <v>0</v>
      </c>
      <c r="E226" s="29">
        <f>'1ST TERM Db'!E226</f>
        <v>0</v>
      </c>
      <c r="F226" s="27"/>
      <c r="G226" s="27"/>
      <c r="H226" s="27"/>
      <c r="I226" s="42">
        <f t="shared" si="305"/>
        <v>0</v>
      </c>
      <c r="J226" s="26"/>
      <c r="K226" s="26"/>
      <c r="L226" s="43">
        <f t="shared" si="301"/>
        <v>0</v>
      </c>
      <c r="M226" s="327">
        <f>'2ND TERM Db '!L226</f>
        <v>0</v>
      </c>
      <c r="N226" s="327">
        <f>'1ST TERM Db'!L226</f>
        <v>0</v>
      </c>
      <c r="O226" s="328">
        <f t="shared" si="306"/>
        <v>0</v>
      </c>
      <c r="P226" s="26"/>
      <c r="Q226" s="26"/>
      <c r="R226" s="43">
        <f t="shared" si="307"/>
        <v>0</v>
      </c>
      <c r="S226" s="327">
        <f>'2ND TERM Db '!O226</f>
        <v>0</v>
      </c>
      <c r="T226" s="327">
        <f>'1ST TERM Db'!O226</f>
        <v>0</v>
      </c>
      <c r="U226" s="328">
        <f t="shared" si="308"/>
        <v>0</v>
      </c>
      <c r="V226" s="26"/>
      <c r="W226" s="26"/>
      <c r="X226" s="43">
        <f t="shared" si="309"/>
        <v>0</v>
      </c>
      <c r="Y226" s="327">
        <f>'2ND TERM Db '!R226</f>
        <v>0</v>
      </c>
      <c r="Z226" s="327">
        <f>'1ST TERM Db'!R226</f>
        <v>0</v>
      </c>
      <c r="AA226" s="328">
        <f t="shared" si="310"/>
        <v>0</v>
      </c>
      <c r="AB226" s="26"/>
      <c r="AC226" s="26"/>
      <c r="AD226" s="43">
        <f t="shared" si="311"/>
        <v>0</v>
      </c>
      <c r="AE226" s="327">
        <f>'2ND TERM Db '!U226</f>
        <v>0</v>
      </c>
      <c r="AF226" s="327">
        <f>'1ST TERM Db'!U226</f>
        <v>0</v>
      </c>
      <c r="AG226" s="328">
        <f t="shared" si="312"/>
        <v>0</v>
      </c>
      <c r="AH226" s="26"/>
      <c r="AI226" s="26"/>
      <c r="AJ226" s="43">
        <f t="shared" si="313"/>
        <v>0</v>
      </c>
      <c r="AK226" s="327">
        <f>'2ND TERM Db '!X226</f>
        <v>0</v>
      </c>
      <c r="AL226" s="327">
        <f>'1ST TERM Db'!X226</f>
        <v>0</v>
      </c>
      <c r="AM226" s="328">
        <f t="shared" si="314"/>
        <v>0</v>
      </c>
      <c r="AN226" s="26"/>
      <c r="AO226" s="26"/>
      <c r="AP226" s="43">
        <f t="shared" si="315"/>
        <v>0</v>
      </c>
      <c r="AQ226" s="327">
        <f>'2ND TERM Db '!AA226</f>
        <v>0</v>
      </c>
      <c r="AR226" s="343">
        <f>'1ST TERM Db'!AA226</f>
        <v>0</v>
      </c>
      <c r="AS226" s="328">
        <f t="shared" si="316"/>
        <v>0</v>
      </c>
      <c r="AT226" s="26"/>
      <c r="AU226" s="26"/>
      <c r="AV226" s="43">
        <f t="shared" si="317"/>
        <v>0</v>
      </c>
      <c r="AW226" s="327">
        <f>'2ND TERM Db '!AD226</f>
        <v>0</v>
      </c>
      <c r="AX226" s="343">
        <f>'1ST TERM Db'!AD226</f>
        <v>0</v>
      </c>
      <c r="AY226" s="328">
        <f t="shared" si="318"/>
        <v>0</v>
      </c>
      <c r="AZ226" s="26"/>
      <c r="BA226" s="26"/>
      <c r="BB226" s="43">
        <f t="shared" si="319"/>
        <v>0</v>
      </c>
      <c r="BC226" s="327">
        <f>'2ND TERM Db '!AG226</f>
        <v>0</v>
      </c>
      <c r="BD226" s="327">
        <f>'1ST TERM Db'!AG226</f>
        <v>0</v>
      </c>
      <c r="BE226" s="328">
        <f t="shared" si="320"/>
        <v>0</v>
      </c>
      <c r="BF226" s="26"/>
      <c r="BG226" s="26"/>
      <c r="BH226" s="43">
        <f t="shared" si="321"/>
        <v>0</v>
      </c>
      <c r="BI226" s="327">
        <f>'2ND TERM Db '!AJ226</f>
        <v>0</v>
      </c>
      <c r="BJ226" s="327">
        <f>'1ST TERM Db'!AJ226</f>
        <v>0</v>
      </c>
      <c r="BK226" s="328">
        <f t="shared" si="322"/>
        <v>0</v>
      </c>
      <c r="BL226" s="26"/>
      <c r="BM226" s="26"/>
      <c r="BN226" s="43">
        <f t="shared" si="323"/>
        <v>0</v>
      </c>
      <c r="BO226" s="327">
        <f>'2ND TERM Db '!AM226</f>
        <v>0</v>
      </c>
      <c r="BP226" s="348">
        <f>'1ST TERM Db'!AM226</f>
        <v>0</v>
      </c>
      <c r="BQ226" s="328">
        <f t="shared" si="324"/>
        <v>0</v>
      </c>
      <c r="BR226" s="26"/>
      <c r="BS226" s="26"/>
      <c r="BT226" s="43">
        <f t="shared" si="325"/>
        <v>0</v>
      </c>
      <c r="BU226" s="327">
        <f>'2ND TERM Db '!AP226</f>
        <v>0</v>
      </c>
      <c r="BV226" s="348">
        <f>'1ST TERM Db'!AP226</f>
        <v>0</v>
      </c>
      <c r="BW226" s="328">
        <f t="shared" si="326"/>
        <v>0</v>
      </c>
      <c r="BX226" s="26"/>
      <c r="BY226" s="26"/>
      <c r="BZ226" s="43">
        <f t="shared" si="327"/>
        <v>0</v>
      </c>
      <c r="CA226" s="327">
        <f>'2ND TERM Db '!AS226</f>
        <v>0</v>
      </c>
      <c r="CB226" s="348">
        <f>'1ST TERM Db'!AS226</f>
        <v>0</v>
      </c>
      <c r="CC226" s="328">
        <f t="shared" si="328"/>
        <v>0</v>
      </c>
      <c r="CD226" s="26"/>
      <c r="CE226" s="26"/>
      <c r="CF226" s="43">
        <f t="shared" si="329"/>
        <v>0</v>
      </c>
      <c r="CG226" s="327">
        <f>'2ND TERM Db '!AV226</f>
        <v>0</v>
      </c>
      <c r="CH226" s="348">
        <f>'1ST TERM Db'!AV226</f>
        <v>0</v>
      </c>
      <c r="CI226" s="328">
        <f t="shared" si="330"/>
        <v>0</v>
      </c>
      <c r="CJ226" s="26"/>
      <c r="CK226" s="26"/>
      <c r="CL226" s="43">
        <f t="shared" si="331"/>
        <v>0</v>
      </c>
      <c r="CM226" s="327">
        <f>'2ND TERM Db '!AY226</f>
        <v>0</v>
      </c>
      <c r="CN226" s="348">
        <f>'1ST TERM Db'!AY226</f>
        <v>0</v>
      </c>
      <c r="CO226" s="328">
        <f t="shared" si="332"/>
        <v>0</v>
      </c>
      <c r="CP226" s="26"/>
      <c r="CQ226" s="26"/>
      <c r="CR226" s="43">
        <f t="shared" si="333"/>
        <v>0</v>
      </c>
      <c r="CS226" s="327">
        <f>'2ND TERM Db '!BB226</f>
        <v>0</v>
      </c>
      <c r="CT226" s="348">
        <f>'1ST TERM Db'!BB226</f>
        <v>0</v>
      </c>
      <c r="CU226" s="328">
        <f t="shared" si="334"/>
        <v>0</v>
      </c>
      <c r="CV226" s="26"/>
      <c r="CW226" s="26"/>
      <c r="CX226" s="43">
        <f t="shared" si="335"/>
        <v>0</v>
      </c>
      <c r="CY226" s="327">
        <f>'2ND TERM Db '!BE226</f>
        <v>0</v>
      </c>
      <c r="CZ226" s="348">
        <f>'1ST TERM Db'!BE226</f>
        <v>0</v>
      </c>
      <c r="DA226" s="328">
        <f t="shared" si="336"/>
        <v>0</v>
      </c>
      <c r="DB226" s="26"/>
      <c r="DC226" s="26"/>
      <c r="DD226" s="43">
        <f t="shared" si="337"/>
        <v>0</v>
      </c>
      <c r="DE226" s="327">
        <f>'2ND TERM Db '!BH226</f>
        <v>0</v>
      </c>
      <c r="DF226" s="348">
        <f>'1ST TERM Db'!BH226</f>
        <v>0</v>
      </c>
      <c r="DG226" s="328">
        <f t="shared" si="338"/>
        <v>0</v>
      </c>
      <c r="DH226" s="349"/>
      <c r="DI226" s="349"/>
      <c r="DJ226" s="356">
        <f t="shared" si="342"/>
        <v>0</v>
      </c>
      <c r="DK226" s="357">
        <f>'2ND TERM Db '!BK226</f>
        <v>0</v>
      </c>
      <c r="DL226" s="357">
        <f>'1ST TERM Db'!BK226</f>
        <v>0</v>
      </c>
      <c r="DM226" s="328">
        <f t="shared" si="339"/>
        <v>0</v>
      </c>
      <c r="DN226" s="73">
        <f t="shared" ref="DN226" si="371">SUM(O226,U226,AA226,AG226,AM226,AS226,AY226,BE226,BK226,BQ226,BW226,CC226,CI226,CO226,CU226,DA226,DG226:DM226)</f>
        <v>0</v>
      </c>
      <c r="DO226" s="80">
        <f t="shared" si="341"/>
        <v>12</v>
      </c>
      <c r="DP226" s="81" t="s">
        <v>105</v>
      </c>
      <c r="DQ226" s="81" t="s">
        <v>105</v>
      </c>
      <c r="DR226" s="81" t="s">
        <v>105</v>
      </c>
      <c r="DS226" s="81" t="s">
        <v>105</v>
      </c>
      <c r="DT226" s="81" t="s">
        <v>105</v>
      </c>
      <c r="DU226" s="81" t="s">
        <v>105</v>
      </c>
      <c r="DV226" s="81" t="s">
        <v>105</v>
      </c>
      <c r="DW226" s="81" t="s">
        <v>105</v>
      </c>
      <c r="DX226" s="87" t="s">
        <v>98</v>
      </c>
      <c r="DY226" s="88" t="s">
        <v>99</v>
      </c>
      <c r="DZ226" s="81" t="s">
        <v>105</v>
      </c>
      <c r="EA226" s="81" t="s">
        <v>105</v>
      </c>
      <c r="EB226" s="81" t="s">
        <v>105</v>
      </c>
      <c r="EC226" s="81" t="s">
        <v>105</v>
      </c>
      <c r="ED226" s="81" t="s">
        <v>105</v>
      </c>
      <c r="EE226" s="81" t="s">
        <v>105</v>
      </c>
      <c r="EF226" s="99" t="s">
        <v>105</v>
      </c>
      <c r="EG226" s="100" t="s">
        <v>101</v>
      </c>
      <c r="EH226" s="101" t="s">
        <v>102</v>
      </c>
      <c r="EI226" s="102" t="s">
        <v>103</v>
      </c>
      <c r="EJ226" s="103" t="s">
        <v>104</v>
      </c>
    </row>
    <row r="227" ht="30.3" spans="1:140">
      <c r="A227" s="21">
        <v>224</v>
      </c>
      <c r="B227" s="288">
        <f>'1ST TERM Db'!B227</f>
        <v>0</v>
      </c>
      <c r="C227" s="29">
        <f>'1ST TERM Db'!C227</f>
        <v>0</v>
      </c>
      <c r="D227" s="29">
        <f>'1ST TERM Db'!D227</f>
        <v>0</v>
      </c>
      <c r="E227" s="29">
        <f>'1ST TERM Db'!E227</f>
        <v>0</v>
      </c>
      <c r="F227" s="27"/>
      <c r="G227" s="27"/>
      <c r="H227" s="27"/>
      <c r="I227" s="42">
        <f t="shared" si="305"/>
        <v>0</v>
      </c>
      <c r="J227" s="26"/>
      <c r="K227" s="26"/>
      <c r="L227" s="43">
        <f t="shared" si="301"/>
        <v>0</v>
      </c>
      <c r="M227" s="327">
        <f>'2ND TERM Db '!L227</f>
        <v>0</v>
      </c>
      <c r="N227" s="327">
        <f>'1ST TERM Db'!L227</f>
        <v>0</v>
      </c>
      <c r="O227" s="328">
        <f t="shared" si="306"/>
        <v>0</v>
      </c>
      <c r="P227" s="26"/>
      <c r="Q227" s="26"/>
      <c r="R227" s="43">
        <f t="shared" si="307"/>
        <v>0</v>
      </c>
      <c r="S227" s="327">
        <f>'2ND TERM Db '!O227</f>
        <v>0</v>
      </c>
      <c r="T227" s="327">
        <f>'1ST TERM Db'!O227</f>
        <v>0</v>
      </c>
      <c r="U227" s="328">
        <f t="shared" si="308"/>
        <v>0</v>
      </c>
      <c r="V227" s="26"/>
      <c r="W227" s="26"/>
      <c r="X227" s="43">
        <f t="shared" si="309"/>
        <v>0</v>
      </c>
      <c r="Y227" s="327">
        <f>'2ND TERM Db '!R227</f>
        <v>0</v>
      </c>
      <c r="Z227" s="327">
        <f>'1ST TERM Db'!R227</f>
        <v>0</v>
      </c>
      <c r="AA227" s="328">
        <f t="shared" si="310"/>
        <v>0</v>
      </c>
      <c r="AB227" s="26"/>
      <c r="AC227" s="26"/>
      <c r="AD227" s="43">
        <f t="shared" si="311"/>
        <v>0</v>
      </c>
      <c r="AE227" s="327">
        <f>'2ND TERM Db '!U227</f>
        <v>0</v>
      </c>
      <c r="AF227" s="327">
        <f>'1ST TERM Db'!U227</f>
        <v>0</v>
      </c>
      <c r="AG227" s="328">
        <f t="shared" si="312"/>
        <v>0</v>
      </c>
      <c r="AH227" s="26"/>
      <c r="AI227" s="26"/>
      <c r="AJ227" s="43">
        <f t="shared" si="313"/>
        <v>0</v>
      </c>
      <c r="AK227" s="327">
        <f>'2ND TERM Db '!X227</f>
        <v>0</v>
      </c>
      <c r="AL227" s="327">
        <f>'1ST TERM Db'!X227</f>
        <v>0</v>
      </c>
      <c r="AM227" s="328">
        <f t="shared" si="314"/>
        <v>0</v>
      </c>
      <c r="AN227" s="26"/>
      <c r="AO227" s="26"/>
      <c r="AP227" s="43">
        <f t="shared" si="315"/>
        <v>0</v>
      </c>
      <c r="AQ227" s="327">
        <f>'2ND TERM Db '!AA227</f>
        <v>0</v>
      </c>
      <c r="AR227" s="343">
        <f>'1ST TERM Db'!AA227</f>
        <v>0</v>
      </c>
      <c r="AS227" s="328">
        <f t="shared" si="316"/>
        <v>0</v>
      </c>
      <c r="AT227" s="26"/>
      <c r="AU227" s="26"/>
      <c r="AV227" s="43">
        <f t="shared" si="317"/>
        <v>0</v>
      </c>
      <c r="AW227" s="327">
        <f>'2ND TERM Db '!AD227</f>
        <v>0</v>
      </c>
      <c r="AX227" s="343">
        <f>'1ST TERM Db'!AD227</f>
        <v>0</v>
      </c>
      <c r="AY227" s="328">
        <f t="shared" si="318"/>
        <v>0</v>
      </c>
      <c r="AZ227" s="26"/>
      <c r="BA227" s="26"/>
      <c r="BB227" s="43">
        <f t="shared" si="319"/>
        <v>0</v>
      </c>
      <c r="BC227" s="327">
        <f>'2ND TERM Db '!AG227</f>
        <v>0</v>
      </c>
      <c r="BD227" s="327">
        <f>'1ST TERM Db'!AG227</f>
        <v>0</v>
      </c>
      <c r="BE227" s="328">
        <f t="shared" si="320"/>
        <v>0</v>
      </c>
      <c r="BF227" s="26"/>
      <c r="BG227" s="26"/>
      <c r="BH227" s="43">
        <f t="shared" si="321"/>
        <v>0</v>
      </c>
      <c r="BI227" s="327">
        <f>'2ND TERM Db '!AJ227</f>
        <v>0</v>
      </c>
      <c r="BJ227" s="327">
        <f>'1ST TERM Db'!AJ227</f>
        <v>0</v>
      </c>
      <c r="BK227" s="328">
        <f t="shared" si="322"/>
        <v>0</v>
      </c>
      <c r="BL227" s="26"/>
      <c r="BM227" s="26"/>
      <c r="BN227" s="43">
        <f t="shared" si="323"/>
        <v>0</v>
      </c>
      <c r="BO227" s="327">
        <f>'2ND TERM Db '!AM227</f>
        <v>0</v>
      </c>
      <c r="BP227" s="348">
        <f>'1ST TERM Db'!AM227</f>
        <v>0</v>
      </c>
      <c r="BQ227" s="328">
        <f t="shared" si="324"/>
        <v>0</v>
      </c>
      <c r="BR227" s="26"/>
      <c r="BS227" s="26"/>
      <c r="BT227" s="43">
        <f t="shared" si="325"/>
        <v>0</v>
      </c>
      <c r="BU227" s="327">
        <f>'2ND TERM Db '!AP227</f>
        <v>0</v>
      </c>
      <c r="BV227" s="348">
        <f>'1ST TERM Db'!AP227</f>
        <v>0</v>
      </c>
      <c r="BW227" s="328">
        <f t="shared" si="326"/>
        <v>0</v>
      </c>
      <c r="BX227" s="26"/>
      <c r="BY227" s="26"/>
      <c r="BZ227" s="43">
        <f t="shared" si="327"/>
        <v>0</v>
      </c>
      <c r="CA227" s="327">
        <f>'2ND TERM Db '!AS227</f>
        <v>0</v>
      </c>
      <c r="CB227" s="348">
        <f>'1ST TERM Db'!AS227</f>
        <v>0</v>
      </c>
      <c r="CC227" s="328">
        <f t="shared" si="328"/>
        <v>0</v>
      </c>
      <c r="CD227" s="26"/>
      <c r="CE227" s="26"/>
      <c r="CF227" s="43">
        <f t="shared" si="329"/>
        <v>0</v>
      </c>
      <c r="CG227" s="327">
        <f>'2ND TERM Db '!AV227</f>
        <v>0</v>
      </c>
      <c r="CH227" s="348">
        <f>'1ST TERM Db'!AV227</f>
        <v>0</v>
      </c>
      <c r="CI227" s="328">
        <f t="shared" si="330"/>
        <v>0</v>
      </c>
      <c r="CJ227" s="26"/>
      <c r="CK227" s="26"/>
      <c r="CL227" s="43">
        <f t="shared" si="331"/>
        <v>0</v>
      </c>
      <c r="CM227" s="327">
        <f>'2ND TERM Db '!AY227</f>
        <v>0</v>
      </c>
      <c r="CN227" s="348">
        <f>'1ST TERM Db'!AY227</f>
        <v>0</v>
      </c>
      <c r="CO227" s="328">
        <f t="shared" si="332"/>
        <v>0</v>
      </c>
      <c r="CP227" s="26"/>
      <c r="CQ227" s="26"/>
      <c r="CR227" s="43">
        <f t="shared" si="333"/>
        <v>0</v>
      </c>
      <c r="CS227" s="327">
        <f>'2ND TERM Db '!BB227</f>
        <v>0</v>
      </c>
      <c r="CT227" s="348">
        <f>'1ST TERM Db'!BB227</f>
        <v>0</v>
      </c>
      <c r="CU227" s="328">
        <f t="shared" si="334"/>
        <v>0</v>
      </c>
      <c r="CV227" s="26"/>
      <c r="CW227" s="26"/>
      <c r="CX227" s="43">
        <f t="shared" si="335"/>
        <v>0</v>
      </c>
      <c r="CY227" s="327">
        <f>'2ND TERM Db '!BE227</f>
        <v>0</v>
      </c>
      <c r="CZ227" s="348">
        <f>'1ST TERM Db'!BE227</f>
        <v>0</v>
      </c>
      <c r="DA227" s="328">
        <f t="shared" si="336"/>
        <v>0</v>
      </c>
      <c r="DB227" s="26"/>
      <c r="DC227" s="26"/>
      <c r="DD227" s="43">
        <f t="shared" si="337"/>
        <v>0</v>
      </c>
      <c r="DE227" s="327">
        <f>'2ND TERM Db '!BH227</f>
        <v>0</v>
      </c>
      <c r="DF227" s="348">
        <f>'1ST TERM Db'!BH227</f>
        <v>0</v>
      </c>
      <c r="DG227" s="328">
        <f t="shared" si="338"/>
        <v>0</v>
      </c>
      <c r="DH227" s="349"/>
      <c r="DI227" s="349"/>
      <c r="DJ227" s="356">
        <f t="shared" si="342"/>
        <v>0</v>
      </c>
      <c r="DK227" s="357">
        <f>'2ND TERM Db '!BK227</f>
        <v>0</v>
      </c>
      <c r="DL227" s="357">
        <f>'1ST TERM Db'!BK227</f>
        <v>0</v>
      </c>
      <c r="DM227" s="328">
        <f t="shared" si="339"/>
        <v>0</v>
      </c>
      <c r="DN227" s="73">
        <f t="shared" ref="DN227" si="372">SUM(O227,U227,AA227,AG227,AM227,AS227,AY227,BE227,BK227,BQ227,BW227,CC227,CI227,CO227,CU227,DA227,DG227,DM227)</f>
        <v>0</v>
      </c>
      <c r="DO227" s="80">
        <f t="shared" si="341"/>
        <v>12</v>
      </c>
      <c r="DP227" s="81" t="s">
        <v>105</v>
      </c>
      <c r="DQ227" s="81" t="s">
        <v>105</v>
      </c>
      <c r="DR227" s="81" t="s">
        <v>105</v>
      </c>
      <c r="DS227" s="81" t="s">
        <v>105</v>
      </c>
      <c r="DT227" s="81" t="s">
        <v>105</v>
      </c>
      <c r="DU227" s="81" t="s">
        <v>105</v>
      </c>
      <c r="DV227" s="81" t="s">
        <v>105</v>
      </c>
      <c r="DW227" s="81" t="s">
        <v>105</v>
      </c>
      <c r="DX227" s="87" t="s">
        <v>98</v>
      </c>
      <c r="DY227" s="88" t="s">
        <v>99</v>
      </c>
      <c r="DZ227" s="81" t="s">
        <v>105</v>
      </c>
      <c r="EA227" s="81" t="s">
        <v>105</v>
      </c>
      <c r="EB227" s="81" t="s">
        <v>105</v>
      </c>
      <c r="EC227" s="81" t="s">
        <v>105</v>
      </c>
      <c r="ED227" s="81" t="s">
        <v>105</v>
      </c>
      <c r="EE227" s="81" t="s">
        <v>105</v>
      </c>
      <c r="EF227" s="99" t="s">
        <v>105</v>
      </c>
      <c r="EG227" s="100" t="s">
        <v>101</v>
      </c>
      <c r="EH227" s="101" t="s">
        <v>102</v>
      </c>
      <c r="EI227" s="102" t="s">
        <v>103</v>
      </c>
      <c r="EJ227" s="103" t="s">
        <v>104</v>
      </c>
    </row>
    <row r="228" ht="30.3" spans="1:140">
      <c r="A228" s="21">
        <v>225</v>
      </c>
      <c r="B228" s="288">
        <f>'1ST TERM Db'!B228</f>
        <v>0</v>
      </c>
      <c r="C228" s="289">
        <f>'1ST TERM Db'!C228</f>
        <v>0</v>
      </c>
      <c r="D228" s="29">
        <f>'1ST TERM Db'!D228</f>
        <v>0</v>
      </c>
      <c r="E228" s="29">
        <f>'1ST TERM Db'!E228</f>
        <v>0</v>
      </c>
      <c r="F228" s="27"/>
      <c r="G228" s="27"/>
      <c r="H228" s="27"/>
      <c r="I228" s="42">
        <f t="shared" si="305"/>
        <v>0</v>
      </c>
      <c r="J228" s="26"/>
      <c r="K228" s="26"/>
      <c r="L228" s="43">
        <f t="shared" si="301"/>
        <v>0</v>
      </c>
      <c r="M228" s="327">
        <f>'2ND TERM Db '!L228</f>
        <v>0</v>
      </c>
      <c r="N228" s="327">
        <f>'1ST TERM Db'!L228</f>
        <v>0</v>
      </c>
      <c r="O228" s="328">
        <f t="shared" si="306"/>
        <v>0</v>
      </c>
      <c r="P228" s="26"/>
      <c r="Q228" s="26"/>
      <c r="R228" s="43">
        <f t="shared" si="307"/>
        <v>0</v>
      </c>
      <c r="S228" s="327">
        <f>'2ND TERM Db '!O228</f>
        <v>0</v>
      </c>
      <c r="T228" s="327">
        <f>'1ST TERM Db'!O228</f>
        <v>0</v>
      </c>
      <c r="U228" s="328">
        <f t="shared" si="308"/>
        <v>0</v>
      </c>
      <c r="V228" s="26"/>
      <c r="W228" s="26"/>
      <c r="X228" s="43">
        <f t="shared" si="309"/>
        <v>0</v>
      </c>
      <c r="Y228" s="327">
        <f>'2ND TERM Db '!R228</f>
        <v>0</v>
      </c>
      <c r="Z228" s="327">
        <f>'1ST TERM Db'!R228</f>
        <v>0</v>
      </c>
      <c r="AA228" s="328">
        <f t="shared" si="310"/>
        <v>0</v>
      </c>
      <c r="AB228" s="26"/>
      <c r="AC228" s="26"/>
      <c r="AD228" s="43">
        <f t="shared" si="311"/>
        <v>0</v>
      </c>
      <c r="AE228" s="327">
        <f>'2ND TERM Db '!U228</f>
        <v>0</v>
      </c>
      <c r="AF228" s="327">
        <f>'1ST TERM Db'!U228</f>
        <v>0</v>
      </c>
      <c r="AG228" s="328">
        <f t="shared" si="312"/>
        <v>0</v>
      </c>
      <c r="AH228" s="26"/>
      <c r="AI228" s="26"/>
      <c r="AJ228" s="43">
        <f t="shared" si="313"/>
        <v>0</v>
      </c>
      <c r="AK228" s="327">
        <f>'2ND TERM Db '!X228</f>
        <v>0</v>
      </c>
      <c r="AL228" s="327">
        <f>'1ST TERM Db'!X228</f>
        <v>0</v>
      </c>
      <c r="AM228" s="328">
        <f t="shared" si="314"/>
        <v>0</v>
      </c>
      <c r="AN228" s="26"/>
      <c r="AO228" s="26"/>
      <c r="AP228" s="43">
        <f t="shared" si="315"/>
        <v>0</v>
      </c>
      <c r="AQ228" s="327">
        <f>'2ND TERM Db '!AA228</f>
        <v>0</v>
      </c>
      <c r="AR228" s="343">
        <f>'1ST TERM Db'!AA228</f>
        <v>0</v>
      </c>
      <c r="AS228" s="328">
        <f t="shared" si="316"/>
        <v>0</v>
      </c>
      <c r="AT228" s="26"/>
      <c r="AU228" s="26"/>
      <c r="AV228" s="43">
        <f t="shared" si="317"/>
        <v>0</v>
      </c>
      <c r="AW228" s="327">
        <f>'2ND TERM Db '!AD228</f>
        <v>0</v>
      </c>
      <c r="AX228" s="343">
        <f>'1ST TERM Db'!AD228</f>
        <v>0</v>
      </c>
      <c r="AY228" s="328">
        <f t="shared" si="318"/>
        <v>0</v>
      </c>
      <c r="AZ228" s="26"/>
      <c r="BA228" s="26"/>
      <c r="BB228" s="43">
        <f t="shared" si="319"/>
        <v>0</v>
      </c>
      <c r="BC228" s="327">
        <f>'2ND TERM Db '!AG228</f>
        <v>0</v>
      </c>
      <c r="BD228" s="327">
        <f>'1ST TERM Db'!AG228</f>
        <v>0</v>
      </c>
      <c r="BE228" s="328">
        <f t="shared" si="320"/>
        <v>0</v>
      </c>
      <c r="BF228" s="26"/>
      <c r="BG228" s="26"/>
      <c r="BH228" s="43">
        <f t="shared" si="321"/>
        <v>0</v>
      </c>
      <c r="BI228" s="327">
        <f>'2ND TERM Db '!AJ228</f>
        <v>0</v>
      </c>
      <c r="BJ228" s="327">
        <f>'1ST TERM Db'!AJ228</f>
        <v>0</v>
      </c>
      <c r="BK228" s="328">
        <f t="shared" si="322"/>
        <v>0</v>
      </c>
      <c r="BL228" s="26"/>
      <c r="BM228" s="26"/>
      <c r="BN228" s="43">
        <f t="shared" si="323"/>
        <v>0</v>
      </c>
      <c r="BO228" s="327">
        <f>'2ND TERM Db '!AM228</f>
        <v>0</v>
      </c>
      <c r="BP228" s="348">
        <f>'1ST TERM Db'!AM228</f>
        <v>0</v>
      </c>
      <c r="BQ228" s="328">
        <f t="shared" si="324"/>
        <v>0</v>
      </c>
      <c r="BR228" s="26"/>
      <c r="BS228" s="26"/>
      <c r="BT228" s="43">
        <f t="shared" si="325"/>
        <v>0</v>
      </c>
      <c r="BU228" s="327">
        <f>'2ND TERM Db '!AP228</f>
        <v>0</v>
      </c>
      <c r="BV228" s="348">
        <f>'1ST TERM Db'!AP228</f>
        <v>0</v>
      </c>
      <c r="BW228" s="328">
        <f t="shared" si="326"/>
        <v>0</v>
      </c>
      <c r="BX228" s="26"/>
      <c r="BY228" s="26"/>
      <c r="BZ228" s="43">
        <f t="shared" si="327"/>
        <v>0</v>
      </c>
      <c r="CA228" s="327">
        <f>'2ND TERM Db '!AS228</f>
        <v>0</v>
      </c>
      <c r="CB228" s="348">
        <f>'1ST TERM Db'!AS228</f>
        <v>0</v>
      </c>
      <c r="CC228" s="328">
        <f t="shared" si="328"/>
        <v>0</v>
      </c>
      <c r="CD228" s="26"/>
      <c r="CE228" s="26"/>
      <c r="CF228" s="43">
        <f t="shared" si="329"/>
        <v>0</v>
      </c>
      <c r="CG228" s="327">
        <f>'2ND TERM Db '!AV228</f>
        <v>0</v>
      </c>
      <c r="CH228" s="348">
        <f>'1ST TERM Db'!AV228</f>
        <v>0</v>
      </c>
      <c r="CI228" s="328">
        <f t="shared" si="330"/>
        <v>0</v>
      </c>
      <c r="CJ228" s="26"/>
      <c r="CK228" s="26"/>
      <c r="CL228" s="43">
        <f t="shared" si="331"/>
        <v>0</v>
      </c>
      <c r="CM228" s="327">
        <f>'2ND TERM Db '!AY228</f>
        <v>0</v>
      </c>
      <c r="CN228" s="348">
        <f>'1ST TERM Db'!AY228</f>
        <v>0</v>
      </c>
      <c r="CO228" s="328">
        <f t="shared" si="332"/>
        <v>0</v>
      </c>
      <c r="CP228" s="26"/>
      <c r="CQ228" s="26"/>
      <c r="CR228" s="43">
        <f t="shared" si="333"/>
        <v>0</v>
      </c>
      <c r="CS228" s="327">
        <f>'2ND TERM Db '!BB228</f>
        <v>0</v>
      </c>
      <c r="CT228" s="348">
        <f>'1ST TERM Db'!BB228</f>
        <v>0</v>
      </c>
      <c r="CU228" s="328">
        <f t="shared" si="334"/>
        <v>0</v>
      </c>
      <c r="CV228" s="26"/>
      <c r="CW228" s="26"/>
      <c r="CX228" s="43">
        <f t="shared" si="335"/>
        <v>0</v>
      </c>
      <c r="CY228" s="327">
        <f>'2ND TERM Db '!BE228</f>
        <v>0</v>
      </c>
      <c r="CZ228" s="348">
        <f>'1ST TERM Db'!BE228</f>
        <v>0</v>
      </c>
      <c r="DA228" s="328">
        <f t="shared" si="336"/>
        <v>0</v>
      </c>
      <c r="DB228" s="26"/>
      <c r="DC228" s="26"/>
      <c r="DD228" s="43">
        <f t="shared" si="337"/>
        <v>0</v>
      </c>
      <c r="DE228" s="327">
        <f>'2ND TERM Db '!BH228</f>
        <v>0</v>
      </c>
      <c r="DF228" s="348">
        <f>'1ST TERM Db'!BH228</f>
        <v>0</v>
      </c>
      <c r="DG228" s="328">
        <f t="shared" si="338"/>
        <v>0</v>
      </c>
      <c r="DH228" s="349"/>
      <c r="DI228" s="349"/>
      <c r="DJ228" s="356">
        <f t="shared" si="342"/>
        <v>0</v>
      </c>
      <c r="DK228" s="357">
        <f>'2ND TERM Db '!BK228</f>
        <v>0</v>
      </c>
      <c r="DL228" s="357">
        <f>'1ST TERM Db'!BK228</f>
        <v>0</v>
      </c>
      <c r="DM228" s="328">
        <f t="shared" si="339"/>
        <v>0</v>
      </c>
      <c r="DN228" s="73">
        <f t="shared" ref="DN228" si="373">SUM(O228,U228,AA228,AG228,AM228,AS228,AY228,BE228,BK228,BQ228,BW228,CC228,CI228,CO228,CU228,DA228,DG228:DM228)</f>
        <v>0</v>
      </c>
      <c r="DO228" s="80">
        <f t="shared" si="341"/>
        <v>12</v>
      </c>
      <c r="DP228" s="81" t="s">
        <v>105</v>
      </c>
      <c r="DQ228" s="81" t="s">
        <v>105</v>
      </c>
      <c r="DR228" s="81" t="s">
        <v>105</v>
      </c>
      <c r="DS228" s="81" t="s">
        <v>105</v>
      </c>
      <c r="DT228" s="81" t="s">
        <v>105</v>
      </c>
      <c r="DU228" s="81" t="s">
        <v>105</v>
      </c>
      <c r="DV228" s="81" t="s">
        <v>105</v>
      </c>
      <c r="DW228" s="81" t="s">
        <v>105</v>
      </c>
      <c r="DX228" s="87" t="s">
        <v>98</v>
      </c>
      <c r="DY228" s="88" t="s">
        <v>99</v>
      </c>
      <c r="DZ228" s="81" t="s">
        <v>105</v>
      </c>
      <c r="EA228" s="81" t="s">
        <v>105</v>
      </c>
      <c r="EB228" s="81" t="s">
        <v>105</v>
      </c>
      <c r="EC228" s="81" t="s">
        <v>105</v>
      </c>
      <c r="ED228" s="81" t="s">
        <v>105</v>
      </c>
      <c r="EE228" s="81" t="s">
        <v>105</v>
      </c>
      <c r="EF228" s="99" t="s">
        <v>105</v>
      </c>
      <c r="EG228" s="100" t="s">
        <v>101</v>
      </c>
      <c r="EH228" s="101" t="s">
        <v>102</v>
      </c>
      <c r="EI228" s="102" t="s">
        <v>103</v>
      </c>
      <c r="EJ228" s="103" t="s">
        <v>104</v>
      </c>
    </row>
    <row r="229" ht="30.3" spans="1:140">
      <c r="A229" s="21">
        <v>226</v>
      </c>
      <c r="B229" s="288">
        <f>'1ST TERM Db'!B229</f>
        <v>0</v>
      </c>
      <c r="C229" s="29">
        <f>'1ST TERM Db'!C229</f>
        <v>0</v>
      </c>
      <c r="D229" s="29">
        <f>'1ST TERM Db'!D229</f>
        <v>0</v>
      </c>
      <c r="E229" s="29">
        <f>'1ST TERM Db'!E229</f>
        <v>0</v>
      </c>
      <c r="F229" s="27"/>
      <c r="G229" s="27"/>
      <c r="H229" s="27"/>
      <c r="I229" s="42">
        <f t="shared" si="305"/>
        <v>0</v>
      </c>
      <c r="J229" s="26"/>
      <c r="K229" s="26"/>
      <c r="L229" s="43">
        <f t="shared" si="301"/>
        <v>0</v>
      </c>
      <c r="M229" s="327">
        <f>'2ND TERM Db '!L229</f>
        <v>0</v>
      </c>
      <c r="N229" s="327">
        <f>'1ST TERM Db'!L229</f>
        <v>0</v>
      </c>
      <c r="O229" s="328">
        <f t="shared" si="306"/>
        <v>0</v>
      </c>
      <c r="P229" s="26"/>
      <c r="Q229" s="26"/>
      <c r="R229" s="43">
        <f t="shared" si="307"/>
        <v>0</v>
      </c>
      <c r="S229" s="327">
        <f>'2ND TERM Db '!O229</f>
        <v>0</v>
      </c>
      <c r="T229" s="327">
        <f>'1ST TERM Db'!O229</f>
        <v>0</v>
      </c>
      <c r="U229" s="328">
        <f t="shared" si="308"/>
        <v>0</v>
      </c>
      <c r="V229" s="26"/>
      <c r="W229" s="26"/>
      <c r="X229" s="43">
        <f t="shared" si="309"/>
        <v>0</v>
      </c>
      <c r="Y229" s="327">
        <f>'2ND TERM Db '!R229</f>
        <v>0</v>
      </c>
      <c r="Z229" s="327">
        <f>'1ST TERM Db'!R229</f>
        <v>0</v>
      </c>
      <c r="AA229" s="328">
        <f t="shared" si="310"/>
        <v>0</v>
      </c>
      <c r="AB229" s="26"/>
      <c r="AC229" s="26"/>
      <c r="AD229" s="43">
        <f t="shared" si="311"/>
        <v>0</v>
      </c>
      <c r="AE229" s="327">
        <f>'2ND TERM Db '!U229</f>
        <v>0</v>
      </c>
      <c r="AF229" s="327">
        <f>'1ST TERM Db'!U229</f>
        <v>0</v>
      </c>
      <c r="AG229" s="328">
        <f t="shared" si="312"/>
        <v>0</v>
      </c>
      <c r="AH229" s="26"/>
      <c r="AI229" s="26"/>
      <c r="AJ229" s="43">
        <f t="shared" si="313"/>
        <v>0</v>
      </c>
      <c r="AK229" s="327">
        <f>'2ND TERM Db '!X229</f>
        <v>0</v>
      </c>
      <c r="AL229" s="327">
        <f>'1ST TERM Db'!X229</f>
        <v>0</v>
      </c>
      <c r="AM229" s="328">
        <f t="shared" si="314"/>
        <v>0</v>
      </c>
      <c r="AN229" s="26"/>
      <c r="AO229" s="26"/>
      <c r="AP229" s="43">
        <f t="shared" si="315"/>
        <v>0</v>
      </c>
      <c r="AQ229" s="327">
        <f>'2ND TERM Db '!AA229</f>
        <v>0</v>
      </c>
      <c r="AR229" s="343">
        <f>'1ST TERM Db'!AA229</f>
        <v>0</v>
      </c>
      <c r="AS229" s="328">
        <f t="shared" si="316"/>
        <v>0</v>
      </c>
      <c r="AT229" s="26"/>
      <c r="AU229" s="26"/>
      <c r="AV229" s="43">
        <f t="shared" si="317"/>
        <v>0</v>
      </c>
      <c r="AW229" s="327">
        <f>'2ND TERM Db '!AD229</f>
        <v>0</v>
      </c>
      <c r="AX229" s="343">
        <f>'1ST TERM Db'!AD229</f>
        <v>0</v>
      </c>
      <c r="AY229" s="328">
        <f t="shared" si="318"/>
        <v>0</v>
      </c>
      <c r="AZ229" s="26"/>
      <c r="BA229" s="26"/>
      <c r="BB229" s="43">
        <f t="shared" si="319"/>
        <v>0</v>
      </c>
      <c r="BC229" s="327">
        <f>'2ND TERM Db '!AG229</f>
        <v>0</v>
      </c>
      <c r="BD229" s="327">
        <f>'1ST TERM Db'!AG229</f>
        <v>0</v>
      </c>
      <c r="BE229" s="328">
        <f t="shared" si="320"/>
        <v>0</v>
      </c>
      <c r="BF229" s="26"/>
      <c r="BG229" s="26"/>
      <c r="BH229" s="43">
        <f t="shared" si="321"/>
        <v>0</v>
      </c>
      <c r="BI229" s="327">
        <f>'2ND TERM Db '!AJ229</f>
        <v>0</v>
      </c>
      <c r="BJ229" s="327">
        <f>'1ST TERM Db'!AJ229</f>
        <v>0</v>
      </c>
      <c r="BK229" s="328">
        <f t="shared" si="322"/>
        <v>0</v>
      </c>
      <c r="BL229" s="26"/>
      <c r="BM229" s="26"/>
      <c r="BN229" s="43">
        <f t="shared" si="323"/>
        <v>0</v>
      </c>
      <c r="BO229" s="327">
        <f>'2ND TERM Db '!AM229</f>
        <v>0</v>
      </c>
      <c r="BP229" s="348">
        <f>'1ST TERM Db'!AM229</f>
        <v>0</v>
      </c>
      <c r="BQ229" s="328">
        <f t="shared" si="324"/>
        <v>0</v>
      </c>
      <c r="BR229" s="26"/>
      <c r="BS229" s="26"/>
      <c r="BT229" s="43">
        <f t="shared" si="325"/>
        <v>0</v>
      </c>
      <c r="BU229" s="327">
        <f>'2ND TERM Db '!AP229</f>
        <v>0</v>
      </c>
      <c r="BV229" s="348">
        <f>'1ST TERM Db'!AP229</f>
        <v>0</v>
      </c>
      <c r="BW229" s="328">
        <f t="shared" si="326"/>
        <v>0</v>
      </c>
      <c r="BX229" s="26"/>
      <c r="BY229" s="26"/>
      <c r="BZ229" s="43">
        <f t="shared" si="327"/>
        <v>0</v>
      </c>
      <c r="CA229" s="327">
        <f>'2ND TERM Db '!AS229</f>
        <v>0</v>
      </c>
      <c r="CB229" s="348">
        <f>'1ST TERM Db'!AS229</f>
        <v>0</v>
      </c>
      <c r="CC229" s="328">
        <f t="shared" si="328"/>
        <v>0</v>
      </c>
      <c r="CD229" s="26"/>
      <c r="CE229" s="26"/>
      <c r="CF229" s="43">
        <f t="shared" si="329"/>
        <v>0</v>
      </c>
      <c r="CG229" s="327">
        <f>'2ND TERM Db '!AV229</f>
        <v>0</v>
      </c>
      <c r="CH229" s="348">
        <f>'1ST TERM Db'!AV229</f>
        <v>0</v>
      </c>
      <c r="CI229" s="328">
        <f t="shared" si="330"/>
        <v>0</v>
      </c>
      <c r="CJ229" s="26"/>
      <c r="CK229" s="26"/>
      <c r="CL229" s="43">
        <f t="shared" si="331"/>
        <v>0</v>
      </c>
      <c r="CM229" s="327">
        <f>'2ND TERM Db '!AY229</f>
        <v>0</v>
      </c>
      <c r="CN229" s="348">
        <f>'1ST TERM Db'!AY229</f>
        <v>0</v>
      </c>
      <c r="CO229" s="328">
        <f t="shared" si="332"/>
        <v>0</v>
      </c>
      <c r="CP229" s="26"/>
      <c r="CQ229" s="26"/>
      <c r="CR229" s="43">
        <f t="shared" si="333"/>
        <v>0</v>
      </c>
      <c r="CS229" s="327">
        <f>'2ND TERM Db '!BB229</f>
        <v>0</v>
      </c>
      <c r="CT229" s="348">
        <f>'1ST TERM Db'!BB229</f>
        <v>0</v>
      </c>
      <c r="CU229" s="328">
        <f t="shared" si="334"/>
        <v>0</v>
      </c>
      <c r="CV229" s="26"/>
      <c r="CW229" s="26"/>
      <c r="CX229" s="43">
        <f t="shared" si="335"/>
        <v>0</v>
      </c>
      <c r="CY229" s="327">
        <f>'2ND TERM Db '!BE229</f>
        <v>0</v>
      </c>
      <c r="CZ229" s="348">
        <f>'1ST TERM Db'!BE229</f>
        <v>0</v>
      </c>
      <c r="DA229" s="328">
        <f t="shared" si="336"/>
        <v>0</v>
      </c>
      <c r="DB229" s="26"/>
      <c r="DC229" s="26"/>
      <c r="DD229" s="43">
        <f t="shared" si="337"/>
        <v>0</v>
      </c>
      <c r="DE229" s="327">
        <f>'2ND TERM Db '!BH229</f>
        <v>0</v>
      </c>
      <c r="DF229" s="348">
        <f>'1ST TERM Db'!BH229</f>
        <v>0</v>
      </c>
      <c r="DG229" s="328">
        <f t="shared" si="338"/>
        <v>0</v>
      </c>
      <c r="DH229" s="349"/>
      <c r="DI229" s="349"/>
      <c r="DJ229" s="356">
        <f t="shared" si="342"/>
        <v>0</v>
      </c>
      <c r="DK229" s="357">
        <f>'2ND TERM Db '!BK229</f>
        <v>0</v>
      </c>
      <c r="DL229" s="357">
        <f>'1ST TERM Db'!BK229</f>
        <v>0</v>
      </c>
      <c r="DM229" s="328">
        <f t="shared" si="339"/>
        <v>0</v>
      </c>
      <c r="DN229" s="73">
        <f t="shared" ref="DN229" si="374">SUM(O229,U229,AA229,AG229,AM229,AS229,AY229,BE229,BK229,BQ229,BW229,CC229,CI229,CO229,CU229,DA229,DG229,DM229)</f>
        <v>0</v>
      </c>
      <c r="DO229" s="80">
        <f t="shared" si="341"/>
        <v>12</v>
      </c>
      <c r="DP229" s="81" t="s">
        <v>105</v>
      </c>
      <c r="DQ229" s="81" t="s">
        <v>105</v>
      </c>
      <c r="DR229" s="81" t="s">
        <v>105</v>
      </c>
      <c r="DS229" s="81" t="s">
        <v>105</v>
      </c>
      <c r="DT229" s="81" t="s">
        <v>105</v>
      </c>
      <c r="DU229" s="81" t="s">
        <v>105</v>
      </c>
      <c r="DV229" s="81" t="s">
        <v>105</v>
      </c>
      <c r="DW229" s="81" t="s">
        <v>105</v>
      </c>
      <c r="DX229" s="87" t="s">
        <v>98</v>
      </c>
      <c r="DY229" s="88" t="s">
        <v>99</v>
      </c>
      <c r="DZ229" s="81" t="s">
        <v>105</v>
      </c>
      <c r="EA229" s="81" t="s">
        <v>105</v>
      </c>
      <c r="EB229" s="81" t="s">
        <v>105</v>
      </c>
      <c r="EC229" s="81" t="s">
        <v>105</v>
      </c>
      <c r="ED229" s="81" t="s">
        <v>105</v>
      </c>
      <c r="EE229" s="81" t="s">
        <v>105</v>
      </c>
      <c r="EF229" s="99" t="s">
        <v>105</v>
      </c>
      <c r="EG229" s="100" t="s">
        <v>101</v>
      </c>
      <c r="EH229" s="101" t="s">
        <v>102</v>
      </c>
      <c r="EI229" s="102" t="s">
        <v>103</v>
      </c>
      <c r="EJ229" s="103" t="s">
        <v>104</v>
      </c>
    </row>
    <row r="230" ht="30.3" spans="1:140">
      <c r="A230" s="21">
        <v>227</v>
      </c>
      <c r="B230" s="288">
        <f>'1ST TERM Db'!B230</f>
        <v>0</v>
      </c>
      <c r="C230" s="29">
        <f>'1ST TERM Db'!C230</f>
        <v>0</v>
      </c>
      <c r="D230" s="29">
        <f>'1ST TERM Db'!D230</f>
        <v>0</v>
      </c>
      <c r="E230" s="29">
        <f>'1ST TERM Db'!E230</f>
        <v>0</v>
      </c>
      <c r="F230" s="27"/>
      <c r="G230" s="27"/>
      <c r="H230" s="27"/>
      <c r="I230" s="42">
        <f t="shared" si="305"/>
        <v>0</v>
      </c>
      <c r="J230" s="26"/>
      <c r="K230" s="26"/>
      <c r="L230" s="43">
        <f t="shared" si="301"/>
        <v>0</v>
      </c>
      <c r="M230" s="327">
        <f>'2ND TERM Db '!L230</f>
        <v>0</v>
      </c>
      <c r="N230" s="327">
        <f>'1ST TERM Db'!L230</f>
        <v>0</v>
      </c>
      <c r="O230" s="328">
        <f t="shared" si="306"/>
        <v>0</v>
      </c>
      <c r="P230" s="26"/>
      <c r="Q230" s="26"/>
      <c r="R230" s="43">
        <f t="shared" si="307"/>
        <v>0</v>
      </c>
      <c r="S230" s="327">
        <f>'2ND TERM Db '!O230</f>
        <v>0</v>
      </c>
      <c r="T230" s="327">
        <f>'1ST TERM Db'!O230</f>
        <v>0</v>
      </c>
      <c r="U230" s="328">
        <f t="shared" si="308"/>
        <v>0</v>
      </c>
      <c r="V230" s="26"/>
      <c r="W230" s="26"/>
      <c r="X230" s="43">
        <f t="shared" si="309"/>
        <v>0</v>
      </c>
      <c r="Y230" s="327">
        <f>'2ND TERM Db '!R230</f>
        <v>0</v>
      </c>
      <c r="Z230" s="327">
        <f>'1ST TERM Db'!R230</f>
        <v>0</v>
      </c>
      <c r="AA230" s="328">
        <f t="shared" si="310"/>
        <v>0</v>
      </c>
      <c r="AB230" s="26"/>
      <c r="AC230" s="26"/>
      <c r="AD230" s="43">
        <f t="shared" si="311"/>
        <v>0</v>
      </c>
      <c r="AE230" s="327">
        <f>'2ND TERM Db '!U230</f>
        <v>0</v>
      </c>
      <c r="AF230" s="327">
        <f>'1ST TERM Db'!U230</f>
        <v>0</v>
      </c>
      <c r="AG230" s="328">
        <f t="shared" si="312"/>
        <v>0</v>
      </c>
      <c r="AH230" s="26"/>
      <c r="AI230" s="26"/>
      <c r="AJ230" s="43">
        <f t="shared" si="313"/>
        <v>0</v>
      </c>
      <c r="AK230" s="327">
        <f>'2ND TERM Db '!X230</f>
        <v>0</v>
      </c>
      <c r="AL230" s="327">
        <f>'1ST TERM Db'!X230</f>
        <v>0</v>
      </c>
      <c r="AM230" s="328">
        <f t="shared" si="314"/>
        <v>0</v>
      </c>
      <c r="AN230" s="26"/>
      <c r="AO230" s="26"/>
      <c r="AP230" s="43">
        <f t="shared" si="315"/>
        <v>0</v>
      </c>
      <c r="AQ230" s="327">
        <f>'2ND TERM Db '!AA230</f>
        <v>0</v>
      </c>
      <c r="AR230" s="343">
        <f>'1ST TERM Db'!AA230</f>
        <v>0</v>
      </c>
      <c r="AS230" s="328">
        <f t="shared" si="316"/>
        <v>0</v>
      </c>
      <c r="AT230" s="26"/>
      <c r="AU230" s="26"/>
      <c r="AV230" s="43">
        <f t="shared" si="317"/>
        <v>0</v>
      </c>
      <c r="AW230" s="327">
        <f>'2ND TERM Db '!AD230</f>
        <v>0</v>
      </c>
      <c r="AX230" s="343">
        <f>'1ST TERM Db'!AD230</f>
        <v>0</v>
      </c>
      <c r="AY230" s="328">
        <f t="shared" si="318"/>
        <v>0</v>
      </c>
      <c r="AZ230" s="26"/>
      <c r="BA230" s="26"/>
      <c r="BB230" s="43">
        <f t="shared" si="319"/>
        <v>0</v>
      </c>
      <c r="BC230" s="327">
        <f>'2ND TERM Db '!AG230</f>
        <v>0</v>
      </c>
      <c r="BD230" s="327">
        <f>'1ST TERM Db'!AG230</f>
        <v>0</v>
      </c>
      <c r="BE230" s="328">
        <f t="shared" si="320"/>
        <v>0</v>
      </c>
      <c r="BF230" s="26"/>
      <c r="BG230" s="26"/>
      <c r="BH230" s="43">
        <f t="shared" si="321"/>
        <v>0</v>
      </c>
      <c r="BI230" s="327">
        <f>'2ND TERM Db '!AJ230</f>
        <v>0</v>
      </c>
      <c r="BJ230" s="327">
        <f>'1ST TERM Db'!AJ230</f>
        <v>0</v>
      </c>
      <c r="BK230" s="328">
        <f t="shared" si="322"/>
        <v>0</v>
      </c>
      <c r="BL230" s="26"/>
      <c r="BM230" s="26"/>
      <c r="BN230" s="43">
        <f t="shared" si="323"/>
        <v>0</v>
      </c>
      <c r="BO230" s="327">
        <f>'2ND TERM Db '!AM230</f>
        <v>0</v>
      </c>
      <c r="BP230" s="348">
        <f>'1ST TERM Db'!AM230</f>
        <v>0</v>
      </c>
      <c r="BQ230" s="328">
        <f t="shared" si="324"/>
        <v>0</v>
      </c>
      <c r="BR230" s="26"/>
      <c r="BS230" s="26"/>
      <c r="BT230" s="43">
        <f t="shared" si="325"/>
        <v>0</v>
      </c>
      <c r="BU230" s="327">
        <f>'2ND TERM Db '!AP230</f>
        <v>0</v>
      </c>
      <c r="BV230" s="348">
        <f>'1ST TERM Db'!AP230</f>
        <v>0</v>
      </c>
      <c r="BW230" s="328">
        <f t="shared" si="326"/>
        <v>0</v>
      </c>
      <c r="BX230" s="26"/>
      <c r="BY230" s="26"/>
      <c r="BZ230" s="43">
        <f t="shared" si="327"/>
        <v>0</v>
      </c>
      <c r="CA230" s="327">
        <f>'2ND TERM Db '!AS230</f>
        <v>0</v>
      </c>
      <c r="CB230" s="348">
        <f>'1ST TERM Db'!AS230</f>
        <v>0</v>
      </c>
      <c r="CC230" s="328">
        <f t="shared" si="328"/>
        <v>0</v>
      </c>
      <c r="CD230" s="26"/>
      <c r="CE230" s="26"/>
      <c r="CF230" s="43">
        <f t="shared" si="329"/>
        <v>0</v>
      </c>
      <c r="CG230" s="327">
        <f>'2ND TERM Db '!AV230</f>
        <v>0</v>
      </c>
      <c r="CH230" s="348">
        <f>'1ST TERM Db'!AV230</f>
        <v>0</v>
      </c>
      <c r="CI230" s="328">
        <f t="shared" si="330"/>
        <v>0</v>
      </c>
      <c r="CJ230" s="26"/>
      <c r="CK230" s="26"/>
      <c r="CL230" s="43">
        <f t="shared" si="331"/>
        <v>0</v>
      </c>
      <c r="CM230" s="327">
        <f>'2ND TERM Db '!AY230</f>
        <v>0</v>
      </c>
      <c r="CN230" s="348">
        <f>'1ST TERM Db'!AY230</f>
        <v>0</v>
      </c>
      <c r="CO230" s="328">
        <f t="shared" si="332"/>
        <v>0</v>
      </c>
      <c r="CP230" s="26"/>
      <c r="CQ230" s="26"/>
      <c r="CR230" s="43">
        <f t="shared" si="333"/>
        <v>0</v>
      </c>
      <c r="CS230" s="327">
        <f>'2ND TERM Db '!BB230</f>
        <v>0</v>
      </c>
      <c r="CT230" s="348">
        <f>'1ST TERM Db'!BB230</f>
        <v>0</v>
      </c>
      <c r="CU230" s="328">
        <f t="shared" si="334"/>
        <v>0</v>
      </c>
      <c r="CV230" s="26"/>
      <c r="CW230" s="26"/>
      <c r="CX230" s="43">
        <f t="shared" si="335"/>
        <v>0</v>
      </c>
      <c r="CY230" s="327">
        <f>'2ND TERM Db '!BE230</f>
        <v>0</v>
      </c>
      <c r="CZ230" s="348">
        <f>'1ST TERM Db'!BE230</f>
        <v>0</v>
      </c>
      <c r="DA230" s="328">
        <f t="shared" si="336"/>
        <v>0</v>
      </c>
      <c r="DB230" s="26"/>
      <c r="DC230" s="26"/>
      <c r="DD230" s="43">
        <f t="shared" si="337"/>
        <v>0</v>
      </c>
      <c r="DE230" s="327">
        <f>'2ND TERM Db '!BH230</f>
        <v>0</v>
      </c>
      <c r="DF230" s="348">
        <f>'1ST TERM Db'!BH230</f>
        <v>0</v>
      </c>
      <c r="DG230" s="328">
        <f t="shared" si="338"/>
        <v>0</v>
      </c>
      <c r="DH230" s="349"/>
      <c r="DI230" s="349"/>
      <c r="DJ230" s="356">
        <f t="shared" si="342"/>
        <v>0</v>
      </c>
      <c r="DK230" s="357">
        <f>'2ND TERM Db '!BK230</f>
        <v>0</v>
      </c>
      <c r="DL230" s="357">
        <f>'1ST TERM Db'!BK230</f>
        <v>0</v>
      </c>
      <c r="DM230" s="328">
        <f t="shared" si="339"/>
        <v>0</v>
      </c>
      <c r="DN230" s="73">
        <f t="shared" ref="DN230" si="375">SUM(O230,U230,AA230,AG230,AM230,AS230,AY230,BE230,BK230,BQ230,BW230,CC230,CI230,CO230,CU230,DA230,DG230:DM230)</f>
        <v>0</v>
      </c>
      <c r="DO230" s="80">
        <f t="shared" si="341"/>
        <v>12</v>
      </c>
      <c r="DP230" s="81" t="s">
        <v>105</v>
      </c>
      <c r="DQ230" s="81" t="s">
        <v>105</v>
      </c>
      <c r="DR230" s="81" t="s">
        <v>105</v>
      </c>
      <c r="DS230" s="81" t="s">
        <v>105</v>
      </c>
      <c r="DT230" s="81" t="s">
        <v>105</v>
      </c>
      <c r="DU230" s="81" t="s">
        <v>105</v>
      </c>
      <c r="DV230" s="81" t="s">
        <v>105</v>
      </c>
      <c r="DW230" s="81" t="s">
        <v>105</v>
      </c>
      <c r="DX230" s="87" t="s">
        <v>98</v>
      </c>
      <c r="DY230" s="88" t="s">
        <v>99</v>
      </c>
      <c r="DZ230" s="81" t="s">
        <v>105</v>
      </c>
      <c r="EA230" s="81" t="s">
        <v>105</v>
      </c>
      <c r="EB230" s="81" t="s">
        <v>105</v>
      </c>
      <c r="EC230" s="81" t="s">
        <v>105</v>
      </c>
      <c r="ED230" s="81" t="s">
        <v>105</v>
      </c>
      <c r="EE230" s="81" t="s">
        <v>105</v>
      </c>
      <c r="EF230" s="99" t="s">
        <v>105</v>
      </c>
      <c r="EG230" s="100" t="s">
        <v>101</v>
      </c>
      <c r="EH230" s="101" t="s">
        <v>102</v>
      </c>
      <c r="EI230" s="102" t="s">
        <v>103</v>
      </c>
      <c r="EJ230" s="103" t="s">
        <v>104</v>
      </c>
    </row>
    <row r="231" ht="30.3" spans="1:140">
      <c r="A231" s="21">
        <v>228</v>
      </c>
      <c r="B231" s="288">
        <f>'1ST TERM Db'!B231</f>
        <v>0</v>
      </c>
      <c r="C231" s="289">
        <f>'1ST TERM Db'!C231</f>
        <v>0</v>
      </c>
      <c r="D231" s="29">
        <f>'1ST TERM Db'!D231</f>
        <v>0</v>
      </c>
      <c r="E231" s="29">
        <f>'1ST TERM Db'!E231</f>
        <v>0</v>
      </c>
      <c r="F231" s="27"/>
      <c r="G231" s="27"/>
      <c r="H231" s="27"/>
      <c r="I231" s="42">
        <f t="shared" si="305"/>
        <v>0</v>
      </c>
      <c r="J231" s="26"/>
      <c r="K231" s="26"/>
      <c r="L231" s="43">
        <f t="shared" si="301"/>
        <v>0</v>
      </c>
      <c r="M231" s="327">
        <f>'2ND TERM Db '!L231</f>
        <v>0</v>
      </c>
      <c r="N231" s="327">
        <f>'1ST TERM Db'!L231</f>
        <v>0</v>
      </c>
      <c r="O231" s="328">
        <f t="shared" si="306"/>
        <v>0</v>
      </c>
      <c r="P231" s="26"/>
      <c r="Q231" s="26"/>
      <c r="R231" s="43">
        <f t="shared" si="307"/>
        <v>0</v>
      </c>
      <c r="S231" s="327">
        <f>'2ND TERM Db '!O231</f>
        <v>0</v>
      </c>
      <c r="T231" s="327">
        <f>'1ST TERM Db'!O231</f>
        <v>0</v>
      </c>
      <c r="U231" s="328">
        <f t="shared" si="308"/>
        <v>0</v>
      </c>
      <c r="V231" s="26"/>
      <c r="W231" s="26"/>
      <c r="X231" s="43">
        <f t="shared" si="309"/>
        <v>0</v>
      </c>
      <c r="Y231" s="327">
        <f>'2ND TERM Db '!R231</f>
        <v>0</v>
      </c>
      <c r="Z231" s="327">
        <f>'1ST TERM Db'!R231</f>
        <v>0</v>
      </c>
      <c r="AA231" s="328">
        <f t="shared" si="310"/>
        <v>0</v>
      </c>
      <c r="AB231" s="26"/>
      <c r="AC231" s="26"/>
      <c r="AD231" s="43">
        <f t="shared" si="311"/>
        <v>0</v>
      </c>
      <c r="AE231" s="327">
        <f>'2ND TERM Db '!U231</f>
        <v>0</v>
      </c>
      <c r="AF231" s="327">
        <f>'1ST TERM Db'!U231</f>
        <v>0</v>
      </c>
      <c r="AG231" s="328">
        <f t="shared" si="312"/>
        <v>0</v>
      </c>
      <c r="AH231" s="26"/>
      <c r="AI231" s="26"/>
      <c r="AJ231" s="43">
        <f t="shared" si="313"/>
        <v>0</v>
      </c>
      <c r="AK231" s="327">
        <f>'2ND TERM Db '!X231</f>
        <v>0</v>
      </c>
      <c r="AL231" s="327">
        <f>'1ST TERM Db'!X231</f>
        <v>0</v>
      </c>
      <c r="AM231" s="328">
        <f t="shared" si="314"/>
        <v>0</v>
      </c>
      <c r="AN231" s="26"/>
      <c r="AO231" s="26"/>
      <c r="AP231" s="43">
        <f t="shared" si="315"/>
        <v>0</v>
      </c>
      <c r="AQ231" s="327">
        <f>'2ND TERM Db '!AA231</f>
        <v>0</v>
      </c>
      <c r="AR231" s="343">
        <f>'1ST TERM Db'!AA231</f>
        <v>0</v>
      </c>
      <c r="AS231" s="328">
        <f t="shared" si="316"/>
        <v>0</v>
      </c>
      <c r="AT231" s="26"/>
      <c r="AU231" s="26"/>
      <c r="AV231" s="43">
        <f t="shared" si="317"/>
        <v>0</v>
      </c>
      <c r="AW231" s="327">
        <f>'2ND TERM Db '!AD231</f>
        <v>0</v>
      </c>
      <c r="AX231" s="343">
        <f>'1ST TERM Db'!AD231</f>
        <v>0</v>
      </c>
      <c r="AY231" s="328">
        <f t="shared" si="318"/>
        <v>0</v>
      </c>
      <c r="AZ231" s="26"/>
      <c r="BA231" s="26"/>
      <c r="BB231" s="43">
        <f t="shared" si="319"/>
        <v>0</v>
      </c>
      <c r="BC231" s="327">
        <f>'2ND TERM Db '!AG231</f>
        <v>0</v>
      </c>
      <c r="BD231" s="327">
        <f>'1ST TERM Db'!AG231</f>
        <v>0</v>
      </c>
      <c r="BE231" s="328">
        <f t="shared" si="320"/>
        <v>0</v>
      </c>
      <c r="BF231" s="26"/>
      <c r="BG231" s="26"/>
      <c r="BH231" s="43">
        <f t="shared" si="321"/>
        <v>0</v>
      </c>
      <c r="BI231" s="327">
        <f>'2ND TERM Db '!AJ231</f>
        <v>0</v>
      </c>
      <c r="BJ231" s="327">
        <f>'1ST TERM Db'!AJ231</f>
        <v>0</v>
      </c>
      <c r="BK231" s="328">
        <f t="shared" si="322"/>
        <v>0</v>
      </c>
      <c r="BL231" s="26"/>
      <c r="BM231" s="26"/>
      <c r="BN231" s="43">
        <f t="shared" si="323"/>
        <v>0</v>
      </c>
      <c r="BO231" s="327">
        <f>'2ND TERM Db '!AM231</f>
        <v>0</v>
      </c>
      <c r="BP231" s="348">
        <f>'1ST TERM Db'!AM231</f>
        <v>0</v>
      </c>
      <c r="BQ231" s="328">
        <f t="shared" si="324"/>
        <v>0</v>
      </c>
      <c r="BR231" s="26"/>
      <c r="BS231" s="26"/>
      <c r="BT231" s="43">
        <f t="shared" si="325"/>
        <v>0</v>
      </c>
      <c r="BU231" s="327">
        <f>'2ND TERM Db '!AP231</f>
        <v>0</v>
      </c>
      <c r="BV231" s="348">
        <f>'1ST TERM Db'!AP231</f>
        <v>0</v>
      </c>
      <c r="BW231" s="328">
        <f t="shared" si="326"/>
        <v>0</v>
      </c>
      <c r="BX231" s="26"/>
      <c r="BY231" s="26"/>
      <c r="BZ231" s="43">
        <f t="shared" si="327"/>
        <v>0</v>
      </c>
      <c r="CA231" s="327">
        <f>'2ND TERM Db '!AS231</f>
        <v>0</v>
      </c>
      <c r="CB231" s="348">
        <f>'1ST TERM Db'!AS231</f>
        <v>0</v>
      </c>
      <c r="CC231" s="328">
        <f t="shared" si="328"/>
        <v>0</v>
      </c>
      <c r="CD231" s="26"/>
      <c r="CE231" s="26"/>
      <c r="CF231" s="43">
        <f t="shared" si="329"/>
        <v>0</v>
      </c>
      <c r="CG231" s="327">
        <f>'2ND TERM Db '!AV231</f>
        <v>0</v>
      </c>
      <c r="CH231" s="348">
        <f>'1ST TERM Db'!AV231</f>
        <v>0</v>
      </c>
      <c r="CI231" s="328">
        <f t="shared" si="330"/>
        <v>0</v>
      </c>
      <c r="CJ231" s="26"/>
      <c r="CK231" s="26"/>
      <c r="CL231" s="43">
        <f t="shared" si="331"/>
        <v>0</v>
      </c>
      <c r="CM231" s="327">
        <f>'2ND TERM Db '!AY231</f>
        <v>0</v>
      </c>
      <c r="CN231" s="348">
        <f>'1ST TERM Db'!AY231</f>
        <v>0</v>
      </c>
      <c r="CO231" s="328">
        <f t="shared" si="332"/>
        <v>0</v>
      </c>
      <c r="CP231" s="26"/>
      <c r="CQ231" s="26"/>
      <c r="CR231" s="43">
        <f t="shared" si="333"/>
        <v>0</v>
      </c>
      <c r="CS231" s="327">
        <f>'2ND TERM Db '!BB231</f>
        <v>0</v>
      </c>
      <c r="CT231" s="348">
        <f>'1ST TERM Db'!BB231</f>
        <v>0</v>
      </c>
      <c r="CU231" s="328">
        <f t="shared" si="334"/>
        <v>0</v>
      </c>
      <c r="CV231" s="26"/>
      <c r="CW231" s="26"/>
      <c r="CX231" s="43">
        <f t="shared" si="335"/>
        <v>0</v>
      </c>
      <c r="CY231" s="327">
        <f>'2ND TERM Db '!BE231</f>
        <v>0</v>
      </c>
      <c r="CZ231" s="348">
        <f>'1ST TERM Db'!BE231</f>
        <v>0</v>
      </c>
      <c r="DA231" s="328">
        <f t="shared" si="336"/>
        <v>0</v>
      </c>
      <c r="DB231" s="26"/>
      <c r="DC231" s="26"/>
      <c r="DD231" s="43">
        <f t="shared" si="337"/>
        <v>0</v>
      </c>
      <c r="DE231" s="327">
        <f>'2ND TERM Db '!BH231</f>
        <v>0</v>
      </c>
      <c r="DF231" s="348">
        <f>'1ST TERM Db'!BH231</f>
        <v>0</v>
      </c>
      <c r="DG231" s="328">
        <f t="shared" si="338"/>
        <v>0</v>
      </c>
      <c r="DH231" s="349"/>
      <c r="DI231" s="349"/>
      <c r="DJ231" s="356">
        <f t="shared" si="342"/>
        <v>0</v>
      </c>
      <c r="DK231" s="357">
        <f>'2ND TERM Db '!BK231</f>
        <v>0</v>
      </c>
      <c r="DL231" s="357">
        <f>'1ST TERM Db'!BK231</f>
        <v>0</v>
      </c>
      <c r="DM231" s="328">
        <f t="shared" si="339"/>
        <v>0</v>
      </c>
      <c r="DN231" s="73">
        <f t="shared" ref="DN231" si="376">SUM(O231,U231,AA231,AG231,AM231,AS231,AY231,BE231,BK231,BQ231,BW231,CC231,CI231,CO231,CU231,DA231,DG231,DM231)</f>
        <v>0</v>
      </c>
      <c r="DO231" s="80">
        <f t="shared" si="341"/>
        <v>12</v>
      </c>
      <c r="DP231" s="81" t="s">
        <v>105</v>
      </c>
      <c r="DQ231" s="81" t="s">
        <v>105</v>
      </c>
      <c r="DR231" s="81" t="s">
        <v>105</v>
      </c>
      <c r="DS231" s="81" t="s">
        <v>105</v>
      </c>
      <c r="DT231" s="81" t="s">
        <v>105</v>
      </c>
      <c r="DU231" s="81" t="s">
        <v>105</v>
      </c>
      <c r="DV231" s="81" t="s">
        <v>105</v>
      </c>
      <c r="DW231" s="81" t="s">
        <v>105</v>
      </c>
      <c r="DX231" s="87" t="s">
        <v>98</v>
      </c>
      <c r="DY231" s="88" t="s">
        <v>99</v>
      </c>
      <c r="DZ231" s="81" t="s">
        <v>105</v>
      </c>
      <c r="EA231" s="81" t="s">
        <v>105</v>
      </c>
      <c r="EB231" s="81" t="s">
        <v>105</v>
      </c>
      <c r="EC231" s="81" t="s">
        <v>105</v>
      </c>
      <c r="ED231" s="81" t="s">
        <v>105</v>
      </c>
      <c r="EE231" s="81" t="s">
        <v>105</v>
      </c>
      <c r="EF231" s="99" t="s">
        <v>105</v>
      </c>
      <c r="EG231" s="100" t="s">
        <v>101</v>
      </c>
      <c r="EH231" s="101" t="s">
        <v>102</v>
      </c>
      <c r="EI231" s="102" t="s">
        <v>103</v>
      </c>
      <c r="EJ231" s="103" t="s">
        <v>104</v>
      </c>
    </row>
    <row r="232" ht="30.3" spans="1:140">
      <c r="A232" s="21">
        <v>229</v>
      </c>
      <c r="B232" s="288">
        <f>'1ST TERM Db'!B232</f>
        <v>0</v>
      </c>
      <c r="C232" s="29">
        <f>'1ST TERM Db'!C232</f>
        <v>0</v>
      </c>
      <c r="D232" s="29">
        <f>'1ST TERM Db'!D232</f>
        <v>0</v>
      </c>
      <c r="E232" s="29">
        <f>'1ST TERM Db'!E232</f>
        <v>0</v>
      </c>
      <c r="F232" s="27"/>
      <c r="G232" s="27"/>
      <c r="H232" s="27"/>
      <c r="I232" s="42">
        <f t="shared" si="305"/>
        <v>0</v>
      </c>
      <c r="J232" s="26"/>
      <c r="K232" s="26"/>
      <c r="L232" s="43">
        <f t="shared" si="301"/>
        <v>0</v>
      </c>
      <c r="M232" s="327">
        <f>'2ND TERM Db '!L232</f>
        <v>0</v>
      </c>
      <c r="N232" s="327">
        <f>'1ST TERM Db'!L232</f>
        <v>0</v>
      </c>
      <c r="O232" s="328">
        <f t="shared" si="306"/>
        <v>0</v>
      </c>
      <c r="P232" s="26"/>
      <c r="Q232" s="26"/>
      <c r="R232" s="43">
        <f t="shared" si="307"/>
        <v>0</v>
      </c>
      <c r="S232" s="327">
        <f>'2ND TERM Db '!O232</f>
        <v>0</v>
      </c>
      <c r="T232" s="327">
        <f>'1ST TERM Db'!O232</f>
        <v>0</v>
      </c>
      <c r="U232" s="328">
        <f t="shared" si="308"/>
        <v>0</v>
      </c>
      <c r="V232" s="26"/>
      <c r="W232" s="26"/>
      <c r="X232" s="43">
        <f t="shared" si="309"/>
        <v>0</v>
      </c>
      <c r="Y232" s="327">
        <f>'2ND TERM Db '!R232</f>
        <v>0</v>
      </c>
      <c r="Z232" s="327">
        <f>'1ST TERM Db'!R232</f>
        <v>0</v>
      </c>
      <c r="AA232" s="328">
        <f t="shared" si="310"/>
        <v>0</v>
      </c>
      <c r="AB232" s="26"/>
      <c r="AC232" s="26"/>
      <c r="AD232" s="43">
        <f t="shared" si="311"/>
        <v>0</v>
      </c>
      <c r="AE232" s="327">
        <f>'2ND TERM Db '!U232</f>
        <v>0</v>
      </c>
      <c r="AF232" s="327">
        <f>'1ST TERM Db'!U232</f>
        <v>0</v>
      </c>
      <c r="AG232" s="328">
        <f t="shared" si="312"/>
        <v>0</v>
      </c>
      <c r="AH232" s="26"/>
      <c r="AI232" s="26"/>
      <c r="AJ232" s="43">
        <f t="shared" si="313"/>
        <v>0</v>
      </c>
      <c r="AK232" s="327">
        <f>'2ND TERM Db '!X232</f>
        <v>0</v>
      </c>
      <c r="AL232" s="327">
        <f>'1ST TERM Db'!X232</f>
        <v>0</v>
      </c>
      <c r="AM232" s="328">
        <f t="shared" si="314"/>
        <v>0</v>
      </c>
      <c r="AN232" s="26"/>
      <c r="AO232" s="26"/>
      <c r="AP232" s="43">
        <f t="shared" si="315"/>
        <v>0</v>
      </c>
      <c r="AQ232" s="327">
        <f>'2ND TERM Db '!AA232</f>
        <v>0</v>
      </c>
      <c r="AR232" s="343">
        <f>'1ST TERM Db'!AA232</f>
        <v>0</v>
      </c>
      <c r="AS232" s="328">
        <f t="shared" si="316"/>
        <v>0</v>
      </c>
      <c r="AT232" s="26"/>
      <c r="AU232" s="26"/>
      <c r="AV232" s="43">
        <f t="shared" si="317"/>
        <v>0</v>
      </c>
      <c r="AW232" s="327">
        <f>'2ND TERM Db '!AD232</f>
        <v>0</v>
      </c>
      <c r="AX232" s="343">
        <f>'1ST TERM Db'!AD232</f>
        <v>0</v>
      </c>
      <c r="AY232" s="328">
        <f t="shared" si="318"/>
        <v>0</v>
      </c>
      <c r="AZ232" s="26"/>
      <c r="BA232" s="26"/>
      <c r="BB232" s="43">
        <f t="shared" si="319"/>
        <v>0</v>
      </c>
      <c r="BC232" s="327">
        <f>'2ND TERM Db '!AG232</f>
        <v>0</v>
      </c>
      <c r="BD232" s="327">
        <f>'1ST TERM Db'!AG232</f>
        <v>0</v>
      </c>
      <c r="BE232" s="328">
        <f t="shared" si="320"/>
        <v>0</v>
      </c>
      <c r="BF232" s="26"/>
      <c r="BG232" s="26"/>
      <c r="BH232" s="43">
        <f t="shared" si="321"/>
        <v>0</v>
      </c>
      <c r="BI232" s="327">
        <f>'2ND TERM Db '!AJ232</f>
        <v>0</v>
      </c>
      <c r="BJ232" s="327">
        <f>'1ST TERM Db'!AJ232</f>
        <v>0</v>
      </c>
      <c r="BK232" s="328">
        <f t="shared" si="322"/>
        <v>0</v>
      </c>
      <c r="BL232" s="26"/>
      <c r="BM232" s="26"/>
      <c r="BN232" s="43">
        <f t="shared" si="323"/>
        <v>0</v>
      </c>
      <c r="BO232" s="327">
        <f>'2ND TERM Db '!AM232</f>
        <v>0</v>
      </c>
      <c r="BP232" s="348">
        <f>'1ST TERM Db'!AM232</f>
        <v>0</v>
      </c>
      <c r="BQ232" s="328">
        <f t="shared" si="324"/>
        <v>0</v>
      </c>
      <c r="BR232" s="26"/>
      <c r="BS232" s="26"/>
      <c r="BT232" s="43">
        <f t="shared" si="325"/>
        <v>0</v>
      </c>
      <c r="BU232" s="327">
        <f>'2ND TERM Db '!AP232</f>
        <v>0</v>
      </c>
      <c r="BV232" s="348">
        <f>'1ST TERM Db'!AP232</f>
        <v>0</v>
      </c>
      <c r="BW232" s="328">
        <f t="shared" si="326"/>
        <v>0</v>
      </c>
      <c r="BX232" s="26"/>
      <c r="BY232" s="26"/>
      <c r="BZ232" s="43">
        <f t="shared" si="327"/>
        <v>0</v>
      </c>
      <c r="CA232" s="327">
        <f>'2ND TERM Db '!AS232</f>
        <v>0</v>
      </c>
      <c r="CB232" s="348">
        <f>'1ST TERM Db'!AS232</f>
        <v>0</v>
      </c>
      <c r="CC232" s="328">
        <f t="shared" si="328"/>
        <v>0</v>
      </c>
      <c r="CD232" s="26"/>
      <c r="CE232" s="26"/>
      <c r="CF232" s="43">
        <f t="shared" si="329"/>
        <v>0</v>
      </c>
      <c r="CG232" s="327">
        <f>'2ND TERM Db '!AV232</f>
        <v>0</v>
      </c>
      <c r="CH232" s="348">
        <f>'1ST TERM Db'!AV232</f>
        <v>0</v>
      </c>
      <c r="CI232" s="328">
        <f t="shared" si="330"/>
        <v>0</v>
      </c>
      <c r="CJ232" s="26"/>
      <c r="CK232" s="26"/>
      <c r="CL232" s="43">
        <f t="shared" si="331"/>
        <v>0</v>
      </c>
      <c r="CM232" s="327">
        <f>'2ND TERM Db '!AY232</f>
        <v>0</v>
      </c>
      <c r="CN232" s="348">
        <f>'1ST TERM Db'!AY232</f>
        <v>0</v>
      </c>
      <c r="CO232" s="328">
        <f t="shared" si="332"/>
        <v>0</v>
      </c>
      <c r="CP232" s="26"/>
      <c r="CQ232" s="26"/>
      <c r="CR232" s="43">
        <f t="shared" si="333"/>
        <v>0</v>
      </c>
      <c r="CS232" s="327">
        <f>'2ND TERM Db '!BB232</f>
        <v>0</v>
      </c>
      <c r="CT232" s="348">
        <f>'1ST TERM Db'!BB232</f>
        <v>0</v>
      </c>
      <c r="CU232" s="328">
        <f t="shared" si="334"/>
        <v>0</v>
      </c>
      <c r="CV232" s="26"/>
      <c r="CW232" s="26"/>
      <c r="CX232" s="43">
        <f t="shared" si="335"/>
        <v>0</v>
      </c>
      <c r="CY232" s="327">
        <f>'2ND TERM Db '!BE232</f>
        <v>0</v>
      </c>
      <c r="CZ232" s="348">
        <f>'1ST TERM Db'!BE232</f>
        <v>0</v>
      </c>
      <c r="DA232" s="328">
        <f t="shared" si="336"/>
        <v>0</v>
      </c>
      <c r="DB232" s="26"/>
      <c r="DC232" s="26"/>
      <c r="DD232" s="43">
        <f t="shared" si="337"/>
        <v>0</v>
      </c>
      <c r="DE232" s="327">
        <f>'2ND TERM Db '!BH232</f>
        <v>0</v>
      </c>
      <c r="DF232" s="348">
        <f>'1ST TERM Db'!BH232</f>
        <v>0</v>
      </c>
      <c r="DG232" s="328">
        <f t="shared" si="338"/>
        <v>0</v>
      </c>
      <c r="DH232" s="349"/>
      <c r="DI232" s="349"/>
      <c r="DJ232" s="356">
        <f t="shared" si="342"/>
        <v>0</v>
      </c>
      <c r="DK232" s="357">
        <f>'2ND TERM Db '!BK232</f>
        <v>0</v>
      </c>
      <c r="DL232" s="357">
        <f>'1ST TERM Db'!BK232</f>
        <v>0</v>
      </c>
      <c r="DM232" s="328">
        <f t="shared" si="339"/>
        <v>0</v>
      </c>
      <c r="DN232" s="73">
        <f t="shared" ref="DN232" si="377">SUM(O232,U232,AA232,AG232,AM232,AS232,AY232,BE232,BK232,BQ232,BW232,CC232,CI232,CO232,CU232,DA232,DG232:DM232)</f>
        <v>0</v>
      </c>
      <c r="DO232" s="80">
        <f t="shared" si="341"/>
        <v>12</v>
      </c>
      <c r="DP232" s="81" t="s">
        <v>105</v>
      </c>
      <c r="DQ232" s="81" t="s">
        <v>105</v>
      </c>
      <c r="DR232" s="81" t="s">
        <v>105</v>
      </c>
      <c r="DS232" s="81" t="s">
        <v>105</v>
      </c>
      <c r="DT232" s="81" t="s">
        <v>105</v>
      </c>
      <c r="DU232" s="81" t="s">
        <v>105</v>
      </c>
      <c r="DV232" s="81" t="s">
        <v>105</v>
      </c>
      <c r="DW232" s="81" t="s">
        <v>105</v>
      </c>
      <c r="DX232" s="87" t="s">
        <v>98</v>
      </c>
      <c r="DY232" s="88" t="s">
        <v>99</v>
      </c>
      <c r="DZ232" s="81" t="s">
        <v>105</v>
      </c>
      <c r="EA232" s="81" t="s">
        <v>105</v>
      </c>
      <c r="EB232" s="81" t="s">
        <v>105</v>
      </c>
      <c r="EC232" s="81" t="s">
        <v>105</v>
      </c>
      <c r="ED232" s="81" t="s">
        <v>105</v>
      </c>
      <c r="EE232" s="81" t="s">
        <v>105</v>
      </c>
      <c r="EF232" s="99" t="s">
        <v>105</v>
      </c>
      <c r="EG232" s="100" t="s">
        <v>101</v>
      </c>
      <c r="EH232" s="101" t="s">
        <v>102</v>
      </c>
      <c r="EI232" s="102" t="s">
        <v>103</v>
      </c>
      <c r="EJ232" s="103" t="s">
        <v>104</v>
      </c>
    </row>
    <row r="233" ht="30.3" spans="1:140">
      <c r="A233" s="21">
        <v>230</v>
      </c>
      <c r="B233" s="288">
        <f>'1ST TERM Db'!B233</f>
        <v>0</v>
      </c>
      <c r="C233" s="289">
        <f>'1ST TERM Db'!C233</f>
        <v>0</v>
      </c>
      <c r="D233" s="29">
        <f>'1ST TERM Db'!D233</f>
        <v>0</v>
      </c>
      <c r="E233" s="29">
        <f>'1ST TERM Db'!E233</f>
        <v>0</v>
      </c>
      <c r="F233" s="27"/>
      <c r="G233" s="27"/>
      <c r="H233" s="27"/>
      <c r="I233" s="42">
        <f t="shared" si="305"/>
        <v>0</v>
      </c>
      <c r="J233" s="26"/>
      <c r="K233" s="26"/>
      <c r="L233" s="43">
        <f t="shared" si="301"/>
        <v>0</v>
      </c>
      <c r="M233" s="327">
        <f>'2ND TERM Db '!L233</f>
        <v>0</v>
      </c>
      <c r="N233" s="327">
        <f>'1ST TERM Db'!L233</f>
        <v>0</v>
      </c>
      <c r="O233" s="328">
        <f t="shared" si="306"/>
        <v>0</v>
      </c>
      <c r="P233" s="26"/>
      <c r="Q233" s="26"/>
      <c r="R233" s="43">
        <f t="shared" si="307"/>
        <v>0</v>
      </c>
      <c r="S233" s="327">
        <f>'2ND TERM Db '!O233</f>
        <v>0</v>
      </c>
      <c r="T233" s="327">
        <f>'1ST TERM Db'!O233</f>
        <v>0</v>
      </c>
      <c r="U233" s="328">
        <f t="shared" si="308"/>
        <v>0</v>
      </c>
      <c r="V233" s="26"/>
      <c r="W233" s="26"/>
      <c r="X233" s="43">
        <f t="shared" si="309"/>
        <v>0</v>
      </c>
      <c r="Y233" s="327">
        <f>'2ND TERM Db '!R233</f>
        <v>0</v>
      </c>
      <c r="Z233" s="327">
        <f>'1ST TERM Db'!R233</f>
        <v>0</v>
      </c>
      <c r="AA233" s="328">
        <f t="shared" si="310"/>
        <v>0</v>
      </c>
      <c r="AB233" s="26"/>
      <c r="AC233" s="26"/>
      <c r="AD233" s="43">
        <f t="shared" si="311"/>
        <v>0</v>
      </c>
      <c r="AE233" s="327">
        <f>'2ND TERM Db '!U233</f>
        <v>0</v>
      </c>
      <c r="AF233" s="327">
        <f>'1ST TERM Db'!U233</f>
        <v>0</v>
      </c>
      <c r="AG233" s="328">
        <f t="shared" si="312"/>
        <v>0</v>
      </c>
      <c r="AH233" s="26"/>
      <c r="AI233" s="26"/>
      <c r="AJ233" s="43">
        <f t="shared" si="313"/>
        <v>0</v>
      </c>
      <c r="AK233" s="327">
        <f>'2ND TERM Db '!X233</f>
        <v>0</v>
      </c>
      <c r="AL233" s="327">
        <f>'1ST TERM Db'!X233</f>
        <v>0</v>
      </c>
      <c r="AM233" s="328">
        <f t="shared" si="314"/>
        <v>0</v>
      </c>
      <c r="AN233" s="26"/>
      <c r="AO233" s="26"/>
      <c r="AP233" s="43">
        <f t="shared" si="315"/>
        <v>0</v>
      </c>
      <c r="AQ233" s="327">
        <f>'2ND TERM Db '!AA233</f>
        <v>0</v>
      </c>
      <c r="AR233" s="343">
        <f>'1ST TERM Db'!AA233</f>
        <v>0</v>
      </c>
      <c r="AS233" s="328">
        <f t="shared" si="316"/>
        <v>0</v>
      </c>
      <c r="AT233" s="26"/>
      <c r="AU233" s="26"/>
      <c r="AV233" s="43">
        <f t="shared" si="317"/>
        <v>0</v>
      </c>
      <c r="AW233" s="327">
        <f>'2ND TERM Db '!AD233</f>
        <v>0</v>
      </c>
      <c r="AX233" s="343">
        <f>'1ST TERM Db'!AD233</f>
        <v>0</v>
      </c>
      <c r="AY233" s="328">
        <f t="shared" si="318"/>
        <v>0</v>
      </c>
      <c r="AZ233" s="26"/>
      <c r="BA233" s="26"/>
      <c r="BB233" s="43">
        <f t="shared" si="319"/>
        <v>0</v>
      </c>
      <c r="BC233" s="327">
        <f>'2ND TERM Db '!AG233</f>
        <v>0</v>
      </c>
      <c r="BD233" s="327">
        <f>'1ST TERM Db'!AG233</f>
        <v>0</v>
      </c>
      <c r="BE233" s="328">
        <f t="shared" si="320"/>
        <v>0</v>
      </c>
      <c r="BF233" s="26"/>
      <c r="BG233" s="26"/>
      <c r="BH233" s="43">
        <f t="shared" si="321"/>
        <v>0</v>
      </c>
      <c r="BI233" s="327">
        <f>'2ND TERM Db '!AJ233</f>
        <v>0</v>
      </c>
      <c r="BJ233" s="327">
        <f>'1ST TERM Db'!AJ233</f>
        <v>0</v>
      </c>
      <c r="BK233" s="328">
        <f t="shared" si="322"/>
        <v>0</v>
      </c>
      <c r="BL233" s="26"/>
      <c r="BM233" s="26"/>
      <c r="BN233" s="43">
        <f t="shared" si="323"/>
        <v>0</v>
      </c>
      <c r="BO233" s="327">
        <f>'2ND TERM Db '!AM233</f>
        <v>0</v>
      </c>
      <c r="BP233" s="348">
        <f>'1ST TERM Db'!AM233</f>
        <v>0</v>
      </c>
      <c r="BQ233" s="328">
        <f t="shared" si="324"/>
        <v>0</v>
      </c>
      <c r="BR233" s="26"/>
      <c r="BS233" s="26"/>
      <c r="BT233" s="43">
        <f t="shared" si="325"/>
        <v>0</v>
      </c>
      <c r="BU233" s="327">
        <f>'2ND TERM Db '!AP233</f>
        <v>0</v>
      </c>
      <c r="BV233" s="348">
        <f>'1ST TERM Db'!AP233</f>
        <v>0</v>
      </c>
      <c r="BW233" s="328">
        <f t="shared" si="326"/>
        <v>0</v>
      </c>
      <c r="BX233" s="26"/>
      <c r="BY233" s="26"/>
      <c r="BZ233" s="43">
        <f t="shared" si="327"/>
        <v>0</v>
      </c>
      <c r="CA233" s="327">
        <f>'2ND TERM Db '!AS233</f>
        <v>0</v>
      </c>
      <c r="CB233" s="348">
        <f>'1ST TERM Db'!AS233</f>
        <v>0</v>
      </c>
      <c r="CC233" s="328">
        <f t="shared" si="328"/>
        <v>0</v>
      </c>
      <c r="CD233" s="26"/>
      <c r="CE233" s="26"/>
      <c r="CF233" s="43">
        <f t="shared" si="329"/>
        <v>0</v>
      </c>
      <c r="CG233" s="327">
        <f>'2ND TERM Db '!AV233</f>
        <v>0</v>
      </c>
      <c r="CH233" s="348">
        <f>'1ST TERM Db'!AV233</f>
        <v>0</v>
      </c>
      <c r="CI233" s="328">
        <f t="shared" si="330"/>
        <v>0</v>
      </c>
      <c r="CJ233" s="26"/>
      <c r="CK233" s="26"/>
      <c r="CL233" s="43">
        <f t="shared" si="331"/>
        <v>0</v>
      </c>
      <c r="CM233" s="327">
        <f>'2ND TERM Db '!AY233</f>
        <v>0</v>
      </c>
      <c r="CN233" s="348">
        <f>'1ST TERM Db'!AY233</f>
        <v>0</v>
      </c>
      <c r="CO233" s="328">
        <f t="shared" si="332"/>
        <v>0</v>
      </c>
      <c r="CP233" s="26"/>
      <c r="CQ233" s="26"/>
      <c r="CR233" s="43">
        <f t="shared" si="333"/>
        <v>0</v>
      </c>
      <c r="CS233" s="327">
        <f>'2ND TERM Db '!BB233</f>
        <v>0</v>
      </c>
      <c r="CT233" s="348">
        <f>'1ST TERM Db'!BB233</f>
        <v>0</v>
      </c>
      <c r="CU233" s="328">
        <f t="shared" si="334"/>
        <v>0</v>
      </c>
      <c r="CV233" s="26"/>
      <c r="CW233" s="26"/>
      <c r="CX233" s="43">
        <f t="shared" si="335"/>
        <v>0</v>
      </c>
      <c r="CY233" s="327">
        <f>'2ND TERM Db '!BE233</f>
        <v>0</v>
      </c>
      <c r="CZ233" s="348">
        <f>'1ST TERM Db'!BE233</f>
        <v>0</v>
      </c>
      <c r="DA233" s="328">
        <f t="shared" si="336"/>
        <v>0</v>
      </c>
      <c r="DB233" s="26"/>
      <c r="DC233" s="26"/>
      <c r="DD233" s="43">
        <f t="shared" si="337"/>
        <v>0</v>
      </c>
      <c r="DE233" s="327">
        <f>'2ND TERM Db '!BH233</f>
        <v>0</v>
      </c>
      <c r="DF233" s="348">
        <f>'1ST TERM Db'!BH233</f>
        <v>0</v>
      </c>
      <c r="DG233" s="328">
        <f t="shared" si="338"/>
        <v>0</v>
      </c>
      <c r="DH233" s="349"/>
      <c r="DI233" s="349"/>
      <c r="DJ233" s="356">
        <f t="shared" si="342"/>
        <v>0</v>
      </c>
      <c r="DK233" s="357">
        <f>'2ND TERM Db '!BK233</f>
        <v>0</v>
      </c>
      <c r="DL233" s="357">
        <f>'1ST TERM Db'!BK233</f>
        <v>0</v>
      </c>
      <c r="DM233" s="328">
        <f t="shared" si="339"/>
        <v>0</v>
      </c>
      <c r="DN233" s="73">
        <f t="shared" ref="DN233" si="378">SUM(O233,U233,AA233,AG233,AM233,AS233,AY233,BE233,BK233,BQ233,BW233,CC233,CI233,CO233,CU233,DA233,DG233,DM233)</f>
        <v>0</v>
      </c>
      <c r="DO233" s="80">
        <f t="shared" si="341"/>
        <v>12</v>
      </c>
      <c r="DP233" s="81" t="s">
        <v>105</v>
      </c>
      <c r="DQ233" s="81" t="s">
        <v>105</v>
      </c>
      <c r="DR233" s="81" t="s">
        <v>105</v>
      </c>
      <c r="DS233" s="81" t="s">
        <v>105</v>
      </c>
      <c r="DT233" s="81" t="s">
        <v>105</v>
      </c>
      <c r="DU233" s="81" t="s">
        <v>105</v>
      </c>
      <c r="DV233" s="81" t="s">
        <v>105</v>
      </c>
      <c r="DW233" s="81" t="s">
        <v>105</v>
      </c>
      <c r="DX233" s="87" t="s">
        <v>98</v>
      </c>
      <c r="DY233" s="88" t="s">
        <v>99</v>
      </c>
      <c r="DZ233" s="81" t="s">
        <v>105</v>
      </c>
      <c r="EA233" s="81" t="s">
        <v>105</v>
      </c>
      <c r="EB233" s="81" t="s">
        <v>105</v>
      </c>
      <c r="EC233" s="81" t="s">
        <v>105</v>
      </c>
      <c r="ED233" s="81" t="s">
        <v>105</v>
      </c>
      <c r="EE233" s="81" t="s">
        <v>105</v>
      </c>
      <c r="EF233" s="99" t="s">
        <v>105</v>
      </c>
      <c r="EG233" s="100" t="s">
        <v>101</v>
      </c>
      <c r="EH233" s="101" t="s">
        <v>102</v>
      </c>
      <c r="EI233" s="102" t="s">
        <v>103</v>
      </c>
      <c r="EJ233" s="103" t="s">
        <v>104</v>
      </c>
    </row>
    <row r="234" ht="30.3" spans="1:140">
      <c r="A234" s="21">
        <v>231</v>
      </c>
      <c r="B234" s="288">
        <f>'1ST TERM Db'!B234</f>
        <v>0</v>
      </c>
      <c r="C234" s="29">
        <f>'1ST TERM Db'!C234</f>
        <v>0</v>
      </c>
      <c r="D234" s="29">
        <f>'1ST TERM Db'!D234</f>
        <v>0</v>
      </c>
      <c r="E234" s="29">
        <f>'1ST TERM Db'!E234</f>
        <v>0</v>
      </c>
      <c r="F234" s="27"/>
      <c r="G234" s="27"/>
      <c r="H234" s="27"/>
      <c r="I234" s="42">
        <f t="shared" si="305"/>
        <v>0</v>
      </c>
      <c r="J234" s="26"/>
      <c r="K234" s="26"/>
      <c r="L234" s="43">
        <f t="shared" si="301"/>
        <v>0</v>
      </c>
      <c r="M234" s="327">
        <f>'2ND TERM Db '!L234</f>
        <v>0</v>
      </c>
      <c r="N234" s="327">
        <f>'1ST TERM Db'!L234</f>
        <v>0</v>
      </c>
      <c r="O234" s="328">
        <f t="shared" si="306"/>
        <v>0</v>
      </c>
      <c r="P234" s="26"/>
      <c r="Q234" s="26"/>
      <c r="R234" s="43">
        <f t="shared" si="307"/>
        <v>0</v>
      </c>
      <c r="S234" s="327">
        <f>'2ND TERM Db '!O234</f>
        <v>0</v>
      </c>
      <c r="T234" s="327">
        <f>'1ST TERM Db'!O234</f>
        <v>0</v>
      </c>
      <c r="U234" s="328">
        <f t="shared" si="308"/>
        <v>0</v>
      </c>
      <c r="V234" s="26"/>
      <c r="W234" s="26"/>
      <c r="X234" s="43">
        <f t="shared" si="309"/>
        <v>0</v>
      </c>
      <c r="Y234" s="327">
        <f>'2ND TERM Db '!R234</f>
        <v>0</v>
      </c>
      <c r="Z234" s="327">
        <f>'1ST TERM Db'!R234</f>
        <v>0</v>
      </c>
      <c r="AA234" s="328">
        <f t="shared" si="310"/>
        <v>0</v>
      </c>
      <c r="AB234" s="26"/>
      <c r="AC234" s="26"/>
      <c r="AD234" s="43">
        <f t="shared" si="311"/>
        <v>0</v>
      </c>
      <c r="AE234" s="327">
        <f>'2ND TERM Db '!U234</f>
        <v>0</v>
      </c>
      <c r="AF234" s="327">
        <f>'1ST TERM Db'!U234</f>
        <v>0</v>
      </c>
      <c r="AG234" s="328">
        <f t="shared" si="312"/>
        <v>0</v>
      </c>
      <c r="AH234" s="26"/>
      <c r="AI234" s="26"/>
      <c r="AJ234" s="43">
        <f t="shared" si="313"/>
        <v>0</v>
      </c>
      <c r="AK234" s="327">
        <f>'2ND TERM Db '!X234</f>
        <v>0</v>
      </c>
      <c r="AL234" s="327">
        <f>'1ST TERM Db'!X234</f>
        <v>0</v>
      </c>
      <c r="AM234" s="328">
        <f t="shared" si="314"/>
        <v>0</v>
      </c>
      <c r="AN234" s="26"/>
      <c r="AO234" s="26"/>
      <c r="AP234" s="43">
        <f t="shared" si="315"/>
        <v>0</v>
      </c>
      <c r="AQ234" s="327">
        <f>'2ND TERM Db '!AA234</f>
        <v>0</v>
      </c>
      <c r="AR234" s="343">
        <f>'1ST TERM Db'!AA234</f>
        <v>0</v>
      </c>
      <c r="AS234" s="328">
        <f t="shared" si="316"/>
        <v>0</v>
      </c>
      <c r="AT234" s="26"/>
      <c r="AU234" s="26"/>
      <c r="AV234" s="43">
        <f t="shared" si="317"/>
        <v>0</v>
      </c>
      <c r="AW234" s="327">
        <f>'2ND TERM Db '!AD234</f>
        <v>0</v>
      </c>
      <c r="AX234" s="343">
        <f>'1ST TERM Db'!AD234</f>
        <v>0</v>
      </c>
      <c r="AY234" s="328">
        <f t="shared" si="318"/>
        <v>0</v>
      </c>
      <c r="AZ234" s="26"/>
      <c r="BA234" s="26"/>
      <c r="BB234" s="43">
        <f t="shared" si="319"/>
        <v>0</v>
      </c>
      <c r="BC234" s="327">
        <f>'2ND TERM Db '!AG234</f>
        <v>0</v>
      </c>
      <c r="BD234" s="327">
        <f>'1ST TERM Db'!AG234</f>
        <v>0</v>
      </c>
      <c r="BE234" s="328">
        <f t="shared" si="320"/>
        <v>0</v>
      </c>
      <c r="BF234" s="26"/>
      <c r="BG234" s="26"/>
      <c r="BH234" s="43">
        <f t="shared" si="321"/>
        <v>0</v>
      </c>
      <c r="BI234" s="327">
        <f>'2ND TERM Db '!AJ234</f>
        <v>0</v>
      </c>
      <c r="BJ234" s="327">
        <f>'1ST TERM Db'!AJ234</f>
        <v>0</v>
      </c>
      <c r="BK234" s="328">
        <f t="shared" si="322"/>
        <v>0</v>
      </c>
      <c r="BL234" s="26"/>
      <c r="BM234" s="26"/>
      <c r="BN234" s="43">
        <f t="shared" si="323"/>
        <v>0</v>
      </c>
      <c r="BO234" s="327">
        <f>'2ND TERM Db '!AM234</f>
        <v>0</v>
      </c>
      <c r="BP234" s="348">
        <f>'1ST TERM Db'!AM234</f>
        <v>0</v>
      </c>
      <c r="BQ234" s="328">
        <f t="shared" si="324"/>
        <v>0</v>
      </c>
      <c r="BR234" s="26"/>
      <c r="BS234" s="26"/>
      <c r="BT234" s="43">
        <f t="shared" si="325"/>
        <v>0</v>
      </c>
      <c r="BU234" s="327">
        <f>'2ND TERM Db '!AP234</f>
        <v>0</v>
      </c>
      <c r="BV234" s="348">
        <f>'1ST TERM Db'!AP234</f>
        <v>0</v>
      </c>
      <c r="BW234" s="328">
        <f t="shared" si="326"/>
        <v>0</v>
      </c>
      <c r="BX234" s="26"/>
      <c r="BY234" s="26"/>
      <c r="BZ234" s="43">
        <f t="shared" si="327"/>
        <v>0</v>
      </c>
      <c r="CA234" s="327">
        <f>'2ND TERM Db '!AS234</f>
        <v>0</v>
      </c>
      <c r="CB234" s="348">
        <f>'1ST TERM Db'!AS234</f>
        <v>0</v>
      </c>
      <c r="CC234" s="328">
        <f t="shared" si="328"/>
        <v>0</v>
      </c>
      <c r="CD234" s="26"/>
      <c r="CE234" s="26"/>
      <c r="CF234" s="43">
        <f t="shared" si="329"/>
        <v>0</v>
      </c>
      <c r="CG234" s="327">
        <f>'2ND TERM Db '!AV234</f>
        <v>0</v>
      </c>
      <c r="CH234" s="348">
        <f>'1ST TERM Db'!AV234</f>
        <v>0</v>
      </c>
      <c r="CI234" s="328">
        <f t="shared" si="330"/>
        <v>0</v>
      </c>
      <c r="CJ234" s="26"/>
      <c r="CK234" s="26"/>
      <c r="CL234" s="43">
        <f t="shared" si="331"/>
        <v>0</v>
      </c>
      <c r="CM234" s="327">
        <f>'2ND TERM Db '!AY234</f>
        <v>0</v>
      </c>
      <c r="CN234" s="348">
        <f>'1ST TERM Db'!AY234</f>
        <v>0</v>
      </c>
      <c r="CO234" s="328">
        <f t="shared" si="332"/>
        <v>0</v>
      </c>
      <c r="CP234" s="26"/>
      <c r="CQ234" s="26"/>
      <c r="CR234" s="43">
        <f t="shared" si="333"/>
        <v>0</v>
      </c>
      <c r="CS234" s="327">
        <f>'2ND TERM Db '!BB234</f>
        <v>0</v>
      </c>
      <c r="CT234" s="348">
        <f>'1ST TERM Db'!BB234</f>
        <v>0</v>
      </c>
      <c r="CU234" s="328">
        <f t="shared" si="334"/>
        <v>0</v>
      </c>
      <c r="CV234" s="26"/>
      <c r="CW234" s="26"/>
      <c r="CX234" s="43">
        <f t="shared" si="335"/>
        <v>0</v>
      </c>
      <c r="CY234" s="327">
        <f>'2ND TERM Db '!BE234</f>
        <v>0</v>
      </c>
      <c r="CZ234" s="348">
        <f>'1ST TERM Db'!BE234</f>
        <v>0</v>
      </c>
      <c r="DA234" s="328">
        <f t="shared" si="336"/>
        <v>0</v>
      </c>
      <c r="DB234" s="26"/>
      <c r="DC234" s="26"/>
      <c r="DD234" s="43">
        <f t="shared" si="337"/>
        <v>0</v>
      </c>
      <c r="DE234" s="327">
        <f>'2ND TERM Db '!BH234</f>
        <v>0</v>
      </c>
      <c r="DF234" s="348">
        <f>'1ST TERM Db'!BH234</f>
        <v>0</v>
      </c>
      <c r="DG234" s="328">
        <f t="shared" si="338"/>
        <v>0</v>
      </c>
      <c r="DH234" s="349"/>
      <c r="DI234" s="349"/>
      <c r="DJ234" s="356">
        <f t="shared" si="342"/>
        <v>0</v>
      </c>
      <c r="DK234" s="357">
        <f>'2ND TERM Db '!BK234</f>
        <v>0</v>
      </c>
      <c r="DL234" s="357">
        <f>'1ST TERM Db'!BK234</f>
        <v>0</v>
      </c>
      <c r="DM234" s="328">
        <f t="shared" si="339"/>
        <v>0</v>
      </c>
      <c r="DN234" s="73">
        <f t="shared" ref="DN234" si="379">SUM(O234,U234,AA234,AG234,AM234,AS234,AY234,BE234,BK234,BQ234,BW234,CC234,CI234,CO234,CU234,DA234,DG234:DM234)</f>
        <v>0</v>
      </c>
      <c r="DO234" s="80">
        <f t="shared" si="341"/>
        <v>12</v>
      </c>
      <c r="DP234" s="81" t="s">
        <v>105</v>
      </c>
      <c r="DQ234" s="81" t="s">
        <v>105</v>
      </c>
      <c r="DR234" s="81" t="s">
        <v>105</v>
      </c>
      <c r="DS234" s="81" t="s">
        <v>105</v>
      </c>
      <c r="DT234" s="81" t="s">
        <v>105</v>
      </c>
      <c r="DU234" s="81" t="s">
        <v>105</v>
      </c>
      <c r="DV234" s="81" t="s">
        <v>105</v>
      </c>
      <c r="DW234" s="81" t="s">
        <v>105</v>
      </c>
      <c r="DX234" s="87" t="s">
        <v>98</v>
      </c>
      <c r="DY234" s="88" t="s">
        <v>99</v>
      </c>
      <c r="DZ234" s="81" t="s">
        <v>105</v>
      </c>
      <c r="EA234" s="81" t="s">
        <v>105</v>
      </c>
      <c r="EB234" s="81" t="s">
        <v>105</v>
      </c>
      <c r="EC234" s="81" t="s">
        <v>105</v>
      </c>
      <c r="ED234" s="81" t="s">
        <v>105</v>
      </c>
      <c r="EE234" s="81" t="s">
        <v>105</v>
      </c>
      <c r="EF234" s="99" t="s">
        <v>105</v>
      </c>
      <c r="EG234" s="100" t="s">
        <v>101</v>
      </c>
      <c r="EH234" s="101" t="s">
        <v>102</v>
      </c>
      <c r="EI234" s="102" t="s">
        <v>103</v>
      </c>
      <c r="EJ234" s="103" t="s">
        <v>104</v>
      </c>
    </row>
    <row r="235" ht="30.3" spans="1:140">
      <c r="A235" s="21">
        <v>232</v>
      </c>
      <c r="B235" s="288">
        <f>'1ST TERM Db'!B235</f>
        <v>0</v>
      </c>
      <c r="C235" s="289">
        <f>'1ST TERM Db'!C235</f>
        <v>0</v>
      </c>
      <c r="D235" s="29">
        <f>'1ST TERM Db'!D235</f>
        <v>0</v>
      </c>
      <c r="E235" s="29">
        <f>'1ST TERM Db'!E235</f>
        <v>0</v>
      </c>
      <c r="F235" s="27"/>
      <c r="G235" s="27"/>
      <c r="H235" s="27"/>
      <c r="I235" s="42">
        <f t="shared" si="305"/>
        <v>0</v>
      </c>
      <c r="J235" s="26"/>
      <c r="K235" s="26"/>
      <c r="L235" s="43">
        <f t="shared" si="301"/>
        <v>0</v>
      </c>
      <c r="M235" s="327">
        <f>'2ND TERM Db '!L235</f>
        <v>0</v>
      </c>
      <c r="N235" s="327">
        <f>'1ST TERM Db'!L235</f>
        <v>0</v>
      </c>
      <c r="O235" s="328">
        <f t="shared" si="306"/>
        <v>0</v>
      </c>
      <c r="P235" s="26"/>
      <c r="Q235" s="26"/>
      <c r="R235" s="43">
        <f t="shared" si="307"/>
        <v>0</v>
      </c>
      <c r="S235" s="327">
        <f>'2ND TERM Db '!O235</f>
        <v>0</v>
      </c>
      <c r="T235" s="327">
        <f>'1ST TERM Db'!O235</f>
        <v>0</v>
      </c>
      <c r="U235" s="328">
        <f t="shared" si="308"/>
        <v>0</v>
      </c>
      <c r="V235" s="26"/>
      <c r="W235" s="26"/>
      <c r="X235" s="43">
        <f t="shared" si="309"/>
        <v>0</v>
      </c>
      <c r="Y235" s="327">
        <f>'2ND TERM Db '!R235</f>
        <v>0</v>
      </c>
      <c r="Z235" s="327">
        <f>'1ST TERM Db'!R235</f>
        <v>0</v>
      </c>
      <c r="AA235" s="328">
        <f t="shared" si="310"/>
        <v>0</v>
      </c>
      <c r="AB235" s="26"/>
      <c r="AC235" s="26"/>
      <c r="AD235" s="43">
        <f t="shared" si="311"/>
        <v>0</v>
      </c>
      <c r="AE235" s="327">
        <f>'2ND TERM Db '!U235</f>
        <v>0</v>
      </c>
      <c r="AF235" s="327">
        <f>'1ST TERM Db'!U235</f>
        <v>0</v>
      </c>
      <c r="AG235" s="328">
        <f t="shared" si="312"/>
        <v>0</v>
      </c>
      <c r="AH235" s="26"/>
      <c r="AI235" s="26"/>
      <c r="AJ235" s="43">
        <f t="shared" si="313"/>
        <v>0</v>
      </c>
      <c r="AK235" s="327">
        <f>'2ND TERM Db '!X235</f>
        <v>0</v>
      </c>
      <c r="AL235" s="327">
        <f>'1ST TERM Db'!X235</f>
        <v>0</v>
      </c>
      <c r="AM235" s="328">
        <f t="shared" si="314"/>
        <v>0</v>
      </c>
      <c r="AN235" s="26"/>
      <c r="AO235" s="26"/>
      <c r="AP235" s="43">
        <f t="shared" si="315"/>
        <v>0</v>
      </c>
      <c r="AQ235" s="327">
        <f>'2ND TERM Db '!AA235</f>
        <v>0</v>
      </c>
      <c r="AR235" s="343">
        <f>'1ST TERM Db'!AA235</f>
        <v>0</v>
      </c>
      <c r="AS235" s="328">
        <f t="shared" si="316"/>
        <v>0</v>
      </c>
      <c r="AT235" s="26"/>
      <c r="AU235" s="26"/>
      <c r="AV235" s="43">
        <f t="shared" si="317"/>
        <v>0</v>
      </c>
      <c r="AW235" s="327">
        <f>'2ND TERM Db '!AD235</f>
        <v>0</v>
      </c>
      <c r="AX235" s="343">
        <f>'1ST TERM Db'!AD235</f>
        <v>0</v>
      </c>
      <c r="AY235" s="328">
        <f t="shared" si="318"/>
        <v>0</v>
      </c>
      <c r="AZ235" s="26"/>
      <c r="BA235" s="26"/>
      <c r="BB235" s="43">
        <f t="shared" si="319"/>
        <v>0</v>
      </c>
      <c r="BC235" s="327">
        <f>'2ND TERM Db '!AG235</f>
        <v>0</v>
      </c>
      <c r="BD235" s="327">
        <f>'1ST TERM Db'!AG235</f>
        <v>0</v>
      </c>
      <c r="BE235" s="328">
        <f t="shared" si="320"/>
        <v>0</v>
      </c>
      <c r="BF235" s="26"/>
      <c r="BG235" s="26"/>
      <c r="BH235" s="43">
        <f t="shared" si="321"/>
        <v>0</v>
      </c>
      <c r="BI235" s="327">
        <f>'2ND TERM Db '!AJ235</f>
        <v>0</v>
      </c>
      <c r="BJ235" s="327">
        <f>'1ST TERM Db'!AJ235</f>
        <v>0</v>
      </c>
      <c r="BK235" s="328">
        <f t="shared" si="322"/>
        <v>0</v>
      </c>
      <c r="BL235" s="26"/>
      <c r="BM235" s="26"/>
      <c r="BN235" s="43">
        <f t="shared" si="323"/>
        <v>0</v>
      </c>
      <c r="BO235" s="327">
        <f>'2ND TERM Db '!AM235</f>
        <v>0</v>
      </c>
      <c r="BP235" s="348">
        <f>'1ST TERM Db'!AM235</f>
        <v>0</v>
      </c>
      <c r="BQ235" s="328">
        <f t="shared" si="324"/>
        <v>0</v>
      </c>
      <c r="BR235" s="26"/>
      <c r="BS235" s="26"/>
      <c r="BT235" s="43">
        <f t="shared" si="325"/>
        <v>0</v>
      </c>
      <c r="BU235" s="327">
        <f>'2ND TERM Db '!AP235</f>
        <v>0</v>
      </c>
      <c r="BV235" s="348">
        <f>'1ST TERM Db'!AP235</f>
        <v>0</v>
      </c>
      <c r="BW235" s="328">
        <f t="shared" si="326"/>
        <v>0</v>
      </c>
      <c r="BX235" s="26"/>
      <c r="BY235" s="26"/>
      <c r="BZ235" s="43">
        <f t="shared" si="327"/>
        <v>0</v>
      </c>
      <c r="CA235" s="327">
        <f>'2ND TERM Db '!AS235</f>
        <v>0</v>
      </c>
      <c r="CB235" s="348">
        <f>'1ST TERM Db'!AS235</f>
        <v>0</v>
      </c>
      <c r="CC235" s="328">
        <f t="shared" si="328"/>
        <v>0</v>
      </c>
      <c r="CD235" s="26"/>
      <c r="CE235" s="26"/>
      <c r="CF235" s="43">
        <f t="shared" si="329"/>
        <v>0</v>
      </c>
      <c r="CG235" s="327">
        <f>'2ND TERM Db '!AV235</f>
        <v>0</v>
      </c>
      <c r="CH235" s="348">
        <f>'1ST TERM Db'!AV235</f>
        <v>0</v>
      </c>
      <c r="CI235" s="328">
        <f t="shared" si="330"/>
        <v>0</v>
      </c>
      <c r="CJ235" s="26"/>
      <c r="CK235" s="26"/>
      <c r="CL235" s="43">
        <f t="shared" si="331"/>
        <v>0</v>
      </c>
      <c r="CM235" s="327">
        <f>'2ND TERM Db '!AY235</f>
        <v>0</v>
      </c>
      <c r="CN235" s="348">
        <f>'1ST TERM Db'!AY235</f>
        <v>0</v>
      </c>
      <c r="CO235" s="328">
        <f t="shared" si="332"/>
        <v>0</v>
      </c>
      <c r="CP235" s="26"/>
      <c r="CQ235" s="26"/>
      <c r="CR235" s="43">
        <f t="shared" si="333"/>
        <v>0</v>
      </c>
      <c r="CS235" s="327">
        <f>'2ND TERM Db '!BB235</f>
        <v>0</v>
      </c>
      <c r="CT235" s="348">
        <f>'1ST TERM Db'!BB235</f>
        <v>0</v>
      </c>
      <c r="CU235" s="328">
        <f t="shared" si="334"/>
        <v>0</v>
      </c>
      <c r="CV235" s="26"/>
      <c r="CW235" s="26"/>
      <c r="CX235" s="43">
        <f t="shared" si="335"/>
        <v>0</v>
      </c>
      <c r="CY235" s="327">
        <f>'2ND TERM Db '!BE235</f>
        <v>0</v>
      </c>
      <c r="CZ235" s="348">
        <f>'1ST TERM Db'!BE235</f>
        <v>0</v>
      </c>
      <c r="DA235" s="328">
        <f t="shared" si="336"/>
        <v>0</v>
      </c>
      <c r="DB235" s="26"/>
      <c r="DC235" s="26"/>
      <c r="DD235" s="43">
        <f t="shared" si="337"/>
        <v>0</v>
      </c>
      <c r="DE235" s="327">
        <f>'2ND TERM Db '!BH235</f>
        <v>0</v>
      </c>
      <c r="DF235" s="348">
        <f>'1ST TERM Db'!BH235</f>
        <v>0</v>
      </c>
      <c r="DG235" s="328">
        <f t="shared" si="338"/>
        <v>0</v>
      </c>
      <c r="DH235" s="349"/>
      <c r="DI235" s="349"/>
      <c r="DJ235" s="356">
        <f t="shared" si="342"/>
        <v>0</v>
      </c>
      <c r="DK235" s="357">
        <f>'2ND TERM Db '!BK235</f>
        <v>0</v>
      </c>
      <c r="DL235" s="357">
        <f>'1ST TERM Db'!BK235</f>
        <v>0</v>
      </c>
      <c r="DM235" s="328">
        <f t="shared" si="339"/>
        <v>0</v>
      </c>
      <c r="DN235" s="73">
        <f t="shared" ref="DN235" si="380">SUM(O235,U235,AA235,AG235,AM235,AS235,AY235,BE235,BK235,BQ235,BW235,CC235,CI235,CO235,CU235,DA235,DG235,DM235)</f>
        <v>0</v>
      </c>
      <c r="DO235" s="80">
        <f t="shared" si="341"/>
        <v>12</v>
      </c>
      <c r="DP235" s="81" t="s">
        <v>105</v>
      </c>
      <c r="DQ235" s="81" t="s">
        <v>105</v>
      </c>
      <c r="DR235" s="81" t="s">
        <v>105</v>
      </c>
      <c r="DS235" s="81" t="s">
        <v>105</v>
      </c>
      <c r="DT235" s="81" t="s">
        <v>105</v>
      </c>
      <c r="DU235" s="81" t="s">
        <v>105</v>
      </c>
      <c r="DV235" s="81" t="s">
        <v>105</v>
      </c>
      <c r="DW235" s="81" t="s">
        <v>105</v>
      </c>
      <c r="DX235" s="87" t="s">
        <v>98</v>
      </c>
      <c r="DY235" s="88" t="s">
        <v>99</v>
      </c>
      <c r="DZ235" s="81" t="s">
        <v>105</v>
      </c>
      <c r="EA235" s="81" t="s">
        <v>105</v>
      </c>
      <c r="EB235" s="81" t="s">
        <v>105</v>
      </c>
      <c r="EC235" s="81" t="s">
        <v>105</v>
      </c>
      <c r="ED235" s="81" t="s">
        <v>105</v>
      </c>
      <c r="EE235" s="81" t="s">
        <v>105</v>
      </c>
      <c r="EF235" s="99" t="s">
        <v>105</v>
      </c>
      <c r="EG235" s="100" t="s">
        <v>101</v>
      </c>
      <c r="EH235" s="101" t="s">
        <v>102</v>
      </c>
      <c r="EI235" s="102" t="s">
        <v>103</v>
      </c>
      <c r="EJ235" s="103" t="s">
        <v>104</v>
      </c>
    </row>
    <row r="236" ht="30.3" spans="1:140">
      <c r="A236" s="21">
        <v>233</v>
      </c>
      <c r="B236" s="288">
        <f>'1ST TERM Db'!B236</f>
        <v>0</v>
      </c>
      <c r="C236" s="29">
        <f>'1ST TERM Db'!C236</f>
        <v>0</v>
      </c>
      <c r="D236" s="29">
        <f>'1ST TERM Db'!D236</f>
        <v>0</v>
      </c>
      <c r="E236" s="29">
        <f>'1ST TERM Db'!E236</f>
        <v>0</v>
      </c>
      <c r="F236" s="27"/>
      <c r="G236" s="27"/>
      <c r="H236" s="27"/>
      <c r="I236" s="42">
        <f t="shared" si="305"/>
        <v>0</v>
      </c>
      <c r="J236" s="26"/>
      <c r="K236" s="26"/>
      <c r="L236" s="43">
        <f t="shared" si="301"/>
        <v>0</v>
      </c>
      <c r="M236" s="327">
        <f>'2ND TERM Db '!L236</f>
        <v>0</v>
      </c>
      <c r="N236" s="327">
        <f>'1ST TERM Db'!L236</f>
        <v>0</v>
      </c>
      <c r="O236" s="328">
        <f t="shared" si="306"/>
        <v>0</v>
      </c>
      <c r="P236" s="26"/>
      <c r="Q236" s="26"/>
      <c r="R236" s="43">
        <f t="shared" si="307"/>
        <v>0</v>
      </c>
      <c r="S236" s="327">
        <f>'2ND TERM Db '!O236</f>
        <v>0</v>
      </c>
      <c r="T236" s="327">
        <f>'1ST TERM Db'!O236</f>
        <v>0</v>
      </c>
      <c r="U236" s="328">
        <f t="shared" si="308"/>
        <v>0</v>
      </c>
      <c r="V236" s="26"/>
      <c r="W236" s="26"/>
      <c r="X236" s="43">
        <f t="shared" si="309"/>
        <v>0</v>
      </c>
      <c r="Y236" s="327">
        <f>'2ND TERM Db '!R236</f>
        <v>0</v>
      </c>
      <c r="Z236" s="327">
        <f>'1ST TERM Db'!R236</f>
        <v>0</v>
      </c>
      <c r="AA236" s="328">
        <f t="shared" si="310"/>
        <v>0</v>
      </c>
      <c r="AB236" s="26"/>
      <c r="AC236" s="26"/>
      <c r="AD236" s="43">
        <f t="shared" si="311"/>
        <v>0</v>
      </c>
      <c r="AE236" s="327">
        <f>'2ND TERM Db '!U236</f>
        <v>0</v>
      </c>
      <c r="AF236" s="327">
        <f>'1ST TERM Db'!U236</f>
        <v>0</v>
      </c>
      <c r="AG236" s="328">
        <f t="shared" si="312"/>
        <v>0</v>
      </c>
      <c r="AH236" s="26"/>
      <c r="AI236" s="26"/>
      <c r="AJ236" s="43">
        <f t="shared" si="313"/>
        <v>0</v>
      </c>
      <c r="AK236" s="327">
        <f>'2ND TERM Db '!X236</f>
        <v>0</v>
      </c>
      <c r="AL236" s="327">
        <f>'1ST TERM Db'!X236</f>
        <v>0</v>
      </c>
      <c r="AM236" s="328">
        <f t="shared" si="314"/>
        <v>0</v>
      </c>
      <c r="AN236" s="26"/>
      <c r="AO236" s="26"/>
      <c r="AP236" s="43">
        <f t="shared" si="315"/>
        <v>0</v>
      </c>
      <c r="AQ236" s="327">
        <f>'2ND TERM Db '!AA236</f>
        <v>0</v>
      </c>
      <c r="AR236" s="343">
        <f>'1ST TERM Db'!AA236</f>
        <v>0</v>
      </c>
      <c r="AS236" s="328">
        <f t="shared" si="316"/>
        <v>0</v>
      </c>
      <c r="AT236" s="26"/>
      <c r="AU236" s="26"/>
      <c r="AV236" s="43">
        <f t="shared" si="317"/>
        <v>0</v>
      </c>
      <c r="AW236" s="327">
        <f>'2ND TERM Db '!AD236</f>
        <v>0</v>
      </c>
      <c r="AX236" s="343">
        <f>'1ST TERM Db'!AD236</f>
        <v>0</v>
      </c>
      <c r="AY236" s="328">
        <f t="shared" si="318"/>
        <v>0</v>
      </c>
      <c r="AZ236" s="26"/>
      <c r="BA236" s="26"/>
      <c r="BB236" s="43">
        <f t="shared" si="319"/>
        <v>0</v>
      </c>
      <c r="BC236" s="327">
        <f>'2ND TERM Db '!AG236</f>
        <v>0</v>
      </c>
      <c r="BD236" s="327">
        <f>'1ST TERM Db'!AG236</f>
        <v>0</v>
      </c>
      <c r="BE236" s="328">
        <f t="shared" si="320"/>
        <v>0</v>
      </c>
      <c r="BF236" s="26"/>
      <c r="BG236" s="26"/>
      <c r="BH236" s="43">
        <f t="shared" si="321"/>
        <v>0</v>
      </c>
      <c r="BI236" s="327">
        <f>'2ND TERM Db '!AJ236</f>
        <v>0</v>
      </c>
      <c r="BJ236" s="327">
        <f>'1ST TERM Db'!AJ236</f>
        <v>0</v>
      </c>
      <c r="BK236" s="328">
        <f t="shared" si="322"/>
        <v>0</v>
      </c>
      <c r="BL236" s="26"/>
      <c r="BM236" s="26"/>
      <c r="BN236" s="43">
        <f t="shared" si="323"/>
        <v>0</v>
      </c>
      <c r="BO236" s="327">
        <f>'2ND TERM Db '!AM236</f>
        <v>0</v>
      </c>
      <c r="BP236" s="348">
        <f>'1ST TERM Db'!AM236</f>
        <v>0</v>
      </c>
      <c r="BQ236" s="328">
        <f t="shared" si="324"/>
        <v>0</v>
      </c>
      <c r="BR236" s="26"/>
      <c r="BS236" s="26"/>
      <c r="BT236" s="43">
        <f t="shared" si="325"/>
        <v>0</v>
      </c>
      <c r="BU236" s="327">
        <f>'2ND TERM Db '!AP236</f>
        <v>0</v>
      </c>
      <c r="BV236" s="348">
        <f>'1ST TERM Db'!AP236</f>
        <v>0</v>
      </c>
      <c r="BW236" s="328">
        <f t="shared" si="326"/>
        <v>0</v>
      </c>
      <c r="BX236" s="26"/>
      <c r="BY236" s="26"/>
      <c r="BZ236" s="43">
        <f t="shared" si="327"/>
        <v>0</v>
      </c>
      <c r="CA236" s="327">
        <f>'2ND TERM Db '!AS236</f>
        <v>0</v>
      </c>
      <c r="CB236" s="348">
        <f>'1ST TERM Db'!AS236</f>
        <v>0</v>
      </c>
      <c r="CC236" s="328">
        <f t="shared" si="328"/>
        <v>0</v>
      </c>
      <c r="CD236" s="26"/>
      <c r="CE236" s="26"/>
      <c r="CF236" s="43">
        <f t="shared" si="329"/>
        <v>0</v>
      </c>
      <c r="CG236" s="327">
        <f>'2ND TERM Db '!AV236</f>
        <v>0</v>
      </c>
      <c r="CH236" s="348">
        <f>'1ST TERM Db'!AV236</f>
        <v>0</v>
      </c>
      <c r="CI236" s="328">
        <f t="shared" si="330"/>
        <v>0</v>
      </c>
      <c r="CJ236" s="26"/>
      <c r="CK236" s="26"/>
      <c r="CL236" s="43">
        <f t="shared" si="331"/>
        <v>0</v>
      </c>
      <c r="CM236" s="327">
        <f>'2ND TERM Db '!AY236</f>
        <v>0</v>
      </c>
      <c r="CN236" s="348">
        <f>'1ST TERM Db'!AY236</f>
        <v>0</v>
      </c>
      <c r="CO236" s="328">
        <f t="shared" si="332"/>
        <v>0</v>
      </c>
      <c r="CP236" s="26"/>
      <c r="CQ236" s="26"/>
      <c r="CR236" s="43">
        <f t="shared" si="333"/>
        <v>0</v>
      </c>
      <c r="CS236" s="327">
        <f>'2ND TERM Db '!BB236</f>
        <v>0</v>
      </c>
      <c r="CT236" s="348">
        <f>'1ST TERM Db'!BB236</f>
        <v>0</v>
      </c>
      <c r="CU236" s="328">
        <f t="shared" si="334"/>
        <v>0</v>
      </c>
      <c r="CV236" s="26"/>
      <c r="CW236" s="26"/>
      <c r="CX236" s="43">
        <f t="shared" si="335"/>
        <v>0</v>
      </c>
      <c r="CY236" s="327">
        <f>'2ND TERM Db '!BE236</f>
        <v>0</v>
      </c>
      <c r="CZ236" s="348">
        <f>'1ST TERM Db'!BE236</f>
        <v>0</v>
      </c>
      <c r="DA236" s="328">
        <f t="shared" si="336"/>
        <v>0</v>
      </c>
      <c r="DB236" s="26"/>
      <c r="DC236" s="26"/>
      <c r="DD236" s="43">
        <f t="shared" si="337"/>
        <v>0</v>
      </c>
      <c r="DE236" s="327">
        <f>'2ND TERM Db '!BH236</f>
        <v>0</v>
      </c>
      <c r="DF236" s="348">
        <f>'1ST TERM Db'!BH236</f>
        <v>0</v>
      </c>
      <c r="DG236" s="328">
        <f t="shared" si="338"/>
        <v>0</v>
      </c>
      <c r="DH236" s="349"/>
      <c r="DI236" s="349"/>
      <c r="DJ236" s="356">
        <f t="shared" si="342"/>
        <v>0</v>
      </c>
      <c r="DK236" s="357">
        <f>'2ND TERM Db '!BK236</f>
        <v>0</v>
      </c>
      <c r="DL236" s="357">
        <f>'1ST TERM Db'!BK236</f>
        <v>0</v>
      </c>
      <c r="DM236" s="328">
        <f t="shared" si="339"/>
        <v>0</v>
      </c>
      <c r="DN236" s="73">
        <f t="shared" ref="DN236" si="381">SUM(O236,U236,AA236,AG236,AM236,AS236,AY236,BE236,BK236,BQ236,BW236,CC236,CI236,CO236,CU236,DA236,DG236:DM236)</f>
        <v>0</v>
      </c>
      <c r="DO236" s="80">
        <f t="shared" si="341"/>
        <v>12</v>
      </c>
      <c r="DP236" s="81" t="s">
        <v>105</v>
      </c>
      <c r="DQ236" s="81" t="s">
        <v>105</v>
      </c>
      <c r="DR236" s="81" t="s">
        <v>105</v>
      </c>
      <c r="DS236" s="81" t="s">
        <v>105</v>
      </c>
      <c r="DT236" s="81" t="s">
        <v>105</v>
      </c>
      <c r="DU236" s="81" t="s">
        <v>105</v>
      </c>
      <c r="DV236" s="81" t="s">
        <v>105</v>
      </c>
      <c r="DW236" s="81" t="s">
        <v>105</v>
      </c>
      <c r="DX236" s="87" t="s">
        <v>98</v>
      </c>
      <c r="DY236" s="88" t="s">
        <v>99</v>
      </c>
      <c r="DZ236" s="81" t="s">
        <v>105</v>
      </c>
      <c r="EA236" s="81" t="s">
        <v>105</v>
      </c>
      <c r="EB236" s="81" t="s">
        <v>105</v>
      </c>
      <c r="EC236" s="81" t="s">
        <v>105</v>
      </c>
      <c r="ED236" s="81" t="s">
        <v>105</v>
      </c>
      <c r="EE236" s="81" t="s">
        <v>105</v>
      </c>
      <c r="EF236" s="99" t="s">
        <v>105</v>
      </c>
      <c r="EG236" s="100" t="s">
        <v>101</v>
      </c>
      <c r="EH236" s="101" t="s">
        <v>102</v>
      </c>
      <c r="EI236" s="102" t="s">
        <v>103</v>
      </c>
      <c r="EJ236" s="103" t="s">
        <v>104</v>
      </c>
    </row>
    <row r="237" ht="30.3" spans="1:140">
      <c r="A237" s="21">
        <v>234</v>
      </c>
      <c r="B237" s="288">
        <f>'1ST TERM Db'!B237</f>
        <v>0</v>
      </c>
      <c r="C237" s="29">
        <f>'1ST TERM Db'!C237</f>
        <v>0</v>
      </c>
      <c r="D237" s="29">
        <f>'1ST TERM Db'!D237</f>
        <v>0</v>
      </c>
      <c r="E237" s="29">
        <f>'1ST TERM Db'!E237</f>
        <v>0</v>
      </c>
      <c r="F237" s="27"/>
      <c r="G237" s="27"/>
      <c r="H237" s="27"/>
      <c r="I237" s="42">
        <f t="shared" si="305"/>
        <v>0</v>
      </c>
      <c r="J237" s="26"/>
      <c r="K237" s="26"/>
      <c r="L237" s="43">
        <f t="shared" si="301"/>
        <v>0</v>
      </c>
      <c r="M237" s="327">
        <f>'2ND TERM Db '!L237</f>
        <v>0</v>
      </c>
      <c r="N237" s="327">
        <f>'1ST TERM Db'!L237</f>
        <v>0</v>
      </c>
      <c r="O237" s="328">
        <f t="shared" si="306"/>
        <v>0</v>
      </c>
      <c r="P237" s="26"/>
      <c r="Q237" s="26"/>
      <c r="R237" s="43">
        <f t="shared" si="307"/>
        <v>0</v>
      </c>
      <c r="S237" s="327">
        <f>'2ND TERM Db '!O237</f>
        <v>0</v>
      </c>
      <c r="T237" s="327">
        <f>'1ST TERM Db'!O237</f>
        <v>0</v>
      </c>
      <c r="U237" s="328">
        <f t="shared" si="308"/>
        <v>0</v>
      </c>
      <c r="V237" s="26"/>
      <c r="W237" s="26"/>
      <c r="X237" s="43">
        <f t="shared" si="309"/>
        <v>0</v>
      </c>
      <c r="Y237" s="327">
        <f>'2ND TERM Db '!R237</f>
        <v>0</v>
      </c>
      <c r="Z237" s="327">
        <f>'1ST TERM Db'!R237</f>
        <v>0</v>
      </c>
      <c r="AA237" s="328">
        <f t="shared" si="310"/>
        <v>0</v>
      </c>
      <c r="AB237" s="26"/>
      <c r="AC237" s="26"/>
      <c r="AD237" s="43">
        <f t="shared" si="311"/>
        <v>0</v>
      </c>
      <c r="AE237" s="327">
        <f>'2ND TERM Db '!U237</f>
        <v>0</v>
      </c>
      <c r="AF237" s="327">
        <f>'1ST TERM Db'!U237</f>
        <v>0</v>
      </c>
      <c r="AG237" s="328">
        <f t="shared" si="312"/>
        <v>0</v>
      </c>
      <c r="AH237" s="26"/>
      <c r="AI237" s="26"/>
      <c r="AJ237" s="43">
        <f t="shared" si="313"/>
        <v>0</v>
      </c>
      <c r="AK237" s="327">
        <f>'2ND TERM Db '!X237</f>
        <v>0</v>
      </c>
      <c r="AL237" s="327">
        <f>'1ST TERM Db'!X237</f>
        <v>0</v>
      </c>
      <c r="AM237" s="328">
        <f t="shared" si="314"/>
        <v>0</v>
      </c>
      <c r="AN237" s="26"/>
      <c r="AO237" s="26"/>
      <c r="AP237" s="43">
        <f t="shared" si="315"/>
        <v>0</v>
      </c>
      <c r="AQ237" s="327">
        <f>'2ND TERM Db '!AA237</f>
        <v>0</v>
      </c>
      <c r="AR237" s="343">
        <f>'1ST TERM Db'!AA237</f>
        <v>0</v>
      </c>
      <c r="AS237" s="328">
        <f t="shared" si="316"/>
        <v>0</v>
      </c>
      <c r="AT237" s="26"/>
      <c r="AU237" s="26"/>
      <c r="AV237" s="43">
        <f t="shared" si="317"/>
        <v>0</v>
      </c>
      <c r="AW237" s="327">
        <f>'2ND TERM Db '!AD237</f>
        <v>0</v>
      </c>
      <c r="AX237" s="343">
        <f>'1ST TERM Db'!AD237</f>
        <v>0</v>
      </c>
      <c r="AY237" s="328">
        <f t="shared" si="318"/>
        <v>0</v>
      </c>
      <c r="AZ237" s="26"/>
      <c r="BA237" s="26"/>
      <c r="BB237" s="43">
        <f t="shared" si="319"/>
        <v>0</v>
      </c>
      <c r="BC237" s="327">
        <f>'2ND TERM Db '!AG237</f>
        <v>0</v>
      </c>
      <c r="BD237" s="327">
        <f>'1ST TERM Db'!AG237</f>
        <v>0</v>
      </c>
      <c r="BE237" s="328">
        <f t="shared" si="320"/>
        <v>0</v>
      </c>
      <c r="BF237" s="26"/>
      <c r="BG237" s="26"/>
      <c r="BH237" s="43">
        <f t="shared" si="321"/>
        <v>0</v>
      </c>
      <c r="BI237" s="327">
        <f>'2ND TERM Db '!AJ237</f>
        <v>0</v>
      </c>
      <c r="BJ237" s="327">
        <f>'1ST TERM Db'!AJ237</f>
        <v>0</v>
      </c>
      <c r="BK237" s="328">
        <f t="shared" si="322"/>
        <v>0</v>
      </c>
      <c r="BL237" s="26"/>
      <c r="BM237" s="26"/>
      <c r="BN237" s="43">
        <f t="shared" si="323"/>
        <v>0</v>
      </c>
      <c r="BO237" s="327">
        <f>'2ND TERM Db '!AM237</f>
        <v>0</v>
      </c>
      <c r="BP237" s="348">
        <f>'1ST TERM Db'!AM237</f>
        <v>0</v>
      </c>
      <c r="BQ237" s="328">
        <f t="shared" si="324"/>
        <v>0</v>
      </c>
      <c r="BR237" s="26"/>
      <c r="BS237" s="26"/>
      <c r="BT237" s="43">
        <f t="shared" si="325"/>
        <v>0</v>
      </c>
      <c r="BU237" s="327">
        <f>'2ND TERM Db '!AP237</f>
        <v>0</v>
      </c>
      <c r="BV237" s="348">
        <f>'1ST TERM Db'!AP237</f>
        <v>0</v>
      </c>
      <c r="BW237" s="328">
        <f t="shared" si="326"/>
        <v>0</v>
      </c>
      <c r="BX237" s="26"/>
      <c r="BY237" s="26"/>
      <c r="BZ237" s="43">
        <f t="shared" si="327"/>
        <v>0</v>
      </c>
      <c r="CA237" s="327">
        <f>'2ND TERM Db '!AS237</f>
        <v>0</v>
      </c>
      <c r="CB237" s="348">
        <f>'1ST TERM Db'!AS237</f>
        <v>0</v>
      </c>
      <c r="CC237" s="328">
        <f t="shared" si="328"/>
        <v>0</v>
      </c>
      <c r="CD237" s="26"/>
      <c r="CE237" s="26"/>
      <c r="CF237" s="43">
        <f t="shared" si="329"/>
        <v>0</v>
      </c>
      <c r="CG237" s="327">
        <f>'2ND TERM Db '!AV237</f>
        <v>0</v>
      </c>
      <c r="CH237" s="348">
        <f>'1ST TERM Db'!AV237</f>
        <v>0</v>
      </c>
      <c r="CI237" s="328">
        <f t="shared" si="330"/>
        <v>0</v>
      </c>
      <c r="CJ237" s="26"/>
      <c r="CK237" s="26"/>
      <c r="CL237" s="43">
        <f t="shared" si="331"/>
        <v>0</v>
      </c>
      <c r="CM237" s="327">
        <f>'2ND TERM Db '!AY237</f>
        <v>0</v>
      </c>
      <c r="CN237" s="348">
        <f>'1ST TERM Db'!AY237</f>
        <v>0</v>
      </c>
      <c r="CO237" s="328">
        <f t="shared" si="332"/>
        <v>0</v>
      </c>
      <c r="CP237" s="26"/>
      <c r="CQ237" s="26"/>
      <c r="CR237" s="43">
        <f t="shared" si="333"/>
        <v>0</v>
      </c>
      <c r="CS237" s="327">
        <f>'2ND TERM Db '!BB237</f>
        <v>0</v>
      </c>
      <c r="CT237" s="348">
        <f>'1ST TERM Db'!BB237</f>
        <v>0</v>
      </c>
      <c r="CU237" s="328">
        <f t="shared" si="334"/>
        <v>0</v>
      </c>
      <c r="CV237" s="26"/>
      <c r="CW237" s="26"/>
      <c r="CX237" s="43">
        <f t="shared" si="335"/>
        <v>0</v>
      </c>
      <c r="CY237" s="327">
        <f>'2ND TERM Db '!BE237</f>
        <v>0</v>
      </c>
      <c r="CZ237" s="348">
        <f>'1ST TERM Db'!BE237</f>
        <v>0</v>
      </c>
      <c r="DA237" s="328">
        <f t="shared" si="336"/>
        <v>0</v>
      </c>
      <c r="DB237" s="26"/>
      <c r="DC237" s="26"/>
      <c r="DD237" s="43">
        <f t="shared" si="337"/>
        <v>0</v>
      </c>
      <c r="DE237" s="327">
        <f>'2ND TERM Db '!BH237</f>
        <v>0</v>
      </c>
      <c r="DF237" s="348">
        <f>'1ST TERM Db'!BH237</f>
        <v>0</v>
      </c>
      <c r="DG237" s="328">
        <f t="shared" si="338"/>
        <v>0</v>
      </c>
      <c r="DH237" s="349"/>
      <c r="DI237" s="349"/>
      <c r="DJ237" s="356">
        <f t="shared" si="342"/>
        <v>0</v>
      </c>
      <c r="DK237" s="357">
        <f>'2ND TERM Db '!BK237</f>
        <v>0</v>
      </c>
      <c r="DL237" s="357">
        <f>'1ST TERM Db'!BK237</f>
        <v>0</v>
      </c>
      <c r="DM237" s="328">
        <f t="shared" si="339"/>
        <v>0</v>
      </c>
      <c r="DN237" s="73">
        <f t="shared" ref="DN237" si="382">SUM(O237,U237,AA237,AG237,AM237,AS237,AY237,BE237,BK237,BQ237,BW237,CC237,CI237,CO237,CU237,DA237,DG237,DM237)</f>
        <v>0</v>
      </c>
      <c r="DO237" s="80">
        <f t="shared" si="341"/>
        <v>12</v>
      </c>
      <c r="DP237" s="81" t="s">
        <v>105</v>
      </c>
      <c r="DQ237" s="81" t="s">
        <v>105</v>
      </c>
      <c r="DR237" s="81" t="s">
        <v>105</v>
      </c>
      <c r="DS237" s="81" t="s">
        <v>105</v>
      </c>
      <c r="DT237" s="81" t="s">
        <v>105</v>
      </c>
      <c r="DU237" s="81" t="s">
        <v>105</v>
      </c>
      <c r="DV237" s="81" t="s">
        <v>105</v>
      </c>
      <c r="DW237" s="81" t="s">
        <v>105</v>
      </c>
      <c r="DX237" s="87" t="s">
        <v>98</v>
      </c>
      <c r="DY237" s="88" t="s">
        <v>99</v>
      </c>
      <c r="DZ237" s="81" t="s">
        <v>105</v>
      </c>
      <c r="EA237" s="81" t="s">
        <v>105</v>
      </c>
      <c r="EB237" s="81" t="s">
        <v>105</v>
      </c>
      <c r="EC237" s="81" t="s">
        <v>105</v>
      </c>
      <c r="ED237" s="81" t="s">
        <v>105</v>
      </c>
      <c r="EE237" s="81" t="s">
        <v>105</v>
      </c>
      <c r="EF237" s="99" t="s">
        <v>105</v>
      </c>
      <c r="EG237" s="100" t="s">
        <v>101</v>
      </c>
      <c r="EH237" s="101" t="s">
        <v>102</v>
      </c>
      <c r="EI237" s="102" t="s">
        <v>103</v>
      </c>
      <c r="EJ237" s="103" t="s">
        <v>104</v>
      </c>
    </row>
    <row r="238" ht="30.3" spans="1:140">
      <c r="A238" s="21">
        <v>235</v>
      </c>
      <c r="B238" s="288">
        <f>'1ST TERM Db'!B238</f>
        <v>0</v>
      </c>
      <c r="C238" s="289">
        <f>'1ST TERM Db'!C238</f>
        <v>0</v>
      </c>
      <c r="D238" s="29">
        <f>'1ST TERM Db'!D238</f>
        <v>0</v>
      </c>
      <c r="E238" s="29">
        <f>'1ST TERM Db'!E238</f>
        <v>0</v>
      </c>
      <c r="F238" s="27"/>
      <c r="G238" s="27"/>
      <c r="H238" s="27"/>
      <c r="I238" s="42">
        <f t="shared" si="305"/>
        <v>0</v>
      </c>
      <c r="J238" s="26"/>
      <c r="K238" s="26"/>
      <c r="L238" s="43">
        <f t="shared" si="301"/>
        <v>0</v>
      </c>
      <c r="M238" s="327">
        <f>'2ND TERM Db '!L238</f>
        <v>0</v>
      </c>
      <c r="N238" s="327">
        <f>'1ST TERM Db'!L238</f>
        <v>0</v>
      </c>
      <c r="O238" s="328">
        <f t="shared" si="306"/>
        <v>0</v>
      </c>
      <c r="P238" s="26"/>
      <c r="Q238" s="26"/>
      <c r="R238" s="43">
        <f t="shared" si="307"/>
        <v>0</v>
      </c>
      <c r="S238" s="327">
        <f>'2ND TERM Db '!O238</f>
        <v>0</v>
      </c>
      <c r="T238" s="327">
        <f>'1ST TERM Db'!O238</f>
        <v>0</v>
      </c>
      <c r="U238" s="328">
        <f t="shared" si="308"/>
        <v>0</v>
      </c>
      <c r="V238" s="26"/>
      <c r="W238" s="26"/>
      <c r="X238" s="43">
        <f t="shared" si="309"/>
        <v>0</v>
      </c>
      <c r="Y238" s="327">
        <f>'2ND TERM Db '!R238</f>
        <v>0</v>
      </c>
      <c r="Z238" s="327">
        <f>'1ST TERM Db'!R238</f>
        <v>0</v>
      </c>
      <c r="AA238" s="328">
        <f t="shared" si="310"/>
        <v>0</v>
      </c>
      <c r="AB238" s="26"/>
      <c r="AC238" s="26"/>
      <c r="AD238" s="43">
        <f t="shared" si="311"/>
        <v>0</v>
      </c>
      <c r="AE238" s="327">
        <f>'2ND TERM Db '!U238</f>
        <v>0</v>
      </c>
      <c r="AF238" s="327">
        <f>'1ST TERM Db'!U238</f>
        <v>0</v>
      </c>
      <c r="AG238" s="328">
        <f t="shared" si="312"/>
        <v>0</v>
      </c>
      <c r="AH238" s="26"/>
      <c r="AI238" s="26"/>
      <c r="AJ238" s="43">
        <f t="shared" si="313"/>
        <v>0</v>
      </c>
      <c r="AK238" s="327">
        <f>'2ND TERM Db '!X238</f>
        <v>0</v>
      </c>
      <c r="AL238" s="327">
        <f>'1ST TERM Db'!X238</f>
        <v>0</v>
      </c>
      <c r="AM238" s="328">
        <f t="shared" si="314"/>
        <v>0</v>
      </c>
      <c r="AN238" s="26"/>
      <c r="AO238" s="26"/>
      <c r="AP238" s="43">
        <f t="shared" si="315"/>
        <v>0</v>
      </c>
      <c r="AQ238" s="327">
        <f>'2ND TERM Db '!AA238</f>
        <v>0</v>
      </c>
      <c r="AR238" s="343">
        <f>'1ST TERM Db'!AA238</f>
        <v>0</v>
      </c>
      <c r="AS238" s="328">
        <f t="shared" si="316"/>
        <v>0</v>
      </c>
      <c r="AT238" s="26"/>
      <c r="AU238" s="26"/>
      <c r="AV238" s="43">
        <f t="shared" si="317"/>
        <v>0</v>
      </c>
      <c r="AW238" s="327">
        <f>'2ND TERM Db '!AD238</f>
        <v>0</v>
      </c>
      <c r="AX238" s="343">
        <f>'1ST TERM Db'!AD238</f>
        <v>0</v>
      </c>
      <c r="AY238" s="328">
        <f t="shared" si="318"/>
        <v>0</v>
      </c>
      <c r="AZ238" s="26"/>
      <c r="BA238" s="26"/>
      <c r="BB238" s="43">
        <f t="shared" si="319"/>
        <v>0</v>
      </c>
      <c r="BC238" s="327">
        <f>'2ND TERM Db '!AG238</f>
        <v>0</v>
      </c>
      <c r="BD238" s="327">
        <f>'1ST TERM Db'!AG238</f>
        <v>0</v>
      </c>
      <c r="BE238" s="328">
        <f t="shared" si="320"/>
        <v>0</v>
      </c>
      <c r="BF238" s="26"/>
      <c r="BG238" s="26"/>
      <c r="BH238" s="43">
        <f t="shared" si="321"/>
        <v>0</v>
      </c>
      <c r="BI238" s="327">
        <f>'2ND TERM Db '!AJ238</f>
        <v>0</v>
      </c>
      <c r="BJ238" s="327">
        <f>'1ST TERM Db'!AJ238</f>
        <v>0</v>
      </c>
      <c r="BK238" s="328">
        <f t="shared" si="322"/>
        <v>0</v>
      </c>
      <c r="BL238" s="26"/>
      <c r="BM238" s="26"/>
      <c r="BN238" s="43">
        <f t="shared" si="323"/>
        <v>0</v>
      </c>
      <c r="BO238" s="327">
        <f>'2ND TERM Db '!AM238</f>
        <v>0</v>
      </c>
      <c r="BP238" s="348">
        <f>'1ST TERM Db'!AM238</f>
        <v>0</v>
      </c>
      <c r="BQ238" s="328">
        <f t="shared" si="324"/>
        <v>0</v>
      </c>
      <c r="BR238" s="26"/>
      <c r="BS238" s="26"/>
      <c r="BT238" s="43">
        <f t="shared" si="325"/>
        <v>0</v>
      </c>
      <c r="BU238" s="327">
        <f>'2ND TERM Db '!AP238</f>
        <v>0</v>
      </c>
      <c r="BV238" s="348">
        <f>'1ST TERM Db'!AP238</f>
        <v>0</v>
      </c>
      <c r="BW238" s="328">
        <f t="shared" si="326"/>
        <v>0</v>
      </c>
      <c r="BX238" s="26"/>
      <c r="BY238" s="26"/>
      <c r="BZ238" s="43">
        <f t="shared" si="327"/>
        <v>0</v>
      </c>
      <c r="CA238" s="327">
        <f>'2ND TERM Db '!AS238</f>
        <v>0</v>
      </c>
      <c r="CB238" s="348">
        <f>'1ST TERM Db'!AS238</f>
        <v>0</v>
      </c>
      <c r="CC238" s="328">
        <f t="shared" si="328"/>
        <v>0</v>
      </c>
      <c r="CD238" s="26"/>
      <c r="CE238" s="26"/>
      <c r="CF238" s="43">
        <f t="shared" si="329"/>
        <v>0</v>
      </c>
      <c r="CG238" s="327">
        <f>'2ND TERM Db '!AV238</f>
        <v>0</v>
      </c>
      <c r="CH238" s="348">
        <f>'1ST TERM Db'!AV238</f>
        <v>0</v>
      </c>
      <c r="CI238" s="328">
        <f t="shared" si="330"/>
        <v>0</v>
      </c>
      <c r="CJ238" s="26"/>
      <c r="CK238" s="26"/>
      <c r="CL238" s="43">
        <f t="shared" si="331"/>
        <v>0</v>
      </c>
      <c r="CM238" s="327">
        <f>'2ND TERM Db '!AY238</f>
        <v>0</v>
      </c>
      <c r="CN238" s="348">
        <f>'1ST TERM Db'!AY238</f>
        <v>0</v>
      </c>
      <c r="CO238" s="328">
        <f t="shared" si="332"/>
        <v>0</v>
      </c>
      <c r="CP238" s="26"/>
      <c r="CQ238" s="26"/>
      <c r="CR238" s="43">
        <f t="shared" si="333"/>
        <v>0</v>
      </c>
      <c r="CS238" s="327">
        <f>'2ND TERM Db '!BB238</f>
        <v>0</v>
      </c>
      <c r="CT238" s="348">
        <f>'1ST TERM Db'!BB238</f>
        <v>0</v>
      </c>
      <c r="CU238" s="328">
        <f t="shared" si="334"/>
        <v>0</v>
      </c>
      <c r="CV238" s="26"/>
      <c r="CW238" s="26"/>
      <c r="CX238" s="43">
        <f t="shared" si="335"/>
        <v>0</v>
      </c>
      <c r="CY238" s="327">
        <f>'2ND TERM Db '!BE238</f>
        <v>0</v>
      </c>
      <c r="CZ238" s="348">
        <f>'1ST TERM Db'!BE238</f>
        <v>0</v>
      </c>
      <c r="DA238" s="328">
        <f t="shared" si="336"/>
        <v>0</v>
      </c>
      <c r="DB238" s="26"/>
      <c r="DC238" s="26"/>
      <c r="DD238" s="43">
        <f t="shared" si="337"/>
        <v>0</v>
      </c>
      <c r="DE238" s="327">
        <f>'2ND TERM Db '!BH238</f>
        <v>0</v>
      </c>
      <c r="DF238" s="348">
        <f>'1ST TERM Db'!BH238</f>
        <v>0</v>
      </c>
      <c r="DG238" s="328">
        <f t="shared" si="338"/>
        <v>0</v>
      </c>
      <c r="DH238" s="349"/>
      <c r="DI238" s="349"/>
      <c r="DJ238" s="356">
        <f t="shared" si="342"/>
        <v>0</v>
      </c>
      <c r="DK238" s="357">
        <f>'2ND TERM Db '!BK238</f>
        <v>0</v>
      </c>
      <c r="DL238" s="357">
        <f>'1ST TERM Db'!BK238</f>
        <v>0</v>
      </c>
      <c r="DM238" s="328">
        <f t="shared" si="339"/>
        <v>0</v>
      </c>
      <c r="DN238" s="73">
        <f t="shared" ref="DN238" si="383">SUM(O238,U238,AA238,AG238,AM238,AS238,AY238,BE238,BK238,BQ238,BW238,CC238,CI238,CO238,CU238,DA238,DG238:DM238)</f>
        <v>0</v>
      </c>
      <c r="DO238" s="80">
        <f t="shared" si="341"/>
        <v>12</v>
      </c>
      <c r="DP238" s="81" t="s">
        <v>105</v>
      </c>
      <c r="DQ238" s="81" t="s">
        <v>105</v>
      </c>
      <c r="DR238" s="81" t="s">
        <v>105</v>
      </c>
      <c r="DS238" s="81" t="s">
        <v>105</v>
      </c>
      <c r="DT238" s="81" t="s">
        <v>105</v>
      </c>
      <c r="DU238" s="81" t="s">
        <v>105</v>
      </c>
      <c r="DV238" s="81" t="s">
        <v>105</v>
      </c>
      <c r="DW238" s="81" t="s">
        <v>105</v>
      </c>
      <c r="DX238" s="87" t="s">
        <v>98</v>
      </c>
      <c r="DY238" s="88" t="s">
        <v>99</v>
      </c>
      <c r="DZ238" s="81" t="s">
        <v>105</v>
      </c>
      <c r="EA238" s="81" t="s">
        <v>105</v>
      </c>
      <c r="EB238" s="81" t="s">
        <v>105</v>
      </c>
      <c r="EC238" s="81" t="s">
        <v>105</v>
      </c>
      <c r="ED238" s="81" t="s">
        <v>105</v>
      </c>
      <c r="EE238" s="81" t="s">
        <v>105</v>
      </c>
      <c r="EF238" s="99" t="s">
        <v>105</v>
      </c>
      <c r="EG238" s="100" t="s">
        <v>101</v>
      </c>
      <c r="EH238" s="101" t="s">
        <v>102</v>
      </c>
      <c r="EI238" s="102" t="s">
        <v>103</v>
      </c>
      <c r="EJ238" s="103" t="s">
        <v>104</v>
      </c>
    </row>
    <row r="239" ht="30.3" spans="1:140">
      <c r="A239" s="21">
        <v>236</v>
      </c>
      <c r="B239" s="288">
        <f>'1ST TERM Db'!B239</f>
        <v>0</v>
      </c>
      <c r="C239" s="29">
        <f>'1ST TERM Db'!C239</f>
        <v>0</v>
      </c>
      <c r="D239" s="29">
        <f>'1ST TERM Db'!D239</f>
        <v>0</v>
      </c>
      <c r="E239" s="29">
        <f>'1ST TERM Db'!E239</f>
        <v>0</v>
      </c>
      <c r="F239" s="27"/>
      <c r="G239" s="27"/>
      <c r="H239" s="27"/>
      <c r="I239" s="42">
        <f t="shared" si="305"/>
        <v>0</v>
      </c>
      <c r="J239" s="26"/>
      <c r="K239" s="26"/>
      <c r="L239" s="43">
        <f t="shared" si="301"/>
        <v>0</v>
      </c>
      <c r="M239" s="327">
        <f>'2ND TERM Db '!L239</f>
        <v>0</v>
      </c>
      <c r="N239" s="327">
        <f>'1ST TERM Db'!L239</f>
        <v>0</v>
      </c>
      <c r="O239" s="328">
        <f t="shared" si="306"/>
        <v>0</v>
      </c>
      <c r="P239" s="26"/>
      <c r="Q239" s="26"/>
      <c r="R239" s="43">
        <f t="shared" si="307"/>
        <v>0</v>
      </c>
      <c r="S239" s="327">
        <f>'2ND TERM Db '!O239</f>
        <v>0</v>
      </c>
      <c r="T239" s="327">
        <f>'1ST TERM Db'!O239</f>
        <v>0</v>
      </c>
      <c r="U239" s="328">
        <f t="shared" si="308"/>
        <v>0</v>
      </c>
      <c r="V239" s="26"/>
      <c r="W239" s="26"/>
      <c r="X239" s="43">
        <f t="shared" si="309"/>
        <v>0</v>
      </c>
      <c r="Y239" s="327">
        <f>'2ND TERM Db '!R239</f>
        <v>0</v>
      </c>
      <c r="Z239" s="327">
        <f>'1ST TERM Db'!R239</f>
        <v>0</v>
      </c>
      <c r="AA239" s="328">
        <f t="shared" si="310"/>
        <v>0</v>
      </c>
      <c r="AB239" s="26"/>
      <c r="AC239" s="26"/>
      <c r="AD239" s="43">
        <f t="shared" si="311"/>
        <v>0</v>
      </c>
      <c r="AE239" s="327">
        <f>'2ND TERM Db '!U239</f>
        <v>0</v>
      </c>
      <c r="AF239" s="327">
        <f>'1ST TERM Db'!U239</f>
        <v>0</v>
      </c>
      <c r="AG239" s="328">
        <f t="shared" si="312"/>
        <v>0</v>
      </c>
      <c r="AH239" s="26"/>
      <c r="AI239" s="26"/>
      <c r="AJ239" s="43">
        <f t="shared" si="313"/>
        <v>0</v>
      </c>
      <c r="AK239" s="327">
        <f>'2ND TERM Db '!X239</f>
        <v>0</v>
      </c>
      <c r="AL239" s="327">
        <f>'1ST TERM Db'!X239</f>
        <v>0</v>
      </c>
      <c r="AM239" s="328">
        <f t="shared" si="314"/>
        <v>0</v>
      </c>
      <c r="AN239" s="26"/>
      <c r="AO239" s="26"/>
      <c r="AP239" s="43">
        <f t="shared" si="315"/>
        <v>0</v>
      </c>
      <c r="AQ239" s="327">
        <f>'2ND TERM Db '!AA239</f>
        <v>0</v>
      </c>
      <c r="AR239" s="343">
        <f>'1ST TERM Db'!AA239</f>
        <v>0</v>
      </c>
      <c r="AS239" s="328">
        <f t="shared" si="316"/>
        <v>0</v>
      </c>
      <c r="AT239" s="26"/>
      <c r="AU239" s="26"/>
      <c r="AV239" s="43">
        <f t="shared" si="317"/>
        <v>0</v>
      </c>
      <c r="AW239" s="327">
        <f>'2ND TERM Db '!AD239</f>
        <v>0</v>
      </c>
      <c r="AX239" s="343">
        <f>'1ST TERM Db'!AD239</f>
        <v>0</v>
      </c>
      <c r="AY239" s="328">
        <f t="shared" si="318"/>
        <v>0</v>
      </c>
      <c r="AZ239" s="26"/>
      <c r="BA239" s="26"/>
      <c r="BB239" s="43">
        <f t="shared" si="319"/>
        <v>0</v>
      </c>
      <c r="BC239" s="327">
        <f>'2ND TERM Db '!AG239</f>
        <v>0</v>
      </c>
      <c r="BD239" s="327">
        <f>'1ST TERM Db'!AG239</f>
        <v>0</v>
      </c>
      <c r="BE239" s="328">
        <f t="shared" si="320"/>
        <v>0</v>
      </c>
      <c r="BF239" s="26"/>
      <c r="BG239" s="26"/>
      <c r="BH239" s="43">
        <f t="shared" si="321"/>
        <v>0</v>
      </c>
      <c r="BI239" s="327">
        <f>'2ND TERM Db '!AJ239</f>
        <v>0</v>
      </c>
      <c r="BJ239" s="327">
        <f>'1ST TERM Db'!AJ239</f>
        <v>0</v>
      </c>
      <c r="BK239" s="328">
        <f t="shared" si="322"/>
        <v>0</v>
      </c>
      <c r="BL239" s="26"/>
      <c r="BM239" s="26"/>
      <c r="BN239" s="43">
        <f t="shared" si="323"/>
        <v>0</v>
      </c>
      <c r="BO239" s="327">
        <f>'2ND TERM Db '!AM239</f>
        <v>0</v>
      </c>
      <c r="BP239" s="348">
        <f>'1ST TERM Db'!AM239</f>
        <v>0</v>
      </c>
      <c r="BQ239" s="328">
        <f t="shared" si="324"/>
        <v>0</v>
      </c>
      <c r="BR239" s="26"/>
      <c r="BS239" s="26"/>
      <c r="BT239" s="43">
        <f t="shared" si="325"/>
        <v>0</v>
      </c>
      <c r="BU239" s="327">
        <f>'2ND TERM Db '!AP239</f>
        <v>0</v>
      </c>
      <c r="BV239" s="348">
        <f>'1ST TERM Db'!AP239</f>
        <v>0</v>
      </c>
      <c r="BW239" s="328">
        <f t="shared" si="326"/>
        <v>0</v>
      </c>
      <c r="BX239" s="26"/>
      <c r="BY239" s="26"/>
      <c r="BZ239" s="43">
        <f t="shared" si="327"/>
        <v>0</v>
      </c>
      <c r="CA239" s="327">
        <f>'2ND TERM Db '!AS239</f>
        <v>0</v>
      </c>
      <c r="CB239" s="348">
        <f>'1ST TERM Db'!AS239</f>
        <v>0</v>
      </c>
      <c r="CC239" s="328">
        <f t="shared" si="328"/>
        <v>0</v>
      </c>
      <c r="CD239" s="26"/>
      <c r="CE239" s="26"/>
      <c r="CF239" s="43">
        <f t="shared" si="329"/>
        <v>0</v>
      </c>
      <c r="CG239" s="327">
        <f>'2ND TERM Db '!AV239</f>
        <v>0</v>
      </c>
      <c r="CH239" s="348">
        <f>'1ST TERM Db'!AV239</f>
        <v>0</v>
      </c>
      <c r="CI239" s="328">
        <f t="shared" si="330"/>
        <v>0</v>
      </c>
      <c r="CJ239" s="26"/>
      <c r="CK239" s="26"/>
      <c r="CL239" s="43">
        <f t="shared" si="331"/>
        <v>0</v>
      </c>
      <c r="CM239" s="327">
        <f>'2ND TERM Db '!AY239</f>
        <v>0</v>
      </c>
      <c r="CN239" s="348">
        <f>'1ST TERM Db'!AY239</f>
        <v>0</v>
      </c>
      <c r="CO239" s="328">
        <f t="shared" si="332"/>
        <v>0</v>
      </c>
      <c r="CP239" s="26"/>
      <c r="CQ239" s="26"/>
      <c r="CR239" s="43">
        <f t="shared" si="333"/>
        <v>0</v>
      </c>
      <c r="CS239" s="327">
        <f>'2ND TERM Db '!BB239</f>
        <v>0</v>
      </c>
      <c r="CT239" s="348">
        <f>'1ST TERM Db'!BB239</f>
        <v>0</v>
      </c>
      <c r="CU239" s="328">
        <f t="shared" si="334"/>
        <v>0</v>
      </c>
      <c r="CV239" s="26"/>
      <c r="CW239" s="26"/>
      <c r="CX239" s="43">
        <f t="shared" si="335"/>
        <v>0</v>
      </c>
      <c r="CY239" s="327">
        <f>'2ND TERM Db '!BE239</f>
        <v>0</v>
      </c>
      <c r="CZ239" s="348">
        <f>'1ST TERM Db'!BE239</f>
        <v>0</v>
      </c>
      <c r="DA239" s="328">
        <f t="shared" si="336"/>
        <v>0</v>
      </c>
      <c r="DB239" s="26"/>
      <c r="DC239" s="26"/>
      <c r="DD239" s="43">
        <f t="shared" si="337"/>
        <v>0</v>
      </c>
      <c r="DE239" s="327">
        <f>'2ND TERM Db '!BH239</f>
        <v>0</v>
      </c>
      <c r="DF239" s="348">
        <f>'1ST TERM Db'!BH239</f>
        <v>0</v>
      </c>
      <c r="DG239" s="328">
        <f t="shared" si="338"/>
        <v>0</v>
      </c>
      <c r="DH239" s="349"/>
      <c r="DI239" s="349"/>
      <c r="DJ239" s="356">
        <f t="shared" si="342"/>
        <v>0</v>
      </c>
      <c r="DK239" s="357">
        <f>'2ND TERM Db '!BK239</f>
        <v>0</v>
      </c>
      <c r="DL239" s="357">
        <f>'1ST TERM Db'!BK239</f>
        <v>0</v>
      </c>
      <c r="DM239" s="328">
        <f t="shared" si="339"/>
        <v>0</v>
      </c>
      <c r="DN239" s="73">
        <f t="shared" ref="DN239" si="384">SUM(O239,U239,AA239,AG239,AM239,AS239,AY239,BE239,BK239,BQ239,BW239,CC239,CI239,CO239,CU239,DA239,DG239,DM239)</f>
        <v>0</v>
      </c>
      <c r="DO239" s="80">
        <f t="shared" si="341"/>
        <v>12</v>
      </c>
      <c r="DP239" s="81" t="s">
        <v>105</v>
      </c>
      <c r="DQ239" s="81" t="s">
        <v>105</v>
      </c>
      <c r="DR239" s="81" t="s">
        <v>105</v>
      </c>
      <c r="DS239" s="81" t="s">
        <v>105</v>
      </c>
      <c r="DT239" s="81" t="s">
        <v>105</v>
      </c>
      <c r="DU239" s="81" t="s">
        <v>105</v>
      </c>
      <c r="DV239" s="81" t="s">
        <v>105</v>
      </c>
      <c r="DW239" s="81" t="s">
        <v>105</v>
      </c>
      <c r="DX239" s="87" t="s">
        <v>98</v>
      </c>
      <c r="DY239" s="88" t="s">
        <v>99</v>
      </c>
      <c r="DZ239" s="81" t="s">
        <v>105</v>
      </c>
      <c r="EA239" s="81" t="s">
        <v>105</v>
      </c>
      <c r="EB239" s="81" t="s">
        <v>105</v>
      </c>
      <c r="EC239" s="81" t="s">
        <v>105</v>
      </c>
      <c r="ED239" s="81" t="s">
        <v>105</v>
      </c>
      <c r="EE239" s="81" t="s">
        <v>105</v>
      </c>
      <c r="EF239" s="99" t="s">
        <v>105</v>
      </c>
      <c r="EG239" s="100" t="s">
        <v>101</v>
      </c>
      <c r="EH239" s="101" t="s">
        <v>102</v>
      </c>
      <c r="EI239" s="102" t="s">
        <v>103</v>
      </c>
      <c r="EJ239" s="103" t="s">
        <v>104</v>
      </c>
    </row>
    <row r="240" ht="30.3" spans="1:140">
      <c r="A240" s="21">
        <v>237</v>
      </c>
      <c r="B240" s="288">
        <f>'1ST TERM Db'!B240</f>
        <v>0</v>
      </c>
      <c r="C240" s="289">
        <f>'1ST TERM Db'!C240</f>
        <v>0</v>
      </c>
      <c r="D240" s="29">
        <f>'1ST TERM Db'!D240</f>
        <v>0</v>
      </c>
      <c r="E240" s="29">
        <f>'1ST TERM Db'!E240</f>
        <v>0</v>
      </c>
      <c r="F240" s="27"/>
      <c r="G240" s="27"/>
      <c r="H240" s="27"/>
      <c r="I240" s="42">
        <f t="shared" si="305"/>
        <v>0</v>
      </c>
      <c r="J240" s="26"/>
      <c r="K240" s="26"/>
      <c r="L240" s="43">
        <f t="shared" si="301"/>
        <v>0</v>
      </c>
      <c r="M240" s="327">
        <f>'2ND TERM Db '!L240</f>
        <v>0</v>
      </c>
      <c r="N240" s="327">
        <f>'1ST TERM Db'!L240</f>
        <v>0</v>
      </c>
      <c r="O240" s="328">
        <f t="shared" si="306"/>
        <v>0</v>
      </c>
      <c r="P240" s="26"/>
      <c r="Q240" s="26"/>
      <c r="R240" s="43">
        <f t="shared" si="307"/>
        <v>0</v>
      </c>
      <c r="S240" s="327">
        <f>'2ND TERM Db '!O240</f>
        <v>0</v>
      </c>
      <c r="T240" s="327">
        <f>'1ST TERM Db'!O240</f>
        <v>0</v>
      </c>
      <c r="U240" s="328">
        <f t="shared" si="308"/>
        <v>0</v>
      </c>
      <c r="V240" s="26"/>
      <c r="W240" s="26"/>
      <c r="X240" s="43">
        <f t="shared" si="309"/>
        <v>0</v>
      </c>
      <c r="Y240" s="327">
        <f>'2ND TERM Db '!R240</f>
        <v>0</v>
      </c>
      <c r="Z240" s="327">
        <f>'1ST TERM Db'!R240</f>
        <v>0</v>
      </c>
      <c r="AA240" s="328">
        <f t="shared" si="310"/>
        <v>0</v>
      </c>
      <c r="AB240" s="26"/>
      <c r="AC240" s="26"/>
      <c r="AD240" s="43">
        <f t="shared" si="311"/>
        <v>0</v>
      </c>
      <c r="AE240" s="327">
        <f>'2ND TERM Db '!U240</f>
        <v>0</v>
      </c>
      <c r="AF240" s="327">
        <f>'1ST TERM Db'!U240</f>
        <v>0</v>
      </c>
      <c r="AG240" s="328">
        <f t="shared" si="312"/>
        <v>0</v>
      </c>
      <c r="AH240" s="26"/>
      <c r="AI240" s="26"/>
      <c r="AJ240" s="43">
        <f t="shared" si="313"/>
        <v>0</v>
      </c>
      <c r="AK240" s="327">
        <f>'2ND TERM Db '!X240</f>
        <v>0</v>
      </c>
      <c r="AL240" s="327">
        <f>'1ST TERM Db'!X240</f>
        <v>0</v>
      </c>
      <c r="AM240" s="328">
        <f t="shared" si="314"/>
        <v>0</v>
      </c>
      <c r="AN240" s="26"/>
      <c r="AO240" s="26"/>
      <c r="AP240" s="43">
        <f t="shared" si="315"/>
        <v>0</v>
      </c>
      <c r="AQ240" s="327">
        <f>'2ND TERM Db '!AA240</f>
        <v>0</v>
      </c>
      <c r="AR240" s="343">
        <f>'1ST TERM Db'!AA240</f>
        <v>0</v>
      </c>
      <c r="AS240" s="328">
        <f t="shared" si="316"/>
        <v>0</v>
      </c>
      <c r="AT240" s="26"/>
      <c r="AU240" s="26"/>
      <c r="AV240" s="43">
        <f t="shared" si="317"/>
        <v>0</v>
      </c>
      <c r="AW240" s="327">
        <f>'2ND TERM Db '!AD240</f>
        <v>0</v>
      </c>
      <c r="AX240" s="343">
        <f>'1ST TERM Db'!AD240</f>
        <v>0</v>
      </c>
      <c r="AY240" s="328">
        <f t="shared" si="318"/>
        <v>0</v>
      </c>
      <c r="AZ240" s="26"/>
      <c r="BA240" s="26"/>
      <c r="BB240" s="43">
        <f t="shared" si="319"/>
        <v>0</v>
      </c>
      <c r="BC240" s="327">
        <f>'2ND TERM Db '!AG240</f>
        <v>0</v>
      </c>
      <c r="BD240" s="327">
        <f>'1ST TERM Db'!AG240</f>
        <v>0</v>
      </c>
      <c r="BE240" s="328">
        <f t="shared" si="320"/>
        <v>0</v>
      </c>
      <c r="BF240" s="26"/>
      <c r="BG240" s="26"/>
      <c r="BH240" s="43">
        <f t="shared" si="321"/>
        <v>0</v>
      </c>
      <c r="BI240" s="327">
        <f>'2ND TERM Db '!AJ240</f>
        <v>0</v>
      </c>
      <c r="BJ240" s="327">
        <f>'1ST TERM Db'!AJ240</f>
        <v>0</v>
      </c>
      <c r="BK240" s="328">
        <f t="shared" si="322"/>
        <v>0</v>
      </c>
      <c r="BL240" s="26"/>
      <c r="BM240" s="26"/>
      <c r="BN240" s="43">
        <f t="shared" si="323"/>
        <v>0</v>
      </c>
      <c r="BO240" s="327">
        <f>'2ND TERM Db '!AM240</f>
        <v>0</v>
      </c>
      <c r="BP240" s="348">
        <f>'1ST TERM Db'!AM240</f>
        <v>0</v>
      </c>
      <c r="BQ240" s="328">
        <f t="shared" si="324"/>
        <v>0</v>
      </c>
      <c r="BR240" s="26"/>
      <c r="BS240" s="26"/>
      <c r="BT240" s="43">
        <f t="shared" si="325"/>
        <v>0</v>
      </c>
      <c r="BU240" s="327">
        <f>'2ND TERM Db '!AP240</f>
        <v>0</v>
      </c>
      <c r="BV240" s="348">
        <f>'1ST TERM Db'!AP240</f>
        <v>0</v>
      </c>
      <c r="BW240" s="328">
        <f t="shared" si="326"/>
        <v>0</v>
      </c>
      <c r="BX240" s="26"/>
      <c r="BY240" s="26"/>
      <c r="BZ240" s="43">
        <f t="shared" si="327"/>
        <v>0</v>
      </c>
      <c r="CA240" s="327">
        <f>'2ND TERM Db '!AS240</f>
        <v>0</v>
      </c>
      <c r="CB240" s="348">
        <f>'1ST TERM Db'!AS240</f>
        <v>0</v>
      </c>
      <c r="CC240" s="328">
        <f t="shared" si="328"/>
        <v>0</v>
      </c>
      <c r="CD240" s="26"/>
      <c r="CE240" s="26"/>
      <c r="CF240" s="43">
        <f t="shared" si="329"/>
        <v>0</v>
      </c>
      <c r="CG240" s="327">
        <f>'2ND TERM Db '!AV240</f>
        <v>0</v>
      </c>
      <c r="CH240" s="348">
        <f>'1ST TERM Db'!AV240</f>
        <v>0</v>
      </c>
      <c r="CI240" s="328">
        <f t="shared" si="330"/>
        <v>0</v>
      </c>
      <c r="CJ240" s="26"/>
      <c r="CK240" s="26"/>
      <c r="CL240" s="43">
        <f t="shared" si="331"/>
        <v>0</v>
      </c>
      <c r="CM240" s="327">
        <f>'2ND TERM Db '!AY240</f>
        <v>0</v>
      </c>
      <c r="CN240" s="348">
        <f>'1ST TERM Db'!AY240</f>
        <v>0</v>
      </c>
      <c r="CO240" s="328">
        <f t="shared" si="332"/>
        <v>0</v>
      </c>
      <c r="CP240" s="26"/>
      <c r="CQ240" s="26"/>
      <c r="CR240" s="43">
        <f t="shared" si="333"/>
        <v>0</v>
      </c>
      <c r="CS240" s="327">
        <f>'2ND TERM Db '!BB240</f>
        <v>0</v>
      </c>
      <c r="CT240" s="348">
        <f>'1ST TERM Db'!BB240</f>
        <v>0</v>
      </c>
      <c r="CU240" s="328">
        <f t="shared" si="334"/>
        <v>0</v>
      </c>
      <c r="CV240" s="26"/>
      <c r="CW240" s="26"/>
      <c r="CX240" s="43">
        <f t="shared" si="335"/>
        <v>0</v>
      </c>
      <c r="CY240" s="327">
        <f>'2ND TERM Db '!BE240</f>
        <v>0</v>
      </c>
      <c r="CZ240" s="348">
        <f>'1ST TERM Db'!BE240</f>
        <v>0</v>
      </c>
      <c r="DA240" s="328">
        <f t="shared" si="336"/>
        <v>0</v>
      </c>
      <c r="DB240" s="26"/>
      <c r="DC240" s="26"/>
      <c r="DD240" s="43">
        <f t="shared" si="337"/>
        <v>0</v>
      </c>
      <c r="DE240" s="327">
        <f>'2ND TERM Db '!BH240</f>
        <v>0</v>
      </c>
      <c r="DF240" s="348">
        <f>'1ST TERM Db'!BH240</f>
        <v>0</v>
      </c>
      <c r="DG240" s="328">
        <f t="shared" si="338"/>
        <v>0</v>
      </c>
      <c r="DH240" s="349"/>
      <c r="DI240" s="349"/>
      <c r="DJ240" s="356">
        <f t="shared" si="342"/>
        <v>0</v>
      </c>
      <c r="DK240" s="357">
        <f>'2ND TERM Db '!BK240</f>
        <v>0</v>
      </c>
      <c r="DL240" s="357">
        <f>'1ST TERM Db'!BK240</f>
        <v>0</v>
      </c>
      <c r="DM240" s="328">
        <f t="shared" si="339"/>
        <v>0</v>
      </c>
      <c r="DN240" s="73">
        <f t="shared" ref="DN240" si="385">SUM(O240,U240,AA240,AG240,AM240,AS240,AY240,BE240,BK240,BQ240,BW240,CC240,CI240,CO240,CU240,DA240,DG240:DM240)</f>
        <v>0</v>
      </c>
      <c r="DO240" s="80">
        <f t="shared" si="341"/>
        <v>12</v>
      </c>
      <c r="DP240" s="81" t="s">
        <v>105</v>
      </c>
      <c r="DQ240" s="81" t="s">
        <v>105</v>
      </c>
      <c r="DR240" s="81" t="s">
        <v>105</v>
      </c>
      <c r="DS240" s="81" t="s">
        <v>105</v>
      </c>
      <c r="DT240" s="81" t="s">
        <v>105</v>
      </c>
      <c r="DU240" s="81" t="s">
        <v>105</v>
      </c>
      <c r="DV240" s="81" t="s">
        <v>105</v>
      </c>
      <c r="DW240" s="81" t="s">
        <v>105</v>
      </c>
      <c r="DX240" s="87" t="s">
        <v>98</v>
      </c>
      <c r="DY240" s="88" t="s">
        <v>99</v>
      </c>
      <c r="DZ240" s="81" t="s">
        <v>105</v>
      </c>
      <c r="EA240" s="81" t="s">
        <v>105</v>
      </c>
      <c r="EB240" s="81" t="s">
        <v>105</v>
      </c>
      <c r="EC240" s="81" t="s">
        <v>105</v>
      </c>
      <c r="ED240" s="81" t="s">
        <v>105</v>
      </c>
      <c r="EE240" s="81" t="s">
        <v>105</v>
      </c>
      <c r="EF240" s="99" t="s">
        <v>105</v>
      </c>
      <c r="EG240" s="100" t="s">
        <v>101</v>
      </c>
      <c r="EH240" s="101" t="s">
        <v>102</v>
      </c>
      <c r="EI240" s="102" t="s">
        <v>103</v>
      </c>
      <c r="EJ240" s="103" t="s">
        <v>104</v>
      </c>
    </row>
    <row r="241" ht="30.3" spans="1:140">
      <c r="A241" s="21">
        <v>238</v>
      </c>
      <c r="B241" s="288">
        <f>'1ST TERM Db'!B241</f>
        <v>0</v>
      </c>
      <c r="C241" s="29">
        <f>'1ST TERM Db'!C241</f>
        <v>0</v>
      </c>
      <c r="D241" s="29">
        <f>'1ST TERM Db'!D241</f>
        <v>0</v>
      </c>
      <c r="E241" s="29">
        <f>'1ST TERM Db'!E241</f>
        <v>0</v>
      </c>
      <c r="F241" s="27"/>
      <c r="G241" s="27"/>
      <c r="H241" s="27"/>
      <c r="I241" s="42">
        <f t="shared" si="305"/>
        <v>0</v>
      </c>
      <c r="J241" s="26"/>
      <c r="K241" s="26"/>
      <c r="L241" s="43">
        <f t="shared" si="301"/>
        <v>0</v>
      </c>
      <c r="M241" s="327">
        <f>'2ND TERM Db '!L241</f>
        <v>0</v>
      </c>
      <c r="N241" s="327">
        <f>'1ST TERM Db'!L241</f>
        <v>0</v>
      </c>
      <c r="O241" s="328">
        <f t="shared" si="306"/>
        <v>0</v>
      </c>
      <c r="P241" s="26"/>
      <c r="Q241" s="26"/>
      <c r="R241" s="43">
        <f t="shared" si="307"/>
        <v>0</v>
      </c>
      <c r="S241" s="327">
        <f>'2ND TERM Db '!O241</f>
        <v>0</v>
      </c>
      <c r="T241" s="327">
        <f>'1ST TERM Db'!O241</f>
        <v>0</v>
      </c>
      <c r="U241" s="328">
        <f t="shared" si="308"/>
        <v>0</v>
      </c>
      <c r="V241" s="26"/>
      <c r="W241" s="26"/>
      <c r="X241" s="43">
        <f t="shared" si="309"/>
        <v>0</v>
      </c>
      <c r="Y241" s="327">
        <f>'2ND TERM Db '!R241</f>
        <v>0</v>
      </c>
      <c r="Z241" s="327">
        <f>'1ST TERM Db'!R241</f>
        <v>0</v>
      </c>
      <c r="AA241" s="328">
        <f t="shared" si="310"/>
        <v>0</v>
      </c>
      <c r="AB241" s="26"/>
      <c r="AC241" s="26"/>
      <c r="AD241" s="43">
        <f t="shared" si="311"/>
        <v>0</v>
      </c>
      <c r="AE241" s="327">
        <f>'2ND TERM Db '!U241</f>
        <v>0</v>
      </c>
      <c r="AF241" s="327">
        <f>'1ST TERM Db'!U241</f>
        <v>0</v>
      </c>
      <c r="AG241" s="328">
        <f t="shared" si="312"/>
        <v>0</v>
      </c>
      <c r="AH241" s="26"/>
      <c r="AI241" s="26"/>
      <c r="AJ241" s="43">
        <f t="shared" si="313"/>
        <v>0</v>
      </c>
      <c r="AK241" s="327">
        <f>'2ND TERM Db '!X241</f>
        <v>0</v>
      </c>
      <c r="AL241" s="327">
        <f>'1ST TERM Db'!X241</f>
        <v>0</v>
      </c>
      <c r="AM241" s="328">
        <f t="shared" si="314"/>
        <v>0</v>
      </c>
      <c r="AN241" s="26"/>
      <c r="AO241" s="26"/>
      <c r="AP241" s="43">
        <f t="shared" si="315"/>
        <v>0</v>
      </c>
      <c r="AQ241" s="327">
        <f>'2ND TERM Db '!AA241</f>
        <v>0</v>
      </c>
      <c r="AR241" s="343">
        <f>'1ST TERM Db'!AA241</f>
        <v>0</v>
      </c>
      <c r="AS241" s="328">
        <f t="shared" si="316"/>
        <v>0</v>
      </c>
      <c r="AT241" s="26"/>
      <c r="AU241" s="26"/>
      <c r="AV241" s="43">
        <f t="shared" si="317"/>
        <v>0</v>
      </c>
      <c r="AW241" s="327">
        <f>'2ND TERM Db '!AD241</f>
        <v>0</v>
      </c>
      <c r="AX241" s="343">
        <f>'1ST TERM Db'!AD241</f>
        <v>0</v>
      </c>
      <c r="AY241" s="328">
        <f t="shared" si="318"/>
        <v>0</v>
      </c>
      <c r="AZ241" s="26"/>
      <c r="BA241" s="26"/>
      <c r="BB241" s="43">
        <f t="shared" si="319"/>
        <v>0</v>
      </c>
      <c r="BC241" s="327">
        <f>'2ND TERM Db '!AG241</f>
        <v>0</v>
      </c>
      <c r="BD241" s="327">
        <f>'1ST TERM Db'!AG241</f>
        <v>0</v>
      </c>
      <c r="BE241" s="328">
        <f t="shared" si="320"/>
        <v>0</v>
      </c>
      <c r="BF241" s="26"/>
      <c r="BG241" s="26"/>
      <c r="BH241" s="43">
        <f t="shared" si="321"/>
        <v>0</v>
      </c>
      <c r="BI241" s="327">
        <f>'2ND TERM Db '!AJ241</f>
        <v>0</v>
      </c>
      <c r="BJ241" s="327">
        <f>'1ST TERM Db'!AJ241</f>
        <v>0</v>
      </c>
      <c r="BK241" s="328">
        <f t="shared" si="322"/>
        <v>0</v>
      </c>
      <c r="BL241" s="26"/>
      <c r="BM241" s="26"/>
      <c r="BN241" s="43">
        <f t="shared" si="323"/>
        <v>0</v>
      </c>
      <c r="BO241" s="327">
        <f>'2ND TERM Db '!AM241</f>
        <v>0</v>
      </c>
      <c r="BP241" s="348">
        <f>'1ST TERM Db'!AM241</f>
        <v>0</v>
      </c>
      <c r="BQ241" s="328">
        <f t="shared" si="324"/>
        <v>0</v>
      </c>
      <c r="BR241" s="26"/>
      <c r="BS241" s="26"/>
      <c r="BT241" s="43">
        <f t="shared" si="325"/>
        <v>0</v>
      </c>
      <c r="BU241" s="327">
        <f>'2ND TERM Db '!AP241</f>
        <v>0</v>
      </c>
      <c r="BV241" s="348">
        <f>'1ST TERM Db'!AP241</f>
        <v>0</v>
      </c>
      <c r="BW241" s="328">
        <f t="shared" si="326"/>
        <v>0</v>
      </c>
      <c r="BX241" s="26"/>
      <c r="BY241" s="26"/>
      <c r="BZ241" s="43">
        <f t="shared" si="327"/>
        <v>0</v>
      </c>
      <c r="CA241" s="327">
        <f>'2ND TERM Db '!AS241</f>
        <v>0</v>
      </c>
      <c r="CB241" s="348">
        <f>'1ST TERM Db'!AS241</f>
        <v>0</v>
      </c>
      <c r="CC241" s="328">
        <f t="shared" si="328"/>
        <v>0</v>
      </c>
      <c r="CD241" s="26"/>
      <c r="CE241" s="26"/>
      <c r="CF241" s="43">
        <f t="shared" si="329"/>
        <v>0</v>
      </c>
      <c r="CG241" s="327">
        <f>'2ND TERM Db '!AV241</f>
        <v>0</v>
      </c>
      <c r="CH241" s="348">
        <f>'1ST TERM Db'!AV241</f>
        <v>0</v>
      </c>
      <c r="CI241" s="328">
        <f t="shared" si="330"/>
        <v>0</v>
      </c>
      <c r="CJ241" s="26"/>
      <c r="CK241" s="26"/>
      <c r="CL241" s="43">
        <f t="shared" si="331"/>
        <v>0</v>
      </c>
      <c r="CM241" s="327">
        <f>'2ND TERM Db '!AY241</f>
        <v>0</v>
      </c>
      <c r="CN241" s="348">
        <f>'1ST TERM Db'!AY241</f>
        <v>0</v>
      </c>
      <c r="CO241" s="328">
        <f t="shared" si="332"/>
        <v>0</v>
      </c>
      <c r="CP241" s="26"/>
      <c r="CQ241" s="26"/>
      <c r="CR241" s="43">
        <f t="shared" si="333"/>
        <v>0</v>
      </c>
      <c r="CS241" s="327">
        <f>'2ND TERM Db '!BB241</f>
        <v>0</v>
      </c>
      <c r="CT241" s="348">
        <f>'1ST TERM Db'!BB241</f>
        <v>0</v>
      </c>
      <c r="CU241" s="328">
        <f t="shared" si="334"/>
        <v>0</v>
      </c>
      <c r="CV241" s="26"/>
      <c r="CW241" s="26"/>
      <c r="CX241" s="43">
        <f t="shared" si="335"/>
        <v>0</v>
      </c>
      <c r="CY241" s="327">
        <f>'2ND TERM Db '!BE241</f>
        <v>0</v>
      </c>
      <c r="CZ241" s="348">
        <f>'1ST TERM Db'!BE241</f>
        <v>0</v>
      </c>
      <c r="DA241" s="328">
        <f t="shared" si="336"/>
        <v>0</v>
      </c>
      <c r="DB241" s="26"/>
      <c r="DC241" s="26"/>
      <c r="DD241" s="43">
        <f t="shared" si="337"/>
        <v>0</v>
      </c>
      <c r="DE241" s="327">
        <f>'2ND TERM Db '!BH241</f>
        <v>0</v>
      </c>
      <c r="DF241" s="348">
        <f>'1ST TERM Db'!BH241</f>
        <v>0</v>
      </c>
      <c r="DG241" s="328">
        <f t="shared" si="338"/>
        <v>0</v>
      </c>
      <c r="DH241" s="349"/>
      <c r="DI241" s="349"/>
      <c r="DJ241" s="356">
        <f t="shared" si="342"/>
        <v>0</v>
      </c>
      <c r="DK241" s="357">
        <f>'2ND TERM Db '!BK241</f>
        <v>0</v>
      </c>
      <c r="DL241" s="357">
        <f>'1ST TERM Db'!BK241</f>
        <v>0</v>
      </c>
      <c r="DM241" s="328">
        <f t="shared" si="339"/>
        <v>0</v>
      </c>
      <c r="DN241" s="73">
        <f t="shared" ref="DN241" si="386">SUM(O241,U241,AA241,AG241,AM241,AS241,AY241,BE241,BK241,BQ241,BW241,CC241,CI241,CO241,CU241,DA241,DG241,DM241)</f>
        <v>0</v>
      </c>
      <c r="DO241" s="80">
        <f t="shared" si="341"/>
        <v>12</v>
      </c>
      <c r="DP241" s="81" t="s">
        <v>105</v>
      </c>
      <c r="DQ241" s="81" t="s">
        <v>105</v>
      </c>
      <c r="DR241" s="81" t="s">
        <v>105</v>
      </c>
      <c r="DS241" s="81" t="s">
        <v>105</v>
      </c>
      <c r="DT241" s="81" t="s">
        <v>105</v>
      </c>
      <c r="DU241" s="81" t="s">
        <v>105</v>
      </c>
      <c r="DV241" s="81" t="s">
        <v>105</v>
      </c>
      <c r="DW241" s="81" t="s">
        <v>105</v>
      </c>
      <c r="DX241" s="87" t="s">
        <v>98</v>
      </c>
      <c r="DY241" s="88" t="s">
        <v>99</v>
      </c>
      <c r="DZ241" s="81" t="s">
        <v>105</v>
      </c>
      <c r="EA241" s="81" t="s">
        <v>105</v>
      </c>
      <c r="EB241" s="81" t="s">
        <v>105</v>
      </c>
      <c r="EC241" s="81" t="s">
        <v>105</v>
      </c>
      <c r="ED241" s="81" t="s">
        <v>105</v>
      </c>
      <c r="EE241" s="81" t="s">
        <v>105</v>
      </c>
      <c r="EF241" s="99" t="s">
        <v>105</v>
      </c>
      <c r="EG241" s="100" t="s">
        <v>101</v>
      </c>
      <c r="EH241" s="101" t="s">
        <v>102</v>
      </c>
      <c r="EI241" s="102" t="s">
        <v>103</v>
      </c>
      <c r="EJ241" s="103" t="s">
        <v>104</v>
      </c>
    </row>
    <row r="242" ht="30.3" spans="1:140">
      <c r="A242" s="21">
        <v>239</v>
      </c>
      <c r="B242" s="288">
        <f>'1ST TERM Db'!B242</f>
        <v>0</v>
      </c>
      <c r="C242" s="289">
        <f>'1ST TERM Db'!C242</f>
        <v>0</v>
      </c>
      <c r="D242" s="29">
        <f>'1ST TERM Db'!D242</f>
        <v>0</v>
      </c>
      <c r="E242" s="29">
        <f>'1ST TERM Db'!E242</f>
        <v>0</v>
      </c>
      <c r="F242" s="27"/>
      <c r="G242" s="27"/>
      <c r="H242" s="27"/>
      <c r="I242" s="42">
        <f t="shared" si="305"/>
        <v>0</v>
      </c>
      <c r="J242" s="26"/>
      <c r="K242" s="26"/>
      <c r="L242" s="43">
        <f t="shared" si="301"/>
        <v>0</v>
      </c>
      <c r="M242" s="327">
        <f>'2ND TERM Db '!L242</f>
        <v>0</v>
      </c>
      <c r="N242" s="327">
        <f>'1ST TERM Db'!L242</f>
        <v>0</v>
      </c>
      <c r="O242" s="328">
        <f t="shared" si="306"/>
        <v>0</v>
      </c>
      <c r="P242" s="26"/>
      <c r="Q242" s="26"/>
      <c r="R242" s="43">
        <f t="shared" si="307"/>
        <v>0</v>
      </c>
      <c r="S242" s="327">
        <f>'2ND TERM Db '!O242</f>
        <v>0</v>
      </c>
      <c r="T242" s="327">
        <f>'1ST TERM Db'!O242</f>
        <v>0</v>
      </c>
      <c r="U242" s="328">
        <f t="shared" si="308"/>
        <v>0</v>
      </c>
      <c r="V242" s="26"/>
      <c r="W242" s="26"/>
      <c r="X242" s="43">
        <f t="shared" si="309"/>
        <v>0</v>
      </c>
      <c r="Y242" s="327">
        <f>'2ND TERM Db '!R242</f>
        <v>0</v>
      </c>
      <c r="Z242" s="327">
        <f>'1ST TERM Db'!R242</f>
        <v>0</v>
      </c>
      <c r="AA242" s="328">
        <f t="shared" si="310"/>
        <v>0</v>
      </c>
      <c r="AB242" s="26"/>
      <c r="AC242" s="26"/>
      <c r="AD242" s="43">
        <f t="shared" si="311"/>
        <v>0</v>
      </c>
      <c r="AE242" s="327">
        <f>'2ND TERM Db '!U242</f>
        <v>0</v>
      </c>
      <c r="AF242" s="327">
        <f>'1ST TERM Db'!U242</f>
        <v>0</v>
      </c>
      <c r="AG242" s="328">
        <f t="shared" si="312"/>
        <v>0</v>
      </c>
      <c r="AH242" s="26"/>
      <c r="AI242" s="26"/>
      <c r="AJ242" s="43">
        <f t="shared" si="313"/>
        <v>0</v>
      </c>
      <c r="AK242" s="327">
        <f>'2ND TERM Db '!X242</f>
        <v>0</v>
      </c>
      <c r="AL242" s="327">
        <f>'1ST TERM Db'!X242</f>
        <v>0</v>
      </c>
      <c r="AM242" s="328">
        <f t="shared" si="314"/>
        <v>0</v>
      </c>
      <c r="AN242" s="26"/>
      <c r="AO242" s="26"/>
      <c r="AP242" s="43">
        <f t="shared" si="315"/>
        <v>0</v>
      </c>
      <c r="AQ242" s="327">
        <f>'2ND TERM Db '!AA242</f>
        <v>0</v>
      </c>
      <c r="AR242" s="343">
        <f>'1ST TERM Db'!AA242</f>
        <v>0</v>
      </c>
      <c r="AS242" s="328">
        <f t="shared" si="316"/>
        <v>0</v>
      </c>
      <c r="AT242" s="26"/>
      <c r="AU242" s="26"/>
      <c r="AV242" s="43">
        <f t="shared" si="317"/>
        <v>0</v>
      </c>
      <c r="AW242" s="327">
        <f>'2ND TERM Db '!AD242</f>
        <v>0</v>
      </c>
      <c r="AX242" s="343">
        <f>'1ST TERM Db'!AD242</f>
        <v>0</v>
      </c>
      <c r="AY242" s="328">
        <f t="shared" si="318"/>
        <v>0</v>
      </c>
      <c r="AZ242" s="26"/>
      <c r="BA242" s="26"/>
      <c r="BB242" s="43">
        <f t="shared" si="319"/>
        <v>0</v>
      </c>
      <c r="BC242" s="327">
        <f>'2ND TERM Db '!AG242</f>
        <v>0</v>
      </c>
      <c r="BD242" s="327">
        <f>'1ST TERM Db'!AG242</f>
        <v>0</v>
      </c>
      <c r="BE242" s="328">
        <f t="shared" si="320"/>
        <v>0</v>
      </c>
      <c r="BF242" s="26"/>
      <c r="BG242" s="26"/>
      <c r="BH242" s="43">
        <f t="shared" si="321"/>
        <v>0</v>
      </c>
      <c r="BI242" s="327">
        <f>'2ND TERM Db '!AJ242</f>
        <v>0</v>
      </c>
      <c r="BJ242" s="327">
        <f>'1ST TERM Db'!AJ242</f>
        <v>0</v>
      </c>
      <c r="BK242" s="328">
        <f t="shared" si="322"/>
        <v>0</v>
      </c>
      <c r="BL242" s="26"/>
      <c r="BM242" s="26"/>
      <c r="BN242" s="43">
        <f t="shared" si="323"/>
        <v>0</v>
      </c>
      <c r="BO242" s="327">
        <f>'2ND TERM Db '!AM242</f>
        <v>0</v>
      </c>
      <c r="BP242" s="348">
        <f>'1ST TERM Db'!AM242</f>
        <v>0</v>
      </c>
      <c r="BQ242" s="328">
        <f t="shared" si="324"/>
        <v>0</v>
      </c>
      <c r="BR242" s="26"/>
      <c r="BS242" s="26"/>
      <c r="BT242" s="43">
        <f t="shared" si="325"/>
        <v>0</v>
      </c>
      <c r="BU242" s="327">
        <f>'2ND TERM Db '!AP242</f>
        <v>0</v>
      </c>
      <c r="BV242" s="348">
        <f>'1ST TERM Db'!AP242</f>
        <v>0</v>
      </c>
      <c r="BW242" s="328">
        <f t="shared" si="326"/>
        <v>0</v>
      </c>
      <c r="BX242" s="26"/>
      <c r="BY242" s="26"/>
      <c r="BZ242" s="43">
        <f t="shared" si="327"/>
        <v>0</v>
      </c>
      <c r="CA242" s="327">
        <f>'2ND TERM Db '!AS242</f>
        <v>0</v>
      </c>
      <c r="CB242" s="348">
        <f>'1ST TERM Db'!AS242</f>
        <v>0</v>
      </c>
      <c r="CC242" s="328">
        <f t="shared" si="328"/>
        <v>0</v>
      </c>
      <c r="CD242" s="26"/>
      <c r="CE242" s="26"/>
      <c r="CF242" s="43">
        <f t="shared" si="329"/>
        <v>0</v>
      </c>
      <c r="CG242" s="327">
        <f>'2ND TERM Db '!AV242</f>
        <v>0</v>
      </c>
      <c r="CH242" s="348">
        <f>'1ST TERM Db'!AV242</f>
        <v>0</v>
      </c>
      <c r="CI242" s="328">
        <f t="shared" si="330"/>
        <v>0</v>
      </c>
      <c r="CJ242" s="26"/>
      <c r="CK242" s="26"/>
      <c r="CL242" s="43">
        <f t="shared" si="331"/>
        <v>0</v>
      </c>
      <c r="CM242" s="327">
        <f>'2ND TERM Db '!AY242</f>
        <v>0</v>
      </c>
      <c r="CN242" s="348">
        <f>'1ST TERM Db'!AY242</f>
        <v>0</v>
      </c>
      <c r="CO242" s="328">
        <f t="shared" si="332"/>
        <v>0</v>
      </c>
      <c r="CP242" s="26"/>
      <c r="CQ242" s="26"/>
      <c r="CR242" s="43">
        <f t="shared" si="333"/>
        <v>0</v>
      </c>
      <c r="CS242" s="327">
        <f>'2ND TERM Db '!BB242</f>
        <v>0</v>
      </c>
      <c r="CT242" s="348">
        <f>'1ST TERM Db'!BB242</f>
        <v>0</v>
      </c>
      <c r="CU242" s="328">
        <f t="shared" si="334"/>
        <v>0</v>
      </c>
      <c r="CV242" s="26"/>
      <c r="CW242" s="26"/>
      <c r="CX242" s="43">
        <f t="shared" si="335"/>
        <v>0</v>
      </c>
      <c r="CY242" s="327">
        <f>'2ND TERM Db '!BE242</f>
        <v>0</v>
      </c>
      <c r="CZ242" s="348">
        <f>'1ST TERM Db'!BE242</f>
        <v>0</v>
      </c>
      <c r="DA242" s="328">
        <f t="shared" si="336"/>
        <v>0</v>
      </c>
      <c r="DB242" s="26"/>
      <c r="DC242" s="26"/>
      <c r="DD242" s="43">
        <f t="shared" si="337"/>
        <v>0</v>
      </c>
      <c r="DE242" s="327">
        <f>'2ND TERM Db '!BH242</f>
        <v>0</v>
      </c>
      <c r="DF242" s="348">
        <f>'1ST TERM Db'!BH242</f>
        <v>0</v>
      </c>
      <c r="DG242" s="328">
        <f t="shared" si="338"/>
        <v>0</v>
      </c>
      <c r="DH242" s="349"/>
      <c r="DI242" s="349"/>
      <c r="DJ242" s="356">
        <f t="shared" si="342"/>
        <v>0</v>
      </c>
      <c r="DK242" s="357">
        <f>'2ND TERM Db '!BK242</f>
        <v>0</v>
      </c>
      <c r="DL242" s="357">
        <f>'1ST TERM Db'!BK242</f>
        <v>0</v>
      </c>
      <c r="DM242" s="328">
        <f t="shared" si="339"/>
        <v>0</v>
      </c>
      <c r="DN242" s="73">
        <f t="shared" ref="DN242" si="387">SUM(O242,U242,AA242,AG242,AM242,AS242,AY242,BE242,BK242,BQ242,BW242,CC242,CI242,CO242,CU242,DA242,DG242:DM242)</f>
        <v>0</v>
      </c>
      <c r="DO242" s="80">
        <f t="shared" si="341"/>
        <v>12</v>
      </c>
      <c r="DP242" s="81" t="s">
        <v>105</v>
      </c>
      <c r="DQ242" s="81" t="s">
        <v>105</v>
      </c>
      <c r="DR242" s="81" t="s">
        <v>105</v>
      </c>
      <c r="DS242" s="81" t="s">
        <v>105</v>
      </c>
      <c r="DT242" s="81" t="s">
        <v>105</v>
      </c>
      <c r="DU242" s="81" t="s">
        <v>105</v>
      </c>
      <c r="DV242" s="81" t="s">
        <v>105</v>
      </c>
      <c r="DW242" s="81" t="s">
        <v>105</v>
      </c>
      <c r="DX242" s="87" t="s">
        <v>98</v>
      </c>
      <c r="DY242" s="88" t="s">
        <v>99</v>
      </c>
      <c r="DZ242" s="81" t="s">
        <v>105</v>
      </c>
      <c r="EA242" s="81" t="s">
        <v>105</v>
      </c>
      <c r="EB242" s="81" t="s">
        <v>105</v>
      </c>
      <c r="EC242" s="81" t="s">
        <v>105</v>
      </c>
      <c r="ED242" s="81" t="s">
        <v>105</v>
      </c>
      <c r="EE242" s="81" t="s">
        <v>105</v>
      </c>
      <c r="EF242" s="99" t="s">
        <v>105</v>
      </c>
      <c r="EG242" s="100" t="s">
        <v>101</v>
      </c>
      <c r="EH242" s="101" t="s">
        <v>102</v>
      </c>
      <c r="EI242" s="102" t="s">
        <v>103</v>
      </c>
      <c r="EJ242" s="103" t="s">
        <v>104</v>
      </c>
    </row>
    <row r="243" ht="30.3" spans="1:140">
      <c r="A243" s="21">
        <v>240</v>
      </c>
      <c r="B243" s="288">
        <f>'1ST TERM Db'!B243</f>
        <v>0</v>
      </c>
      <c r="C243" s="29">
        <f>'1ST TERM Db'!C243</f>
        <v>0</v>
      </c>
      <c r="D243" s="29">
        <f>'1ST TERM Db'!D243</f>
        <v>0</v>
      </c>
      <c r="E243" s="29">
        <f>'1ST TERM Db'!E243</f>
        <v>0</v>
      </c>
      <c r="F243" s="27"/>
      <c r="G243" s="27"/>
      <c r="H243" s="27"/>
      <c r="I243" s="42">
        <f t="shared" si="305"/>
        <v>0</v>
      </c>
      <c r="J243" s="26"/>
      <c r="K243" s="26"/>
      <c r="L243" s="43">
        <f t="shared" si="301"/>
        <v>0</v>
      </c>
      <c r="M243" s="327">
        <f>'2ND TERM Db '!L243</f>
        <v>0</v>
      </c>
      <c r="N243" s="327">
        <f>'1ST TERM Db'!L243</f>
        <v>0</v>
      </c>
      <c r="O243" s="328">
        <f t="shared" si="306"/>
        <v>0</v>
      </c>
      <c r="P243" s="26"/>
      <c r="Q243" s="26"/>
      <c r="R243" s="43">
        <f t="shared" si="307"/>
        <v>0</v>
      </c>
      <c r="S243" s="327">
        <f>'2ND TERM Db '!O243</f>
        <v>0</v>
      </c>
      <c r="T243" s="327">
        <f>'1ST TERM Db'!O243</f>
        <v>0</v>
      </c>
      <c r="U243" s="328">
        <f t="shared" si="308"/>
        <v>0</v>
      </c>
      <c r="V243" s="26"/>
      <c r="W243" s="26"/>
      <c r="X243" s="43">
        <f t="shared" si="309"/>
        <v>0</v>
      </c>
      <c r="Y243" s="327">
        <f>'2ND TERM Db '!R243</f>
        <v>0</v>
      </c>
      <c r="Z243" s="327">
        <f>'1ST TERM Db'!R243</f>
        <v>0</v>
      </c>
      <c r="AA243" s="328">
        <f t="shared" si="310"/>
        <v>0</v>
      </c>
      <c r="AB243" s="26"/>
      <c r="AC243" s="26"/>
      <c r="AD243" s="43">
        <f t="shared" si="311"/>
        <v>0</v>
      </c>
      <c r="AE243" s="327">
        <f>'2ND TERM Db '!U243</f>
        <v>0</v>
      </c>
      <c r="AF243" s="327">
        <f>'1ST TERM Db'!U243</f>
        <v>0</v>
      </c>
      <c r="AG243" s="328">
        <f t="shared" si="312"/>
        <v>0</v>
      </c>
      <c r="AH243" s="26"/>
      <c r="AI243" s="26"/>
      <c r="AJ243" s="43">
        <f t="shared" si="313"/>
        <v>0</v>
      </c>
      <c r="AK243" s="327">
        <f>'2ND TERM Db '!X243</f>
        <v>0</v>
      </c>
      <c r="AL243" s="327">
        <f>'1ST TERM Db'!X243</f>
        <v>0</v>
      </c>
      <c r="AM243" s="328">
        <f t="shared" si="314"/>
        <v>0</v>
      </c>
      <c r="AN243" s="26"/>
      <c r="AO243" s="26"/>
      <c r="AP243" s="43">
        <f t="shared" si="315"/>
        <v>0</v>
      </c>
      <c r="AQ243" s="327">
        <f>'2ND TERM Db '!AA243</f>
        <v>0</v>
      </c>
      <c r="AR243" s="343">
        <f>'1ST TERM Db'!AA243</f>
        <v>0</v>
      </c>
      <c r="AS243" s="328">
        <f t="shared" si="316"/>
        <v>0</v>
      </c>
      <c r="AT243" s="26"/>
      <c r="AU243" s="26"/>
      <c r="AV243" s="43">
        <f t="shared" si="317"/>
        <v>0</v>
      </c>
      <c r="AW243" s="327">
        <f>'2ND TERM Db '!AD243</f>
        <v>0</v>
      </c>
      <c r="AX243" s="343">
        <f>'1ST TERM Db'!AD243</f>
        <v>0</v>
      </c>
      <c r="AY243" s="328">
        <f t="shared" si="318"/>
        <v>0</v>
      </c>
      <c r="AZ243" s="26"/>
      <c r="BA243" s="26"/>
      <c r="BB243" s="43">
        <f t="shared" si="319"/>
        <v>0</v>
      </c>
      <c r="BC243" s="327">
        <f>'2ND TERM Db '!AG243</f>
        <v>0</v>
      </c>
      <c r="BD243" s="327">
        <f>'1ST TERM Db'!AG243</f>
        <v>0</v>
      </c>
      <c r="BE243" s="328">
        <f t="shared" si="320"/>
        <v>0</v>
      </c>
      <c r="BF243" s="26"/>
      <c r="BG243" s="26"/>
      <c r="BH243" s="43">
        <f t="shared" si="321"/>
        <v>0</v>
      </c>
      <c r="BI243" s="327">
        <f>'2ND TERM Db '!AJ243</f>
        <v>0</v>
      </c>
      <c r="BJ243" s="327">
        <f>'1ST TERM Db'!AJ243</f>
        <v>0</v>
      </c>
      <c r="BK243" s="328">
        <f t="shared" si="322"/>
        <v>0</v>
      </c>
      <c r="BL243" s="26"/>
      <c r="BM243" s="26"/>
      <c r="BN243" s="43">
        <f t="shared" si="323"/>
        <v>0</v>
      </c>
      <c r="BO243" s="327">
        <f>'2ND TERM Db '!AM243</f>
        <v>0</v>
      </c>
      <c r="BP243" s="348">
        <f>'1ST TERM Db'!AM243</f>
        <v>0</v>
      </c>
      <c r="BQ243" s="328">
        <f t="shared" si="324"/>
        <v>0</v>
      </c>
      <c r="BR243" s="26"/>
      <c r="BS243" s="26"/>
      <c r="BT243" s="43">
        <f t="shared" si="325"/>
        <v>0</v>
      </c>
      <c r="BU243" s="327">
        <f>'2ND TERM Db '!AP243</f>
        <v>0</v>
      </c>
      <c r="BV243" s="348">
        <f>'1ST TERM Db'!AP243</f>
        <v>0</v>
      </c>
      <c r="BW243" s="328">
        <f t="shared" si="326"/>
        <v>0</v>
      </c>
      <c r="BX243" s="26"/>
      <c r="BY243" s="26"/>
      <c r="BZ243" s="43">
        <f t="shared" si="327"/>
        <v>0</v>
      </c>
      <c r="CA243" s="327">
        <f>'2ND TERM Db '!AS243</f>
        <v>0</v>
      </c>
      <c r="CB243" s="348">
        <f>'1ST TERM Db'!AS243</f>
        <v>0</v>
      </c>
      <c r="CC243" s="328">
        <f t="shared" si="328"/>
        <v>0</v>
      </c>
      <c r="CD243" s="26"/>
      <c r="CE243" s="26"/>
      <c r="CF243" s="43">
        <f t="shared" si="329"/>
        <v>0</v>
      </c>
      <c r="CG243" s="327">
        <f>'2ND TERM Db '!AV243</f>
        <v>0</v>
      </c>
      <c r="CH243" s="348">
        <f>'1ST TERM Db'!AV243</f>
        <v>0</v>
      </c>
      <c r="CI243" s="328">
        <f t="shared" si="330"/>
        <v>0</v>
      </c>
      <c r="CJ243" s="26"/>
      <c r="CK243" s="26"/>
      <c r="CL243" s="43">
        <f t="shared" si="331"/>
        <v>0</v>
      </c>
      <c r="CM243" s="327">
        <f>'2ND TERM Db '!AY243</f>
        <v>0</v>
      </c>
      <c r="CN243" s="348">
        <f>'1ST TERM Db'!AY243</f>
        <v>0</v>
      </c>
      <c r="CO243" s="328">
        <f t="shared" si="332"/>
        <v>0</v>
      </c>
      <c r="CP243" s="26"/>
      <c r="CQ243" s="26"/>
      <c r="CR243" s="43">
        <f t="shared" si="333"/>
        <v>0</v>
      </c>
      <c r="CS243" s="327">
        <f>'2ND TERM Db '!BB243</f>
        <v>0</v>
      </c>
      <c r="CT243" s="348">
        <f>'1ST TERM Db'!BB243</f>
        <v>0</v>
      </c>
      <c r="CU243" s="328">
        <f t="shared" si="334"/>
        <v>0</v>
      </c>
      <c r="CV243" s="26"/>
      <c r="CW243" s="26"/>
      <c r="CX243" s="43">
        <f t="shared" si="335"/>
        <v>0</v>
      </c>
      <c r="CY243" s="327">
        <f>'2ND TERM Db '!BE243</f>
        <v>0</v>
      </c>
      <c r="CZ243" s="348">
        <f>'1ST TERM Db'!BE243</f>
        <v>0</v>
      </c>
      <c r="DA243" s="328">
        <f t="shared" si="336"/>
        <v>0</v>
      </c>
      <c r="DB243" s="26"/>
      <c r="DC243" s="26"/>
      <c r="DD243" s="43">
        <f t="shared" si="337"/>
        <v>0</v>
      </c>
      <c r="DE243" s="327">
        <f>'2ND TERM Db '!BH243</f>
        <v>0</v>
      </c>
      <c r="DF243" s="348">
        <f>'1ST TERM Db'!BH243</f>
        <v>0</v>
      </c>
      <c r="DG243" s="328">
        <f t="shared" si="338"/>
        <v>0</v>
      </c>
      <c r="DH243" s="349"/>
      <c r="DI243" s="349"/>
      <c r="DJ243" s="356">
        <f t="shared" si="342"/>
        <v>0</v>
      </c>
      <c r="DK243" s="357">
        <f>'2ND TERM Db '!BK243</f>
        <v>0</v>
      </c>
      <c r="DL243" s="357">
        <f>'1ST TERM Db'!BK243</f>
        <v>0</v>
      </c>
      <c r="DM243" s="328">
        <f t="shared" si="339"/>
        <v>0</v>
      </c>
      <c r="DN243" s="73">
        <f t="shared" ref="DN243" si="388">SUM(O243,U243,AA243,AG243,AM243,AS243,AY243,BE243,BK243,BQ243,BW243,CC243,CI243,CO243,CU243,DA243,DG243,DM243)</f>
        <v>0</v>
      </c>
      <c r="DO243" s="80">
        <f t="shared" si="341"/>
        <v>12</v>
      </c>
      <c r="DP243" s="81" t="s">
        <v>105</v>
      </c>
      <c r="DQ243" s="81" t="s">
        <v>105</v>
      </c>
      <c r="DR243" s="81" t="s">
        <v>105</v>
      </c>
      <c r="DS243" s="81" t="s">
        <v>105</v>
      </c>
      <c r="DT243" s="81" t="s">
        <v>105</v>
      </c>
      <c r="DU243" s="81" t="s">
        <v>105</v>
      </c>
      <c r="DV243" s="81" t="s">
        <v>105</v>
      </c>
      <c r="DW243" s="81" t="s">
        <v>105</v>
      </c>
      <c r="DX243" s="87" t="s">
        <v>98</v>
      </c>
      <c r="DY243" s="88" t="s">
        <v>99</v>
      </c>
      <c r="DZ243" s="81" t="s">
        <v>105</v>
      </c>
      <c r="EA243" s="81" t="s">
        <v>105</v>
      </c>
      <c r="EB243" s="81" t="s">
        <v>105</v>
      </c>
      <c r="EC243" s="81" t="s">
        <v>105</v>
      </c>
      <c r="ED243" s="81" t="s">
        <v>105</v>
      </c>
      <c r="EE243" s="81" t="s">
        <v>105</v>
      </c>
      <c r="EF243" s="99" t="s">
        <v>105</v>
      </c>
      <c r="EG243" s="100" t="s">
        <v>101</v>
      </c>
      <c r="EH243" s="101" t="s">
        <v>102</v>
      </c>
      <c r="EI243" s="102" t="s">
        <v>103</v>
      </c>
      <c r="EJ243" s="103" t="s">
        <v>104</v>
      </c>
    </row>
    <row r="244" ht="30.3" spans="1:140">
      <c r="A244" s="21">
        <v>241</v>
      </c>
      <c r="B244" s="288">
        <f>'1ST TERM Db'!B244</f>
        <v>0</v>
      </c>
      <c r="C244" s="29">
        <f>'1ST TERM Db'!C244</f>
        <v>0</v>
      </c>
      <c r="D244" s="29">
        <f>'1ST TERM Db'!D244</f>
        <v>0</v>
      </c>
      <c r="E244" s="29">
        <f>'1ST TERM Db'!E244</f>
        <v>0</v>
      </c>
      <c r="F244" s="27"/>
      <c r="G244" s="27"/>
      <c r="H244" s="27"/>
      <c r="I244" s="42">
        <f t="shared" si="305"/>
        <v>0</v>
      </c>
      <c r="J244" s="26"/>
      <c r="K244" s="26"/>
      <c r="L244" s="43">
        <f t="shared" si="301"/>
        <v>0</v>
      </c>
      <c r="M244" s="327">
        <f>'2ND TERM Db '!L244</f>
        <v>0</v>
      </c>
      <c r="N244" s="327">
        <f>'1ST TERM Db'!L244</f>
        <v>0</v>
      </c>
      <c r="O244" s="328">
        <f t="shared" si="306"/>
        <v>0</v>
      </c>
      <c r="P244" s="26"/>
      <c r="Q244" s="26"/>
      <c r="R244" s="43">
        <f t="shared" si="307"/>
        <v>0</v>
      </c>
      <c r="S244" s="327">
        <f>'2ND TERM Db '!O244</f>
        <v>0</v>
      </c>
      <c r="T244" s="327">
        <f>'1ST TERM Db'!O244</f>
        <v>0</v>
      </c>
      <c r="U244" s="328">
        <f t="shared" si="308"/>
        <v>0</v>
      </c>
      <c r="V244" s="26"/>
      <c r="W244" s="26"/>
      <c r="X244" s="43">
        <f t="shared" si="309"/>
        <v>0</v>
      </c>
      <c r="Y244" s="327">
        <f>'2ND TERM Db '!R244</f>
        <v>0</v>
      </c>
      <c r="Z244" s="327">
        <f>'1ST TERM Db'!R244</f>
        <v>0</v>
      </c>
      <c r="AA244" s="328">
        <f t="shared" si="310"/>
        <v>0</v>
      </c>
      <c r="AB244" s="26"/>
      <c r="AC244" s="26"/>
      <c r="AD244" s="43">
        <f t="shared" si="311"/>
        <v>0</v>
      </c>
      <c r="AE244" s="327">
        <f>'2ND TERM Db '!U244</f>
        <v>0</v>
      </c>
      <c r="AF244" s="327">
        <f>'1ST TERM Db'!U244</f>
        <v>0</v>
      </c>
      <c r="AG244" s="328">
        <f t="shared" si="312"/>
        <v>0</v>
      </c>
      <c r="AH244" s="26"/>
      <c r="AI244" s="26"/>
      <c r="AJ244" s="43">
        <f t="shared" si="313"/>
        <v>0</v>
      </c>
      <c r="AK244" s="327">
        <f>'2ND TERM Db '!X244</f>
        <v>0</v>
      </c>
      <c r="AL244" s="327">
        <f>'1ST TERM Db'!X244</f>
        <v>0</v>
      </c>
      <c r="AM244" s="328">
        <f t="shared" si="314"/>
        <v>0</v>
      </c>
      <c r="AN244" s="26"/>
      <c r="AO244" s="26"/>
      <c r="AP244" s="43">
        <f t="shared" si="315"/>
        <v>0</v>
      </c>
      <c r="AQ244" s="327">
        <f>'2ND TERM Db '!AA244</f>
        <v>0</v>
      </c>
      <c r="AR244" s="343">
        <f>'1ST TERM Db'!AA244</f>
        <v>0</v>
      </c>
      <c r="AS244" s="328">
        <f t="shared" si="316"/>
        <v>0</v>
      </c>
      <c r="AT244" s="26"/>
      <c r="AU244" s="26"/>
      <c r="AV244" s="43">
        <f t="shared" si="317"/>
        <v>0</v>
      </c>
      <c r="AW244" s="327">
        <f>'2ND TERM Db '!AD244</f>
        <v>0</v>
      </c>
      <c r="AX244" s="343">
        <f>'1ST TERM Db'!AD244</f>
        <v>0</v>
      </c>
      <c r="AY244" s="328">
        <f t="shared" si="318"/>
        <v>0</v>
      </c>
      <c r="AZ244" s="26"/>
      <c r="BA244" s="26"/>
      <c r="BB244" s="43">
        <f t="shared" si="319"/>
        <v>0</v>
      </c>
      <c r="BC244" s="327">
        <f>'2ND TERM Db '!AG244</f>
        <v>0</v>
      </c>
      <c r="BD244" s="327">
        <f>'1ST TERM Db'!AG244</f>
        <v>0</v>
      </c>
      <c r="BE244" s="328">
        <f t="shared" si="320"/>
        <v>0</v>
      </c>
      <c r="BF244" s="26"/>
      <c r="BG244" s="26"/>
      <c r="BH244" s="43">
        <f t="shared" si="321"/>
        <v>0</v>
      </c>
      <c r="BI244" s="327">
        <f>'2ND TERM Db '!AJ244</f>
        <v>0</v>
      </c>
      <c r="BJ244" s="327">
        <f>'1ST TERM Db'!AJ244</f>
        <v>0</v>
      </c>
      <c r="BK244" s="328">
        <f t="shared" si="322"/>
        <v>0</v>
      </c>
      <c r="BL244" s="26"/>
      <c r="BM244" s="26"/>
      <c r="BN244" s="43">
        <f t="shared" si="323"/>
        <v>0</v>
      </c>
      <c r="BO244" s="327">
        <f>'2ND TERM Db '!AM244</f>
        <v>0</v>
      </c>
      <c r="BP244" s="348">
        <f>'1ST TERM Db'!AM244</f>
        <v>0</v>
      </c>
      <c r="BQ244" s="328">
        <f t="shared" si="324"/>
        <v>0</v>
      </c>
      <c r="BR244" s="26"/>
      <c r="BS244" s="26"/>
      <c r="BT244" s="43">
        <f t="shared" si="325"/>
        <v>0</v>
      </c>
      <c r="BU244" s="327">
        <f>'2ND TERM Db '!AP244</f>
        <v>0</v>
      </c>
      <c r="BV244" s="348">
        <f>'1ST TERM Db'!AP244</f>
        <v>0</v>
      </c>
      <c r="BW244" s="328">
        <f t="shared" si="326"/>
        <v>0</v>
      </c>
      <c r="BX244" s="26"/>
      <c r="BY244" s="26"/>
      <c r="BZ244" s="43">
        <f t="shared" si="327"/>
        <v>0</v>
      </c>
      <c r="CA244" s="327">
        <f>'2ND TERM Db '!AS244</f>
        <v>0</v>
      </c>
      <c r="CB244" s="348">
        <f>'1ST TERM Db'!AS244</f>
        <v>0</v>
      </c>
      <c r="CC244" s="328">
        <f t="shared" si="328"/>
        <v>0</v>
      </c>
      <c r="CD244" s="26"/>
      <c r="CE244" s="26"/>
      <c r="CF244" s="43">
        <f t="shared" si="329"/>
        <v>0</v>
      </c>
      <c r="CG244" s="327">
        <f>'2ND TERM Db '!AV244</f>
        <v>0</v>
      </c>
      <c r="CH244" s="348">
        <f>'1ST TERM Db'!AV244</f>
        <v>0</v>
      </c>
      <c r="CI244" s="328">
        <f t="shared" si="330"/>
        <v>0</v>
      </c>
      <c r="CJ244" s="26"/>
      <c r="CK244" s="26"/>
      <c r="CL244" s="43">
        <f t="shared" si="331"/>
        <v>0</v>
      </c>
      <c r="CM244" s="327">
        <f>'2ND TERM Db '!AY244</f>
        <v>0</v>
      </c>
      <c r="CN244" s="348">
        <f>'1ST TERM Db'!AY244</f>
        <v>0</v>
      </c>
      <c r="CO244" s="328">
        <f t="shared" si="332"/>
        <v>0</v>
      </c>
      <c r="CP244" s="26"/>
      <c r="CQ244" s="26"/>
      <c r="CR244" s="43">
        <f t="shared" si="333"/>
        <v>0</v>
      </c>
      <c r="CS244" s="327">
        <f>'2ND TERM Db '!BB244</f>
        <v>0</v>
      </c>
      <c r="CT244" s="348">
        <f>'1ST TERM Db'!BB244</f>
        <v>0</v>
      </c>
      <c r="CU244" s="328">
        <f t="shared" si="334"/>
        <v>0</v>
      </c>
      <c r="CV244" s="26"/>
      <c r="CW244" s="26"/>
      <c r="CX244" s="43">
        <f t="shared" si="335"/>
        <v>0</v>
      </c>
      <c r="CY244" s="327">
        <f>'2ND TERM Db '!BE244</f>
        <v>0</v>
      </c>
      <c r="CZ244" s="348">
        <f>'1ST TERM Db'!BE244</f>
        <v>0</v>
      </c>
      <c r="DA244" s="328">
        <f t="shared" si="336"/>
        <v>0</v>
      </c>
      <c r="DB244" s="26"/>
      <c r="DC244" s="26"/>
      <c r="DD244" s="43">
        <f t="shared" si="337"/>
        <v>0</v>
      </c>
      <c r="DE244" s="327">
        <f>'2ND TERM Db '!BH244</f>
        <v>0</v>
      </c>
      <c r="DF244" s="348">
        <f>'1ST TERM Db'!BH244</f>
        <v>0</v>
      </c>
      <c r="DG244" s="328">
        <f t="shared" si="338"/>
        <v>0</v>
      </c>
      <c r="DH244" s="349"/>
      <c r="DI244" s="349"/>
      <c r="DJ244" s="356">
        <f t="shared" si="342"/>
        <v>0</v>
      </c>
      <c r="DK244" s="357">
        <f>'2ND TERM Db '!BK244</f>
        <v>0</v>
      </c>
      <c r="DL244" s="357">
        <f>'1ST TERM Db'!BK244</f>
        <v>0</v>
      </c>
      <c r="DM244" s="328">
        <f t="shared" si="339"/>
        <v>0</v>
      </c>
      <c r="DN244" s="73">
        <f t="shared" ref="DN244" si="389">SUM(O244,U244,AA244,AG244,AM244,AS244,AY244,BE244,BK244,BQ244,BW244,CC244,CI244,CO244,CU244,DA244,DG244:DM244)</f>
        <v>0</v>
      </c>
      <c r="DO244" s="80">
        <f t="shared" si="341"/>
        <v>12</v>
      </c>
      <c r="DP244" s="81" t="s">
        <v>105</v>
      </c>
      <c r="DQ244" s="81" t="s">
        <v>105</v>
      </c>
      <c r="DR244" s="81" t="s">
        <v>105</v>
      </c>
      <c r="DS244" s="81" t="s">
        <v>105</v>
      </c>
      <c r="DT244" s="81" t="s">
        <v>105</v>
      </c>
      <c r="DU244" s="81" t="s">
        <v>105</v>
      </c>
      <c r="DV244" s="81" t="s">
        <v>105</v>
      </c>
      <c r="DW244" s="81" t="s">
        <v>105</v>
      </c>
      <c r="DX244" s="87" t="s">
        <v>98</v>
      </c>
      <c r="DY244" s="88" t="s">
        <v>99</v>
      </c>
      <c r="DZ244" s="81" t="s">
        <v>105</v>
      </c>
      <c r="EA244" s="81" t="s">
        <v>105</v>
      </c>
      <c r="EB244" s="81" t="s">
        <v>105</v>
      </c>
      <c r="EC244" s="81" t="s">
        <v>105</v>
      </c>
      <c r="ED244" s="81" t="s">
        <v>105</v>
      </c>
      <c r="EE244" s="81" t="s">
        <v>105</v>
      </c>
      <c r="EF244" s="99" t="s">
        <v>105</v>
      </c>
      <c r="EG244" s="100" t="s">
        <v>101</v>
      </c>
      <c r="EH244" s="101" t="s">
        <v>102</v>
      </c>
      <c r="EI244" s="102" t="s">
        <v>103</v>
      </c>
      <c r="EJ244" s="103" t="s">
        <v>104</v>
      </c>
    </row>
    <row r="245" ht="30.3" spans="1:140">
      <c r="A245" s="21">
        <v>242</v>
      </c>
      <c r="B245" s="288">
        <f>'1ST TERM Db'!B245</f>
        <v>0</v>
      </c>
      <c r="C245" s="289">
        <f>'1ST TERM Db'!C245</f>
        <v>0</v>
      </c>
      <c r="D245" s="29">
        <f>'1ST TERM Db'!D245</f>
        <v>0</v>
      </c>
      <c r="E245" s="29">
        <f>'1ST TERM Db'!E245</f>
        <v>0</v>
      </c>
      <c r="F245" s="27"/>
      <c r="G245" s="27"/>
      <c r="H245" s="27"/>
      <c r="I245" s="42">
        <f t="shared" si="305"/>
        <v>0</v>
      </c>
      <c r="J245" s="26"/>
      <c r="K245" s="26"/>
      <c r="L245" s="43">
        <f t="shared" si="301"/>
        <v>0</v>
      </c>
      <c r="M245" s="327">
        <f>'2ND TERM Db '!L245</f>
        <v>0</v>
      </c>
      <c r="N245" s="327">
        <f>'1ST TERM Db'!L245</f>
        <v>0</v>
      </c>
      <c r="O245" s="328">
        <f t="shared" si="306"/>
        <v>0</v>
      </c>
      <c r="P245" s="26"/>
      <c r="Q245" s="26"/>
      <c r="R245" s="43">
        <f t="shared" si="307"/>
        <v>0</v>
      </c>
      <c r="S245" s="327">
        <f>'2ND TERM Db '!O245</f>
        <v>0</v>
      </c>
      <c r="T245" s="327">
        <f>'1ST TERM Db'!O245</f>
        <v>0</v>
      </c>
      <c r="U245" s="328">
        <f t="shared" si="308"/>
        <v>0</v>
      </c>
      <c r="V245" s="26"/>
      <c r="W245" s="26"/>
      <c r="X245" s="43">
        <f t="shared" si="309"/>
        <v>0</v>
      </c>
      <c r="Y245" s="327">
        <f>'2ND TERM Db '!R245</f>
        <v>0</v>
      </c>
      <c r="Z245" s="327">
        <f>'1ST TERM Db'!R245</f>
        <v>0</v>
      </c>
      <c r="AA245" s="328">
        <f t="shared" si="310"/>
        <v>0</v>
      </c>
      <c r="AB245" s="26"/>
      <c r="AC245" s="26"/>
      <c r="AD245" s="43">
        <f t="shared" si="311"/>
        <v>0</v>
      </c>
      <c r="AE245" s="327">
        <f>'2ND TERM Db '!U245</f>
        <v>0</v>
      </c>
      <c r="AF245" s="327">
        <f>'1ST TERM Db'!U245</f>
        <v>0</v>
      </c>
      <c r="AG245" s="328">
        <f t="shared" si="312"/>
        <v>0</v>
      </c>
      <c r="AH245" s="26"/>
      <c r="AI245" s="26"/>
      <c r="AJ245" s="43">
        <f t="shared" si="313"/>
        <v>0</v>
      </c>
      <c r="AK245" s="327">
        <f>'2ND TERM Db '!X245</f>
        <v>0</v>
      </c>
      <c r="AL245" s="327">
        <f>'1ST TERM Db'!X245</f>
        <v>0</v>
      </c>
      <c r="AM245" s="328">
        <f t="shared" si="314"/>
        <v>0</v>
      </c>
      <c r="AN245" s="26"/>
      <c r="AO245" s="26"/>
      <c r="AP245" s="43">
        <f t="shared" si="315"/>
        <v>0</v>
      </c>
      <c r="AQ245" s="327">
        <f>'2ND TERM Db '!AA245</f>
        <v>0</v>
      </c>
      <c r="AR245" s="343">
        <f>'1ST TERM Db'!AA245</f>
        <v>0</v>
      </c>
      <c r="AS245" s="328">
        <f t="shared" si="316"/>
        <v>0</v>
      </c>
      <c r="AT245" s="26"/>
      <c r="AU245" s="26"/>
      <c r="AV245" s="43">
        <f t="shared" si="317"/>
        <v>0</v>
      </c>
      <c r="AW245" s="327">
        <f>'2ND TERM Db '!AD245</f>
        <v>0</v>
      </c>
      <c r="AX245" s="343">
        <f>'1ST TERM Db'!AD245</f>
        <v>0</v>
      </c>
      <c r="AY245" s="328">
        <f t="shared" si="318"/>
        <v>0</v>
      </c>
      <c r="AZ245" s="26"/>
      <c r="BA245" s="26"/>
      <c r="BB245" s="43">
        <f t="shared" si="319"/>
        <v>0</v>
      </c>
      <c r="BC245" s="327">
        <f>'2ND TERM Db '!AG245</f>
        <v>0</v>
      </c>
      <c r="BD245" s="327">
        <f>'1ST TERM Db'!AG245</f>
        <v>0</v>
      </c>
      <c r="BE245" s="328">
        <f t="shared" si="320"/>
        <v>0</v>
      </c>
      <c r="BF245" s="26"/>
      <c r="BG245" s="26"/>
      <c r="BH245" s="43">
        <f t="shared" si="321"/>
        <v>0</v>
      </c>
      <c r="BI245" s="327">
        <f>'2ND TERM Db '!AJ245</f>
        <v>0</v>
      </c>
      <c r="BJ245" s="327">
        <f>'1ST TERM Db'!AJ245</f>
        <v>0</v>
      </c>
      <c r="BK245" s="328">
        <f t="shared" si="322"/>
        <v>0</v>
      </c>
      <c r="BL245" s="26"/>
      <c r="BM245" s="26"/>
      <c r="BN245" s="43">
        <f t="shared" si="323"/>
        <v>0</v>
      </c>
      <c r="BO245" s="327">
        <f>'2ND TERM Db '!AM245</f>
        <v>0</v>
      </c>
      <c r="BP245" s="348">
        <f>'1ST TERM Db'!AM245</f>
        <v>0</v>
      </c>
      <c r="BQ245" s="328">
        <f t="shared" si="324"/>
        <v>0</v>
      </c>
      <c r="BR245" s="26"/>
      <c r="BS245" s="26"/>
      <c r="BT245" s="43">
        <f t="shared" si="325"/>
        <v>0</v>
      </c>
      <c r="BU245" s="327">
        <f>'2ND TERM Db '!AP245</f>
        <v>0</v>
      </c>
      <c r="BV245" s="348">
        <f>'1ST TERM Db'!AP245</f>
        <v>0</v>
      </c>
      <c r="BW245" s="328">
        <f t="shared" si="326"/>
        <v>0</v>
      </c>
      <c r="BX245" s="26"/>
      <c r="BY245" s="26"/>
      <c r="BZ245" s="43">
        <f t="shared" si="327"/>
        <v>0</v>
      </c>
      <c r="CA245" s="327">
        <f>'2ND TERM Db '!AS245</f>
        <v>0</v>
      </c>
      <c r="CB245" s="348">
        <f>'1ST TERM Db'!AS245</f>
        <v>0</v>
      </c>
      <c r="CC245" s="328">
        <f t="shared" si="328"/>
        <v>0</v>
      </c>
      <c r="CD245" s="26"/>
      <c r="CE245" s="26"/>
      <c r="CF245" s="43">
        <f t="shared" si="329"/>
        <v>0</v>
      </c>
      <c r="CG245" s="327">
        <f>'2ND TERM Db '!AV245</f>
        <v>0</v>
      </c>
      <c r="CH245" s="348">
        <f>'1ST TERM Db'!AV245</f>
        <v>0</v>
      </c>
      <c r="CI245" s="328">
        <f t="shared" si="330"/>
        <v>0</v>
      </c>
      <c r="CJ245" s="26"/>
      <c r="CK245" s="26"/>
      <c r="CL245" s="43">
        <f t="shared" si="331"/>
        <v>0</v>
      </c>
      <c r="CM245" s="327">
        <f>'2ND TERM Db '!AY245</f>
        <v>0</v>
      </c>
      <c r="CN245" s="348">
        <f>'1ST TERM Db'!AY245</f>
        <v>0</v>
      </c>
      <c r="CO245" s="328">
        <f t="shared" si="332"/>
        <v>0</v>
      </c>
      <c r="CP245" s="26"/>
      <c r="CQ245" s="26"/>
      <c r="CR245" s="43">
        <f t="shared" si="333"/>
        <v>0</v>
      </c>
      <c r="CS245" s="327">
        <f>'2ND TERM Db '!BB245</f>
        <v>0</v>
      </c>
      <c r="CT245" s="348">
        <f>'1ST TERM Db'!BB245</f>
        <v>0</v>
      </c>
      <c r="CU245" s="328">
        <f t="shared" si="334"/>
        <v>0</v>
      </c>
      <c r="CV245" s="26"/>
      <c r="CW245" s="26"/>
      <c r="CX245" s="43">
        <f t="shared" si="335"/>
        <v>0</v>
      </c>
      <c r="CY245" s="327">
        <f>'2ND TERM Db '!BE245</f>
        <v>0</v>
      </c>
      <c r="CZ245" s="348">
        <f>'1ST TERM Db'!BE245</f>
        <v>0</v>
      </c>
      <c r="DA245" s="328">
        <f t="shared" si="336"/>
        <v>0</v>
      </c>
      <c r="DB245" s="26"/>
      <c r="DC245" s="26"/>
      <c r="DD245" s="43">
        <f t="shared" si="337"/>
        <v>0</v>
      </c>
      <c r="DE245" s="327">
        <f>'2ND TERM Db '!BH245</f>
        <v>0</v>
      </c>
      <c r="DF245" s="348">
        <f>'1ST TERM Db'!BH245</f>
        <v>0</v>
      </c>
      <c r="DG245" s="328">
        <f t="shared" si="338"/>
        <v>0</v>
      </c>
      <c r="DH245" s="349"/>
      <c r="DI245" s="349"/>
      <c r="DJ245" s="356">
        <f t="shared" si="342"/>
        <v>0</v>
      </c>
      <c r="DK245" s="357">
        <f>'2ND TERM Db '!BK245</f>
        <v>0</v>
      </c>
      <c r="DL245" s="357">
        <f>'1ST TERM Db'!BK245</f>
        <v>0</v>
      </c>
      <c r="DM245" s="328">
        <f t="shared" si="339"/>
        <v>0</v>
      </c>
      <c r="DN245" s="73">
        <f t="shared" ref="DN245" si="390">SUM(O245,U245,AA245,AG245,AM245,AS245,AY245,BE245,BK245,BQ245,BW245,CC245,CI245,CO245,CU245,DA245,DG245,DM245)</f>
        <v>0</v>
      </c>
      <c r="DO245" s="80">
        <f t="shared" si="341"/>
        <v>12</v>
      </c>
      <c r="DP245" s="81" t="s">
        <v>105</v>
      </c>
      <c r="DQ245" s="81" t="s">
        <v>105</v>
      </c>
      <c r="DR245" s="81" t="s">
        <v>105</v>
      </c>
      <c r="DS245" s="81" t="s">
        <v>105</v>
      </c>
      <c r="DT245" s="81" t="s">
        <v>105</v>
      </c>
      <c r="DU245" s="81" t="s">
        <v>105</v>
      </c>
      <c r="DV245" s="81" t="s">
        <v>105</v>
      </c>
      <c r="DW245" s="81" t="s">
        <v>105</v>
      </c>
      <c r="DX245" s="87" t="s">
        <v>98</v>
      </c>
      <c r="DY245" s="88" t="s">
        <v>99</v>
      </c>
      <c r="DZ245" s="81" t="s">
        <v>105</v>
      </c>
      <c r="EA245" s="81" t="s">
        <v>105</v>
      </c>
      <c r="EB245" s="81" t="s">
        <v>105</v>
      </c>
      <c r="EC245" s="81" t="s">
        <v>105</v>
      </c>
      <c r="ED245" s="81" t="s">
        <v>105</v>
      </c>
      <c r="EE245" s="81" t="s">
        <v>105</v>
      </c>
      <c r="EF245" s="99" t="s">
        <v>105</v>
      </c>
      <c r="EG245" s="100" t="s">
        <v>101</v>
      </c>
      <c r="EH245" s="101" t="s">
        <v>102</v>
      </c>
      <c r="EI245" s="102" t="s">
        <v>103</v>
      </c>
      <c r="EJ245" s="103" t="s">
        <v>104</v>
      </c>
    </row>
    <row r="246" ht="30.3" spans="1:140">
      <c r="A246" s="21">
        <v>243</v>
      </c>
      <c r="B246" s="288">
        <f>'1ST TERM Db'!B246</f>
        <v>0</v>
      </c>
      <c r="C246" s="29">
        <f>'1ST TERM Db'!C246</f>
        <v>0</v>
      </c>
      <c r="D246" s="29">
        <f>'1ST TERM Db'!D246</f>
        <v>0</v>
      </c>
      <c r="E246" s="29">
        <f>'1ST TERM Db'!E246</f>
        <v>0</v>
      </c>
      <c r="F246" s="27"/>
      <c r="G246" s="27"/>
      <c r="H246" s="27"/>
      <c r="I246" s="42">
        <f t="shared" si="305"/>
        <v>0</v>
      </c>
      <c r="J246" s="26"/>
      <c r="K246" s="26"/>
      <c r="L246" s="43">
        <f t="shared" si="301"/>
        <v>0</v>
      </c>
      <c r="M246" s="327">
        <f>'2ND TERM Db '!L246</f>
        <v>0</v>
      </c>
      <c r="N246" s="327">
        <f>'1ST TERM Db'!L246</f>
        <v>0</v>
      </c>
      <c r="O246" s="328">
        <f t="shared" si="306"/>
        <v>0</v>
      </c>
      <c r="P246" s="26"/>
      <c r="Q246" s="26"/>
      <c r="R246" s="43">
        <f t="shared" si="307"/>
        <v>0</v>
      </c>
      <c r="S246" s="327">
        <f>'2ND TERM Db '!O246</f>
        <v>0</v>
      </c>
      <c r="T246" s="327">
        <f>'1ST TERM Db'!O246</f>
        <v>0</v>
      </c>
      <c r="U246" s="328">
        <f t="shared" si="308"/>
        <v>0</v>
      </c>
      <c r="V246" s="26"/>
      <c r="W246" s="26"/>
      <c r="X246" s="43">
        <f t="shared" si="309"/>
        <v>0</v>
      </c>
      <c r="Y246" s="327">
        <f>'2ND TERM Db '!R246</f>
        <v>0</v>
      </c>
      <c r="Z246" s="327">
        <f>'1ST TERM Db'!R246</f>
        <v>0</v>
      </c>
      <c r="AA246" s="328">
        <f t="shared" si="310"/>
        <v>0</v>
      </c>
      <c r="AB246" s="26"/>
      <c r="AC246" s="26"/>
      <c r="AD246" s="43">
        <f t="shared" si="311"/>
        <v>0</v>
      </c>
      <c r="AE246" s="327">
        <f>'2ND TERM Db '!U246</f>
        <v>0</v>
      </c>
      <c r="AF246" s="327">
        <f>'1ST TERM Db'!U246</f>
        <v>0</v>
      </c>
      <c r="AG246" s="328">
        <f t="shared" si="312"/>
        <v>0</v>
      </c>
      <c r="AH246" s="26"/>
      <c r="AI246" s="26"/>
      <c r="AJ246" s="43">
        <f t="shared" si="313"/>
        <v>0</v>
      </c>
      <c r="AK246" s="327">
        <f>'2ND TERM Db '!X246</f>
        <v>0</v>
      </c>
      <c r="AL246" s="327">
        <f>'1ST TERM Db'!X246</f>
        <v>0</v>
      </c>
      <c r="AM246" s="328">
        <f t="shared" si="314"/>
        <v>0</v>
      </c>
      <c r="AN246" s="26"/>
      <c r="AO246" s="26"/>
      <c r="AP246" s="43">
        <f t="shared" si="315"/>
        <v>0</v>
      </c>
      <c r="AQ246" s="327">
        <f>'2ND TERM Db '!AA246</f>
        <v>0</v>
      </c>
      <c r="AR246" s="343">
        <f>'1ST TERM Db'!AA246</f>
        <v>0</v>
      </c>
      <c r="AS246" s="328">
        <f t="shared" si="316"/>
        <v>0</v>
      </c>
      <c r="AT246" s="26"/>
      <c r="AU246" s="26"/>
      <c r="AV246" s="43">
        <f t="shared" si="317"/>
        <v>0</v>
      </c>
      <c r="AW246" s="327">
        <f>'2ND TERM Db '!AD246</f>
        <v>0</v>
      </c>
      <c r="AX246" s="343">
        <f>'1ST TERM Db'!AD246</f>
        <v>0</v>
      </c>
      <c r="AY246" s="328">
        <f t="shared" si="318"/>
        <v>0</v>
      </c>
      <c r="AZ246" s="26"/>
      <c r="BA246" s="26"/>
      <c r="BB246" s="43">
        <f t="shared" si="319"/>
        <v>0</v>
      </c>
      <c r="BC246" s="327">
        <f>'2ND TERM Db '!AG246</f>
        <v>0</v>
      </c>
      <c r="BD246" s="327">
        <f>'1ST TERM Db'!AG246</f>
        <v>0</v>
      </c>
      <c r="BE246" s="328">
        <f t="shared" si="320"/>
        <v>0</v>
      </c>
      <c r="BF246" s="26"/>
      <c r="BG246" s="26"/>
      <c r="BH246" s="43">
        <f t="shared" si="321"/>
        <v>0</v>
      </c>
      <c r="BI246" s="327">
        <f>'2ND TERM Db '!AJ246</f>
        <v>0</v>
      </c>
      <c r="BJ246" s="327">
        <f>'1ST TERM Db'!AJ246</f>
        <v>0</v>
      </c>
      <c r="BK246" s="328">
        <f t="shared" si="322"/>
        <v>0</v>
      </c>
      <c r="BL246" s="26"/>
      <c r="BM246" s="26"/>
      <c r="BN246" s="43">
        <f t="shared" si="323"/>
        <v>0</v>
      </c>
      <c r="BO246" s="327">
        <f>'2ND TERM Db '!AM246</f>
        <v>0</v>
      </c>
      <c r="BP246" s="348">
        <f>'1ST TERM Db'!AM246</f>
        <v>0</v>
      </c>
      <c r="BQ246" s="328">
        <f t="shared" si="324"/>
        <v>0</v>
      </c>
      <c r="BR246" s="26"/>
      <c r="BS246" s="26"/>
      <c r="BT246" s="43">
        <f t="shared" si="325"/>
        <v>0</v>
      </c>
      <c r="BU246" s="327">
        <f>'2ND TERM Db '!AP246</f>
        <v>0</v>
      </c>
      <c r="BV246" s="348">
        <f>'1ST TERM Db'!AP246</f>
        <v>0</v>
      </c>
      <c r="BW246" s="328">
        <f t="shared" si="326"/>
        <v>0</v>
      </c>
      <c r="BX246" s="26"/>
      <c r="BY246" s="26"/>
      <c r="BZ246" s="43">
        <f t="shared" si="327"/>
        <v>0</v>
      </c>
      <c r="CA246" s="327">
        <f>'2ND TERM Db '!AS246</f>
        <v>0</v>
      </c>
      <c r="CB246" s="348">
        <f>'1ST TERM Db'!AS246</f>
        <v>0</v>
      </c>
      <c r="CC246" s="328">
        <f t="shared" si="328"/>
        <v>0</v>
      </c>
      <c r="CD246" s="26"/>
      <c r="CE246" s="26"/>
      <c r="CF246" s="43">
        <f t="shared" si="329"/>
        <v>0</v>
      </c>
      <c r="CG246" s="327">
        <f>'2ND TERM Db '!AV246</f>
        <v>0</v>
      </c>
      <c r="CH246" s="348">
        <f>'1ST TERM Db'!AV246</f>
        <v>0</v>
      </c>
      <c r="CI246" s="328">
        <f t="shared" si="330"/>
        <v>0</v>
      </c>
      <c r="CJ246" s="26"/>
      <c r="CK246" s="26"/>
      <c r="CL246" s="43">
        <f t="shared" si="331"/>
        <v>0</v>
      </c>
      <c r="CM246" s="327">
        <f>'2ND TERM Db '!AY246</f>
        <v>0</v>
      </c>
      <c r="CN246" s="348">
        <f>'1ST TERM Db'!AY246</f>
        <v>0</v>
      </c>
      <c r="CO246" s="328">
        <f t="shared" si="332"/>
        <v>0</v>
      </c>
      <c r="CP246" s="26"/>
      <c r="CQ246" s="26"/>
      <c r="CR246" s="43">
        <f t="shared" si="333"/>
        <v>0</v>
      </c>
      <c r="CS246" s="327">
        <f>'2ND TERM Db '!BB246</f>
        <v>0</v>
      </c>
      <c r="CT246" s="348">
        <f>'1ST TERM Db'!BB246</f>
        <v>0</v>
      </c>
      <c r="CU246" s="328">
        <f t="shared" si="334"/>
        <v>0</v>
      </c>
      <c r="CV246" s="26"/>
      <c r="CW246" s="26"/>
      <c r="CX246" s="43">
        <f t="shared" si="335"/>
        <v>0</v>
      </c>
      <c r="CY246" s="327">
        <f>'2ND TERM Db '!BE246</f>
        <v>0</v>
      </c>
      <c r="CZ246" s="348">
        <f>'1ST TERM Db'!BE246</f>
        <v>0</v>
      </c>
      <c r="DA246" s="328">
        <f t="shared" si="336"/>
        <v>0</v>
      </c>
      <c r="DB246" s="26"/>
      <c r="DC246" s="26"/>
      <c r="DD246" s="43">
        <f t="shared" si="337"/>
        <v>0</v>
      </c>
      <c r="DE246" s="327">
        <f>'2ND TERM Db '!BH246</f>
        <v>0</v>
      </c>
      <c r="DF246" s="348">
        <f>'1ST TERM Db'!BH246</f>
        <v>0</v>
      </c>
      <c r="DG246" s="328">
        <f t="shared" si="338"/>
        <v>0</v>
      </c>
      <c r="DH246" s="349"/>
      <c r="DI246" s="349"/>
      <c r="DJ246" s="356">
        <f t="shared" si="342"/>
        <v>0</v>
      </c>
      <c r="DK246" s="357">
        <f>'2ND TERM Db '!BK246</f>
        <v>0</v>
      </c>
      <c r="DL246" s="357">
        <f>'1ST TERM Db'!BK246</f>
        <v>0</v>
      </c>
      <c r="DM246" s="328">
        <f t="shared" si="339"/>
        <v>0</v>
      </c>
      <c r="DN246" s="73">
        <f t="shared" ref="DN246" si="391">SUM(O246,U246,AA246,AG246,AM246,AS246,AY246,BE246,BK246,BQ246,BW246,CC246,CI246,CO246,CU246,DA246,DG246:DM246)</f>
        <v>0</v>
      </c>
      <c r="DO246" s="80">
        <f t="shared" si="341"/>
        <v>12</v>
      </c>
      <c r="DP246" s="81" t="s">
        <v>105</v>
      </c>
      <c r="DQ246" s="81" t="s">
        <v>105</v>
      </c>
      <c r="DR246" s="81" t="s">
        <v>105</v>
      </c>
      <c r="DS246" s="81" t="s">
        <v>105</v>
      </c>
      <c r="DT246" s="81" t="s">
        <v>105</v>
      </c>
      <c r="DU246" s="81" t="s">
        <v>105</v>
      </c>
      <c r="DV246" s="81" t="s">
        <v>105</v>
      </c>
      <c r="DW246" s="81" t="s">
        <v>105</v>
      </c>
      <c r="DX246" s="87" t="s">
        <v>98</v>
      </c>
      <c r="DY246" s="88" t="s">
        <v>99</v>
      </c>
      <c r="DZ246" s="81" t="s">
        <v>105</v>
      </c>
      <c r="EA246" s="81" t="s">
        <v>105</v>
      </c>
      <c r="EB246" s="81" t="s">
        <v>105</v>
      </c>
      <c r="EC246" s="81" t="s">
        <v>105</v>
      </c>
      <c r="ED246" s="81" t="s">
        <v>105</v>
      </c>
      <c r="EE246" s="81" t="s">
        <v>105</v>
      </c>
      <c r="EF246" s="99" t="s">
        <v>105</v>
      </c>
      <c r="EG246" s="100" t="s">
        <v>101</v>
      </c>
      <c r="EH246" s="101" t="s">
        <v>102</v>
      </c>
      <c r="EI246" s="102" t="s">
        <v>103</v>
      </c>
      <c r="EJ246" s="103" t="s">
        <v>104</v>
      </c>
    </row>
    <row r="247" ht="30.3" spans="1:140">
      <c r="A247" s="21">
        <v>244</v>
      </c>
      <c r="B247" s="288">
        <f>'1ST TERM Db'!B247</f>
        <v>0</v>
      </c>
      <c r="C247" s="289">
        <f>'1ST TERM Db'!C247</f>
        <v>0</v>
      </c>
      <c r="D247" s="29">
        <f>'1ST TERM Db'!D247</f>
        <v>0</v>
      </c>
      <c r="E247" s="29">
        <f>'1ST TERM Db'!E247</f>
        <v>0</v>
      </c>
      <c r="F247" s="27"/>
      <c r="G247" s="27"/>
      <c r="H247" s="27"/>
      <c r="I247" s="42">
        <f t="shared" si="305"/>
        <v>0</v>
      </c>
      <c r="J247" s="26"/>
      <c r="K247" s="26"/>
      <c r="L247" s="43">
        <f t="shared" si="301"/>
        <v>0</v>
      </c>
      <c r="M247" s="327">
        <f>'2ND TERM Db '!L247</f>
        <v>0</v>
      </c>
      <c r="N247" s="327">
        <f>'1ST TERM Db'!L247</f>
        <v>0</v>
      </c>
      <c r="O247" s="328">
        <f t="shared" si="306"/>
        <v>0</v>
      </c>
      <c r="P247" s="26"/>
      <c r="Q247" s="26"/>
      <c r="R247" s="43">
        <f t="shared" si="307"/>
        <v>0</v>
      </c>
      <c r="S247" s="327">
        <f>'2ND TERM Db '!O247</f>
        <v>0</v>
      </c>
      <c r="T247" s="327">
        <f>'1ST TERM Db'!O247</f>
        <v>0</v>
      </c>
      <c r="U247" s="328">
        <f t="shared" si="308"/>
        <v>0</v>
      </c>
      <c r="V247" s="26"/>
      <c r="W247" s="26"/>
      <c r="X247" s="43">
        <f t="shared" si="309"/>
        <v>0</v>
      </c>
      <c r="Y247" s="327">
        <f>'2ND TERM Db '!R247</f>
        <v>0</v>
      </c>
      <c r="Z247" s="327">
        <f>'1ST TERM Db'!R247</f>
        <v>0</v>
      </c>
      <c r="AA247" s="328">
        <f t="shared" si="310"/>
        <v>0</v>
      </c>
      <c r="AB247" s="26"/>
      <c r="AC247" s="26"/>
      <c r="AD247" s="43">
        <f t="shared" si="311"/>
        <v>0</v>
      </c>
      <c r="AE247" s="327">
        <f>'2ND TERM Db '!U247</f>
        <v>0</v>
      </c>
      <c r="AF247" s="327">
        <f>'1ST TERM Db'!U247</f>
        <v>0</v>
      </c>
      <c r="AG247" s="328">
        <f t="shared" si="312"/>
        <v>0</v>
      </c>
      <c r="AH247" s="26"/>
      <c r="AI247" s="26"/>
      <c r="AJ247" s="43">
        <f t="shared" si="313"/>
        <v>0</v>
      </c>
      <c r="AK247" s="327">
        <f>'2ND TERM Db '!X247</f>
        <v>0</v>
      </c>
      <c r="AL247" s="327">
        <f>'1ST TERM Db'!X247</f>
        <v>0</v>
      </c>
      <c r="AM247" s="328">
        <f t="shared" si="314"/>
        <v>0</v>
      </c>
      <c r="AN247" s="26"/>
      <c r="AO247" s="26"/>
      <c r="AP247" s="43">
        <f t="shared" si="315"/>
        <v>0</v>
      </c>
      <c r="AQ247" s="327">
        <f>'2ND TERM Db '!AA247</f>
        <v>0</v>
      </c>
      <c r="AR247" s="343">
        <f>'1ST TERM Db'!AA247</f>
        <v>0</v>
      </c>
      <c r="AS247" s="328">
        <f t="shared" si="316"/>
        <v>0</v>
      </c>
      <c r="AT247" s="26"/>
      <c r="AU247" s="26"/>
      <c r="AV247" s="43">
        <f t="shared" si="317"/>
        <v>0</v>
      </c>
      <c r="AW247" s="327">
        <f>'2ND TERM Db '!AD247</f>
        <v>0</v>
      </c>
      <c r="AX247" s="343">
        <f>'1ST TERM Db'!AD247</f>
        <v>0</v>
      </c>
      <c r="AY247" s="328">
        <f t="shared" si="318"/>
        <v>0</v>
      </c>
      <c r="AZ247" s="26"/>
      <c r="BA247" s="26"/>
      <c r="BB247" s="43">
        <f t="shared" si="319"/>
        <v>0</v>
      </c>
      <c r="BC247" s="327">
        <f>'2ND TERM Db '!AG247</f>
        <v>0</v>
      </c>
      <c r="BD247" s="327">
        <f>'1ST TERM Db'!AG247</f>
        <v>0</v>
      </c>
      <c r="BE247" s="328">
        <f t="shared" si="320"/>
        <v>0</v>
      </c>
      <c r="BF247" s="26"/>
      <c r="BG247" s="26"/>
      <c r="BH247" s="43">
        <f t="shared" si="321"/>
        <v>0</v>
      </c>
      <c r="BI247" s="327">
        <f>'2ND TERM Db '!AJ247</f>
        <v>0</v>
      </c>
      <c r="BJ247" s="327">
        <f>'1ST TERM Db'!AJ247</f>
        <v>0</v>
      </c>
      <c r="BK247" s="328">
        <f t="shared" si="322"/>
        <v>0</v>
      </c>
      <c r="BL247" s="26"/>
      <c r="BM247" s="26"/>
      <c r="BN247" s="43">
        <f t="shared" si="323"/>
        <v>0</v>
      </c>
      <c r="BO247" s="327">
        <f>'2ND TERM Db '!AM247</f>
        <v>0</v>
      </c>
      <c r="BP247" s="348">
        <f>'1ST TERM Db'!AM247</f>
        <v>0</v>
      </c>
      <c r="BQ247" s="328">
        <f t="shared" si="324"/>
        <v>0</v>
      </c>
      <c r="BR247" s="26"/>
      <c r="BS247" s="26"/>
      <c r="BT247" s="43">
        <f t="shared" si="325"/>
        <v>0</v>
      </c>
      <c r="BU247" s="327">
        <f>'2ND TERM Db '!AP247</f>
        <v>0</v>
      </c>
      <c r="BV247" s="348">
        <f>'1ST TERM Db'!AP247</f>
        <v>0</v>
      </c>
      <c r="BW247" s="328">
        <f t="shared" si="326"/>
        <v>0</v>
      </c>
      <c r="BX247" s="26"/>
      <c r="BY247" s="26"/>
      <c r="BZ247" s="43">
        <f t="shared" si="327"/>
        <v>0</v>
      </c>
      <c r="CA247" s="327">
        <f>'2ND TERM Db '!AS247</f>
        <v>0</v>
      </c>
      <c r="CB247" s="348">
        <f>'1ST TERM Db'!AS247</f>
        <v>0</v>
      </c>
      <c r="CC247" s="328">
        <f t="shared" si="328"/>
        <v>0</v>
      </c>
      <c r="CD247" s="26"/>
      <c r="CE247" s="26"/>
      <c r="CF247" s="43">
        <f t="shared" si="329"/>
        <v>0</v>
      </c>
      <c r="CG247" s="327">
        <f>'2ND TERM Db '!AV247</f>
        <v>0</v>
      </c>
      <c r="CH247" s="348">
        <f>'1ST TERM Db'!AV247</f>
        <v>0</v>
      </c>
      <c r="CI247" s="328">
        <f t="shared" si="330"/>
        <v>0</v>
      </c>
      <c r="CJ247" s="26"/>
      <c r="CK247" s="26"/>
      <c r="CL247" s="43">
        <f t="shared" si="331"/>
        <v>0</v>
      </c>
      <c r="CM247" s="327">
        <f>'2ND TERM Db '!AY247</f>
        <v>0</v>
      </c>
      <c r="CN247" s="348">
        <f>'1ST TERM Db'!AY247</f>
        <v>0</v>
      </c>
      <c r="CO247" s="328">
        <f t="shared" si="332"/>
        <v>0</v>
      </c>
      <c r="CP247" s="26"/>
      <c r="CQ247" s="26"/>
      <c r="CR247" s="43">
        <f t="shared" si="333"/>
        <v>0</v>
      </c>
      <c r="CS247" s="327">
        <f>'2ND TERM Db '!BB247</f>
        <v>0</v>
      </c>
      <c r="CT247" s="348">
        <f>'1ST TERM Db'!BB247</f>
        <v>0</v>
      </c>
      <c r="CU247" s="328">
        <f t="shared" si="334"/>
        <v>0</v>
      </c>
      <c r="CV247" s="26"/>
      <c r="CW247" s="26"/>
      <c r="CX247" s="43">
        <f t="shared" si="335"/>
        <v>0</v>
      </c>
      <c r="CY247" s="327">
        <f>'2ND TERM Db '!BE247</f>
        <v>0</v>
      </c>
      <c r="CZ247" s="348">
        <f>'1ST TERM Db'!BE247</f>
        <v>0</v>
      </c>
      <c r="DA247" s="328">
        <f t="shared" si="336"/>
        <v>0</v>
      </c>
      <c r="DB247" s="26"/>
      <c r="DC247" s="26"/>
      <c r="DD247" s="43">
        <f t="shared" si="337"/>
        <v>0</v>
      </c>
      <c r="DE247" s="327">
        <f>'2ND TERM Db '!BH247</f>
        <v>0</v>
      </c>
      <c r="DF247" s="348">
        <f>'1ST TERM Db'!BH247</f>
        <v>0</v>
      </c>
      <c r="DG247" s="328">
        <f t="shared" si="338"/>
        <v>0</v>
      </c>
      <c r="DH247" s="349"/>
      <c r="DI247" s="349"/>
      <c r="DJ247" s="356">
        <f t="shared" si="342"/>
        <v>0</v>
      </c>
      <c r="DK247" s="357">
        <f>'2ND TERM Db '!BK247</f>
        <v>0</v>
      </c>
      <c r="DL247" s="357">
        <f>'1ST TERM Db'!BK247</f>
        <v>0</v>
      </c>
      <c r="DM247" s="328">
        <f t="shared" si="339"/>
        <v>0</v>
      </c>
      <c r="DN247" s="73">
        <f t="shared" ref="DN247" si="392">SUM(O247,U247,AA247,AG247,AM247,AS247,AY247,BE247,BK247,BQ247,BW247,CC247,CI247,CO247,CU247,DA247,DG247,DM247)</f>
        <v>0</v>
      </c>
      <c r="DO247" s="80">
        <f t="shared" si="341"/>
        <v>12</v>
      </c>
      <c r="DP247" s="81" t="s">
        <v>105</v>
      </c>
      <c r="DQ247" s="81" t="s">
        <v>105</v>
      </c>
      <c r="DR247" s="81" t="s">
        <v>105</v>
      </c>
      <c r="DS247" s="81" t="s">
        <v>105</v>
      </c>
      <c r="DT247" s="81" t="s">
        <v>105</v>
      </c>
      <c r="DU247" s="81" t="s">
        <v>105</v>
      </c>
      <c r="DV247" s="81" t="s">
        <v>105</v>
      </c>
      <c r="DW247" s="81" t="s">
        <v>105</v>
      </c>
      <c r="DX247" s="87" t="s">
        <v>98</v>
      </c>
      <c r="DY247" s="88" t="s">
        <v>99</v>
      </c>
      <c r="DZ247" s="81" t="s">
        <v>105</v>
      </c>
      <c r="EA247" s="81" t="s">
        <v>105</v>
      </c>
      <c r="EB247" s="81" t="s">
        <v>105</v>
      </c>
      <c r="EC247" s="81" t="s">
        <v>105</v>
      </c>
      <c r="ED247" s="81" t="s">
        <v>105</v>
      </c>
      <c r="EE247" s="81" t="s">
        <v>105</v>
      </c>
      <c r="EF247" s="99" t="s">
        <v>105</v>
      </c>
      <c r="EG247" s="100" t="s">
        <v>101</v>
      </c>
      <c r="EH247" s="101" t="s">
        <v>102</v>
      </c>
      <c r="EI247" s="102" t="s">
        <v>103</v>
      </c>
      <c r="EJ247" s="103" t="s">
        <v>104</v>
      </c>
    </row>
    <row r="248" ht="30.3" spans="1:140">
      <c r="A248" s="21">
        <v>245</v>
      </c>
      <c r="B248" s="288">
        <f>'1ST TERM Db'!B248</f>
        <v>0</v>
      </c>
      <c r="C248" s="29">
        <f>'1ST TERM Db'!C248</f>
        <v>0</v>
      </c>
      <c r="D248" s="29">
        <f>'1ST TERM Db'!D248</f>
        <v>0</v>
      </c>
      <c r="E248" s="29">
        <f>'1ST TERM Db'!E248</f>
        <v>0</v>
      </c>
      <c r="F248" s="27"/>
      <c r="G248" s="27"/>
      <c r="H248" s="27"/>
      <c r="I248" s="42">
        <f t="shared" si="305"/>
        <v>0</v>
      </c>
      <c r="J248" s="26"/>
      <c r="K248" s="26"/>
      <c r="L248" s="43">
        <f t="shared" si="301"/>
        <v>0</v>
      </c>
      <c r="M248" s="327">
        <f>'2ND TERM Db '!L248</f>
        <v>0</v>
      </c>
      <c r="N248" s="327">
        <f>'1ST TERM Db'!L248</f>
        <v>0</v>
      </c>
      <c r="O248" s="328">
        <f t="shared" si="306"/>
        <v>0</v>
      </c>
      <c r="P248" s="26"/>
      <c r="Q248" s="26"/>
      <c r="R248" s="43">
        <f t="shared" si="307"/>
        <v>0</v>
      </c>
      <c r="S248" s="327">
        <f>'2ND TERM Db '!O248</f>
        <v>0</v>
      </c>
      <c r="T248" s="327">
        <f>'1ST TERM Db'!O248</f>
        <v>0</v>
      </c>
      <c r="U248" s="328">
        <f t="shared" si="308"/>
        <v>0</v>
      </c>
      <c r="V248" s="26"/>
      <c r="W248" s="26"/>
      <c r="X248" s="43">
        <f t="shared" si="309"/>
        <v>0</v>
      </c>
      <c r="Y248" s="327">
        <f>'2ND TERM Db '!R248</f>
        <v>0</v>
      </c>
      <c r="Z248" s="327">
        <f>'1ST TERM Db'!R248</f>
        <v>0</v>
      </c>
      <c r="AA248" s="328">
        <f t="shared" si="310"/>
        <v>0</v>
      </c>
      <c r="AB248" s="26"/>
      <c r="AC248" s="26"/>
      <c r="AD248" s="43">
        <f t="shared" si="311"/>
        <v>0</v>
      </c>
      <c r="AE248" s="327">
        <f>'2ND TERM Db '!U248</f>
        <v>0</v>
      </c>
      <c r="AF248" s="327">
        <f>'1ST TERM Db'!U248</f>
        <v>0</v>
      </c>
      <c r="AG248" s="328">
        <f t="shared" si="312"/>
        <v>0</v>
      </c>
      <c r="AH248" s="26"/>
      <c r="AI248" s="26"/>
      <c r="AJ248" s="43">
        <f t="shared" si="313"/>
        <v>0</v>
      </c>
      <c r="AK248" s="327">
        <f>'2ND TERM Db '!X248</f>
        <v>0</v>
      </c>
      <c r="AL248" s="327">
        <f>'1ST TERM Db'!X248</f>
        <v>0</v>
      </c>
      <c r="AM248" s="328">
        <f t="shared" si="314"/>
        <v>0</v>
      </c>
      <c r="AN248" s="26"/>
      <c r="AO248" s="26"/>
      <c r="AP248" s="43">
        <f t="shared" si="315"/>
        <v>0</v>
      </c>
      <c r="AQ248" s="327">
        <f>'2ND TERM Db '!AA248</f>
        <v>0</v>
      </c>
      <c r="AR248" s="343">
        <f>'1ST TERM Db'!AA248</f>
        <v>0</v>
      </c>
      <c r="AS248" s="328">
        <f t="shared" si="316"/>
        <v>0</v>
      </c>
      <c r="AT248" s="26"/>
      <c r="AU248" s="26"/>
      <c r="AV248" s="43">
        <f t="shared" si="317"/>
        <v>0</v>
      </c>
      <c r="AW248" s="327">
        <f>'2ND TERM Db '!AD248</f>
        <v>0</v>
      </c>
      <c r="AX248" s="343">
        <f>'1ST TERM Db'!AD248</f>
        <v>0</v>
      </c>
      <c r="AY248" s="328">
        <f t="shared" si="318"/>
        <v>0</v>
      </c>
      <c r="AZ248" s="26"/>
      <c r="BA248" s="26"/>
      <c r="BB248" s="43">
        <f t="shared" si="319"/>
        <v>0</v>
      </c>
      <c r="BC248" s="327">
        <f>'2ND TERM Db '!AG248</f>
        <v>0</v>
      </c>
      <c r="BD248" s="327">
        <f>'1ST TERM Db'!AG248</f>
        <v>0</v>
      </c>
      <c r="BE248" s="328">
        <f t="shared" si="320"/>
        <v>0</v>
      </c>
      <c r="BF248" s="26"/>
      <c r="BG248" s="26"/>
      <c r="BH248" s="43">
        <f t="shared" si="321"/>
        <v>0</v>
      </c>
      <c r="BI248" s="327">
        <f>'2ND TERM Db '!AJ248</f>
        <v>0</v>
      </c>
      <c r="BJ248" s="327">
        <f>'1ST TERM Db'!AJ248</f>
        <v>0</v>
      </c>
      <c r="BK248" s="328">
        <f t="shared" si="322"/>
        <v>0</v>
      </c>
      <c r="BL248" s="26"/>
      <c r="BM248" s="26"/>
      <c r="BN248" s="43">
        <f t="shared" si="323"/>
        <v>0</v>
      </c>
      <c r="BO248" s="327">
        <f>'2ND TERM Db '!AM248</f>
        <v>0</v>
      </c>
      <c r="BP248" s="348">
        <f>'1ST TERM Db'!AM248</f>
        <v>0</v>
      </c>
      <c r="BQ248" s="328">
        <f t="shared" si="324"/>
        <v>0</v>
      </c>
      <c r="BR248" s="26"/>
      <c r="BS248" s="26"/>
      <c r="BT248" s="43">
        <f t="shared" si="325"/>
        <v>0</v>
      </c>
      <c r="BU248" s="327">
        <f>'2ND TERM Db '!AP248</f>
        <v>0</v>
      </c>
      <c r="BV248" s="348">
        <f>'1ST TERM Db'!AP248</f>
        <v>0</v>
      </c>
      <c r="BW248" s="328">
        <f t="shared" si="326"/>
        <v>0</v>
      </c>
      <c r="BX248" s="26"/>
      <c r="BY248" s="26"/>
      <c r="BZ248" s="43">
        <f t="shared" si="327"/>
        <v>0</v>
      </c>
      <c r="CA248" s="327">
        <f>'2ND TERM Db '!AS248</f>
        <v>0</v>
      </c>
      <c r="CB248" s="348">
        <f>'1ST TERM Db'!AS248</f>
        <v>0</v>
      </c>
      <c r="CC248" s="328">
        <f t="shared" si="328"/>
        <v>0</v>
      </c>
      <c r="CD248" s="26"/>
      <c r="CE248" s="26"/>
      <c r="CF248" s="43">
        <f t="shared" si="329"/>
        <v>0</v>
      </c>
      <c r="CG248" s="327">
        <f>'2ND TERM Db '!AV248</f>
        <v>0</v>
      </c>
      <c r="CH248" s="348">
        <f>'1ST TERM Db'!AV248</f>
        <v>0</v>
      </c>
      <c r="CI248" s="328">
        <f t="shared" si="330"/>
        <v>0</v>
      </c>
      <c r="CJ248" s="26"/>
      <c r="CK248" s="26"/>
      <c r="CL248" s="43">
        <f t="shared" si="331"/>
        <v>0</v>
      </c>
      <c r="CM248" s="327">
        <f>'2ND TERM Db '!AY248</f>
        <v>0</v>
      </c>
      <c r="CN248" s="348">
        <f>'1ST TERM Db'!AY248</f>
        <v>0</v>
      </c>
      <c r="CO248" s="328">
        <f t="shared" si="332"/>
        <v>0</v>
      </c>
      <c r="CP248" s="26"/>
      <c r="CQ248" s="26"/>
      <c r="CR248" s="43">
        <f t="shared" si="333"/>
        <v>0</v>
      </c>
      <c r="CS248" s="327">
        <f>'2ND TERM Db '!BB248</f>
        <v>0</v>
      </c>
      <c r="CT248" s="348">
        <f>'1ST TERM Db'!BB248</f>
        <v>0</v>
      </c>
      <c r="CU248" s="328">
        <f t="shared" si="334"/>
        <v>0</v>
      </c>
      <c r="CV248" s="26"/>
      <c r="CW248" s="26"/>
      <c r="CX248" s="43">
        <f t="shared" si="335"/>
        <v>0</v>
      </c>
      <c r="CY248" s="327">
        <f>'2ND TERM Db '!BE248</f>
        <v>0</v>
      </c>
      <c r="CZ248" s="348">
        <f>'1ST TERM Db'!BE248</f>
        <v>0</v>
      </c>
      <c r="DA248" s="328">
        <f t="shared" si="336"/>
        <v>0</v>
      </c>
      <c r="DB248" s="26"/>
      <c r="DC248" s="26"/>
      <c r="DD248" s="43">
        <f t="shared" si="337"/>
        <v>0</v>
      </c>
      <c r="DE248" s="327">
        <f>'2ND TERM Db '!BH248</f>
        <v>0</v>
      </c>
      <c r="DF248" s="348">
        <f>'1ST TERM Db'!BH248</f>
        <v>0</v>
      </c>
      <c r="DG248" s="328">
        <f t="shared" si="338"/>
        <v>0</v>
      </c>
      <c r="DH248" s="349"/>
      <c r="DI248" s="349"/>
      <c r="DJ248" s="356">
        <f t="shared" si="342"/>
        <v>0</v>
      </c>
      <c r="DK248" s="357">
        <f>'2ND TERM Db '!BK248</f>
        <v>0</v>
      </c>
      <c r="DL248" s="357">
        <f>'1ST TERM Db'!BK248</f>
        <v>0</v>
      </c>
      <c r="DM248" s="328">
        <f t="shared" si="339"/>
        <v>0</v>
      </c>
      <c r="DN248" s="73">
        <f t="shared" ref="DN248" si="393">SUM(O248,U248,AA248,AG248,AM248,AS248,AY248,BE248,BK248,BQ248,BW248,CC248,CI248,CO248,CU248,DA248,DG248:DM248)</f>
        <v>0</v>
      </c>
      <c r="DO248" s="80">
        <f t="shared" si="341"/>
        <v>12</v>
      </c>
      <c r="DP248" s="81" t="s">
        <v>105</v>
      </c>
      <c r="DQ248" s="81" t="s">
        <v>105</v>
      </c>
      <c r="DR248" s="81" t="s">
        <v>105</v>
      </c>
      <c r="DS248" s="81" t="s">
        <v>105</v>
      </c>
      <c r="DT248" s="81" t="s">
        <v>105</v>
      </c>
      <c r="DU248" s="81" t="s">
        <v>105</v>
      </c>
      <c r="DV248" s="81" t="s">
        <v>105</v>
      </c>
      <c r="DW248" s="81" t="s">
        <v>105</v>
      </c>
      <c r="DX248" s="87" t="s">
        <v>98</v>
      </c>
      <c r="DY248" s="88" t="s">
        <v>99</v>
      </c>
      <c r="DZ248" s="81" t="s">
        <v>105</v>
      </c>
      <c r="EA248" s="81" t="s">
        <v>105</v>
      </c>
      <c r="EB248" s="81" t="s">
        <v>105</v>
      </c>
      <c r="EC248" s="81" t="s">
        <v>105</v>
      </c>
      <c r="ED248" s="81" t="s">
        <v>105</v>
      </c>
      <c r="EE248" s="81" t="s">
        <v>105</v>
      </c>
      <c r="EF248" s="99" t="s">
        <v>105</v>
      </c>
      <c r="EG248" s="100" t="s">
        <v>101</v>
      </c>
      <c r="EH248" s="101" t="s">
        <v>102</v>
      </c>
      <c r="EI248" s="102" t="s">
        <v>103</v>
      </c>
      <c r="EJ248" s="103" t="s">
        <v>104</v>
      </c>
    </row>
    <row r="249" ht="30.3" spans="1:140">
      <c r="A249" s="21">
        <v>246</v>
      </c>
      <c r="B249" s="288">
        <f>'1ST TERM Db'!B249</f>
        <v>0</v>
      </c>
      <c r="C249" s="289">
        <f>'1ST TERM Db'!C249</f>
        <v>0</v>
      </c>
      <c r="D249" s="29">
        <f>'1ST TERM Db'!D249</f>
        <v>0</v>
      </c>
      <c r="E249" s="29">
        <f>'1ST TERM Db'!E249</f>
        <v>0</v>
      </c>
      <c r="F249" s="27"/>
      <c r="G249" s="27"/>
      <c r="H249" s="27"/>
      <c r="I249" s="42">
        <f t="shared" si="305"/>
        <v>0</v>
      </c>
      <c r="J249" s="26"/>
      <c r="K249" s="26"/>
      <c r="L249" s="43">
        <f t="shared" si="301"/>
        <v>0</v>
      </c>
      <c r="M249" s="327">
        <f>'2ND TERM Db '!L249</f>
        <v>0</v>
      </c>
      <c r="N249" s="327">
        <f>'1ST TERM Db'!L249</f>
        <v>0</v>
      </c>
      <c r="O249" s="328">
        <f t="shared" si="306"/>
        <v>0</v>
      </c>
      <c r="P249" s="26"/>
      <c r="Q249" s="26"/>
      <c r="R249" s="43">
        <f t="shared" si="307"/>
        <v>0</v>
      </c>
      <c r="S249" s="327">
        <f>'2ND TERM Db '!O249</f>
        <v>0</v>
      </c>
      <c r="T249" s="327">
        <f>'1ST TERM Db'!O249</f>
        <v>0</v>
      </c>
      <c r="U249" s="328">
        <f t="shared" si="308"/>
        <v>0</v>
      </c>
      <c r="V249" s="26"/>
      <c r="W249" s="26"/>
      <c r="X249" s="43">
        <f t="shared" si="309"/>
        <v>0</v>
      </c>
      <c r="Y249" s="327">
        <f>'2ND TERM Db '!R249</f>
        <v>0</v>
      </c>
      <c r="Z249" s="327">
        <f>'1ST TERM Db'!R249</f>
        <v>0</v>
      </c>
      <c r="AA249" s="328">
        <f t="shared" si="310"/>
        <v>0</v>
      </c>
      <c r="AB249" s="26"/>
      <c r="AC249" s="26"/>
      <c r="AD249" s="43">
        <f t="shared" si="311"/>
        <v>0</v>
      </c>
      <c r="AE249" s="327">
        <f>'2ND TERM Db '!U249</f>
        <v>0</v>
      </c>
      <c r="AF249" s="327">
        <f>'1ST TERM Db'!U249</f>
        <v>0</v>
      </c>
      <c r="AG249" s="328">
        <f t="shared" si="312"/>
        <v>0</v>
      </c>
      <c r="AH249" s="26"/>
      <c r="AI249" s="26"/>
      <c r="AJ249" s="43">
        <f t="shared" si="313"/>
        <v>0</v>
      </c>
      <c r="AK249" s="327">
        <f>'2ND TERM Db '!X249</f>
        <v>0</v>
      </c>
      <c r="AL249" s="327">
        <f>'1ST TERM Db'!X249</f>
        <v>0</v>
      </c>
      <c r="AM249" s="328">
        <f t="shared" si="314"/>
        <v>0</v>
      </c>
      <c r="AN249" s="26"/>
      <c r="AO249" s="26"/>
      <c r="AP249" s="43">
        <f t="shared" si="315"/>
        <v>0</v>
      </c>
      <c r="AQ249" s="327">
        <f>'2ND TERM Db '!AA249</f>
        <v>0</v>
      </c>
      <c r="AR249" s="343">
        <f>'1ST TERM Db'!AA249</f>
        <v>0</v>
      </c>
      <c r="AS249" s="328">
        <f t="shared" si="316"/>
        <v>0</v>
      </c>
      <c r="AT249" s="26"/>
      <c r="AU249" s="26"/>
      <c r="AV249" s="43">
        <f t="shared" si="317"/>
        <v>0</v>
      </c>
      <c r="AW249" s="327">
        <f>'2ND TERM Db '!AD249</f>
        <v>0</v>
      </c>
      <c r="AX249" s="343">
        <f>'1ST TERM Db'!AD249</f>
        <v>0</v>
      </c>
      <c r="AY249" s="328">
        <f t="shared" si="318"/>
        <v>0</v>
      </c>
      <c r="AZ249" s="26"/>
      <c r="BA249" s="26"/>
      <c r="BB249" s="43">
        <f t="shared" si="319"/>
        <v>0</v>
      </c>
      <c r="BC249" s="327">
        <f>'2ND TERM Db '!AG249</f>
        <v>0</v>
      </c>
      <c r="BD249" s="327">
        <f>'1ST TERM Db'!AG249</f>
        <v>0</v>
      </c>
      <c r="BE249" s="328">
        <f t="shared" si="320"/>
        <v>0</v>
      </c>
      <c r="BF249" s="26"/>
      <c r="BG249" s="26"/>
      <c r="BH249" s="43">
        <f t="shared" si="321"/>
        <v>0</v>
      </c>
      <c r="BI249" s="327">
        <f>'2ND TERM Db '!AJ249</f>
        <v>0</v>
      </c>
      <c r="BJ249" s="327">
        <f>'1ST TERM Db'!AJ249</f>
        <v>0</v>
      </c>
      <c r="BK249" s="328">
        <f t="shared" si="322"/>
        <v>0</v>
      </c>
      <c r="BL249" s="26"/>
      <c r="BM249" s="26"/>
      <c r="BN249" s="43">
        <f t="shared" si="323"/>
        <v>0</v>
      </c>
      <c r="BO249" s="327">
        <f>'2ND TERM Db '!AM249</f>
        <v>0</v>
      </c>
      <c r="BP249" s="348">
        <f>'1ST TERM Db'!AM249</f>
        <v>0</v>
      </c>
      <c r="BQ249" s="328">
        <f t="shared" si="324"/>
        <v>0</v>
      </c>
      <c r="BR249" s="26"/>
      <c r="BS249" s="26"/>
      <c r="BT249" s="43">
        <f t="shared" si="325"/>
        <v>0</v>
      </c>
      <c r="BU249" s="327">
        <f>'2ND TERM Db '!AP249</f>
        <v>0</v>
      </c>
      <c r="BV249" s="348">
        <f>'1ST TERM Db'!AP249</f>
        <v>0</v>
      </c>
      <c r="BW249" s="328">
        <f t="shared" si="326"/>
        <v>0</v>
      </c>
      <c r="BX249" s="26"/>
      <c r="BY249" s="26"/>
      <c r="BZ249" s="43">
        <f t="shared" si="327"/>
        <v>0</v>
      </c>
      <c r="CA249" s="327">
        <f>'2ND TERM Db '!AS249</f>
        <v>0</v>
      </c>
      <c r="CB249" s="348">
        <f>'1ST TERM Db'!AS249</f>
        <v>0</v>
      </c>
      <c r="CC249" s="328">
        <f t="shared" si="328"/>
        <v>0</v>
      </c>
      <c r="CD249" s="26"/>
      <c r="CE249" s="26"/>
      <c r="CF249" s="43">
        <f t="shared" si="329"/>
        <v>0</v>
      </c>
      <c r="CG249" s="327">
        <f>'2ND TERM Db '!AV249</f>
        <v>0</v>
      </c>
      <c r="CH249" s="348">
        <f>'1ST TERM Db'!AV249</f>
        <v>0</v>
      </c>
      <c r="CI249" s="328">
        <f t="shared" si="330"/>
        <v>0</v>
      </c>
      <c r="CJ249" s="26"/>
      <c r="CK249" s="26"/>
      <c r="CL249" s="43">
        <f t="shared" si="331"/>
        <v>0</v>
      </c>
      <c r="CM249" s="327">
        <f>'2ND TERM Db '!AY249</f>
        <v>0</v>
      </c>
      <c r="CN249" s="348">
        <f>'1ST TERM Db'!AY249</f>
        <v>0</v>
      </c>
      <c r="CO249" s="328">
        <f t="shared" si="332"/>
        <v>0</v>
      </c>
      <c r="CP249" s="26"/>
      <c r="CQ249" s="26"/>
      <c r="CR249" s="43">
        <f t="shared" si="333"/>
        <v>0</v>
      </c>
      <c r="CS249" s="327">
        <f>'2ND TERM Db '!BB249</f>
        <v>0</v>
      </c>
      <c r="CT249" s="348">
        <f>'1ST TERM Db'!BB249</f>
        <v>0</v>
      </c>
      <c r="CU249" s="328">
        <f t="shared" si="334"/>
        <v>0</v>
      </c>
      <c r="CV249" s="26"/>
      <c r="CW249" s="26"/>
      <c r="CX249" s="43">
        <f t="shared" si="335"/>
        <v>0</v>
      </c>
      <c r="CY249" s="327">
        <f>'2ND TERM Db '!BE249</f>
        <v>0</v>
      </c>
      <c r="CZ249" s="348">
        <f>'1ST TERM Db'!BE249</f>
        <v>0</v>
      </c>
      <c r="DA249" s="328">
        <f t="shared" si="336"/>
        <v>0</v>
      </c>
      <c r="DB249" s="26"/>
      <c r="DC249" s="26"/>
      <c r="DD249" s="43">
        <f t="shared" si="337"/>
        <v>0</v>
      </c>
      <c r="DE249" s="327">
        <f>'2ND TERM Db '!BH249</f>
        <v>0</v>
      </c>
      <c r="DF249" s="348">
        <f>'1ST TERM Db'!BH249</f>
        <v>0</v>
      </c>
      <c r="DG249" s="328">
        <f t="shared" si="338"/>
        <v>0</v>
      </c>
      <c r="DH249" s="349"/>
      <c r="DI249" s="349"/>
      <c r="DJ249" s="356">
        <f t="shared" si="342"/>
        <v>0</v>
      </c>
      <c r="DK249" s="357">
        <f>'2ND TERM Db '!BK249</f>
        <v>0</v>
      </c>
      <c r="DL249" s="357">
        <f>'1ST TERM Db'!BK249</f>
        <v>0</v>
      </c>
      <c r="DM249" s="328">
        <f t="shared" si="339"/>
        <v>0</v>
      </c>
      <c r="DN249" s="73">
        <f t="shared" ref="DN249" si="394">SUM(O249,U249,AA249,AG249,AM249,AS249,AY249,BE249,BK249,BQ249,BW249,CC249,CI249,CO249,CU249,DA249,DG249,DM249)</f>
        <v>0</v>
      </c>
      <c r="DO249" s="80">
        <f t="shared" si="341"/>
        <v>12</v>
      </c>
      <c r="DP249" s="81" t="s">
        <v>105</v>
      </c>
      <c r="DQ249" s="81" t="s">
        <v>105</v>
      </c>
      <c r="DR249" s="81" t="s">
        <v>105</v>
      </c>
      <c r="DS249" s="81" t="s">
        <v>105</v>
      </c>
      <c r="DT249" s="81" t="s">
        <v>105</v>
      </c>
      <c r="DU249" s="81" t="s">
        <v>105</v>
      </c>
      <c r="DV249" s="81" t="s">
        <v>105</v>
      </c>
      <c r="DW249" s="81" t="s">
        <v>105</v>
      </c>
      <c r="DX249" s="87" t="s">
        <v>98</v>
      </c>
      <c r="DY249" s="88" t="s">
        <v>99</v>
      </c>
      <c r="DZ249" s="81" t="s">
        <v>105</v>
      </c>
      <c r="EA249" s="81" t="s">
        <v>105</v>
      </c>
      <c r="EB249" s="81" t="s">
        <v>105</v>
      </c>
      <c r="EC249" s="81" t="s">
        <v>105</v>
      </c>
      <c r="ED249" s="81" t="s">
        <v>105</v>
      </c>
      <c r="EE249" s="81" t="s">
        <v>105</v>
      </c>
      <c r="EF249" s="99" t="s">
        <v>105</v>
      </c>
      <c r="EG249" s="100" t="s">
        <v>101</v>
      </c>
      <c r="EH249" s="101" t="s">
        <v>102</v>
      </c>
      <c r="EI249" s="102" t="s">
        <v>103</v>
      </c>
      <c r="EJ249" s="103" t="s">
        <v>104</v>
      </c>
    </row>
    <row r="250" ht="30.3" spans="1:140">
      <c r="A250" s="21">
        <v>247</v>
      </c>
      <c r="B250" s="288">
        <f>'1ST TERM Db'!B250</f>
        <v>0</v>
      </c>
      <c r="C250" s="29">
        <f>'1ST TERM Db'!C250</f>
        <v>0</v>
      </c>
      <c r="D250" s="29">
        <f>'1ST TERM Db'!D250</f>
        <v>0</v>
      </c>
      <c r="E250" s="29">
        <f>'1ST TERM Db'!E250</f>
        <v>0</v>
      </c>
      <c r="F250" s="27"/>
      <c r="G250" s="27"/>
      <c r="H250" s="27"/>
      <c r="I250" s="42">
        <f t="shared" si="305"/>
        <v>0</v>
      </c>
      <c r="J250" s="26"/>
      <c r="K250" s="26"/>
      <c r="L250" s="43">
        <f t="shared" si="301"/>
        <v>0</v>
      </c>
      <c r="M250" s="327">
        <f>'2ND TERM Db '!L250</f>
        <v>0</v>
      </c>
      <c r="N250" s="327">
        <f>'1ST TERM Db'!L250</f>
        <v>0</v>
      </c>
      <c r="O250" s="328">
        <f t="shared" si="306"/>
        <v>0</v>
      </c>
      <c r="P250" s="26"/>
      <c r="Q250" s="26"/>
      <c r="R250" s="43">
        <f t="shared" si="307"/>
        <v>0</v>
      </c>
      <c r="S250" s="327">
        <f>'2ND TERM Db '!O250</f>
        <v>0</v>
      </c>
      <c r="T250" s="327">
        <f>'1ST TERM Db'!O250</f>
        <v>0</v>
      </c>
      <c r="U250" s="328">
        <f t="shared" si="308"/>
        <v>0</v>
      </c>
      <c r="V250" s="26"/>
      <c r="W250" s="26"/>
      <c r="X250" s="43">
        <f t="shared" si="309"/>
        <v>0</v>
      </c>
      <c r="Y250" s="327">
        <f>'2ND TERM Db '!R250</f>
        <v>0</v>
      </c>
      <c r="Z250" s="327">
        <f>'1ST TERM Db'!R250</f>
        <v>0</v>
      </c>
      <c r="AA250" s="328">
        <f t="shared" si="310"/>
        <v>0</v>
      </c>
      <c r="AB250" s="26"/>
      <c r="AC250" s="26"/>
      <c r="AD250" s="43">
        <f t="shared" si="311"/>
        <v>0</v>
      </c>
      <c r="AE250" s="327">
        <f>'2ND TERM Db '!U250</f>
        <v>0</v>
      </c>
      <c r="AF250" s="327">
        <f>'1ST TERM Db'!U250</f>
        <v>0</v>
      </c>
      <c r="AG250" s="328">
        <f t="shared" si="312"/>
        <v>0</v>
      </c>
      <c r="AH250" s="26"/>
      <c r="AI250" s="26"/>
      <c r="AJ250" s="43">
        <f t="shared" si="313"/>
        <v>0</v>
      </c>
      <c r="AK250" s="327">
        <f>'2ND TERM Db '!X250</f>
        <v>0</v>
      </c>
      <c r="AL250" s="327">
        <f>'1ST TERM Db'!X250</f>
        <v>0</v>
      </c>
      <c r="AM250" s="328">
        <f t="shared" si="314"/>
        <v>0</v>
      </c>
      <c r="AN250" s="26"/>
      <c r="AO250" s="26"/>
      <c r="AP250" s="43">
        <f t="shared" si="315"/>
        <v>0</v>
      </c>
      <c r="AQ250" s="327">
        <f>'2ND TERM Db '!AA250</f>
        <v>0</v>
      </c>
      <c r="AR250" s="343">
        <f>'1ST TERM Db'!AA250</f>
        <v>0</v>
      </c>
      <c r="AS250" s="328">
        <f t="shared" si="316"/>
        <v>0</v>
      </c>
      <c r="AT250" s="26"/>
      <c r="AU250" s="26"/>
      <c r="AV250" s="43">
        <f t="shared" si="317"/>
        <v>0</v>
      </c>
      <c r="AW250" s="327">
        <f>'2ND TERM Db '!AD250</f>
        <v>0</v>
      </c>
      <c r="AX250" s="343">
        <f>'1ST TERM Db'!AD250</f>
        <v>0</v>
      </c>
      <c r="AY250" s="328">
        <f t="shared" si="318"/>
        <v>0</v>
      </c>
      <c r="AZ250" s="26"/>
      <c r="BA250" s="26"/>
      <c r="BB250" s="43">
        <f t="shared" si="319"/>
        <v>0</v>
      </c>
      <c r="BC250" s="327">
        <f>'2ND TERM Db '!AG250</f>
        <v>0</v>
      </c>
      <c r="BD250" s="327">
        <f>'1ST TERM Db'!AG250</f>
        <v>0</v>
      </c>
      <c r="BE250" s="328">
        <f t="shared" si="320"/>
        <v>0</v>
      </c>
      <c r="BF250" s="26"/>
      <c r="BG250" s="26"/>
      <c r="BH250" s="43">
        <f t="shared" si="321"/>
        <v>0</v>
      </c>
      <c r="BI250" s="327">
        <f>'2ND TERM Db '!AJ250</f>
        <v>0</v>
      </c>
      <c r="BJ250" s="327">
        <f>'1ST TERM Db'!AJ250</f>
        <v>0</v>
      </c>
      <c r="BK250" s="328">
        <f t="shared" si="322"/>
        <v>0</v>
      </c>
      <c r="BL250" s="26"/>
      <c r="BM250" s="26"/>
      <c r="BN250" s="43">
        <f t="shared" si="323"/>
        <v>0</v>
      </c>
      <c r="BO250" s="327">
        <f>'2ND TERM Db '!AM250</f>
        <v>0</v>
      </c>
      <c r="BP250" s="348">
        <f>'1ST TERM Db'!AM250</f>
        <v>0</v>
      </c>
      <c r="BQ250" s="328">
        <f t="shared" si="324"/>
        <v>0</v>
      </c>
      <c r="BR250" s="26"/>
      <c r="BS250" s="26"/>
      <c r="BT250" s="43">
        <f t="shared" si="325"/>
        <v>0</v>
      </c>
      <c r="BU250" s="327">
        <f>'2ND TERM Db '!AP250</f>
        <v>0</v>
      </c>
      <c r="BV250" s="348">
        <f>'1ST TERM Db'!AP250</f>
        <v>0</v>
      </c>
      <c r="BW250" s="328">
        <f t="shared" si="326"/>
        <v>0</v>
      </c>
      <c r="BX250" s="26"/>
      <c r="BY250" s="26"/>
      <c r="BZ250" s="43">
        <f t="shared" si="327"/>
        <v>0</v>
      </c>
      <c r="CA250" s="327">
        <f>'2ND TERM Db '!AS250</f>
        <v>0</v>
      </c>
      <c r="CB250" s="348">
        <f>'1ST TERM Db'!AS250</f>
        <v>0</v>
      </c>
      <c r="CC250" s="328">
        <f t="shared" si="328"/>
        <v>0</v>
      </c>
      <c r="CD250" s="26"/>
      <c r="CE250" s="26"/>
      <c r="CF250" s="43">
        <f t="shared" si="329"/>
        <v>0</v>
      </c>
      <c r="CG250" s="327">
        <f>'2ND TERM Db '!AV250</f>
        <v>0</v>
      </c>
      <c r="CH250" s="348">
        <f>'1ST TERM Db'!AV250</f>
        <v>0</v>
      </c>
      <c r="CI250" s="328">
        <f t="shared" si="330"/>
        <v>0</v>
      </c>
      <c r="CJ250" s="26"/>
      <c r="CK250" s="26"/>
      <c r="CL250" s="43">
        <f t="shared" si="331"/>
        <v>0</v>
      </c>
      <c r="CM250" s="327">
        <f>'2ND TERM Db '!AY250</f>
        <v>0</v>
      </c>
      <c r="CN250" s="348">
        <f>'1ST TERM Db'!AY250</f>
        <v>0</v>
      </c>
      <c r="CO250" s="328">
        <f t="shared" si="332"/>
        <v>0</v>
      </c>
      <c r="CP250" s="26"/>
      <c r="CQ250" s="26"/>
      <c r="CR250" s="43">
        <f t="shared" si="333"/>
        <v>0</v>
      </c>
      <c r="CS250" s="327">
        <f>'2ND TERM Db '!BB250</f>
        <v>0</v>
      </c>
      <c r="CT250" s="348">
        <f>'1ST TERM Db'!BB250</f>
        <v>0</v>
      </c>
      <c r="CU250" s="328">
        <f t="shared" si="334"/>
        <v>0</v>
      </c>
      <c r="CV250" s="26"/>
      <c r="CW250" s="26"/>
      <c r="CX250" s="43">
        <f t="shared" si="335"/>
        <v>0</v>
      </c>
      <c r="CY250" s="327">
        <f>'2ND TERM Db '!BE250</f>
        <v>0</v>
      </c>
      <c r="CZ250" s="348">
        <f>'1ST TERM Db'!BE250</f>
        <v>0</v>
      </c>
      <c r="DA250" s="328">
        <f t="shared" si="336"/>
        <v>0</v>
      </c>
      <c r="DB250" s="26"/>
      <c r="DC250" s="26"/>
      <c r="DD250" s="43">
        <f t="shared" si="337"/>
        <v>0</v>
      </c>
      <c r="DE250" s="327">
        <f>'2ND TERM Db '!BH250</f>
        <v>0</v>
      </c>
      <c r="DF250" s="348">
        <f>'1ST TERM Db'!BH250</f>
        <v>0</v>
      </c>
      <c r="DG250" s="328">
        <f t="shared" si="338"/>
        <v>0</v>
      </c>
      <c r="DH250" s="349"/>
      <c r="DI250" s="349"/>
      <c r="DJ250" s="356">
        <f t="shared" si="342"/>
        <v>0</v>
      </c>
      <c r="DK250" s="357">
        <f>'2ND TERM Db '!BK250</f>
        <v>0</v>
      </c>
      <c r="DL250" s="357">
        <f>'1ST TERM Db'!BK250</f>
        <v>0</v>
      </c>
      <c r="DM250" s="328">
        <f t="shared" si="339"/>
        <v>0</v>
      </c>
      <c r="DN250" s="73">
        <f t="shared" ref="DN250" si="395">SUM(O250,U250,AA250,AG250,AM250,AS250,AY250,BE250,BK250,BQ250,BW250,CC250,CI250,CO250,CU250,DA250,DG250:DM250)</f>
        <v>0</v>
      </c>
      <c r="DO250" s="80">
        <f t="shared" si="341"/>
        <v>12</v>
      </c>
      <c r="DP250" s="81" t="s">
        <v>105</v>
      </c>
      <c r="DQ250" s="81" t="s">
        <v>105</v>
      </c>
      <c r="DR250" s="81" t="s">
        <v>105</v>
      </c>
      <c r="DS250" s="81" t="s">
        <v>105</v>
      </c>
      <c r="DT250" s="81" t="s">
        <v>105</v>
      </c>
      <c r="DU250" s="81" t="s">
        <v>105</v>
      </c>
      <c r="DV250" s="81" t="s">
        <v>105</v>
      </c>
      <c r="DW250" s="81" t="s">
        <v>105</v>
      </c>
      <c r="DX250" s="87" t="s">
        <v>98</v>
      </c>
      <c r="DY250" s="88" t="s">
        <v>99</v>
      </c>
      <c r="DZ250" s="81" t="s">
        <v>105</v>
      </c>
      <c r="EA250" s="81" t="s">
        <v>105</v>
      </c>
      <c r="EB250" s="81" t="s">
        <v>105</v>
      </c>
      <c r="EC250" s="81" t="s">
        <v>105</v>
      </c>
      <c r="ED250" s="81" t="s">
        <v>105</v>
      </c>
      <c r="EE250" s="81" t="s">
        <v>105</v>
      </c>
      <c r="EF250" s="99" t="s">
        <v>105</v>
      </c>
      <c r="EG250" s="100" t="s">
        <v>101</v>
      </c>
      <c r="EH250" s="101" t="s">
        <v>102</v>
      </c>
      <c r="EI250" s="102" t="s">
        <v>103</v>
      </c>
      <c r="EJ250" s="103" t="s">
        <v>104</v>
      </c>
    </row>
    <row r="251" ht="30.3" spans="1:140">
      <c r="A251" s="21">
        <v>248</v>
      </c>
      <c r="B251" s="288">
        <f>'1ST TERM Db'!B251</f>
        <v>0</v>
      </c>
      <c r="C251" s="29">
        <f>'1ST TERM Db'!C251</f>
        <v>0</v>
      </c>
      <c r="D251" s="29">
        <f>'1ST TERM Db'!D251</f>
        <v>0</v>
      </c>
      <c r="E251" s="29">
        <f>'1ST TERM Db'!E251</f>
        <v>0</v>
      </c>
      <c r="F251" s="27"/>
      <c r="G251" s="27"/>
      <c r="H251" s="27"/>
      <c r="I251" s="42">
        <f t="shared" si="305"/>
        <v>0</v>
      </c>
      <c r="J251" s="26"/>
      <c r="K251" s="26"/>
      <c r="L251" s="43">
        <f t="shared" si="301"/>
        <v>0</v>
      </c>
      <c r="M251" s="327">
        <f>'2ND TERM Db '!L251</f>
        <v>0</v>
      </c>
      <c r="N251" s="327">
        <f>'1ST TERM Db'!L251</f>
        <v>0</v>
      </c>
      <c r="O251" s="328">
        <f t="shared" si="306"/>
        <v>0</v>
      </c>
      <c r="P251" s="26"/>
      <c r="Q251" s="26"/>
      <c r="R251" s="43">
        <f t="shared" si="307"/>
        <v>0</v>
      </c>
      <c r="S251" s="327">
        <f>'2ND TERM Db '!O251</f>
        <v>0</v>
      </c>
      <c r="T251" s="327">
        <f>'1ST TERM Db'!O251</f>
        <v>0</v>
      </c>
      <c r="U251" s="328">
        <f t="shared" si="308"/>
        <v>0</v>
      </c>
      <c r="V251" s="26"/>
      <c r="W251" s="26"/>
      <c r="X251" s="43">
        <f t="shared" si="309"/>
        <v>0</v>
      </c>
      <c r="Y251" s="327">
        <f>'2ND TERM Db '!R251</f>
        <v>0</v>
      </c>
      <c r="Z251" s="327">
        <f>'1ST TERM Db'!R251</f>
        <v>0</v>
      </c>
      <c r="AA251" s="328">
        <f t="shared" si="310"/>
        <v>0</v>
      </c>
      <c r="AB251" s="26"/>
      <c r="AC251" s="26"/>
      <c r="AD251" s="43">
        <f t="shared" si="311"/>
        <v>0</v>
      </c>
      <c r="AE251" s="327">
        <f>'2ND TERM Db '!U251</f>
        <v>0</v>
      </c>
      <c r="AF251" s="327">
        <f>'1ST TERM Db'!U251</f>
        <v>0</v>
      </c>
      <c r="AG251" s="328">
        <f t="shared" si="312"/>
        <v>0</v>
      </c>
      <c r="AH251" s="26"/>
      <c r="AI251" s="26"/>
      <c r="AJ251" s="43">
        <f t="shared" si="313"/>
        <v>0</v>
      </c>
      <c r="AK251" s="327">
        <f>'2ND TERM Db '!X251</f>
        <v>0</v>
      </c>
      <c r="AL251" s="327">
        <f>'1ST TERM Db'!X251</f>
        <v>0</v>
      </c>
      <c r="AM251" s="328">
        <f t="shared" si="314"/>
        <v>0</v>
      </c>
      <c r="AN251" s="26"/>
      <c r="AO251" s="26"/>
      <c r="AP251" s="43">
        <f t="shared" si="315"/>
        <v>0</v>
      </c>
      <c r="AQ251" s="327">
        <f>'2ND TERM Db '!AA251</f>
        <v>0</v>
      </c>
      <c r="AR251" s="343">
        <f>'1ST TERM Db'!AA251</f>
        <v>0</v>
      </c>
      <c r="AS251" s="328">
        <f t="shared" si="316"/>
        <v>0</v>
      </c>
      <c r="AT251" s="26"/>
      <c r="AU251" s="26"/>
      <c r="AV251" s="43">
        <f t="shared" si="317"/>
        <v>0</v>
      </c>
      <c r="AW251" s="327">
        <f>'2ND TERM Db '!AD251</f>
        <v>0</v>
      </c>
      <c r="AX251" s="343">
        <f>'1ST TERM Db'!AD251</f>
        <v>0</v>
      </c>
      <c r="AY251" s="328">
        <f t="shared" si="318"/>
        <v>0</v>
      </c>
      <c r="AZ251" s="26"/>
      <c r="BA251" s="26"/>
      <c r="BB251" s="43">
        <f t="shared" si="319"/>
        <v>0</v>
      </c>
      <c r="BC251" s="327">
        <f>'2ND TERM Db '!AG251</f>
        <v>0</v>
      </c>
      <c r="BD251" s="327">
        <f>'1ST TERM Db'!AG251</f>
        <v>0</v>
      </c>
      <c r="BE251" s="328">
        <f t="shared" si="320"/>
        <v>0</v>
      </c>
      <c r="BF251" s="26"/>
      <c r="BG251" s="26"/>
      <c r="BH251" s="43">
        <f t="shared" si="321"/>
        <v>0</v>
      </c>
      <c r="BI251" s="327">
        <f>'2ND TERM Db '!AJ251</f>
        <v>0</v>
      </c>
      <c r="BJ251" s="327">
        <f>'1ST TERM Db'!AJ251</f>
        <v>0</v>
      </c>
      <c r="BK251" s="328">
        <f t="shared" si="322"/>
        <v>0</v>
      </c>
      <c r="BL251" s="26"/>
      <c r="BM251" s="26"/>
      <c r="BN251" s="43">
        <f t="shared" si="323"/>
        <v>0</v>
      </c>
      <c r="BO251" s="327">
        <f>'2ND TERM Db '!AM251</f>
        <v>0</v>
      </c>
      <c r="BP251" s="348">
        <f>'1ST TERM Db'!AM251</f>
        <v>0</v>
      </c>
      <c r="BQ251" s="328">
        <f t="shared" si="324"/>
        <v>0</v>
      </c>
      <c r="BR251" s="26"/>
      <c r="BS251" s="26"/>
      <c r="BT251" s="43">
        <f t="shared" si="325"/>
        <v>0</v>
      </c>
      <c r="BU251" s="327">
        <f>'2ND TERM Db '!AP251</f>
        <v>0</v>
      </c>
      <c r="BV251" s="348">
        <f>'1ST TERM Db'!AP251</f>
        <v>0</v>
      </c>
      <c r="BW251" s="328">
        <f t="shared" si="326"/>
        <v>0</v>
      </c>
      <c r="BX251" s="26"/>
      <c r="BY251" s="26"/>
      <c r="BZ251" s="43">
        <f t="shared" si="327"/>
        <v>0</v>
      </c>
      <c r="CA251" s="327">
        <f>'2ND TERM Db '!AS251</f>
        <v>0</v>
      </c>
      <c r="CB251" s="348">
        <f>'1ST TERM Db'!AS251</f>
        <v>0</v>
      </c>
      <c r="CC251" s="328">
        <f t="shared" si="328"/>
        <v>0</v>
      </c>
      <c r="CD251" s="26"/>
      <c r="CE251" s="26"/>
      <c r="CF251" s="43">
        <f t="shared" si="329"/>
        <v>0</v>
      </c>
      <c r="CG251" s="327">
        <f>'2ND TERM Db '!AV251</f>
        <v>0</v>
      </c>
      <c r="CH251" s="348">
        <f>'1ST TERM Db'!AV251</f>
        <v>0</v>
      </c>
      <c r="CI251" s="328">
        <f t="shared" si="330"/>
        <v>0</v>
      </c>
      <c r="CJ251" s="26"/>
      <c r="CK251" s="26"/>
      <c r="CL251" s="43">
        <f t="shared" si="331"/>
        <v>0</v>
      </c>
      <c r="CM251" s="327">
        <f>'2ND TERM Db '!AY251</f>
        <v>0</v>
      </c>
      <c r="CN251" s="348">
        <f>'1ST TERM Db'!AY251</f>
        <v>0</v>
      </c>
      <c r="CO251" s="328">
        <f t="shared" si="332"/>
        <v>0</v>
      </c>
      <c r="CP251" s="26"/>
      <c r="CQ251" s="26"/>
      <c r="CR251" s="43">
        <f t="shared" si="333"/>
        <v>0</v>
      </c>
      <c r="CS251" s="327">
        <f>'2ND TERM Db '!BB251</f>
        <v>0</v>
      </c>
      <c r="CT251" s="348">
        <f>'1ST TERM Db'!BB251</f>
        <v>0</v>
      </c>
      <c r="CU251" s="328">
        <f t="shared" si="334"/>
        <v>0</v>
      </c>
      <c r="CV251" s="26"/>
      <c r="CW251" s="26"/>
      <c r="CX251" s="43">
        <f t="shared" si="335"/>
        <v>0</v>
      </c>
      <c r="CY251" s="327">
        <f>'2ND TERM Db '!BE251</f>
        <v>0</v>
      </c>
      <c r="CZ251" s="348">
        <f>'1ST TERM Db'!BE251</f>
        <v>0</v>
      </c>
      <c r="DA251" s="328">
        <f t="shared" si="336"/>
        <v>0</v>
      </c>
      <c r="DB251" s="26"/>
      <c r="DC251" s="26"/>
      <c r="DD251" s="43">
        <f t="shared" si="337"/>
        <v>0</v>
      </c>
      <c r="DE251" s="327">
        <f>'2ND TERM Db '!BH251</f>
        <v>0</v>
      </c>
      <c r="DF251" s="348">
        <f>'1ST TERM Db'!BH251</f>
        <v>0</v>
      </c>
      <c r="DG251" s="328">
        <f t="shared" si="338"/>
        <v>0</v>
      </c>
      <c r="DH251" s="349"/>
      <c r="DI251" s="349"/>
      <c r="DJ251" s="356">
        <f t="shared" si="342"/>
        <v>0</v>
      </c>
      <c r="DK251" s="357">
        <f>'2ND TERM Db '!BK251</f>
        <v>0</v>
      </c>
      <c r="DL251" s="357">
        <f>'1ST TERM Db'!BK251</f>
        <v>0</v>
      </c>
      <c r="DM251" s="328">
        <f t="shared" si="339"/>
        <v>0</v>
      </c>
      <c r="DN251" s="73">
        <f t="shared" ref="DN251" si="396">SUM(O251,U251,AA251,AG251,AM251,AS251,AY251,BE251,BK251,BQ251,BW251,CC251,CI251,CO251,CU251,DA251,DG251,DM251)</f>
        <v>0</v>
      </c>
      <c r="DO251" s="80">
        <f t="shared" si="341"/>
        <v>12</v>
      </c>
      <c r="DP251" s="81" t="s">
        <v>105</v>
      </c>
      <c r="DQ251" s="81" t="s">
        <v>105</v>
      </c>
      <c r="DR251" s="81" t="s">
        <v>105</v>
      </c>
      <c r="DS251" s="81" t="s">
        <v>105</v>
      </c>
      <c r="DT251" s="81" t="s">
        <v>105</v>
      </c>
      <c r="DU251" s="81" t="s">
        <v>105</v>
      </c>
      <c r="DV251" s="81" t="s">
        <v>105</v>
      </c>
      <c r="DW251" s="81" t="s">
        <v>105</v>
      </c>
      <c r="DX251" s="87" t="s">
        <v>98</v>
      </c>
      <c r="DY251" s="88" t="s">
        <v>99</v>
      </c>
      <c r="DZ251" s="81" t="s">
        <v>105</v>
      </c>
      <c r="EA251" s="81" t="s">
        <v>105</v>
      </c>
      <c r="EB251" s="81" t="s">
        <v>105</v>
      </c>
      <c r="EC251" s="81" t="s">
        <v>105</v>
      </c>
      <c r="ED251" s="81" t="s">
        <v>105</v>
      </c>
      <c r="EE251" s="81" t="s">
        <v>105</v>
      </c>
      <c r="EF251" s="99" t="s">
        <v>105</v>
      </c>
      <c r="EG251" s="100" t="s">
        <v>101</v>
      </c>
      <c r="EH251" s="101" t="s">
        <v>102</v>
      </c>
      <c r="EI251" s="102" t="s">
        <v>103</v>
      </c>
      <c r="EJ251" s="103" t="s">
        <v>104</v>
      </c>
    </row>
    <row r="252" ht="30.3" spans="1:140">
      <c r="A252" s="21">
        <v>249</v>
      </c>
      <c r="B252" s="288">
        <f>'1ST TERM Db'!B252</f>
        <v>0</v>
      </c>
      <c r="C252" s="289">
        <f>'1ST TERM Db'!C252</f>
        <v>0</v>
      </c>
      <c r="D252" s="29">
        <f>'1ST TERM Db'!D252</f>
        <v>0</v>
      </c>
      <c r="E252" s="29">
        <f>'1ST TERM Db'!E252</f>
        <v>0</v>
      </c>
      <c r="F252" s="27"/>
      <c r="G252" s="27"/>
      <c r="H252" s="27"/>
      <c r="I252" s="42">
        <f t="shared" si="305"/>
        <v>0</v>
      </c>
      <c r="J252" s="26"/>
      <c r="K252" s="26"/>
      <c r="L252" s="43">
        <f t="shared" si="301"/>
        <v>0</v>
      </c>
      <c r="M252" s="327">
        <f>'2ND TERM Db '!L252</f>
        <v>0</v>
      </c>
      <c r="N252" s="327">
        <f>'1ST TERM Db'!L252</f>
        <v>0</v>
      </c>
      <c r="O252" s="328">
        <f t="shared" si="306"/>
        <v>0</v>
      </c>
      <c r="P252" s="26"/>
      <c r="Q252" s="26"/>
      <c r="R252" s="43">
        <f t="shared" si="307"/>
        <v>0</v>
      </c>
      <c r="S252" s="327">
        <f>'2ND TERM Db '!O252</f>
        <v>0</v>
      </c>
      <c r="T252" s="327">
        <f>'1ST TERM Db'!O252</f>
        <v>0</v>
      </c>
      <c r="U252" s="328">
        <f t="shared" si="308"/>
        <v>0</v>
      </c>
      <c r="V252" s="26"/>
      <c r="W252" s="26"/>
      <c r="X252" s="43">
        <f t="shared" si="309"/>
        <v>0</v>
      </c>
      <c r="Y252" s="327">
        <f>'2ND TERM Db '!R252</f>
        <v>0</v>
      </c>
      <c r="Z252" s="327">
        <f>'1ST TERM Db'!R252</f>
        <v>0</v>
      </c>
      <c r="AA252" s="328">
        <f t="shared" si="310"/>
        <v>0</v>
      </c>
      <c r="AB252" s="26"/>
      <c r="AC252" s="26"/>
      <c r="AD252" s="43">
        <f t="shared" si="311"/>
        <v>0</v>
      </c>
      <c r="AE252" s="327">
        <f>'2ND TERM Db '!U252</f>
        <v>0</v>
      </c>
      <c r="AF252" s="327">
        <f>'1ST TERM Db'!U252</f>
        <v>0</v>
      </c>
      <c r="AG252" s="328">
        <f t="shared" si="312"/>
        <v>0</v>
      </c>
      <c r="AH252" s="26"/>
      <c r="AI252" s="26"/>
      <c r="AJ252" s="43">
        <f t="shared" si="313"/>
        <v>0</v>
      </c>
      <c r="AK252" s="327">
        <f>'2ND TERM Db '!X252</f>
        <v>0</v>
      </c>
      <c r="AL252" s="327">
        <f>'1ST TERM Db'!X252</f>
        <v>0</v>
      </c>
      <c r="AM252" s="328">
        <f t="shared" si="314"/>
        <v>0</v>
      </c>
      <c r="AN252" s="26"/>
      <c r="AO252" s="26"/>
      <c r="AP252" s="43">
        <f t="shared" si="315"/>
        <v>0</v>
      </c>
      <c r="AQ252" s="327">
        <f>'2ND TERM Db '!AA252</f>
        <v>0</v>
      </c>
      <c r="AR252" s="343">
        <f>'1ST TERM Db'!AA252</f>
        <v>0</v>
      </c>
      <c r="AS252" s="328">
        <f t="shared" si="316"/>
        <v>0</v>
      </c>
      <c r="AT252" s="26"/>
      <c r="AU252" s="26"/>
      <c r="AV252" s="43">
        <f t="shared" si="317"/>
        <v>0</v>
      </c>
      <c r="AW252" s="327">
        <f>'2ND TERM Db '!AD252</f>
        <v>0</v>
      </c>
      <c r="AX252" s="343">
        <f>'1ST TERM Db'!AD252</f>
        <v>0</v>
      </c>
      <c r="AY252" s="328">
        <f t="shared" si="318"/>
        <v>0</v>
      </c>
      <c r="AZ252" s="26"/>
      <c r="BA252" s="26"/>
      <c r="BB252" s="43">
        <f t="shared" si="319"/>
        <v>0</v>
      </c>
      <c r="BC252" s="327">
        <f>'2ND TERM Db '!AG252</f>
        <v>0</v>
      </c>
      <c r="BD252" s="327">
        <f>'1ST TERM Db'!AG252</f>
        <v>0</v>
      </c>
      <c r="BE252" s="328">
        <f t="shared" si="320"/>
        <v>0</v>
      </c>
      <c r="BF252" s="26"/>
      <c r="BG252" s="26"/>
      <c r="BH252" s="43">
        <f t="shared" si="321"/>
        <v>0</v>
      </c>
      <c r="BI252" s="327">
        <f>'2ND TERM Db '!AJ252</f>
        <v>0</v>
      </c>
      <c r="BJ252" s="327">
        <f>'1ST TERM Db'!AJ252</f>
        <v>0</v>
      </c>
      <c r="BK252" s="328">
        <f t="shared" si="322"/>
        <v>0</v>
      </c>
      <c r="BL252" s="26"/>
      <c r="BM252" s="26"/>
      <c r="BN252" s="43">
        <f t="shared" si="323"/>
        <v>0</v>
      </c>
      <c r="BO252" s="327">
        <f>'2ND TERM Db '!AM252</f>
        <v>0</v>
      </c>
      <c r="BP252" s="348">
        <f>'1ST TERM Db'!AM252</f>
        <v>0</v>
      </c>
      <c r="BQ252" s="328">
        <f t="shared" si="324"/>
        <v>0</v>
      </c>
      <c r="BR252" s="26"/>
      <c r="BS252" s="26"/>
      <c r="BT252" s="43">
        <f t="shared" si="325"/>
        <v>0</v>
      </c>
      <c r="BU252" s="327">
        <f>'2ND TERM Db '!AP252</f>
        <v>0</v>
      </c>
      <c r="BV252" s="348">
        <f>'1ST TERM Db'!AP252</f>
        <v>0</v>
      </c>
      <c r="BW252" s="328">
        <f t="shared" si="326"/>
        <v>0</v>
      </c>
      <c r="BX252" s="26"/>
      <c r="BY252" s="26"/>
      <c r="BZ252" s="43">
        <f t="shared" si="327"/>
        <v>0</v>
      </c>
      <c r="CA252" s="327">
        <f>'2ND TERM Db '!AS252</f>
        <v>0</v>
      </c>
      <c r="CB252" s="348">
        <f>'1ST TERM Db'!AS252</f>
        <v>0</v>
      </c>
      <c r="CC252" s="328">
        <f t="shared" si="328"/>
        <v>0</v>
      </c>
      <c r="CD252" s="26"/>
      <c r="CE252" s="26"/>
      <c r="CF252" s="43">
        <f t="shared" si="329"/>
        <v>0</v>
      </c>
      <c r="CG252" s="327">
        <f>'2ND TERM Db '!AV252</f>
        <v>0</v>
      </c>
      <c r="CH252" s="348">
        <f>'1ST TERM Db'!AV252</f>
        <v>0</v>
      </c>
      <c r="CI252" s="328">
        <f t="shared" si="330"/>
        <v>0</v>
      </c>
      <c r="CJ252" s="26"/>
      <c r="CK252" s="26"/>
      <c r="CL252" s="43">
        <f t="shared" si="331"/>
        <v>0</v>
      </c>
      <c r="CM252" s="327">
        <f>'2ND TERM Db '!AY252</f>
        <v>0</v>
      </c>
      <c r="CN252" s="348">
        <f>'1ST TERM Db'!AY252</f>
        <v>0</v>
      </c>
      <c r="CO252" s="328">
        <f t="shared" si="332"/>
        <v>0</v>
      </c>
      <c r="CP252" s="26"/>
      <c r="CQ252" s="26"/>
      <c r="CR252" s="43">
        <f t="shared" si="333"/>
        <v>0</v>
      </c>
      <c r="CS252" s="327">
        <f>'2ND TERM Db '!BB252</f>
        <v>0</v>
      </c>
      <c r="CT252" s="348">
        <f>'1ST TERM Db'!BB252</f>
        <v>0</v>
      </c>
      <c r="CU252" s="328">
        <f t="shared" si="334"/>
        <v>0</v>
      </c>
      <c r="CV252" s="26"/>
      <c r="CW252" s="26"/>
      <c r="CX252" s="43">
        <f t="shared" si="335"/>
        <v>0</v>
      </c>
      <c r="CY252" s="327">
        <f>'2ND TERM Db '!BE252</f>
        <v>0</v>
      </c>
      <c r="CZ252" s="348">
        <f>'1ST TERM Db'!BE252</f>
        <v>0</v>
      </c>
      <c r="DA252" s="328">
        <f t="shared" si="336"/>
        <v>0</v>
      </c>
      <c r="DB252" s="26"/>
      <c r="DC252" s="26"/>
      <c r="DD252" s="43">
        <f t="shared" si="337"/>
        <v>0</v>
      </c>
      <c r="DE252" s="327">
        <f>'2ND TERM Db '!BH252</f>
        <v>0</v>
      </c>
      <c r="DF252" s="348">
        <f>'1ST TERM Db'!BH252</f>
        <v>0</v>
      </c>
      <c r="DG252" s="328">
        <f t="shared" si="338"/>
        <v>0</v>
      </c>
      <c r="DH252" s="349"/>
      <c r="DI252" s="349"/>
      <c r="DJ252" s="356">
        <f t="shared" si="342"/>
        <v>0</v>
      </c>
      <c r="DK252" s="357">
        <f>'2ND TERM Db '!BK252</f>
        <v>0</v>
      </c>
      <c r="DL252" s="357">
        <f>'1ST TERM Db'!BK252</f>
        <v>0</v>
      </c>
      <c r="DM252" s="328">
        <f t="shared" si="339"/>
        <v>0</v>
      </c>
      <c r="DN252" s="73">
        <f t="shared" ref="DN252" si="397">SUM(O252,U252,AA252,AG252,AM252,AS252,AY252,BE252,BK252,BQ252,BW252,CC252,CI252,CO252,CU252,DA252,DG252:DM252)</f>
        <v>0</v>
      </c>
      <c r="DO252" s="80">
        <f t="shared" si="341"/>
        <v>12</v>
      </c>
      <c r="DP252" s="81" t="s">
        <v>105</v>
      </c>
      <c r="DQ252" s="81" t="s">
        <v>105</v>
      </c>
      <c r="DR252" s="81" t="s">
        <v>105</v>
      </c>
      <c r="DS252" s="81" t="s">
        <v>105</v>
      </c>
      <c r="DT252" s="81" t="s">
        <v>105</v>
      </c>
      <c r="DU252" s="81" t="s">
        <v>105</v>
      </c>
      <c r="DV252" s="81" t="s">
        <v>105</v>
      </c>
      <c r="DW252" s="81" t="s">
        <v>105</v>
      </c>
      <c r="DX252" s="87" t="s">
        <v>98</v>
      </c>
      <c r="DY252" s="88" t="s">
        <v>99</v>
      </c>
      <c r="DZ252" s="81" t="s">
        <v>105</v>
      </c>
      <c r="EA252" s="81" t="s">
        <v>105</v>
      </c>
      <c r="EB252" s="81" t="s">
        <v>105</v>
      </c>
      <c r="EC252" s="81" t="s">
        <v>105</v>
      </c>
      <c r="ED252" s="81" t="s">
        <v>105</v>
      </c>
      <c r="EE252" s="81" t="s">
        <v>105</v>
      </c>
      <c r="EF252" s="99" t="s">
        <v>105</v>
      </c>
      <c r="EG252" s="100" t="s">
        <v>101</v>
      </c>
      <c r="EH252" s="101" t="s">
        <v>102</v>
      </c>
      <c r="EI252" s="102" t="s">
        <v>103</v>
      </c>
      <c r="EJ252" s="103" t="s">
        <v>104</v>
      </c>
    </row>
    <row r="253" ht="30.3" spans="1:140">
      <c r="A253" s="21">
        <v>250</v>
      </c>
      <c r="B253" s="288">
        <f>'1ST TERM Db'!B253</f>
        <v>0</v>
      </c>
      <c r="C253" s="29">
        <f>'1ST TERM Db'!C253</f>
        <v>0</v>
      </c>
      <c r="D253" s="29">
        <f>'1ST TERM Db'!D253</f>
        <v>0</v>
      </c>
      <c r="E253" s="29">
        <f>'1ST TERM Db'!E253</f>
        <v>0</v>
      </c>
      <c r="F253" s="27"/>
      <c r="G253" s="27"/>
      <c r="H253" s="27"/>
      <c r="I253" s="42">
        <f t="shared" si="305"/>
        <v>0</v>
      </c>
      <c r="J253" s="26"/>
      <c r="K253" s="26"/>
      <c r="L253" s="43">
        <f t="shared" si="301"/>
        <v>0</v>
      </c>
      <c r="M253" s="327">
        <f>'2ND TERM Db '!L253</f>
        <v>0</v>
      </c>
      <c r="N253" s="327">
        <f>'1ST TERM Db'!L253</f>
        <v>0</v>
      </c>
      <c r="O253" s="328">
        <f t="shared" si="306"/>
        <v>0</v>
      </c>
      <c r="P253" s="26"/>
      <c r="Q253" s="26"/>
      <c r="R253" s="43">
        <f t="shared" si="307"/>
        <v>0</v>
      </c>
      <c r="S253" s="327">
        <f>'2ND TERM Db '!O253</f>
        <v>0</v>
      </c>
      <c r="T253" s="327">
        <f>'1ST TERM Db'!O253</f>
        <v>0</v>
      </c>
      <c r="U253" s="328">
        <f t="shared" si="308"/>
        <v>0</v>
      </c>
      <c r="V253" s="26"/>
      <c r="W253" s="26"/>
      <c r="X253" s="43">
        <f t="shared" si="309"/>
        <v>0</v>
      </c>
      <c r="Y253" s="327">
        <f>'2ND TERM Db '!R253</f>
        <v>0</v>
      </c>
      <c r="Z253" s="327">
        <f>'1ST TERM Db'!R253</f>
        <v>0</v>
      </c>
      <c r="AA253" s="328">
        <f t="shared" si="310"/>
        <v>0</v>
      </c>
      <c r="AB253" s="26"/>
      <c r="AC253" s="26"/>
      <c r="AD253" s="43">
        <f t="shared" si="311"/>
        <v>0</v>
      </c>
      <c r="AE253" s="327">
        <f>'2ND TERM Db '!U253</f>
        <v>0</v>
      </c>
      <c r="AF253" s="327">
        <f>'1ST TERM Db'!U253</f>
        <v>0</v>
      </c>
      <c r="AG253" s="328">
        <f t="shared" si="312"/>
        <v>0</v>
      </c>
      <c r="AH253" s="26"/>
      <c r="AI253" s="26"/>
      <c r="AJ253" s="43">
        <f t="shared" si="313"/>
        <v>0</v>
      </c>
      <c r="AK253" s="327">
        <f>'2ND TERM Db '!X253</f>
        <v>0</v>
      </c>
      <c r="AL253" s="327">
        <f>'1ST TERM Db'!X253</f>
        <v>0</v>
      </c>
      <c r="AM253" s="328">
        <f t="shared" si="314"/>
        <v>0</v>
      </c>
      <c r="AN253" s="26"/>
      <c r="AO253" s="26"/>
      <c r="AP253" s="43">
        <f t="shared" si="315"/>
        <v>0</v>
      </c>
      <c r="AQ253" s="327">
        <f>'2ND TERM Db '!AA253</f>
        <v>0</v>
      </c>
      <c r="AR253" s="343">
        <f>'1ST TERM Db'!AA253</f>
        <v>0</v>
      </c>
      <c r="AS253" s="328">
        <f t="shared" si="316"/>
        <v>0</v>
      </c>
      <c r="AT253" s="26"/>
      <c r="AU253" s="26"/>
      <c r="AV253" s="43">
        <f t="shared" si="317"/>
        <v>0</v>
      </c>
      <c r="AW253" s="327">
        <f>'2ND TERM Db '!AD253</f>
        <v>0</v>
      </c>
      <c r="AX253" s="343">
        <f>'1ST TERM Db'!AD253</f>
        <v>0</v>
      </c>
      <c r="AY253" s="328">
        <f t="shared" si="318"/>
        <v>0</v>
      </c>
      <c r="AZ253" s="26"/>
      <c r="BA253" s="26"/>
      <c r="BB253" s="43">
        <f t="shared" si="319"/>
        <v>0</v>
      </c>
      <c r="BC253" s="327">
        <f>'2ND TERM Db '!AG253</f>
        <v>0</v>
      </c>
      <c r="BD253" s="327">
        <f>'1ST TERM Db'!AG253</f>
        <v>0</v>
      </c>
      <c r="BE253" s="328">
        <f t="shared" si="320"/>
        <v>0</v>
      </c>
      <c r="BF253" s="26"/>
      <c r="BG253" s="26"/>
      <c r="BH253" s="43">
        <f t="shared" si="321"/>
        <v>0</v>
      </c>
      <c r="BI253" s="327">
        <f>'2ND TERM Db '!AJ253</f>
        <v>0</v>
      </c>
      <c r="BJ253" s="327">
        <f>'1ST TERM Db'!AJ253</f>
        <v>0</v>
      </c>
      <c r="BK253" s="328">
        <f t="shared" si="322"/>
        <v>0</v>
      </c>
      <c r="BL253" s="26"/>
      <c r="BM253" s="26"/>
      <c r="BN253" s="43">
        <f t="shared" si="323"/>
        <v>0</v>
      </c>
      <c r="BO253" s="327">
        <f>'2ND TERM Db '!AM253</f>
        <v>0</v>
      </c>
      <c r="BP253" s="348">
        <f>'1ST TERM Db'!AM253</f>
        <v>0</v>
      </c>
      <c r="BQ253" s="328">
        <f t="shared" si="324"/>
        <v>0</v>
      </c>
      <c r="BR253" s="26"/>
      <c r="BS253" s="26"/>
      <c r="BT253" s="43">
        <f t="shared" si="325"/>
        <v>0</v>
      </c>
      <c r="BU253" s="327">
        <f>'2ND TERM Db '!AP253</f>
        <v>0</v>
      </c>
      <c r="BV253" s="348">
        <f>'1ST TERM Db'!AP253</f>
        <v>0</v>
      </c>
      <c r="BW253" s="328">
        <f t="shared" si="326"/>
        <v>0</v>
      </c>
      <c r="BX253" s="26"/>
      <c r="BY253" s="26"/>
      <c r="BZ253" s="43">
        <f t="shared" si="327"/>
        <v>0</v>
      </c>
      <c r="CA253" s="327">
        <f>'2ND TERM Db '!AS253</f>
        <v>0</v>
      </c>
      <c r="CB253" s="348">
        <f>'1ST TERM Db'!AS253</f>
        <v>0</v>
      </c>
      <c r="CC253" s="328">
        <f t="shared" si="328"/>
        <v>0</v>
      </c>
      <c r="CD253" s="26"/>
      <c r="CE253" s="26"/>
      <c r="CF253" s="43">
        <f t="shared" si="329"/>
        <v>0</v>
      </c>
      <c r="CG253" s="327">
        <f>'2ND TERM Db '!AV253</f>
        <v>0</v>
      </c>
      <c r="CH253" s="348">
        <f>'1ST TERM Db'!AV253</f>
        <v>0</v>
      </c>
      <c r="CI253" s="328">
        <f t="shared" si="330"/>
        <v>0</v>
      </c>
      <c r="CJ253" s="26"/>
      <c r="CK253" s="26"/>
      <c r="CL253" s="43">
        <f t="shared" si="331"/>
        <v>0</v>
      </c>
      <c r="CM253" s="327">
        <f>'2ND TERM Db '!AY253</f>
        <v>0</v>
      </c>
      <c r="CN253" s="348">
        <f>'1ST TERM Db'!AY253</f>
        <v>0</v>
      </c>
      <c r="CO253" s="328">
        <f t="shared" si="332"/>
        <v>0</v>
      </c>
      <c r="CP253" s="26"/>
      <c r="CQ253" s="26"/>
      <c r="CR253" s="43">
        <f t="shared" si="333"/>
        <v>0</v>
      </c>
      <c r="CS253" s="327">
        <f>'2ND TERM Db '!BB253</f>
        <v>0</v>
      </c>
      <c r="CT253" s="348">
        <f>'1ST TERM Db'!BB253</f>
        <v>0</v>
      </c>
      <c r="CU253" s="328">
        <f t="shared" si="334"/>
        <v>0</v>
      </c>
      <c r="CV253" s="26"/>
      <c r="CW253" s="26"/>
      <c r="CX253" s="43">
        <f t="shared" si="335"/>
        <v>0</v>
      </c>
      <c r="CY253" s="327">
        <f>'2ND TERM Db '!BE253</f>
        <v>0</v>
      </c>
      <c r="CZ253" s="348">
        <f>'1ST TERM Db'!BE253</f>
        <v>0</v>
      </c>
      <c r="DA253" s="328">
        <f t="shared" si="336"/>
        <v>0</v>
      </c>
      <c r="DB253" s="26"/>
      <c r="DC253" s="26"/>
      <c r="DD253" s="43">
        <f t="shared" si="337"/>
        <v>0</v>
      </c>
      <c r="DE253" s="327">
        <f>'2ND TERM Db '!BH253</f>
        <v>0</v>
      </c>
      <c r="DF253" s="348">
        <f>'1ST TERM Db'!BH253</f>
        <v>0</v>
      </c>
      <c r="DG253" s="328">
        <f t="shared" si="338"/>
        <v>0</v>
      </c>
      <c r="DH253" s="349"/>
      <c r="DI253" s="349"/>
      <c r="DJ253" s="356">
        <f t="shared" si="342"/>
        <v>0</v>
      </c>
      <c r="DK253" s="357">
        <f>'2ND TERM Db '!BK253</f>
        <v>0</v>
      </c>
      <c r="DL253" s="357">
        <f>'1ST TERM Db'!BK253</f>
        <v>0</v>
      </c>
      <c r="DM253" s="328">
        <f t="shared" si="339"/>
        <v>0</v>
      </c>
      <c r="DN253" s="73">
        <f t="shared" ref="DN253" si="398">SUM(O253,U253,AA253,AG253,AM253,AS253,AY253,BE253,BK253,BQ253,BW253,CC253,CI253,CO253,CU253,DA253,DG253,DM253)</f>
        <v>0</v>
      </c>
      <c r="DO253" s="80">
        <f t="shared" si="341"/>
        <v>12</v>
      </c>
      <c r="DP253" s="81" t="s">
        <v>105</v>
      </c>
      <c r="DQ253" s="81" t="s">
        <v>105</v>
      </c>
      <c r="DR253" s="81" t="s">
        <v>105</v>
      </c>
      <c r="DS253" s="81" t="s">
        <v>105</v>
      </c>
      <c r="DT253" s="81" t="s">
        <v>105</v>
      </c>
      <c r="DU253" s="81" t="s">
        <v>105</v>
      </c>
      <c r="DV253" s="81" t="s">
        <v>105</v>
      </c>
      <c r="DW253" s="81" t="s">
        <v>105</v>
      </c>
      <c r="DX253" s="87" t="s">
        <v>98</v>
      </c>
      <c r="DY253" s="88" t="s">
        <v>99</v>
      </c>
      <c r="DZ253" s="81" t="s">
        <v>105</v>
      </c>
      <c r="EA253" s="81" t="s">
        <v>105</v>
      </c>
      <c r="EB253" s="81" t="s">
        <v>105</v>
      </c>
      <c r="EC253" s="81" t="s">
        <v>105</v>
      </c>
      <c r="ED253" s="81" t="s">
        <v>105</v>
      </c>
      <c r="EE253" s="81" t="s">
        <v>105</v>
      </c>
      <c r="EF253" s="99" t="s">
        <v>105</v>
      </c>
      <c r="EG253" s="100" t="s">
        <v>101</v>
      </c>
      <c r="EH253" s="101" t="s">
        <v>102</v>
      </c>
      <c r="EI253" s="102" t="s">
        <v>103</v>
      </c>
      <c r="EJ253" s="103" t="s">
        <v>104</v>
      </c>
    </row>
    <row r="254" ht="30.3" spans="1:140">
      <c r="A254" s="21">
        <v>251</v>
      </c>
      <c r="B254" s="288">
        <f>'1ST TERM Db'!B254</f>
        <v>0</v>
      </c>
      <c r="C254" s="289">
        <f>'1ST TERM Db'!C254</f>
        <v>0</v>
      </c>
      <c r="D254" s="29">
        <f>'1ST TERM Db'!D254</f>
        <v>0</v>
      </c>
      <c r="E254" s="29">
        <f>'1ST TERM Db'!E254</f>
        <v>0</v>
      </c>
      <c r="F254" s="27"/>
      <c r="G254" s="27"/>
      <c r="H254" s="27"/>
      <c r="I254" s="42">
        <f t="shared" si="305"/>
        <v>0</v>
      </c>
      <c r="J254" s="26"/>
      <c r="K254" s="26"/>
      <c r="L254" s="43">
        <f t="shared" si="301"/>
        <v>0</v>
      </c>
      <c r="M254" s="327">
        <f>'2ND TERM Db '!L254</f>
        <v>0</v>
      </c>
      <c r="N254" s="327">
        <f>'1ST TERM Db'!L254</f>
        <v>0</v>
      </c>
      <c r="O254" s="328">
        <f t="shared" si="306"/>
        <v>0</v>
      </c>
      <c r="P254" s="26"/>
      <c r="Q254" s="26"/>
      <c r="R254" s="43">
        <f t="shared" si="307"/>
        <v>0</v>
      </c>
      <c r="S254" s="327">
        <f>'2ND TERM Db '!O254</f>
        <v>0</v>
      </c>
      <c r="T254" s="327">
        <f>'1ST TERM Db'!O254</f>
        <v>0</v>
      </c>
      <c r="U254" s="328">
        <f t="shared" si="308"/>
        <v>0</v>
      </c>
      <c r="V254" s="26"/>
      <c r="W254" s="26"/>
      <c r="X254" s="43">
        <f t="shared" si="309"/>
        <v>0</v>
      </c>
      <c r="Y254" s="327">
        <f>'2ND TERM Db '!R254</f>
        <v>0</v>
      </c>
      <c r="Z254" s="327">
        <f>'1ST TERM Db'!R254</f>
        <v>0</v>
      </c>
      <c r="AA254" s="328">
        <f t="shared" si="310"/>
        <v>0</v>
      </c>
      <c r="AB254" s="26"/>
      <c r="AC254" s="26"/>
      <c r="AD254" s="43">
        <f t="shared" si="311"/>
        <v>0</v>
      </c>
      <c r="AE254" s="327">
        <f>'2ND TERM Db '!U254</f>
        <v>0</v>
      </c>
      <c r="AF254" s="327">
        <f>'1ST TERM Db'!U254</f>
        <v>0</v>
      </c>
      <c r="AG254" s="328">
        <f t="shared" si="312"/>
        <v>0</v>
      </c>
      <c r="AH254" s="26"/>
      <c r="AI254" s="26"/>
      <c r="AJ254" s="43">
        <f t="shared" si="313"/>
        <v>0</v>
      </c>
      <c r="AK254" s="327">
        <f>'2ND TERM Db '!X254</f>
        <v>0</v>
      </c>
      <c r="AL254" s="327">
        <f>'1ST TERM Db'!X254</f>
        <v>0</v>
      </c>
      <c r="AM254" s="328">
        <f t="shared" si="314"/>
        <v>0</v>
      </c>
      <c r="AN254" s="26"/>
      <c r="AO254" s="26"/>
      <c r="AP254" s="43">
        <f t="shared" si="315"/>
        <v>0</v>
      </c>
      <c r="AQ254" s="327">
        <f>'2ND TERM Db '!AA254</f>
        <v>0</v>
      </c>
      <c r="AR254" s="343">
        <f>'1ST TERM Db'!AA254</f>
        <v>0</v>
      </c>
      <c r="AS254" s="328">
        <f t="shared" si="316"/>
        <v>0</v>
      </c>
      <c r="AT254" s="26"/>
      <c r="AU254" s="26"/>
      <c r="AV254" s="43">
        <f t="shared" si="317"/>
        <v>0</v>
      </c>
      <c r="AW254" s="327">
        <f>'2ND TERM Db '!AD254</f>
        <v>0</v>
      </c>
      <c r="AX254" s="343">
        <f>'1ST TERM Db'!AD254</f>
        <v>0</v>
      </c>
      <c r="AY254" s="328">
        <f t="shared" si="318"/>
        <v>0</v>
      </c>
      <c r="AZ254" s="26"/>
      <c r="BA254" s="26"/>
      <c r="BB254" s="43">
        <f t="shared" si="319"/>
        <v>0</v>
      </c>
      <c r="BC254" s="327">
        <f>'2ND TERM Db '!AG254</f>
        <v>0</v>
      </c>
      <c r="BD254" s="327">
        <f>'1ST TERM Db'!AG254</f>
        <v>0</v>
      </c>
      <c r="BE254" s="328">
        <f t="shared" si="320"/>
        <v>0</v>
      </c>
      <c r="BF254" s="26"/>
      <c r="BG254" s="26"/>
      <c r="BH254" s="43">
        <f t="shared" si="321"/>
        <v>0</v>
      </c>
      <c r="BI254" s="327">
        <f>'2ND TERM Db '!AJ254</f>
        <v>0</v>
      </c>
      <c r="BJ254" s="327">
        <f>'1ST TERM Db'!AJ254</f>
        <v>0</v>
      </c>
      <c r="BK254" s="328">
        <f t="shared" si="322"/>
        <v>0</v>
      </c>
      <c r="BL254" s="26"/>
      <c r="BM254" s="26"/>
      <c r="BN254" s="43">
        <f t="shared" si="323"/>
        <v>0</v>
      </c>
      <c r="BO254" s="327">
        <f>'2ND TERM Db '!AM254</f>
        <v>0</v>
      </c>
      <c r="BP254" s="348">
        <f>'1ST TERM Db'!AM254</f>
        <v>0</v>
      </c>
      <c r="BQ254" s="328">
        <f t="shared" si="324"/>
        <v>0</v>
      </c>
      <c r="BR254" s="26"/>
      <c r="BS254" s="26"/>
      <c r="BT254" s="43">
        <f t="shared" si="325"/>
        <v>0</v>
      </c>
      <c r="BU254" s="327">
        <f>'2ND TERM Db '!AP254</f>
        <v>0</v>
      </c>
      <c r="BV254" s="348">
        <f>'1ST TERM Db'!AP254</f>
        <v>0</v>
      </c>
      <c r="BW254" s="328">
        <f t="shared" si="326"/>
        <v>0</v>
      </c>
      <c r="BX254" s="26"/>
      <c r="BY254" s="26"/>
      <c r="BZ254" s="43">
        <f t="shared" si="327"/>
        <v>0</v>
      </c>
      <c r="CA254" s="327">
        <f>'2ND TERM Db '!AS254</f>
        <v>0</v>
      </c>
      <c r="CB254" s="348">
        <f>'1ST TERM Db'!AS254</f>
        <v>0</v>
      </c>
      <c r="CC254" s="328">
        <f t="shared" si="328"/>
        <v>0</v>
      </c>
      <c r="CD254" s="26"/>
      <c r="CE254" s="26"/>
      <c r="CF254" s="43">
        <f t="shared" si="329"/>
        <v>0</v>
      </c>
      <c r="CG254" s="327">
        <f>'2ND TERM Db '!AV254</f>
        <v>0</v>
      </c>
      <c r="CH254" s="348">
        <f>'1ST TERM Db'!AV254</f>
        <v>0</v>
      </c>
      <c r="CI254" s="328">
        <f t="shared" si="330"/>
        <v>0</v>
      </c>
      <c r="CJ254" s="26"/>
      <c r="CK254" s="26"/>
      <c r="CL254" s="43">
        <f t="shared" si="331"/>
        <v>0</v>
      </c>
      <c r="CM254" s="327">
        <f>'2ND TERM Db '!AY254</f>
        <v>0</v>
      </c>
      <c r="CN254" s="348">
        <f>'1ST TERM Db'!AY254</f>
        <v>0</v>
      </c>
      <c r="CO254" s="328">
        <f t="shared" si="332"/>
        <v>0</v>
      </c>
      <c r="CP254" s="26"/>
      <c r="CQ254" s="26"/>
      <c r="CR254" s="43">
        <f t="shared" si="333"/>
        <v>0</v>
      </c>
      <c r="CS254" s="327">
        <f>'2ND TERM Db '!BB254</f>
        <v>0</v>
      </c>
      <c r="CT254" s="348">
        <f>'1ST TERM Db'!BB254</f>
        <v>0</v>
      </c>
      <c r="CU254" s="328">
        <f t="shared" si="334"/>
        <v>0</v>
      </c>
      <c r="CV254" s="26"/>
      <c r="CW254" s="26"/>
      <c r="CX254" s="43">
        <f t="shared" si="335"/>
        <v>0</v>
      </c>
      <c r="CY254" s="327">
        <f>'2ND TERM Db '!BE254</f>
        <v>0</v>
      </c>
      <c r="CZ254" s="348">
        <f>'1ST TERM Db'!BE254</f>
        <v>0</v>
      </c>
      <c r="DA254" s="328">
        <f t="shared" si="336"/>
        <v>0</v>
      </c>
      <c r="DB254" s="26"/>
      <c r="DC254" s="26"/>
      <c r="DD254" s="43">
        <f t="shared" si="337"/>
        <v>0</v>
      </c>
      <c r="DE254" s="327">
        <f>'2ND TERM Db '!BH254</f>
        <v>0</v>
      </c>
      <c r="DF254" s="348">
        <f>'1ST TERM Db'!BH254</f>
        <v>0</v>
      </c>
      <c r="DG254" s="328">
        <f t="shared" si="338"/>
        <v>0</v>
      </c>
      <c r="DH254" s="349"/>
      <c r="DI254" s="349"/>
      <c r="DJ254" s="356">
        <f t="shared" si="342"/>
        <v>0</v>
      </c>
      <c r="DK254" s="357">
        <f>'2ND TERM Db '!BK254</f>
        <v>0</v>
      </c>
      <c r="DL254" s="357">
        <f>'1ST TERM Db'!BK254</f>
        <v>0</v>
      </c>
      <c r="DM254" s="328">
        <f t="shared" si="339"/>
        <v>0</v>
      </c>
      <c r="DN254" s="73">
        <f t="shared" ref="DN254" si="399">SUM(O254,U254,AA254,AG254,AM254,AS254,AY254,BE254,BK254,BQ254,BW254,CC254,CI254,CO254,CU254,DA254,DG254:DM254)</f>
        <v>0</v>
      </c>
      <c r="DO254" s="80">
        <f t="shared" si="341"/>
        <v>12</v>
      </c>
      <c r="DP254" s="81" t="s">
        <v>105</v>
      </c>
      <c r="DQ254" s="81" t="s">
        <v>105</v>
      </c>
      <c r="DR254" s="81" t="s">
        <v>105</v>
      </c>
      <c r="DS254" s="81" t="s">
        <v>105</v>
      </c>
      <c r="DT254" s="81" t="s">
        <v>105</v>
      </c>
      <c r="DU254" s="81" t="s">
        <v>105</v>
      </c>
      <c r="DV254" s="81" t="s">
        <v>105</v>
      </c>
      <c r="DW254" s="81" t="s">
        <v>105</v>
      </c>
      <c r="DX254" s="87" t="s">
        <v>98</v>
      </c>
      <c r="DY254" s="88" t="s">
        <v>99</v>
      </c>
      <c r="DZ254" s="81" t="s">
        <v>105</v>
      </c>
      <c r="EA254" s="81" t="s">
        <v>105</v>
      </c>
      <c r="EB254" s="81" t="s">
        <v>105</v>
      </c>
      <c r="EC254" s="81" t="s">
        <v>105</v>
      </c>
      <c r="ED254" s="81" t="s">
        <v>105</v>
      </c>
      <c r="EE254" s="81" t="s">
        <v>105</v>
      </c>
      <c r="EF254" s="99" t="s">
        <v>105</v>
      </c>
      <c r="EG254" s="100" t="s">
        <v>101</v>
      </c>
      <c r="EH254" s="101" t="s">
        <v>102</v>
      </c>
      <c r="EI254" s="102" t="s">
        <v>103</v>
      </c>
      <c r="EJ254" s="103" t="s">
        <v>104</v>
      </c>
    </row>
    <row r="255" ht="30.3" spans="1:140">
      <c r="A255" s="21">
        <v>252</v>
      </c>
      <c r="B255" s="288">
        <f>'1ST TERM Db'!B255</f>
        <v>0</v>
      </c>
      <c r="C255" s="29">
        <f>'1ST TERM Db'!C255</f>
        <v>0</v>
      </c>
      <c r="D255" s="29">
        <f>'1ST TERM Db'!D255</f>
        <v>0</v>
      </c>
      <c r="E255" s="29">
        <f>'1ST TERM Db'!E255</f>
        <v>0</v>
      </c>
      <c r="F255" s="27"/>
      <c r="G255" s="27"/>
      <c r="H255" s="27"/>
      <c r="I255" s="42">
        <f t="shared" si="305"/>
        <v>0</v>
      </c>
      <c r="J255" s="26"/>
      <c r="K255" s="26"/>
      <c r="L255" s="43">
        <f t="shared" si="301"/>
        <v>0</v>
      </c>
      <c r="M255" s="327">
        <f>'2ND TERM Db '!L255</f>
        <v>0</v>
      </c>
      <c r="N255" s="327">
        <f>'1ST TERM Db'!L255</f>
        <v>0</v>
      </c>
      <c r="O255" s="328">
        <f t="shared" si="306"/>
        <v>0</v>
      </c>
      <c r="P255" s="26"/>
      <c r="Q255" s="26"/>
      <c r="R255" s="43">
        <f t="shared" si="307"/>
        <v>0</v>
      </c>
      <c r="S255" s="327">
        <f>'2ND TERM Db '!O255</f>
        <v>0</v>
      </c>
      <c r="T255" s="327">
        <f>'1ST TERM Db'!O255</f>
        <v>0</v>
      </c>
      <c r="U255" s="328">
        <f t="shared" si="308"/>
        <v>0</v>
      </c>
      <c r="V255" s="26"/>
      <c r="W255" s="26"/>
      <c r="X255" s="43">
        <f t="shared" si="309"/>
        <v>0</v>
      </c>
      <c r="Y255" s="327">
        <f>'2ND TERM Db '!R255</f>
        <v>0</v>
      </c>
      <c r="Z255" s="327">
        <f>'1ST TERM Db'!R255</f>
        <v>0</v>
      </c>
      <c r="AA255" s="328">
        <f t="shared" si="310"/>
        <v>0</v>
      </c>
      <c r="AB255" s="26"/>
      <c r="AC255" s="26"/>
      <c r="AD255" s="43">
        <f t="shared" si="311"/>
        <v>0</v>
      </c>
      <c r="AE255" s="327">
        <f>'2ND TERM Db '!U255</f>
        <v>0</v>
      </c>
      <c r="AF255" s="327">
        <f>'1ST TERM Db'!U255</f>
        <v>0</v>
      </c>
      <c r="AG255" s="328">
        <f t="shared" si="312"/>
        <v>0</v>
      </c>
      <c r="AH255" s="26"/>
      <c r="AI255" s="26"/>
      <c r="AJ255" s="43">
        <f t="shared" si="313"/>
        <v>0</v>
      </c>
      <c r="AK255" s="327">
        <f>'2ND TERM Db '!X255</f>
        <v>0</v>
      </c>
      <c r="AL255" s="327">
        <f>'1ST TERM Db'!X255</f>
        <v>0</v>
      </c>
      <c r="AM255" s="328">
        <f t="shared" si="314"/>
        <v>0</v>
      </c>
      <c r="AN255" s="26"/>
      <c r="AO255" s="26"/>
      <c r="AP255" s="43">
        <f t="shared" si="315"/>
        <v>0</v>
      </c>
      <c r="AQ255" s="327">
        <f>'2ND TERM Db '!AA255</f>
        <v>0</v>
      </c>
      <c r="AR255" s="343">
        <f>'1ST TERM Db'!AA255</f>
        <v>0</v>
      </c>
      <c r="AS255" s="328">
        <f t="shared" si="316"/>
        <v>0</v>
      </c>
      <c r="AT255" s="26"/>
      <c r="AU255" s="26"/>
      <c r="AV255" s="43">
        <f t="shared" si="317"/>
        <v>0</v>
      </c>
      <c r="AW255" s="327">
        <f>'2ND TERM Db '!AD255</f>
        <v>0</v>
      </c>
      <c r="AX255" s="343">
        <f>'1ST TERM Db'!AD255</f>
        <v>0</v>
      </c>
      <c r="AY255" s="328">
        <f t="shared" si="318"/>
        <v>0</v>
      </c>
      <c r="AZ255" s="26"/>
      <c r="BA255" s="26"/>
      <c r="BB255" s="43">
        <f t="shared" si="319"/>
        <v>0</v>
      </c>
      <c r="BC255" s="327">
        <f>'2ND TERM Db '!AG255</f>
        <v>0</v>
      </c>
      <c r="BD255" s="327">
        <f>'1ST TERM Db'!AG255</f>
        <v>0</v>
      </c>
      <c r="BE255" s="328">
        <f t="shared" si="320"/>
        <v>0</v>
      </c>
      <c r="BF255" s="26"/>
      <c r="BG255" s="26"/>
      <c r="BH255" s="43">
        <f t="shared" si="321"/>
        <v>0</v>
      </c>
      <c r="BI255" s="327">
        <f>'2ND TERM Db '!AJ255</f>
        <v>0</v>
      </c>
      <c r="BJ255" s="327">
        <f>'1ST TERM Db'!AJ255</f>
        <v>0</v>
      </c>
      <c r="BK255" s="328">
        <f t="shared" si="322"/>
        <v>0</v>
      </c>
      <c r="BL255" s="26"/>
      <c r="BM255" s="26"/>
      <c r="BN255" s="43">
        <f t="shared" si="323"/>
        <v>0</v>
      </c>
      <c r="BO255" s="327">
        <f>'2ND TERM Db '!AM255</f>
        <v>0</v>
      </c>
      <c r="BP255" s="348">
        <f>'1ST TERM Db'!AM255</f>
        <v>0</v>
      </c>
      <c r="BQ255" s="328">
        <f t="shared" si="324"/>
        <v>0</v>
      </c>
      <c r="BR255" s="26"/>
      <c r="BS255" s="26"/>
      <c r="BT255" s="43">
        <f t="shared" si="325"/>
        <v>0</v>
      </c>
      <c r="BU255" s="327">
        <f>'2ND TERM Db '!AP255</f>
        <v>0</v>
      </c>
      <c r="BV255" s="348">
        <f>'1ST TERM Db'!AP255</f>
        <v>0</v>
      </c>
      <c r="BW255" s="328">
        <f t="shared" si="326"/>
        <v>0</v>
      </c>
      <c r="BX255" s="26"/>
      <c r="BY255" s="26"/>
      <c r="BZ255" s="43">
        <f t="shared" si="327"/>
        <v>0</v>
      </c>
      <c r="CA255" s="327">
        <f>'2ND TERM Db '!AS255</f>
        <v>0</v>
      </c>
      <c r="CB255" s="348">
        <f>'1ST TERM Db'!AS255</f>
        <v>0</v>
      </c>
      <c r="CC255" s="328">
        <f t="shared" si="328"/>
        <v>0</v>
      </c>
      <c r="CD255" s="26"/>
      <c r="CE255" s="26"/>
      <c r="CF255" s="43">
        <f t="shared" si="329"/>
        <v>0</v>
      </c>
      <c r="CG255" s="327">
        <f>'2ND TERM Db '!AV255</f>
        <v>0</v>
      </c>
      <c r="CH255" s="348">
        <f>'1ST TERM Db'!AV255</f>
        <v>0</v>
      </c>
      <c r="CI255" s="328">
        <f t="shared" si="330"/>
        <v>0</v>
      </c>
      <c r="CJ255" s="26"/>
      <c r="CK255" s="26"/>
      <c r="CL255" s="43">
        <f t="shared" si="331"/>
        <v>0</v>
      </c>
      <c r="CM255" s="327">
        <f>'2ND TERM Db '!AY255</f>
        <v>0</v>
      </c>
      <c r="CN255" s="348">
        <f>'1ST TERM Db'!AY255</f>
        <v>0</v>
      </c>
      <c r="CO255" s="328">
        <f t="shared" si="332"/>
        <v>0</v>
      </c>
      <c r="CP255" s="26"/>
      <c r="CQ255" s="26"/>
      <c r="CR255" s="43">
        <f t="shared" si="333"/>
        <v>0</v>
      </c>
      <c r="CS255" s="327">
        <f>'2ND TERM Db '!BB255</f>
        <v>0</v>
      </c>
      <c r="CT255" s="348">
        <f>'1ST TERM Db'!BB255</f>
        <v>0</v>
      </c>
      <c r="CU255" s="328">
        <f t="shared" si="334"/>
        <v>0</v>
      </c>
      <c r="CV255" s="26"/>
      <c r="CW255" s="26"/>
      <c r="CX255" s="43">
        <f t="shared" si="335"/>
        <v>0</v>
      </c>
      <c r="CY255" s="327">
        <f>'2ND TERM Db '!BE255</f>
        <v>0</v>
      </c>
      <c r="CZ255" s="348">
        <f>'1ST TERM Db'!BE255</f>
        <v>0</v>
      </c>
      <c r="DA255" s="328">
        <f t="shared" si="336"/>
        <v>0</v>
      </c>
      <c r="DB255" s="26"/>
      <c r="DC255" s="26"/>
      <c r="DD255" s="43">
        <f t="shared" si="337"/>
        <v>0</v>
      </c>
      <c r="DE255" s="327">
        <f>'2ND TERM Db '!BH255</f>
        <v>0</v>
      </c>
      <c r="DF255" s="348">
        <f>'1ST TERM Db'!BH255</f>
        <v>0</v>
      </c>
      <c r="DG255" s="328">
        <f t="shared" si="338"/>
        <v>0</v>
      </c>
      <c r="DH255" s="349"/>
      <c r="DI255" s="349"/>
      <c r="DJ255" s="356">
        <f t="shared" si="342"/>
        <v>0</v>
      </c>
      <c r="DK255" s="357">
        <f>'2ND TERM Db '!BK255</f>
        <v>0</v>
      </c>
      <c r="DL255" s="357">
        <f>'1ST TERM Db'!BK255</f>
        <v>0</v>
      </c>
      <c r="DM255" s="328">
        <f t="shared" si="339"/>
        <v>0</v>
      </c>
      <c r="DN255" s="73">
        <f t="shared" ref="DN255" si="400">SUM(O255,U255,AA255,AG255,AM255,AS255,AY255,BE255,BK255,BQ255,BW255,CC255,CI255,CO255,CU255,DA255,DG255,DM255)</f>
        <v>0</v>
      </c>
      <c r="DO255" s="80">
        <f t="shared" si="341"/>
        <v>12</v>
      </c>
      <c r="DP255" s="81" t="s">
        <v>105</v>
      </c>
      <c r="DQ255" s="81" t="s">
        <v>105</v>
      </c>
      <c r="DR255" s="81" t="s">
        <v>105</v>
      </c>
      <c r="DS255" s="81" t="s">
        <v>105</v>
      </c>
      <c r="DT255" s="81" t="s">
        <v>105</v>
      </c>
      <c r="DU255" s="81" t="s">
        <v>105</v>
      </c>
      <c r="DV255" s="81" t="s">
        <v>105</v>
      </c>
      <c r="DW255" s="81" t="s">
        <v>105</v>
      </c>
      <c r="DX255" s="87" t="s">
        <v>98</v>
      </c>
      <c r="DY255" s="88" t="s">
        <v>99</v>
      </c>
      <c r="DZ255" s="81" t="s">
        <v>105</v>
      </c>
      <c r="EA255" s="81" t="s">
        <v>105</v>
      </c>
      <c r="EB255" s="81" t="s">
        <v>105</v>
      </c>
      <c r="EC255" s="81" t="s">
        <v>105</v>
      </c>
      <c r="ED255" s="81" t="s">
        <v>105</v>
      </c>
      <c r="EE255" s="81" t="s">
        <v>105</v>
      </c>
      <c r="EF255" s="99" t="s">
        <v>105</v>
      </c>
      <c r="EG255" s="100" t="s">
        <v>101</v>
      </c>
      <c r="EH255" s="101" t="s">
        <v>102</v>
      </c>
      <c r="EI255" s="102" t="s">
        <v>103</v>
      </c>
      <c r="EJ255" s="103" t="s">
        <v>104</v>
      </c>
    </row>
    <row r="256" ht="30.3" spans="1:140">
      <c r="A256" s="21">
        <v>253</v>
      </c>
      <c r="B256" s="288">
        <f>'1ST TERM Db'!B256</f>
        <v>0</v>
      </c>
      <c r="C256" s="289">
        <f>'1ST TERM Db'!C256</f>
        <v>0</v>
      </c>
      <c r="D256" s="29">
        <f>'1ST TERM Db'!D256</f>
        <v>0</v>
      </c>
      <c r="E256" s="29">
        <f>'1ST TERM Db'!E256</f>
        <v>0</v>
      </c>
      <c r="F256" s="27"/>
      <c r="G256" s="27"/>
      <c r="H256" s="27"/>
      <c r="I256" s="42">
        <f t="shared" si="305"/>
        <v>0</v>
      </c>
      <c r="J256" s="26"/>
      <c r="K256" s="26"/>
      <c r="L256" s="43">
        <f t="shared" si="301"/>
        <v>0</v>
      </c>
      <c r="M256" s="327">
        <f>'2ND TERM Db '!L256</f>
        <v>0</v>
      </c>
      <c r="N256" s="327">
        <f>'1ST TERM Db'!L256</f>
        <v>0</v>
      </c>
      <c r="O256" s="328">
        <f t="shared" si="306"/>
        <v>0</v>
      </c>
      <c r="P256" s="26"/>
      <c r="Q256" s="26"/>
      <c r="R256" s="43">
        <f t="shared" si="307"/>
        <v>0</v>
      </c>
      <c r="S256" s="327">
        <f>'2ND TERM Db '!O256</f>
        <v>0</v>
      </c>
      <c r="T256" s="327">
        <f>'1ST TERM Db'!O256</f>
        <v>0</v>
      </c>
      <c r="U256" s="328">
        <f t="shared" si="308"/>
        <v>0</v>
      </c>
      <c r="V256" s="26"/>
      <c r="W256" s="26"/>
      <c r="X256" s="43">
        <f t="shared" si="309"/>
        <v>0</v>
      </c>
      <c r="Y256" s="327">
        <f>'2ND TERM Db '!R256</f>
        <v>0</v>
      </c>
      <c r="Z256" s="327">
        <f>'1ST TERM Db'!R256</f>
        <v>0</v>
      </c>
      <c r="AA256" s="328">
        <f t="shared" si="310"/>
        <v>0</v>
      </c>
      <c r="AB256" s="26"/>
      <c r="AC256" s="26"/>
      <c r="AD256" s="43">
        <f t="shared" si="311"/>
        <v>0</v>
      </c>
      <c r="AE256" s="327">
        <f>'2ND TERM Db '!U256</f>
        <v>0</v>
      </c>
      <c r="AF256" s="327">
        <f>'1ST TERM Db'!U256</f>
        <v>0</v>
      </c>
      <c r="AG256" s="328">
        <f t="shared" si="312"/>
        <v>0</v>
      </c>
      <c r="AH256" s="26"/>
      <c r="AI256" s="26"/>
      <c r="AJ256" s="43">
        <f t="shared" si="313"/>
        <v>0</v>
      </c>
      <c r="AK256" s="327">
        <f>'2ND TERM Db '!X256</f>
        <v>0</v>
      </c>
      <c r="AL256" s="327">
        <f>'1ST TERM Db'!X256</f>
        <v>0</v>
      </c>
      <c r="AM256" s="328">
        <f t="shared" si="314"/>
        <v>0</v>
      </c>
      <c r="AN256" s="26"/>
      <c r="AO256" s="26"/>
      <c r="AP256" s="43">
        <f t="shared" si="315"/>
        <v>0</v>
      </c>
      <c r="AQ256" s="327">
        <f>'2ND TERM Db '!AA256</f>
        <v>0</v>
      </c>
      <c r="AR256" s="343">
        <f>'1ST TERM Db'!AA256</f>
        <v>0</v>
      </c>
      <c r="AS256" s="328">
        <f t="shared" si="316"/>
        <v>0</v>
      </c>
      <c r="AT256" s="26"/>
      <c r="AU256" s="26"/>
      <c r="AV256" s="43">
        <f t="shared" si="317"/>
        <v>0</v>
      </c>
      <c r="AW256" s="327">
        <f>'2ND TERM Db '!AD256</f>
        <v>0</v>
      </c>
      <c r="AX256" s="343">
        <f>'1ST TERM Db'!AD256</f>
        <v>0</v>
      </c>
      <c r="AY256" s="328">
        <f t="shared" si="318"/>
        <v>0</v>
      </c>
      <c r="AZ256" s="26"/>
      <c r="BA256" s="26"/>
      <c r="BB256" s="43">
        <f t="shared" si="319"/>
        <v>0</v>
      </c>
      <c r="BC256" s="327">
        <f>'2ND TERM Db '!AG256</f>
        <v>0</v>
      </c>
      <c r="BD256" s="327">
        <f>'1ST TERM Db'!AG256</f>
        <v>0</v>
      </c>
      <c r="BE256" s="328">
        <f t="shared" si="320"/>
        <v>0</v>
      </c>
      <c r="BF256" s="26"/>
      <c r="BG256" s="26"/>
      <c r="BH256" s="43">
        <f t="shared" si="321"/>
        <v>0</v>
      </c>
      <c r="BI256" s="327">
        <f>'2ND TERM Db '!AJ256</f>
        <v>0</v>
      </c>
      <c r="BJ256" s="327">
        <f>'1ST TERM Db'!AJ256</f>
        <v>0</v>
      </c>
      <c r="BK256" s="328">
        <f t="shared" si="322"/>
        <v>0</v>
      </c>
      <c r="BL256" s="26"/>
      <c r="BM256" s="26"/>
      <c r="BN256" s="43">
        <f t="shared" si="323"/>
        <v>0</v>
      </c>
      <c r="BO256" s="327">
        <f>'2ND TERM Db '!AM256</f>
        <v>0</v>
      </c>
      <c r="BP256" s="348">
        <f>'1ST TERM Db'!AM256</f>
        <v>0</v>
      </c>
      <c r="BQ256" s="328">
        <f t="shared" si="324"/>
        <v>0</v>
      </c>
      <c r="BR256" s="26"/>
      <c r="BS256" s="26"/>
      <c r="BT256" s="43">
        <f t="shared" si="325"/>
        <v>0</v>
      </c>
      <c r="BU256" s="327">
        <f>'2ND TERM Db '!AP256</f>
        <v>0</v>
      </c>
      <c r="BV256" s="348">
        <f>'1ST TERM Db'!AP256</f>
        <v>0</v>
      </c>
      <c r="BW256" s="328">
        <f t="shared" si="326"/>
        <v>0</v>
      </c>
      <c r="BX256" s="26"/>
      <c r="BY256" s="26"/>
      <c r="BZ256" s="43">
        <f t="shared" si="327"/>
        <v>0</v>
      </c>
      <c r="CA256" s="327">
        <f>'2ND TERM Db '!AS256</f>
        <v>0</v>
      </c>
      <c r="CB256" s="348">
        <f>'1ST TERM Db'!AS256</f>
        <v>0</v>
      </c>
      <c r="CC256" s="328">
        <f t="shared" si="328"/>
        <v>0</v>
      </c>
      <c r="CD256" s="26"/>
      <c r="CE256" s="26"/>
      <c r="CF256" s="43">
        <f t="shared" si="329"/>
        <v>0</v>
      </c>
      <c r="CG256" s="327">
        <f>'2ND TERM Db '!AV256</f>
        <v>0</v>
      </c>
      <c r="CH256" s="348">
        <f>'1ST TERM Db'!AV256</f>
        <v>0</v>
      </c>
      <c r="CI256" s="328">
        <f t="shared" si="330"/>
        <v>0</v>
      </c>
      <c r="CJ256" s="26"/>
      <c r="CK256" s="26"/>
      <c r="CL256" s="43">
        <f t="shared" si="331"/>
        <v>0</v>
      </c>
      <c r="CM256" s="327">
        <f>'2ND TERM Db '!AY256</f>
        <v>0</v>
      </c>
      <c r="CN256" s="348">
        <f>'1ST TERM Db'!AY256</f>
        <v>0</v>
      </c>
      <c r="CO256" s="328">
        <f t="shared" si="332"/>
        <v>0</v>
      </c>
      <c r="CP256" s="26"/>
      <c r="CQ256" s="26"/>
      <c r="CR256" s="43">
        <f t="shared" si="333"/>
        <v>0</v>
      </c>
      <c r="CS256" s="327">
        <f>'2ND TERM Db '!BB256</f>
        <v>0</v>
      </c>
      <c r="CT256" s="348">
        <f>'1ST TERM Db'!BB256</f>
        <v>0</v>
      </c>
      <c r="CU256" s="328">
        <f t="shared" si="334"/>
        <v>0</v>
      </c>
      <c r="CV256" s="26"/>
      <c r="CW256" s="26"/>
      <c r="CX256" s="43">
        <f t="shared" si="335"/>
        <v>0</v>
      </c>
      <c r="CY256" s="327">
        <f>'2ND TERM Db '!BE256</f>
        <v>0</v>
      </c>
      <c r="CZ256" s="348">
        <f>'1ST TERM Db'!BE256</f>
        <v>0</v>
      </c>
      <c r="DA256" s="328">
        <f t="shared" si="336"/>
        <v>0</v>
      </c>
      <c r="DB256" s="26"/>
      <c r="DC256" s="26"/>
      <c r="DD256" s="43">
        <f t="shared" si="337"/>
        <v>0</v>
      </c>
      <c r="DE256" s="327">
        <f>'2ND TERM Db '!BH256</f>
        <v>0</v>
      </c>
      <c r="DF256" s="348">
        <f>'1ST TERM Db'!BH256</f>
        <v>0</v>
      </c>
      <c r="DG256" s="328">
        <f t="shared" si="338"/>
        <v>0</v>
      </c>
      <c r="DH256" s="349"/>
      <c r="DI256" s="349"/>
      <c r="DJ256" s="356">
        <f t="shared" si="342"/>
        <v>0</v>
      </c>
      <c r="DK256" s="357">
        <f>'2ND TERM Db '!BK256</f>
        <v>0</v>
      </c>
      <c r="DL256" s="357">
        <f>'1ST TERM Db'!BK256</f>
        <v>0</v>
      </c>
      <c r="DM256" s="328">
        <f t="shared" si="339"/>
        <v>0</v>
      </c>
      <c r="DN256" s="73">
        <f t="shared" ref="DN256" si="401">SUM(O256,U256,AA256,AG256,AM256,AS256,AY256,BE256,BK256,BQ256,BW256,CC256,CI256,CO256,CU256,DA256,DG256:DM256)</f>
        <v>0</v>
      </c>
      <c r="DO256" s="80">
        <f t="shared" si="341"/>
        <v>12</v>
      </c>
      <c r="DP256" s="81" t="s">
        <v>105</v>
      </c>
      <c r="DQ256" s="81" t="s">
        <v>105</v>
      </c>
      <c r="DR256" s="81" t="s">
        <v>105</v>
      </c>
      <c r="DS256" s="81" t="s">
        <v>105</v>
      </c>
      <c r="DT256" s="81" t="s">
        <v>105</v>
      </c>
      <c r="DU256" s="81" t="s">
        <v>105</v>
      </c>
      <c r="DV256" s="81" t="s">
        <v>105</v>
      </c>
      <c r="DW256" s="81" t="s">
        <v>105</v>
      </c>
      <c r="DX256" s="87" t="s">
        <v>98</v>
      </c>
      <c r="DY256" s="88" t="s">
        <v>99</v>
      </c>
      <c r="DZ256" s="81" t="s">
        <v>105</v>
      </c>
      <c r="EA256" s="81" t="s">
        <v>105</v>
      </c>
      <c r="EB256" s="81" t="s">
        <v>105</v>
      </c>
      <c r="EC256" s="81" t="s">
        <v>105</v>
      </c>
      <c r="ED256" s="81" t="s">
        <v>105</v>
      </c>
      <c r="EE256" s="81" t="s">
        <v>105</v>
      </c>
      <c r="EF256" s="99" t="s">
        <v>105</v>
      </c>
      <c r="EG256" s="100" t="s">
        <v>101</v>
      </c>
      <c r="EH256" s="101" t="s">
        <v>102</v>
      </c>
      <c r="EI256" s="102" t="s">
        <v>103</v>
      </c>
      <c r="EJ256" s="103" t="s">
        <v>104</v>
      </c>
    </row>
    <row r="257" ht="30.3" spans="1:140">
      <c r="A257" s="21">
        <v>254</v>
      </c>
      <c r="B257" s="288">
        <f>'1ST TERM Db'!B257</f>
        <v>0</v>
      </c>
      <c r="C257" s="29">
        <f>'1ST TERM Db'!C257</f>
        <v>0</v>
      </c>
      <c r="D257" s="29">
        <f>'1ST TERM Db'!D257</f>
        <v>0</v>
      </c>
      <c r="E257" s="29">
        <f>'1ST TERM Db'!E257</f>
        <v>0</v>
      </c>
      <c r="F257" s="27"/>
      <c r="G257" s="27"/>
      <c r="H257" s="27"/>
      <c r="I257" s="42">
        <f t="shared" si="305"/>
        <v>0</v>
      </c>
      <c r="J257" s="26"/>
      <c r="K257" s="26"/>
      <c r="L257" s="43">
        <f t="shared" si="301"/>
        <v>0</v>
      </c>
      <c r="M257" s="327">
        <f>'2ND TERM Db '!L257</f>
        <v>0</v>
      </c>
      <c r="N257" s="327">
        <f>'1ST TERM Db'!L257</f>
        <v>0</v>
      </c>
      <c r="O257" s="328">
        <f t="shared" si="306"/>
        <v>0</v>
      </c>
      <c r="P257" s="26"/>
      <c r="Q257" s="26"/>
      <c r="R257" s="43">
        <f t="shared" si="307"/>
        <v>0</v>
      </c>
      <c r="S257" s="327">
        <f>'2ND TERM Db '!O257</f>
        <v>0</v>
      </c>
      <c r="T257" s="327">
        <f>'1ST TERM Db'!O257</f>
        <v>0</v>
      </c>
      <c r="U257" s="328">
        <f t="shared" si="308"/>
        <v>0</v>
      </c>
      <c r="V257" s="26"/>
      <c r="W257" s="26"/>
      <c r="X257" s="43">
        <f t="shared" si="309"/>
        <v>0</v>
      </c>
      <c r="Y257" s="327">
        <f>'2ND TERM Db '!R257</f>
        <v>0</v>
      </c>
      <c r="Z257" s="327">
        <f>'1ST TERM Db'!R257</f>
        <v>0</v>
      </c>
      <c r="AA257" s="328">
        <f t="shared" si="310"/>
        <v>0</v>
      </c>
      <c r="AB257" s="26"/>
      <c r="AC257" s="26"/>
      <c r="AD257" s="43">
        <f t="shared" si="311"/>
        <v>0</v>
      </c>
      <c r="AE257" s="327">
        <f>'2ND TERM Db '!U257</f>
        <v>0</v>
      </c>
      <c r="AF257" s="327">
        <f>'1ST TERM Db'!U257</f>
        <v>0</v>
      </c>
      <c r="AG257" s="328">
        <f t="shared" si="312"/>
        <v>0</v>
      </c>
      <c r="AH257" s="26"/>
      <c r="AI257" s="26"/>
      <c r="AJ257" s="43">
        <f t="shared" si="313"/>
        <v>0</v>
      </c>
      <c r="AK257" s="327">
        <f>'2ND TERM Db '!X257</f>
        <v>0</v>
      </c>
      <c r="AL257" s="327">
        <f>'1ST TERM Db'!X257</f>
        <v>0</v>
      </c>
      <c r="AM257" s="328">
        <f t="shared" si="314"/>
        <v>0</v>
      </c>
      <c r="AN257" s="26"/>
      <c r="AO257" s="26"/>
      <c r="AP257" s="43">
        <f t="shared" si="315"/>
        <v>0</v>
      </c>
      <c r="AQ257" s="327">
        <f>'2ND TERM Db '!AA257</f>
        <v>0</v>
      </c>
      <c r="AR257" s="343">
        <f>'1ST TERM Db'!AA257</f>
        <v>0</v>
      </c>
      <c r="AS257" s="328">
        <f t="shared" si="316"/>
        <v>0</v>
      </c>
      <c r="AT257" s="26"/>
      <c r="AU257" s="26"/>
      <c r="AV257" s="43">
        <f t="shared" si="317"/>
        <v>0</v>
      </c>
      <c r="AW257" s="327">
        <f>'2ND TERM Db '!AD257</f>
        <v>0</v>
      </c>
      <c r="AX257" s="343">
        <f>'1ST TERM Db'!AD257</f>
        <v>0</v>
      </c>
      <c r="AY257" s="328">
        <f t="shared" si="318"/>
        <v>0</v>
      </c>
      <c r="AZ257" s="26"/>
      <c r="BA257" s="26"/>
      <c r="BB257" s="43">
        <f t="shared" si="319"/>
        <v>0</v>
      </c>
      <c r="BC257" s="327">
        <f>'2ND TERM Db '!AG257</f>
        <v>0</v>
      </c>
      <c r="BD257" s="327">
        <f>'1ST TERM Db'!AG257</f>
        <v>0</v>
      </c>
      <c r="BE257" s="328">
        <f t="shared" si="320"/>
        <v>0</v>
      </c>
      <c r="BF257" s="26"/>
      <c r="BG257" s="26"/>
      <c r="BH257" s="43">
        <f t="shared" si="321"/>
        <v>0</v>
      </c>
      <c r="BI257" s="327">
        <f>'2ND TERM Db '!AJ257</f>
        <v>0</v>
      </c>
      <c r="BJ257" s="327">
        <f>'1ST TERM Db'!AJ257</f>
        <v>0</v>
      </c>
      <c r="BK257" s="328">
        <f t="shared" si="322"/>
        <v>0</v>
      </c>
      <c r="BL257" s="26"/>
      <c r="BM257" s="26"/>
      <c r="BN257" s="43">
        <f t="shared" si="323"/>
        <v>0</v>
      </c>
      <c r="BO257" s="327">
        <f>'2ND TERM Db '!AM257</f>
        <v>0</v>
      </c>
      <c r="BP257" s="348">
        <f>'1ST TERM Db'!AM257</f>
        <v>0</v>
      </c>
      <c r="BQ257" s="328">
        <f t="shared" si="324"/>
        <v>0</v>
      </c>
      <c r="BR257" s="26"/>
      <c r="BS257" s="26"/>
      <c r="BT257" s="43">
        <f t="shared" si="325"/>
        <v>0</v>
      </c>
      <c r="BU257" s="327">
        <f>'2ND TERM Db '!AP257</f>
        <v>0</v>
      </c>
      <c r="BV257" s="348">
        <f>'1ST TERM Db'!AP257</f>
        <v>0</v>
      </c>
      <c r="BW257" s="328">
        <f t="shared" si="326"/>
        <v>0</v>
      </c>
      <c r="BX257" s="26"/>
      <c r="BY257" s="26"/>
      <c r="BZ257" s="43">
        <f t="shared" si="327"/>
        <v>0</v>
      </c>
      <c r="CA257" s="327">
        <f>'2ND TERM Db '!AS257</f>
        <v>0</v>
      </c>
      <c r="CB257" s="348">
        <f>'1ST TERM Db'!AS257</f>
        <v>0</v>
      </c>
      <c r="CC257" s="328">
        <f t="shared" si="328"/>
        <v>0</v>
      </c>
      <c r="CD257" s="26"/>
      <c r="CE257" s="26"/>
      <c r="CF257" s="43">
        <f t="shared" si="329"/>
        <v>0</v>
      </c>
      <c r="CG257" s="327">
        <f>'2ND TERM Db '!AV257</f>
        <v>0</v>
      </c>
      <c r="CH257" s="348">
        <f>'1ST TERM Db'!AV257</f>
        <v>0</v>
      </c>
      <c r="CI257" s="328">
        <f t="shared" si="330"/>
        <v>0</v>
      </c>
      <c r="CJ257" s="26"/>
      <c r="CK257" s="26"/>
      <c r="CL257" s="43">
        <f t="shared" si="331"/>
        <v>0</v>
      </c>
      <c r="CM257" s="327">
        <f>'2ND TERM Db '!AY257</f>
        <v>0</v>
      </c>
      <c r="CN257" s="348">
        <f>'1ST TERM Db'!AY257</f>
        <v>0</v>
      </c>
      <c r="CO257" s="328">
        <f t="shared" si="332"/>
        <v>0</v>
      </c>
      <c r="CP257" s="26"/>
      <c r="CQ257" s="26"/>
      <c r="CR257" s="43">
        <f t="shared" si="333"/>
        <v>0</v>
      </c>
      <c r="CS257" s="327">
        <f>'2ND TERM Db '!BB257</f>
        <v>0</v>
      </c>
      <c r="CT257" s="348">
        <f>'1ST TERM Db'!BB257</f>
        <v>0</v>
      </c>
      <c r="CU257" s="328">
        <f t="shared" si="334"/>
        <v>0</v>
      </c>
      <c r="CV257" s="26"/>
      <c r="CW257" s="26"/>
      <c r="CX257" s="43">
        <f t="shared" si="335"/>
        <v>0</v>
      </c>
      <c r="CY257" s="327">
        <f>'2ND TERM Db '!BE257</f>
        <v>0</v>
      </c>
      <c r="CZ257" s="348">
        <f>'1ST TERM Db'!BE257</f>
        <v>0</v>
      </c>
      <c r="DA257" s="328">
        <f t="shared" si="336"/>
        <v>0</v>
      </c>
      <c r="DB257" s="26"/>
      <c r="DC257" s="26"/>
      <c r="DD257" s="43">
        <f t="shared" si="337"/>
        <v>0</v>
      </c>
      <c r="DE257" s="327">
        <f>'2ND TERM Db '!BH257</f>
        <v>0</v>
      </c>
      <c r="DF257" s="348">
        <f>'1ST TERM Db'!BH257</f>
        <v>0</v>
      </c>
      <c r="DG257" s="328">
        <f t="shared" si="338"/>
        <v>0</v>
      </c>
      <c r="DH257" s="349"/>
      <c r="DI257" s="349"/>
      <c r="DJ257" s="356">
        <f t="shared" si="342"/>
        <v>0</v>
      </c>
      <c r="DK257" s="357">
        <f>'2ND TERM Db '!BK257</f>
        <v>0</v>
      </c>
      <c r="DL257" s="357">
        <f>'1ST TERM Db'!BK257</f>
        <v>0</v>
      </c>
      <c r="DM257" s="328">
        <f t="shared" si="339"/>
        <v>0</v>
      </c>
      <c r="DN257" s="73">
        <f t="shared" ref="DN257" si="402">SUM(O257,U257,AA257,AG257,AM257,AS257,AY257,BE257,BK257,BQ257,BW257,CC257,CI257,CO257,CU257,DA257,DG257,DM257)</f>
        <v>0</v>
      </c>
      <c r="DO257" s="80">
        <f t="shared" si="341"/>
        <v>12</v>
      </c>
      <c r="DP257" s="81" t="s">
        <v>105</v>
      </c>
      <c r="DQ257" s="81" t="s">
        <v>105</v>
      </c>
      <c r="DR257" s="81" t="s">
        <v>105</v>
      </c>
      <c r="DS257" s="81" t="s">
        <v>105</v>
      </c>
      <c r="DT257" s="81" t="s">
        <v>105</v>
      </c>
      <c r="DU257" s="81" t="s">
        <v>105</v>
      </c>
      <c r="DV257" s="81" t="s">
        <v>105</v>
      </c>
      <c r="DW257" s="81" t="s">
        <v>105</v>
      </c>
      <c r="DX257" s="87" t="s">
        <v>98</v>
      </c>
      <c r="DY257" s="88" t="s">
        <v>99</v>
      </c>
      <c r="DZ257" s="81" t="s">
        <v>105</v>
      </c>
      <c r="EA257" s="81" t="s">
        <v>105</v>
      </c>
      <c r="EB257" s="81" t="s">
        <v>105</v>
      </c>
      <c r="EC257" s="81" t="s">
        <v>105</v>
      </c>
      <c r="ED257" s="81" t="s">
        <v>105</v>
      </c>
      <c r="EE257" s="81" t="s">
        <v>105</v>
      </c>
      <c r="EF257" s="99" t="s">
        <v>105</v>
      </c>
      <c r="EG257" s="100" t="s">
        <v>101</v>
      </c>
      <c r="EH257" s="101" t="s">
        <v>102</v>
      </c>
      <c r="EI257" s="102" t="s">
        <v>103</v>
      </c>
      <c r="EJ257" s="103" t="s">
        <v>104</v>
      </c>
    </row>
    <row r="258" ht="30.3" spans="1:140">
      <c r="A258" s="21">
        <v>255</v>
      </c>
      <c r="B258" s="288">
        <f>'1ST TERM Db'!B258</f>
        <v>0</v>
      </c>
      <c r="C258" s="29">
        <f>'1ST TERM Db'!C258</f>
        <v>0</v>
      </c>
      <c r="D258" s="29">
        <f>'1ST TERM Db'!D258</f>
        <v>0</v>
      </c>
      <c r="E258" s="29">
        <f>'1ST TERM Db'!E258</f>
        <v>0</v>
      </c>
      <c r="F258" s="27"/>
      <c r="G258" s="27"/>
      <c r="H258" s="27"/>
      <c r="I258" s="42">
        <f t="shared" si="305"/>
        <v>0</v>
      </c>
      <c r="J258" s="26"/>
      <c r="K258" s="26"/>
      <c r="L258" s="43">
        <f t="shared" ref="L258:L321" si="403">SUM(J258:K258)</f>
        <v>0</v>
      </c>
      <c r="M258" s="327">
        <f>'2ND TERM Db '!L258</f>
        <v>0</v>
      </c>
      <c r="N258" s="327">
        <f>'1ST TERM Db'!L258</f>
        <v>0</v>
      </c>
      <c r="O258" s="328">
        <f t="shared" si="306"/>
        <v>0</v>
      </c>
      <c r="P258" s="26"/>
      <c r="Q258" s="26"/>
      <c r="R258" s="43">
        <f t="shared" si="307"/>
        <v>0</v>
      </c>
      <c r="S258" s="327">
        <f>'2ND TERM Db '!O258</f>
        <v>0</v>
      </c>
      <c r="T258" s="327">
        <f>'1ST TERM Db'!O258</f>
        <v>0</v>
      </c>
      <c r="U258" s="328">
        <f t="shared" si="308"/>
        <v>0</v>
      </c>
      <c r="V258" s="26"/>
      <c r="W258" s="26"/>
      <c r="X258" s="43">
        <f t="shared" si="309"/>
        <v>0</v>
      </c>
      <c r="Y258" s="327">
        <f>'2ND TERM Db '!R258</f>
        <v>0</v>
      </c>
      <c r="Z258" s="327">
        <f>'1ST TERM Db'!R258</f>
        <v>0</v>
      </c>
      <c r="AA258" s="328">
        <f t="shared" si="310"/>
        <v>0</v>
      </c>
      <c r="AB258" s="26"/>
      <c r="AC258" s="26"/>
      <c r="AD258" s="43">
        <f t="shared" si="311"/>
        <v>0</v>
      </c>
      <c r="AE258" s="327">
        <f>'2ND TERM Db '!U258</f>
        <v>0</v>
      </c>
      <c r="AF258" s="327">
        <f>'1ST TERM Db'!U258</f>
        <v>0</v>
      </c>
      <c r="AG258" s="328">
        <f t="shared" si="312"/>
        <v>0</v>
      </c>
      <c r="AH258" s="26"/>
      <c r="AI258" s="26"/>
      <c r="AJ258" s="43">
        <f t="shared" si="313"/>
        <v>0</v>
      </c>
      <c r="AK258" s="327">
        <f>'2ND TERM Db '!X258</f>
        <v>0</v>
      </c>
      <c r="AL258" s="327">
        <f>'1ST TERM Db'!X258</f>
        <v>0</v>
      </c>
      <c r="AM258" s="328">
        <f t="shared" si="314"/>
        <v>0</v>
      </c>
      <c r="AN258" s="26"/>
      <c r="AO258" s="26"/>
      <c r="AP258" s="43">
        <f t="shared" si="315"/>
        <v>0</v>
      </c>
      <c r="AQ258" s="327">
        <f>'2ND TERM Db '!AA258</f>
        <v>0</v>
      </c>
      <c r="AR258" s="343">
        <f>'1ST TERM Db'!AA258</f>
        <v>0</v>
      </c>
      <c r="AS258" s="328">
        <f t="shared" si="316"/>
        <v>0</v>
      </c>
      <c r="AT258" s="26"/>
      <c r="AU258" s="26"/>
      <c r="AV258" s="43">
        <f t="shared" si="317"/>
        <v>0</v>
      </c>
      <c r="AW258" s="327">
        <f>'2ND TERM Db '!AD258</f>
        <v>0</v>
      </c>
      <c r="AX258" s="343">
        <f>'1ST TERM Db'!AD258</f>
        <v>0</v>
      </c>
      <c r="AY258" s="328">
        <f t="shared" si="318"/>
        <v>0</v>
      </c>
      <c r="AZ258" s="26"/>
      <c r="BA258" s="26"/>
      <c r="BB258" s="43">
        <f t="shared" si="319"/>
        <v>0</v>
      </c>
      <c r="BC258" s="327">
        <f>'2ND TERM Db '!AG258</f>
        <v>0</v>
      </c>
      <c r="BD258" s="327">
        <f>'1ST TERM Db'!AG258</f>
        <v>0</v>
      </c>
      <c r="BE258" s="328">
        <f t="shared" si="320"/>
        <v>0</v>
      </c>
      <c r="BF258" s="26"/>
      <c r="BG258" s="26"/>
      <c r="BH258" s="43">
        <f t="shared" si="321"/>
        <v>0</v>
      </c>
      <c r="BI258" s="327">
        <f>'2ND TERM Db '!AJ258</f>
        <v>0</v>
      </c>
      <c r="BJ258" s="327">
        <f>'1ST TERM Db'!AJ258</f>
        <v>0</v>
      </c>
      <c r="BK258" s="328">
        <f t="shared" si="322"/>
        <v>0</v>
      </c>
      <c r="BL258" s="26"/>
      <c r="BM258" s="26"/>
      <c r="BN258" s="43">
        <f t="shared" si="323"/>
        <v>0</v>
      </c>
      <c r="BO258" s="327">
        <f>'2ND TERM Db '!AM258</f>
        <v>0</v>
      </c>
      <c r="BP258" s="348">
        <f>'1ST TERM Db'!AM258</f>
        <v>0</v>
      </c>
      <c r="BQ258" s="328">
        <f t="shared" si="324"/>
        <v>0</v>
      </c>
      <c r="BR258" s="26"/>
      <c r="BS258" s="26"/>
      <c r="BT258" s="43">
        <f t="shared" si="325"/>
        <v>0</v>
      </c>
      <c r="BU258" s="327">
        <f>'2ND TERM Db '!AP258</f>
        <v>0</v>
      </c>
      <c r="BV258" s="348">
        <f>'1ST TERM Db'!AP258</f>
        <v>0</v>
      </c>
      <c r="BW258" s="328">
        <f t="shared" si="326"/>
        <v>0</v>
      </c>
      <c r="BX258" s="26"/>
      <c r="BY258" s="26"/>
      <c r="BZ258" s="43">
        <f t="shared" si="327"/>
        <v>0</v>
      </c>
      <c r="CA258" s="327">
        <f>'2ND TERM Db '!AS258</f>
        <v>0</v>
      </c>
      <c r="CB258" s="348">
        <f>'1ST TERM Db'!AS258</f>
        <v>0</v>
      </c>
      <c r="CC258" s="328">
        <f t="shared" si="328"/>
        <v>0</v>
      </c>
      <c r="CD258" s="26"/>
      <c r="CE258" s="26"/>
      <c r="CF258" s="43">
        <f t="shared" si="329"/>
        <v>0</v>
      </c>
      <c r="CG258" s="327">
        <f>'2ND TERM Db '!AV258</f>
        <v>0</v>
      </c>
      <c r="CH258" s="348">
        <f>'1ST TERM Db'!AV258</f>
        <v>0</v>
      </c>
      <c r="CI258" s="328">
        <f t="shared" si="330"/>
        <v>0</v>
      </c>
      <c r="CJ258" s="26"/>
      <c r="CK258" s="26"/>
      <c r="CL258" s="43">
        <f t="shared" si="331"/>
        <v>0</v>
      </c>
      <c r="CM258" s="327">
        <f>'2ND TERM Db '!AY258</f>
        <v>0</v>
      </c>
      <c r="CN258" s="348">
        <f>'1ST TERM Db'!AY258</f>
        <v>0</v>
      </c>
      <c r="CO258" s="328">
        <f t="shared" si="332"/>
        <v>0</v>
      </c>
      <c r="CP258" s="26"/>
      <c r="CQ258" s="26"/>
      <c r="CR258" s="43">
        <f t="shared" si="333"/>
        <v>0</v>
      </c>
      <c r="CS258" s="327">
        <f>'2ND TERM Db '!BB258</f>
        <v>0</v>
      </c>
      <c r="CT258" s="348">
        <f>'1ST TERM Db'!BB258</f>
        <v>0</v>
      </c>
      <c r="CU258" s="328">
        <f t="shared" si="334"/>
        <v>0</v>
      </c>
      <c r="CV258" s="26"/>
      <c r="CW258" s="26"/>
      <c r="CX258" s="43">
        <f t="shared" si="335"/>
        <v>0</v>
      </c>
      <c r="CY258" s="327">
        <f>'2ND TERM Db '!BE258</f>
        <v>0</v>
      </c>
      <c r="CZ258" s="348">
        <f>'1ST TERM Db'!BE258</f>
        <v>0</v>
      </c>
      <c r="DA258" s="328">
        <f t="shared" si="336"/>
        <v>0</v>
      </c>
      <c r="DB258" s="26"/>
      <c r="DC258" s="26"/>
      <c r="DD258" s="43">
        <f t="shared" si="337"/>
        <v>0</v>
      </c>
      <c r="DE258" s="327">
        <f>'2ND TERM Db '!BH258</f>
        <v>0</v>
      </c>
      <c r="DF258" s="348">
        <f>'1ST TERM Db'!BH258</f>
        <v>0</v>
      </c>
      <c r="DG258" s="328">
        <f t="shared" si="338"/>
        <v>0</v>
      </c>
      <c r="DH258" s="349"/>
      <c r="DI258" s="349"/>
      <c r="DJ258" s="356">
        <f t="shared" si="342"/>
        <v>0</v>
      </c>
      <c r="DK258" s="357">
        <f>'2ND TERM Db '!BK258</f>
        <v>0</v>
      </c>
      <c r="DL258" s="357">
        <f>'1ST TERM Db'!BK258</f>
        <v>0</v>
      </c>
      <c r="DM258" s="328">
        <f t="shared" si="339"/>
        <v>0</v>
      </c>
      <c r="DN258" s="73">
        <f t="shared" ref="DN258" si="404">SUM(O258,U258,AA258,AG258,AM258,AS258,AY258,BE258,BK258,BQ258,BW258,CC258,CI258,CO258,CU258,DA258,DG258:DM258)</f>
        <v>0</v>
      </c>
      <c r="DO258" s="80">
        <f t="shared" si="341"/>
        <v>12</v>
      </c>
      <c r="DP258" s="81" t="s">
        <v>105</v>
      </c>
      <c r="DQ258" s="81" t="s">
        <v>105</v>
      </c>
      <c r="DR258" s="81" t="s">
        <v>105</v>
      </c>
      <c r="DS258" s="81" t="s">
        <v>105</v>
      </c>
      <c r="DT258" s="81" t="s">
        <v>105</v>
      </c>
      <c r="DU258" s="81" t="s">
        <v>105</v>
      </c>
      <c r="DV258" s="81" t="s">
        <v>105</v>
      </c>
      <c r="DW258" s="81" t="s">
        <v>105</v>
      </c>
      <c r="DX258" s="87" t="s">
        <v>98</v>
      </c>
      <c r="DY258" s="88" t="s">
        <v>99</v>
      </c>
      <c r="DZ258" s="81" t="s">
        <v>105</v>
      </c>
      <c r="EA258" s="81" t="s">
        <v>105</v>
      </c>
      <c r="EB258" s="81" t="s">
        <v>105</v>
      </c>
      <c r="EC258" s="81" t="s">
        <v>105</v>
      </c>
      <c r="ED258" s="81" t="s">
        <v>105</v>
      </c>
      <c r="EE258" s="81" t="s">
        <v>105</v>
      </c>
      <c r="EF258" s="99" t="s">
        <v>105</v>
      </c>
      <c r="EG258" s="100" t="s">
        <v>101</v>
      </c>
      <c r="EH258" s="101" t="s">
        <v>102</v>
      </c>
      <c r="EI258" s="102" t="s">
        <v>103</v>
      </c>
      <c r="EJ258" s="103" t="s">
        <v>104</v>
      </c>
    </row>
    <row r="259" ht="30.3" spans="1:140">
      <c r="A259" s="21">
        <v>256</v>
      </c>
      <c r="B259" s="288">
        <f>'1ST TERM Db'!B259</f>
        <v>0</v>
      </c>
      <c r="C259" s="289">
        <f>'1ST TERM Db'!C259</f>
        <v>0</v>
      </c>
      <c r="D259" s="29">
        <f>'1ST TERM Db'!D259</f>
        <v>0</v>
      </c>
      <c r="E259" s="29">
        <f>'1ST TERM Db'!E259</f>
        <v>0</v>
      </c>
      <c r="F259" s="27"/>
      <c r="G259" s="27"/>
      <c r="H259" s="27"/>
      <c r="I259" s="42">
        <f t="shared" si="305"/>
        <v>0</v>
      </c>
      <c r="J259" s="26"/>
      <c r="K259" s="26"/>
      <c r="L259" s="43">
        <f t="shared" si="403"/>
        <v>0</v>
      </c>
      <c r="M259" s="327">
        <f>'2ND TERM Db '!L259</f>
        <v>0</v>
      </c>
      <c r="N259" s="327">
        <f>'1ST TERM Db'!L259</f>
        <v>0</v>
      </c>
      <c r="O259" s="328">
        <f t="shared" si="306"/>
        <v>0</v>
      </c>
      <c r="P259" s="26"/>
      <c r="Q259" s="26"/>
      <c r="R259" s="43">
        <f t="shared" si="307"/>
        <v>0</v>
      </c>
      <c r="S259" s="327">
        <f>'2ND TERM Db '!O259</f>
        <v>0</v>
      </c>
      <c r="T259" s="327">
        <f>'1ST TERM Db'!O259</f>
        <v>0</v>
      </c>
      <c r="U259" s="328">
        <f t="shared" si="308"/>
        <v>0</v>
      </c>
      <c r="V259" s="26"/>
      <c r="W259" s="26"/>
      <c r="X259" s="43">
        <f t="shared" si="309"/>
        <v>0</v>
      </c>
      <c r="Y259" s="327">
        <f>'2ND TERM Db '!R259</f>
        <v>0</v>
      </c>
      <c r="Z259" s="327">
        <f>'1ST TERM Db'!R259</f>
        <v>0</v>
      </c>
      <c r="AA259" s="328">
        <f t="shared" si="310"/>
        <v>0</v>
      </c>
      <c r="AB259" s="26"/>
      <c r="AC259" s="26"/>
      <c r="AD259" s="43">
        <f t="shared" si="311"/>
        <v>0</v>
      </c>
      <c r="AE259" s="327">
        <f>'2ND TERM Db '!U259</f>
        <v>0</v>
      </c>
      <c r="AF259" s="327">
        <f>'1ST TERM Db'!U259</f>
        <v>0</v>
      </c>
      <c r="AG259" s="328">
        <f t="shared" si="312"/>
        <v>0</v>
      </c>
      <c r="AH259" s="26"/>
      <c r="AI259" s="26"/>
      <c r="AJ259" s="43">
        <f t="shared" si="313"/>
        <v>0</v>
      </c>
      <c r="AK259" s="327">
        <f>'2ND TERM Db '!X259</f>
        <v>0</v>
      </c>
      <c r="AL259" s="327">
        <f>'1ST TERM Db'!X259</f>
        <v>0</v>
      </c>
      <c r="AM259" s="328">
        <f t="shared" si="314"/>
        <v>0</v>
      </c>
      <c r="AN259" s="26"/>
      <c r="AO259" s="26"/>
      <c r="AP259" s="43">
        <f t="shared" si="315"/>
        <v>0</v>
      </c>
      <c r="AQ259" s="327">
        <f>'2ND TERM Db '!AA259</f>
        <v>0</v>
      </c>
      <c r="AR259" s="343">
        <f>'1ST TERM Db'!AA259</f>
        <v>0</v>
      </c>
      <c r="AS259" s="328">
        <f t="shared" si="316"/>
        <v>0</v>
      </c>
      <c r="AT259" s="26"/>
      <c r="AU259" s="26"/>
      <c r="AV259" s="43">
        <f t="shared" si="317"/>
        <v>0</v>
      </c>
      <c r="AW259" s="327">
        <f>'2ND TERM Db '!AD259</f>
        <v>0</v>
      </c>
      <c r="AX259" s="343">
        <f>'1ST TERM Db'!AD259</f>
        <v>0</v>
      </c>
      <c r="AY259" s="328">
        <f t="shared" si="318"/>
        <v>0</v>
      </c>
      <c r="AZ259" s="26"/>
      <c r="BA259" s="26"/>
      <c r="BB259" s="43">
        <f t="shared" si="319"/>
        <v>0</v>
      </c>
      <c r="BC259" s="327">
        <f>'2ND TERM Db '!AG259</f>
        <v>0</v>
      </c>
      <c r="BD259" s="327">
        <f>'1ST TERM Db'!AG259</f>
        <v>0</v>
      </c>
      <c r="BE259" s="328">
        <f t="shared" si="320"/>
        <v>0</v>
      </c>
      <c r="BF259" s="26"/>
      <c r="BG259" s="26"/>
      <c r="BH259" s="43">
        <f t="shared" si="321"/>
        <v>0</v>
      </c>
      <c r="BI259" s="327">
        <f>'2ND TERM Db '!AJ259</f>
        <v>0</v>
      </c>
      <c r="BJ259" s="327">
        <f>'1ST TERM Db'!AJ259</f>
        <v>0</v>
      </c>
      <c r="BK259" s="328">
        <f t="shared" si="322"/>
        <v>0</v>
      </c>
      <c r="BL259" s="26"/>
      <c r="BM259" s="26"/>
      <c r="BN259" s="43">
        <f t="shared" si="323"/>
        <v>0</v>
      </c>
      <c r="BO259" s="327">
        <f>'2ND TERM Db '!AM259</f>
        <v>0</v>
      </c>
      <c r="BP259" s="348">
        <f>'1ST TERM Db'!AM259</f>
        <v>0</v>
      </c>
      <c r="BQ259" s="328">
        <f t="shared" si="324"/>
        <v>0</v>
      </c>
      <c r="BR259" s="26"/>
      <c r="BS259" s="26"/>
      <c r="BT259" s="43">
        <f t="shared" si="325"/>
        <v>0</v>
      </c>
      <c r="BU259" s="327">
        <f>'2ND TERM Db '!AP259</f>
        <v>0</v>
      </c>
      <c r="BV259" s="348">
        <f>'1ST TERM Db'!AP259</f>
        <v>0</v>
      </c>
      <c r="BW259" s="328">
        <f t="shared" si="326"/>
        <v>0</v>
      </c>
      <c r="BX259" s="26"/>
      <c r="BY259" s="26"/>
      <c r="BZ259" s="43">
        <f t="shared" si="327"/>
        <v>0</v>
      </c>
      <c r="CA259" s="327">
        <f>'2ND TERM Db '!AS259</f>
        <v>0</v>
      </c>
      <c r="CB259" s="348">
        <f>'1ST TERM Db'!AS259</f>
        <v>0</v>
      </c>
      <c r="CC259" s="328">
        <f t="shared" si="328"/>
        <v>0</v>
      </c>
      <c r="CD259" s="26"/>
      <c r="CE259" s="26"/>
      <c r="CF259" s="43">
        <f t="shared" si="329"/>
        <v>0</v>
      </c>
      <c r="CG259" s="327">
        <f>'2ND TERM Db '!AV259</f>
        <v>0</v>
      </c>
      <c r="CH259" s="348">
        <f>'1ST TERM Db'!AV259</f>
        <v>0</v>
      </c>
      <c r="CI259" s="328">
        <f t="shared" si="330"/>
        <v>0</v>
      </c>
      <c r="CJ259" s="26"/>
      <c r="CK259" s="26"/>
      <c r="CL259" s="43">
        <f t="shared" si="331"/>
        <v>0</v>
      </c>
      <c r="CM259" s="327">
        <f>'2ND TERM Db '!AY259</f>
        <v>0</v>
      </c>
      <c r="CN259" s="348">
        <f>'1ST TERM Db'!AY259</f>
        <v>0</v>
      </c>
      <c r="CO259" s="328">
        <f t="shared" si="332"/>
        <v>0</v>
      </c>
      <c r="CP259" s="26"/>
      <c r="CQ259" s="26"/>
      <c r="CR259" s="43">
        <f t="shared" si="333"/>
        <v>0</v>
      </c>
      <c r="CS259" s="327">
        <f>'2ND TERM Db '!BB259</f>
        <v>0</v>
      </c>
      <c r="CT259" s="348">
        <f>'1ST TERM Db'!BB259</f>
        <v>0</v>
      </c>
      <c r="CU259" s="328">
        <f t="shared" si="334"/>
        <v>0</v>
      </c>
      <c r="CV259" s="26"/>
      <c r="CW259" s="26"/>
      <c r="CX259" s="43">
        <f t="shared" si="335"/>
        <v>0</v>
      </c>
      <c r="CY259" s="327">
        <f>'2ND TERM Db '!BE259</f>
        <v>0</v>
      </c>
      <c r="CZ259" s="348">
        <f>'1ST TERM Db'!BE259</f>
        <v>0</v>
      </c>
      <c r="DA259" s="328">
        <f t="shared" si="336"/>
        <v>0</v>
      </c>
      <c r="DB259" s="26"/>
      <c r="DC259" s="26"/>
      <c r="DD259" s="43">
        <f t="shared" si="337"/>
        <v>0</v>
      </c>
      <c r="DE259" s="327">
        <f>'2ND TERM Db '!BH259</f>
        <v>0</v>
      </c>
      <c r="DF259" s="348">
        <f>'1ST TERM Db'!BH259</f>
        <v>0</v>
      </c>
      <c r="DG259" s="328">
        <f t="shared" si="338"/>
        <v>0</v>
      </c>
      <c r="DH259" s="349"/>
      <c r="DI259" s="349"/>
      <c r="DJ259" s="356">
        <f t="shared" si="342"/>
        <v>0</v>
      </c>
      <c r="DK259" s="357">
        <f>'2ND TERM Db '!BK259</f>
        <v>0</v>
      </c>
      <c r="DL259" s="357">
        <f>'1ST TERM Db'!BK259</f>
        <v>0</v>
      </c>
      <c r="DM259" s="328">
        <f t="shared" si="339"/>
        <v>0</v>
      </c>
      <c r="DN259" s="73">
        <f t="shared" ref="DN259" si="405">SUM(O259,U259,AA259,AG259,AM259,AS259,AY259,BE259,BK259,BQ259,BW259,CC259,CI259,CO259,CU259,DA259,DG259,DM259)</f>
        <v>0</v>
      </c>
      <c r="DO259" s="80">
        <f t="shared" si="341"/>
        <v>12</v>
      </c>
      <c r="DP259" s="81" t="s">
        <v>105</v>
      </c>
      <c r="DQ259" s="81" t="s">
        <v>105</v>
      </c>
      <c r="DR259" s="81" t="s">
        <v>105</v>
      </c>
      <c r="DS259" s="81" t="s">
        <v>105</v>
      </c>
      <c r="DT259" s="81" t="s">
        <v>105</v>
      </c>
      <c r="DU259" s="81" t="s">
        <v>105</v>
      </c>
      <c r="DV259" s="81" t="s">
        <v>105</v>
      </c>
      <c r="DW259" s="81" t="s">
        <v>105</v>
      </c>
      <c r="DX259" s="87" t="s">
        <v>98</v>
      </c>
      <c r="DY259" s="88" t="s">
        <v>99</v>
      </c>
      <c r="DZ259" s="81" t="s">
        <v>105</v>
      </c>
      <c r="EA259" s="81" t="s">
        <v>105</v>
      </c>
      <c r="EB259" s="81" t="s">
        <v>105</v>
      </c>
      <c r="EC259" s="81" t="s">
        <v>105</v>
      </c>
      <c r="ED259" s="81" t="s">
        <v>105</v>
      </c>
      <c r="EE259" s="81" t="s">
        <v>105</v>
      </c>
      <c r="EF259" s="99" t="s">
        <v>105</v>
      </c>
      <c r="EG259" s="100" t="s">
        <v>101</v>
      </c>
      <c r="EH259" s="101" t="s">
        <v>102</v>
      </c>
      <c r="EI259" s="102" t="s">
        <v>103</v>
      </c>
      <c r="EJ259" s="103" t="s">
        <v>104</v>
      </c>
    </row>
    <row r="260" ht="30.3" spans="1:140">
      <c r="A260" s="21">
        <v>257</v>
      </c>
      <c r="B260" s="288">
        <f>'1ST TERM Db'!B260</f>
        <v>0</v>
      </c>
      <c r="C260" s="29">
        <f>'1ST TERM Db'!C260</f>
        <v>0</v>
      </c>
      <c r="D260" s="29">
        <f>'1ST TERM Db'!D260</f>
        <v>0</v>
      </c>
      <c r="E260" s="29">
        <f>'1ST TERM Db'!E260</f>
        <v>0</v>
      </c>
      <c r="F260" s="27"/>
      <c r="G260" s="27"/>
      <c r="H260" s="27"/>
      <c r="I260" s="42">
        <f t="shared" si="305"/>
        <v>0</v>
      </c>
      <c r="J260" s="26"/>
      <c r="K260" s="26"/>
      <c r="L260" s="43">
        <f t="shared" si="403"/>
        <v>0</v>
      </c>
      <c r="M260" s="327">
        <f>'2ND TERM Db '!L260</f>
        <v>0</v>
      </c>
      <c r="N260" s="327">
        <f>'1ST TERM Db'!L260</f>
        <v>0</v>
      </c>
      <c r="O260" s="328">
        <f t="shared" si="306"/>
        <v>0</v>
      </c>
      <c r="P260" s="26"/>
      <c r="Q260" s="26"/>
      <c r="R260" s="43">
        <f t="shared" si="307"/>
        <v>0</v>
      </c>
      <c r="S260" s="327">
        <f>'2ND TERM Db '!O260</f>
        <v>0</v>
      </c>
      <c r="T260" s="327">
        <f>'1ST TERM Db'!O260</f>
        <v>0</v>
      </c>
      <c r="U260" s="328">
        <f t="shared" si="308"/>
        <v>0</v>
      </c>
      <c r="V260" s="26"/>
      <c r="W260" s="26"/>
      <c r="X260" s="43">
        <f t="shared" si="309"/>
        <v>0</v>
      </c>
      <c r="Y260" s="327">
        <f>'2ND TERM Db '!R260</f>
        <v>0</v>
      </c>
      <c r="Z260" s="327">
        <f>'1ST TERM Db'!R260</f>
        <v>0</v>
      </c>
      <c r="AA260" s="328">
        <f t="shared" si="310"/>
        <v>0</v>
      </c>
      <c r="AB260" s="26"/>
      <c r="AC260" s="26"/>
      <c r="AD260" s="43">
        <f t="shared" si="311"/>
        <v>0</v>
      </c>
      <c r="AE260" s="327">
        <f>'2ND TERM Db '!U260</f>
        <v>0</v>
      </c>
      <c r="AF260" s="327">
        <f>'1ST TERM Db'!U260</f>
        <v>0</v>
      </c>
      <c r="AG260" s="328">
        <f t="shared" si="312"/>
        <v>0</v>
      </c>
      <c r="AH260" s="26"/>
      <c r="AI260" s="26"/>
      <c r="AJ260" s="43">
        <f t="shared" si="313"/>
        <v>0</v>
      </c>
      <c r="AK260" s="327">
        <f>'2ND TERM Db '!X260</f>
        <v>0</v>
      </c>
      <c r="AL260" s="327">
        <f>'1ST TERM Db'!X260</f>
        <v>0</v>
      </c>
      <c r="AM260" s="328">
        <f t="shared" si="314"/>
        <v>0</v>
      </c>
      <c r="AN260" s="26"/>
      <c r="AO260" s="26"/>
      <c r="AP260" s="43">
        <f t="shared" si="315"/>
        <v>0</v>
      </c>
      <c r="AQ260" s="327">
        <f>'2ND TERM Db '!AA260</f>
        <v>0</v>
      </c>
      <c r="AR260" s="343">
        <f>'1ST TERM Db'!AA260</f>
        <v>0</v>
      </c>
      <c r="AS260" s="328">
        <f t="shared" si="316"/>
        <v>0</v>
      </c>
      <c r="AT260" s="26"/>
      <c r="AU260" s="26"/>
      <c r="AV260" s="43">
        <f t="shared" si="317"/>
        <v>0</v>
      </c>
      <c r="AW260" s="327">
        <f>'2ND TERM Db '!AD260</f>
        <v>0</v>
      </c>
      <c r="AX260" s="343">
        <f>'1ST TERM Db'!AD260</f>
        <v>0</v>
      </c>
      <c r="AY260" s="328">
        <f t="shared" si="318"/>
        <v>0</v>
      </c>
      <c r="AZ260" s="26"/>
      <c r="BA260" s="26"/>
      <c r="BB260" s="43">
        <f t="shared" si="319"/>
        <v>0</v>
      </c>
      <c r="BC260" s="327">
        <f>'2ND TERM Db '!AG260</f>
        <v>0</v>
      </c>
      <c r="BD260" s="327">
        <f>'1ST TERM Db'!AG260</f>
        <v>0</v>
      </c>
      <c r="BE260" s="328">
        <f t="shared" si="320"/>
        <v>0</v>
      </c>
      <c r="BF260" s="26"/>
      <c r="BG260" s="26"/>
      <c r="BH260" s="43">
        <f t="shared" si="321"/>
        <v>0</v>
      </c>
      <c r="BI260" s="327">
        <f>'2ND TERM Db '!AJ260</f>
        <v>0</v>
      </c>
      <c r="BJ260" s="327">
        <f>'1ST TERM Db'!AJ260</f>
        <v>0</v>
      </c>
      <c r="BK260" s="328">
        <f t="shared" si="322"/>
        <v>0</v>
      </c>
      <c r="BL260" s="26"/>
      <c r="BM260" s="26"/>
      <c r="BN260" s="43">
        <f t="shared" si="323"/>
        <v>0</v>
      </c>
      <c r="BO260" s="327">
        <f>'2ND TERM Db '!AM260</f>
        <v>0</v>
      </c>
      <c r="BP260" s="348">
        <f>'1ST TERM Db'!AM260</f>
        <v>0</v>
      </c>
      <c r="BQ260" s="328">
        <f t="shared" si="324"/>
        <v>0</v>
      </c>
      <c r="BR260" s="26"/>
      <c r="BS260" s="26"/>
      <c r="BT260" s="43">
        <f t="shared" si="325"/>
        <v>0</v>
      </c>
      <c r="BU260" s="327">
        <f>'2ND TERM Db '!AP260</f>
        <v>0</v>
      </c>
      <c r="BV260" s="348">
        <f>'1ST TERM Db'!AP260</f>
        <v>0</v>
      </c>
      <c r="BW260" s="328">
        <f t="shared" si="326"/>
        <v>0</v>
      </c>
      <c r="BX260" s="26"/>
      <c r="BY260" s="26"/>
      <c r="BZ260" s="43">
        <f t="shared" si="327"/>
        <v>0</v>
      </c>
      <c r="CA260" s="327">
        <f>'2ND TERM Db '!AS260</f>
        <v>0</v>
      </c>
      <c r="CB260" s="348">
        <f>'1ST TERM Db'!AS260</f>
        <v>0</v>
      </c>
      <c r="CC260" s="328">
        <f t="shared" si="328"/>
        <v>0</v>
      </c>
      <c r="CD260" s="26"/>
      <c r="CE260" s="26"/>
      <c r="CF260" s="43">
        <f t="shared" si="329"/>
        <v>0</v>
      </c>
      <c r="CG260" s="327">
        <f>'2ND TERM Db '!AV260</f>
        <v>0</v>
      </c>
      <c r="CH260" s="348">
        <f>'1ST TERM Db'!AV260</f>
        <v>0</v>
      </c>
      <c r="CI260" s="328">
        <f t="shared" si="330"/>
        <v>0</v>
      </c>
      <c r="CJ260" s="26"/>
      <c r="CK260" s="26"/>
      <c r="CL260" s="43">
        <f t="shared" si="331"/>
        <v>0</v>
      </c>
      <c r="CM260" s="327">
        <f>'2ND TERM Db '!AY260</f>
        <v>0</v>
      </c>
      <c r="CN260" s="348">
        <f>'1ST TERM Db'!AY260</f>
        <v>0</v>
      </c>
      <c r="CO260" s="328">
        <f t="shared" si="332"/>
        <v>0</v>
      </c>
      <c r="CP260" s="26"/>
      <c r="CQ260" s="26"/>
      <c r="CR260" s="43">
        <f t="shared" si="333"/>
        <v>0</v>
      </c>
      <c r="CS260" s="327">
        <f>'2ND TERM Db '!BB260</f>
        <v>0</v>
      </c>
      <c r="CT260" s="348">
        <f>'1ST TERM Db'!BB260</f>
        <v>0</v>
      </c>
      <c r="CU260" s="328">
        <f t="shared" si="334"/>
        <v>0</v>
      </c>
      <c r="CV260" s="26"/>
      <c r="CW260" s="26"/>
      <c r="CX260" s="43">
        <f t="shared" si="335"/>
        <v>0</v>
      </c>
      <c r="CY260" s="327">
        <f>'2ND TERM Db '!BE260</f>
        <v>0</v>
      </c>
      <c r="CZ260" s="348">
        <f>'1ST TERM Db'!BE260</f>
        <v>0</v>
      </c>
      <c r="DA260" s="328">
        <f t="shared" si="336"/>
        <v>0</v>
      </c>
      <c r="DB260" s="26"/>
      <c r="DC260" s="26"/>
      <c r="DD260" s="43">
        <f t="shared" si="337"/>
        <v>0</v>
      </c>
      <c r="DE260" s="327">
        <f>'2ND TERM Db '!BH260</f>
        <v>0</v>
      </c>
      <c r="DF260" s="348">
        <f>'1ST TERM Db'!BH260</f>
        <v>0</v>
      </c>
      <c r="DG260" s="328">
        <f t="shared" si="338"/>
        <v>0</v>
      </c>
      <c r="DH260" s="349"/>
      <c r="DI260" s="349"/>
      <c r="DJ260" s="356">
        <f t="shared" si="342"/>
        <v>0</v>
      </c>
      <c r="DK260" s="357">
        <f>'2ND TERM Db '!BK260</f>
        <v>0</v>
      </c>
      <c r="DL260" s="357">
        <f>'1ST TERM Db'!BK260</f>
        <v>0</v>
      </c>
      <c r="DM260" s="328">
        <f t="shared" si="339"/>
        <v>0</v>
      </c>
      <c r="DN260" s="73">
        <f t="shared" ref="DN260" si="406">SUM(O260,U260,AA260,AG260,AM260,AS260,AY260,BE260,BK260,BQ260,BW260,CC260,CI260,CO260,CU260,DA260,DG260:DM260)</f>
        <v>0</v>
      </c>
      <c r="DO260" s="80">
        <f t="shared" si="341"/>
        <v>12</v>
      </c>
      <c r="DP260" s="81" t="s">
        <v>105</v>
      </c>
      <c r="DQ260" s="81" t="s">
        <v>105</v>
      </c>
      <c r="DR260" s="81" t="s">
        <v>105</v>
      </c>
      <c r="DS260" s="81" t="s">
        <v>105</v>
      </c>
      <c r="DT260" s="81" t="s">
        <v>105</v>
      </c>
      <c r="DU260" s="81" t="s">
        <v>105</v>
      </c>
      <c r="DV260" s="81" t="s">
        <v>105</v>
      </c>
      <c r="DW260" s="81" t="s">
        <v>105</v>
      </c>
      <c r="DX260" s="87" t="s">
        <v>98</v>
      </c>
      <c r="DY260" s="88" t="s">
        <v>99</v>
      </c>
      <c r="DZ260" s="81" t="s">
        <v>105</v>
      </c>
      <c r="EA260" s="81" t="s">
        <v>105</v>
      </c>
      <c r="EB260" s="81" t="s">
        <v>105</v>
      </c>
      <c r="EC260" s="81" t="s">
        <v>105</v>
      </c>
      <c r="ED260" s="81" t="s">
        <v>105</v>
      </c>
      <c r="EE260" s="81" t="s">
        <v>105</v>
      </c>
      <c r="EF260" s="99" t="s">
        <v>105</v>
      </c>
      <c r="EG260" s="100" t="s">
        <v>101</v>
      </c>
      <c r="EH260" s="101" t="s">
        <v>102</v>
      </c>
      <c r="EI260" s="102" t="s">
        <v>103</v>
      </c>
      <c r="EJ260" s="103" t="s">
        <v>104</v>
      </c>
    </row>
    <row r="261" ht="30.3" spans="1:140">
      <c r="A261" s="21">
        <v>258</v>
      </c>
      <c r="B261" s="288">
        <f>'1ST TERM Db'!B261</f>
        <v>0</v>
      </c>
      <c r="C261" s="289">
        <f>'1ST TERM Db'!C261</f>
        <v>0</v>
      </c>
      <c r="D261" s="29">
        <f>'1ST TERM Db'!D261</f>
        <v>0</v>
      </c>
      <c r="E261" s="29">
        <f>'1ST TERM Db'!E261</f>
        <v>0</v>
      </c>
      <c r="F261" s="27"/>
      <c r="G261" s="27"/>
      <c r="H261" s="27"/>
      <c r="I261" s="42">
        <f t="shared" ref="I261:I324" si="407">G261-H261</f>
        <v>0</v>
      </c>
      <c r="J261" s="26"/>
      <c r="K261" s="26"/>
      <c r="L261" s="43">
        <f t="shared" si="403"/>
        <v>0</v>
      </c>
      <c r="M261" s="327">
        <f>'2ND TERM Db '!L261</f>
        <v>0</v>
      </c>
      <c r="N261" s="327">
        <f>'1ST TERM Db'!L261</f>
        <v>0</v>
      </c>
      <c r="O261" s="328">
        <f t="shared" ref="O261:O324" si="408">IF(AND(L261=0,M261=0,N261=0),0,IF(AND(L261=0,M261=0),N261/1,IF(AND(L261=0,N261=0),M261/1,IF(AND(M261=0,N261=0),L261/1,IF(L261=0,FLOOR((M261+N261)/2,0.1),IF(M261=0,(L261+N261)/2,IF(N261=0,(M261+L261)/2,FLOOR(((L261+M261+N261)/3),0.1))))))))</f>
        <v>0</v>
      </c>
      <c r="P261" s="26"/>
      <c r="Q261" s="26"/>
      <c r="R261" s="43">
        <f t="shared" ref="R261:R324" si="409">SUM(P261:Q261)</f>
        <v>0</v>
      </c>
      <c r="S261" s="327">
        <f>'2ND TERM Db '!O261</f>
        <v>0</v>
      </c>
      <c r="T261" s="327">
        <f>'1ST TERM Db'!O261</f>
        <v>0</v>
      </c>
      <c r="U261" s="328">
        <f t="shared" ref="U261:U324" si="410">IF(AND(R261=0,S261=0,T261=0),0,IF(AND(R261=0,S261=0),T261/1,IF(AND(R261=0,T261=0),S261/1,IF(AND(S261=0,T261=0),R261/1,IF(R261=0,FLOOR((S261+T261)/2,0.1),IF(S261=0,(R261+T261)/2,IF(T261=0,(S261+R261)/2,FLOOR(((R261+S261+T261)/3),0.1))))))))</f>
        <v>0</v>
      </c>
      <c r="V261" s="26"/>
      <c r="W261" s="26"/>
      <c r="X261" s="43">
        <f t="shared" ref="X261:X324" si="411">SUM(V261:W261)</f>
        <v>0</v>
      </c>
      <c r="Y261" s="327">
        <f>'2ND TERM Db '!R261</f>
        <v>0</v>
      </c>
      <c r="Z261" s="327">
        <f>'1ST TERM Db'!R261</f>
        <v>0</v>
      </c>
      <c r="AA261" s="328">
        <f t="shared" ref="AA261:AA324" si="412">IF(AND(X261=0,Y261=0,Z261=0),0,IF(AND(X261=0,Y261=0),Z261/1,IF(AND(X261=0,Z261=0),Y261/1,IF(AND(Y261=0,Z261=0),X261/1,IF(X261=0,FLOOR((Y261+Z261)/2,0.1),IF(Y261=0,(X261+Z261)/2,IF(Z261=0,(Y261+X261)/2,FLOOR(((X261+Y261+Z261)/3),0.1))))))))</f>
        <v>0</v>
      </c>
      <c r="AB261" s="26"/>
      <c r="AC261" s="26"/>
      <c r="AD261" s="43">
        <f t="shared" ref="AD261:AD324" si="413">SUM(AB261:AC261)</f>
        <v>0</v>
      </c>
      <c r="AE261" s="327">
        <f>'2ND TERM Db '!U261</f>
        <v>0</v>
      </c>
      <c r="AF261" s="327">
        <f>'1ST TERM Db'!U261</f>
        <v>0</v>
      </c>
      <c r="AG261" s="328">
        <f t="shared" ref="AG261:AG324" si="414">IF(AND(AD261=0,AE261=0,AF261=0),0,IF(AND(AD261=0,AE261=0),AF261/1,IF(AND(AD261=0,AF261=0),AE261/1,IF(AND(AE261=0,AF261=0),AD261/1,IF(AD261=0,FLOOR((AE261+AF261)/2,0.1),IF(AE261=0,(AD261+AF261)/2,IF(AF261=0,(AE261+AD261)/2,FLOOR(((AD261+AE261+AF261)/3),0.1))))))))</f>
        <v>0</v>
      </c>
      <c r="AH261" s="26"/>
      <c r="AI261" s="26"/>
      <c r="AJ261" s="43">
        <f t="shared" ref="AJ261:AJ324" si="415">SUM(AH261:AI261)</f>
        <v>0</v>
      </c>
      <c r="AK261" s="327">
        <f>'2ND TERM Db '!X261</f>
        <v>0</v>
      </c>
      <c r="AL261" s="327">
        <f>'1ST TERM Db'!X261</f>
        <v>0</v>
      </c>
      <c r="AM261" s="328">
        <f t="shared" ref="AM261:AM324" si="416">IF(AND(AJ261=0,AK261=0,AL261=0),0,IF(AND(AJ261=0,AK261=0),AL261/1,IF(AND(AJ261=0,AL261=0),AK261/1,IF(AND(AK261=0,AL261=0),AJ261/1,IF(AJ261=0,FLOOR((AK261+AL261)/2,0.1),IF(AK261=0,(AJ261+AL261)/2,IF(AL261=0,(AK261+AJ261)/2,FLOOR(((AJ261+AK261+AL261)/3),0.1))))))))</f>
        <v>0</v>
      </c>
      <c r="AN261" s="26"/>
      <c r="AO261" s="26"/>
      <c r="AP261" s="43">
        <f t="shared" ref="AP261:AP324" si="417">SUM(AN261:AO261)</f>
        <v>0</v>
      </c>
      <c r="AQ261" s="327">
        <f>'2ND TERM Db '!AA261</f>
        <v>0</v>
      </c>
      <c r="AR261" s="343">
        <f>'1ST TERM Db'!AA261</f>
        <v>0</v>
      </c>
      <c r="AS261" s="328">
        <f t="shared" ref="AS261:AS324" si="418">IF(AND(AP261=0,AQ261=0,AR261=0),0,IF(AND(AP261=0,AQ261=0),AR261/1,IF(AND(AP261=0,AR261=0),AQ261/1,IF(AND(AQ261=0,AR261=0),AP261/1,IF(AP261=0,FLOOR((AQ261+AR261)/2,0.1),IF(AQ261=0,(AP261+AR261)/2,IF(AR261=0,(AQ261+AP261)/2,FLOOR(((AP261+AQ261+AR261)/3),0.1))))))))</f>
        <v>0</v>
      </c>
      <c r="AT261" s="26"/>
      <c r="AU261" s="26"/>
      <c r="AV261" s="43">
        <f t="shared" ref="AV261:AV324" si="419">SUM(AT261:AU261)</f>
        <v>0</v>
      </c>
      <c r="AW261" s="327">
        <f>'2ND TERM Db '!AD261</f>
        <v>0</v>
      </c>
      <c r="AX261" s="343">
        <f>'1ST TERM Db'!AD261</f>
        <v>0</v>
      </c>
      <c r="AY261" s="328">
        <f t="shared" ref="AY261:AY324" si="420">IF(AND(AV261=0,AW261=0,AX261=0),0,IF(AND(AV261=0,AW261=0),AX261/1,IF(AND(AV261=0,AX261=0),AW261/1,IF(AND(AW261=0,AX261=0),AV261/1,IF(AV261=0,FLOOR((AW261+AX261)/2,0.1),IF(AW261=0,(AV261+AX261)/2,IF(AX261=0,(AW261+AV261)/2,FLOOR(((AV261+AW261+AX261)/3),0.1))))))))</f>
        <v>0</v>
      </c>
      <c r="AZ261" s="26"/>
      <c r="BA261" s="26"/>
      <c r="BB261" s="43">
        <f t="shared" ref="BB261:BB324" si="421">SUM(AZ261:BA261)</f>
        <v>0</v>
      </c>
      <c r="BC261" s="327">
        <f>'2ND TERM Db '!AG261</f>
        <v>0</v>
      </c>
      <c r="BD261" s="327">
        <f>'1ST TERM Db'!AG261</f>
        <v>0</v>
      </c>
      <c r="BE261" s="328">
        <f t="shared" ref="BE261:BE324" si="422">IF(AND(BB261=0,BC261=0,BD261=0),0,IF(AND(BB261=0,BC261=0),BD261/1,IF(AND(BB261=0,BD261=0),BC261/1,IF(AND(BC261=0,BD261=0),BB261/1,IF(BB261=0,FLOOR((BC261+BD261)/2,0.1),IF(BC261=0,(BB261+BD261)/2,IF(BD261=0,(BC261+BB261)/2,FLOOR(((BB261+BC261+BD261)/3),0.1))))))))</f>
        <v>0</v>
      </c>
      <c r="BF261" s="26"/>
      <c r="BG261" s="26"/>
      <c r="BH261" s="43">
        <f t="shared" ref="BH261:BH324" si="423">SUM(BF261:BG261)</f>
        <v>0</v>
      </c>
      <c r="BI261" s="327">
        <f>'2ND TERM Db '!AJ261</f>
        <v>0</v>
      </c>
      <c r="BJ261" s="327">
        <f>'1ST TERM Db'!AJ261</f>
        <v>0</v>
      </c>
      <c r="BK261" s="328">
        <f t="shared" ref="BK261:BK324" si="424">IF(AND(BH261=0,BI261=0,BJ261=0),0,IF(AND(BH261=0,BI261=0),BJ261/1,IF(AND(BH261=0,BJ261=0),BI261/1,IF(AND(BI261=0,BJ261=0),BH261/1,IF(BH261=0,FLOOR((BI261+BJ261)/2,0.1),IF(BI261=0,(BH261+BJ261)/2,IF(BJ261=0,(BI261+BH261)/2,FLOOR(((BH261+BI261+BJ261)/3),0.1))))))))</f>
        <v>0</v>
      </c>
      <c r="BL261" s="26"/>
      <c r="BM261" s="26"/>
      <c r="BN261" s="43">
        <f t="shared" ref="BN261:BN324" si="425">SUM(BL261:BM261)</f>
        <v>0</v>
      </c>
      <c r="BO261" s="327">
        <f>'2ND TERM Db '!AM261</f>
        <v>0</v>
      </c>
      <c r="BP261" s="348">
        <f>'1ST TERM Db'!AM261</f>
        <v>0</v>
      </c>
      <c r="BQ261" s="328">
        <f t="shared" ref="BQ261:BQ324" si="426">IF(AND(BN261=0,BO261=0,BP261=0),0,IF(AND(BN261=0,BO261=0),BP261/1,IF(AND(BN261=0,BP261=0),BO261/1,IF(AND(BO261=0,BP261=0),BN261/1,IF(BN261=0,FLOOR((BO261+BP261)/2,0.1),IF(BO261=0,(BN261+BP261)/2,IF(BP261=0,(BO261+BN261)/2,FLOOR(((BN261+BO261+BP261)/3),0.1))))))))</f>
        <v>0</v>
      </c>
      <c r="BR261" s="26"/>
      <c r="BS261" s="26"/>
      <c r="BT261" s="43">
        <f t="shared" ref="BT261:BT324" si="427">SUM(BR261:BS261)</f>
        <v>0</v>
      </c>
      <c r="BU261" s="327">
        <f>'2ND TERM Db '!AP261</f>
        <v>0</v>
      </c>
      <c r="BV261" s="348">
        <f>'1ST TERM Db'!AP261</f>
        <v>0</v>
      </c>
      <c r="BW261" s="328">
        <f t="shared" ref="BW261:BW324" si="428">IF(AND(BT261=0,BU261=0,BV261=0),0,IF(AND(BT261=0,BU261=0),BV261/1,IF(AND(BT261=0,BV261=0),BU261/1,IF(AND(BU261=0,BV261=0),BT261/1,IF(BT261=0,FLOOR((BU261+BV261)/2,0.1),IF(BU261=0,(BT261+BV261)/2,IF(BV261=0,(BU261+BT261)/2,FLOOR(((BT261+BU261+BV261)/3),0.1))))))))</f>
        <v>0</v>
      </c>
      <c r="BX261" s="26"/>
      <c r="BY261" s="26"/>
      <c r="BZ261" s="43">
        <f t="shared" ref="BZ261:BZ324" si="429">SUM(BX261:BY261)</f>
        <v>0</v>
      </c>
      <c r="CA261" s="327">
        <f>'2ND TERM Db '!AS261</f>
        <v>0</v>
      </c>
      <c r="CB261" s="348">
        <f>'1ST TERM Db'!AS261</f>
        <v>0</v>
      </c>
      <c r="CC261" s="328">
        <f t="shared" ref="CC261:CC324" si="430">IF(AND(BZ261=0,CA261=0,CB261=0),0,IF(AND(BZ261=0,CA261=0),CB261/1,IF(AND(BZ261=0,CB261=0),CA261/1,IF(AND(CA261=0,CB261=0),BZ261/1,IF(BZ261=0,FLOOR((CA261+CB261)/2,0.1),IF(CA261=0,(BZ261+CB261)/2,IF(CB261=0,(CA261+BZ261)/2,FLOOR(((BZ261+CA261+CB261)/3),0.1))))))))</f>
        <v>0</v>
      </c>
      <c r="CD261" s="26"/>
      <c r="CE261" s="26"/>
      <c r="CF261" s="43">
        <f t="shared" ref="CF261:CF324" si="431">SUM(CD261:CE261)</f>
        <v>0</v>
      </c>
      <c r="CG261" s="327">
        <f>'2ND TERM Db '!AV261</f>
        <v>0</v>
      </c>
      <c r="CH261" s="348">
        <f>'1ST TERM Db'!AV261</f>
        <v>0</v>
      </c>
      <c r="CI261" s="328">
        <f t="shared" ref="CI261:CI324" si="432">IF(AND(CF261=0,CG261=0,CH261=0),0,IF(AND(CF261=0,CG261=0),CH261/1,IF(AND(CF261=0,CH261=0),CG261/1,IF(AND(CG261=0,CH261=0),CF261/1,IF(CF261=0,FLOOR((CG261+CH261)/2,0.1),IF(CG261=0,(CF261+CH261)/2,IF(CH261=0,(CG261+CF261)/2,FLOOR(((CF261+CG261+CH261)/3),0.1))))))))</f>
        <v>0</v>
      </c>
      <c r="CJ261" s="26"/>
      <c r="CK261" s="26"/>
      <c r="CL261" s="43">
        <f t="shared" ref="CL261:CL324" si="433">SUM(CJ261:CK261)</f>
        <v>0</v>
      </c>
      <c r="CM261" s="327">
        <f>'2ND TERM Db '!AY261</f>
        <v>0</v>
      </c>
      <c r="CN261" s="348">
        <f>'1ST TERM Db'!AY261</f>
        <v>0</v>
      </c>
      <c r="CO261" s="328">
        <f t="shared" ref="CO261:CO324" si="434">IF(AND(CL261=0,CM261=0,CN261=0),0,IF(AND(CL261=0,CM261=0),CN261/1,IF(AND(CL261=0,CN261=0),CM261/1,IF(AND(CM261=0,CN261=0),CL261/1,IF(CL261=0,FLOOR((CM261+CN261)/2,0.1),IF(CM261=0,(CL261+CN261)/2,IF(CN261=0,(CM261+CL261)/2,FLOOR(((CL261+CM261+CN261)/3),0.1))))))))</f>
        <v>0</v>
      </c>
      <c r="CP261" s="26"/>
      <c r="CQ261" s="26"/>
      <c r="CR261" s="43">
        <f t="shared" ref="CR261:CR324" si="435">SUM(CP261:CQ261)</f>
        <v>0</v>
      </c>
      <c r="CS261" s="327">
        <f>'2ND TERM Db '!BB261</f>
        <v>0</v>
      </c>
      <c r="CT261" s="348">
        <f>'1ST TERM Db'!BB261</f>
        <v>0</v>
      </c>
      <c r="CU261" s="328">
        <f t="shared" ref="CU261:CU324" si="436">IF(AND(CR261=0,CS261=0,CT261=0),0,IF(AND(CR261=0,CS261=0),CT261/1,IF(AND(CR261=0,CT261=0),CS261/1,IF(AND(CS261=0,CT261=0),CR261/1,IF(CR261=0,FLOOR((CS261+CT261)/2,0.1),IF(CS261=0,(CR261+CT261)/2,IF(CT261=0,(CS261+CR261)/2,FLOOR(((CR261+CS261+CT261)/3),0.1))))))))</f>
        <v>0</v>
      </c>
      <c r="CV261" s="26"/>
      <c r="CW261" s="26"/>
      <c r="CX261" s="43">
        <f t="shared" ref="CX261:CX324" si="437">SUM(CV261:CW261)</f>
        <v>0</v>
      </c>
      <c r="CY261" s="327">
        <f>'2ND TERM Db '!BE261</f>
        <v>0</v>
      </c>
      <c r="CZ261" s="348">
        <f>'1ST TERM Db'!BE261</f>
        <v>0</v>
      </c>
      <c r="DA261" s="328">
        <f t="shared" ref="DA261:DA324" si="438">IF(AND(CX261=0,CY261=0,CZ261=0),0,IF(AND(CX261=0,CY261=0),CZ261/1,IF(AND(CX261=0,CZ261=0),CY261/1,IF(AND(CY261=0,CZ261=0),CX261/1,IF(CX261=0,FLOOR((CY261+CZ261)/2,0.1),IF(CY261=0,(CX261+CZ261)/2,IF(CZ261=0,(CY261+CX261)/2,FLOOR(((CX261+CY261+CZ261)/3),0.1))))))))</f>
        <v>0</v>
      </c>
      <c r="DB261" s="26"/>
      <c r="DC261" s="26"/>
      <c r="DD261" s="43">
        <f t="shared" ref="DD261:DD324" si="439">SUM(DB261:DC261)</f>
        <v>0</v>
      </c>
      <c r="DE261" s="327">
        <f>'2ND TERM Db '!BH261</f>
        <v>0</v>
      </c>
      <c r="DF261" s="348">
        <f>'1ST TERM Db'!BH261</f>
        <v>0</v>
      </c>
      <c r="DG261" s="328">
        <f t="shared" ref="DG261:DG324" si="440">IF(AND(DD261=0,DE261=0,DF261=0),0,IF(AND(DD261=0,DE261=0),DF261/1,IF(AND(DD261=0,DF261=0),DE261/1,IF(AND(DE261=0,DF261=0),DD261/1,IF(DD261=0,FLOOR((DE261+DF261)/2,0.1),IF(DE261=0,(DD261+DF261)/2,IF(DF261=0,(DE261+DD261)/2,FLOOR(((DD261+DE261+DF261)/3),0.1))))))))</f>
        <v>0</v>
      </c>
      <c r="DH261" s="349"/>
      <c r="DI261" s="349"/>
      <c r="DJ261" s="356">
        <f t="shared" si="342"/>
        <v>0</v>
      </c>
      <c r="DK261" s="357">
        <f>'2ND TERM Db '!BK261</f>
        <v>0</v>
      </c>
      <c r="DL261" s="357">
        <f>'1ST TERM Db'!BK261</f>
        <v>0</v>
      </c>
      <c r="DM261" s="328">
        <f t="shared" ref="DM261:DM324" si="441">IF(AND(DJ261=0,DK261=0,DL261=0),0,IF(AND(DJ261=0,DK261=0),DL261/1,IF(AND(DJ261=0,DL261=0),DK261/1,IF(AND(DK261=0,DL261=0),DJ261/1,IF(DJ261=0,FLOOR((DK261+DL261)/2,0.1),IF(DK261=0,(DJ261+DL261)/2,IF(DL261=0,(DK261+DJ261)/2,FLOOR(((DJ261+DK261+DL261)/3),0.1))))))))</f>
        <v>0</v>
      </c>
      <c r="DN261" s="73">
        <f t="shared" ref="DN261" si="442">SUM(O261,U261,AA261,AG261,AM261,AS261,AY261,BE261,BK261,BQ261,BW261,CC261,CI261,CO261,CU261,DA261,DG261,DM261)</f>
        <v>0</v>
      </c>
      <c r="DO261" s="80">
        <f t="shared" ref="DO261:DO324" si="443">RANK(DN261,DN$4:DN$503)</f>
        <v>12</v>
      </c>
      <c r="DP261" s="81" t="s">
        <v>105</v>
      </c>
      <c r="DQ261" s="81" t="s">
        <v>105</v>
      </c>
      <c r="DR261" s="81" t="s">
        <v>105</v>
      </c>
      <c r="DS261" s="81" t="s">
        <v>105</v>
      </c>
      <c r="DT261" s="81" t="s">
        <v>105</v>
      </c>
      <c r="DU261" s="81" t="s">
        <v>105</v>
      </c>
      <c r="DV261" s="81" t="s">
        <v>105</v>
      </c>
      <c r="DW261" s="81" t="s">
        <v>105</v>
      </c>
      <c r="DX261" s="87" t="s">
        <v>98</v>
      </c>
      <c r="DY261" s="88" t="s">
        <v>99</v>
      </c>
      <c r="DZ261" s="81" t="s">
        <v>105</v>
      </c>
      <c r="EA261" s="81" t="s">
        <v>105</v>
      </c>
      <c r="EB261" s="81" t="s">
        <v>105</v>
      </c>
      <c r="EC261" s="81" t="s">
        <v>105</v>
      </c>
      <c r="ED261" s="81" t="s">
        <v>105</v>
      </c>
      <c r="EE261" s="81" t="s">
        <v>105</v>
      </c>
      <c r="EF261" s="99" t="s">
        <v>105</v>
      </c>
      <c r="EG261" s="100" t="s">
        <v>101</v>
      </c>
      <c r="EH261" s="101" t="s">
        <v>102</v>
      </c>
      <c r="EI261" s="102" t="s">
        <v>103</v>
      </c>
      <c r="EJ261" s="103" t="s">
        <v>104</v>
      </c>
    </row>
    <row r="262" ht="30.3" spans="1:140">
      <c r="A262" s="21">
        <v>259</v>
      </c>
      <c r="B262" s="288">
        <f>'1ST TERM Db'!B262</f>
        <v>0</v>
      </c>
      <c r="C262" s="29">
        <f>'1ST TERM Db'!C262</f>
        <v>0</v>
      </c>
      <c r="D262" s="29">
        <f>'1ST TERM Db'!D262</f>
        <v>0</v>
      </c>
      <c r="E262" s="29">
        <f>'1ST TERM Db'!E262</f>
        <v>0</v>
      </c>
      <c r="F262" s="27"/>
      <c r="G262" s="27"/>
      <c r="H262" s="27"/>
      <c r="I262" s="42">
        <f t="shared" si="407"/>
        <v>0</v>
      </c>
      <c r="J262" s="26"/>
      <c r="K262" s="26"/>
      <c r="L262" s="43">
        <f t="shared" si="403"/>
        <v>0</v>
      </c>
      <c r="M262" s="327">
        <f>'2ND TERM Db '!L262</f>
        <v>0</v>
      </c>
      <c r="N262" s="327">
        <f>'1ST TERM Db'!L262</f>
        <v>0</v>
      </c>
      <c r="O262" s="328">
        <f t="shared" si="408"/>
        <v>0</v>
      </c>
      <c r="P262" s="26"/>
      <c r="Q262" s="26"/>
      <c r="R262" s="43">
        <f t="shared" si="409"/>
        <v>0</v>
      </c>
      <c r="S262" s="327">
        <f>'2ND TERM Db '!O262</f>
        <v>0</v>
      </c>
      <c r="T262" s="327">
        <f>'1ST TERM Db'!O262</f>
        <v>0</v>
      </c>
      <c r="U262" s="328">
        <f t="shared" si="410"/>
        <v>0</v>
      </c>
      <c r="V262" s="26"/>
      <c r="W262" s="26"/>
      <c r="X262" s="43">
        <f t="shared" si="411"/>
        <v>0</v>
      </c>
      <c r="Y262" s="327">
        <f>'2ND TERM Db '!R262</f>
        <v>0</v>
      </c>
      <c r="Z262" s="327">
        <f>'1ST TERM Db'!R262</f>
        <v>0</v>
      </c>
      <c r="AA262" s="328">
        <f t="shared" si="412"/>
        <v>0</v>
      </c>
      <c r="AB262" s="26"/>
      <c r="AC262" s="26"/>
      <c r="AD262" s="43">
        <f t="shared" si="413"/>
        <v>0</v>
      </c>
      <c r="AE262" s="327">
        <f>'2ND TERM Db '!U262</f>
        <v>0</v>
      </c>
      <c r="AF262" s="327">
        <f>'1ST TERM Db'!U262</f>
        <v>0</v>
      </c>
      <c r="AG262" s="328">
        <f t="shared" si="414"/>
        <v>0</v>
      </c>
      <c r="AH262" s="26"/>
      <c r="AI262" s="26"/>
      <c r="AJ262" s="43">
        <f t="shared" si="415"/>
        <v>0</v>
      </c>
      <c r="AK262" s="327">
        <f>'2ND TERM Db '!X262</f>
        <v>0</v>
      </c>
      <c r="AL262" s="327">
        <f>'1ST TERM Db'!X262</f>
        <v>0</v>
      </c>
      <c r="AM262" s="328">
        <f t="shared" si="416"/>
        <v>0</v>
      </c>
      <c r="AN262" s="26"/>
      <c r="AO262" s="26"/>
      <c r="AP262" s="43">
        <f t="shared" si="417"/>
        <v>0</v>
      </c>
      <c r="AQ262" s="327">
        <f>'2ND TERM Db '!AA262</f>
        <v>0</v>
      </c>
      <c r="AR262" s="343">
        <f>'1ST TERM Db'!AA262</f>
        <v>0</v>
      </c>
      <c r="AS262" s="328">
        <f t="shared" si="418"/>
        <v>0</v>
      </c>
      <c r="AT262" s="26"/>
      <c r="AU262" s="26"/>
      <c r="AV262" s="43">
        <f t="shared" si="419"/>
        <v>0</v>
      </c>
      <c r="AW262" s="327">
        <f>'2ND TERM Db '!AD262</f>
        <v>0</v>
      </c>
      <c r="AX262" s="343">
        <f>'1ST TERM Db'!AD262</f>
        <v>0</v>
      </c>
      <c r="AY262" s="328">
        <f t="shared" si="420"/>
        <v>0</v>
      </c>
      <c r="AZ262" s="26"/>
      <c r="BA262" s="26"/>
      <c r="BB262" s="43">
        <f t="shared" si="421"/>
        <v>0</v>
      </c>
      <c r="BC262" s="327">
        <f>'2ND TERM Db '!AG262</f>
        <v>0</v>
      </c>
      <c r="BD262" s="327">
        <f>'1ST TERM Db'!AG262</f>
        <v>0</v>
      </c>
      <c r="BE262" s="328">
        <f t="shared" si="422"/>
        <v>0</v>
      </c>
      <c r="BF262" s="26"/>
      <c r="BG262" s="26"/>
      <c r="BH262" s="43">
        <f t="shared" si="423"/>
        <v>0</v>
      </c>
      <c r="BI262" s="327">
        <f>'2ND TERM Db '!AJ262</f>
        <v>0</v>
      </c>
      <c r="BJ262" s="327">
        <f>'1ST TERM Db'!AJ262</f>
        <v>0</v>
      </c>
      <c r="BK262" s="328">
        <f t="shared" si="424"/>
        <v>0</v>
      </c>
      <c r="BL262" s="26"/>
      <c r="BM262" s="26"/>
      <c r="BN262" s="43">
        <f t="shared" si="425"/>
        <v>0</v>
      </c>
      <c r="BO262" s="327">
        <f>'2ND TERM Db '!AM262</f>
        <v>0</v>
      </c>
      <c r="BP262" s="348">
        <f>'1ST TERM Db'!AM262</f>
        <v>0</v>
      </c>
      <c r="BQ262" s="328">
        <f t="shared" si="426"/>
        <v>0</v>
      </c>
      <c r="BR262" s="26"/>
      <c r="BS262" s="26"/>
      <c r="BT262" s="43">
        <f t="shared" si="427"/>
        <v>0</v>
      </c>
      <c r="BU262" s="327">
        <f>'2ND TERM Db '!AP262</f>
        <v>0</v>
      </c>
      <c r="BV262" s="348">
        <f>'1ST TERM Db'!AP262</f>
        <v>0</v>
      </c>
      <c r="BW262" s="328">
        <f t="shared" si="428"/>
        <v>0</v>
      </c>
      <c r="BX262" s="26"/>
      <c r="BY262" s="26"/>
      <c r="BZ262" s="43">
        <f t="shared" si="429"/>
        <v>0</v>
      </c>
      <c r="CA262" s="327">
        <f>'2ND TERM Db '!AS262</f>
        <v>0</v>
      </c>
      <c r="CB262" s="348">
        <f>'1ST TERM Db'!AS262</f>
        <v>0</v>
      </c>
      <c r="CC262" s="328">
        <f t="shared" si="430"/>
        <v>0</v>
      </c>
      <c r="CD262" s="26"/>
      <c r="CE262" s="26"/>
      <c r="CF262" s="43">
        <f t="shared" si="431"/>
        <v>0</v>
      </c>
      <c r="CG262" s="327">
        <f>'2ND TERM Db '!AV262</f>
        <v>0</v>
      </c>
      <c r="CH262" s="348">
        <f>'1ST TERM Db'!AV262</f>
        <v>0</v>
      </c>
      <c r="CI262" s="328">
        <f t="shared" si="432"/>
        <v>0</v>
      </c>
      <c r="CJ262" s="26"/>
      <c r="CK262" s="26"/>
      <c r="CL262" s="43">
        <f t="shared" si="433"/>
        <v>0</v>
      </c>
      <c r="CM262" s="327">
        <f>'2ND TERM Db '!AY262</f>
        <v>0</v>
      </c>
      <c r="CN262" s="348">
        <f>'1ST TERM Db'!AY262</f>
        <v>0</v>
      </c>
      <c r="CO262" s="328">
        <f t="shared" si="434"/>
        <v>0</v>
      </c>
      <c r="CP262" s="26"/>
      <c r="CQ262" s="26"/>
      <c r="CR262" s="43">
        <f t="shared" si="435"/>
        <v>0</v>
      </c>
      <c r="CS262" s="327">
        <f>'2ND TERM Db '!BB262</f>
        <v>0</v>
      </c>
      <c r="CT262" s="348">
        <f>'1ST TERM Db'!BB262</f>
        <v>0</v>
      </c>
      <c r="CU262" s="328">
        <f t="shared" si="436"/>
        <v>0</v>
      </c>
      <c r="CV262" s="26"/>
      <c r="CW262" s="26"/>
      <c r="CX262" s="43">
        <f t="shared" si="437"/>
        <v>0</v>
      </c>
      <c r="CY262" s="327">
        <f>'2ND TERM Db '!BE262</f>
        <v>0</v>
      </c>
      <c r="CZ262" s="348">
        <f>'1ST TERM Db'!BE262</f>
        <v>0</v>
      </c>
      <c r="DA262" s="328">
        <f t="shared" si="438"/>
        <v>0</v>
      </c>
      <c r="DB262" s="26"/>
      <c r="DC262" s="26"/>
      <c r="DD262" s="43">
        <f t="shared" si="439"/>
        <v>0</v>
      </c>
      <c r="DE262" s="327">
        <f>'2ND TERM Db '!BH262</f>
        <v>0</v>
      </c>
      <c r="DF262" s="348">
        <f>'1ST TERM Db'!BH262</f>
        <v>0</v>
      </c>
      <c r="DG262" s="328">
        <f t="shared" si="440"/>
        <v>0</v>
      </c>
      <c r="DH262" s="349"/>
      <c r="DI262" s="349"/>
      <c r="DJ262" s="356">
        <f t="shared" ref="DJ262:DJ325" si="444">SUM(DH262:DI262)</f>
        <v>0</v>
      </c>
      <c r="DK262" s="357">
        <f>'2ND TERM Db '!BK262</f>
        <v>0</v>
      </c>
      <c r="DL262" s="357">
        <f>'1ST TERM Db'!BK262</f>
        <v>0</v>
      </c>
      <c r="DM262" s="328">
        <f t="shared" si="441"/>
        <v>0</v>
      </c>
      <c r="DN262" s="73">
        <f t="shared" ref="DN262" si="445">SUM(O262,U262,AA262,AG262,AM262,AS262,AY262,BE262,BK262,BQ262,BW262,CC262,CI262,CO262,CU262,DA262,DG262:DM262)</f>
        <v>0</v>
      </c>
      <c r="DO262" s="80">
        <f t="shared" si="443"/>
        <v>12</v>
      </c>
      <c r="DP262" s="81" t="s">
        <v>105</v>
      </c>
      <c r="DQ262" s="81" t="s">
        <v>105</v>
      </c>
      <c r="DR262" s="81" t="s">
        <v>105</v>
      </c>
      <c r="DS262" s="81" t="s">
        <v>105</v>
      </c>
      <c r="DT262" s="81" t="s">
        <v>105</v>
      </c>
      <c r="DU262" s="81" t="s">
        <v>105</v>
      </c>
      <c r="DV262" s="81" t="s">
        <v>105</v>
      </c>
      <c r="DW262" s="81" t="s">
        <v>105</v>
      </c>
      <c r="DX262" s="87" t="s">
        <v>98</v>
      </c>
      <c r="DY262" s="88" t="s">
        <v>99</v>
      </c>
      <c r="DZ262" s="81" t="s">
        <v>105</v>
      </c>
      <c r="EA262" s="81" t="s">
        <v>105</v>
      </c>
      <c r="EB262" s="81" t="s">
        <v>105</v>
      </c>
      <c r="EC262" s="81" t="s">
        <v>105</v>
      </c>
      <c r="ED262" s="81" t="s">
        <v>105</v>
      </c>
      <c r="EE262" s="81" t="s">
        <v>105</v>
      </c>
      <c r="EF262" s="99" t="s">
        <v>105</v>
      </c>
      <c r="EG262" s="100" t="s">
        <v>101</v>
      </c>
      <c r="EH262" s="101" t="s">
        <v>102</v>
      </c>
      <c r="EI262" s="102" t="s">
        <v>103</v>
      </c>
      <c r="EJ262" s="103" t="s">
        <v>104</v>
      </c>
    </row>
    <row r="263" ht="30.3" spans="1:140">
      <c r="A263" s="21">
        <v>260</v>
      </c>
      <c r="B263" s="288">
        <f>'1ST TERM Db'!B263</f>
        <v>0</v>
      </c>
      <c r="C263" s="289">
        <f>'1ST TERM Db'!C263</f>
        <v>0</v>
      </c>
      <c r="D263" s="29">
        <f>'1ST TERM Db'!D263</f>
        <v>0</v>
      </c>
      <c r="E263" s="29">
        <f>'1ST TERM Db'!E263</f>
        <v>0</v>
      </c>
      <c r="F263" s="27"/>
      <c r="G263" s="27"/>
      <c r="H263" s="27"/>
      <c r="I263" s="42">
        <f t="shared" si="407"/>
        <v>0</v>
      </c>
      <c r="J263" s="26"/>
      <c r="K263" s="26"/>
      <c r="L263" s="43">
        <f t="shared" si="403"/>
        <v>0</v>
      </c>
      <c r="M263" s="327">
        <f>'2ND TERM Db '!L263</f>
        <v>0</v>
      </c>
      <c r="N263" s="327">
        <f>'1ST TERM Db'!L263</f>
        <v>0</v>
      </c>
      <c r="O263" s="328">
        <f t="shared" si="408"/>
        <v>0</v>
      </c>
      <c r="P263" s="26"/>
      <c r="Q263" s="26"/>
      <c r="R263" s="43">
        <f t="shared" si="409"/>
        <v>0</v>
      </c>
      <c r="S263" s="327">
        <f>'2ND TERM Db '!O263</f>
        <v>0</v>
      </c>
      <c r="T263" s="327">
        <f>'1ST TERM Db'!O263</f>
        <v>0</v>
      </c>
      <c r="U263" s="328">
        <f t="shared" si="410"/>
        <v>0</v>
      </c>
      <c r="V263" s="26"/>
      <c r="W263" s="26"/>
      <c r="X263" s="43">
        <f t="shared" si="411"/>
        <v>0</v>
      </c>
      <c r="Y263" s="327">
        <f>'2ND TERM Db '!R263</f>
        <v>0</v>
      </c>
      <c r="Z263" s="327">
        <f>'1ST TERM Db'!R263</f>
        <v>0</v>
      </c>
      <c r="AA263" s="328">
        <f t="shared" si="412"/>
        <v>0</v>
      </c>
      <c r="AB263" s="26"/>
      <c r="AC263" s="26"/>
      <c r="AD263" s="43">
        <f t="shared" si="413"/>
        <v>0</v>
      </c>
      <c r="AE263" s="327">
        <f>'2ND TERM Db '!U263</f>
        <v>0</v>
      </c>
      <c r="AF263" s="327">
        <f>'1ST TERM Db'!U263</f>
        <v>0</v>
      </c>
      <c r="AG263" s="328">
        <f t="shared" si="414"/>
        <v>0</v>
      </c>
      <c r="AH263" s="26"/>
      <c r="AI263" s="26"/>
      <c r="AJ263" s="43">
        <f t="shared" si="415"/>
        <v>0</v>
      </c>
      <c r="AK263" s="327">
        <f>'2ND TERM Db '!X263</f>
        <v>0</v>
      </c>
      <c r="AL263" s="327">
        <f>'1ST TERM Db'!X263</f>
        <v>0</v>
      </c>
      <c r="AM263" s="328">
        <f t="shared" si="416"/>
        <v>0</v>
      </c>
      <c r="AN263" s="26"/>
      <c r="AO263" s="26"/>
      <c r="AP263" s="43">
        <f t="shared" si="417"/>
        <v>0</v>
      </c>
      <c r="AQ263" s="327">
        <f>'2ND TERM Db '!AA263</f>
        <v>0</v>
      </c>
      <c r="AR263" s="343">
        <f>'1ST TERM Db'!AA263</f>
        <v>0</v>
      </c>
      <c r="AS263" s="328">
        <f t="shared" si="418"/>
        <v>0</v>
      </c>
      <c r="AT263" s="26"/>
      <c r="AU263" s="26"/>
      <c r="AV263" s="43">
        <f t="shared" si="419"/>
        <v>0</v>
      </c>
      <c r="AW263" s="327">
        <f>'2ND TERM Db '!AD263</f>
        <v>0</v>
      </c>
      <c r="AX263" s="343">
        <f>'1ST TERM Db'!AD263</f>
        <v>0</v>
      </c>
      <c r="AY263" s="328">
        <f t="shared" si="420"/>
        <v>0</v>
      </c>
      <c r="AZ263" s="26"/>
      <c r="BA263" s="26"/>
      <c r="BB263" s="43">
        <f t="shared" si="421"/>
        <v>0</v>
      </c>
      <c r="BC263" s="327">
        <f>'2ND TERM Db '!AG263</f>
        <v>0</v>
      </c>
      <c r="BD263" s="327">
        <f>'1ST TERM Db'!AG263</f>
        <v>0</v>
      </c>
      <c r="BE263" s="328">
        <f t="shared" si="422"/>
        <v>0</v>
      </c>
      <c r="BF263" s="26"/>
      <c r="BG263" s="26"/>
      <c r="BH263" s="43">
        <f t="shared" si="423"/>
        <v>0</v>
      </c>
      <c r="BI263" s="327">
        <f>'2ND TERM Db '!AJ263</f>
        <v>0</v>
      </c>
      <c r="BJ263" s="327">
        <f>'1ST TERM Db'!AJ263</f>
        <v>0</v>
      </c>
      <c r="BK263" s="328">
        <f t="shared" si="424"/>
        <v>0</v>
      </c>
      <c r="BL263" s="26"/>
      <c r="BM263" s="26"/>
      <c r="BN263" s="43">
        <f t="shared" si="425"/>
        <v>0</v>
      </c>
      <c r="BO263" s="327">
        <f>'2ND TERM Db '!AM263</f>
        <v>0</v>
      </c>
      <c r="BP263" s="348">
        <f>'1ST TERM Db'!AM263</f>
        <v>0</v>
      </c>
      <c r="BQ263" s="328">
        <f t="shared" si="426"/>
        <v>0</v>
      </c>
      <c r="BR263" s="26"/>
      <c r="BS263" s="26"/>
      <c r="BT263" s="43">
        <f t="shared" si="427"/>
        <v>0</v>
      </c>
      <c r="BU263" s="327">
        <f>'2ND TERM Db '!AP263</f>
        <v>0</v>
      </c>
      <c r="BV263" s="348">
        <f>'1ST TERM Db'!AP263</f>
        <v>0</v>
      </c>
      <c r="BW263" s="328">
        <f t="shared" si="428"/>
        <v>0</v>
      </c>
      <c r="BX263" s="26"/>
      <c r="BY263" s="26"/>
      <c r="BZ263" s="43">
        <f t="shared" si="429"/>
        <v>0</v>
      </c>
      <c r="CA263" s="327">
        <f>'2ND TERM Db '!AS263</f>
        <v>0</v>
      </c>
      <c r="CB263" s="348">
        <f>'1ST TERM Db'!AS263</f>
        <v>0</v>
      </c>
      <c r="CC263" s="328">
        <f t="shared" si="430"/>
        <v>0</v>
      </c>
      <c r="CD263" s="26"/>
      <c r="CE263" s="26"/>
      <c r="CF263" s="43">
        <f t="shared" si="431"/>
        <v>0</v>
      </c>
      <c r="CG263" s="327">
        <f>'2ND TERM Db '!AV263</f>
        <v>0</v>
      </c>
      <c r="CH263" s="348">
        <f>'1ST TERM Db'!AV263</f>
        <v>0</v>
      </c>
      <c r="CI263" s="328">
        <f t="shared" si="432"/>
        <v>0</v>
      </c>
      <c r="CJ263" s="26"/>
      <c r="CK263" s="26"/>
      <c r="CL263" s="43">
        <f t="shared" si="433"/>
        <v>0</v>
      </c>
      <c r="CM263" s="327">
        <f>'2ND TERM Db '!AY263</f>
        <v>0</v>
      </c>
      <c r="CN263" s="348">
        <f>'1ST TERM Db'!AY263</f>
        <v>0</v>
      </c>
      <c r="CO263" s="328">
        <f t="shared" si="434"/>
        <v>0</v>
      </c>
      <c r="CP263" s="26"/>
      <c r="CQ263" s="26"/>
      <c r="CR263" s="43">
        <f t="shared" si="435"/>
        <v>0</v>
      </c>
      <c r="CS263" s="327">
        <f>'2ND TERM Db '!BB263</f>
        <v>0</v>
      </c>
      <c r="CT263" s="348">
        <f>'1ST TERM Db'!BB263</f>
        <v>0</v>
      </c>
      <c r="CU263" s="328">
        <f t="shared" si="436"/>
        <v>0</v>
      </c>
      <c r="CV263" s="26"/>
      <c r="CW263" s="26"/>
      <c r="CX263" s="43">
        <f t="shared" si="437"/>
        <v>0</v>
      </c>
      <c r="CY263" s="327">
        <f>'2ND TERM Db '!BE263</f>
        <v>0</v>
      </c>
      <c r="CZ263" s="348">
        <f>'1ST TERM Db'!BE263</f>
        <v>0</v>
      </c>
      <c r="DA263" s="328">
        <f t="shared" si="438"/>
        <v>0</v>
      </c>
      <c r="DB263" s="26"/>
      <c r="DC263" s="26"/>
      <c r="DD263" s="43">
        <f t="shared" si="439"/>
        <v>0</v>
      </c>
      <c r="DE263" s="327">
        <f>'2ND TERM Db '!BH263</f>
        <v>0</v>
      </c>
      <c r="DF263" s="348">
        <f>'1ST TERM Db'!BH263</f>
        <v>0</v>
      </c>
      <c r="DG263" s="328">
        <f t="shared" si="440"/>
        <v>0</v>
      </c>
      <c r="DH263" s="349"/>
      <c r="DI263" s="349"/>
      <c r="DJ263" s="356">
        <f t="shared" si="444"/>
        <v>0</v>
      </c>
      <c r="DK263" s="357">
        <f>'2ND TERM Db '!BK263</f>
        <v>0</v>
      </c>
      <c r="DL263" s="357">
        <f>'1ST TERM Db'!BK263</f>
        <v>0</v>
      </c>
      <c r="DM263" s="328">
        <f t="shared" si="441"/>
        <v>0</v>
      </c>
      <c r="DN263" s="73">
        <f t="shared" ref="DN263" si="446">SUM(O263,U263,AA263,AG263,AM263,AS263,AY263,BE263,BK263,BQ263,BW263,CC263,CI263,CO263,CU263,DA263,DG263,DM263)</f>
        <v>0</v>
      </c>
      <c r="DO263" s="80">
        <f t="shared" si="443"/>
        <v>12</v>
      </c>
      <c r="DP263" s="81" t="s">
        <v>105</v>
      </c>
      <c r="DQ263" s="81" t="s">
        <v>105</v>
      </c>
      <c r="DR263" s="81" t="s">
        <v>105</v>
      </c>
      <c r="DS263" s="81" t="s">
        <v>105</v>
      </c>
      <c r="DT263" s="81" t="s">
        <v>105</v>
      </c>
      <c r="DU263" s="81" t="s">
        <v>105</v>
      </c>
      <c r="DV263" s="81" t="s">
        <v>105</v>
      </c>
      <c r="DW263" s="81" t="s">
        <v>105</v>
      </c>
      <c r="DX263" s="87" t="s">
        <v>98</v>
      </c>
      <c r="DY263" s="88" t="s">
        <v>99</v>
      </c>
      <c r="DZ263" s="81" t="s">
        <v>105</v>
      </c>
      <c r="EA263" s="81" t="s">
        <v>105</v>
      </c>
      <c r="EB263" s="81" t="s">
        <v>105</v>
      </c>
      <c r="EC263" s="81" t="s">
        <v>105</v>
      </c>
      <c r="ED263" s="81" t="s">
        <v>105</v>
      </c>
      <c r="EE263" s="81" t="s">
        <v>105</v>
      </c>
      <c r="EF263" s="99" t="s">
        <v>105</v>
      </c>
      <c r="EG263" s="100" t="s">
        <v>101</v>
      </c>
      <c r="EH263" s="101" t="s">
        <v>102</v>
      </c>
      <c r="EI263" s="102" t="s">
        <v>103</v>
      </c>
      <c r="EJ263" s="103" t="s">
        <v>104</v>
      </c>
    </row>
    <row r="264" ht="30.3" spans="1:140">
      <c r="A264" s="21">
        <v>261</v>
      </c>
      <c r="B264" s="288">
        <f>'1ST TERM Db'!B264</f>
        <v>0</v>
      </c>
      <c r="C264" s="29">
        <f>'1ST TERM Db'!C264</f>
        <v>0</v>
      </c>
      <c r="D264" s="29">
        <f>'1ST TERM Db'!D264</f>
        <v>0</v>
      </c>
      <c r="E264" s="29">
        <f>'1ST TERM Db'!E264</f>
        <v>0</v>
      </c>
      <c r="F264" s="27"/>
      <c r="G264" s="27"/>
      <c r="H264" s="27"/>
      <c r="I264" s="42">
        <f t="shared" si="407"/>
        <v>0</v>
      </c>
      <c r="J264" s="26"/>
      <c r="K264" s="26"/>
      <c r="L264" s="43">
        <f t="shared" si="403"/>
        <v>0</v>
      </c>
      <c r="M264" s="327">
        <f>'2ND TERM Db '!L264</f>
        <v>0</v>
      </c>
      <c r="N264" s="327">
        <f>'1ST TERM Db'!L264</f>
        <v>0</v>
      </c>
      <c r="O264" s="328">
        <f t="shared" si="408"/>
        <v>0</v>
      </c>
      <c r="P264" s="26"/>
      <c r="Q264" s="26"/>
      <c r="R264" s="43">
        <f t="shared" si="409"/>
        <v>0</v>
      </c>
      <c r="S264" s="327">
        <f>'2ND TERM Db '!O264</f>
        <v>0</v>
      </c>
      <c r="T264" s="327">
        <f>'1ST TERM Db'!O264</f>
        <v>0</v>
      </c>
      <c r="U264" s="328">
        <f t="shared" si="410"/>
        <v>0</v>
      </c>
      <c r="V264" s="26"/>
      <c r="W264" s="26"/>
      <c r="X264" s="43">
        <f t="shared" si="411"/>
        <v>0</v>
      </c>
      <c r="Y264" s="327">
        <f>'2ND TERM Db '!R264</f>
        <v>0</v>
      </c>
      <c r="Z264" s="327">
        <f>'1ST TERM Db'!R264</f>
        <v>0</v>
      </c>
      <c r="AA264" s="328">
        <f t="shared" si="412"/>
        <v>0</v>
      </c>
      <c r="AB264" s="26"/>
      <c r="AC264" s="26"/>
      <c r="AD264" s="43">
        <f t="shared" si="413"/>
        <v>0</v>
      </c>
      <c r="AE264" s="327">
        <f>'2ND TERM Db '!U264</f>
        <v>0</v>
      </c>
      <c r="AF264" s="327">
        <f>'1ST TERM Db'!U264</f>
        <v>0</v>
      </c>
      <c r="AG264" s="328">
        <f t="shared" si="414"/>
        <v>0</v>
      </c>
      <c r="AH264" s="26"/>
      <c r="AI264" s="26"/>
      <c r="AJ264" s="43">
        <f t="shared" si="415"/>
        <v>0</v>
      </c>
      <c r="AK264" s="327">
        <f>'2ND TERM Db '!X264</f>
        <v>0</v>
      </c>
      <c r="AL264" s="327">
        <f>'1ST TERM Db'!X264</f>
        <v>0</v>
      </c>
      <c r="AM264" s="328">
        <f t="shared" si="416"/>
        <v>0</v>
      </c>
      <c r="AN264" s="26"/>
      <c r="AO264" s="26"/>
      <c r="AP264" s="43">
        <f t="shared" si="417"/>
        <v>0</v>
      </c>
      <c r="AQ264" s="327">
        <f>'2ND TERM Db '!AA264</f>
        <v>0</v>
      </c>
      <c r="AR264" s="343">
        <f>'1ST TERM Db'!AA264</f>
        <v>0</v>
      </c>
      <c r="AS264" s="328">
        <f t="shared" si="418"/>
        <v>0</v>
      </c>
      <c r="AT264" s="26"/>
      <c r="AU264" s="26"/>
      <c r="AV264" s="43">
        <f t="shared" si="419"/>
        <v>0</v>
      </c>
      <c r="AW264" s="327">
        <f>'2ND TERM Db '!AD264</f>
        <v>0</v>
      </c>
      <c r="AX264" s="343">
        <f>'1ST TERM Db'!AD264</f>
        <v>0</v>
      </c>
      <c r="AY264" s="328">
        <f t="shared" si="420"/>
        <v>0</v>
      </c>
      <c r="AZ264" s="26"/>
      <c r="BA264" s="26"/>
      <c r="BB264" s="43">
        <f t="shared" si="421"/>
        <v>0</v>
      </c>
      <c r="BC264" s="327">
        <f>'2ND TERM Db '!AG264</f>
        <v>0</v>
      </c>
      <c r="BD264" s="327">
        <f>'1ST TERM Db'!AG264</f>
        <v>0</v>
      </c>
      <c r="BE264" s="328">
        <f t="shared" si="422"/>
        <v>0</v>
      </c>
      <c r="BF264" s="26"/>
      <c r="BG264" s="26"/>
      <c r="BH264" s="43">
        <f t="shared" si="423"/>
        <v>0</v>
      </c>
      <c r="BI264" s="327">
        <f>'2ND TERM Db '!AJ264</f>
        <v>0</v>
      </c>
      <c r="BJ264" s="327">
        <f>'1ST TERM Db'!AJ264</f>
        <v>0</v>
      </c>
      <c r="BK264" s="328">
        <f t="shared" si="424"/>
        <v>0</v>
      </c>
      <c r="BL264" s="26"/>
      <c r="BM264" s="26"/>
      <c r="BN264" s="43">
        <f t="shared" si="425"/>
        <v>0</v>
      </c>
      <c r="BO264" s="327">
        <f>'2ND TERM Db '!AM264</f>
        <v>0</v>
      </c>
      <c r="BP264" s="348">
        <f>'1ST TERM Db'!AM264</f>
        <v>0</v>
      </c>
      <c r="BQ264" s="328">
        <f t="shared" si="426"/>
        <v>0</v>
      </c>
      <c r="BR264" s="26"/>
      <c r="BS264" s="26"/>
      <c r="BT264" s="43">
        <f t="shared" si="427"/>
        <v>0</v>
      </c>
      <c r="BU264" s="327">
        <f>'2ND TERM Db '!AP264</f>
        <v>0</v>
      </c>
      <c r="BV264" s="348">
        <f>'1ST TERM Db'!AP264</f>
        <v>0</v>
      </c>
      <c r="BW264" s="328">
        <f t="shared" si="428"/>
        <v>0</v>
      </c>
      <c r="BX264" s="26"/>
      <c r="BY264" s="26"/>
      <c r="BZ264" s="43">
        <f t="shared" si="429"/>
        <v>0</v>
      </c>
      <c r="CA264" s="327">
        <f>'2ND TERM Db '!AS264</f>
        <v>0</v>
      </c>
      <c r="CB264" s="348">
        <f>'1ST TERM Db'!AS264</f>
        <v>0</v>
      </c>
      <c r="CC264" s="328">
        <f t="shared" si="430"/>
        <v>0</v>
      </c>
      <c r="CD264" s="26"/>
      <c r="CE264" s="26"/>
      <c r="CF264" s="43">
        <f t="shared" si="431"/>
        <v>0</v>
      </c>
      <c r="CG264" s="327">
        <f>'2ND TERM Db '!AV264</f>
        <v>0</v>
      </c>
      <c r="CH264" s="348">
        <f>'1ST TERM Db'!AV264</f>
        <v>0</v>
      </c>
      <c r="CI264" s="328">
        <f t="shared" si="432"/>
        <v>0</v>
      </c>
      <c r="CJ264" s="26"/>
      <c r="CK264" s="26"/>
      <c r="CL264" s="43">
        <f t="shared" si="433"/>
        <v>0</v>
      </c>
      <c r="CM264" s="327">
        <f>'2ND TERM Db '!AY264</f>
        <v>0</v>
      </c>
      <c r="CN264" s="348">
        <f>'1ST TERM Db'!AY264</f>
        <v>0</v>
      </c>
      <c r="CO264" s="328">
        <f t="shared" si="434"/>
        <v>0</v>
      </c>
      <c r="CP264" s="26"/>
      <c r="CQ264" s="26"/>
      <c r="CR264" s="43">
        <f t="shared" si="435"/>
        <v>0</v>
      </c>
      <c r="CS264" s="327">
        <f>'2ND TERM Db '!BB264</f>
        <v>0</v>
      </c>
      <c r="CT264" s="348">
        <f>'1ST TERM Db'!BB264</f>
        <v>0</v>
      </c>
      <c r="CU264" s="328">
        <f t="shared" si="436"/>
        <v>0</v>
      </c>
      <c r="CV264" s="26"/>
      <c r="CW264" s="26"/>
      <c r="CX264" s="43">
        <f t="shared" si="437"/>
        <v>0</v>
      </c>
      <c r="CY264" s="327">
        <f>'2ND TERM Db '!BE264</f>
        <v>0</v>
      </c>
      <c r="CZ264" s="348">
        <f>'1ST TERM Db'!BE264</f>
        <v>0</v>
      </c>
      <c r="DA264" s="328">
        <f t="shared" si="438"/>
        <v>0</v>
      </c>
      <c r="DB264" s="26"/>
      <c r="DC264" s="26"/>
      <c r="DD264" s="43">
        <f t="shared" si="439"/>
        <v>0</v>
      </c>
      <c r="DE264" s="327">
        <f>'2ND TERM Db '!BH264</f>
        <v>0</v>
      </c>
      <c r="DF264" s="348">
        <f>'1ST TERM Db'!BH264</f>
        <v>0</v>
      </c>
      <c r="DG264" s="328">
        <f t="shared" si="440"/>
        <v>0</v>
      </c>
      <c r="DH264" s="349"/>
      <c r="DI264" s="349"/>
      <c r="DJ264" s="356">
        <f t="shared" si="444"/>
        <v>0</v>
      </c>
      <c r="DK264" s="357">
        <f>'2ND TERM Db '!BK264</f>
        <v>0</v>
      </c>
      <c r="DL264" s="357">
        <f>'1ST TERM Db'!BK264</f>
        <v>0</v>
      </c>
      <c r="DM264" s="328">
        <f t="shared" si="441"/>
        <v>0</v>
      </c>
      <c r="DN264" s="73">
        <f t="shared" ref="DN264" si="447">SUM(O264,U264,AA264,AG264,AM264,AS264,AY264,BE264,BK264,BQ264,BW264,CC264,CI264,CO264,CU264,DA264,DG264:DM264)</f>
        <v>0</v>
      </c>
      <c r="DO264" s="80">
        <f t="shared" si="443"/>
        <v>12</v>
      </c>
      <c r="DP264" s="81" t="s">
        <v>105</v>
      </c>
      <c r="DQ264" s="81" t="s">
        <v>105</v>
      </c>
      <c r="DR264" s="81" t="s">
        <v>105</v>
      </c>
      <c r="DS264" s="81" t="s">
        <v>105</v>
      </c>
      <c r="DT264" s="81" t="s">
        <v>105</v>
      </c>
      <c r="DU264" s="81" t="s">
        <v>105</v>
      </c>
      <c r="DV264" s="81" t="s">
        <v>105</v>
      </c>
      <c r="DW264" s="81" t="s">
        <v>105</v>
      </c>
      <c r="DX264" s="87" t="s">
        <v>98</v>
      </c>
      <c r="DY264" s="88" t="s">
        <v>99</v>
      </c>
      <c r="DZ264" s="81" t="s">
        <v>105</v>
      </c>
      <c r="EA264" s="81" t="s">
        <v>105</v>
      </c>
      <c r="EB264" s="81" t="s">
        <v>105</v>
      </c>
      <c r="EC264" s="81" t="s">
        <v>105</v>
      </c>
      <c r="ED264" s="81" t="s">
        <v>105</v>
      </c>
      <c r="EE264" s="81" t="s">
        <v>105</v>
      </c>
      <c r="EF264" s="99" t="s">
        <v>105</v>
      </c>
      <c r="EG264" s="100" t="s">
        <v>101</v>
      </c>
      <c r="EH264" s="101" t="s">
        <v>102</v>
      </c>
      <c r="EI264" s="102" t="s">
        <v>103</v>
      </c>
      <c r="EJ264" s="103" t="s">
        <v>104</v>
      </c>
    </row>
    <row r="265" ht="30.3" spans="1:140">
      <c r="A265" s="21">
        <v>262</v>
      </c>
      <c r="B265" s="288">
        <f>'1ST TERM Db'!B265</f>
        <v>0</v>
      </c>
      <c r="C265" s="29">
        <f>'1ST TERM Db'!C265</f>
        <v>0</v>
      </c>
      <c r="D265" s="29">
        <f>'1ST TERM Db'!D265</f>
        <v>0</v>
      </c>
      <c r="E265" s="29">
        <f>'1ST TERM Db'!E265</f>
        <v>0</v>
      </c>
      <c r="F265" s="27"/>
      <c r="G265" s="27"/>
      <c r="H265" s="27"/>
      <c r="I265" s="42">
        <f t="shared" si="407"/>
        <v>0</v>
      </c>
      <c r="J265" s="26"/>
      <c r="K265" s="26"/>
      <c r="L265" s="43">
        <f t="shared" si="403"/>
        <v>0</v>
      </c>
      <c r="M265" s="327">
        <f>'2ND TERM Db '!L265</f>
        <v>0</v>
      </c>
      <c r="N265" s="327">
        <f>'1ST TERM Db'!L265</f>
        <v>0</v>
      </c>
      <c r="O265" s="328">
        <f t="shared" si="408"/>
        <v>0</v>
      </c>
      <c r="P265" s="26"/>
      <c r="Q265" s="26"/>
      <c r="R265" s="43">
        <f t="shared" si="409"/>
        <v>0</v>
      </c>
      <c r="S265" s="327">
        <f>'2ND TERM Db '!O265</f>
        <v>0</v>
      </c>
      <c r="T265" s="327">
        <f>'1ST TERM Db'!O265</f>
        <v>0</v>
      </c>
      <c r="U265" s="328">
        <f t="shared" si="410"/>
        <v>0</v>
      </c>
      <c r="V265" s="26"/>
      <c r="W265" s="26"/>
      <c r="X265" s="43">
        <f t="shared" si="411"/>
        <v>0</v>
      </c>
      <c r="Y265" s="327">
        <f>'2ND TERM Db '!R265</f>
        <v>0</v>
      </c>
      <c r="Z265" s="327">
        <f>'1ST TERM Db'!R265</f>
        <v>0</v>
      </c>
      <c r="AA265" s="328">
        <f t="shared" si="412"/>
        <v>0</v>
      </c>
      <c r="AB265" s="26"/>
      <c r="AC265" s="26"/>
      <c r="AD265" s="43">
        <f t="shared" si="413"/>
        <v>0</v>
      </c>
      <c r="AE265" s="327">
        <f>'2ND TERM Db '!U265</f>
        <v>0</v>
      </c>
      <c r="AF265" s="327">
        <f>'1ST TERM Db'!U265</f>
        <v>0</v>
      </c>
      <c r="AG265" s="328">
        <f t="shared" si="414"/>
        <v>0</v>
      </c>
      <c r="AH265" s="26"/>
      <c r="AI265" s="26"/>
      <c r="AJ265" s="43">
        <f t="shared" si="415"/>
        <v>0</v>
      </c>
      <c r="AK265" s="327">
        <f>'2ND TERM Db '!X265</f>
        <v>0</v>
      </c>
      <c r="AL265" s="327">
        <f>'1ST TERM Db'!X265</f>
        <v>0</v>
      </c>
      <c r="AM265" s="328">
        <f t="shared" si="416"/>
        <v>0</v>
      </c>
      <c r="AN265" s="26"/>
      <c r="AO265" s="26"/>
      <c r="AP265" s="43">
        <f t="shared" si="417"/>
        <v>0</v>
      </c>
      <c r="AQ265" s="327">
        <f>'2ND TERM Db '!AA265</f>
        <v>0</v>
      </c>
      <c r="AR265" s="343">
        <f>'1ST TERM Db'!AA265</f>
        <v>0</v>
      </c>
      <c r="AS265" s="328">
        <f t="shared" si="418"/>
        <v>0</v>
      </c>
      <c r="AT265" s="26"/>
      <c r="AU265" s="26"/>
      <c r="AV265" s="43">
        <f t="shared" si="419"/>
        <v>0</v>
      </c>
      <c r="AW265" s="327">
        <f>'2ND TERM Db '!AD265</f>
        <v>0</v>
      </c>
      <c r="AX265" s="343">
        <f>'1ST TERM Db'!AD265</f>
        <v>0</v>
      </c>
      <c r="AY265" s="328">
        <f t="shared" si="420"/>
        <v>0</v>
      </c>
      <c r="AZ265" s="26"/>
      <c r="BA265" s="26"/>
      <c r="BB265" s="43">
        <f t="shared" si="421"/>
        <v>0</v>
      </c>
      <c r="BC265" s="327">
        <f>'2ND TERM Db '!AG265</f>
        <v>0</v>
      </c>
      <c r="BD265" s="327">
        <f>'1ST TERM Db'!AG265</f>
        <v>0</v>
      </c>
      <c r="BE265" s="328">
        <f t="shared" si="422"/>
        <v>0</v>
      </c>
      <c r="BF265" s="26"/>
      <c r="BG265" s="26"/>
      <c r="BH265" s="43">
        <f t="shared" si="423"/>
        <v>0</v>
      </c>
      <c r="BI265" s="327">
        <f>'2ND TERM Db '!AJ265</f>
        <v>0</v>
      </c>
      <c r="BJ265" s="327">
        <f>'1ST TERM Db'!AJ265</f>
        <v>0</v>
      </c>
      <c r="BK265" s="328">
        <f t="shared" si="424"/>
        <v>0</v>
      </c>
      <c r="BL265" s="26"/>
      <c r="BM265" s="26"/>
      <c r="BN265" s="43">
        <f t="shared" si="425"/>
        <v>0</v>
      </c>
      <c r="BO265" s="327">
        <f>'2ND TERM Db '!AM265</f>
        <v>0</v>
      </c>
      <c r="BP265" s="348">
        <f>'1ST TERM Db'!AM265</f>
        <v>0</v>
      </c>
      <c r="BQ265" s="328">
        <f t="shared" si="426"/>
        <v>0</v>
      </c>
      <c r="BR265" s="26"/>
      <c r="BS265" s="26"/>
      <c r="BT265" s="43">
        <f t="shared" si="427"/>
        <v>0</v>
      </c>
      <c r="BU265" s="327">
        <f>'2ND TERM Db '!AP265</f>
        <v>0</v>
      </c>
      <c r="BV265" s="348">
        <f>'1ST TERM Db'!AP265</f>
        <v>0</v>
      </c>
      <c r="BW265" s="328">
        <f t="shared" si="428"/>
        <v>0</v>
      </c>
      <c r="BX265" s="26"/>
      <c r="BY265" s="26"/>
      <c r="BZ265" s="43">
        <f t="shared" si="429"/>
        <v>0</v>
      </c>
      <c r="CA265" s="327">
        <f>'2ND TERM Db '!AS265</f>
        <v>0</v>
      </c>
      <c r="CB265" s="348">
        <f>'1ST TERM Db'!AS265</f>
        <v>0</v>
      </c>
      <c r="CC265" s="328">
        <f t="shared" si="430"/>
        <v>0</v>
      </c>
      <c r="CD265" s="26"/>
      <c r="CE265" s="26"/>
      <c r="CF265" s="43">
        <f t="shared" si="431"/>
        <v>0</v>
      </c>
      <c r="CG265" s="327">
        <f>'2ND TERM Db '!AV265</f>
        <v>0</v>
      </c>
      <c r="CH265" s="348">
        <f>'1ST TERM Db'!AV265</f>
        <v>0</v>
      </c>
      <c r="CI265" s="328">
        <f t="shared" si="432"/>
        <v>0</v>
      </c>
      <c r="CJ265" s="26"/>
      <c r="CK265" s="26"/>
      <c r="CL265" s="43">
        <f t="shared" si="433"/>
        <v>0</v>
      </c>
      <c r="CM265" s="327">
        <f>'2ND TERM Db '!AY265</f>
        <v>0</v>
      </c>
      <c r="CN265" s="348">
        <f>'1ST TERM Db'!AY265</f>
        <v>0</v>
      </c>
      <c r="CO265" s="328">
        <f t="shared" si="434"/>
        <v>0</v>
      </c>
      <c r="CP265" s="26"/>
      <c r="CQ265" s="26"/>
      <c r="CR265" s="43">
        <f t="shared" si="435"/>
        <v>0</v>
      </c>
      <c r="CS265" s="327">
        <f>'2ND TERM Db '!BB265</f>
        <v>0</v>
      </c>
      <c r="CT265" s="348">
        <f>'1ST TERM Db'!BB265</f>
        <v>0</v>
      </c>
      <c r="CU265" s="328">
        <f t="shared" si="436"/>
        <v>0</v>
      </c>
      <c r="CV265" s="26"/>
      <c r="CW265" s="26"/>
      <c r="CX265" s="43">
        <f t="shared" si="437"/>
        <v>0</v>
      </c>
      <c r="CY265" s="327">
        <f>'2ND TERM Db '!BE265</f>
        <v>0</v>
      </c>
      <c r="CZ265" s="348">
        <f>'1ST TERM Db'!BE265</f>
        <v>0</v>
      </c>
      <c r="DA265" s="328">
        <f t="shared" si="438"/>
        <v>0</v>
      </c>
      <c r="DB265" s="26"/>
      <c r="DC265" s="26"/>
      <c r="DD265" s="43">
        <f t="shared" si="439"/>
        <v>0</v>
      </c>
      <c r="DE265" s="327">
        <f>'2ND TERM Db '!BH265</f>
        <v>0</v>
      </c>
      <c r="DF265" s="348">
        <f>'1ST TERM Db'!BH265</f>
        <v>0</v>
      </c>
      <c r="DG265" s="328">
        <f t="shared" si="440"/>
        <v>0</v>
      </c>
      <c r="DH265" s="349"/>
      <c r="DI265" s="349"/>
      <c r="DJ265" s="356">
        <f t="shared" si="444"/>
        <v>0</v>
      </c>
      <c r="DK265" s="357">
        <f>'2ND TERM Db '!BK265</f>
        <v>0</v>
      </c>
      <c r="DL265" s="357">
        <f>'1ST TERM Db'!BK265</f>
        <v>0</v>
      </c>
      <c r="DM265" s="328">
        <f t="shared" si="441"/>
        <v>0</v>
      </c>
      <c r="DN265" s="73">
        <f t="shared" ref="DN265" si="448">SUM(O265,U265,AA265,AG265,AM265,AS265,AY265,BE265,BK265,BQ265,BW265,CC265,CI265,CO265,CU265,DA265,DG265,DM265)</f>
        <v>0</v>
      </c>
      <c r="DO265" s="80">
        <f t="shared" si="443"/>
        <v>12</v>
      </c>
      <c r="DP265" s="81" t="s">
        <v>105</v>
      </c>
      <c r="DQ265" s="81" t="s">
        <v>105</v>
      </c>
      <c r="DR265" s="81" t="s">
        <v>105</v>
      </c>
      <c r="DS265" s="81" t="s">
        <v>105</v>
      </c>
      <c r="DT265" s="81" t="s">
        <v>105</v>
      </c>
      <c r="DU265" s="81" t="s">
        <v>105</v>
      </c>
      <c r="DV265" s="81" t="s">
        <v>105</v>
      </c>
      <c r="DW265" s="81" t="s">
        <v>105</v>
      </c>
      <c r="DX265" s="87" t="s">
        <v>98</v>
      </c>
      <c r="DY265" s="88" t="s">
        <v>99</v>
      </c>
      <c r="DZ265" s="81" t="s">
        <v>105</v>
      </c>
      <c r="EA265" s="81" t="s">
        <v>105</v>
      </c>
      <c r="EB265" s="81" t="s">
        <v>105</v>
      </c>
      <c r="EC265" s="81" t="s">
        <v>105</v>
      </c>
      <c r="ED265" s="81" t="s">
        <v>105</v>
      </c>
      <c r="EE265" s="81" t="s">
        <v>105</v>
      </c>
      <c r="EF265" s="99" t="s">
        <v>105</v>
      </c>
      <c r="EG265" s="100" t="s">
        <v>101</v>
      </c>
      <c r="EH265" s="101" t="s">
        <v>102</v>
      </c>
      <c r="EI265" s="102" t="s">
        <v>103</v>
      </c>
      <c r="EJ265" s="103" t="s">
        <v>104</v>
      </c>
    </row>
    <row r="266" ht="30.3" spans="1:140">
      <c r="A266" s="21">
        <v>263</v>
      </c>
      <c r="B266" s="288">
        <f>'1ST TERM Db'!B266</f>
        <v>0</v>
      </c>
      <c r="C266" s="289">
        <f>'1ST TERM Db'!C266</f>
        <v>0</v>
      </c>
      <c r="D266" s="29">
        <f>'1ST TERM Db'!D266</f>
        <v>0</v>
      </c>
      <c r="E266" s="29">
        <f>'1ST TERM Db'!E266</f>
        <v>0</v>
      </c>
      <c r="F266" s="27"/>
      <c r="G266" s="27"/>
      <c r="H266" s="27"/>
      <c r="I266" s="42">
        <f t="shared" si="407"/>
        <v>0</v>
      </c>
      <c r="J266" s="26"/>
      <c r="K266" s="26"/>
      <c r="L266" s="43">
        <f t="shared" si="403"/>
        <v>0</v>
      </c>
      <c r="M266" s="327">
        <f>'2ND TERM Db '!L266</f>
        <v>0</v>
      </c>
      <c r="N266" s="327">
        <f>'1ST TERM Db'!L266</f>
        <v>0</v>
      </c>
      <c r="O266" s="328">
        <f t="shared" si="408"/>
        <v>0</v>
      </c>
      <c r="P266" s="26"/>
      <c r="Q266" s="26"/>
      <c r="R266" s="43">
        <f t="shared" si="409"/>
        <v>0</v>
      </c>
      <c r="S266" s="327">
        <f>'2ND TERM Db '!O266</f>
        <v>0</v>
      </c>
      <c r="T266" s="327">
        <f>'1ST TERM Db'!O266</f>
        <v>0</v>
      </c>
      <c r="U266" s="328">
        <f t="shared" si="410"/>
        <v>0</v>
      </c>
      <c r="V266" s="26"/>
      <c r="W266" s="26"/>
      <c r="X266" s="43">
        <f t="shared" si="411"/>
        <v>0</v>
      </c>
      <c r="Y266" s="327">
        <f>'2ND TERM Db '!R266</f>
        <v>0</v>
      </c>
      <c r="Z266" s="327">
        <f>'1ST TERM Db'!R266</f>
        <v>0</v>
      </c>
      <c r="AA266" s="328">
        <f t="shared" si="412"/>
        <v>0</v>
      </c>
      <c r="AB266" s="26"/>
      <c r="AC266" s="26"/>
      <c r="AD266" s="43">
        <f t="shared" si="413"/>
        <v>0</v>
      </c>
      <c r="AE266" s="327">
        <f>'2ND TERM Db '!U266</f>
        <v>0</v>
      </c>
      <c r="AF266" s="327">
        <f>'1ST TERM Db'!U266</f>
        <v>0</v>
      </c>
      <c r="AG266" s="328">
        <f t="shared" si="414"/>
        <v>0</v>
      </c>
      <c r="AH266" s="26"/>
      <c r="AI266" s="26"/>
      <c r="AJ266" s="43">
        <f t="shared" si="415"/>
        <v>0</v>
      </c>
      <c r="AK266" s="327">
        <f>'2ND TERM Db '!X266</f>
        <v>0</v>
      </c>
      <c r="AL266" s="327">
        <f>'1ST TERM Db'!X266</f>
        <v>0</v>
      </c>
      <c r="AM266" s="328">
        <f t="shared" si="416"/>
        <v>0</v>
      </c>
      <c r="AN266" s="26"/>
      <c r="AO266" s="26"/>
      <c r="AP266" s="43">
        <f t="shared" si="417"/>
        <v>0</v>
      </c>
      <c r="AQ266" s="327">
        <f>'2ND TERM Db '!AA266</f>
        <v>0</v>
      </c>
      <c r="AR266" s="343">
        <f>'1ST TERM Db'!AA266</f>
        <v>0</v>
      </c>
      <c r="AS266" s="328">
        <f t="shared" si="418"/>
        <v>0</v>
      </c>
      <c r="AT266" s="26"/>
      <c r="AU266" s="26"/>
      <c r="AV266" s="43">
        <f t="shared" si="419"/>
        <v>0</v>
      </c>
      <c r="AW266" s="327">
        <f>'2ND TERM Db '!AD266</f>
        <v>0</v>
      </c>
      <c r="AX266" s="343">
        <f>'1ST TERM Db'!AD266</f>
        <v>0</v>
      </c>
      <c r="AY266" s="328">
        <f t="shared" si="420"/>
        <v>0</v>
      </c>
      <c r="AZ266" s="26"/>
      <c r="BA266" s="26"/>
      <c r="BB266" s="43">
        <f t="shared" si="421"/>
        <v>0</v>
      </c>
      <c r="BC266" s="327">
        <f>'2ND TERM Db '!AG266</f>
        <v>0</v>
      </c>
      <c r="BD266" s="327">
        <f>'1ST TERM Db'!AG266</f>
        <v>0</v>
      </c>
      <c r="BE266" s="328">
        <f t="shared" si="422"/>
        <v>0</v>
      </c>
      <c r="BF266" s="26"/>
      <c r="BG266" s="26"/>
      <c r="BH266" s="43">
        <f t="shared" si="423"/>
        <v>0</v>
      </c>
      <c r="BI266" s="327">
        <f>'2ND TERM Db '!AJ266</f>
        <v>0</v>
      </c>
      <c r="BJ266" s="327">
        <f>'1ST TERM Db'!AJ266</f>
        <v>0</v>
      </c>
      <c r="BK266" s="328">
        <f t="shared" si="424"/>
        <v>0</v>
      </c>
      <c r="BL266" s="26"/>
      <c r="BM266" s="26"/>
      <c r="BN266" s="43">
        <f t="shared" si="425"/>
        <v>0</v>
      </c>
      <c r="BO266" s="327">
        <f>'2ND TERM Db '!AM266</f>
        <v>0</v>
      </c>
      <c r="BP266" s="348">
        <f>'1ST TERM Db'!AM266</f>
        <v>0</v>
      </c>
      <c r="BQ266" s="328">
        <f t="shared" si="426"/>
        <v>0</v>
      </c>
      <c r="BR266" s="26"/>
      <c r="BS266" s="26"/>
      <c r="BT266" s="43">
        <f t="shared" si="427"/>
        <v>0</v>
      </c>
      <c r="BU266" s="327">
        <f>'2ND TERM Db '!AP266</f>
        <v>0</v>
      </c>
      <c r="BV266" s="348">
        <f>'1ST TERM Db'!AP266</f>
        <v>0</v>
      </c>
      <c r="BW266" s="328">
        <f t="shared" si="428"/>
        <v>0</v>
      </c>
      <c r="BX266" s="26"/>
      <c r="BY266" s="26"/>
      <c r="BZ266" s="43">
        <f t="shared" si="429"/>
        <v>0</v>
      </c>
      <c r="CA266" s="327">
        <f>'2ND TERM Db '!AS266</f>
        <v>0</v>
      </c>
      <c r="CB266" s="348">
        <f>'1ST TERM Db'!AS266</f>
        <v>0</v>
      </c>
      <c r="CC266" s="328">
        <f t="shared" si="430"/>
        <v>0</v>
      </c>
      <c r="CD266" s="26"/>
      <c r="CE266" s="26"/>
      <c r="CF266" s="43">
        <f t="shared" si="431"/>
        <v>0</v>
      </c>
      <c r="CG266" s="327">
        <f>'2ND TERM Db '!AV266</f>
        <v>0</v>
      </c>
      <c r="CH266" s="348">
        <f>'1ST TERM Db'!AV266</f>
        <v>0</v>
      </c>
      <c r="CI266" s="328">
        <f t="shared" si="432"/>
        <v>0</v>
      </c>
      <c r="CJ266" s="26"/>
      <c r="CK266" s="26"/>
      <c r="CL266" s="43">
        <f t="shared" si="433"/>
        <v>0</v>
      </c>
      <c r="CM266" s="327">
        <f>'2ND TERM Db '!AY266</f>
        <v>0</v>
      </c>
      <c r="CN266" s="348">
        <f>'1ST TERM Db'!AY266</f>
        <v>0</v>
      </c>
      <c r="CO266" s="328">
        <f t="shared" si="434"/>
        <v>0</v>
      </c>
      <c r="CP266" s="26"/>
      <c r="CQ266" s="26"/>
      <c r="CR266" s="43">
        <f t="shared" si="435"/>
        <v>0</v>
      </c>
      <c r="CS266" s="327">
        <f>'2ND TERM Db '!BB266</f>
        <v>0</v>
      </c>
      <c r="CT266" s="348">
        <f>'1ST TERM Db'!BB266</f>
        <v>0</v>
      </c>
      <c r="CU266" s="328">
        <f t="shared" si="436"/>
        <v>0</v>
      </c>
      <c r="CV266" s="26"/>
      <c r="CW266" s="26"/>
      <c r="CX266" s="43">
        <f t="shared" si="437"/>
        <v>0</v>
      </c>
      <c r="CY266" s="327">
        <f>'2ND TERM Db '!BE266</f>
        <v>0</v>
      </c>
      <c r="CZ266" s="348">
        <f>'1ST TERM Db'!BE266</f>
        <v>0</v>
      </c>
      <c r="DA266" s="328">
        <f t="shared" si="438"/>
        <v>0</v>
      </c>
      <c r="DB266" s="26"/>
      <c r="DC266" s="26"/>
      <c r="DD266" s="43">
        <f t="shared" si="439"/>
        <v>0</v>
      </c>
      <c r="DE266" s="327">
        <f>'2ND TERM Db '!BH266</f>
        <v>0</v>
      </c>
      <c r="DF266" s="348">
        <f>'1ST TERM Db'!BH266</f>
        <v>0</v>
      </c>
      <c r="DG266" s="328">
        <f t="shared" si="440"/>
        <v>0</v>
      </c>
      <c r="DH266" s="349"/>
      <c r="DI266" s="349"/>
      <c r="DJ266" s="356">
        <f t="shared" si="444"/>
        <v>0</v>
      </c>
      <c r="DK266" s="357">
        <f>'2ND TERM Db '!BK266</f>
        <v>0</v>
      </c>
      <c r="DL266" s="357">
        <f>'1ST TERM Db'!BK266</f>
        <v>0</v>
      </c>
      <c r="DM266" s="328">
        <f t="shared" si="441"/>
        <v>0</v>
      </c>
      <c r="DN266" s="73">
        <f t="shared" ref="DN266" si="449">SUM(O266,U266,AA266,AG266,AM266,AS266,AY266,BE266,BK266,BQ266,BW266,CC266,CI266,CO266,CU266,DA266,DG266:DM266)</f>
        <v>0</v>
      </c>
      <c r="DO266" s="80">
        <f t="shared" si="443"/>
        <v>12</v>
      </c>
      <c r="DP266" s="81" t="s">
        <v>105</v>
      </c>
      <c r="DQ266" s="81" t="s">
        <v>105</v>
      </c>
      <c r="DR266" s="81" t="s">
        <v>105</v>
      </c>
      <c r="DS266" s="81" t="s">
        <v>105</v>
      </c>
      <c r="DT266" s="81" t="s">
        <v>105</v>
      </c>
      <c r="DU266" s="81" t="s">
        <v>105</v>
      </c>
      <c r="DV266" s="81" t="s">
        <v>105</v>
      </c>
      <c r="DW266" s="81" t="s">
        <v>105</v>
      </c>
      <c r="DX266" s="87" t="s">
        <v>98</v>
      </c>
      <c r="DY266" s="88" t="s">
        <v>99</v>
      </c>
      <c r="DZ266" s="81" t="s">
        <v>105</v>
      </c>
      <c r="EA266" s="81" t="s">
        <v>105</v>
      </c>
      <c r="EB266" s="81" t="s">
        <v>105</v>
      </c>
      <c r="EC266" s="81" t="s">
        <v>105</v>
      </c>
      <c r="ED266" s="81" t="s">
        <v>105</v>
      </c>
      <c r="EE266" s="81" t="s">
        <v>105</v>
      </c>
      <c r="EF266" s="99" t="s">
        <v>105</v>
      </c>
      <c r="EG266" s="100" t="s">
        <v>101</v>
      </c>
      <c r="EH266" s="101" t="s">
        <v>102</v>
      </c>
      <c r="EI266" s="102" t="s">
        <v>103</v>
      </c>
      <c r="EJ266" s="103" t="s">
        <v>104</v>
      </c>
    </row>
    <row r="267" ht="30.3" spans="1:140">
      <c r="A267" s="21">
        <v>264</v>
      </c>
      <c r="B267" s="288">
        <f>'1ST TERM Db'!B267</f>
        <v>0</v>
      </c>
      <c r="C267" s="29">
        <f>'1ST TERM Db'!C267</f>
        <v>0</v>
      </c>
      <c r="D267" s="29">
        <f>'1ST TERM Db'!D267</f>
        <v>0</v>
      </c>
      <c r="E267" s="29">
        <f>'1ST TERM Db'!E267</f>
        <v>0</v>
      </c>
      <c r="F267" s="27"/>
      <c r="G267" s="27"/>
      <c r="H267" s="27"/>
      <c r="I267" s="42">
        <f t="shared" si="407"/>
        <v>0</v>
      </c>
      <c r="J267" s="26"/>
      <c r="K267" s="26"/>
      <c r="L267" s="43">
        <f t="shared" si="403"/>
        <v>0</v>
      </c>
      <c r="M267" s="327">
        <f>'2ND TERM Db '!L267</f>
        <v>0</v>
      </c>
      <c r="N267" s="327">
        <f>'1ST TERM Db'!L267</f>
        <v>0</v>
      </c>
      <c r="O267" s="328">
        <f t="shared" si="408"/>
        <v>0</v>
      </c>
      <c r="P267" s="26"/>
      <c r="Q267" s="26"/>
      <c r="R267" s="43">
        <f t="shared" si="409"/>
        <v>0</v>
      </c>
      <c r="S267" s="327">
        <f>'2ND TERM Db '!O267</f>
        <v>0</v>
      </c>
      <c r="T267" s="327">
        <f>'1ST TERM Db'!O267</f>
        <v>0</v>
      </c>
      <c r="U267" s="328">
        <f t="shared" si="410"/>
        <v>0</v>
      </c>
      <c r="V267" s="26"/>
      <c r="W267" s="26"/>
      <c r="X267" s="43">
        <f t="shared" si="411"/>
        <v>0</v>
      </c>
      <c r="Y267" s="327">
        <f>'2ND TERM Db '!R267</f>
        <v>0</v>
      </c>
      <c r="Z267" s="327">
        <f>'1ST TERM Db'!R267</f>
        <v>0</v>
      </c>
      <c r="AA267" s="328">
        <f t="shared" si="412"/>
        <v>0</v>
      </c>
      <c r="AB267" s="26"/>
      <c r="AC267" s="26"/>
      <c r="AD267" s="43">
        <f t="shared" si="413"/>
        <v>0</v>
      </c>
      <c r="AE267" s="327">
        <f>'2ND TERM Db '!U267</f>
        <v>0</v>
      </c>
      <c r="AF267" s="327">
        <f>'1ST TERM Db'!U267</f>
        <v>0</v>
      </c>
      <c r="AG267" s="328">
        <f t="shared" si="414"/>
        <v>0</v>
      </c>
      <c r="AH267" s="26"/>
      <c r="AI267" s="26"/>
      <c r="AJ267" s="43">
        <f t="shared" si="415"/>
        <v>0</v>
      </c>
      <c r="AK267" s="327">
        <f>'2ND TERM Db '!X267</f>
        <v>0</v>
      </c>
      <c r="AL267" s="327">
        <f>'1ST TERM Db'!X267</f>
        <v>0</v>
      </c>
      <c r="AM267" s="328">
        <f t="shared" si="416"/>
        <v>0</v>
      </c>
      <c r="AN267" s="26"/>
      <c r="AO267" s="26"/>
      <c r="AP267" s="43">
        <f t="shared" si="417"/>
        <v>0</v>
      </c>
      <c r="AQ267" s="327">
        <f>'2ND TERM Db '!AA267</f>
        <v>0</v>
      </c>
      <c r="AR267" s="343">
        <f>'1ST TERM Db'!AA267</f>
        <v>0</v>
      </c>
      <c r="AS267" s="328">
        <f t="shared" si="418"/>
        <v>0</v>
      </c>
      <c r="AT267" s="26"/>
      <c r="AU267" s="26"/>
      <c r="AV267" s="43">
        <f t="shared" si="419"/>
        <v>0</v>
      </c>
      <c r="AW267" s="327">
        <f>'2ND TERM Db '!AD267</f>
        <v>0</v>
      </c>
      <c r="AX267" s="343">
        <f>'1ST TERM Db'!AD267</f>
        <v>0</v>
      </c>
      <c r="AY267" s="328">
        <f t="shared" si="420"/>
        <v>0</v>
      </c>
      <c r="AZ267" s="26"/>
      <c r="BA267" s="26"/>
      <c r="BB267" s="43">
        <f t="shared" si="421"/>
        <v>0</v>
      </c>
      <c r="BC267" s="327">
        <f>'2ND TERM Db '!AG267</f>
        <v>0</v>
      </c>
      <c r="BD267" s="327">
        <f>'1ST TERM Db'!AG267</f>
        <v>0</v>
      </c>
      <c r="BE267" s="328">
        <f t="shared" si="422"/>
        <v>0</v>
      </c>
      <c r="BF267" s="26"/>
      <c r="BG267" s="26"/>
      <c r="BH267" s="43">
        <f t="shared" si="423"/>
        <v>0</v>
      </c>
      <c r="BI267" s="327">
        <f>'2ND TERM Db '!AJ267</f>
        <v>0</v>
      </c>
      <c r="BJ267" s="327">
        <f>'1ST TERM Db'!AJ267</f>
        <v>0</v>
      </c>
      <c r="BK267" s="328">
        <f t="shared" si="424"/>
        <v>0</v>
      </c>
      <c r="BL267" s="26"/>
      <c r="BM267" s="26"/>
      <c r="BN267" s="43">
        <f t="shared" si="425"/>
        <v>0</v>
      </c>
      <c r="BO267" s="327">
        <f>'2ND TERM Db '!AM267</f>
        <v>0</v>
      </c>
      <c r="BP267" s="348">
        <f>'1ST TERM Db'!AM267</f>
        <v>0</v>
      </c>
      <c r="BQ267" s="328">
        <f t="shared" si="426"/>
        <v>0</v>
      </c>
      <c r="BR267" s="26"/>
      <c r="BS267" s="26"/>
      <c r="BT267" s="43">
        <f t="shared" si="427"/>
        <v>0</v>
      </c>
      <c r="BU267" s="327">
        <f>'2ND TERM Db '!AP267</f>
        <v>0</v>
      </c>
      <c r="BV267" s="348">
        <f>'1ST TERM Db'!AP267</f>
        <v>0</v>
      </c>
      <c r="BW267" s="328">
        <f t="shared" si="428"/>
        <v>0</v>
      </c>
      <c r="BX267" s="26"/>
      <c r="BY267" s="26"/>
      <c r="BZ267" s="43">
        <f t="shared" si="429"/>
        <v>0</v>
      </c>
      <c r="CA267" s="327">
        <f>'2ND TERM Db '!AS267</f>
        <v>0</v>
      </c>
      <c r="CB267" s="348">
        <f>'1ST TERM Db'!AS267</f>
        <v>0</v>
      </c>
      <c r="CC267" s="328">
        <f t="shared" si="430"/>
        <v>0</v>
      </c>
      <c r="CD267" s="26"/>
      <c r="CE267" s="26"/>
      <c r="CF267" s="43">
        <f t="shared" si="431"/>
        <v>0</v>
      </c>
      <c r="CG267" s="327">
        <f>'2ND TERM Db '!AV267</f>
        <v>0</v>
      </c>
      <c r="CH267" s="348">
        <f>'1ST TERM Db'!AV267</f>
        <v>0</v>
      </c>
      <c r="CI267" s="328">
        <f t="shared" si="432"/>
        <v>0</v>
      </c>
      <c r="CJ267" s="26"/>
      <c r="CK267" s="26"/>
      <c r="CL267" s="43">
        <f t="shared" si="433"/>
        <v>0</v>
      </c>
      <c r="CM267" s="327">
        <f>'2ND TERM Db '!AY267</f>
        <v>0</v>
      </c>
      <c r="CN267" s="348">
        <f>'1ST TERM Db'!AY267</f>
        <v>0</v>
      </c>
      <c r="CO267" s="328">
        <f t="shared" si="434"/>
        <v>0</v>
      </c>
      <c r="CP267" s="26"/>
      <c r="CQ267" s="26"/>
      <c r="CR267" s="43">
        <f t="shared" si="435"/>
        <v>0</v>
      </c>
      <c r="CS267" s="327">
        <f>'2ND TERM Db '!BB267</f>
        <v>0</v>
      </c>
      <c r="CT267" s="348">
        <f>'1ST TERM Db'!BB267</f>
        <v>0</v>
      </c>
      <c r="CU267" s="328">
        <f t="shared" si="436"/>
        <v>0</v>
      </c>
      <c r="CV267" s="26"/>
      <c r="CW267" s="26"/>
      <c r="CX267" s="43">
        <f t="shared" si="437"/>
        <v>0</v>
      </c>
      <c r="CY267" s="327">
        <f>'2ND TERM Db '!BE267</f>
        <v>0</v>
      </c>
      <c r="CZ267" s="348">
        <f>'1ST TERM Db'!BE267</f>
        <v>0</v>
      </c>
      <c r="DA267" s="328">
        <f t="shared" si="438"/>
        <v>0</v>
      </c>
      <c r="DB267" s="26"/>
      <c r="DC267" s="26"/>
      <c r="DD267" s="43">
        <f t="shared" si="439"/>
        <v>0</v>
      </c>
      <c r="DE267" s="327">
        <f>'2ND TERM Db '!BH267</f>
        <v>0</v>
      </c>
      <c r="DF267" s="348">
        <f>'1ST TERM Db'!BH267</f>
        <v>0</v>
      </c>
      <c r="DG267" s="328">
        <f t="shared" si="440"/>
        <v>0</v>
      </c>
      <c r="DH267" s="349"/>
      <c r="DI267" s="349"/>
      <c r="DJ267" s="356">
        <f t="shared" si="444"/>
        <v>0</v>
      </c>
      <c r="DK267" s="357">
        <f>'2ND TERM Db '!BK267</f>
        <v>0</v>
      </c>
      <c r="DL267" s="357">
        <f>'1ST TERM Db'!BK267</f>
        <v>0</v>
      </c>
      <c r="DM267" s="328">
        <f t="shared" si="441"/>
        <v>0</v>
      </c>
      <c r="DN267" s="73">
        <f t="shared" ref="DN267" si="450">SUM(O267,U267,AA267,AG267,AM267,AS267,AY267,BE267,BK267,BQ267,BW267,CC267,CI267,CO267,CU267,DA267,DG267,DM267)</f>
        <v>0</v>
      </c>
      <c r="DO267" s="80">
        <f t="shared" si="443"/>
        <v>12</v>
      </c>
      <c r="DP267" s="81" t="s">
        <v>105</v>
      </c>
      <c r="DQ267" s="81" t="s">
        <v>105</v>
      </c>
      <c r="DR267" s="81" t="s">
        <v>105</v>
      </c>
      <c r="DS267" s="81" t="s">
        <v>105</v>
      </c>
      <c r="DT267" s="81" t="s">
        <v>105</v>
      </c>
      <c r="DU267" s="81" t="s">
        <v>105</v>
      </c>
      <c r="DV267" s="81" t="s">
        <v>105</v>
      </c>
      <c r="DW267" s="81" t="s">
        <v>105</v>
      </c>
      <c r="DX267" s="87" t="s">
        <v>98</v>
      </c>
      <c r="DY267" s="88" t="s">
        <v>99</v>
      </c>
      <c r="DZ267" s="81" t="s">
        <v>105</v>
      </c>
      <c r="EA267" s="81" t="s">
        <v>105</v>
      </c>
      <c r="EB267" s="81" t="s">
        <v>105</v>
      </c>
      <c r="EC267" s="81" t="s">
        <v>105</v>
      </c>
      <c r="ED267" s="81" t="s">
        <v>105</v>
      </c>
      <c r="EE267" s="81" t="s">
        <v>105</v>
      </c>
      <c r="EF267" s="99" t="s">
        <v>105</v>
      </c>
      <c r="EG267" s="100" t="s">
        <v>101</v>
      </c>
      <c r="EH267" s="101" t="s">
        <v>102</v>
      </c>
      <c r="EI267" s="102" t="s">
        <v>103</v>
      </c>
      <c r="EJ267" s="103" t="s">
        <v>104</v>
      </c>
    </row>
    <row r="268" ht="30.3" spans="1:140">
      <c r="A268" s="21">
        <v>265</v>
      </c>
      <c r="B268" s="288">
        <f>'1ST TERM Db'!B268</f>
        <v>0</v>
      </c>
      <c r="C268" s="289">
        <f>'1ST TERM Db'!C268</f>
        <v>0</v>
      </c>
      <c r="D268" s="29">
        <f>'1ST TERM Db'!D268</f>
        <v>0</v>
      </c>
      <c r="E268" s="29">
        <f>'1ST TERM Db'!E268</f>
        <v>0</v>
      </c>
      <c r="F268" s="27"/>
      <c r="G268" s="27"/>
      <c r="H268" s="27"/>
      <c r="I268" s="42">
        <f t="shared" si="407"/>
        <v>0</v>
      </c>
      <c r="J268" s="26"/>
      <c r="K268" s="26"/>
      <c r="L268" s="43">
        <f t="shared" si="403"/>
        <v>0</v>
      </c>
      <c r="M268" s="327">
        <f>'2ND TERM Db '!L268</f>
        <v>0</v>
      </c>
      <c r="N268" s="327">
        <f>'1ST TERM Db'!L268</f>
        <v>0</v>
      </c>
      <c r="O268" s="328">
        <f t="shared" si="408"/>
        <v>0</v>
      </c>
      <c r="P268" s="26"/>
      <c r="Q268" s="26"/>
      <c r="R268" s="43">
        <f t="shared" si="409"/>
        <v>0</v>
      </c>
      <c r="S268" s="327">
        <f>'2ND TERM Db '!O268</f>
        <v>0</v>
      </c>
      <c r="T268" s="327">
        <f>'1ST TERM Db'!O268</f>
        <v>0</v>
      </c>
      <c r="U268" s="328">
        <f t="shared" si="410"/>
        <v>0</v>
      </c>
      <c r="V268" s="26"/>
      <c r="W268" s="26"/>
      <c r="X268" s="43">
        <f t="shared" si="411"/>
        <v>0</v>
      </c>
      <c r="Y268" s="327">
        <f>'2ND TERM Db '!R268</f>
        <v>0</v>
      </c>
      <c r="Z268" s="327">
        <f>'1ST TERM Db'!R268</f>
        <v>0</v>
      </c>
      <c r="AA268" s="328">
        <f t="shared" si="412"/>
        <v>0</v>
      </c>
      <c r="AB268" s="26"/>
      <c r="AC268" s="26"/>
      <c r="AD268" s="43">
        <f t="shared" si="413"/>
        <v>0</v>
      </c>
      <c r="AE268" s="327">
        <f>'2ND TERM Db '!U268</f>
        <v>0</v>
      </c>
      <c r="AF268" s="327">
        <f>'1ST TERM Db'!U268</f>
        <v>0</v>
      </c>
      <c r="AG268" s="328">
        <f t="shared" si="414"/>
        <v>0</v>
      </c>
      <c r="AH268" s="26"/>
      <c r="AI268" s="26"/>
      <c r="AJ268" s="43">
        <f t="shared" si="415"/>
        <v>0</v>
      </c>
      <c r="AK268" s="327">
        <f>'2ND TERM Db '!X268</f>
        <v>0</v>
      </c>
      <c r="AL268" s="327">
        <f>'1ST TERM Db'!X268</f>
        <v>0</v>
      </c>
      <c r="AM268" s="328">
        <f t="shared" si="416"/>
        <v>0</v>
      </c>
      <c r="AN268" s="26"/>
      <c r="AO268" s="26"/>
      <c r="AP268" s="43">
        <f t="shared" si="417"/>
        <v>0</v>
      </c>
      <c r="AQ268" s="327">
        <f>'2ND TERM Db '!AA268</f>
        <v>0</v>
      </c>
      <c r="AR268" s="343">
        <f>'1ST TERM Db'!AA268</f>
        <v>0</v>
      </c>
      <c r="AS268" s="328">
        <f t="shared" si="418"/>
        <v>0</v>
      </c>
      <c r="AT268" s="26"/>
      <c r="AU268" s="26"/>
      <c r="AV268" s="43">
        <f t="shared" si="419"/>
        <v>0</v>
      </c>
      <c r="AW268" s="327">
        <f>'2ND TERM Db '!AD268</f>
        <v>0</v>
      </c>
      <c r="AX268" s="343">
        <f>'1ST TERM Db'!AD268</f>
        <v>0</v>
      </c>
      <c r="AY268" s="328">
        <f t="shared" si="420"/>
        <v>0</v>
      </c>
      <c r="AZ268" s="26"/>
      <c r="BA268" s="26"/>
      <c r="BB268" s="43">
        <f t="shared" si="421"/>
        <v>0</v>
      </c>
      <c r="BC268" s="327">
        <f>'2ND TERM Db '!AG268</f>
        <v>0</v>
      </c>
      <c r="BD268" s="327">
        <f>'1ST TERM Db'!AG268</f>
        <v>0</v>
      </c>
      <c r="BE268" s="328">
        <f t="shared" si="422"/>
        <v>0</v>
      </c>
      <c r="BF268" s="26"/>
      <c r="BG268" s="26"/>
      <c r="BH268" s="43">
        <f t="shared" si="423"/>
        <v>0</v>
      </c>
      <c r="BI268" s="327">
        <f>'2ND TERM Db '!AJ268</f>
        <v>0</v>
      </c>
      <c r="BJ268" s="327">
        <f>'1ST TERM Db'!AJ268</f>
        <v>0</v>
      </c>
      <c r="BK268" s="328">
        <f t="shared" si="424"/>
        <v>0</v>
      </c>
      <c r="BL268" s="26"/>
      <c r="BM268" s="26"/>
      <c r="BN268" s="43">
        <f t="shared" si="425"/>
        <v>0</v>
      </c>
      <c r="BO268" s="327">
        <f>'2ND TERM Db '!AM268</f>
        <v>0</v>
      </c>
      <c r="BP268" s="348">
        <f>'1ST TERM Db'!AM268</f>
        <v>0</v>
      </c>
      <c r="BQ268" s="328">
        <f t="shared" si="426"/>
        <v>0</v>
      </c>
      <c r="BR268" s="26"/>
      <c r="BS268" s="26"/>
      <c r="BT268" s="43">
        <f t="shared" si="427"/>
        <v>0</v>
      </c>
      <c r="BU268" s="327">
        <f>'2ND TERM Db '!AP268</f>
        <v>0</v>
      </c>
      <c r="BV268" s="348">
        <f>'1ST TERM Db'!AP268</f>
        <v>0</v>
      </c>
      <c r="BW268" s="328">
        <f t="shared" si="428"/>
        <v>0</v>
      </c>
      <c r="BX268" s="26"/>
      <c r="BY268" s="26"/>
      <c r="BZ268" s="43">
        <f t="shared" si="429"/>
        <v>0</v>
      </c>
      <c r="CA268" s="327">
        <f>'2ND TERM Db '!AS268</f>
        <v>0</v>
      </c>
      <c r="CB268" s="348">
        <f>'1ST TERM Db'!AS268</f>
        <v>0</v>
      </c>
      <c r="CC268" s="328">
        <f t="shared" si="430"/>
        <v>0</v>
      </c>
      <c r="CD268" s="26"/>
      <c r="CE268" s="26"/>
      <c r="CF268" s="43">
        <f t="shared" si="431"/>
        <v>0</v>
      </c>
      <c r="CG268" s="327">
        <f>'2ND TERM Db '!AV268</f>
        <v>0</v>
      </c>
      <c r="CH268" s="348">
        <f>'1ST TERM Db'!AV268</f>
        <v>0</v>
      </c>
      <c r="CI268" s="328">
        <f t="shared" si="432"/>
        <v>0</v>
      </c>
      <c r="CJ268" s="26"/>
      <c r="CK268" s="26"/>
      <c r="CL268" s="43">
        <f t="shared" si="433"/>
        <v>0</v>
      </c>
      <c r="CM268" s="327">
        <f>'2ND TERM Db '!AY268</f>
        <v>0</v>
      </c>
      <c r="CN268" s="348">
        <f>'1ST TERM Db'!AY268</f>
        <v>0</v>
      </c>
      <c r="CO268" s="328">
        <f t="shared" si="434"/>
        <v>0</v>
      </c>
      <c r="CP268" s="26"/>
      <c r="CQ268" s="26"/>
      <c r="CR268" s="43">
        <f t="shared" si="435"/>
        <v>0</v>
      </c>
      <c r="CS268" s="327">
        <f>'2ND TERM Db '!BB268</f>
        <v>0</v>
      </c>
      <c r="CT268" s="348">
        <f>'1ST TERM Db'!BB268</f>
        <v>0</v>
      </c>
      <c r="CU268" s="328">
        <f t="shared" si="436"/>
        <v>0</v>
      </c>
      <c r="CV268" s="26"/>
      <c r="CW268" s="26"/>
      <c r="CX268" s="43">
        <f t="shared" si="437"/>
        <v>0</v>
      </c>
      <c r="CY268" s="327">
        <f>'2ND TERM Db '!BE268</f>
        <v>0</v>
      </c>
      <c r="CZ268" s="348">
        <f>'1ST TERM Db'!BE268</f>
        <v>0</v>
      </c>
      <c r="DA268" s="328">
        <f t="shared" si="438"/>
        <v>0</v>
      </c>
      <c r="DB268" s="26"/>
      <c r="DC268" s="26"/>
      <c r="DD268" s="43">
        <f t="shared" si="439"/>
        <v>0</v>
      </c>
      <c r="DE268" s="327">
        <f>'2ND TERM Db '!BH268</f>
        <v>0</v>
      </c>
      <c r="DF268" s="348">
        <f>'1ST TERM Db'!BH268</f>
        <v>0</v>
      </c>
      <c r="DG268" s="328">
        <f t="shared" si="440"/>
        <v>0</v>
      </c>
      <c r="DH268" s="349"/>
      <c r="DI268" s="349"/>
      <c r="DJ268" s="356">
        <f t="shared" si="444"/>
        <v>0</v>
      </c>
      <c r="DK268" s="357">
        <f>'2ND TERM Db '!BK268</f>
        <v>0</v>
      </c>
      <c r="DL268" s="357">
        <f>'1ST TERM Db'!BK268</f>
        <v>0</v>
      </c>
      <c r="DM268" s="328">
        <f t="shared" si="441"/>
        <v>0</v>
      </c>
      <c r="DN268" s="73">
        <f t="shared" ref="DN268" si="451">SUM(O268,U268,AA268,AG268,AM268,AS268,AY268,BE268,BK268,BQ268,BW268,CC268,CI268,CO268,CU268,DA268,DG268:DM268)</f>
        <v>0</v>
      </c>
      <c r="DO268" s="80">
        <f t="shared" si="443"/>
        <v>12</v>
      </c>
      <c r="DP268" s="81" t="s">
        <v>105</v>
      </c>
      <c r="DQ268" s="81" t="s">
        <v>105</v>
      </c>
      <c r="DR268" s="81" t="s">
        <v>105</v>
      </c>
      <c r="DS268" s="81" t="s">
        <v>105</v>
      </c>
      <c r="DT268" s="81" t="s">
        <v>105</v>
      </c>
      <c r="DU268" s="81" t="s">
        <v>105</v>
      </c>
      <c r="DV268" s="81" t="s">
        <v>105</v>
      </c>
      <c r="DW268" s="81" t="s">
        <v>105</v>
      </c>
      <c r="DX268" s="87" t="s">
        <v>98</v>
      </c>
      <c r="DY268" s="88" t="s">
        <v>99</v>
      </c>
      <c r="DZ268" s="81" t="s">
        <v>105</v>
      </c>
      <c r="EA268" s="81" t="s">
        <v>105</v>
      </c>
      <c r="EB268" s="81" t="s">
        <v>105</v>
      </c>
      <c r="EC268" s="81" t="s">
        <v>105</v>
      </c>
      <c r="ED268" s="81" t="s">
        <v>105</v>
      </c>
      <c r="EE268" s="81" t="s">
        <v>105</v>
      </c>
      <c r="EF268" s="99" t="s">
        <v>105</v>
      </c>
      <c r="EG268" s="100" t="s">
        <v>101</v>
      </c>
      <c r="EH268" s="101" t="s">
        <v>102</v>
      </c>
      <c r="EI268" s="102" t="s">
        <v>103</v>
      </c>
      <c r="EJ268" s="103" t="s">
        <v>104</v>
      </c>
    </row>
    <row r="269" ht="30.3" spans="1:140">
      <c r="A269" s="21">
        <v>266</v>
      </c>
      <c r="B269" s="288">
        <f>'1ST TERM Db'!B269</f>
        <v>0</v>
      </c>
      <c r="C269" s="29">
        <f>'1ST TERM Db'!C269</f>
        <v>0</v>
      </c>
      <c r="D269" s="29">
        <f>'1ST TERM Db'!D269</f>
        <v>0</v>
      </c>
      <c r="E269" s="29">
        <f>'1ST TERM Db'!E269</f>
        <v>0</v>
      </c>
      <c r="F269" s="27"/>
      <c r="G269" s="27"/>
      <c r="H269" s="27"/>
      <c r="I269" s="42">
        <f t="shared" si="407"/>
        <v>0</v>
      </c>
      <c r="J269" s="26"/>
      <c r="K269" s="26"/>
      <c r="L269" s="43">
        <f t="shared" si="403"/>
        <v>0</v>
      </c>
      <c r="M269" s="327">
        <f>'2ND TERM Db '!L269</f>
        <v>0</v>
      </c>
      <c r="N269" s="327">
        <f>'1ST TERM Db'!L269</f>
        <v>0</v>
      </c>
      <c r="O269" s="328">
        <f t="shared" si="408"/>
        <v>0</v>
      </c>
      <c r="P269" s="26"/>
      <c r="Q269" s="26"/>
      <c r="R269" s="43">
        <f t="shared" si="409"/>
        <v>0</v>
      </c>
      <c r="S269" s="327">
        <f>'2ND TERM Db '!O269</f>
        <v>0</v>
      </c>
      <c r="T269" s="327">
        <f>'1ST TERM Db'!O269</f>
        <v>0</v>
      </c>
      <c r="U269" s="328">
        <f t="shared" si="410"/>
        <v>0</v>
      </c>
      <c r="V269" s="26"/>
      <c r="W269" s="26"/>
      <c r="X269" s="43">
        <f t="shared" si="411"/>
        <v>0</v>
      </c>
      <c r="Y269" s="327">
        <f>'2ND TERM Db '!R269</f>
        <v>0</v>
      </c>
      <c r="Z269" s="327">
        <f>'1ST TERM Db'!R269</f>
        <v>0</v>
      </c>
      <c r="AA269" s="328">
        <f t="shared" si="412"/>
        <v>0</v>
      </c>
      <c r="AB269" s="26"/>
      <c r="AC269" s="26"/>
      <c r="AD269" s="43">
        <f t="shared" si="413"/>
        <v>0</v>
      </c>
      <c r="AE269" s="327">
        <f>'2ND TERM Db '!U269</f>
        <v>0</v>
      </c>
      <c r="AF269" s="327">
        <f>'1ST TERM Db'!U269</f>
        <v>0</v>
      </c>
      <c r="AG269" s="328">
        <f t="shared" si="414"/>
        <v>0</v>
      </c>
      <c r="AH269" s="26"/>
      <c r="AI269" s="26"/>
      <c r="AJ269" s="43">
        <f t="shared" si="415"/>
        <v>0</v>
      </c>
      <c r="AK269" s="327">
        <f>'2ND TERM Db '!X269</f>
        <v>0</v>
      </c>
      <c r="AL269" s="327">
        <f>'1ST TERM Db'!X269</f>
        <v>0</v>
      </c>
      <c r="AM269" s="328">
        <f t="shared" si="416"/>
        <v>0</v>
      </c>
      <c r="AN269" s="26"/>
      <c r="AO269" s="26"/>
      <c r="AP269" s="43">
        <f t="shared" si="417"/>
        <v>0</v>
      </c>
      <c r="AQ269" s="327">
        <f>'2ND TERM Db '!AA269</f>
        <v>0</v>
      </c>
      <c r="AR269" s="343">
        <f>'1ST TERM Db'!AA269</f>
        <v>0</v>
      </c>
      <c r="AS269" s="328">
        <f t="shared" si="418"/>
        <v>0</v>
      </c>
      <c r="AT269" s="26"/>
      <c r="AU269" s="26"/>
      <c r="AV269" s="43">
        <f t="shared" si="419"/>
        <v>0</v>
      </c>
      <c r="AW269" s="327">
        <f>'2ND TERM Db '!AD269</f>
        <v>0</v>
      </c>
      <c r="AX269" s="343">
        <f>'1ST TERM Db'!AD269</f>
        <v>0</v>
      </c>
      <c r="AY269" s="328">
        <f t="shared" si="420"/>
        <v>0</v>
      </c>
      <c r="AZ269" s="26"/>
      <c r="BA269" s="26"/>
      <c r="BB269" s="43">
        <f t="shared" si="421"/>
        <v>0</v>
      </c>
      <c r="BC269" s="327">
        <f>'2ND TERM Db '!AG269</f>
        <v>0</v>
      </c>
      <c r="BD269" s="327">
        <f>'1ST TERM Db'!AG269</f>
        <v>0</v>
      </c>
      <c r="BE269" s="328">
        <f t="shared" si="422"/>
        <v>0</v>
      </c>
      <c r="BF269" s="26"/>
      <c r="BG269" s="26"/>
      <c r="BH269" s="43">
        <f t="shared" si="423"/>
        <v>0</v>
      </c>
      <c r="BI269" s="327">
        <f>'2ND TERM Db '!AJ269</f>
        <v>0</v>
      </c>
      <c r="BJ269" s="327">
        <f>'1ST TERM Db'!AJ269</f>
        <v>0</v>
      </c>
      <c r="BK269" s="328">
        <f t="shared" si="424"/>
        <v>0</v>
      </c>
      <c r="BL269" s="26"/>
      <c r="BM269" s="26"/>
      <c r="BN269" s="43">
        <f t="shared" si="425"/>
        <v>0</v>
      </c>
      <c r="BO269" s="327">
        <f>'2ND TERM Db '!AM269</f>
        <v>0</v>
      </c>
      <c r="BP269" s="348">
        <f>'1ST TERM Db'!AM269</f>
        <v>0</v>
      </c>
      <c r="BQ269" s="328">
        <f t="shared" si="426"/>
        <v>0</v>
      </c>
      <c r="BR269" s="26"/>
      <c r="BS269" s="26"/>
      <c r="BT269" s="43">
        <f t="shared" si="427"/>
        <v>0</v>
      </c>
      <c r="BU269" s="327">
        <f>'2ND TERM Db '!AP269</f>
        <v>0</v>
      </c>
      <c r="BV269" s="348">
        <f>'1ST TERM Db'!AP269</f>
        <v>0</v>
      </c>
      <c r="BW269" s="328">
        <f t="shared" si="428"/>
        <v>0</v>
      </c>
      <c r="BX269" s="26"/>
      <c r="BY269" s="26"/>
      <c r="BZ269" s="43">
        <f t="shared" si="429"/>
        <v>0</v>
      </c>
      <c r="CA269" s="327">
        <f>'2ND TERM Db '!AS269</f>
        <v>0</v>
      </c>
      <c r="CB269" s="348">
        <f>'1ST TERM Db'!AS269</f>
        <v>0</v>
      </c>
      <c r="CC269" s="328">
        <f t="shared" si="430"/>
        <v>0</v>
      </c>
      <c r="CD269" s="26"/>
      <c r="CE269" s="26"/>
      <c r="CF269" s="43">
        <f t="shared" si="431"/>
        <v>0</v>
      </c>
      <c r="CG269" s="327">
        <f>'2ND TERM Db '!AV269</f>
        <v>0</v>
      </c>
      <c r="CH269" s="348">
        <f>'1ST TERM Db'!AV269</f>
        <v>0</v>
      </c>
      <c r="CI269" s="328">
        <f t="shared" si="432"/>
        <v>0</v>
      </c>
      <c r="CJ269" s="26"/>
      <c r="CK269" s="26"/>
      <c r="CL269" s="43">
        <f t="shared" si="433"/>
        <v>0</v>
      </c>
      <c r="CM269" s="327">
        <f>'2ND TERM Db '!AY269</f>
        <v>0</v>
      </c>
      <c r="CN269" s="348">
        <f>'1ST TERM Db'!AY269</f>
        <v>0</v>
      </c>
      <c r="CO269" s="328">
        <f t="shared" si="434"/>
        <v>0</v>
      </c>
      <c r="CP269" s="26"/>
      <c r="CQ269" s="26"/>
      <c r="CR269" s="43">
        <f t="shared" si="435"/>
        <v>0</v>
      </c>
      <c r="CS269" s="327">
        <f>'2ND TERM Db '!BB269</f>
        <v>0</v>
      </c>
      <c r="CT269" s="348">
        <f>'1ST TERM Db'!BB269</f>
        <v>0</v>
      </c>
      <c r="CU269" s="328">
        <f t="shared" si="436"/>
        <v>0</v>
      </c>
      <c r="CV269" s="26"/>
      <c r="CW269" s="26"/>
      <c r="CX269" s="43">
        <f t="shared" si="437"/>
        <v>0</v>
      </c>
      <c r="CY269" s="327">
        <f>'2ND TERM Db '!BE269</f>
        <v>0</v>
      </c>
      <c r="CZ269" s="348">
        <f>'1ST TERM Db'!BE269</f>
        <v>0</v>
      </c>
      <c r="DA269" s="328">
        <f t="shared" si="438"/>
        <v>0</v>
      </c>
      <c r="DB269" s="26"/>
      <c r="DC269" s="26"/>
      <c r="DD269" s="43">
        <f t="shared" si="439"/>
        <v>0</v>
      </c>
      <c r="DE269" s="327">
        <f>'2ND TERM Db '!BH269</f>
        <v>0</v>
      </c>
      <c r="DF269" s="348">
        <f>'1ST TERM Db'!BH269</f>
        <v>0</v>
      </c>
      <c r="DG269" s="328">
        <f t="shared" si="440"/>
        <v>0</v>
      </c>
      <c r="DH269" s="349"/>
      <c r="DI269" s="349"/>
      <c r="DJ269" s="356">
        <f t="shared" si="444"/>
        <v>0</v>
      </c>
      <c r="DK269" s="357">
        <f>'2ND TERM Db '!BK269</f>
        <v>0</v>
      </c>
      <c r="DL269" s="357">
        <f>'1ST TERM Db'!BK269</f>
        <v>0</v>
      </c>
      <c r="DM269" s="328">
        <f t="shared" si="441"/>
        <v>0</v>
      </c>
      <c r="DN269" s="73">
        <f t="shared" ref="DN269" si="452">SUM(O269,U269,AA269,AG269,AM269,AS269,AY269,BE269,BK269,BQ269,BW269,CC269,CI269,CO269,CU269,DA269,DG269,DM269)</f>
        <v>0</v>
      </c>
      <c r="DO269" s="80">
        <f t="shared" si="443"/>
        <v>12</v>
      </c>
      <c r="DP269" s="81" t="s">
        <v>105</v>
      </c>
      <c r="DQ269" s="81" t="s">
        <v>105</v>
      </c>
      <c r="DR269" s="81" t="s">
        <v>105</v>
      </c>
      <c r="DS269" s="81" t="s">
        <v>105</v>
      </c>
      <c r="DT269" s="81" t="s">
        <v>105</v>
      </c>
      <c r="DU269" s="81" t="s">
        <v>105</v>
      </c>
      <c r="DV269" s="81" t="s">
        <v>105</v>
      </c>
      <c r="DW269" s="81" t="s">
        <v>105</v>
      </c>
      <c r="DX269" s="87" t="s">
        <v>98</v>
      </c>
      <c r="DY269" s="88" t="s">
        <v>99</v>
      </c>
      <c r="DZ269" s="81" t="s">
        <v>105</v>
      </c>
      <c r="EA269" s="81" t="s">
        <v>105</v>
      </c>
      <c r="EB269" s="81" t="s">
        <v>105</v>
      </c>
      <c r="EC269" s="81" t="s">
        <v>105</v>
      </c>
      <c r="ED269" s="81" t="s">
        <v>105</v>
      </c>
      <c r="EE269" s="81" t="s">
        <v>105</v>
      </c>
      <c r="EF269" s="99" t="s">
        <v>105</v>
      </c>
      <c r="EG269" s="100" t="s">
        <v>101</v>
      </c>
      <c r="EH269" s="101" t="s">
        <v>102</v>
      </c>
      <c r="EI269" s="102" t="s">
        <v>103</v>
      </c>
      <c r="EJ269" s="103" t="s">
        <v>104</v>
      </c>
    </row>
    <row r="270" ht="30.3" spans="1:140">
      <c r="A270" s="21">
        <v>267</v>
      </c>
      <c r="B270" s="288">
        <f>'1ST TERM Db'!B270</f>
        <v>0</v>
      </c>
      <c r="C270" s="289">
        <f>'1ST TERM Db'!C270</f>
        <v>0</v>
      </c>
      <c r="D270" s="29">
        <f>'1ST TERM Db'!D270</f>
        <v>0</v>
      </c>
      <c r="E270" s="29">
        <f>'1ST TERM Db'!E270</f>
        <v>0</v>
      </c>
      <c r="F270" s="27"/>
      <c r="G270" s="27"/>
      <c r="H270" s="27"/>
      <c r="I270" s="42">
        <f t="shared" si="407"/>
        <v>0</v>
      </c>
      <c r="J270" s="26"/>
      <c r="K270" s="26"/>
      <c r="L270" s="43">
        <f t="shared" si="403"/>
        <v>0</v>
      </c>
      <c r="M270" s="327">
        <f>'2ND TERM Db '!L270</f>
        <v>0</v>
      </c>
      <c r="N270" s="327">
        <f>'1ST TERM Db'!L270</f>
        <v>0</v>
      </c>
      <c r="O270" s="328">
        <f t="shared" si="408"/>
        <v>0</v>
      </c>
      <c r="P270" s="26"/>
      <c r="Q270" s="26"/>
      <c r="R270" s="43">
        <f t="shared" si="409"/>
        <v>0</v>
      </c>
      <c r="S270" s="327">
        <f>'2ND TERM Db '!O270</f>
        <v>0</v>
      </c>
      <c r="T270" s="327">
        <f>'1ST TERM Db'!O270</f>
        <v>0</v>
      </c>
      <c r="U270" s="328">
        <f t="shared" si="410"/>
        <v>0</v>
      </c>
      <c r="V270" s="26"/>
      <c r="W270" s="26"/>
      <c r="X270" s="43">
        <f t="shared" si="411"/>
        <v>0</v>
      </c>
      <c r="Y270" s="327">
        <f>'2ND TERM Db '!R270</f>
        <v>0</v>
      </c>
      <c r="Z270" s="327">
        <f>'1ST TERM Db'!R270</f>
        <v>0</v>
      </c>
      <c r="AA270" s="328">
        <f t="shared" si="412"/>
        <v>0</v>
      </c>
      <c r="AB270" s="26"/>
      <c r="AC270" s="26"/>
      <c r="AD270" s="43">
        <f t="shared" si="413"/>
        <v>0</v>
      </c>
      <c r="AE270" s="327">
        <f>'2ND TERM Db '!U270</f>
        <v>0</v>
      </c>
      <c r="AF270" s="327">
        <f>'1ST TERM Db'!U270</f>
        <v>0</v>
      </c>
      <c r="AG270" s="328">
        <f t="shared" si="414"/>
        <v>0</v>
      </c>
      <c r="AH270" s="26"/>
      <c r="AI270" s="26"/>
      <c r="AJ270" s="43">
        <f t="shared" si="415"/>
        <v>0</v>
      </c>
      <c r="AK270" s="327">
        <f>'2ND TERM Db '!X270</f>
        <v>0</v>
      </c>
      <c r="AL270" s="327">
        <f>'1ST TERM Db'!X270</f>
        <v>0</v>
      </c>
      <c r="AM270" s="328">
        <f t="shared" si="416"/>
        <v>0</v>
      </c>
      <c r="AN270" s="26"/>
      <c r="AO270" s="26"/>
      <c r="AP270" s="43">
        <f t="shared" si="417"/>
        <v>0</v>
      </c>
      <c r="AQ270" s="327">
        <f>'2ND TERM Db '!AA270</f>
        <v>0</v>
      </c>
      <c r="AR270" s="343">
        <f>'1ST TERM Db'!AA270</f>
        <v>0</v>
      </c>
      <c r="AS270" s="328">
        <f t="shared" si="418"/>
        <v>0</v>
      </c>
      <c r="AT270" s="26"/>
      <c r="AU270" s="26"/>
      <c r="AV270" s="43">
        <f t="shared" si="419"/>
        <v>0</v>
      </c>
      <c r="AW270" s="327">
        <f>'2ND TERM Db '!AD270</f>
        <v>0</v>
      </c>
      <c r="AX270" s="343">
        <f>'1ST TERM Db'!AD270</f>
        <v>0</v>
      </c>
      <c r="AY270" s="328">
        <f t="shared" si="420"/>
        <v>0</v>
      </c>
      <c r="AZ270" s="26"/>
      <c r="BA270" s="26"/>
      <c r="BB270" s="43">
        <f t="shared" si="421"/>
        <v>0</v>
      </c>
      <c r="BC270" s="327">
        <f>'2ND TERM Db '!AG270</f>
        <v>0</v>
      </c>
      <c r="BD270" s="327">
        <f>'1ST TERM Db'!AG270</f>
        <v>0</v>
      </c>
      <c r="BE270" s="328">
        <f t="shared" si="422"/>
        <v>0</v>
      </c>
      <c r="BF270" s="26"/>
      <c r="BG270" s="26"/>
      <c r="BH270" s="43">
        <f t="shared" si="423"/>
        <v>0</v>
      </c>
      <c r="BI270" s="327">
        <f>'2ND TERM Db '!AJ270</f>
        <v>0</v>
      </c>
      <c r="BJ270" s="327">
        <f>'1ST TERM Db'!AJ270</f>
        <v>0</v>
      </c>
      <c r="BK270" s="328">
        <f t="shared" si="424"/>
        <v>0</v>
      </c>
      <c r="BL270" s="26"/>
      <c r="BM270" s="26"/>
      <c r="BN270" s="43">
        <f t="shared" si="425"/>
        <v>0</v>
      </c>
      <c r="BO270" s="327">
        <f>'2ND TERM Db '!AM270</f>
        <v>0</v>
      </c>
      <c r="BP270" s="348">
        <f>'1ST TERM Db'!AM270</f>
        <v>0</v>
      </c>
      <c r="BQ270" s="328">
        <f t="shared" si="426"/>
        <v>0</v>
      </c>
      <c r="BR270" s="26"/>
      <c r="BS270" s="26"/>
      <c r="BT270" s="43">
        <f t="shared" si="427"/>
        <v>0</v>
      </c>
      <c r="BU270" s="327">
        <f>'2ND TERM Db '!AP270</f>
        <v>0</v>
      </c>
      <c r="BV270" s="348">
        <f>'1ST TERM Db'!AP270</f>
        <v>0</v>
      </c>
      <c r="BW270" s="328">
        <f t="shared" si="428"/>
        <v>0</v>
      </c>
      <c r="BX270" s="26"/>
      <c r="BY270" s="26"/>
      <c r="BZ270" s="43">
        <f t="shared" si="429"/>
        <v>0</v>
      </c>
      <c r="CA270" s="327">
        <f>'2ND TERM Db '!AS270</f>
        <v>0</v>
      </c>
      <c r="CB270" s="348">
        <f>'1ST TERM Db'!AS270</f>
        <v>0</v>
      </c>
      <c r="CC270" s="328">
        <f t="shared" si="430"/>
        <v>0</v>
      </c>
      <c r="CD270" s="26"/>
      <c r="CE270" s="26"/>
      <c r="CF270" s="43">
        <f t="shared" si="431"/>
        <v>0</v>
      </c>
      <c r="CG270" s="327">
        <f>'2ND TERM Db '!AV270</f>
        <v>0</v>
      </c>
      <c r="CH270" s="348">
        <f>'1ST TERM Db'!AV270</f>
        <v>0</v>
      </c>
      <c r="CI270" s="328">
        <f t="shared" si="432"/>
        <v>0</v>
      </c>
      <c r="CJ270" s="26"/>
      <c r="CK270" s="26"/>
      <c r="CL270" s="43">
        <f t="shared" si="433"/>
        <v>0</v>
      </c>
      <c r="CM270" s="327">
        <f>'2ND TERM Db '!AY270</f>
        <v>0</v>
      </c>
      <c r="CN270" s="348">
        <f>'1ST TERM Db'!AY270</f>
        <v>0</v>
      </c>
      <c r="CO270" s="328">
        <f t="shared" si="434"/>
        <v>0</v>
      </c>
      <c r="CP270" s="26"/>
      <c r="CQ270" s="26"/>
      <c r="CR270" s="43">
        <f t="shared" si="435"/>
        <v>0</v>
      </c>
      <c r="CS270" s="327">
        <f>'2ND TERM Db '!BB270</f>
        <v>0</v>
      </c>
      <c r="CT270" s="348">
        <f>'1ST TERM Db'!BB270</f>
        <v>0</v>
      </c>
      <c r="CU270" s="328">
        <f t="shared" si="436"/>
        <v>0</v>
      </c>
      <c r="CV270" s="26"/>
      <c r="CW270" s="26"/>
      <c r="CX270" s="43">
        <f t="shared" si="437"/>
        <v>0</v>
      </c>
      <c r="CY270" s="327">
        <f>'2ND TERM Db '!BE270</f>
        <v>0</v>
      </c>
      <c r="CZ270" s="348">
        <f>'1ST TERM Db'!BE270</f>
        <v>0</v>
      </c>
      <c r="DA270" s="328">
        <f t="shared" si="438"/>
        <v>0</v>
      </c>
      <c r="DB270" s="26"/>
      <c r="DC270" s="26"/>
      <c r="DD270" s="43">
        <f t="shared" si="439"/>
        <v>0</v>
      </c>
      <c r="DE270" s="327">
        <f>'2ND TERM Db '!BH270</f>
        <v>0</v>
      </c>
      <c r="DF270" s="348">
        <f>'1ST TERM Db'!BH270</f>
        <v>0</v>
      </c>
      <c r="DG270" s="328">
        <f t="shared" si="440"/>
        <v>0</v>
      </c>
      <c r="DH270" s="349"/>
      <c r="DI270" s="349"/>
      <c r="DJ270" s="356">
        <f t="shared" si="444"/>
        <v>0</v>
      </c>
      <c r="DK270" s="357">
        <f>'2ND TERM Db '!BK270</f>
        <v>0</v>
      </c>
      <c r="DL270" s="357">
        <f>'1ST TERM Db'!BK270</f>
        <v>0</v>
      </c>
      <c r="DM270" s="328">
        <f t="shared" si="441"/>
        <v>0</v>
      </c>
      <c r="DN270" s="73">
        <f t="shared" ref="DN270" si="453">SUM(O270,U270,AA270,AG270,AM270,AS270,AY270,BE270,BK270,BQ270,BW270,CC270,CI270,CO270,CU270,DA270,DG270:DM270)</f>
        <v>0</v>
      </c>
      <c r="DO270" s="80">
        <f t="shared" si="443"/>
        <v>12</v>
      </c>
      <c r="DP270" s="81" t="s">
        <v>105</v>
      </c>
      <c r="DQ270" s="81" t="s">
        <v>105</v>
      </c>
      <c r="DR270" s="81" t="s">
        <v>105</v>
      </c>
      <c r="DS270" s="81" t="s">
        <v>105</v>
      </c>
      <c r="DT270" s="81" t="s">
        <v>105</v>
      </c>
      <c r="DU270" s="81" t="s">
        <v>105</v>
      </c>
      <c r="DV270" s="81" t="s">
        <v>105</v>
      </c>
      <c r="DW270" s="81" t="s">
        <v>105</v>
      </c>
      <c r="DX270" s="87" t="s">
        <v>98</v>
      </c>
      <c r="DY270" s="88" t="s">
        <v>99</v>
      </c>
      <c r="DZ270" s="81" t="s">
        <v>105</v>
      </c>
      <c r="EA270" s="81" t="s">
        <v>105</v>
      </c>
      <c r="EB270" s="81" t="s">
        <v>105</v>
      </c>
      <c r="EC270" s="81" t="s">
        <v>105</v>
      </c>
      <c r="ED270" s="81" t="s">
        <v>105</v>
      </c>
      <c r="EE270" s="81" t="s">
        <v>105</v>
      </c>
      <c r="EF270" s="99" t="s">
        <v>105</v>
      </c>
      <c r="EG270" s="100" t="s">
        <v>101</v>
      </c>
      <c r="EH270" s="101" t="s">
        <v>102</v>
      </c>
      <c r="EI270" s="102" t="s">
        <v>103</v>
      </c>
      <c r="EJ270" s="103" t="s">
        <v>104</v>
      </c>
    </row>
    <row r="271" ht="30.3" spans="1:140">
      <c r="A271" s="21">
        <v>268</v>
      </c>
      <c r="B271" s="288">
        <f>'1ST TERM Db'!B271</f>
        <v>0</v>
      </c>
      <c r="C271" s="29">
        <f>'1ST TERM Db'!C271</f>
        <v>0</v>
      </c>
      <c r="D271" s="29">
        <f>'1ST TERM Db'!D271</f>
        <v>0</v>
      </c>
      <c r="E271" s="29">
        <f>'1ST TERM Db'!E271</f>
        <v>0</v>
      </c>
      <c r="F271" s="27"/>
      <c r="G271" s="27"/>
      <c r="H271" s="27"/>
      <c r="I271" s="42">
        <f t="shared" si="407"/>
        <v>0</v>
      </c>
      <c r="J271" s="26"/>
      <c r="K271" s="26"/>
      <c r="L271" s="43">
        <f t="shared" si="403"/>
        <v>0</v>
      </c>
      <c r="M271" s="327">
        <f>'2ND TERM Db '!L271</f>
        <v>0</v>
      </c>
      <c r="N271" s="327">
        <f>'1ST TERM Db'!L271</f>
        <v>0</v>
      </c>
      <c r="O271" s="328">
        <f t="shared" si="408"/>
        <v>0</v>
      </c>
      <c r="P271" s="26"/>
      <c r="Q271" s="26"/>
      <c r="R271" s="43">
        <f t="shared" si="409"/>
        <v>0</v>
      </c>
      <c r="S271" s="327">
        <f>'2ND TERM Db '!O271</f>
        <v>0</v>
      </c>
      <c r="T271" s="327">
        <f>'1ST TERM Db'!O271</f>
        <v>0</v>
      </c>
      <c r="U271" s="328">
        <f t="shared" si="410"/>
        <v>0</v>
      </c>
      <c r="V271" s="26"/>
      <c r="W271" s="26"/>
      <c r="X271" s="43">
        <f t="shared" si="411"/>
        <v>0</v>
      </c>
      <c r="Y271" s="327">
        <f>'2ND TERM Db '!R271</f>
        <v>0</v>
      </c>
      <c r="Z271" s="327">
        <f>'1ST TERM Db'!R271</f>
        <v>0</v>
      </c>
      <c r="AA271" s="328">
        <f t="shared" si="412"/>
        <v>0</v>
      </c>
      <c r="AB271" s="26"/>
      <c r="AC271" s="26"/>
      <c r="AD271" s="43">
        <f t="shared" si="413"/>
        <v>0</v>
      </c>
      <c r="AE271" s="327">
        <f>'2ND TERM Db '!U271</f>
        <v>0</v>
      </c>
      <c r="AF271" s="327">
        <f>'1ST TERM Db'!U271</f>
        <v>0</v>
      </c>
      <c r="AG271" s="328">
        <f t="shared" si="414"/>
        <v>0</v>
      </c>
      <c r="AH271" s="26"/>
      <c r="AI271" s="26"/>
      <c r="AJ271" s="43">
        <f t="shared" si="415"/>
        <v>0</v>
      </c>
      <c r="AK271" s="327">
        <f>'2ND TERM Db '!X271</f>
        <v>0</v>
      </c>
      <c r="AL271" s="327">
        <f>'1ST TERM Db'!X271</f>
        <v>0</v>
      </c>
      <c r="AM271" s="328">
        <f t="shared" si="416"/>
        <v>0</v>
      </c>
      <c r="AN271" s="26"/>
      <c r="AO271" s="26"/>
      <c r="AP271" s="43">
        <f t="shared" si="417"/>
        <v>0</v>
      </c>
      <c r="AQ271" s="327">
        <f>'2ND TERM Db '!AA271</f>
        <v>0</v>
      </c>
      <c r="AR271" s="343">
        <f>'1ST TERM Db'!AA271</f>
        <v>0</v>
      </c>
      <c r="AS271" s="328">
        <f t="shared" si="418"/>
        <v>0</v>
      </c>
      <c r="AT271" s="26"/>
      <c r="AU271" s="26"/>
      <c r="AV271" s="43">
        <f t="shared" si="419"/>
        <v>0</v>
      </c>
      <c r="AW271" s="327">
        <f>'2ND TERM Db '!AD271</f>
        <v>0</v>
      </c>
      <c r="AX271" s="343">
        <f>'1ST TERM Db'!AD271</f>
        <v>0</v>
      </c>
      <c r="AY271" s="328">
        <f t="shared" si="420"/>
        <v>0</v>
      </c>
      <c r="AZ271" s="26"/>
      <c r="BA271" s="26"/>
      <c r="BB271" s="43">
        <f t="shared" si="421"/>
        <v>0</v>
      </c>
      <c r="BC271" s="327">
        <f>'2ND TERM Db '!AG271</f>
        <v>0</v>
      </c>
      <c r="BD271" s="327">
        <f>'1ST TERM Db'!AG271</f>
        <v>0</v>
      </c>
      <c r="BE271" s="328">
        <f t="shared" si="422"/>
        <v>0</v>
      </c>
      <c r="BF271" s="26"/>
      <c r="BG271" s="26"/>
      <c r="BH271" s="43">
        <f t="shared" si="423"/>
        <v>0</v>
      </c>
      <c r="BI271" s="327">
        <f>'2ND TERM Db '!AJ271</f>
        <v>0</v>
      </c>
      <c r="BJ271" s="327">
        <f>'1ST TERM Db'!AJ271</f>
        <v>0</v>
      </c>
      <c r="BK271" s="328">
        <f t="shared" si="424"/>
        <v>0</v>
      </c>
      <c r="BL271" s="26"/>
      <c r="BM271" s="26"/>
      <c r="BN271" s="43">
        <f t="shared" si="425"/>
        <v>0</v>
      </c>
      <c r="BO271" s="327">
        <f>'2ND TERM Db '!AM271</f>
        <v>0</v>
      </c>
      <c r="BP271" s="348">
        <f>'1ST TERM Db'!AM271</f>
        <v>0</v>
      </c>
      <c r="BQ271" s="328">
        <f t="shared" si="426"/>
        <v>0</v>
      </c>
      <c r="BR271" s="26"/>
      <c r="BS271" s="26"/>
      <c r="BT271" s="43">
        <f t="shared" si="427"/>
        <v>0</v>
      </c>
      <c r="BU271" s="327">
        <f>'2ND TERM Db '!AP271</f>
        <v>0</v>
      </c>
      <c r="BV271" s="348">
        <f>'1ST TERM Db'!AP271</f>
        <v>0</v>
      </c>
      <c r="BW271" s="328">
        <f t="shared" si="428"/>
        <v>0</v>
      </c>
      <c r="BX271" s="26"/>
      <c r="BY271" s="26"/>
      <c r="BZ271" s="43">
        <f t="shared" si="429"/>
        <v>0</v>
      </c>
      <c r="CA271" s="327">
        <f>'2ND TERM Db '!AS271</f>
        <v>0</v>
      </c>
      <c r="CB271" s="348">
        <f>'1ST TERM Db'!AS271</f>
        <v>0</v>
      </c>
      <c r="CC271" s="328">
        <f t="shared" si="430"/>
        <v>0</v>
      </c>
      <c r="CD271" s="26"/>
      <c r="CE271" s="26"/>
      <c r="CF271" s="43">
        <f t="shared" si="431"/>
        <v>0</v>
      </c>
      <c r="CG271" s="327">
        <f>'2ND TERM Db '!AV271</f>
        <v>0</v>
      </c>
      <c r="CH271" s="348">
        <f>'1ST TERM Db'!AV271</f>
        <v>0</v>
      </c>
      <c r="CI271" s="328">
        <f t="shared" si="432"/>
        <v>0</v>
      </c>
      <c r="CJ271" s="26"/>
      <c r="CK271" s="26"/>
      <c r="CL271" s="43">
        <f t="shared" si="433"/>
        <v>0</v>
      </c>
      <c r="CM271" s="327">
        <f>'2ND TERM Db '!AY271</f>
        <v>0</v>
      </c>
      <c r="CN271" s="348">
        <f>'1ST TERM Db'!AY271</f>
        <v>0</v>
      </c>
      <c r="CO271" s="328">
        <f t="shared" si="434"/>
        <v>0</v>
      </c>
      <c r="CP271" s="26"/>
      <c r="CQ271" s="26"/>
      <c r="CR271" s="43">
        <f t="shared" si="435"/>
        <v>0</v>
      </c>
      <c r="CS271" s="327">
        <f>'2ND TERM Db '!BB271</f>
        <v>0</v>
      </c>
      <c r="CT271" s="348">
        <f>'1ST TERM Db'!BB271</f>
        <v>0</v>
      </c>
      <c r="CU271" s="328">
        <f t="shared" si="436"/>
        <v>0</v>
      </c>
      <c r="CV271" s="26"/>
      <c r="CW271" s="26"/>
      <c r="CX271" s="43">
        <f t="shared" si="437"/>
        <v>0</v>
      </c>
      <c r="CY271" s="327">
        <f>'2ND TERM Db '!BE271</f>
        <v>0</v>
      </c>
      <c r="CZ271" s="348">
        <f>'1ST TERM Db'!BE271</f>
        <v>0</v>
      </c>
      <c r="DA271" s="328">
        <f t="shared" si="438"/>
        <v>0</v>
      </c>
      <c r="DB271" s="26"/>
      <c r="DC271" s="26"/>
      <c r="DD271" s="43">
        <f t="shared" si="439"/>
        <v>0</v>
      </c>
      <c r="DE271" s="327">
        <f>'2ND TERM Db '!BH271</f>
        <v>0</v>
      </c>
      <c r="DF271" s="348">
        <f>'1ST TERM Db'!BH271</f>
        <v>0</v>
      </c>
      <c r="DG271" s="328">
        <f t="shared" si="440"/>
        <v>0</v>
      </c>
      <c r="DH271" s="349"/>
      <c r="DI271" s="349"/>
      <c r="DJ271" s="356">
        <f t="shared" si="444"/>
        <v>0</v>
      </c>
      <c r="DK271" s="357">
        <f>'2ND TERM Db '!BK271</f>
        <v>0</v>
      </c>
      <c r="DL271" s="357">
        <f>'1ST TERM Db'!BK271</f>
        <v>0</v>
      </c>
      <c r="DM271" s="328">
        <f t="shared" si="441"/>
        <v>0</v>
      </c>
      <c r="DN271" s="73">
        <f t="shared" ref="DN271" si="454">SUM(O271,U271,AA271,AG271,AM271,AS271,AY271,BE271,BK271,BQ271,BW271,CC271,CI271,CO271,CU271,DA271,DG271,DM271)</f>
        <v>0</v>
      </c>
      <c r="DO271" s="80">
        <f t="shared" si="443"/>
        <v>12</v>
      </c>
      <c r="DP271" s="81" t="s">
        <v>105</v>
      </c>
      <c r="DQ271" s="81" t="s">
        <v>105</v>
      </c>
      <c r="DR271" s="81" t="s">
        <v>105</v>
      </c>
      <c r="DS271" s="81" t="s">
        <v>105</v>
      </c>
      <c r="DT271" s="81" t="s">
        <v>105</v>
      </c>
      <c r="DU271" s="81" t="s">
        <v>105</v>
      </c>
      <c r="DV271" s="81" t="s">
        <v>105</v>
      </c>
      <c r="DW271" s="81" t="s">
        <v>105</v>
      </c>
      <c r="DX271" s="87" t="s">
        <v>98</v>
      </c>
      <c r="DY271" s="88" t="s">
        <v>99</v>
      </c>
      <c r="DZ271" s="81" t="s">
        <v>105</v>
      </c>
      <c r="EA271" s="81" t="s">
        <v>105</v>
      </c>
      <c r="EB271" s="81" t="s">
        <v>105</v>
      </c>
      <c r="EC271" s="81" t="s">
        <v>105</v>
      </c>
      <c r="ED271" s="81" t="s">
        <v>105</v>
      </c>
      <c r="EE271" s="81" t="s">
        <v>105</v>
      </c>
      <c r="EF271" s="99" t="s">
        <v>105</v>
      </c>
      <c r="EG271" s="100" t="s">
        <v>101</v>
      </c>
      <c r="EH271" s="101" t="s">
        <v>102</v>
      </c>
      <c r="EI271" s="102" t="s">
        <v>103</v>
      </c>
      <c r="EJ271" s="103" t="s">
        <v>104</v>
      </c>
    </row>
    <row r="272" ht="30.3" spans="1:140">
      <c r="A272" s="21">
        <v>269</v>
      </c>
      <c r="B272" s="288">
        <f>'1ST TERM Db'!B272</f>
        <v>0</v>
      </c>
      <c r="C272" s="29">
        <f>'1ST TERM Db'!C272</f>
        <v>0</v>
      </c>
      <c r="D272" s="29">
        <f>'1ST TERM Db'!D272</f>
        <v>0</v>
      </c>
      <c r="E272" s="29">
        <f>'1ST TERM Db'!E272</f>
        <v>0</v>
      </c>
      <c r="F272" s="27"/>
      <c r="G272" s="27"/>
      <c r="H272" s="27"/>
      <c r="I272" s="42">
        <f t="shared" si="407"/>
        <v>0</v>
      </c>
      <c r="J272" s="26"/>
      <c r="K272" s="26"/>
      <c r="L272" s="43">
        <f t="shared" si="403"/>
        <v>0</v>
      </c>
      <c r="M272" s="327">
        <f>'2ND TERM Db '!L272</f>
        <v>0</v>
      </c>
      <c r="N272" s="327">
        <f>'1ST TERM Db'!L272</f>
        <v>0</v>
      </c>
      <c r="O272" s="328">
        <f t="shared" si="408"/>
        <v>0</v>
      </c>
      <c r="P272" s="26"/>
      <c r="Q272" s="26"/>
      <c r="R272" s="43">
        <f t="shared" si="409"/>
        <v>0</v>
      </c>
      <c r="S272" s="327">
        <f>'2ND TERM Db '!O272</f>
        <v>0</v>
      </c>
      <c r="T272" s="327">
        <f>'1ST TERM Db'!O272</f>
        <v>0</v>
      </c>
      <c r="U272" s="328">
        <f t="shared" si="410"/>
        <v>0</v>
      </c>
      <c r="V272" s="26"/>
      <c r="W272" s="26"/>
      <c r="X272" s="43">
        <f t="shared" si="411"/>
        <v>0</v>
      </c>
      <c r="Y272" s="327">
        <f>'2ND TERM Db '!R272</f>
        <v>0</v>
      </c>
      <c r="Z272" s="327">
        <f>'1ST TERM Db'!R272</f>
        <v>0</v>
      </c>
      <c r="AA272" s="328">
        <f t="shared" si="412"/>
        <v>0</v>
      </c>
      <c r="AB272" s="26"/>
      <c r="AC272" s="26"/>
      <c r="AD272" s="43">
        <f t="shared" si="413"/>
        <v>0</v>
      </c>
      <c r="AE272" s="327">
        <f>'2ND TERM Db '!U272</f>
        <v>0</v>
      </c>
      <c r="AF272" s="327">
        <f>'1ST TERM Db'!U272</f>
        <v>0</v>
      </c>
      <c r="AG272" s="328">
        <f t="shared" si="414"/>
        <v>0</v>
      </c>
      <c r="AH272" s="26"/>
      <c r="AI272" s="26"/>
      <c r="AJ272" s="43">
        <f t="shared" si="415"/>
        <v>0</v>
      </c>
      <c r="AK272" s="327">
        <f>'2ND TERM Db '!X272</f>
        <v>0</v>
      </c>
      <c r="AL272" s="327">
        <f>'1ST TERM Db'!X272</f>
        <v>0</v>
      </c>
      <c r="AM272" s="328">
        <f t="shared" si="416"/>
        <v>0</v>
      </c>
      <c r="AN272" s="26"/>
      <c r="AO272" s="26"/>
      <c r="AP272" s="43">
        <f t="shared" si="417"/>
        <v>0</v>
      </c>
      <c r="AQ272" s="327">
        <f>'2ND TERM Db '!AA272</f>
        <v>0</v>
      </c>
      <c r="AR272" s="343">
        <f>'1ST TERM Db'!AA272</f>
        <v>0</v>
      </c>
      <c r="AS272" s="328">
        <f t="shared" si="418"/>
        <v>0</v>
      </c>
      <c r="AT272" s="26"/>
      <c r="AU272" s="26"/>
      <c r="AV272" s="43">
        <f t="shared" si="419"/>
        <v>0</v>
      </c>
      <c r="AW272" s="327">
        <f>'2ND TERM Db '!AD272</f>
        <v>0</v>
      </c>
      <c r="AX272" s="343">
        <f>'1ST TERM Db'!AD272</f>
        <v>0</v>
      </c>
      <c r="AY272" s="328">
        <f t="shared" si="420"/>
        <v>0</v>
      </c>
      <c r="AZ272" s="26"/>
      <c r="BA272" s="26"/>
      <c r="BB272" s="43">
        <f t="shared" si="421"/>
        <v>0</v>
      </c>
      <c r="BC272" s="327">
        <f>'2ND TERM Db '!AG272</f>
        <v>0</v>
      </c>
      <c r="BD272" s="327">
        <f>'1ST TERM Db'!AG272</f>
        <v>0</v>
      </c>
      <c r="BE272" s="328">
        <f t="shared" si="422"/>
        <v>0</v>
      </c>
      <c r="BF272" s="26"/>
      <c r="BG272" s="26"/>
      <c r="BH272" s="43">
        <f t="shared" si="423"/>
        <v>0</v>
      </c>
      <c r="BI272" s="327">
        <f>'2ND TERM Db '!AJ272</f>
        <v>0</v>
      </c>
      <c r="BJ272" s="327">
        <f>'1ST TERM Db'!AJ272</f>
        <v>0</v>
      </c>
      <c r="BK272" s="328">
        <f t="shared" si="424"/>
        <v>0</v>
      </c>
      <c r="BL272" s="26"/>
      <c r="BM272" s="26"/>
      <c r="BN272" s="43">
        <f t="shared" si="425"/>
        <v>0</v>
      </c>
      <c r="BO272" s="327">
        <f>'2ND TERM Db '!AM272</f>
        <v>0</v>
      </c>
      <c r="BP272" s="348">
        <f>'1ST TERM Db'!AM272</f>
        <v>0</v>
      </c>
      <c r="BQ272" s="328">
        <f t="shared" si="426"/>
        <v>0</v>
      </c>
      <c r="BR272" s="26"/>
      <c r="BS272" s="26"/>
      <c r="BT272" s="43">
        <f t="shared" si="427"/>
        <v>0</v>
      </c>
      <c r="BU272" s="327">
        <f>'2ND TERM Db '!AP272</f>
        <v>0</v>
      </c>
      <c r="BV272" s="348">
        <f>'1ST TERM Db'!AP272</f>
        <v>0</v>
      </c>
      <c r="BW272" s="328">
        <f t="shared" si="428"/>
        <v>0</v>
      </c>
      <c r="BX272" s="26"/>
      <c r="BY272" s="26"/>
      <c r="BZ272" s="43">
        <f t="shared" si="429"/>
        <v>0</v>
      </c>
      <c r="CA272" s="327">
        <f>'2ND TERM Db '!AS272</f>
        <v>0</v>
      </c>
      <c r="CB272" s="348">
        <f>'1ST TERM Db'!AS272</f>
        <v>0</v>
      </c>
      <c r="CC272" s="328">
        <f t="shared" si="430"/>
        <v>0</v>
      </c>
      <c r="CD272" s="26"/>
      <c r="CE272" s="26"/>
      <c r="CF272" s="43">
        <f t="shared" si="431"/>
        <v>0</v>
      </c>
      <c r="CG272" s="327">
        <f>'2ND TERM Db '!AV272</f>
        <v>0</v>
      </c>
      <c r="CH272" s="348">
        <f>'1ST TERM Db'!AV272</f>
        <v>0</v>
      </c>
      <c r="CI272" s="328">
        <f t="shared" si="432"/>
        <v>0</v>
      </c>
      <c r="CJ272" s="26"/>
      <c r="CK272" s="26"/>
      <c r="CL272" s="43">
        <f t="shared" si="433"/>
        <v>0</v>
      </c>
      <c r="CM272" s="327">
        <f>'2ND TERM Db '!AY272</f>
        <v>0</v>
      </c>
      <c r="CN272" s="348">
        <f>'1ST TERM Db'!AY272</f>
        <v>0</v>
      </c>
      <c r="CO272" s="328">
        <f t="shared" si="434"/>
        <v>0</v>
      </c>
      <c r="CP272" s="26"/>
      <c r="CQ272" s="26"/>
      <c r="CR272" s="43">
        <f t="shared" si="435"/>
        <v>0</v>
      </c>
      <c r="CS272" s="327">
        <f>'2ND TERM Db '!BB272</f>
        <v>0</v>
      </c>
      <c r="CT272" s="348">
        <f>'1ST TERM Db'!BB272</f>
        <v>0</v>
      </c>
      <c r="CU272" s="328">
        <f t="shared" si="436"/>
        <v>0</v>
      </c>
      <c r="CV272" s="26"/>
      <c r="CW272" s="26"/>
      <c r="CX272" s="43">
        <f t="shared" si="437"/>
        <v>0</v>
      </c>
      <c r="CY272" s="327">
        <f>'2ND TERM Db '!BE272</f>
        <v>0</v>
      </c>
      <c r="CZ272" s="348">
        <f>'1ST TERM Db'!BE272</f>
        <v>0</v>
      </c>
      <c r="DA272" s="328">
        <f t="shared" si="438"/>
        <v>0</v>
      </c>
      <c r="DB272" s="26"/>
      <c r="DC272" s="26"/>
      <c r="DD272" s="43">
        <f t="shared" si="439"/>
        <v>0</v>
      </c>
      <c r="DE272" s="327">
        <f>'2ND TERM Db '!BH272</f>
        <v>0</v>
      </c>
      <c r="DF272" s="348">
        <f>'1ST TERM Db'!BH272</f>
        <v>0</v>
      </c>
      <c r="DG272" s="328">
        <f t="shared" si="440"/>
        <v>0</v>
      </c>
      <c r="DH272" s="349"/>
      <c r="DI272" s="349"/>
      <c r="DJ272" s="356">
        <f t="shared" si="444"/>
        <v>0</v>
      </c>
      <c r="DK272" s="357">
        <f>'2ND TERM Db '!BK272</f>
        <v>0</v>
      </c>
      <c r="DL272" s="357">
        <f>'1ST TERM Db'!BK272</f>
        <v>0</v>
      </c>
      <c r="DM272" s="328">
        <f t="shared" si="441"/>
        <v>0</v>
      </c>
      <c r="DN272" s="73">
        <f t="shared" ref="DN272" si="455">SUM(O272,U272,AA272,AG272,AM272,AS272,AY272,BE272,BK272,BQ272,BW272,CC272,CI272,CO272,CU272,DA272,DG272:DM272)</f>
        <v>0</v>
      </c>
      <c r="DO272" s="80">
        <f t="shared" si="443"/>
        <v>12</v>
      </c>
      <c r="DP272" s="81" t="s">
        <v>105</v>
      </c>
      <c r="DQ272" s="81" t="s">
        <v>105</v>
      </c>
      <c r="DR272" s="81" t="s">
        <v>105</v>
      </c>
      <c r="DS272" s="81" t="s">
        <v>105</v>
      </c>
      <c r="DT272" s="81" t="s">
        <v>105</v>
      </c>
      <c r="DU272" s="81" t="s">
        <v>105</v>
      </c>
      <c r="DV272" s="81" t="s">
        <v>105</v>
      </c>
      <c r="DW272" s="81" t="s">
        <v>105</v>
      </c>
      <c r="DX272" s="87" t="s">
        <v>98</v>
      </c>
      <c r="DY272" s="88" t="s">
        <v>99</v>
      </c>
      <c r="DZ272" s="81" t="s">
        <v>105</v>
      </c>
      <c r="EA272" s="81" t="s">
        <v>105</v>
      </c>
      <c r="EB272" s="81" t="s">
        <v>105</v>
      </c>
      <c r="EC272" s="81" t="s">
        <v>105</v>
      </c>
      <c r="ED272" s="81" t="s">
        <v>105</v>
      </c>
      <c r="EE272" s="81" t="s">
        <v>105</v>
      </c>
      <c r="EF272" s="99" t="s">
        <v>105</v>
      </c>
      <c r="EG272" s="100" t="s">
        <v>101</v>
      </c>
      <c r="EH272" s="101" t="s">
        <v>102</v>
      </c>
      <c r="EI272" s="102" t="s">
        <v>103</v>
      </c>
      <c r="EJ272" s="103" t="s">
        <v>104</v>
      </c>
    </row>
    <row r="273" ht="30.3" spans="1:140">
      <c r="A273" s="21">
        <v>270</v>
      </c>
      <c r="B273" s="288">
        <f>'1ST TERM Db'!B273</f>
        <v>0</v>
      </c>
      <c r="C273" s="289">
        <f>'1ST TERM Db'!C273</f>
        <v>0</v>
      </c>
      <c r="D273" s="29">
        <f>'1ST TERM Db'!D273</f>
        <v>0</v>
      </c>
      <c r="E273" s="29">
        <f>'1ST TERM Db'!E273</f>
        <v>0</v>
      </c>
      <c r="F273" s="27"/>
      <c r="G273" s="27"/>
      <c r="H273" s="27"/>
      <c r="I273" s="42">
        <f t="shared" si="407"/>
        <v>0</v>
      </c>
      <c r="J273" s="26"/>
      <c r="K273" s="26"/>
      <c r="L273" s="43">
        <f t="shared" si="403"/>
        <v>0</v>
      </c>
      <c r="M273" s="327">
        <f>'2ND TERM Db '!L273</f>
        <v>0</v>
      </c>
      <c r="N273" s="327">
        <f>'1ST TERM Db'!L273</f>
        <v>0</v>
      </c>
      <c r="O273" s="328">
        <f t="shared" si="408"/>
        <v>0</v>
      </c>
      <c r="P273" s="26"/>
      <c r="Q273" s="26"/>
      <c r="R273" s="43">
        <f t="shared" si="409"/>
        <v>0</v>
      </c>
      <c r="S273" s="327">
        <f>'2ND TERM Db '!O273</f>
        <v>0</v>
      </c>
      <c r="T273" s="327">
        <f>'1ST TERM Db'!O273</f>
        <v>0</v>
      </c>
      <c r="U273" s="328">
        <f t="shared" si="410"/>
        <v>0</v>
      </c>
      <c r="V273" s="26"/>
      <c r="W273" s="26"/>
      <c r="X273" s="43">
        <f t="shared" si="411"/>
        <v>0</v>
      </c>
      <c r="Y273" s="327">
        <f>'2ND TERM Db '!R273</f>
        <v>0</v>
      </c>
      <c r="Z273" s="327">
        <f>'1ST TERM Db'!R273</f>
        <v>0</v>
      </c>
      <c r="AA273" s="328">
        <f t="shared" si="412"/>
        <v>0</v>
      </c>
      <c r="AB273" s="26"/>
      <c r="AC273" s="26"/>
      <c r="AD273" s="43">
        <f t="shared" si="413"/>
        <v>0</v>
      </c>
      <c r="AE273" s="327">
        <f>'2ND TERM Db '!U273</f>
        <v>0</v>
      </c>
      <c r="AF273" s="327">
        <f>'1ST TERM Db'!U273</f>
        <v>0</v>
      </c>
      <c r="AG273" s="328">
        <f t="shared" si="414"/>
        <v>0</v>
      </c>
      <c r="AH273" s="26"/>
      <c r="AI273" s="26"/>
      <c r="AJ273" s="43">
        <f t="shared" si="415"/>
        <v>0</v>
      </c>
      <c r="AK273" s="327">
        <f>'2ND TERM Db '!X273</f>
        <v>0</v>
      </c>
      <c r="AL273" s="327">
        <f>'1ST TERM Db'!X273</f>
        <v>0</v>
      </c>
      <c r="AM273" s="328">
        <f t="shared" si="416"/>
        <v>0</v>
      </c>
      <c r="AN273" s="26"/>
      <c r="AO273" s="26"/>
      <c r="AP273" s="43">
        <f t="shared" si="417"/>
        <v>0</v>
      </c>
      <c r="AQ273" s="327">
        <f>'2ND TERM Db '!AA273</f>
        <v>0</v>
      </c>
      <c r="AR273" s="343">
        <f>'1ST TERM Db'!AA273</f>
        <v>0</v>
      </c>
      <c r="AS273" s="328">
        <f t="shared" si="418"/>
        <v>0</v>
      </c>
      <c r="AT273" s="26"/>
      <c r="AU273" s="26"/>
      <c r="AV273" s="43">
        <f t="shared" si="419"/>
        <v>0</v>
      </c>
      <c r="AW273" s="327">
        <f>'2ND TERM Db '!AD273</f>
        <v>0</v>
      </c>
      <c r="AX273" s="343">
        <f>'1ST TERM Db'!AD273</f>
        <v>0</v>
      </c>
      <c r="AY273" s="328">
        <f t="shared" si="420"/>
        <v>0</v>
      </c>
      <c r="AZ273" s="26"/>
      <c r="BA273" s="26"/>
      <c r="BB273" s="43">
        <f t="shared" si="421"/>
        <v>0</v>
      </c>
      <c r="BC273" s="327">
        <f>'2ND TERM Db '!AG273</f>
        <v>0</v>
      </c>
      <c r="BD273" s="327">
        <f>'1ST TERM Db'!AG273</f>
        <v>0</v>
      </c>
      <c r="BE273" s="328">
        <f t="shared" si="422"/>
        <v>0</v>
      </c>
      <c r="BF273" s="26"/>
      <c r="BG273" s="26"/>
      <c r="BH273" s="43">
        <f t="shared" si="423"/>
        <v>0</v>
      </c>
      <c r="BI273" s="327">
        <f>'2ND TERM Db '!AJ273</f>
        <v>0</v>
      </c>
      <c r="BJ273" s="327">
        <f>'1ST TERM Db'!AJ273</f>
        <v>0</v>
      </c>
      <c r="BK273" s="328">
        <f t="shared" si="424"/>
        <v>0</v>
      </c>
      <c r="BL273" s="26"/>
      <c r="BM273" s="26"/>
      <c r="BN273" s="43">
        <f t="shared" si="425"/>
        <v>0</v>
      </c>
      <c r="BO273" s="327">
        <f>'2ND TERM Db '!AM273</f>
        <v>0</v>
      </c>
      <c r="BP273" s="348">
        <f>'1ST TERM Db'!AM273</f>
        <v>0</v>
      </c>
      <c r="BQ273" s="328">
        <f t="shared" si="426"/>
        <v>0</v>
      </c>
      <c r="BR273" s="26"/>
      <c r="BS273" s="26"/>
      <c r="BT273" s="43">
        <f t="shared" si="427"/>
        <v>0</v>
      </c>
      <c r="BU273" s="327">
        <f>'2ND TERM Db '!AP273</f>
        <v>0</v>
      </c>
      <c r="BV273" s="348">
        <f>'1ST TERM Db'!AP273</f>
        <v>0</v>
      </c>
      <c r="BW273" s="328">
        <f t="shared" si="428"/>
        <v>0</v>
      </c>
      <c r="BX273" s="26"/>
      <c r="BY273" s="26"/>
      <c r="BZ273" s="43">
        <f t="shared" si="429"/>
        <v>0</v>
      </c>
      <c r="CA273" s="327">
        <f>'2ND TERM Db '!AS273</f>
        <v>0</v>
      </c>
      <c r="CB273" s="348">
        <f>'1ST TERM Db'!AS273</f>
        <v>0</v>
      </c>
      <c r="CC273" s="328">
        <f t="shared" si="430"/>
        <v>0</v>
      </c>
      <c r="CD273" s="26"/>
      <c r="CE273" s="26"/>
      <c r="CF273" s="43">
        <f t="shared" si="431"/>
        <v>0</v>
      </c>
      <c r="CG273" s="327">
        <f>'2ND TERM Db '!AV273</f>
        <v>0</v>
      </c>
      <c r="CH273" s="348">
        <f>'1ST TERM Db'!AV273</f>
        <v>0</v>
      </c>
      <c r="CI273" s="328">
        <f t="shared" si="432"/>
        <v>0</v>
      </c>
      <c r="CJ273" s="26"/>
      <c r="CK273" s="26"/>
      <c r="CL273" s="43">
        <f t="shared" si="433"/>
        <v>0</v>
      </c>
      <c r="CM273" s="327">
        <f>'2ND TERM Db '!AY273</f>
        <v>0</v>
      </c>
      <c r="CN273" s="348">
        <f>'1ST TERM Db'!AY273</f>
        <v>0</v>
      </c>
      <c r="CO273" s="328">
        <f t="shared" si="434"/>
        <v>0</v>
      </c>
      <c r="CP273" s="26"/>
      <c r="CQ273" s="26"/>
      <c r="CR273" s="43">
        <f t="shared" si="435"/>
        <v>0</v>
      </c>
      <c r="CS273" s="327">
        <f>'2ND TERM Db '!BB273</f>
        <v>0</v>
      </c>
      <c r="CT273" s="348">
        <f>'1ST TERM Db'!BB273</f>
        <v>0</v>
      </c>
      <c r="CU273" s="328">
        <f t="shared" si="436"/>
        <v>0</v>
      </c>
      <c r="CV273" s="26"/>
      <c r="CW273" s="26"/>
      <c r="CX273" s="43">
        <f t="shared" si="437"/>
        <v>0</v>
      </c>
      <c r="CY273" s="327">
        <f>'2ND TERM Db '!BE273</f>
        <v>0</v>
      </c>
      <c r="CZ273" s="348">
        <f>'1ST TERM Db'!BE273</f>
        <v>0</v>
      </c>
      <c r="DA273" s="328">
        <f t="shared" si="438"/>
        <v>0</v>
      </c>
      <c r="DB273" s="26"/>
      <c r="DC273" s="26"/>
      <c r="DD273" s="43">
        <f t="shared" si="439"/>
        <v>0</v>
      </c>
      <c r="DE273" s="327">
        <f>'2ND TERM Db '!BH273</f>
        <v>0</v>
      </c>
      <c r="DF273" s="348">
        <f>'1ST TERM Db'!BH273</f>
        <v>0</v>
      </c>
      <c r="DG273" s="328">
        <f t="shared" si="440"/>
        <v>0</v>
      </c>
      <c r="DH273" s="349"/>
      <c r="DI273" s="349"/>
      <c r="DJ273" s="356">
        <f t="shared" si="444"/>
        <v>0</v>
      </c>
      <c r="DK273" s="357">
        <f>'2ND TERM Db '!BK273</f>
        <v>0</v>
      </c>
      <c r="DL273" s="357">
        <f>'1ST TERM Db'!BK273</f>
        <v>0</v>
      </c>
      <c r="DM273" s="328">
        <f t="shared" si="441"/>
        <v>0</v>
      </c>
      <c r="DN273" s="73">
        <f t="shared" ref="DN273" si="456">SUM(O273,U273,AA273,AG273,AM273,AS273,AY273,BE273,BK273,BQ273,BW273,CC273,CI273,CO273,CU273,DA273,DG273,DM273)</f>
        <v>0</v>
      </c>
      <c r="DO273" s="80">
        <f t="shared" si="443"/>
        <v>12</v>
      </c>
      <c r="DP273" s="81" t="s">
        <v>105</v>
      </c>
      <c r="DQ273" s="81" t="s">
        <v>105</v>
      </c>
      <c r="DR273" s="81" t="s">
        <v>105</v>
      </c>
      <c r="DS273" s="81" t="s">
        <v>105</v>
      </c>
      <c r="DT273" s="81" t="s">
        <v>105</v>
      </c>
      <c r="DU273" s="81" t="s">
        <v>105</v>
      </c>
      <c r="DV273" s="81" t="s">
        <v>105</v>
      </c>
      <c r="DW273" s="81" t="s">
        <v>105</v>
      </c>
      <c r="DX273" s="87" t="s">
        <v>98</v>
      </c>
      <c r="DY273" s="88" t="s">
        <v>99</v>
      </c>
      <c r="DZ273" s="81" t="s">
        <v>105</v>
      </c>
      <c r="EA273" s="81" t="s">
        <v>105</v>
      </c>
      <c r="EB273" s="81" t="s">
        <v>105</v>
      </c>
      <c r="EC273" s="81" t="s">
        <v>105</v>
      </c>
      <c r="ED273" s="81" t="s">
        <v>105</v>
      </c>
      <c r="EE273" s="81" t="s">
        <v>105</v>
      </c>
      <c r="EF273" s="99" t="s">
        <v>105</v>
      </c>
      <c r="EG273" s="100" t="s">
        <v>101</v>
      </c>
      <c r="EH273" s="101" t="s">
        <v>102</v>
      </c>
      <c r="EI273" s="102" t="s">
        <v>103</v>
      </c>
      <c r="EJ273" s="103" t="s">
        <v>104</v>
      </c>
    </row>
    <row r="274" ht="30.3" spans="1:140">
      <c r="A274" s="21">
        <v>271</v>
      </c>
      <c r="B274" s="288">
        <f>'1ST TERM Db'!B274</f>
        <v>0</v>
      </c>
      <c r="C274" s="29">
        <f>'1ST TERM Db'!C274</f>
        <v>0</v>
      </c>
      <c r="D274" s="29">
        <f>'1ST TERM Db'!D274</f>
        <v>0</v>
      </c>
      <c r="E274" s="29">
        <f>'1ST TERM Db'!E274</f>
        <v>0</v>
      </c>
      <c r="F274" s="27"/>
      <c r="G274" s="27"/>
      <c r="H274" s="27"/>
      <c r="I274" s="42">
        <f t="shared" si="407"/>
        <v>0</v>
      </c>
      <c r="J274" s="26"/>
      <c r="K274" s="26"/>
      <c r="L274" s="43">
        <f t="shared" si="403"/>
        <v>0</v>
      </c>
      <c r="M274" s="327">
        <f>'2ND TERM Db '!L274</f>
        <v>0</v>
      </c>
      <c r="N274" s="327">
        <f>'1ST TERM Db'!L274</f>
        <v>0</v>
      </c>
      <c r="O274" s="328">
        <f t="shared" si="408"/>
        <v>0</v>
      </c>
      <c r="P274" s="26"/>
      <c r="Q274" s="26"/>
      <c r="R274" s="43">
        <f t="shared" si="409"/>
        <v>0</v>
      </c>
      <c r="S274" s="327">
        <f>'2ND TERM Db '!O274</f>
        <v>0</v>
      </c>
      <c r="T274" s="327">
        <f>'1ST TERM Db'!O274</f>
        <v>0</v>
      </c>
      <c r="U274" s="328">
        <f t="shared" si="410"/>
        <v>0</v>
      </c>
      <c r="V274" s="26"/>
      <c r="W274" s="26"/>
      <c r="X274" s="43">
        <f t="shared" si="411"/>
        <v>0</v>
      </c>
      <c r="Y274" s="327">
        <f>'2ND TERM Db '!R274</f>
        <v>0</v>
      </c>
      <c r="Z274" s="327">
        <f>'1ST TERM Db'!R274</f>
        <v>0</v>
      </c>
      <c r="AA274" s="328">
        <f t="shared" si="412"/>
        <v>0</v>
      </c>
      <c r="AB274" s="26"/>
      <c r="AC274" s="26"/>
      <c r="AD274" s="43">
        <f t="shared" si="413"/>
        <v>0</v>
      </c>
      <c r="AE274" s="327">
        <f>'2ND TERM Db '!U274</f>
        <v>0</v>
      </c>
      <c r="AF274" s="327">
        <f>'1ST TERM Db'!U274</f>
        <v>0</v>
      </c>
      <c r="AG274" s="328">
        <f t="shared" si="414"/>
        <v>0</v>
      </c>
      <c r="AH274" s="26"/>
      <c r="AI274" s="26"/>
      <c r="AJ274" s="43">
        <f t="shared" si="415"/>
        <v>0</v>
      </c>
      <c r="AK274" s="327">
        <f>'2ND TERM Db '!X274</f>
        <v>0</v>
      </c>
      <c r="AL274" s="327">
        <f>'1ST TERM Db'!X274</f>
        <v>0</v>
      </c>
      <c r="AM274" s="328">
        <f t="shared" si="416"/>
        <v>0</v>
      </c>
      <c r="AN274" s="26"/>
      <c r="AO274" s="26"/>
      <c r="AP274" s="43">
        <f t="shared" si="417"/>
        <v>0</v>
      </c>
      <c r="AQ274" s="327">
        <f>'2ND TERM Db '!AA274</f>
        <v>0</v>
      </c>
      <c r="AR274" s="343">
        <f>'1ST TERM Db'!AA274</f>
        <v>0</v>
      </c>
      <c r="AS274" s="328">
        <f t="shared" si="418"/>
        <v>0</v>
      </c>
      <c r="AT274" s="26"/>
      <c r="AU274" s="26"/>
      <c r="AV274" s="43">
        <f t="shared" si="419"/>
        <v>0</v>
      </c>
      <c r="AW274" s="327">
        <f>'2ND TERM Db '!AD274</f>
        <v>0</v>
      </c>
      <c r="AX274" s="343">
        <f>'1ST TERM Db'!AD274</f>
        <v>0</v>
      </c>
      <c r="AY274" s="328">
        <f t="shared" si="420"/>
        <v>0</v>
      </c>
      <c r="AZ274" s="26"/>
      <c r="BA274" s="26"/>
      <c r="BB274" s="43">
        <f t="shared" si="421"/>
        <v>0</v>
      </c>
      <c r="BC274" s="327">
        <f>'2ND TERM Db '!AG274</f>
        <v>0</v>
      </c>
      <c r="BD274" s="327">
        <f>'1ST TERM Db'!AG274</f>
        <v>0</v>
      </c>
      <c r="BE274" s="328">
        <f t="shared" si="422"/>
        <v>0</v>
      </c>
      <c r="BF274" s="26"/>
      <c r="BG274" s="26"/>
      <c r="BH274" s="43">
        <f t="shared" si="423"/>
        <v>0</v>
      </c>
      <c r="BI274" s="327">
        <f>'2ND TERM Db '!AJ274</f>
        <v>0</v>
      </c>
      <c r="BJ274" s="327">
        <f>'1ST TERM Db'!AJ274</f>
        <v>0</v>
      </c>
      <c r="BK274" s="328">
        <f t="shared" si="424"/>
        <v>0</v>
      </c>
      <c r="BL274" s="26"/>
      <c r="BM274" s="26"/>
      <c r="BN274" s="43">
        <f t="shared" si="425"/>
        <v>0</v>
      </c>
      <c r="BO274" s="327">
        <f>'2ND TERM Db '!AM274</f>
        <v>0</v>
      </c>
      <c r="BP274" s="348">
        <f>'1ST TERM Db'!AM274</f>
        <v>0</v>
      </c>
      <c r="BQ274" s="328">
        <f t="shared" si="426"/>
        <v>0</v>
      </c>
      <c r="BR274" s="26"/>
      <c r="BS274" s="26"/>
      <c r="BT274" s="43">
        <f t="shared" si="427"/>
        <v>0</v>
      </c>
      <c r="BU274" s="327">
        <f>'2ND TERM Db '!AP274</f>
        <v>0</v>
      </c>
      <c r="BV274" s="348">
        <f>'1ST TERM Db'!AP274</f>
        <v>0</v>
      </c>
      <c r="BW274" s="328">
        <f t="shared" si="428"/>
        <v>0</v>
      </c>
      <c r="BX274" s="26"/>
      <c r="BY274" s="26"/>
      <c r="BZ274" s="43">
        <f t="shared" si="429"/>
        <v>0</v>
      </c>
      <c r="CA274" s="327">
        <f>'2ND TERM Db '!AS274</f>
        <v>0</v>
      </c>
      <c r="CB274" s="348">
        <f>'1ST TERM Db'!AS274</f>
        <v>0</v>
      </c>
      <c r="CC274" s="328">
        <f t="shared" si="430"/>
        <v>0</v>
      </c>
      <c r="CD274" s="26"/>
      <c r="CE274" s="26"/>
      <c r="CF274" s="43">
        <f t="shared" si="431"/>
        <v>0</v>
      </c>
      <c r="CG274" s="327">
        <f>'2ND TERM Db '!AV274</f>
        <v>0</v>
      </c>
      <c r="CH274" s="348">
        <f>'1ST TERM Db'!AV274</f>
        <v>0</v>
      </c>
      <c r="CI274" s="328">
        <f t="shared" si="432"/>
        <v>0</v>
      </c>
      <c r="CJ274" s="26"/>
      <c r="CK274" s="26"/>
      <c r="CL274" s="43">
        <f t="shared" si="433"/>
        <v>0</v>
      </c>
      <c r="CM274" s="327">
        <f>'2ND TERM Db '!AY274</f>
        <v>0</v>
      </c>
      <c r="CN274" s="348">
        <f>'1ST TERM Db'!AY274</f>
        <v>0</v>
      </c>
      <c r="CO274" s="328">
        <f t="shared" si="434"/>
        <v>0</v>
      </c>
      <c r="CP274" s="26"/>
      <c r="CQ274" s="26"/>
      <c r="CR274" s="43">
        <f t="shared" si="435"/>
        <v>0</v>
      </c>
      <c r="CS274" s="327">
        <f>'2ND TERM Db '!BB274</f>
        <v>0</v>
      </c>
      <c r="CT274" s="348">
        <f>'1ST TERM Db'!BB274</f>
        <v>0</v>
      </c>
      <c r="CU274" s="328">
        <f t="shared" si="436"/>
        <v>0</v>
      </c>
      <c r="CV274" s="26"/>
      <c r="CW274" s="26"/>
      <c r="CX274" s="43">
        <f t="shared" si="437"/>
        <v>0</v>
      </c>
      <c r="CY274" s="327">
        <f>'2ND TERM Db '!BE274</f>
        <v>0</v>
      </c>
      <c r="CZ274" s="348">
        <f>'1ST TERM Db'!BE274</f>
        <v>0</v>
      </c>
      <c r="DA274" s="328">
        <f t="shared" si="438"/>
        <v>0</v>
      </c>
      <c r="DB274" s="26"/>
      <c r="DC274" s="26"/>
      <c r="DD274" s="43">
        <f t="shared" si="439"/>
        <v>0</v>
      </c>
      <c r="DE274" s="327">
        <f>'2ND TERM Db '!BH274</f>
        <v>0</v>
      </c>
      <c r="DF274" s="348">
        <f>'1ST TERM Db'!BH274</f>
        <v>0</v>
      </c>
      <c r="DG274" s="328">
        <f t="shared" si="440"/>
        <v>0</v>
      </c>
      <c r="DH274" s="349"/>
      <c r="DI274" s="349"/>
      <c r="DJ274" s="356">
        <f t="shared" si="444"/>
        <v>0</v>
      </c>
      <c r="DK274" s="357">
        <f>'2ND TERM Db '!BK274</f>
        <v>0</v>
      </c>
      <c r="DL274" s="357">
        <f>'1ST TERM Db'!BK274</f>
        <v>0</v>
      </c>
      <c r="DM274" s="328">
        <f t="shared" si="441"/>
        <v>0</v>
      </c>
      <c r="DN274" s="73">
        <f t="shared" ref="DN274" si="457">SUM(O274,U274,AA274,AG274,AM274,AS274,AY274,BE274,BK274,BQ274,BW274,CC274,CI274,CO274,CU274,DA274,DG274:DM274)</f>
        <v>0</v>
      </c>
      <c r="DO274" s="80">
        <f t="shared" si="443"/>
        <v>12</v>
      </c>
      <c r="DP274" s="81" t="s">
        <v>105</v>
      </c>
      <c r="DQ274" s="81" t="s">
        <v>105</v>
      </c>
      <c r="DR274" s="81" t="s">
        <v>105</v>
      </c>
      <c r="DS274" s="81" t="s">
        <v>105</v>
      </c>
      <c r="DT274" s="81" t="s">
        <v>105</v>
      </c>
      <c r="DU274" s="81" t="s">
        <v>105</v>
      </c>
      <c r="DV274" s="81" t="s">
        <v>105</v>
      </c>
      <c r="DW274" s="81" t="s">
        <v>105</v>
      </c>
      <c r="DX274" s="87" t="s">
        <v>98</v>
      </c>
      <c r="DY274" s="88" t="s">
        <v>99</v>
      </c>
      <c r="DZ274" s="81" t="s">
        <v>105</v>
      </c>
      <c r="EA274" s="81" t="s">
        <v>105</v>
      </c>
      <c r="EB274" s="81" t="s">
        <v>105</v>
      </c>
      <c r="EC274" s="81" t="s">
        <v>105</v>
      </c>
      <c r="ED274" s="81" t="s">
        <v>105</v>
      </c>
      <c r="EE274" s="81" t="s">
        <v>105</v>
      </c>
      <c r="EF274" s="99" t="s">
        <v>105</v>
      </c>
      <c r="EG274" s="100" t="s">
        <v>101</v>
      </c>
      <c r="EH274" s="101" t="s">
        <v>102</v>
      </c>
      <c r="EI274" s="102" t="s">
        <v>103</v>
      </c>
      <c r="EJ274" s="103" t="s">
        <v>104</v>
      </c>
    </row>
    <row r="275" ht="30.3" spans="1:140">
      <c r="A275" s="21">
        <v>272</v>
      </c>
      <c r="B275" s="288">
        <f>'1ST TERM Db'!B275</f>
        <v>0</v>
      </c>
      <c r="C275" s="289">
        <f>'1ST TERM Db'!C275</f>
        <v>0</v>
      </c>
      <c r="D275" s="29">
        <f>'1ST TERM Db'!D275</f>
        <v>0</v>
      </c>
      <c r="E275" s="29">
        <f>'1ST TERM Db'!E275</f>
        <v>0</v>
      </c>
      <c r="F275" s="27"/>
      <c r="G275" s="27"/>
      <c r="H275" s="27"/>
      <c r="I275" s="42">
        <f t="shared" si="407"/>
        <v>0</v>
      </c>
      <c r="J275" s="26"/>
      <c r="K275" s="26"/>
      <c r="L275" s="43">
        <f t="shared" si="403"/>
        <v>0</v>
      </c>
      <c r="M275" s="327">
        <f>'2ND TERM Db '!L275</f>
        <v>0</v>
      </c>
      <c r="N275" s="327">
        <f>'1ST TERM Db'!L275</f>
        <v>0</v>
      </c>
      <c r="O275" s="328">
        <f t="shared" si="408"/>
        <v>0</v>
      </c>
      <c r="P275" s="26"/>
      <c r="Q275" s="26"/>
      <c r="R275" s="43">
        <f t="shared" si="409"/>
        <v>0</v>
      </c>
      <c r="S275" s="327">
        <f>'2ND TERM Db '!O275</f>
        <v>0</v>
      </c>
      <c r="T275" s="327">
        <f>'1ST TERM Db'!O275</f>
        <v>0</v>
      </c>
      <c r="U275" s="328">
        <f t="shared" si="410"/>
        <v>0</v>
      </c>
      <c r="V275" s="26"/>
      <c r="W275" s="26"/>
      <c r="X275" s="43">
        <f t="shared" si="411"/>
        <v>0</v>
      </c>
      <c r="Y275" s="327">
        <f>'2ND TERM Db '!R275</f>
        <v>0</v>
      </c>
      <c r="Z275" s="327">
        <f>'1ST TERM Db'!R275</f>
        <v>0</v>
      </c>
      <c r="AA275" s="328">
        <f t="shared" si="412"/>
        <v>0</v>
      </c>
      <c r="AB275" s="26"/>
      <c r="AC275" s="26"/>
      <c r="AD275" s="43">
        <f t="shared" si="413"/>
        <v>0</v>
      </c>
      <c r="AE275" s="327">
        <f>'2ND TERM Db '!U275</f>
        <v>0</v>
      </c>
      <c r="AF275" s="327">
        <f>'1ST TERM Db'!U275</f>
        <v>0</v>
      </c>
      <c r="AG275" s="328">
        <f t="shared" si="414"/>
        <v>0</v>
      </c>
      <c r="AH275" s="26"/>
      <c r="AI275" s="26"/>
      <c r="AJ275" s="43">
        <f t="shared" si="415"/>
        <v>0</v>
      </c>
      <c r="AK275" s="327">
        <f>'2ND TERM Db '!X275</f>
        <v>0</v>
      </c>
      <c r="AL275" s="327">
        <f>'1ST TERM Db'!X275</f>
        <v>0</v>
      </c>
      <c r="AM275" s="328">
        <f t="shared" si="416"/>
        <v>0</v>
      </c>
      <c r="AN275" s="26"/>
      <c r="AO275" s="26"/>
      <c r="AP275" s="43">
        <f t="shared" si="417"/>
        <v>0</v>
      </c>
      <c r="AQ275" s="327">
        <f>'2ND TERM Db '!AA275</f>
        <v>0</v>
      </c>
      <c r="AR275" s="343">
        <f>'1ST TERM Db'!AA275</f>
        <v>0</v>
      </c>
      <c r="AS275" s="328">
        <f t="shared" si="418"/>
        <v>0</v>
      </c>
      <c r="AT275" s="26"/>
      <c r="AU275" s="26"/>
      <c r="AV275" s="43">
        <f t="shared" si="419"/>
        <v>0</v>
      </c>
      <c r="AW275" s="327">
        <f>'2ND TERM Db '!AD275</f>
        <v>0</v>
      </c>
      <c r="AX275" s="343">
        <f>'1ST TERM Db'!AD275</f>
        <v>0</v>
      </c>
      <c r="AY275" s="328">
        <f t="shared" si="420"/>
        <v>0</v>
      </c>
      <c r="AZ275" s="26"/>
      <c r="BA275" s="26"/>
      <c r="BB275" s="43">
        <f t="shared" si="421"/>
        <v>0</v>
      </c>
      <c r="BC275" s="327">
        <f>'2ND TERM Db '!AG275</f>
        <v>0</v>
      </c>
      <c r="BD275" s="327">
        <f>'1ST TERM Db'!AG275</f>
        <v>0</v>
      </c>
      <c r="BE275" s="328">
        <f t="shared" si="422"/>
        <v>0</v>
      </c>
      <c r="BF275" s="26"/>
      <c r="BG275" s="26"/>
      <c r="BH275" s="43">
        <f t="shared" si="423"/>
        <v>0</v>
      </c>
      <c r="BI275" s="327">
        <f>'2ND TERM Db '!AJ275</f>
        <v>0</v>
      </c>
      <c r="BJ275" s="327">
        <f>'1ST TERM Db'!AJ275</f>
        <v>0</v>
      </c>
      <c r="BK275" s="328">
        <f t="shared" si="424"/>
        <v>0</v>
      </c>
      <c r="BL275" s="26"/>
      <c r="BM275" s="26"/>
      <c r="BN275" s="43">
        <f t="shared" si="425"/>
        <v>0</v>
      </c>
      <c r="BO275" s="327">
        <f>'2ND TERM Db '!AM275</f>
        <v>0</v>
      </c>
      <c r="BP275" s="348">
        <f>'1ST TERM Db'!AM275</f>
        <v>0</v>
      </c>
      <c r="BQ275" s="328">
        <f t="shared" si="426"/>
        <v>0</v>
      </c>
      <c r="BR275" s="26"/>
      <c r="BS275" s="26"/>
      <c r="BT275" s="43">
        <f t="shared" si="427"/>
        <v>0</v>
      </c>
      <c r="BU275" s="327">
        <f>'2ND TERM Db '!AP275</f>
        <v>0</v>
      </c>
      <c r="BV275" s="348">
        <f>'1ST TERM Db'!AP275</f>
        <v>0</v>
      </c>
      <c r="BW275" s="328">
        <f t="shared" si="428"/>
        <v>0</v>
      </c>
      <c r="BX275" s="26"/>
      <c r="BY275" s="26"/>
      <c r="BZ275" s="43">
        <f t="shared" si="429"/>
        <v>0</v>
      </c>
      <c r="CA275" s="327">
        <f>'2ND TERM Db '!AS275</f>
        <v>0</v>
      </c>
      <c r="CB275" s="348">
        <f>'1ST TERM Db'!AS275</f>
        <v>0</v>
      </c>
      <c r="CC275" s="328">
        <f t="shared" si="430"/>
        <v>0</v>
      </c>
      <c r="CD275" s="26"/>
      <c r="CE275" s="26"/>
      <c r="CF275" s="43">
        <f t="shared" si="431"/>
        <v>0</v>
      </c>
      <c r="CG275" s="327">
        <f>'2ND TERM Db '!AV275</f>
        <v>0</v>
      </c>
      <c r="CH275" s="348">
        <f>'1ST TERM Db'!AV275</f>
        <v>0</v>
      </c>
      <c r="CI275" s="328">
        <f t="shared" si="432"/>
        <v>0</v>
      </c>
      <c r="CJ275" s="26"/>
      <c r="CK275" s="26"/>
      <c r="CL275" s="43">
        <f t="shared" si="433"/>
        <v>0</v>
      </c>
      <c r="CM275" s="327">
        <f>'2ND TERM Db '!AY275</f>
        <v>0</v>
      </c>
      <c r="CN275" s="348">
        <f>'1ST TERM Db'!AY275</f>
        <v>0</v>
      </c>
      <c r="CO275" s="328">
        <f t="shared" si="434"/>
        <v>0</v>
      </c>
      <c r="CP275" s="26"/>
      <c r="CQ275" s="26"/>
      <c r="CR275" s="43">
        <f t="shared" si="435"/>
        <v>0</v>
      </c>
      <c r="CS275" s="327">
        <f>'2ND TERM Db '!BB275</f>
        <v>0</v>
      </c>
      <c r="CT275" s="348">
        <f>'1ST TERM Db'!BB275</f>
        <v>0</v>
      </c>
      <c r="CU275" s="328">
        <f t="shared" si="436"/>
        <v>0</v>
      </c>
      <c r="CV275" s="26"/>
      <c r="CW275" s="26"/>
      <c r="CX275" s="43">
        <f t="shared" si="437"/>
        <v>0</v>
      </c>
      <c r="CY275" s="327">
        <f>'2ND TERM Db '!BE275</f>
        <v>0</v>
      </c>
      <c r="CZ275" s="348">
        <f>'1ST TERM Db'!BE275</f>
        <v>0</v>
      </c>
      <c r="DA275" s="328">
        <f t="shared" si="438"/>
        <v>0</v>
      </c>
      <c r="DB275" s="26"/>
      <c r="DC275" s="26"/>
      <c r="DD275" s="43">
        <f t="shared" si="439"/>
        <v>0</v>
      </c>
      <c r="DE275" s="327">
        <f>'2ND TERM Db '!BH275</f>
        <v>0</v>
      </c>
      <c r="DF275" s="348">
        <f>'1ST TERM Db'!BH275</f>
        <v>0</v>
      </c>
      <c r="DG275" s="328">
        <f t="shared" si="440"/>
        <v>0</v>
      </c>
      <c r="DH275" s="349"/>
      <c r="DI275" s="349"/>
      <c r="DJ275" s="356">
        <f t="shared" si="444"/>
        <v>0</v>
      </c>
      <c r="DK275" s="357">
        <f>'2ND TERM Db '!BK275</f>
        <v>0</v>
      </c>
      <c r="DL275" s="357">
        <f>'1ST TERM Db'!BK275</f>
        <v>0</v>
      </c>
      <c r="DM275" s="328">
        <f t="shared" si="441"/>
        <v>0</v>
      </c>
      <c r="DN275" s="73">
        <f t="shared" ref="DN275" si="458">SUM(O275,U275,AA275,AG275,AM275,AS275,AY275,BE275,BK275,BQ275,BW275,CC275,CI275,CO275,CU275,DA275,DG275,DM275)</f>
        <v>0</v>
      </c>
      <c r="DO275" s="80">
        <f t="shared" si="443"/>
        <v>12</v>
      </c>
      <c r="DP275" s="81" t="s">
        <v>105</v>
      </c>
      <c r="DQ275" s="81" t="s">
        <v>105</v>
      </c>
      <c r="DR275" s="81" t="s">
        <v>105</v>
      </c>
      <c r="DS275" s="81" t="s">
        <v>105</v>
      </c>
      <c r="DT275" s="81" t="s">
        <v>105</v>
      </c>
      <c r="DU275" s="81" t="s">
        <v>105</v>
      </c>
      <c r="DV275" s="81" t="s">
        <v>105</v>
      </c>
      <c r="DW275" s="81" t="s">
        <v>105</v>
      </c>
      <c r="DX275" s="87" t="s">
        <v>98</v>
      </c>
      <c r="DY275" s="88" t="s">
        <v>99</v>
      </c>
      <c r="DZ275" s="81" t="s">
        <v>105</v>
      </c>
      <c r="EA275" s="81" t="s">
        <v>105</v>
      </c>
      <c r="EB275" s="81" t="s">
        <v>105</v>
      </c>
      <c r="EC275" s="81" t="s">
        <v>105</v>
      </c>
      <c r="ED275" s="81" t="s">
        <v>105</v>
      </c>
      <c r="EE275" s="81" t="s">
        <v>105</v>
      </c>
      <c r="EF275" s="99" t="s">
        <v>105</v>
      </c>
      <c r="EG275" s="100" t="s">
        <v>101</v>
      </c>
      <c r="EH275" s="101" t="s">
        <v>102</v>
      </c>
      <c r="EI275" s="102" t="s">
        <v>103</v>
      </c>
      <c r="EJ275" s="103" t="s">
        <v>104</v>
      </c>
    </row>
    <row r="276" ht="30.3" spans="1:140">
      <c r="A276" s="21">
        <v>273</v>
      </c>
      <c r="B276" s="288">
        <f>'1ST TERM Db'!B276</f>
        <v>0</v>
      </c>
      <c r="C276" s="29">
        <f>'1ST TERM Db'!C276</f>
        <v>0</v>
      </c>
      <c r="D276" s="29">
        <f>'1ST TERM Db'!D276</f>
        <v>0</v>
      </c>
      <c r="E276" s="29">
        <f>'1ST TERM Db'!E276</f>
        <v>0</v>
      </c>
      <c r="F276" s="27"/>
      <c r="G276" s="27"/>
      <c r="H276" s="27"/>
      <c r="I276" s="42">
        <f t="shared" si="407"/>
        <v>0</v>
      </c>
      <c r="J276" s="26"/>
      <c r="K276" s="26"/>
      <c r="L276" s="43">
        <f t="shared" si="403"/>
        <v>0</v>
      </c>
      <c r="M276" s="327">
        <f>'2ND TERM Db '!L276</f>
        <v>0</v>
      </c>
      <c r="N276" s="327">
        <f>'1ST TERM Db'!L276</f>
        <v>0</v>
      </c>
      <c r="O276" s="328">
        <f t="shared" si="408"/>
        <v>0</v>
      </c>
      <c r="P276" s="26"/>
      <c r="Q276" s="26"/>
      <c r="R276" s="43">
        <f t="shared" si="409"/>
        <v>0</v>
      </c>
      <c r="S276" s="327">
        <f>'2ND TERM Db '!O276</f>
        <v>0</v>
      </c>
      <c r="T276" s="327">
        <f>'1ST TERM Db'!O276</f>
        <v>0</v>
      </c>
      <c r="U276" s="328">
        <f t="shared" si="410"/>
        <v>0</v>
      </c>
      <c r="V276" s="26"/>
      <c r="W276" s="26"/>
      <c r="X276" s="43">
        <f t="shared" si="411"/>
        <v>0</v>
      </c>
      <c r="Y276" s="327">
        <f>'2ND TERM Db '!R276</f>
        <v>0</v>
      </c>
      <c r="Z276" s="327">
        <f>'1ST TERM Db'!R276</f>
        <v>0</v>
      </c>
      <c r="AA276" s="328">
        <f t="shared" si="412"/>
        <v>0</v>
      </c>
      <c r="AB276" s="26"/>
      <c r="AC276" s="26"/>
      <c r="AD276" s="43">
        <f t="shared" si="413"/>
        <v>0</v>
      </c>
      <c r="AE276" s="327">
        <f>'2ND TERM Db '!U276</f>
        <v>0</v>
      </c>
      <c r="AF276" s="327">
        <f>'1ST TERM Db'!U276</f>
        <v>0</v>
      </c>
      <c r="AG276" s="328">
        <f t="shared" si="414"/>
        <v>0</v>
      </c>
      <c r="AH276" s="26"/>
      <c r="AI276" s="26"/>
      <c r="AJ276" s="43">
        <f t="shared" si="415"/>
        <v>0</v>
      </c>
      <c r="AK276" s="327">
        <f>'2ND TERM Db '!X276</f>
        <v>0</v>
      </c>
      <c r="AL276" s="327">
        <f>'1ST TERM Db'!X276</f>
        <v>0</v>
      </c>
      <c r="AM276" s="328">
        <f t="shared" si="416"/>
        <v>0</v>
      </c>
      <c r="AN276" s="26"/>
      <c r="AO276" s="26"/>
      <c r="AP276" s="43">
        <f t="shared" si="417"/>
        <v>0</v>
      </c>
      <c r="AQ276" s="327">
        <f>'2ND TERM Db '!AA276</f>
        <v>0</v>
      </c>
      <c r="AR276" s="343">
        <f>'1ST TERM Db'!AA276</f>
        <v>0</v>
      </c>
      <c r="AS276" s="328">
        <f t="shared" si="418"/>
        <v>0</v>
      </c>
      <c r="AT276" s="26"/>
      <c r="AU276" s="26"/>
      <c r="AV276" s="43">
        <f t="shared" si="419"/>
        <v>0</v>
      </c>
      <c r="AW276" s="327">
        <f>'2ND TERM Db '!AD276</f>
        <v>0</v>
      </c>
      <c r="AX276" s="343">
        <f>'1ST TERM Db'!AD276</f>
        <v>0</v>
      </c>
      <c r="AY276" s="328">
        <f t="shared" si="420"/>
        <v>0</v>
      </c>
      <c r="AZ276" s="26"/>
      <c r="BA276" s="26"/>
      <c r="BB276" s="43">
        <f t="shared" si="421"/>
        <v>0</v>
      </c>
      <c r="BC276" s="327">
        <f>'2ND TERM Db '!AG276</f>
        <v>0</v>
      </c>
      <c r="BD276" s="327">
        <f>'1ST TERM Db'!AG276</f>
        <v>0</v>
      </c>
      <c r="BE276" s="328">
        <f t="shared" si="422"/>
        <v>0</v>
      </c>
      <c r="BF276" s="26"/>
      <c r="BG276" s="26"/>
      <c r="BH276" s="43">
        <f t="shared" si="423"/>
        <v>0</v>
      </c>
      <c r="BI276" s="327">
        <f>'2ND TERM Db '!AJ276</f>
        <v>0</v>
      </c>
      <c r="BJ276" s="327">
        <f>'1ST TERM Db'!AJ276</f>
        <v>0</v>
      </c>
      <c r="BK276" s="328">
        <f t="shared" si="424"/>
        <v>0</v>
      </c>
      <c r="BL276" s="26"/>
      <c r="BM276" s="26"/>
      <c r="BN276" s="43">
        <f t="shared" si="425"/>
        <v>0</v>
      </c>
      <c r="BO276" s="327">
        <f>'2ND TERM Db '!AM276</f>
        <v>0</v>
      </c>
      <c r="BP276" s="348">
        <f>'1ST TERM Db'!AM276</f>
        <v>0</v>
      </c>
      <c r="BQ276" s="328">
        <f t="shared" si="426"/>
        <v>0</v>
      </c>
      <c r="BR276" s="26"/>
      <c r="BS276" s="26"/>
      <c r="BT276" s="43">
        <f t="shared" si="427"/>
        <v>0</v>
      </c>
      <c r="BU276" s="327">
        <f>'2ND TERM Db '!AP276</f>
        <v>0</v>
      </c>
      <c r="BV276" s="348">
        <f>'1ST TERM Db'!AP276</f>
        <v>0</v>
      </c>
      <c r="BW276" s="328">
        <f t="shared" si="428"/>
        <v>0</v>
      </c>
      <c r="BX276" s="26"/>
      <c r="BY276" s="26"/>
      <c r="BZ276" s="43">
        <f t="shared" si="429"/>
        <v>0</v>
      </c>
      <c r="CA276" s="327">
        <f>'2ND TERM Db '!AS276</f>
        <v>0</v>
      </c>
      <c r="CB276" s="348">
        <f>'1ST TERM Db'!AS276</f>
        <v>0</v>
      </c>
      <c r="CC276" s="328">
        <f t="shared" si="430"/>
        <v>0</v>
      </c>
      <c r="CD276" s="26"/>
      <c r="CE276" s="26"/>
      <c r="CF276" s="43">
        <f t="shared" si="431"/>
        <v>0</v>
      </c>
      <c r="CG276" s="327">
        <f>'2ND TERM Db '!AV276</f>
        <v>0</v>
      </c>
      <c r="CH276" s="348">
        <f>'1ST TERM Db'!AV276</f>
        <v>0</v>
      </c>
      <c r="CI276" s="328">
        <f t="shared" si="432"/>
        <v>0</v>
      </c>
      <c r="CJ276" s="26"/>
      <c r="CK276" s="26"/>
      <c r="CL276" s="43">
        <f t="shared" si="433"/>
        <v>0</v>
      </c>
      <c r="CM276" s="327">
        <f>'2ND TERM Db '!AY276</f>
        <v>0</v>
      </c>
      <c r="CN276" s="348">
        <f>'1ST TERM Db'!AY276</f>
        <v>0</v>
      </c>
      <c r="CO276" s="328">
        <f t="shared" si="434"/>
        <v>0</v>
      </c>
      <c r="CP276" s="26"/>
      <c r="CQ276" s="26"/>
      <c r="CR276" s="43">
        <f t="shared" si="435"/>
        <v>0</v>
      </c>
      <c r="CS276" s="327">
        <f>'2ND TERM Db '!BB276</f>
        <v>0</v>
      </c>
      <c r="CT276" s="348">
        <f>'1ST TERM Db'!BB276</f>
        <v>0</v>
      </c>
      <c r="CU276" s="328">
        <f t="shared" si="436"/>
        <v>0</v>
      </c>
      <c r="CV276" s="26"/>
      <c r="CW276" s="26"/>
      <c r="CX276" s="43">
        <f t="shared" si="437"/>
        <v>0</v>
      </c>
      <c r="CY276" s="327">
        <f>'2ND TERM Db '!BE276</f>
        <v>0</v>
      </c>
      <c r="CZ276" s="348">
        <f>'1ST TERM Db'!BE276</f>
        <v>0</v>
      </c>
      <c r="DA276" s="328">
        <f t="shared" si="438"/>
        <v>0</v>
      </c>
      <c r="DB276" s="26"/>
      <c r="DC276" s="26"/>
      <c r="DD276" s="43">
        <f t="shared" si="439"/>
        <v>0</v>
      </c>
      <c r="DE276" s="327">
        <f>'2ND TERM Db '!BH276</f>
        <v>0</v>
      </c>
      <c r="DF276" s="348">
        <f>'1ST TERM Db'!BH276</f>
        <v>0</v>
      </c>
      <c r="DG276" s="328">
        <f t="shared" si="440"/>
        <v>0</v>
      </c>
      <c r="DH276" s="349"/>
      <c r="DI276" s="349"/>
      <c r="DJ276" s="356">
        <f t="shared" si="444"/>
        <v>0</v>
      </c>
      <c r="DK276" s="357">
        <f>'2ND TERM Db '!BK276</f>
        <v>0</v>
      </c>
      <c r="DL276" s="357">
        <f>'1ST TERM Db'!BK276</f>
        <v>0</v>
      </c>
      <c r="DM276" s="328">
        <f t="shared" si="441"/>
        <v>0</v>
      </c>
      <c r="DN276" s="73">
        <f t="shared" ref="DN276" si="459">SUM(O276,U276,AA276,AG276,AM276,AS276,AY276,BE276,BK276,BQ276,BW276,CC276,CI276,CO276,CU276,DA276,DG276:DM276)</f>
        <v>0</v>
      </c>
      <c r="DO276" s="80">
        <f t="shared" si="443"/>
        <v>12</v>
      </c>
      <c r="DP276" s="81" t="s">
        <v>105</v>
      </c>
      <c r="DQ276" s="81" t="s">
        <v>105</v>
      </c>
      <c r="DR276" s="81" t="s">
        <v>105</v>
      </c>
      <c r="DS276" s="81" t="s">
        <v>105</v>
      </c>
      <c r="DT276" s="81" t="s">
        <v>105</v>
      </c>
      <c r="DU276" s="81" t="s">
        <v>105</v>
      </c>
      <c r="DV276" s="81" t="s">
        <v>105</v>
      </c>
      <c r="DW276" s="81" t="s">
        <v>105</v>
      </c>
      <c r="DX276" s="87" t="s">
        <v>98</v>
      </c>
      <c r="DY276" s="88" t="s">
        <v>99</v>
      </c>
      <c r="DZ276" s="81" t="s">
        <v>105</v>
      </c>
      <c r="EA276" s="81" t="s">
        <v>105</v>
      </c>
      <c r="EB276" s="81" t="s">
        <v>105</v>
      </c>
      <c r="EC276" s="81" t="s">
        <v>105</v>
      </c>
      <c r="ED276" s="81" t="s">
        <v>105</v>
      </c>
      <c r="EE276" s="81" t="s">
        <v>105</v>
      </c>
      <c r="EF276" s="99" t="s">
        <v>105</v>
      </c>
      <c r="EG276" s="100" t="s">
        <v>101</v>
      </c>
      <c r="EH276" s="101" t="s">
        <v>102</v>
      </c>
      <c r="EI276" s="102" t="s">
        <v>103</v>
      </c>
      <c r="EJ276" s="103" t="s">
        <v>104</v>
      </c>
    </row>
    <row r="277" ht="30.3" spans="1:140">
      <c r="A277" s="21">
        <v>274</v>
      </c>
      <c r="B277" s="288">
        <f>'1ST TERM Db'!B277</f>
        <v>0</v>
      </c>
      <c r="C277" s="289">
        <f>'1ST TERM Db'!C277</f>
        <v>0</v>
      </c>
      <c r="D277" s="29">
        <f>'1ST TERM Db'!D277</f>
        <v>0</v>
      </c>
      <c r="E277" s="29">
        <f>'1ST TERM Db'!E277</f>
        <v>0</v>
      </c>
      <c r="F277" s="27"/>
      <c r="G277" s="27"/>
      <c r="H277" s="27"/>
      <c r="I277" s="42">
        <f t="shared" si="407"/>
        <v>0</v>
      </c>
      <c r="J277" s="26"/>
      <c r="K277" s="26"/>
      <c r="L277" s="43">
        <f t="shared" si="403"/>
        <v>0</v>
      </c>
      <c r="M277" s="327">
        <f>'2ND TERM Db '!L277</f>
        <v>0</v>
      </c>
      <c r="N277" s="327">
        <f>'1ST TERM Db'!L277</f>
        <v>0</v>
      </c>
      <c r="O277" s="328">
        <f t="shared" si="408"/>
        <v>0</v>
      </c>
      <c r="P277" s="26"/>
      <c r="Q277" s="26"/>
      <c r="R277" s="43">
        <f t="shared" si="409"/>
        <v>0</v>
      </c>
      <c r="S277" s="327">
        <f>'2ND TERM Db '!O277</f>
        <v>0</v>
      </c>
      <c r="T277" s="327">
        <f>'1ST TERM Db'!O277</f>
        <v>0</v>
      </c>
      <c r="U277" s="328">
        <f t="shared" si="410"/>
        <v>0</v>
      </c>
      <c r="V277" s="26"/>
      <c r="W277" s="26"/>
      <c r="X277" s="43">
        <f t="shared" si="411"/>
        <v>0</v>
      </c>
      <c r="Y277" s="327">
        <f>'2ND TERM Db '!R277</f>
        <v>0</v>
      </c>
      <c r="Z277" s="327">
        <f>'1ST TERM Db'!R277</f>
        <v>0</v>
      </c>
      <c r="AA277" s="328">
        <f t="shared" si="412"/>
        <v>0</v>
      </c>
      <c r="AB277" s="26"/>
      <c r="AC277" s="26"/>
      <c r="AD277" s="43">
        <f t="shared" si="413"/>
        <v>0</v>
      </c>
      <c r="AE277" s="327">
        <f>'2ND TERM Db '!U277</f>
        <v>0</v>
      </c>
      <c r="AF277" s="327">
        <f>'1ST TERM Db'!U277</f>
        <v>0</v>
      </c>
      <c r="AG277" s="328">
        <f t="shared" si="414"/>
        <v>0</v>
      </c>
      <c r="AH277" s="26"/>
      <c r="AI277" s="26"/>
      <c r="AJ277" s="43">
        <f t="shared" si="415"/>
        <v>0</v>
      </c>
      <c r="AK277" s="327">
        <f>'2ND TERM Db '!X277</f>
        <v>0</v>
      </c>
      <c r="AL277" s="327">
        <f>'1ST TERM Db'!X277</f>
        <v>0</v>
      </c>
      <c r="AM277" s="328">
        <f t="shared" si="416"/>
        <v>0</v>
      </c>
      <c r="AN277" s="26"/>
      <c r="AO277" s="26"/>
      <c r="AP277" s="43">
        <f t="shared" si="417"/>
        <v>0</v>
      </c>
      <c r="AQ277" s="327">
        <f>'2ND TERM Db '!AA277</f>
        <v>0</v>
      </c>
      <c r="AR277" s="343">
        <f>'1ST TERM Db'!AA277</f>
        <v>0</v>
      </c>
      <c r="AS277" s="328">
        <f t="shared" si="418"/>
        <v>0</v>
      </c>
      <c r="AT277" s="26"/>
      <c r="AU277" s="26"/>
      <c r="AV277" s="43">
        <f t="shared" si="419"/>
        <v>0</v>
      </c>
      <c r="AW277" s="327">
        <f>'2ND TERM Db '!AD277</f>
        <v>0</v>
      </c>
      <c r="AX277" s="343">
        <f>'1ST TERM Db'!AD277</f>
        <v>0</v>
      </c>
      <c r="AY277" s="328">
        <f t="shared" si="420"/>
        <v>0</v>
      </c>
      <c r="AZ277" s="26"/>
      <c r="BA277" s="26"/>
      <c r="BB277" s="43">
        <f t="shared" si="421"/>
        <v>0</v>
      </c>
      <c r="BC277" s="327">
        <f>'2ND TERM Db '!AG277</f>
        <v>0</v>
      </c>
      <c r="BD277" s="327">
        <f>'1ST TERM Db'!AG277</f>
        <v>0</v>
      </c>
      <c r="BE277" s="328">
        <f t="shared" si="422"/>
        <v>0</v>
      </c>
      <c r="BF277" s="26"/>
      <c r="BG277" s="26"/>
      <c r="BH277" s="43">
        <f t="shared" si="423"/>
        <v>0</v>
      </c>
      <c r="BI277" s="327">
        <f>'2ND TERM Db '!AJ277</f>
        <v>0</v>
      </c>
      <c r="BJ277" s="327">
        <f>'1ST TERM Db'!AJ277</f>
        <v>0</v>
      </c>
      <c r="BK277" s="328">
        <f t="shared" si="424"/>
        <v>0</v>
      </c>
      <c r="BL277" s="26"/>
      <c r="BM277" s="26"/>
      <c r="BN277" s="43">
        <f t="shared" si="425"/>
        <v>0</v>
      </c>
      <c r="BO277" s="327">
        <f>'2ND TERM Db '!AM277</f>
        <v>0</v>
      </c>
      <c r="BP277" s="348">
        <f>'1ST TERM Db'!AM277</f>
        <v>0</v>
      </c>
      <c r="BQ277" s="328">
        <f t="shared" si="426"/>
        <v>0</v>
      </c>
      <c r="BR277" s="26"/>
      <c r="BS277" s="26"/>
      <c r="BT277" s="43">
        <f t="shared" si="427"/>
        <v>0</v>
      </c>
      <c r="BU277" s="327">
        <f>'2ND TERM Db '!AP277</f>
        <v>0</v>
      </c>
      <c r="BV277" s="348">
        <f>'1ST TERM Db'!AP277</f>
        <v>0</v>
      </c>
      <c r="BW277" s="328">
        <f t="shared" si="428"/>
        <v>0</v>
      </c>
      <c r="BX277" s="26"/>
      <c r="BY277" s="26"/>
      <c r="BZ277" s="43">
        <f t="shared" si="429"/>
        <v>0</v>
      </c>
      <c r="CA277" s="327">
        <f>'2ND TERM Db '!AS277</f>
        <v>0</v>
      </c>
      <c r="CB277" s="348">
        <f>'1ST TERM Db'!AS277</f>
        <v>0</v>
      </c>
      <c r="CC277" s="328">
        <f t="shared" si="430"/>
        <v>0</v>
      </c>
      <c r="CD277" s="26"/>
      <c r="CE277" s="26"/>
      <c r="CF277" s="43">
        <f t="shared" si="431"/>
        <v>0</v>
      </c>
      <c r="CG277" s="327">
        <f>'2ND TERM Db '!AV277</f>
        <v>0</v>
      </c>
      <c r="CH277" s="348">
        <f>'1ST TERM Db'!AV277</f>
        <v>0</v>
      </c>
      <c r="CI277" s="328">
        <f t="shared" si="432"/>
        <v>0</v>
      </c>
      <c r="CJ277" s="26"/>
      <c r="CK277" s="26"/>
      <c r="CL277" s="43">
        <f t="shared" si="433"/>
        <v>0</v>
      </c>
      <c r="CM277" s="327">
        <f>'2ND TERM Db '!AY277</f>
        <v>0</v>
      </c>
      <c r="CN277" s="348">
        <f>'1ST TERM Db'!AY277</f>
        <v>0</v>
      </c>
      <c r="CO277" s="328">
        <f t="shared" si="434"/>
        <v>0</v>
      </c>
      <c r="CP277" s="26"/>
      <c r="CQ277" s="26"/>
      <c r="CR277" s="43">
        <f t="shared" si="435"/>
        <v>0</v>
      </c>
      <c r="CS277" s="327">
        <f>'2ND TERM Db '!BB277</f>
        <v>0</v>
      </c>
      <c r="CT277" s="348">
        <f>'1ST TERM Db'!BB277</f>
        <v>0</v>
      </c>
      <c r="CU277" s="328">
        <f t="shared" si="436"/>
        <v>0</v>
      </c>
      <c r="CV277" s="26"/>
      <c r="CW277" s="26"/>
      <c r="CX277" s="43">
        <f t="shared" si="437"/>
        <v>0</v>
      </c>
      <c r="CY277" s="327">
        <f>'2ND TERM Db '!BE277</f>
        <v>0</v>
      </c>
      <c r="CZ277" s="348">
        <f>'1ST TERM Db'!BE277</f>
        <v>0</v>
      </c>
      <c r="DA277" s="328">
        <f t="shared" si="438"/>
        <v>0</v>
      </c>
      <c r="DB277" s="26"/>
      <c r="DC277" s="26"/>
      <c r="DD277" s="43">
        <f t="shared" si="439"/>
        <v>0</v>
      </c>
      <c r="DE277" s="327">
        <f>'2ND TERM Db '!BH277</f>
        <v>0</v>
      </c>
      <c r="DF277" s="348">
        <f>'1ST TERM Db'!BH277</f>
        <v>0</v>
      </c>
      <c r="DG277" s="328">
        <f t="shared" si="440"/>
        <v>0</v>
      </c>
      <c r="DH277" s="349"/>
      <c r="DI277" s="349"/>
      <c r="DJ277" s="356">
        <f t="shared" si="444"/>
        <v>0</v>
      </c>
      <c r="DK277" s="357">
        <f>'2ND TERM Db '!BK277</f>
        <v>0</v>
      </c>
      <c r="DL277" s="357">
        <f>'1ST TERM Db'!BK277</f>
        <v>0</v>
      </c>
      <c r="DM277" s="328">
        <f t="shared" si="441"/>
        <v>0</v>
      </c>
      <c r="DN277" s="73">
        <f t="shared" ref="DN277" si="460">SUM(O277,U277,AA277,AG277,AM277,AS277,AY277,BE277,BK277,BQ277,BW277,CC277,CI277,CO277,CU277,DA277,DG277,DM277)</f>
        <v>0</v>
      </c>
      <c r="DO277" s="80">
        <f t="shared" si="443"/>
        <v>12</v>
      </c>
      <c r="DP277" s="81" t="s">
        <v>105</v>
      </c>
      <c r="DQ277" s="81" t="s">
        <v>105</v>
      </c>
      <c r="DR277" s="81" t="s">
        <v>105</v>
      </c>
      <c r="DS277" s="81" t="s">
        <v>105</v>
      </c>
      <c r="DT277" s="81" t="s">
        <v>105</v>
      </c>
      <c r="DU277" s="81" t="s">
        <v>105</v>
      </c>
      <c r="DV277" s="81" t="s">
        <v>105</v>
      </c>
      <c r="DW277" s="81" t="s">
        <v>105</v>
      </c>
      <c r="DX277" s="87" t="s">
        <v>98</v>
      </c>
      <c r="DY277" s="88" t="s">
        <v>99</v>
      </c>
      <c r="DZ277" s="81" t="s">
        <v>105</v>
      </c>
      <c r="EA277" s="81" t="s">
        <v>105</v>
      </c>
      <c r="EB277" s="81" t="s">
        <v>105</v>
      </c>
      <c r="EC277" s="81" t="s">
        <v>105</v>
      </c>
      <c r="ED277" s="81" t="s">
        <v>105</v>
      </c>
      <c r="EE277" s="81" t="s">
        <v>105</v>
      </c>
      <c r="EF277" s="99" t="s">
        <v>105</v>
      </c>
      <c r="EG277" s="100" t="s">
        <v>101</v>
      </c>
      <c r="EH277" s="101" t="s">
        <v>102</v>
      </c>
      <c r="EI277" s="102" t="s">
        <v>103</v>
      </c>
      <c r="EJ277" s="103" t="s">
        <v>104</v>
      </c>
    </row>
    <row r="278" ht="30.3" spans="1:140">
      <c r="A278" s="21">
        <v>275</v>
      </c>
      <c r="B278" s="288">
        <f>'1ST TERM Db'!B278</f>
        <v>0</v>
      </c>
      <c r="C278" s="29">
        <f>'1ST TERM Db'!C278</f>
        <v>0</v>
      </c>
      <c r="D278" s="29">
        <f>'1ST TERM Db'!D278</f>
        <v>0</v>
      </c>
      <c r="E278" s="29">
        <f>'1ST TERM Db'!E278</f>
        <v>0</v>
      </c>
      <c r="F278" s="27"/>
      <c r="G278" s="27"/>
      <c r="H278" s="27"/>
      <c r="I278" s="42">
        <f t="shared" si="407"/>
        <v>0</v>
      </c>
      <c r="J278" s="26"/>
      <c r="K278" s="26"/>
      <c r="L278" s="43">
        <f t="shared" si="403"/>
        <v>0</v>
      </c>
      <c r="M278" s="327">
        <f>'2ND TERM Db '!L278</f>
        <v>0</v>
      </c>
      <c r="N278" s="327">
        <f>'1ST TERM Db'!L278</f>
        <v>0</v>
      </c>
      <c r="O278" s="328">
        <f t="shared" si="408"/>
        <v>0</v>
      </c>
      <c r="P278" s="26"/>
      <c r="Q278" s="26"/>
      <c r="R278" s="43">
        <f t="shared" si="409"/>
        <v>0</v>
      </c>
      <c r="S278" s="327">
        <f>'2ND TERM Db '!O278</f>
        <v>0</v>
      </c>
      <c r="T278" s="327">
        <f>'1ST TERM Db'!O278</f>
        <v>0</v>
      </c>
      <c r="U278" s="328">
        <f t="shared" si="410"/>
        <v>0</v>
      </c>
      <c r="V278" s="26"/>
      <c r="W278" s="26"/>
      <c r="X278" s="43">
        <f t="shared" si="411"/>
        <v>0</v>
      </c>
      <c r="Y278" s="327">
        <f>'2ND TERM Db '!R278</f>
        <v>0</v>
      </c>
      <c r="Z278" s="327">
        <f>'1ST TERM Db'!R278</f>
        <v>0</v>
      </c>
      <c r="AA278" s="328">
        <f t="shared" si="412"/>
        <v>0</v>
      </c>
      <c r="AB278" s="26"/>
      <c r="AC278" s="26"/>
      <c r="AD278" s="43">
        <f t="shared" si="413"/>
        <v>0</v>
      </c>
      <c r="AE278" s="327">
        <f>'2ND TERM Db '!U278</f>
        <v>0</v>
      </c>
      <c r="AF278" s="327">
        <f>'1ST TERM Db'!U278</f>
        <v>0</v>
      </c>
      <c r="AG278" s="328">
        <f t="shared" si="414"/>
        <v>0</v>
      </c>
      <c r="AH278" s="26"/>
      <c r="AI278" s="26"/>
      <c r="AJ278" s="43">
        <f t="shared" si="415"/>
        <v>0</v>
      </c>
      <c r="AK278" s="327">
        <f>'2ND TERM Db '!X278</f>
        <v>0</v>
      </c>
      <c r="AL278" s="327">
        <f>'1ST TERM Db'!X278</f>
        <v>0</v>
      </c>
      <c r="AM278" s="328">
        <f t="shared" si="416"/>
        <v>0</v>
      </c>
      <c r="AN278" s="26"/>
      <c r="AO278" s="26"/>
      <c r="AP278" s="43">
        <f t="shared" si="417"/>
        <v>0</v>
      </c>
      <c r="AQ278" s="327">
        <f>'2ND TERM Db '!AA278</f>
        <v>0</v>
      </c>
      <c r="AR278" s="343">
        <f>'1ST TERM Db'!AA278</f>
        <v>0</v>
      </c>
      <c r="AS278" s="328">
        <f t="shared" si="418"/>
        <v>0</v>
      </c>
      <c r="AT278" s="26"/>
      <c r="AU278" s="26"/>
      <c r="AV278" s="43">
        <f t="shared" si="419"/>
        <v>0</v>
      </c>
      <c r="AW278" s="327">
        <f>'2ND TERM Db '!AD278</f>
        <v>0</v>
      </c>
      <c r="AX278" s="343">
        <f>'1ST TERM Db'!AD278</f>
        <v>0</v>
      </c>
      <c r="AY278" s="328">
        <f t="shared" si="420"/>
        <v>0</v>
      </c>
      <c r="AZ278" s="26"/>
      <c r="BA278" s="26"/>
      <c r="BB278" s="43">
        <f t="shared" si="421"/>
        <v>0</v>
      </c>
      <c r="BC278" s="327">
        <f>'2ND TERM Db '!AG278</f>
        <v>0</v>
      </c>
      <c r="BD278" s="327">
        <f>'1ST TERM Db'!AG278</f>
        <v>0</v>
      </c>
      <c r="BE278" s="328">
        <f t="shared" si="422"/>
        <v>0</v>
      </c>
      <c r="BF278" s="26"/>
      <c r="BG278" s="26"/>
      <c r="BH278" s="43">
        <f t="shared" si="423"/>
        <v>0</v>
      </c>
      <c r="BI278" s="327">
        <f>'2ND TERM Db '!AJ278</f>
        <v>0</v>
      </c>
      <c r="BJ278" s="327">
        <f>'1ST TERM Db'!AJ278</f>
        <v>0</v>
      </c>
      <c r="BK278" s="328">
        <f t="shared" si="424"/>
        <v>0</v>
      </c>
      <c r="BL278" s="26"/>
      <c r="BM278" s="26"/>
      <c r="BN278" s="43">
        <f t="shared" si="425"/>
        <v>0</v>
      </c>
      <c r="BO278" s="327">
        <f>'2ND TERM Db '!AM278</f>
        <v>0</v>
      </c>
      <c r="BP278" s="348">
        <f>'1ST TERM Db'!AM278</f>
        <v>0</v>
      </c>
      <c r="BQ278" s="328">
        <f t="shared" si="426"/>
        <v>0</v>
      </c>
      <c r="BR278" s="26"/>
      <c r="BS278" s="26"/>
      <c r="BT278" s="43">
        <f t="shared" si="427"/>
        <v>0</v>
      </c>
      <c r="BU278" s="327">
        <f>'2ND TERM Db '!AP278</f>
        <v>0</v>
      </c>
      <c r="BV278" s="348">
        <f>'1ST TERM Db'!AP278</f>
        <v>0</v>
      </c>
      <c r="BW278" s="328">
        <f t="shared" si="428"/>
        <v>0</v>
      </c>
      <c r="BX278" s="26"/>
      <c r="BY278" s="26"/>
      <c r="BZ278" s="43">
        <f t="shared" si="429"/>
        <v>0</v>
      </c>
      <c r="CA278" s="327">
        <f>'2ND TERM Db '!AS278</f>
        <v>0</v>
      </c>
      <c r="CB278" s="348">
        <f>'1ST TERM Db'!AS278</f>
        <v>0</v>
      </c>
      <c r="CC278" s="328">
        <f t="shared" si="430"/>
        <v>0</v>
      </c>
      <c r="CD278" s="26"/>
      <c r="CE278" s="26"/>
      <c r="CF278" s="43">
        <f t="shared" si="431"/>
        <v>0</v>
      </c>
      <c r="CG278" s="327">
        <f>'2ND TERM Db '!AV278</f>
        <v>0</v>
      </c>
      <c r="CH278" s="348">
        <f>'1ST TERM Db'!AV278</f>
        <v>0</v>
      </c>
      <c r="CI278" s="328">
        <f t="shared" si="432"/>
        <v>0</v>
      </c>
      <c r="CJ278" s="26"/>
      <c r="CK278" s="26"/>
      <c r="CL278" s="43">
        <f t="shared" si="433"/>
        <v>0</v>
      </c>
      <c r="CM278" s="327">
        <f>'2ND TERM Db '!AY278</f>
        <v>0</v>
      </c>
      <c r="CN278" s="348">
        <f>'1ST TERM Db'!AY278</f>
        <v>0</v>
      </c>
      <c r="CO278" s="328">
        <f t="shared" si="434"/>
        <v>0</v>
      </c>
      <c r="CP278" s="26"/>
      <c r="CQ278" s="26"/>
      <c r="CR278" s="43">
        <f t="shared" si="435"/>
        <v>0</v>
      </c>
      <c r="CS278" s="327">
        <f>'2ND TERM Db '!BB278</f>
        <v>0</v>
      </c>
      <c r="CT278" s="348">
        <f>'1ST TERM Db'!BB278</f>
        <v>0</v>
      </c>
      <c r="CU278" s="328">
        <f t="shared" si="436"/>
        <v>0</v>
      </c>
      <c r="CV278" s="26"/>
      <c r="CW278" s="26"/>
      <c r="CX278" s="43">
        <f t="shared" si="437"/>
        <v>0</v>
      </c>
      <c r="CY278" s="327">
        <f>'2ND TERM Db '!BE278</f>
        <v>0</v>
      </c>
      <c r="CZ278" s="348">
        <f>'1ST TERM Db'!BE278</f>
        <v>0</v>
      </c>
      <c r="DA278" s="328">
        <f t="shared" si="438"/>
        <v>0</v>
      </c>
      <c r="DB278" s="26"/>
      <c r="DC278" s="26"/>
      <c r="DD278" s="43">
        <f t="shared" si="439"/>
        <v>0</v>
      </c>
      <c r="DE278" s="327">
        <f>'2ND TERM Db '!BH278</f>
        <v>0</v>
      </c>
      <c r="DF278" s="348">
        <f>'1ST TERM Db'!BH278</f>
        <v>0</v>
      </c>
      <c r="DG278" s="328">
        <f t="shared" si="440"/>
        <v>0</v>
      </c>
      <c r="DH278" s="349"/>
      <c r="DI278" s="349"/>
      <c r="DJ278" s="356">
        <f t="shared" si="444"/>
        <v>0</v>
      </c>
      <c r="DK278" s="357">
        <f>'2ND TERM Db '!BK278</f>
        <v>0</v>
      </c>
      <c r="DL278" s="357">
        <f>'1ST TERM Db'!BK278</f>
        <v>0</v>
      </c>
      <c r="DM278" s="328">
        <f t="shared" si="441"/>
        <v>0</v>
      </c>
      <c r="DN278" s="73">
        <f t="shared" ref="DN278" si="461">SUM(O278,U278,AA278,AG278,AM278,AS278,AY278,BE278,BK278,BQ278,BW278,CC278,CI278,CO278,CU278,DA278,DG278:DM278)</f>
        <v>0</v>
      </c>
      <c r="DO278" s="80">
        <f t="shared" si="443"/>
        <v>12</v>
      </c>
      <c r="DP278" s="81" t="s">
        <v>105</v>
      </c>
      <c r="DQ278" s="81" t="s">
        <v>105</v>
      </c>
      <c r="DR278" s="81" t="s">
        <v>105</v>
      </c>
      <c r="DS278" s="81" t="s">
        <v>105</v>
      </c>
      <c r="DT278" s="81" t="s">
        <v>105</v>
      </c>
      <c r="DU278" s="81" t="s">
        <v>105</v>
      </c>
      <c r="DV278" s="81" t="s">
        <v>105</v>
      </c>
      <c r="DW278" s="81" t="s">
        <v>105</v>
      </c>
      <c r="DX278" s="87" t="s">
        <v>98</v>
      </c>
      <c r="DY278" s="88" t="s">
        <v>99</v>
      </c>
      <c r="DZ278" s="81" t="s">
        <v>105</v>
      </c>
      <c r="EA278" s="81" t="s">
        <v>105</v>
      </c>
      <c r="EB278" s="81" t="s">
        <v>105</v>
      </c>
      <c r="EC278" s="81" t="s">
        <v>105</v>
      </c>
      <c r="ED278" s="81" t="s">
        <v>105</v>
      </c>
      <c r="EE278" s="81" t="s">
        <v>105</v>
      </c>
      <c r="EF278" s="99" t="s">
        <v>105</v>
      </c>
      <c r="EG278" s="100" t="s">
        <v>101</v>
      </c>
      <c r="EH278" s="101" t="s">
        <v>102</v>
      </c>
      <c r="EI278" s="102" t="s">
        <v>103</v>
      </c>
      <c r="EJ278" s="103" t="s">
        <v>104</v>
      </c>
    </row>
    <row r="279" ht="30.3" spans="1:140">
      <c r="A279" s="21">
        <v>276</v>
      </c>
      <c r="B279" s="288">
        <f>'1ST TERM Db'!B279</f>
        <v>0</v>
      </c>
      <c r="C279" s="29">
        <f>'1ST TERM Db'!C279</f>
        <v>0</v>
      </c>
      <c r="D279" s="29">
        <f>'1ST TERM Db'!D279</f>
        <v>0</v>
      </c>
      <c r="E279" s="29">
        <f>'1ST TERM Db'!E279</f>
        <v>0</v>
      </c>
      <c r="F279" s="27"/>
      <c r="G279" s="27"/>
      <c r="H279" s="27"/>
      <c r="I279" s="42">
        <f t="shared" si="407"/>
        <v>0</v>
      </c>
      <c r="J279" s="26"/>
      <c r="K279" s="26"/>
      <c r="L279" s="43">
        <f t="shared" si="403"/>
        <v>0</v>
      </c>
      <c r="M279" s="327">
        <f>'2ND TERM Db '!L279</f>
        <v>0</v>
      </c>
      <c r="N279" s="327">
        <f>'1ST TERM Db'!L279</f>
        <v>0</v>
      </c>
      <c r="O279" s="328">
        <f t="shared" si="408"/>
        <v>0</v>
      </c>
      <c r="P279" s="26"/>
      <c r="Q279" s="26"/>
      <c r="R279" s="43">
        <f t="shared" si="409"/>
        <v>0</v>
      </c>
      <c r="S279" s="327">
        <f>'2ND TERM Db '!O279</f>
        <v>0</v>
      </c>
      <c r="T279" s="327">
        <f>'1ST TERM Db'!O279</f>
        <v>0</v>
      </c>
      <c r="U279" s="328">
        <f t="shared" si="410"/>
        <v>0</v>
      </c>
      <c r="V279" s="26"/>
      <c r="W279" s="26"/>
      <c r="X279" s="43">
        <f t="shared" si="411"/>
        <v>0</v>
      </c>
      <c r="Y279" s="327">
        <f>'2ND TERM Db '!R279</f>
        <v>0</v>
      </c>
      <c r="Z279" s="327">
        <f>'1ST TERM Db'!R279</f>
        <v>0</v>
      </c>
      <c r="AA279" s="328">
        <f t="shared" si="412"/>
        <v>0</v>
      </c>
      <c r="AB279" s="26"/>
      <c r="AC279" s="26"/>
      <c r="AD279" s="43">
        <f t="shared" si="413"/>
        <v>0</v>
      </c>
      <c r="AE279" s="327">
        <f>'2ND TERM Db '!U279</f>
        <v>0</v>
      </c>
      <c r="AF279" s="327">
        <f>'1ST TERM Db'!U279</f>
        <v>0</v>
      </c>
      <c r="AG279" s="328">
        <f t="shared" si="414"/>
        <v>0</v>
      </c>
      <c r="AH279" s="26"/>
      <c r="AI279" s="26"/>
      <c r="AJ279" s="43">
        <f t="shared" si="415"/>
        <v>0</v>
      </c>
      <c r="AK279" s="327">
        <f>'2ND TERM Db '!X279</f>
        <v>0</v>
      </c>
      <c r="AL279" s="327">
        <f>'1ST TERM Db'!X279</f>
        <v>0</v>
      </c>
      <c r="AM279" s="328">
        <f t="shared" si="416"/>
        <v>0</v>
      </c>
      <c r="AN279" s="26"/>
      <c r="AO279" s="26"/>
      <c r="AP279" s="43">
        <f t="shared" si="417"/>
        <v>0</v>
      </c>
      <c r="AQ279" s="327">
        <f>'2ND TERM Db '!AA279</f>
        <v>0</v>
      </c>
      <c r="AR279" s="343">
        <f>'1ST TERM Db'!AA279</f>
        <v>0</v>
      </c>
      <c r="AS279" s="328">
        <f t="shared" si="418"/>
        <v>0</v>
      </c>
      <c r="AT279" s="26"/>
      <c r="AU279" s="26"/>
      <c r="AV279" s="43">
        <f t="shared" si="419"/>
        <v>0</v>
      </c>
      <c r="AW279" s="327">
        <f>'2ND TERM Db '!AD279</f>
        <v>0</v>
      </c>
      <c r="AX279" s="343">
        <f>'1ST TERM Db'!AD279</f>
        <v>0</v>
      </c>
      <c r="AY279" s="328">
        <f t="shared" si="420"/>
        <v>0</v>
      </c>
      <c r="AZ279" s="26"/>
      <c r="BA279" s="26"/>
      <c r="BB279" s="43">
        <f t="shared" si="421"/>
        <v>0</v>
      </c>
      <c r="BC279" s="327">
        <f>'2ND TERM Db '!AG279</f>
        <v>0</v>
      </c>
      <c r="BD279" s="327">
        <f>'1ST TERM Db'!AG279</f>
        <v>0</v>
      </c>
      <c r="BE279" s="328">
        <f t="shared" si="422"/>
        <v>0</v>
      </c>
      <c r="BF279" s="26"/>
      <c r="BG279" s="26"/>
      <c r="BH279" s="43">
        <f t="shared" si="423"/>
        <v>0</v>
      </c>
      <c r="BI279" s="327">
        <f>'2ND TERM Db '!AJ279</f>
        <v>0</v>
      </c>
      <c r="BJ279" s="327">
        <f>'1ST TERM Db'!AJ279</f>
        <v>0</v>
      </c>
      <c r="BK279" s="328">
        <f t="shared" si="424"/>
        <v>0</v>
      </c>
      <c r="BL279" s="26"/>
      <c r="BM279" s="26"/>
      <c r="BN279" s="43">
        <f t="shared" si="425"/>
        <v>0</v>
      </c>
      <c r="BO279" s="327">
        <f>'2ND TERM Db '!AM279</f>
        <v>0</v>
      </c>
      <c r="BP279" s="348">
        <f>'1ST TERM Db'!AM279</f>
        <v>0</v>
      </c>
      <c r="BQ279" s="328">
        <f t="shared" si="426"/>
        <v>0</v>
      </c>
      <c r="BR279" s="26"/>
      <c r="BS279" s="26"/>
      <c r="BT279" s="43">
        <f t="shared" si="427"/>
        <v>0</v>
      </c>
      <c r="BU279" s="327">
        <f>'2ND TERM Db '!AP279</f>
        <v>0</v>
      </c>
      <c r="BV279" s="348">
        <f>'1ST TERM Db'!AP279</f>
        <v>0</v>
      </c>
      <c r="BW279" s="328">
        <f t="shared" si="428"/>
        <v>0</v>
      </c>
      <c r="BX279" s="26"/>
      <c r="BY279" s="26"/>
      <c r="BZ279" s="43">
        <f t="shared" si="429"/>
        <v>0</v>
      </c>
      <c r="CA279" s="327">
        <f>'2ND TERM Db '!AS279</f>
        <v>0</v>
      </c>
      <c r="CB279" s="348">
        <f>'1ST TERM Db'!AS279</f>
        <v>0</v>
      </c>
      <c r="CC279" s="328">
        <f t="shared" si="430"/>
        <v>0</v>
      </c>
      <c r="CD279" s="26"/>
      <c r="CE279" s="26"/>
      <c r="CF279" s="43">
        <f t="shared" si="431"/>
        <v>0</v>
      </c>
      <c r="CG279" s="327">
        <f>'2ND TERM Db '!AV279</f>
        <v>0</v>
      </c>
      <c r="CH279" s="348">
        <f>'1ST TERM Db'!AV279</f>
        <v>0</v>
      </c>
      <c r="CI279" s="328">
        <f t="shared" si="432"/>
        <v>0</v>
      </c>
      <c r="CJ279" s="26"/>
      <c r="CK279" s="26"/>
      <c r="CL279" s="43">
        <f t="shared" si="433"/>
        <v>0</v>
      </c>
      <c r="CM279" s="327">
        <f>'2ND TERM Db '!AY279</f>
        <v>0</v>
      </c>
      <c r="CN279" s="348">
        <f>'1ST TERM Db'!AY279</f>
        <v>0</v>
      </c>
      <c r="CO279" s="328">
        <f t="shared" si="434"/>
        <v>0</v>
      </c>
      <c r="CP279" s="26"/>
      <c r="CQ279" s="26"/>
      <c r="CR279" s="43">
        <f t="shared" si="435"/>
        <v>0</v>
      </c>
      <c r="CS279" s="327">
        <f>'2ND TERM Db '!BB279</f>
        <v>0</v>
      </c>
      <c r="CT279" s="348">
        <f>'1ST TERM Db'!BB279</f>
        <v>0</v>
      </c>
      <c r="CU279" s="328">
        <f t="shared" si="436"/>
        <v>0</v>
      </c>
      <c r="CV279" s="26"/>
      <c r="CW279" s="26"/>
      <c r="CX279" s="43">
        <f t="shared" si="437"/>
        <v>0</v>
      </c>
      <c r="CY279" s="327">
        <f>'2ND TERM Db '!BE279</f>
        <v>0</v>
      </c>
      <c r="CZ279" s="348">
        <f>'1ST TERM Db'!BE279</f>
        <v>0</v>
      </c>
      <c r="DA279" s="328">
        <f t="shared" si="438"/>
        <v>0</v>
      </c>
      <c r="DB279" s="26"/>
      <c r="DC279" s="26"/>
      <c r="DD279" s="43">
        <f t="shared" si="439"/>
        <v>0</v>
      </c>
      <c r="DE279" s="327">
        <f>'2ND TERM Db '!BH279</f>
        <v>0</v>
      </c>
      <c r="DF279" s="348">
        <f>'1ST TERM Db'!BH279</f>
        <v>0</v>
      </c>
      <c r="DG279" s="328">
        <f t="shared" si="440"/>
        <v>0</v>
      </c>
      <c r="DH279" s="349"/>
      <c r="DI279" s="349"/>
      <c r="DJ279" s="356">
        <f t="shared" si="444"/>
        <v>0</v>
      </c>
      <c r="DK279" s="357">
        <f>'2ND TERM Db '!BK279</f>
        <v>0</v>
      </c>
      <c r="DL279" s="357">
        <f>'1ST TERM Db'!BK279</f>
        <v>0</v>
      </c>
      <c r="DM279" s="328">
        <f t="shared" si="441"/>
        <v>0</v>
      </c>
      <c r="DN279" s="73">
        <f t="shared" ref="DN279" si="462">SUM(O279,U279,AA279,AG279,AM279,AS279,AY279,BE279,BK279,BQ279,BW279,CC279,CI279,CO279,CU279,DA279,DG279,DM279)</f>
        <v>0</v>
      </c>
      <c r="DO279" s="80">
        <f t="shared" si="443"/>
        <v>12</v>
      </c>
      <c r="DP279" s="81" t="s">
        <v>105</v>
      </c>
      <c r="DQ279" s="81" t="s">
        <v>105</v>
      </c>
      <c r="DR279" s="81" t="s">
        <v>105</v>
      </c>
      <c r="DS279" s="81" t="s">
        <v>105</v>
      </c>
      <c r="DT279" s="81" t="s">
        <v>105</v>
      </c>
      <c r="DU279" s="81" t="s">
        <v>105</v>
      </c>
      <c r="DV279" s="81" t="s">
        <v>105</v>
      </c>
      <c r="DW279" s="81" t="s">
        <v>105</v>
      </c>
      <c r="DX279" s="87" t="s">
        <v>98</v>
      </c>
      <c r="DY279" s="88" t="s">
        <v>99</v>
      </c>
      <c r="DZ279" s="81" t="s">
        <v>105</v>
      </c>
      <c r="EA279" s="81" t="s">
        <v>105</v>
      </c>
      <c r="EB279" s="81" t="s">
        <v>105</v>
      </c>
      <c r="EC279" s="81" t="s">
        <v>105</v>
      </c>
      <c r="ED279" s="81" t="s">
        <v>105</v>
      </c>
      <c r="EE279" s="81" t="s">
        <v>105</v>
      </c>
      <c r="EF279" s="99" t="s">
        <v>105</v>
      </c>
      <c r="EG279" s="100" t="s">
        <v>101</v>
      </c>
      <c r="EH279" s="101" t="s">
        <v>102</v>
      </c>
      <c r="EI279" s="102" t="s">
        <v>103</v>
      </c>
      <c r="EJ279" s="103" t="s">
        <v>104</v>
      </c>
    </row>
    <row r="280" ht="30.3" spans="1:140">
      <c r="A280" s="21">
        <v>277</v>
      </c>
      <c r="B280" s="288">
        <f>'1ST TERM Db'!B280</f>
        <v>0</v>
      </c>
      <c r="C280" s="289">
        <f>'1ST TERM Db'!C280</f>
        <v>0</v>
      </c>
      <c r="D280" s="29">
        <f>'1ST TERM Db'!D280</f>
        <v>0</v>
      </c>
      <c r="E280" s="29">
        <f>'1ST TERM Db'!E280</f>
        <v>0</v>
      </c>
      <c r="F280" s="27"/>
      <c r="G280" s="27"/>
      <c r="H280" s="27"/>
      <c r="I280" s="42">
        <f t="shared" si="407"/>
        <v>0</v>
      </c>
      <c r="J280" s="26"/>
      <c r="K280" s="26"/>
      <c r="L280" s="43">
        <f t="shared" si="403"/>
        <v>0</v>
      </c>
      <c r="M280" s="327">
        <f>'2ND TERM Db '!L280</f>
        <v>0</v>
      </c>
      <c r="N280" s="327">
        <f>'1ST TERM Db'!L280</f>
        <v>0</v>
      </c>
      <c r="O280" s="328">
        <f t="shared" si="408"/>
        <v>0</v>
      </c>
      <c r="P280" s="26"/>
      <c r="Q280" s="26"/>
      <c r="R280" s="43">
        <f t="shared" si="409"/>
        <v>0</v>
      </c>
      <c r="S280" s="327">
        <f>'2ND TERM Db '!O280</f>
        <v>0</v>
      </c>
      <c r="T280" s="327">
        <f>'1ST TERM Db'!O280</f>
        <v>0</v>
      </c>
      <c r="U280" s="328">
        <f t="shared" si="410"/>
        <v>0</v>
      </c>
      <c r="V280" s="26"/>
      <c r="W280" s="26"/>
      <c r="X280" s="43">
        <f t="shared" si="411"/>
        <v>0</v>
      </c>
      <c r="Y280" s="327">
        <f>'2ND TERM Db '!R280</f>
        <v>0</v>
      </c>
      <c r="Z280" s="327">
        <f>'1ST TERM Db'!R280</f>
        <v>0</v>
      </c>
      <c r="AA280" s="328">
        <f t="shared" si="412"/>
        <v>0</v>
      </c>
      <c r="AB280" s="26"/>
      <c r="AC280" s="26"/>
      <c r="AD280" s="43">
        <f t="shared" si="413"/>
        <v>0</v>
      </c>
      <c r="AE280" s="327">
        <f>'2ND TERM Db '!U280</f>
        <v>0</v>
      </c>
      <c r="AF280" s="327">
        <f>'1ST TERM Db'!U280</f>
        <v>0</v>
      </c>
      <c r="AG280" s="328">
        <f t="shared" si="414"/>
        <v>0</v>
      </c>
      <c r="AH280" s="26"/>
      <c r="AI280" s="26"/>
      <c r="AJ280" s="43">
        <f t="shared" si="415"/>
        <v>0</v>
      </c>
      <c r="AK280" s="327">
        <f>'2ND TERM Db '!X280</f>
        <v>0</v>
      </c>
      <c r="AL280" s="327">
        <f>'1ST TERM Db'!X280</f>
        <v>0</v>
      </c>
      <c r="AM280" s="328">
        <f t="shared" si="416"/>
        <v>0</v>
      </c>
      <c r="AN280" s="26"/>
      <c r="AO280" s="26"/>
      <c r="AP280" s="43">
        <f t="shared" si="417"/>
        <v>0</v>
      </c>
      <c r="AQ280" s="327">
        <f>'2ND TERM Db '!AA280</f>
        <v>0</v>
      </c>
      <c r="AR280" s="343">
        <f>'1ST TERM Db'!AA280</f>
        <v>0</v>
      </c>
      <c r="AS280" s="328">
        <f t="shared" si="418"/>
        <v>0</v>
      </c>
      <c r="AT280" s="26"/>
      <c r="AU280" s="26"/>
      <c r="AV280" s="43">
        <f t="shared" si="419"/>
        <v>0</v>
      </c>
      <c r="AW280" s="327">
        <f>'2ND TERM Db '!AD280</f>
        <v>0</v>
      </c>
      <c r="AX280" s="343">
        <f>'1ST TERM Db'!AD280</f>
        <v>0</v>
      </c>
      <c r="AY280" s="328">
        <f t="shared" si="420"/>
        <v>0</v>
      </c>
      <c r="AZ280" s="26"/>
      <c r="BA280" s="26"/>
      <c r="BB280" s="43">
        <f t="shared" si="421"/>
        <v>0</v>
      </c>
      <c r="BC280" s="327">
        <f>'2ND TERM Db '!AG280</f>
        <v>0</v>
      </c>
      <c r="BD280" s="327">
        <f>'1ST TERM Db'!AG280</f>
        <v>0</v>
      </c>
      <c r="BE280" s="328">
        <f t="shared" si="422"/>
        <v>0</v>
      </c>
      <c r="BF280" s="26"/>
      <c r="BG280" s="26"/>
      <c r="BH280" s="43">
        <f t="shared" si="423"/>
        <v>0</v>
      </c>
      <c r="BI280" s="327">
        <f>'2ND TERM Db '!AJ280</f>
        <v>0</v>
      </c>
      <c r="BJ280" s="327">
        <f>'1ST TERM Db'!AJ280</f>
        <v>0</v>
      </c>
      <c r="BK280" s="328">
        <f t="shared" si="424"/>
        <v>0</v>
      </c>
      <c r="BL280" s="26"/>
      <c r="BM280" s="26"/>
      <c r="BN280" s="43">
        <f t="shared" si="425"/>
        <v>0</v>
      </c>
      <c r="BO280" s="327">
        <f>'2ND TERM Db '!AM280</f>
        <v>0</v>
      </c>
      <c r="BP280" s="348">
        <f>'1ST TERM Db'!AM280</f>
        <v>0</v>
      </c>
      <c r="BQ280" s="328">
        <f t="shared" si="426"/>
        <v>0</v>
      </c>
      <c r="BR280" s="26"/>
      <c r="BS280" s="26"/>
      <c r="BT280" s="43">
        <f t="shared" si="427"/>
        <v>0</v>
      </c>
      <c r="BU280" s="327">
        <f>'2ND TERM Db '!AP280</f>
        <v>0</v>
      </c>
      <c r="BV280" s="348">
        <f>'1ST TERM Db'!AP280</f>
        <v>0</v>
      </c>
      <c r="BW280" s="328">
        <f t="shared" si="428"/>
        <v>0</v>
      </c>
      <c r="BX280" s="26"/>
      <c r="BY280" s="26"/>
      <c r="BZ280" s="43">
        <f t="shared" si="429"/>
        <v>0</v>
      </c>
      <c r="CA280" s="327">
        <f>'2ND TERM Db '!AS280</f>
        <v>0</v>
      </c>
      <c r="CB280" s="348">
        <f>'1ST TERM Db'!AS280</f>
        <v>0</v>
      </c>
      <c r="CC280" s="328">
        <f t="shared" si="430"/>
        <v>0</v>
      </c>
      <c r="CD280" s="26"/>
      <c r="CE280" s="26"/>
      <c r="CF280" s="43">
        <f t="shared" si="431"/>
        <v>0</v>
      </c>
      <c r="CG280" s="327">
        <f>'2ND TERM Db '!AV280</f>
        <v>0</v>
      </c>
      <c r="CH280" s="348">
        <f>'1ST TERM Db'!AV280</f>
        <v>0</v>
      </c>
      <c r="CI280" s="328">
        <f t="shared" si="432"/>
        <v>0</v>
      </c>
      <c r="CJ280" s="26"/>
      <c r="CK280" s="26"/>
      <c r="CL280" s="43">
        <f t="shared" si="433"/>
        <v>0</v>
      </c>
      <c r="CM280" s="327">
        <f>'2ND TERM Db '!AY280</f>
        <v>0</v>
      </c>
      <c r="CN280" s="348">
        <f>'1ST TERM Db'!AY280</f>
        <v>0</v>
      </c>
      <c r="CO280" s="328">
        <f t="shared" si="434"/>
        <v>0</v>
      </c>
      <c r="CP280" s="26"/>
      <c r="CQ280" s="26"/>
      <c r="CR280" s="43">
        <f t="shared" si="435"/>
        <v>0</v>
      </c>
      <c r="CS280" s="327">
        <f>'2ND TERM Db '!BB280</f>
        <v>0</v>
      </c>
      <c r="CT280" s="348">
        <f>'1ST TERM Db'!BB280</f>
        <v>0</v>
      </c>
      <c r="CU280" s="328">
        <f t="shared" si="436"/>
        <v>0</v>
      </c>
      <c r="CV280" s="26"/>
      <c r="CW280" s="26"/>
      <c r="CX280" s="43">
        <f t="shared" si="437"/>
        <v>0</v>
      </c>
      <c r="CY280" s="327">
        <f>'2ND TERM Db '!BE280</f>
        <v>0</v>
      </c>
      <c r="CZ280" s="348">
        <f>'1ST TERM Db'!BE280</f>
        <v>0</v>
      </c>
      <c r="DA280" s="328">
        <f t="shared" si="438"/>
        <v>0</v>
      </c>
      <c r="DB280" s="26"/>
      <c r="DC280" s="26"/>
      <c r="DD280" s="43">
        <f t="shared" si="439"/>
        <v>0</v>
      </c>
      <c r="DE280" s="327">
        <f>'2ND TERM Db '!BH280</f>
        <v>0</v>
      </c>
      <c r="DF280" s="348">
        <f>'1ST TERM Db'!BH280</f>
        <v>0</v>
      </c>
      <c r="DG280" s="328">
        <f t="shared" si="440"/>
        <v>0</v>
      </c>
      <c r="DH280" s="349"/>
      <c r="DI280" s="349"/>
      <c r="DJ280" s="356">
        <f t="shared" si="444"/>
        <v>0</v>
      </c>
      <c r="DK280" s="357">
        <f>'2ND TERM Db '!BK280</f>
        <v>0</v>
      </c>
      <c r="DL280" s="357">
        <f>'1ST TERM Db'!BK280</f>
        <v>0</v>
      </c>
      <c r="DM280" s="328">
        <f t="shared" si="441"/>
        <v>0</v>
      </c>
      <c r="DN280" s="73">
        <f t="shared" ref="DN280" si="463">SUM(O280,U280,AA280,AG280,AM280,AS280,AY280,BE280,BK280,BQ280,BW280,CC280,CI280,CO280,CU280,DA280,DG280:DM280)</f>
        <v>0</v>
      </c>
      <c r="DO280" s="80">
        <f t="shared" si="443"/>
        <v>12</v>
      </c>
      <c r="DP280" s="81" t="s">
        <v>105</v>
      </c>
      <c r="DQ280" s="81" t="s">
        <v>105</v>
      </c>
      <c r="DR280" s="81" t="s">
        <v>105</v>
      </c>
      <c r="DS280" s="81" t="s">
        <v>105</v>
      </c>
      <c r="DT280" s="81" t="s">
        <v>105</v>
      </c>
      <c r="DU280" s="81" t="s">
        <v>105</v>
      </c>
      <c r="DV280" s="81" t="s">
        <v>105</v>
      </c>
      <c r="DW280" s="81" t="s">
        <v>105</v>
      </c>
      <c r="DX280" s="87" t="s">
        <v>98</v>
      </c>
      <c r="DY280" s="88" t="s">
        <v>99</v>
      </c>
      <c r="DZ280" s="81" t="s">
        <v>105</v>
      </c>
      <c r="EA280" s="81" t="s">
        <v>105</v>
      </c>
      <c r="EB280" s="81" t="s">
        <v>105</v>
      </c>
      <c r="EC280" s="81" t="s">
        <v>105</v>
      </c>
      <c r="ED280" s="81" t="s">
        <v>105</v>
      </c>
      <c r="EE280" s="81" t="s">
        <v>105</v>
      </c>
      <c r="EF280" s="99" t="s">
        <v>105</v>
      </c>
      <c r="EG280" s="100" t="s">
        <v>101</v>
      </c>
      <c r="EH280" s="101" t="s">
        <v>102</v>
      </c>
      <c r="EI280" s="102" t="s">
        <v>103</v>
      </c>
      <c r="EJ280" s="103" t="s">
        <v>104</v>
      </c>
    </row>
    <row r="281" ht="30.3" spans="1:140">
      <c r="A281" s="21">
        <v>278</v>
      </c>
      <c r="B281" s="288">
        <f>'1ST TERM Db'!B281</f>
        <v>0</v>
      </c>
      <c r="C281" s="29">
        <f>'1ST TERM Db'!C281</f>
        <v>0</v>
      </c>
      <c r="D281" s="29">
        <f>'1ST TERM Db'!D281</f>
        <v>0</v>
      </c>
      <c r="E281" s="29">
        <f>'1ST TERM Db'!E281</f>
        <v>0</v>
      </c>
      <c r="F281" s="27"/>
      <c r="G281" s="27"/>
      <c r="H281" s="27"/>
      <c r="I281" s="42">
        <f t="shared" si="407"/>
        <v>0</v>
      </c>
      <c r="J281" s="26"/>
      <c r="K281" s="26"/>
      <c r="L281" s="43">
        <f t="shared" si="403"/>
        <v>0</v>
      </c>
      <c r="M281" s="327">
        <f>'2ND TERM Db '!L281</f>
        <v>0</v>
      </c>
      <c r="N281" s="327">
        <f>'1ST TERM Db'!L281</f>
        <v>0</v>
      </c>
      <c r="O281" s="328">
        <f t="shared" si="408"/>
        <v>0</v>
      </c>
      <c r="P281" s="26"/>
      <c r="Q281" s="26"/>
      <c r="R281" s="43">
        <f t="shared" si="409"/>
        <v>0</v>
      </c>
      <c r="S281" s="327">
        <f>'2ND TERM Db '!O281</f>
        <v>0</v>
      </c>
      <c r="T281" s="327">
        <f>'1ST TERM Db'!O281</f>
        <v>0</v>
      </c>
      <c r="U281" s="328">
        <f t="shared" si="410"/>
        <v>0</v>
      </c>
      <c r="V281" s="26"/>
      <c r="W281" s="26"/>
      <c r="X281" s="43">
        <f t="shared" si="411"/>
        <v>0</v>
      </c>
      <c r="Y281" s="327">
        <f>'2ND TERM Db '!R281</f>
        <v>0</v>
      </c>
      <c r="Z281" s="327">
        <f>'1ST TERM Db'!R281</f>
        <v>0</v>
      </c>
      <c r="AA281" s="328">
        <f t="shared" si="412"/>
        <v>0</v>
      </c>
      <c r="AB281" s="26"/>
      <c r="AC281" s="26"/>
      <c r="AD281" s="43">
        <f t="shared" si="413"/>
        <v>0</v>
      </c>
      <c r="AE281" s="327">
        <f>'2ND TERM Db '!U281</f>
        <v>0</v>
      </c>
      <c r="AF281" s="327">
        <f>'1ST TERM Db'!U281</f>
        <v>0</v>
      </c>
      <c r="AG281" s="328">
        <f t="shared" si="414"/>
        <v>0</v>
      </c>
      <c r="AH281" s="26"/>
      <c r="AI281" s="26"/>
      <c r="AJ281" s="43">
        <f t="shared" si="415"/>
        <v>0</v>
      </c>
      <c r="AK281" s="327">
        <f>'2ND TERM Db '!X281</f>
        <v>0</v>
      </c>
      <c r="AL281" s="327">
        <f>'1ST TERM Db'!X281</f>
        <v>0</v>
      </c>
      <c r="AM281" s="328">
        <f t="shared" si="416"/>
        <v>0</v>
      </c>
      <c r="AN281" s="26"/>
      <c r="AO281" s="26"/>
      <c r="AP281" s="43">
        <f t="shared" si="417"/>
        <v>0</v>
      </c>
      <c r="AQ281" s="327">
        <f>'2ND TERM Db '!AA281</f>
        <v>0</v>
      </c>
      <c r="AR281" s="343">
        <f>'1ST TERM Db'!AA281</f>
        <v>0</v>
      </c>
      <c r="AS281" s="328">
        <f t="shared" si="418"/>
        <v>0</v>
      </c>
      <c r="AT281" s="26"/>
      <c r="AU281" s="26"/>
      <c r="AV281" s="43">
        <f t="shared" si="419"/>
        <v>0</v>
      </c>
      <c r="AW281" s="327">
        <f>'2ND TERM Db '!AD281</f>
        <v>0</v>
      </c>
      <c r="AX281" s="343">
        <f>'1ST TERM Db'!AD281</f>
        <v>0</v>
      </c>
      <c r="AY281" s="328">
        <f t="shared" si="420"/>
        <v>0</v>
      </c>
      <c r="AZ281" s="26"/>
      <c r="BA281" s="26"/>
      <c r="BB281" s="43">
        <f t="shared" si="421"/>
        <v>0</v>
      </c>
      <c r="BC281" s="327">
        <f>'2ND TERM Db '!AG281</f>
        <v>0</v>
      </c>
      <c r="BD281" s="327">
        <f>'1ST TERM Db'!AG281</f>
        <v>0</v>
      </c>
      <c r="BE281" s="328">
        <f t="shared" si="422"/>
        <v>0</v>
      </c>
      <c r="BF281" s="26"/>
      <c r="BG281" s="26"/>
      <c r="BH281" s="43">
        <f t="shared" si="423"/>
        <v>0</v>
      </c>
      <c r="BI281" s="327">
        <f>'2ND TERM Db '!AJ281</f>
        <v>0</v>
      </c>
      <c r="BJ281" s="327">
        <f>'1ST TERM Db'!AJ281</f>
        <v>0</v>
      </c>
      <c r="BK281" s="328">
        <f t="shared" si="424"/>
        <v>0</v>
      </c>
      <c r="BL281" s="26"/>
      <c r="BM281" s="26"/>
      <c r="BN281" s="43">
        <f t="shared" si="425"/>
        <v>0</v>
      </c>
      <c r="BO281" s="327">
        <f>'2ND TERM Db '!AM281</f>
        <v>0</v>
      </c>
      <c r="BP281" s="348">
        <f>'1ST TERM Db'!AM281</f>
        <v>0</v>
      </c>
      <c r="BQ281" s="328">
        <f t="shared" si="426"/>
        <v>0</v>
      </c>
      <c r="BR281" s="26"/>
      <c r="BS281" s="26"/>
      <c r="BT281" s="43">
        <f t="shared" si="427"/>
        <v>0</v>
      </c>
      <c r="BU281" s="327">
        <f>'2ND TERM Db '!AP281</f>
        <v>0</v>
      </c>
      <c r="BV281" s="348">
        <f>'1ST TERM Db'!AP281</f>
        <v>0</v>
      </c>
      <c r="BW281" s="328">
        <f t="shared" si="428"/>
        <v>0</v>
      </c>
      <c r="BX281" s="26"/>
      <c r="BY281" s="26"/>
      <c r="BZ281" s="43">
        <f t="shared" si="429"/>
        <v>0</v>
      </c>
      <c r="CA281" s="327">
        <f>'2ND TERM Db '!AS281</f>
        <v>0</v>
      </c>
      <c r="CB281" s="348">
        <f>'1ST TERM Db'!AS281</f>
        <v>0</v>
      </c>
      <c r="CC281" s="328">
        <f t="shared" si="430"/>
        <v>0</v>
      </c>
      <c r="CD281" s="26"/>
      <c r="CE281" s="26"/>
      <c r="CF281" s="43">
        <f t="shared" si="431"/>
        <v>0</v>
      </c>
      <c r="CG281" s="327">
        <f>'2ND TERM Db '!AV281</f>
        <v>0</v>
      </c>
      <c r="CH281" s="348">
        <f>'1ST TERM Db'!AV281</f>
        <v>0</v>
      </c>
      <c r="CI281" s="328">
        <f t="shared" si="432"/>
        <v>0</v>
      </c>
      <c r="CJ281" s="26"/>
      <c r="CK281" s="26"/>
      <c r="CL281" s="43">
        <f t="shared" si="433"/>
        <v>0</v>
      </c>
      <c r="CM281" s="327">
        <f>'2ND TERM Db '!AY281</f>
        <v>0</v>
      </c>
      <c r="CN281" s="348">
        <f>'1ST TERM Db'!AY281</f>
        <v>0</v>
      </c>
      <c r="CO281" s="328">
        <f t="shared" si="434"/>
        <v>0</v>
      </c>
      <c r="CP281" s="26"/>
      <c r="CQ281" s="26"/>
      <c r="CR281" s="43">
        <f t="shared" si="435"/>
        <v>0</v>
      </c>
      <c r="CS281" s="327">
        <f>'2ND TERM Db '!BB281</f>
        <v>0</v>
      </c>
      <c r="CT281" s="348">
        <f>'1ST TERM Db'!BB281</f>
        <v>0</v>
      </c>
      <c r="CU281" s="328">
        <f t="shared" si="436"/>
        <v>0</v>
      </c>
      <c r="CV281" s="26"/>
      <c r="CW281" s="26"/>
      <c r="CX281" s="43">
        <f t="shared" si="437"/>
        <v>0</v>
      </c>
      <c r="CY281" s="327">
        <f>'2ND TERM Db '!BE281</f>
        <v>0</v>
      </c>
      <c r="CZ281" s="348">
        <f>'1ST TERM Db'!BE281</f>
        <v>0</v>
      </c>
      <c r="DA281" s="328">
        <f t="shared" si="438"/>
        <v>0</v>
      </c>
      <c r="DB281" s="26"/>
      <c r="DC281" s="26"/>
      <c r="DD281" s="43">
        <f t="shared" si="439"/>
        <v>0</v>
      </c>
      <c r="DE281" s="327">
        <f>'2ND TERM Db '!BH281</f>
        <v>0</v>
      </c>
      <c r="DF281" s="348">
        <f>'1ST TERM Db'!BH281</f>
        <v>0</v>
      </c>
      <c r="DG281" s="328">
        <f t="shared" si="440"/>
        <v>0</v>
      </c>
      <c r="DH281" s="349"/>
      <c r="DI281" s="349"/>
      <c r="DJ281" s="356">
        <f t="shared" si="444"/>
        <v>0</v>
      </c>
      <c r="DK281" s="357">
        <f>'2ND TERM Db '!BK281</f>
        <v>0</v>
      </c>
      <c r="DL281" s="357">
        <f>'1ST TERM Db'!BK281</f>
        <v>0</v>
      </c>
      <c r="DM281" s="328">
        <f t="shared" si="441"/>
        <v>0</v>
      </c>
      <c r="DN281" s="73">
        <f t="shared" ref="DN281" si="464">SUM(O281,U281,AA281,AG281,AM281,AS281,AY281,BE281,BK281,BQ281,BW281,CC281,CI281,CO281,CU281,DA281,DG281,DM281)</f>
        <v>0</v>
      </c>
      <c r="DO281" s="80">
        <f t="shared" si="443"/>
        <v>12</v>
      </c>
      <c r="DP281" s="81" t="s">
        <v>105</v>
      </c>
      <c r="DQ281" s="81" t="s">
        <v>105</v>
      </c>
      <c r="DR281" s="81" t="s">
        <v>105</v>
      </c>
      <c r="DS281" s="81" t="s">
        <v>105</v>
      </c>
      <c r="DT281" s="81" t="s">
        <v>105</v>
      </c>
      <c r="DU281" s="81" t="s">
        <v>105</v>
      </c>
      <c r="DV281" s="81" t="s">
        <v>105</v>
      </c>
      <c r="DW281" s="81" t="s">
        <v>105</v>
      </c>
      <c r="DX281" s="87" t="s">
        <v>98</v>
      </c>
      <c r="DY281" s="88" t="s">
        <v>99</v>
      </c>
      <c r="DZ281" s="81" t="s">
        <v>105</v>
      </c>
      <c r="EA281" s="81" t="s">
        <v>105</v>
      </c>
      <c r="EB281" s="81" t="s">
        <v>105</v>
      </c>
      <c r="EC281" s="81" t="s">
        <v>105</v>
      </c>
      <c r="ED281" s="81" t="s">
        <v>105</v>
      </c>
      <c r="EE281" s="81" t="s">
        <v>105</v>
      </c>
      <c r="EF281" s="99" t="s">
        <v>105</v>
      </c>
      <c r="EG281" s="100" t="s">
        <v>101</v>
      </c>
      <c r="EH281" s="101" t="s">
        <v>102</v>
      </c>
      <c r="EI281" s="102" t="s">
        <v>103</v>
      </c>
      <c r="EJ281" s="103" t="s">
        <v>104</v>
      </c>
    </row>
    <row r="282" ht="30.3" spans="1:140">
      <c r="A282" s="21">
        <v>279</v>
      </c>
      <c r="B282" s="288">
        <f>'1ST TERM Db'!B282</f>
        <v>0</v>
      </c>
      <c r="C282" s="289">
        <f>'1ST TERM Db'!C282</f>
        <v>0</v>
      </c>
      <c r="D282" s="29">
        <f>'1ST TERM Db'!D282</f>
        <v>0</v>
      </c>
      <c r="E282" s="29">
        <f>'1ST TERM Db'!E282</f>
        <v>0</v>
      </c>
      <c r="F282" s="27"/>
      <c r="G282" s="27"/>
      <c r="H282" s="27"/>
      <c r="I282" s="42">
        <f t="shared" si="407"/>
        <v>0</v>
      </c>
      <c r="J282" s="26"/>
      <c r="K282" s="26"/>
      <c r="L282" s="43">
        <f t="shared" si="403"/>
        <v>0</v>
      </c>
      <c r="M282" s="327">
        <f>'2ND TERM Db '!L282</f>
        <v>0</v>
      </c>
      <c r="N282" s="327">
        <f>'1ST TERM Db'!L282</f>
        <v>0</v>
      </c>
      <c r="O282" s="328">
        <f t="shared" si="408"/>
        <v>0</v>
      </c>
      <c r="P282" s="26"/>
      <c r="Q282" s="26"/>
      <c r="R282" s="43">
        <f t="shared" si="409"/>
        <v>0</v>
      </c>
      <c r="S282" s="327">
        <f>'2ND TERM Db '!O282</f>
        <v>0</v>
      </c>
      <c r="T282" s="327">
        <f>'1ST TERM Db'!O282</f>
        <v>0</v>
      </c>
      <c r="U282" s="328">
        <f t="shared" si="410"/>
        <v>0</v>
      </c>
      <c r="V282" s="26"/>
      <c r="W282" s="26"/>
      <c r="X282" s="43">
        <f t="shared" si="411"/>
        <v>0</v>
      </c>
      <c r="Y282" s="327">
        <f>'2ND TERM Db '!R282</f>
        <v>0</v>
      </c>
      <c r="Z282" s="327">
        <f>'1ST TERM Db'!R282</f>
        <v>0</v>
      </c>
      <c r="AA282" s="328">
        <f t="shared" si="412"/>
        <v>0</v>
      </c>
      <c r="AB282" s="26"/>
      <c r="AC282" s="26"/>
      <c r="AD282" s="43">
        <f t="shared" si="413"/>
        <v>0</v>
      </c>
      <c r="AE282" s="327">
        <f>'2ND TERM Db '!U282</f>
        <v>0</v>
      </c>
      <c r="AF282" s="327">
        <f>'1ST TERM Db'!U282</f>
        <v>0</v>
      </c>
      <c r="AG282" s="328">
        <f t="shared" si="414"/>
        <v>0</v>
      </c>
      <c r="AH282" s="26"/>
      <c r="AI282" s="26"/>
      <c r="AJ282" s="43">
        <f t="shared" si="415"/>
        <v>0</v>
      </c>
      <c r="AK282" s="327">
        <f>'2ND TERM Db '!X282</f>
        <v>0</v>
      </c>
      <c r="AL282" s="327">
        <f>'1ST TERM Db'!X282</f>
        <v>0</v>
      </c>
      <c r="AM282" s="328">
        <f t="shared" si="416"/>
        <v>0</v>
      </c>
      <c r="AN282" s="26"/>
      <c r="AO282" s="26"/>
      <c r="AP282" s="43">
        <f t="shared" si="417"/>
        <v>0</v>
      </c>
      <c r="AQ282" s="327">
        <f>'2ND TERM Db '!AA282</f>
        <v>0</v>
      </c>
      <c r="AR282" s="343">
        <f>'1ST TERM Db'!AA282</f>
        <v>0</v>
      </c>
      <c r="AS282" s="328">
        <f t="shared" si="418"/>
        <v>0</v>
      </c>
      <c r="AT282" s="26"/>
      <c r="AU282" s="26"/>
      <c r="AV282" s="43">
        <f t="shared" si="419"/>
        <v>0</v>
      </c>
      <c r="AW282" s="327">
        <f>'2ND TERM Db '!AD282</f>
        <v>0</v>
      </c>
      <c r="AX282" s="343">
        <f>'1ST TERM Db'!AD282</f>
        <v>0</v>
      </c>
      <c r="AY282" s="328">
        <f t="shared" si="420"/>
        <v>0</v>
      </c>
      <c r="AZ282" s="26"/>
      <c r="BA282" s="26"/>
      <c r="BB282" s="43">
        <f t="shared" si="421"/>
        <v>0</v>
      </c>
      <c r="BC282" s="327">
        <f>'2ND TERM Db '!AG282</f>
        <v>0</v>
      </c>
      <c r="BD282" s="327">
        <f>'1ST TERM Db'!AG282</f>
        <v>0</v>
      </c>
      <c r="BE282" s="328">
        <f t="shared" si="422"/>
        <v>0</v>
      </c>
      <c r="BF282" s="26"/>
      <c r="BG282" s="26"/>
      <c r="BH282" s="43">
        <f t="shared" si="423"/>
        <v>0</v>
      </c>
      <c r="BI282" s="327">
        <f>'2ND TERM Db '!AJ282</f>
        <v>0</v>
      </c>
      <c r="BJ282" s="327">
        <f>'1ST TERM Db'!AJ282</f>
        <v>0</v>
      </c>
      <c r="BK282" s="328">
        <f t="shared" si="424"/>
        <v>0</v>
      </c>
      <c r="BL282" s="26"/>
      <c r="BM282" s="26"/>
      <c r="BN282" s="43">
        <f t="shared" si="425"/>
        <v>0</v>
      </c>
      <c r="BO282" s="327">
        <f>'2ND TERM Db '!AM282</f>
        <v>0</v>
      </c>
      <c r="BP282" s="348">
        <f>'1ST TERM Db'!AM282</f>
        <v>0</v>
      </c>
      <c r="BQ282" s="328">
        <f t="shared" si="426"/>
        <v>0</v>
      </c>
      <c r="BR282" s="26"/>
      <c r="BS282" s="26"/>
      <c r="BT282" s="43">
        <f t="shared" si="427"/>
        <v>0</v>
      </c>
      <c r="BU282" s="327">
        <f>'2ND TERM Db '!AP282</f>
        <v>0</v>
      </c>
      <c r="BV282" s="348">
        <f>'1ST TERM Db'!AP282</f>
        <v>0</v>
      </c>
      <c r="BW282" s="328">
        <f t="shared" si="428"/>
        <v>0</v>
      </c>
      <c r="BX282" s="26"/>
      <c r="BY282" s="26"/>
      <c r="BZ282" s="43">
        <f t="shared" si="429"/>
        <v>0</v>
      </c>
      <c r="CA282" s="327">
        <f>'2ND TERM Db '!AS282</f>
        <v>0</v>
      </c>
      <c r="CB282" s="348">
        <f>'1ST TERM Db'!AS282</f>
        <v>0</v>
      </c>
      <c r="CC282" s="328">
        <f t="shared" si="430"/>
        <v>0</v>
      </c>
      <c r="CD282" s="26"/>
      <c r="CE282" s="26"/>
      <c r="CF282" s="43">
        <f t="shared" si="431"/>
        <v>0</v>
      </c>
      <c r="CG282" s="327">
        <f>'2ND TERM Db '!AV282</f>
        <v>0</v>
      </c>
      <c r="CH282" s="348">
        <f>'1ST TERM Db'!AV282</f>
        <v>0</v>
      </c>
      <c r="CI282" s="328">
        <f t="shared" si="432"/>
        <v>0</v>
      </c>
      <c r="CJ282" s="26"/>
      <c r="CK282" s="26"/>
      <c r="CL282" s="43">
        <f t="shared" si="433"/>
        <v>0</v>
      </c>
      <c r="CM282" s="327">
        <f>'2ND TERM Db '!AY282</f>
        <v>0</v>
      </c>
      <c r="CN282" s="348">
        <f>'1ST TERM Db'!AY282</f>
        <v>0</v>
      </c>
      <c r="CO282" s="328">
        <f t="shared" si="434"/>
        <v>0</v>
      </c>
      <c r="CP282" s="26"/>
      <c r="CQ282" s="26"/>
      <c r="CR282" s="43">
        <f t="shared" si="435"/>
        <v>0</v>
      </c>
      <c r="CS282" s="327">
        <f>'2ND TERM Db '!BB282</f>
        <v>0</v>
      </c>
      <c r="CT282" s="348">
        <f>'1ST TERM Db'!BB282</f>
        <v>0</v>
      </c>
      <c r="CU282" s="328">
        <f t="shared" si="436"/>
        <v>0</v>
      </c>
      <c r="CV282" s="26"/>
      <c r="CW282" s="26"/>
      <c r="CX282" s="43">
        <f t="shared" si="437"/>
        <v>0</v>
      </c>
      <c r="CY282" s="327">
        <f>'2ND TERM Db '!BE282</f>
        <v>0</v>
      </c>
      <c r="CZ282" s="348">
        <f>'1ST TERM Db'!BE282</f>
        <v>0</v>
      </c>
      <c r="DA282" s="328">
        <f t="shared" si="438"/>
        <v>0</v>
      </c>
      <c r="DB282" s="26"/>
      <c r="DC282" s="26"/>
      <c r="DD282" s="43">
        <f t="shared" si="439"/>
        <v>0</v>
      </c>
      <c r="DE282" s="327">
        <f>'2ND TERM Db '!BH282</f>
        <v>0</v>
      </c>
      <c r="DF282" s="348">
        <f>'1ST TERM Db'!BH282</f>
        <v>0</v>
      </c>
      <c r="DG282" s="328">
        <f t="shared" si="440"/>
        <v>0</v>
      </c>
      <c r="DH282" s="349"/>
      <c r="DI282" s="349"/>
      <c r="DJ282" s="356">
        <f t="shared" si="444"/>
        <v>0</v>
      </c>
      <c r="DK282" s="357">
        <f>'2ND TERM Db '!BK282</f>
        <v>0</v>
      </c>
      <c r="DL282" s="357">
        <f>'1ST TERM Db'!BK282</f>
        <v>0</v>
      </c>
      <c r="DM282" s="328">
        <f t="shared" si="441"/>
        <v>0</v>
      </c>
      <c r="DN282" s="73">
        <f t="shared" ref="DN282" si="465">SUM(O282,U282,AA282,AG282,AM282,AS282,AY282,BE282,BK282,BQ282,BW282,CC282,CI282,CO282,CU282,DA282,DG282:DM282)</f>
        <v>0</v>
      </c>
      <c r="DO282" s="80">
        <f t="shared" si="443"/>
        <v>12</v>
      </c>
      <c r="DP282" s="81" t="s">
        <v>105</v>
      </c>
      <c r="DQ282" s="81" t="s">
        <v>105</v>
      </c>
      <c r="DR282" s="81" t="s">
        <v>105</v>
      </c>
      <c r="DS282" s="81" t="s">
        <v>105</v>
      </c>
      <c r="DT282" s="81" t="s">
        <v>105</v>
      </c>
      <c r="DU282" s="81" t="s">
        <v>105</v>
      </c>
      <c r="DV282" s="81" t="s">
        <v>105</v>
      </c>
      <c r="DW282" s="81" t="s">
        <v>105</v>
      </c>
      <c r="DX282" s="87" t="s">
        <v>98</v>
      </c>
      <c r="DY282" s="88" t="s">
        <v>99</v>
      </c>
      <c r="DZ282" s="81" t="s">
        <v>105</v>
      </c>
      <c r="EA282" s="81" t="s">
        <v>105</v>
      </c>
      <c r="EB282" s="81" t="s">
        <v>105</v>
      </c>
      <c r="EC282" s="81" t="s">
        <v>105</v>
      </c>
      <c r="ED282" s="81" t="s">
        <v>105</v>
      </c>
      <c r="EE282" s="81" t="s">
        <v>105</v>
      </c>
      <c r="EF282" s="99" t="s">
        <v>105</v>
      </c>
      <c r="EG282" s="100" t="s">
        <v>101</v>
      </c>
      <c r="EH282" s="101" t="s">
        <v>102</v>
      </c>
      <c r="EI282" s="102" t="s">
        <v>103</v>
      </c>
      <c r="EJ282" s="103" t="s">
        <v>104</v>
      </c>
    </row>
    <row r="283" ht="30.3" spans="1:140">
      <c r="A283" s="21">
        <v>280</v>
      </c>
      <c r="B283" s="288">
        <f>'1ST TERM Db'!B283</f>
        <v>0</v>
      </c>
      <c r="C283" s="29">
        <f>'1ST TERM Db'!C283</f>
        <v>0</v>
      </c>
      <c r="D283" s="29">
        <f>'1ST TERM Db'!D283</f>
        <v>0</v>
      </c>
      <c r="E283" s="29">
        <f>'1ST TERM Db'!E283</f>
        <v>0</v>
      </c>
      <c r="F283" s="27"/>
      <c r="G283" s="27"/>
      <c r="H283" s="27"/>
      <c r="I283" s="42">
        <f t="shared" si="407"/>
        <v>0</v>
      </c>
      <c r="J283" s="26"/>
      <c r="K283" s="26"/>
      <c r="L283" s="43">
        <f t="shared" si="403"/>
        <v>0</v>
      </c>
      <c r="M283" s="327">
        <f>'2ND TERM Db '!L283</f>
        <v>0</v>
      </c>
      <c r="N283" s="327">
        <f>'1ST TERM Db'!L283</f>
        <v>0</v>
      </c>
      <c r="O283" s="328">
        <f t="shared" si="408"/>
        <v>0</v>
      </c>
      <c r="P283" s="26"/>
      <c r="Q283" s="26"/>
      <c r="R283" s="43">
        <f t="shared" si="409"/>
        <v>0</v>
      </c>
      <c r="S283" s="327">
        <f>'2ND TERM Db '!O283</f>
        <v>0</v>
      </c>
      <c r="T283" s="327">
        <f>'1ST TERM Db'!O283</f>
        <v>0</v>
      </c>
      <c r="U283" s="328">
        <f t="shared" si="410"/>
        <v>0</v>
      </c>
      <c r="V283" s="26"/>
      <c r="W283" s="26"/>
      <c r="X283" s="43">
        <f t="shared" si="411"/>
        <v>0</v>
      </c>
      <c r="Y283" s="327">
        <f>'2ND TERM Db '!R283</f>
        <v>0</v>
      </c>
      <c r="Z283" s="327">
        <f>'1ST TERM Db'!R283</f>
        <v>0</v>
      </c>
      <c r="AA283" s="328">
        <f t="shared" si="412"/>
        <v>0</v>
      </c>
      <c r="AB283" s="26"/>
      <c r="AC283" s="26"/>
      <c r="AD283" s="43">
        <f t="shared" si="413"/>
        <v>0</v>
      </c>
      <c r="AE283" s="327">
        <f>'2ND TERM Db '!U283</f>
        <v>0</v>
      </c>
      <c r="AF283" s="327">
        <f>'1ST TERM Db'!U283</f>
        <v>0</v>
      </c>
      <c r="AG283" s="328">
        <f t="shared" si="414"/>
        <v>0</v>
      </c>
      <c r="AH283" s="26"/>
      <c r="AI283" s="26"/>
      <c r="AJ283" s="43">
        <f t="shared" si="415"/>
        <v>0</v>
      </c>
      <c r="AK283" s="327">
        <f>'2ND TERM Db '!X283</f>
        <v>0</v>
      </c>
      <c r="AL283" s="327">
        <f>'1ST TERM Db'!X283</f>
        <v>0</v>
      </c>
      <c r="AM283" s="328">
        <f t="shared" si="416"/>
        <v>0</v>
      </c>
      <c r="AN283" s="26"/>
      <c r="AO283" s="26"/>
      <c r="AP283" s="43">
        <f t="shared" si="417"/>
        <v>0</v>
      </c>
      <c r="AQ283" s="327">
        <f>'2ND TERM Db '!AA283</f>
        <v>0</v>
      </c>
      <c r="AR283" s="343">
        <f>'1ST TERM Db'!AA283</f>
        <v>0</v>
      </c>
      <c r="AS283" s="328">
        <f t="shared" si="418"/>
        <v>0</v>
      </c>
      <c r="AT283" s="26"/>
      <c r="AU283" s="26"/>
      <c r="AV283" s="43">
        <f t="shared" si="419"/>
        <v>0</v>
      </c>
      <c r="AW283" s="327">
        <f>'2ND TERM Db '!AD283</f>
        <v>0</v>
      </c>
      <c r="AX283" s="343">
        <f>'1ST TERM Db'!AD283</f>
        <v>0</v>
      </c>
      <c r="AY283" s="328">
        <f t="shared" si="420"/>
        <v>0</v>
      </c>
      <c r="AZ283" s="26"/>
      <c r="BA283" s="26"/>
      <c r="BB283" s="43">
        <f t="shared" si="421"/>
        <v>0</v>
      </c>
      <c r="BC283" s="327">
        <f>'2ND TERM Db '!AG283</f>
        <v>0</v>
      </c>
      <c r="BD283" s="327">
        <f>'1ST TERM Db'!AG283</f>
        <v>0</v>
      </c>
      <c r="BE283" s="328">
        <f t="shared" si="422"/>
        <v>0</v>
      </c>
      <c r="BF283" s="26"/>
      <c r="BG283" s="26"/>
      <c r="BH283" s="43">
        <f t="shared" si="423"/>
        <v>0</v>
      </c>
      <c r="BI283" s="327">
        <f>'2ND TERM Db '!AJ283</f>
        <v>0</v>
      </c>
      <c r="BJ283" s="327">
        <f>'1ST TERM Db'!AJ283</f>
        <v>0</v>
      </c>
      <c r="BK283" s="328">
        <f t="shared" si="424"/>
        <v>0</v>
      </c>
      <c r="BL283" s="26"/>
      <c r="BM283" s="26"/>
      <c r="BN283" s="43">
        <f t="shared" si="425"/>
        <v>0</v>
      </c>
      <c r="BO283" s="327">
        <f>'2ND TERM Db '!AM283</f>
        <v>0</v>
      </c>
      <c r="BP283" s="348">
        <f>'1ST TERM Db'!AM283</f>
        <v>0</v>
      </c>
      <c r="BQ283" s="328">
        <f t="shared" si="426"/>
        <v>0</v>
      </c>
      <c r="BR283" s="26"/>
      <c r="BS283" s="26"/>
      <c r="BT283" s="43">
        <f t="shared" si="427"/>
        <v>0</v>
      </c>
      <c r="BU283" s="327">
        <f>'2ND TERM Db '!AP283</f>
        <v>0</v>
      </c>
      <c r="BV283" s="348">
        <f>'1ST TERM Db'!AP283</f>
        <v>0</v>
      </c>
      <c r="BW283" s="328">
        <f t="shared" si="428"/>
        <v>0</v>
      </c>
      <c r="BX283" s="26"/>
      <c r="BY283" s="26"/>
      <c r="BZ283" s="43">
        <f t="shared" si="429"/>
        <v>0</v>
      </c>
      <c r="CA283" s="327">
        <f>'2ND TERM Db '!AS283</f>
        <v>0</v>
      </c>
      <c r="CB283" s="348">
        <f>'1ST TERM Db'!AS283</f>
        <v>0</v>
      </c>
      <c r="CC283" s="328">
        <f t="shared" si="430"/>
        <v>0</v>
      </c>
      <c r="CD283" s="26"/>
      <c r="CE283" s="26"/>
      <c r="CF283" s="43">
        <f t="shared" si="431"/>
        <v>0</v>
      </c>
      <c r="CG283" s="327">
        <f>'2ND TERM Db '!AV283</f>
        <v>0</v>
      </c>
      <c r="CH283" s="348">
        <f>'1ST TERM Db'!AV283</f>
        <v>0</v>
      </c>
      <c r="CI283" s="328">
        <f t="shared" si="432"/>
        <v>0</v>
      </c>
      <c r="CJ283" s="26"/>
      <c r="CK283" s="26"/>
      <c r="CL283" s="43">
        <f t="shared" si="433"/>
        <v>0</v>
      </c>
      <c r="CM283" s="327">
        <f>'2ND TERM Db '!AY283</f>
        <v>0</v>
      </c>
      <c r="CN283" s="348">
        <f>'1ST TERM Db'!AY283</f>
        <v>0</v>
      </c>
      <c r="CO283" s="328">
        <f t="shared" si="434"/>
        <v>0</v>
      </c>
      <c r="CP283" s="26"/>
      <c r="CQ283" s="26"/>
      <c r="CR283" s="43">
        <f t="shared" si="435"/>
        <v>0</v>
      </c>
      <c r="CS283" s="327">
        <f>'2ND TERM Db '!BB283</f>
        <v>0</v>
      </c>
      <c r="CT283" s="348">
        <f>'1ST TERM Db'!BB283</f>
        <v>0</v>
      </c>
      <c r="CU283" s="328">
        <f t="shared" si="436"/>
        <v>0</v>
      </c>
      <c r="CV283" s="26"/>
      <c r="CW283" s="26"/>
      <c r="CX283" s="43">
        <f t="shared" si="437"/>
        <v>0</v>
      </c>
      <c r="CY283" s="327">
        <f>'2ND TERM Db '!BE283</f>
        <v>0</v>
      </c>
      <c r="CZ283" s="348">
        <f>'1ST TERM Db'!BE283</f>
        <v>0</v>
      </c>
      <c r="DA283" s="328">
        <f t="shared" si="438"/>
        <v>0</v>
      </c>
      <c r="DB283" s="26"/>
      <c r="DC283" s="26"/>
      <c r="DD283" s="43">
        <f t="shared" si="439"/>
        <v>0</v>
      </c>
      <c r="DE283" s="327">
        <f>'2ND TERM Db '!BH283</f>
        <v>0</v>
      </c>
      <c r="DF283" s="348">
        <f>'1ST TERM Db'!BH283</f>
        <v>0</v>
      </c>
      <c r="DG283" s="328">
        <f t="shared" si="440"/>
        <v>0</v>
      </c>
      <c r="DH283" s="349"/>
      <c r="DI283" s="349"/>
      <c r="DJ283" s="356">
        <f t="shared" si="444"/>
        <v>0</v>
      </c>
      <c r="DK283" s="357">
        <f>'2ND TERM Db '!BK283</f>
        <v>0</v>
      </c>
      <c r="DL283" s="357">
        <f>'1ST TERM Db'!BK283</f>
        <v>0</v>
      </c>
      <c r="DM283" s="328">
        <f t="shared" si="441"/>
        <v>0</v>
      </c>
      <c r="DN283" s="73">
        <f t="shared" ref="DN283" si="466">SUM(O283,U283,AA283,AG283,AM283,AS283,AY283,BE283,BK283,BQ283,BW283,CC283,CI283,CO283,CU283,DA283,DG283,DM283)</f>
        <v>0</v>
      </c>
      <c r="DO283" s="80">
        <f t="shared" si="443"/>
        <v>12</v>
      </c>
      <c r="DP283" s="81" t="s">
        <v>105</v>
      </c>
      <c r="DQ283" s="81" t="s">
        <v>105</v>
      </c>
      <c r="DR283" s="81" t="s">
        <v>105</v>
      </c>
      <c r="DS283" s="81" t="s">
        <v>105</v>
      </c>
      <c r="DT283" s="81" t="s">
        <v>105</v>
      </c>
      <c r="DU283" s="81" t="s">
        <v>105</v>
      </c>
      <c r="DV283" s="81" t="s">
        <v>105</v>
      </c>
      <c r="DW283" s="81" t="s">
        <v>105</v>
      </c>
      <c r="DX283" s="87" t="s">
        <v>98</v>
      </c>
      <c r="DY283" s="88" t="s">
        <v>99</v>
      </c>
      <c r="DZ283" s="81" t="s">
        <v>105</v>
      </c>
      <c r="EA283" s="81" t="s">
        <v>105</v>
      </c>
      <c r="EB283" s="81" t="s">
        <v>105</v>
      </c>
      <c r="EC283" s="81" t="s">
        <v>105</v>
      </c>
      <c r="ED283" s="81" t="s">
        <v>105</v>
      </c>
      <c r="EE283" s="81" t="s">
        <v>105</v>
      </c>
      <c r="EF283" s="99" t="s">
        <v>105</v>
      </c>
      <c r="EG283" s="100" t="s">
        <v>101</v>
      </c>
      <c r="EH283" s="101" t="s">
        <v>102</v>
      </c>
      <c r="EI283" s="102" t="s">
        <v>103</v>
      </c>
      <c r="EJ283" s="103" t="s">
        <v>104</v>
      </c>
    </row>
    <row r="284" ht="30.3" spans="1:140">
      <c r="A284" s="21">
        <v>281</v>
      </c>
      <c r="B284" s="288">
        <f>'1ST TERM Db'!B284</f>
        <v>0</v>
      </c>
      <c r="C284" s="289">
        <f>'1ST TERM Db'!C284</f>
        <v>0</v>
      </c>
      <c r="D284" s="29">
        <f>'1ST TERM Db'!D284</f>
        <v>0</v>
      </c>
      <c r="E284" s="29">
        <f>'1ST TERM Db'!E284</f>
        <v>0</v>
      </c>
      <c r="F284" s="27"/>
      <c r="G284" s="27"/>
      <c r="H284" s="27"/>
      <c r="I284" s="42">
        <f t="shared" si="407"/>
        <v>0</v>
      </c>
      <c r="J284" s="26"/>
      <c r="K284" s="26"/>
      <c r="L284" s="43">
        <f t="shared" si="403"/>
        <v>0</v>
      </c>
      <c r="M284" s="327">
        <f>'2ND TERM Db '!L284</f>
        <v>0</v>
      </c>
      <c r="N284" s="327">
        <f>'1ST TERM Db'!L284</f>
        <v>0</v>
      </c>
      <c r="O284" s="328">
        <f t="shared" si="408"/>
        <v>0</v>
      </c>
      <c r="P284" s="26"/>
      <c r="Q284" s="26"/>
      <c r="R284" s="43">
        <f t="shared" si="409"/>
        <v>0</v>
      </c>
      <c r="S284" s="327">
        <f>'2ND TERM Db '!O284</f>
        <v>0</v>
      </c>
      <c r="T284" s="327">
        <f>'1ST TERM Db'!O284</f>
        <v>0</v>
      </c>
      <c r="U284" s="328">
        <f t="shared" si="410"/>
        <v>0</v>
      </c>
      <c r="V284" s="26"/>
      <c r="W284" s="26"/>
      <c r="X284" s="43">
        <f t="shared" si="411"/>
        <v>0</v>
      </c>
      <c r="Y284" s="327">
        <f>'2ND TERM Db '!R284</f>
        <v>0</v>
      </c>
      <c r="Z284" s="327">
        <f>'1ST TERM Db'!R284</f>
        <v>0</v>
      </c>
      <c r="AA284" s="328">
        <f t="shared" si="412"/>
        <v>0</v>
      </c>
      <c r="AB284" s="26"/>
      <c r="AC284" s="26"/>
      <c r="AD284" s="43">
        <f t="shared" si="413"/>
        <v>0</v>
      </c>
      <c r="AE284" s="327">
        <f>'2ND TERM Db '!U284</f>
        <v>0</v>
      </c>
      <c r="AF284" s="327">
        <f>'1ST TERM Db'!U284</f>
        <v>0</v>
      </c>
      <c r="AG284" s="328">
        <f t="shared" si="414"/>
        <v>0</v>
      </c>
      <c r="AH284" s="26"/>
      <c r="AI284" s="26"/>
      <c r="AJ284" s="43">
        <f t="shared" si="415"/>
        <v>0</v>
      </c>
      <c r="AK284" s="327">
        <f>'2ND TERM Db '!X284</f>
        <v>0</v>
      </c>
      <c r="AL284" s="327">
        <f>'1ST TERM Db'!X284</f>
        <v>0</v>
      </c>
      <c r="AM284" s="328">
        <f t="shared" si="416"/>
        <v>0</v>
      </c>
      <c r="AN284" s="26"/>
      <c r="AO284" s="26"/>
      <c r="AP284" s="43">
        <f t="shared" si="417"/>
        <v>0</v>
      </c>
      <c r="AQ284" s="327">
        <f>'2ND TERM Db '!AA284</f>
        <v>0</v>
      </c>
      <c r="AR284" s="343">
        <f>'1ST TERM Db'!AA284</f>
        <v>0</v>
      </c>
      <c r="AS284" s="328">
        <f t="shared" si="418"/>
        <v>0</v>
      </c>
      <c r="AT284" s="26"/>
      <c r="AU284" s="26"/>
      <c r="AV284" s="43">
        <f t="shared" si="419"/>
        <v>0</v>
      </c>
      <c r="AW284" s="327">
        <f>'2ND TERM Db '!AD284</f>
        <v>0</v>
      </c>
      <c r="AX284" s="343">
        <f>'1ST TERM Db'!AD284</f>
        <v>0</v>
      </c>
      <c r="AY284" s="328">
        <f t="shared" si="420"/>
        <v>0</v>
      </c>
      <c r="AZ284" s="26"/>
      <c r="BA284" s="26"/>
      <c r="BB284" s="43">
        <f t="shared" si="421"/>
        <v>0</v>
      </c>
      <c r="BC284" s="327">
        <f>'2ND TERM Db '!AG284</f>
        <v>0</v>
      </c>
      <c r="BD284" s="327">
        <f>'1ST TERM Db'!AG284</f>
        <v>0</v>
      </c>
      <c r="BE284" s="328">
        <f t="shared" si="422"/>
        <v>0</v>
      </c>
      <c r="BF284" s="26"/>
      <c r="BG284" s="26"/>
      <c r="BH284" s="43">
        <f t="shared" si="423"/>
        <v>0</v>
      </c>
      <c r="BI284" s="327">
        <f>'2ND TERM Db '!AJ284</f>
        <v>0</v>
      </c>
      <c r="BJ284" s="327">
        <f>'1ST TERM Db'!AJ284</f>
        <v>0</v>
      </c>
      <c r="BK284" s="328">
        <f t="shared" si="424"/>
        <v>0</v>
      </c>
      <c r="BL284" s="26"/>
      <c r="BM284" s="26"/>
      <c r="BN284" s="43">
        <f t="shared" si="425"/>
        <v>0</v>
      </c>
      <c r="BO284" s="327">
        <f>'2ND TERM Db '!AM284</f>
        <v>0</v>
      </c>
      <c r="BP284" s="348">
        <f>'1ST TERM Db'!AM284</f>
        <v>0</v>
      </c>
      <c r="BQ284" s="328">
        <f t="shared" si="426"/>
        <v>0</v>
      </c>
      <c r="BR284" s="26"/>
      <c r="BS284" s="26"/>
      <c r="BT284" s="43">
        <f t="shared" si="427"/>
        <v>0</v>
      </c>
      <c r="BU284" s="327">
        <f>'2ND TERM Db '!AP284</f>
        <v>0</v>
      </c>
      <c r="BV284" s="348">
        <f>'1ST TERM Db'!AP284</f>
        <v>0</v>
      </c>
      <c r="BW284" s="328">
        <f t="shared" si="428"/>
        <v>0</v>
      </c>
      <c r="BX284" s="26"/>
      <c r="BY284" s="26"/>
      <c r="BZ284" s="43">
        <f t="shared" si="429"/>
        <v>0</v>
      </c>
      <c r="CA284" s="327">
        <f>'2ND TERM Db '!AS284</f>
        <v>0</v>
      </c>
      <c r="CB284" s="348">
        <f>'1ST TERM Db'!AS284</f>
        <v>0</v>
      </c>
      <c r="CC284" s="328">
        <f t="shared" si="430"/>
        <v>0</v>
      </c>
      <c r="CD284" s="26"/>
      <c r="CE284" s="26"/>
      <c r="CF284" s="43">
        <f t="shared" si="431"/>
        <v>0</v>
      </c>
      <c r="CG284" s="327">
        <f>'2ND TERM Db '!AV284</f>
        <v>0</v>
      </c>
      <c r="CH284" s="348">
        <f>'1ST TERM Db'!AV284</f>
        <v>0</v>
      </c>
      <c r="CI284" s="328">
        <f t="shared" si="432"/>
        <v>0</v>
      </c>
      <c r="CJ284" s="26"/>
      <c r="CK284" s="26"/>
      <c r="CL284" s="43">
        <f t="shared" si="433"/>
        <v>0</v>
      </c>
      <c r="CM284" s="327">
        <f>'2ND TERM Db '!AY284</f>
        <v>0</v>
      </c>
      <c r="CN284" s="348">
        <f>'1ST TERM Db'!AY284</f>
        <v>0</v>
      </c>
      <c r="CO284" s="328">
        <f t="shared" si="434"/>
        <v>0</v>
      </c>
      <c r="CP284" s="26"/>
      <c r="CQ284" s="26"/>
      <c r="CR284" s="43">
        <f t="shared" si="435"/>
        <v>0</v>
      </c>
      <c r="CS284" s="327">
        <f>'2ND TERM Db '!BB284</f>
        <v>0</v>
      </c>
      <c r="CT284" s="348">
        <f>'1ST TERM Db'!BB284</f>
        <v>0</v>
      </c>
      <c r="CU284" s="328">
        <f t="shared" si="436"/>
        <v>0</v>
      </c>
      <c r="CV284" s="26"/>
      <c r="CW284" s="26"/>
      <c r="CX284" s="43">
        <f t="shared" si="437"/>
        <v>0</v>
      </c>
      <c r="CY284" s="327">
        <f>'2ND TERM Db '!BE284</f>
        <v>0</v>
      </c>
      <c r="CZ284" s="348">
        <f>'1ST TERM Db'!BE284</f>
        <v>0</v>
      </c>
      <c r="DA284" s="328">
        <f t="shared" si="438"/>
        <v>0</v>
      </c>
      <c r="DB284" s="26"/>
      <c r="DC284" s="26"/>
      <c r="DD284" s="43">
        <f t="shared" si="439"/>
        <v>0</v>
      </c>
      <c r="DE284" s="327">
        <f>'2ND TERM Db '!BH284</f>
        <v>0</v>
      </c>
      <c r="DF284" s="348">
        <f>'1ST TERM Db'!BH284</f>
        <v>0</v>
      </c>
      <c r="DG284" s="328">
        <f t="shared" si="440"/>
        <v>0</v>
      </c>
      <c r="DH284" s="349"/>
      <c r="DI284" s="349"/>
      <c r="DJ284" s="356">
        <f t="shared" si="444"/>
        <v>0</v>
      </c>
      <c r="DK284" s="357">
        <f>'2ND TERM Db '!BK284</f>
        <v>0</v>
      </c>
      <c r="DL284" s="357">
        <f>'1ST TERM Db'!BK284</f>
        <v>0</v>
      </c>
      <c r="DM284" s="328">
        <f t="shared" si="441"/>
        <v>0</v>
      </c>
      <c r="DN284" s="73">
        <f t="shared" ref="DN284" si="467">SUM(O284,U284,AA284,AG284,AM284,AS284,AY284,BE284,BK284,BQ284,BW284,CC284,CI284,CO284,CU284,DA284,DG284:DM284)</f>
        <v>0</v>
      </c>
      <c r="DO284" s="80">
        <f t="shared" si="443"/>
        <v>12</v>
      </c>
      <c r="DP284" s="81" t="s">
        <v>105</v>
      </c>
      <c r="DQ284" s="81" t="s">
        <v>105</v>
      </c>
      <c r="DR284" s="81" t="s">
        <v>105</v>
      </c>
      <c r="DS284" s="81" t="s">
        <v>105</v>
      </c>
      <c r="DT284" s="81" t="s">
        <v>105</v>
      </c>
      <c r="DU284" s="81" t="s">
        <v>105</v>
      </c>
      <c r="DV284" s="81" t="s">
        <v>105</v>
      </c>
      <c r="DW284" s="81" t="s">
        <v>105</v>
      </c>
      <c r="DX284" s="87" t="s">
        <v>98</v>
      </c>
      <c r="DY284" s="88" t="s">
        <v>99</v>
      </c>
      <c r="DZ284" s="81" t="s">
        <v>105</v>
      </c>
      <c r="EA284" s="81" t="s">
        <v>105</v>
      </c>
      <c r="EB284" s="81" t="s">
        <v>105</v>
      </c>
      <c r="EC284" s="81" t="s">
        <v>105</v>
      </c>
      <c r="ED284" s="81" t="s">
        <v>105</v>
      </c>
      <c r="EE284" s="81" t="s">
        <v>105</v>
      </c>
      <c r="EF284" s="99" t="s">
        <v>105</v>
      </c>
      <c r="EG284" s="100" t="s">
        <v>101</v>
      </c>
      <c r="EH284" s="101" t="s">
        <v>102</v>
      </c>
      <c r="EI284" s="102" t="s">
        <v>103</v>
      </c>
      <c r="EJ284" s="103" t="s">
        <v>104</v>
      </c>
    </row>
    <row r="285" ht="30.3" spans="1:140">
      <c r="A285" s="21">
        <v>282</v>
      </c>
      <c r="B285" s="288">
        <f>'1ST TERM Db'!B285</f>
        <v>0</v>
      </c>
      <c r="C285" s="29">
        <f>'1ST TERM Db'!C285</f>
        <v>0</v>
      </c>
      <c r="D285" s="29">
        <f>'1ST TERM Db'!D285</f>
        <v>0</v>
      </c>
      <c r="E285" s="29">
        <f>'1ST TERM Db'!E285</f>
        <v>0</v>
      </c>
      <c r="F285" s="27"/>
      <c r="G285" s="27"/>
      <c r="H285" s="27"/>
      <c r="I285" s="42">
        <f t="shared" si="407"/>
        <v>0</v>
      </c>
      <c r="J285" s="26"/>
      <c r="K285" s="26"/>
      <c r="L285" s="43">
        <f t="shared" si="403"/>
        <v>0</v>
      </c>
      <c r="M285" s="327">
        <f>'2ND TERM Db '!L285</f>
        <v>0</v>
      </c>
      <c r="N285" s="327">
        <f>'1ST TERM Db'!L285</f>
        <v>0</v>
      </c>
      <c r="O285" s="328">
        <f t="shared" si="408"/>
        <v>0</v>
      </c>
      <c r="P285" s="26"/>
      <c r="Q285" s="26"/>
      <c r="R285" s="43">
        <f t="shared" si="409"/>
        <v>0</v>
      </c>
      <c r="S285" s="327">
        <f>'2ND TERM Db '!O285</f>
        <v>0</v>
      </c>
      <c r="T285" s="327">
        <f>'1ST TERM Db'!O285</f>
        <v>0</v>
      </c>
      <c r="U285" s="328">
        <f t="shared" si="410"/>
        <v>0</v>
      </c>
      <c r="V285" s="26"/>
      <c r="W285" s="26"/>
      <c r="X285" s="43">
        <f t="shared" si="411"/>
        <v>0</v>
      </c>
      <c r="Y285" s="327">
        <f>'2ND TERM Db '!R285</f>
        <v>0</v>
      </c>
      <c r="Z285" s="327">
        <f>'1ST TERM Db'!R285</f>
        <v>0</v>
      </c>
      <c r="AA285" s="328">
        <f t="shared" si="412"/>
        <v>0</v>
      </c>
      <c r="AB285" s="26"/>
      <c r="AC285" s="26"/>
      <c r="AD285" s="43">
        <f t="shared" si="413"/>
        <v>0</v>
      </c>
      <c r="AE285" s="327">
        <f>'2ND TERM Db '!U285</f>
        <v>0</v>
      </c>
      <c r="AF285" s="327">
        <f>'1ST TERM Db'!U285</f>
        <v>0</v>
      </c>
      <c r="AG285" s="328">
        <f t="shared" si="414"/>
        <v>0</v>
      </c>
      <c r="AH285" s="26"/>
      <c r="AI285" s="26"/>
      <c r="AJ285" s="43">
        <f t="shared" si="415"/>
        <v>0</v>
      </c>
      <c r="AK285" s="327">
        <f>'2ND TERM Db '!X285</f>
        <v>0</v>
      </c>
      <c r="AL285" s="327">
        <f>'1ST TERM Db'!X285</f>
        <v>0</v>
      </c>
      <c r="AM285" s="328">
        <f t="shared" si="416"/>
        <v>0</v>
      </c>
      <c r="AN285" s="26"/>
      <c r="AO285" s="26"/>
      <c r="AP285" s="43">
        <f t="shared" si="417"/>
        <v>0</v>
      </c>
      <c r="AQ285" s="327">
        <f>'2ND TERM Db '!AA285</f>
        <v>0</v>
      </c>
      <c r="AR285" s="343">
        <f>'1ST TERM Db'!AA285</f>
        <v>0</v>
      </c>
      <c r="AS285" s="328">
        <f t="shared" si="418"/>
        <v>0</v>
      </c>
      <c r="AT285" s="26"/>
      <c r="AU285" s="26"/>
      <c r="AV285" s="43">
        <f t="shared" si="419"/>
        <v>0</v>
      </c>
      <c r="AW285" s="327">
        <f>'2ND TERM Db '!AD285</f>
        <v>0</v>
      </c>
      <c r="AX285" s="343">
        <f>'1ST TERM Db'!AD285</f>
        <v>0</v>
      </c>
      <c r="AY285" s="328">
        <f t="shared" si="420"/>
        <v>0</v>
      </c>
      <c r="AZ285" s="26"/>
      <c r="BA285" s="26"/>
      <c r="BB285" s="43">
        <f t="shared" si="421"/>
        <v>0</v>
      </c>
      <c r="BC285" s="327">
        <f>'2ND TERM Db '!AG285</f>
        <v>0</v>
      </c>
      <c r="BD285" s="327">
        <f>'1ST TERM Db'!AG285</f>
        <v>0</v>
      </c>
      <c r="BE285" s="328">
        <f t="shared" si="422"/>
        <v>0</v>
      </c>
      <c r="BF285" s="26"/>
      <c r="BG285" s="26"/>
      <c r="BH285" s="43">
        <f t="shared" si="423"/>
        <v>0</v>
      </c>
      <c r="BI285" s="327">
        <f>'2ND TERM Db '!AJ285</f>
        <v>0</v>
      </c>
      <c r="BJ285" s="327">
        <f>'1ST TERM Db'!AJ285</f>
        <v>0</v>
      </c>
      <c r="BK285" s="328">
        <f t="shared" si="424"/>
        <v>0</v>
      </c>
      <c r="BL285" s="26"/>
      <c r="BM285" s="26"/>
      <c r="BN285" s="43">
        <f t="shared" si="425"/>
        <v>0</v>
      </c>
      <c r="BO285" s="327">
        <f>'2ND TERM Db '!AM285</f>
        <v>0</v>
      </c>
      <c r="BP285" s="348">
        <f>'1ST TERM Db'!AM285</f>
        <v>0</v>
      </c>
      <c r="BQ285" s="328">
        <f t="shared" si="426"/>
        <v>0</v>
      </c>
      <c r="BR285" s="26"/>
      <c r="BS285" s="26"/>
      <c r="BT285" s="43">
        <f t="shared" si="427"/>
        <v>0</v>
      </c>
      <c r="BU285" s="327">
        <f>'2ND TERM Db '!AP285</f>
        <v>0</v>
      </c>
      <c r="BV285" s="348">
        <f>'1ST TERM Db'!AP285</f>
        <v>0</v>
      </c>
      <c r="BW285" s="328">
        <f t="shared" si="428"/>
        <v>0</v>
      </c>
      <c r="BX285" s="26"/>
      <c r="BY285" s="26"/>
      <c r="BZ285" s="43">
        <f t="shared" si="429"/>
        <v>0</v>
      </c>
      <c r="CA285" s="327">
        <f>'2ND TERM Db '!AS285</f>
        <v>0</v>
      </c>
      <c r="CB285" s="348">
        <f>'1ST TERM Db'!AS285</f>
        <v>0</v>
      </c>
      <c r="CC285" s="328">
        <f t="shared" si="430"/>
        <v>0</v>
      </c>
      <c r="CD285" s="26"/>
      <c r="CE285" s="26"/>
      <c r="CF285" s="43">
        <f t="shared" si="431"/>
        <v>0</v>
      </c>
      <c r="CG285" s="327">
        <f>'2ND TERM Db '!AV285</f>
        <v>0</v>
      </c>
      <c r="CH285" s="348">
        <f>'1ST TERM Db'!AV285</f>
        <v>0</v>
      </c>
      <c r="CI285" s="328">
        <f t="shared" si="432"/>
        <v>0</v>
      </c>
      <c r="CJ285" s="26"/>
      <c r="CK285" s="26"/>
      <c r="CL285" s="43">
        <f t="shared" si="433"/>
        <v>0</v>
      </c>
      <c r="CM285" s="327">
        <f>'2ND TERM Db '!AY285</f>
        <v>0</v>
      </c>
      <c r="CN285" s="348">
        <f>'1ST TERM Db'!AY285</f>
        <v>0</v>
      </c>
      <c r="CO285" s="328">
        <f t="shared" si="434"/>
        <v>0</v>
      </c>
      <c r="CP285" s="26"/>
      <c r="CQ285" s="26"/>
      <c r="CR285" s="43">
        <f t="shared" si="435"/>
        <v>0</v>
      </c>
      <c r="CS285" s="327">
        <f>'2ND TERM Db '!BB285</f>
        <v>0</v>
      </c>
      <c r="CT285" s="348">
        <f>'1ST TERM Db'!BB285</f>
        <v>0</v>
      </c>
      <c r="CU285" s="328">
        <f t="shared" si="436"/>
        <v>0</v>
      </c>
      <c r="CV285" s="26"/>
      <c r="CW285" s="26"/>
      <c r="CX285" s="43">
        <f t="shared" si="437"/>
        <v>0</v>
      </c>
      <c r="CY285" s="327">
        <f>'2ND TERM Db '!BE285</f>
        <v>0</v>
      </c>
      <c r="CZ285" s="348">
        <f>'1ST TERM Db'!BE285</f>
        <v>0</v>
      </c>
      <c r="DA285" s="328">
        <f t="shared" si="438"/>
        <v>0</v>
      </c>
      <c r="DB285" s="26"/>
      <c r="DC285" s="26"/>
      <c r="DD285" s="43">
        <f t="shared" si="439"/>
        <v>0</v>
      </c>
      <c r="DE285" s="327">
        <f>'2ND TERM Db '!BH285</f>
        <v>0</v>
      </c>
      <c r="DF285" s="348">
        <f>'1ST TERM Db'!BH285</f>
        <v>0</v>
      </c>
      <c r="DG285" s="328">
        <f t="shared" si="440"/>
        <v>0</v>
      </c>
      <c r="DH285" s="349"/>
      <c r="DI285" s="349"/>
      <c r="DJ285" s="356">
        <f t="shared" si="444"/>
        <v>0</v>
      </c>
      <c r="DK285" s="357">
        <f>'2ND TERM Db '!BK285</f>
        <v>0</v>
      </c>
      <c r="DL285" s="357">
        <f>'1ST TERM Db'!BK285</f>
        <v>0</v>
      </c>
      <c r="DM285" s="328">
        <f t="shared" si="441"/>
        <v>0</v>
      </c>
      <c r="DN285" s="73">
        <f t="shared" ref="DN285" si="468">SUM(O285,U285,AA285,AG285,AM285,AS285,AY285,BE285,BK285,BQ285,BW285,CC285,CI285,CO285,CU285,DA285,DG285,DM285)</f>
        <v>0</v>
      </c>
      <c r="DO285" s="80">
        <f t="shared" si="443"/>
        <v>12</v>
      </c>
      <c r="DP285" s="81" t="s">
        <v>105</v>
      </c>
      <c r="DQ285" s="81" t="s">
        <v>105</v>
      </c>
      <c r="DR285" s="81" t="s">
        <v>105</v>
      </c>
      <c r="DS285" s="81" t="s">
        <v>105</v>
      </c>
      <c r="DT285" s="81" t="s">
        <v>105</v>
      </c>
      <c r="DU285" s="81" t="s">
        <v>105</v>
      </c>
      <c r="DV285" s="81" t="s">
        <v>105</v>
      </c>
      <c r="DW285" s="81" t="s">
        <v>105</v>
      </c>
      <c r="DX285" s="87" t="s">
        <v>98</v>
      </c>
      <c r="DY285" s="88" t="s">
        <v>99</v>
      </c>
      <c r="DZ285" s="81" t="s">
        <v>105</v>
      </c>
      <c r="EA285" s="81" t="s">
        <v>105</v>
      </c>
      <c r="EB285" s="81" t="s">
        <v>105</v>
      </c>
      <c r="EC285" s="81" t="s">
        <v>105</v>
      </c>
      <c r="ED285" s="81" t="s">
        <v>105</v>
      </c>
      <c r="EE285" s="81" t="s">
        <v>105</v>
      </c>
      <c r="EF285" s="99" t="s">
        <v>105</v>
      </c>
      <c r="EG285" s="100" t="s">
        <v>101</v>
      </c>
      <c r="EH285" s="101" t="s">
        <v>102</v>
      </c>
      <c r="EI285" s="102" t="s">
        <v>103</v>
      </c>
      <c r="EJ285" s="103" t="s">
        <v>104</v>
      </c>
    </row>
    <row r="286" ht="30.3" spans="1:140">
      <c r="A286" s="21">
        <v>283</v>
      </c>
      <c r="B286" s="288">
        <f>'1ST TERM Db'!B286</f>
        <v>0</v>
      </c>
      <c r="C286" s="29">
        <f>'1ST TERM Db'!C286</f>
        <v>0</v>
      </c>
      <c r="D286" s="29">
        <f>'1ST TERM Db'!D286</f>
        <v>0</v>
      </c>
      <c r="E286" s="29">
        <f>'1ST TERM Db'!E286</f>
        <v>0</v>
      </c>
      <c r="F286" s="27"/>
      <c r="G286" s="27"/>
      <c r="H286" s="27"/>
      <c r="I286" s="42">
        <f t="shared" si="407"/>
        <v>0</v>
      </c>
      <c r="J286" s="26"/>
      <c r="K286" s="26"/>
      <c r="L286" s="43">
        <f t="shared" si="403"/>
        <v>0</v>
      </c>
      <c r="M286" s="327">
        <f>'2ND TERM Db '!L286</f>
        <v>0</v>
      </c>
      <c r="N286" s="327">
        <f>'1ST TERM Db'!L286</f>
        <v>0</v>
      </c>
      <c r="O286" s="328">
        <f t="shared" si="408"/>
        <v>0</v>
      </c>
      <c r="P286" s="26"/>
      <c r="Q286" s="26"/>
      <c r="R286" s="43">
        <f t="shared" si="409"/>
        <v>0</v>
      </c>
      <c r="S286" s="327">
        <f>'2ND TERM Db '!O286</f>
        <v>0</v>
      </c>
      <c r="T286" s="327">
        <f>'1ST TERM Db'!O286</f>
        <v>0</v>
      </c>
      <c r="U286" s="328">
        <f t="shared" si="410"/>
        <v>0</v>
      </c>
      <c r="V286" s="26"/>
      <c r="W286" s="26"/>
      <c r="X286" s="43">
        <f t="shared" si="411"/>
        <v>0</v>
      </c>
      <c r="Y286" s="327">
        <f>'2ND TERM Db '!R286</f>
        <v>0</v>
      </c>
      <c r="Z286" s="327">
        <f>'1ST TERM Db'!R286</f>
        <v>0</v>
      </c>
      <c r="AA286" s="328">
        <f t="shared" si="412"/>
        <v>0</v>
      </c>
      <c r="AB286" s="26"/>
      <c r="AC286" s="26"/>
      <c r="AD286" s="43">
        <f t="shared" si="413"/>
        <v>0</v>
      </c>
      <c r="AE286" s="327">
        <f>'2ND TERM Db '!U286</f>
        <v>0</v>
      </c>
      <c r="AF286" s="327">
        <f>'1ST TERM Db'!U286</f>
        <v>0</v>
      </c>
      <c r="AG286" s="328">
        <f t="shared" si="414"/>
        <v>0</v>
      </c>
      <c r="AH286" s="26"/>
      <c r="AI286" s="26"/>
      <c r="AJ286" s="43">
        <f t="shared" si="415"/>
        <v>0</v>
      </c>
      <c r="AK286" s="327">
        <f>'2ND TERM Db '!X286</f>
        <v>0</v>
      </c>
      <c r="AL286" s="327">
        <f>'1ST TERM Db'!X286</f>
        <v>0</v>
      </c>
      <c r="AM286" s="328">
        <f t="shared" si="416"/>
        <v>0</v>
      </c>
      <c r="AN286" s="26"/>
      <c r="AO286" s="26"/>
      <c r="AP286" s="43">
        <f t="shared" si="417"/>
        <v>0</v>
      </c>
      <c r="AQ286" s="327">
        <f>'2ND TERM Db '!AA286</f>
        <v>0</v>
      </c>
      <c r="AR286" s="343">
        <f>'1ST TERM Db'!AA286</f>
        <v>0</v>
      </c>
      <c r="AS286" s="328">
        <f t="shared" si="418"/>
        <v>0</v>
      </c>
      <c r="AT286" s="26"/>
      <c r="AU286" s="26"/>
      <c r="AV286" s="43">
        <f t="shared" si="419"/>
        <v>0</v>
      </c>
      <c r="AW286" s="327">
        <f>'2ND TERM Db '!AD286</f>
        <v>0</v>
      </c>
      <c r="AX286" s="343">
        <f>'1ST TERM Db'!AD286</f>
        <v>0</v>
      </c>
      <c r="AY286" s="328">
        <f t="shared" si="420"/>
        <v>0</v>
      </c>
      <c r="AZ286" s="26"/>
      <c r="BA286" s="26"/>
      <c r="BB286" s="43">
        <f t="shared" si="421"/>
        <v>0</v>
      </c>
      <c r="BC286" s="327">
        <f>'2ND TERM Db '!AG286</f>
        <v>0</v>
      </c>
      <c r="BD286" s="327">
        <f>'1ST TERM Db'!AG286</f>
        <v>0</v>
      </c>
      <c r="BE286" s="328">
        <f t="shared" si="422"/>
        <v>0</v>
      </c>
      <c r="BF286" s="26"/>
      <c r="BG286" s="26"/>
      <c r="BH286" s="43">
        <f t="shared" si="423"/>
        <v>0</v>
      </c>
      <c r="BI286" s="327">
        <f>'2ND TERM Db '!AJ286</f>
        <v>0</v>
      </c>
      <c r="BJ286" s="327">
        <f>'1ST TERM Db'!AJ286</f>
        <v>0</v>
      </c>
      <c r="BK286" s="328">
        <f t="shared" si="424"/>
        <v>0</v>
      </c>
      <c r="BL286" s="26"/>
      <c r="BM286" s="26"/>
      <c r="BN286" s="43">
        <f t="shared" si="425"/>
        <v>0</v>
      </c>
      <c r="BO286" s="327">
        <f>'2ND TERM Db '!AM286</f>
        <v>0</v>
      </c>
      <c r="BP286" s="348">
        <f>'1ST TERM Db'!AM286</f>
        <v>0</v>
      </c>
      <c r="BQ286" s="328">
        <f t="shared" si="426"/>
        <v>0</v>
      </c>
      <c r="BR286" s="26"/>
      <c r="BS286" s="26"/>
      <c r="BT286" s="43">
        <f t="shared" si="427"/>
        <v>0</v>
      </c>
      <c r="BU286" s="327">
        <f>'2ND TERM Db '!AP286</f>
        <v>0</v>
      </c>
      <c r="BV286" s="348">
        <f>'1ST TERM Db'!AP286</f>
        <v>0</v>
      </c>
      <c r="BW286" s="328">
        <f t="shared" si="428"/>
        <v>0</v>
      </c>
      <c r="BX286" s="26"/>
      <c r="BY286" s="26"/>
      <c r="BZ286" s="43">
        <f t="shared" si="429"/>
        <v>0</v>
      </c>
      <c r="CA286" s="327">
        <f>'2ND TERM Db '!AS286</f>
        <v>0</v>
      </c>
      <c r="CB286" s="348">
        <f>'1ST TERM Db'!AS286</f>
        <v>0</v>
      </c>
      <c r="CC286" s="328">
        <f t="shared" si="430"/>
        <v>0</v>
      </c>
      <c r="CD286" s="26"/>
      <c r="CE286" s="26"/>
      <c r="CF286" s="43">
        <f t="shared" si="431"/>
        <v>0</v>
      </c>
      <c r="CG286" s="327">
        <f>'2ND TERM Db '!AV286</f>
        <v>0</v>
      </c>
      <c r="CH286" s="348">
        <f>'1ST TERM Db'!AV286</f>
        <v>0</v>
      </c>
      <c r="CI286" s="328">
        <f t="shared" si="432"/>
        <v>0</v>
      </c>
      <c r="CJ286" s="26"/>
      <c r="CK286" s="26"/>
      <c r="CL286" s="43">
        <f t="shared" si="433"/>
        <v>0</v>
      </c>
      <c r="CM286" s="327">
        <f>'2ND TERM Db '!AY286</f>
        <v>0</v>
      </c>
      <c r="CN286" s="348">
        <f>'1ST TERM Db'!AY286</f>
        <v>0</v>
      </c>
      <c r="CO286" s="328">
        <f t="shared" si="434"/>
        <v>0</v>
      </c>
      <c r="CP286" s="26"/>
      <c r="CQ286" s="26"/>
      <c r="CR286" s="43">
        <f t="shared" si="435"/>
        <v>0</v>
      </c>
      <c r="CS286" s="327">
        <f>'2ND TERM Db '!BB286</f>
        <v>0</v>
      </c>
      <c r="CT286" s="348">
        <f>'1ST TERM Db'!BB286</f>
        <v>0</v>
      </c>
      <c r="CU286" s="328">
        <f t="shared" si="436"/>
        <v>0</v>
      </c>
      <c r="CV286" s="26"/>
      <c r="CW286" s="26"/>
      <c r="CX286" s="43">
        <f t="shared" si="437"/>
        <v>0</v>
      </c>
      <c r="CY286" s="327">
        <f>'2ND TERM Db '!BE286</f>
        <v>0</v>
      </c>
      <c r="CZ286" s="348">
        <f>'1ST TERM Db'!BE286</f>
        <v>0</v>
      </c>
      <c r="DA286" s="328">
        <f t="shared" si="438"/>
        <v>0</v>
      </c>
      <c r="DB286" s="26"/>
      <c r="DC286" s="26"/>
      <c r="DD286" s="43">
        <f t="shared" si="439"/>
        <v>0</v>
      </c>
      <c r="DE286" s="327">
        <f>'2ND TERM Db '!BH286</f>
        <v>0</v>
      </c>
      <c r="DF286" s="348">
        <f>'1ST TERM Db'!BH286</f>
        <v>0</v>
      </c>
      <c r="DG286" s="328">
        <f t="shared" si="440"/>
        <v>0</v>
      </c>
      <c r="DH286" s="349"/>
      <c r="DI286" s="349"/>
      <c r="DJ286" s="356">
        <f t="shared" si="444"/>
        <v>0</v>
      </c>
      <c r="DK286" s="357">
        <f>'2ND TERM Db '!BK286</f>
        <v>0</v>
      </c>
      <c r="DL286" s="357">
        <f>'1ST TERM Db'!BK286</f>
        <v>0</v>
      </c>
      <c r="DM286" s="328">
        <f t="shared" si="441"/>
        <v>0</v>
      </c>
      <c r="DN286" s="73">
        <f t="shared" ref="DN286" si="469">SUM(O286,U286,AA286,AG286,AM286,AS286,AY286,BE286,BK286,BQ286,BW286,CC286,CI286,CO286,CU286,DA286,DG286:DM286)</f>
        <v>0</v>
      </c>
      <c r="DO286" s="80">
        <f t="shared" si="443"/>
        <v>12</v>
      </c>
      <c r="DP286" s="81" t="s">
        <v>105</v>
      </c>
      <c r="DQ286" s="81" t="s">
        <v>105</v>
      </c>
      <c r="DR286" s="81" t="s">
        <v>105</v>
      </c>
      <c r="DS286" s="81" t="s">
        <v>105</v>
      </c>
      <c r="DT286" s="81" t="s">
        <v>105</v>
      </c>
      <c r="DU286" s="81" t="s">
        <v>105</v>
      </c>
      <c r="DV286" s="81" t="s">
        <v>105</v>
      </c>
      <c r="DW286" s="81" t="s">
        <v>105</v>
      </c>
      <c r="DX286" s="87" t="s">
        <v>98</v>
      </c>
      <c r="DY286" s="88" t="s">
        <v>99</v>
      </c>
      <c r="DZ286" s="81" t="s">
        <v>105</v>
      </c>
      <c r="EA286" s="81" t="s">
        <v>105</v>
      </c>
      <c r="EB286" s="81" t="s">
        <v>105</v>
      </c>
      <c r="EC286" s="81" t="s">
        <v>105</v>
      </c>
      <c r="ED286" s="81" t="s">
        <v>105</v>
      </c>
      <c r="EE286" s="81" t="s">
        <v>105</v>
      </c>
      <c r="EF286" s="99" t="s">
        <v>105</v>
      </c>
      <c r="EG286" s="100" t="s">
        <v>101</v>
      </c>
      <c r="EH286" s="101" t="s">
        <v>102</v>
      </c>
      <c r="EI286" s="102" t="s">
        <v>103</v>
      </c>
      <c r="EJ286" s="103" t="s">
        <v>104</v>
      </c>
    </row>
    <row r="287" ht="30.3" spans="1:140">
      <c r="A287" s="21">
        <v>284</v>
      </c>
      <c r="B287" s="288">
        <f>'1ST TERM Db'!B287</f>
        <v>0</v>
      </c>
      <c r="C287" s="289">
        <f>'1ST TERM Db'!C287</f>
        <v>0</v>
      </c>
      <c r="D287" s="29">
        <f>'1ST TERM Db'!D287</f>
        <v>0</v>
      </c>
      <c r="E287" s="29">
        <f>'1ST TERM Db'!E287</f>
        <v>0</v>
      </c>
      <c r="F287" s="27"/>
      <c r="G287" s="27"/>
      <c r="H287" s="27"/>
      <c r="I287" s="42">
        <f t="shared" si="407"/>
        <v>0</v>
      </c>
      <c r="J287" s="26"/>
      <c r="K287" s="26"/>
      <c r="L287" s="43">
        <f t="shared" si="403"/>
        <v>0</v>
      </c>
      <c r="M287" s="327">
        <f>'2ND TERM Db '!L287</f>
        <v>0</v>
      </c>
      <c r="N287" s="327">
        <f>'1ST TERM Db'!L287</f>
        <v>0</v>
      </c>
      <c r="O287" s="328">
        <f t="shared" si="408"/>
        <v>0</v>
      </c>
      <c r="P287" s="26"/>
      <c r="Q287" s="26"/>
      <c r="R287" s="43">
        <f t="shared" si="409"/>
        <v>0</v>
      </c>
      <c r="S287" s="327">
        <f>'2ND TERM Db '!O287</f>
        <v>0</v>
      </c>
      <c r="T287" s="327">
        <f>'1ST TERM Db'!O287</f>
        <v>0</v>
      </c>
      <c r="U287" s="328">
        <f t="shared" si="410"/>
        <v>0</v>
      </c>
      <c r="V287" s="26"/>
      <c r="W287" s="26"/>
      <c r="X287" s="43">
        <f t="shared" si="411"/>
        <v>0</v>
      </c>
      <c r="Y287" s="327">
        <f>'2ND TERM Db '!R287</f>
        <v>0</v>
      </c>
      <c r="Z287" s="327">
        <f>'1ST TERM Db'!R287</f>
        <v>0</v>
      </c>
      <c r="AA287" s="328">
        <f t="shared" si="412"/>
        <v>0</v>
      </c>
      <c r="AB287" s="26"/>
      <c r="AC287" s="26"/>
      <c r="AD287" s="43">
        <f t="shared" si="413"/>
        <v>0</v>
      </c>
      <c r="AE287" s="327">
        <f>'2ND TERM Db '!U287</f>
        <v>0</v>
      </c>
      <c r="AF287" s="327">
        <f>'1ST TERM Db'!U287</f>
        <v>0</v>
      </c>
      <c r="AG287" s="328">
        <f t="shared" si="414"/>
        <v>0</v>
      </c>
      <c r="AH287" s="26"/>
      <c r="AI287" s="26"/>
      <c r="AJ287" s="43">
        <f t="shared" si="415"/>
        <v>0</v>
      </c>
      <c r="AK287" s="327">
        <f>'2ND TERM Db '!X287</f>
        <v>0</v>
      </c>
      <c r="AL287" s="327">
        <f>'1ST TERM Db'!X287</f>
        <v>0</v>
      </c>
      <c r="AM287" s="328">
        <f t="shared" si="416"/>
        <v>0</v>
      </c>
      <c r="AN287" s="26"/>
      <c r="AO287" s="26"/>
      <c r="AP287" s="43">
        <f t="shared" si="417"/>
        <v>0</v>
      </c>
      <c r="AQ287" s="327">
        <f>'2ND TERM Db '!AA287</f>
        <v>0</v>
      </c>
      <c r="AR287" s="343">
        <f>'1ST TERM Db'!AA287</f>
        <v>0</v>
      </c>
      <c r="AS287" s="328">
        <f t="shared" si="418"/>
        <v>0</v>
      </c>
      <c r="AT287" s="26"/>
      <c r="AU287" s="26"/>
      <c r="AV287" s="43">
        <f t="shared" si="419"/>
        <v>0</v>
      </c>
      <c r="AW287" s="327">
        <f>'2ND TERM Db '!AD287</f>
        <v>0</v>
      </c>
      <c r="AX287" s="343">
        <f>'1ST TERM Db'!AD287</f>
        <v>0</v>
      </c>
      <c r="AY287" s="328">
        <f t="shared" si="420"/>
        <v>0</v>
      </c>
      <c r="AZ287" s="26"/>
      <c r="BA287" s="26"/>
      <c r="BB287" s="43">
        <f t="shared" si="421"/>
        <v>0</v>
      </c>
      <c r="BC287" s="327">
        <f>'2ND TERM Db '!AG287</f>
        <v>0</v>
      </c>
      <c r="BD287" s="327">
        <f>'1ST TERM Db'!AG287</f>
        <v>0</v>
      </c>
      <c r="BE287" s="328">
        <f t="shared" si="422"/>
        <v>0</v>
      </c>
      <c r="BF287" s="26"/>
      <c r="BG287" s="26"/>
      <c r="BH287" s="43">
        <f t="shared" si="423"/>
        <v>0</v>
      </c>
      <c r="BI287" s="327">
        <f>'2ND TERM Db '!AJ287</f>
        <v>0</v>
      </c>
      <c r="BJ287" s="327">
        <f>'1ST TERM Db'!AJ287</f>
        <v>0</v>
      </c>
      <c r="BK287" s="328">
        <f t="shared" si="424"/>
        <v>0</v>
      </c>
      <c r="BL287" s="26"/>
      <c r="BM287" s="26"/>
      <c r="BN287" s="43">
        <f t="shared" si="425"/>
        <v>0</v>
      </c>
      <c r="BO287" s="327">
        <f>'2ND TERM Db '!AM287</f>
        <v>0</v>
      </c>
      <c r="BP287" s="348">
        <f>'1ST TERM Db'!AM287</f>
        <v>0</v>
      </c>
      <c r="BQ287" s="328">
        <f t="shared" si="426"/>
        <v>0</v>
      </c>
      <c r="BR287" s="26"/>
      <c r="BS287" s="26"/>
      <c r="BT287" s="43">
        <f t="shared" si="427"/>
        <v>0</v>
      </c>
      <c r="BU287" s="327">
        <f>'2ND TERM Db '!AP287</f>
        <v>0</v>
      </c>
      <c r="BV287" s="348">
        <f>'1ST TERM Db'!AP287</f>
        <v>0</v>
      </c>
      <c r="BW287" s="328">
        <f t="shared" si="428"/>
        <v>0</v>
      </c>
      <c r="BX287" s="26"/>
      <c r="BY287" s="26"/>
      <c r="BZ287" s="43">
        <f t="shared" si="429"/>
        <v>0</v>
      </c>
      <c r="CA287" s="327">
        <f>'2ND TERM Db '!AS287</f>
        <v>0</v>
      </c>
      <c r="CB287" s="348">
        <f>'1ST TERM Db'!AS287</f>
        <v>0</v>
      </c>
      <c r="CC287" s="328">
        <f t="shared" si="430"/>
        <v>0</v>
      </c>
      <c r="CD287" s="26"/>
      <c r="CE287" s="26"/>
      <c r="CF287" s="43">
        <f t="shared" si="431"/>
        <v>0</v>
      </c>
      <c r="CG287" s="327">
        <f>'2ND TERM Db '!AV287</f>
        <v>0</v>
      </c>
      <c r="CH287" s="348">
        <f>'1ST TERM Db'!AV287</f>
        <v>0</v>
      </c>
      <c r="CI287" s="328">
        <f t="shared" si="432"/>
        <v>0</v>
      </c>
      <c r="CJ287" s="26"/>
      <c r="CK287" s="26"/>
      <c r="CL287" s="43">
        <f t="shared" si="433"/>
        <v>0</v>
      </c>
      <c r="CM287" s="327">
        <f>'2ND TERM Db '!AY287</f>
        <v>0</v>
      </c>
      <c r="CN287" s="348">
        <f>'1ST TERM Db'!AY287</f>
        <v>0</v>
      </c>
      <c r="CO287" s="328">
        <f t="shared" si="434"/>
        <v>0</v>
      </c>
      <c r="CP287" s="26"/>
      <c r="CQ287" s="26"/>
      <c r="CR287" s="43">
        <f t="shared" si="435"/>
        <v>0</v>
      </c>
      <c r="CS287" s="327">
        <f>'2ND TERM Db '!BB287</f>
        <v>0</v>
      </c>
      <c r="CT287" s="348">
        <f>'1ST TERM Db'!BB287</f>
        <v>0</v>
      </c>
      <c r="CU287" s="328">
        <f t="shared" si="436"/>
        <v>0</v>
      </c>
      <c r="CV287" s="26"/>
      <c r="CW287" s="26"/>
      <c r="CX287" s="43">
        <f t="shared" si="437"/>
        <v>0</v>
      </c>
      <c r="CY287" s="327">
        <f>'2ND TERM Db '!BE287</f>
        <v>0</v>
      </c>
      <c r="CZ287" s="348">
        <f>'1ST TERM Db'!BE287</f>
        <v>0</v>
      </c>
      <c r="DA287" s="328">
        <f t="shared" si="438"/>
        <v>0</v>
      </c>
      <c r="DB287" s="26"/>
      <c r="DC287" s="26"/>
      <c r="DD287" s="43">
        <f t="shared" si="439"/>
        <v>0</v>
      </c>
      <c r="DE287" s="327">
        <f>'2ND TERM Db '!BH287</f>
        <v>0</v>
      </c>
      <c r="DF287" s="348">
        <f>'1ST TERM Db'!BH287</f>
        <v>0</v>
      </c>
      <c r="DG287" s="328">
        <f t="shared" si="440"/>
        <v>0</v>
      </c>
      <c r="DH287" s="349"/>
      <c r="DI287" s="349"/>
      <c r="DJ287" s="356">
        <f t="shared" si="444"/>
        <v>0</v>
      </c>
      <c r="DK287" s="357">
        <f>'2ND TERM Db '!BK287</f>
        <v>0</v>
      </c>
      <c r="DL287" s="357">
        <f>'1ST TERM Db'!BK287</f>
        <v>0</v>
      </c>
      <c r="DM287" s="328">
        <f t="shared" si="441"/>
        <v>0</v>
      </c>
      <c r="DN287" s="73">
        <f t="shared" ref="DN287" si="470">SUM(O287,U287,AA287,AG287,AM287,AS287,AY287,BE287,BK287,BQ287,BW287,CC287,CI287,CO287,CU287,DA287,DG287,DM287)</f>
        <v>0</v>
      </c>
      <c r="DO287" s="80">
        <f t="shared" si="443"/>
        <v>12</v>
      </c>
      <c r="DP287" s="81" t="s">
        <v>105</v>
      </c>
      <c r="DQ287" s="81" t="s">
        <v>105</v>
      </c>
      <c r="DR287" s="81" t="s">
        <v>105</v>
      </c>
      <c r="DS287" s="81" t="s">
        <v>105</v>
      </c>
      <c r="DT287" s="81" t="s">
        <v>105</v>
      </c>
      <c r="DU287" s="81" t="s">
        <v>105</v>
      </c>
      <c r="DV287" s="81" t="s">
        <v>105</v>
      </c>
      <c r="DW287" s="81" t="s">
        <v>105</v>
      </c>
      <c r="DX287" s="87" t="s">
        <v>98</v>
      </c>
      <c r="DY287" s="88" t="s">
        <v>99</v>
      </c>
      <c r="DZ287" s="81" t="s">
        <v>105</v>
      </c>
      <c r="EA287" s="81" t="s">
        <v>105</v>
      </c>
      <c r="EB287" s="81" t="s">
        <v>105</v>
      </c>
      <c r="EC287" s="81" t="s">
        <v>105</v>
      </c>
      <c r="ED287" s="81" t="s">
        <v>105</v>
      </c>
      <c r="EE287" s="81" t="s">
        <v>105</v>
      </c>
      <c r="EF287" s="99" t="s">
        <v>105</v>
      </c>
      <c r="EG287" s="100" t="s">
        <v>101</v>
      </c>
      <c r="EH287" s="101" t="s">
        <v>102</v>
      </c>
      <c r="EI287" s="102" t="s">
        <v>103</v>
      </c>
      <c r="EJ287" s="103" t="s">
        <v>104</v>
      </c>
    </row>
    <row r="288" ht="30.3" spans="1:140">
      <c r="A288" s="21">
        <v>285</v>
      </c>
      <c r="B288" s="288">
        <f>'1ST TERM Db'!B288</f>
        <v>0</v>
      </c>
      <c r="C288" s="29">
        <f>'1ST TERM Db'!C288</f>
        <v>0</v>
      </c>
      <c r="D288" s="29">
        <f>'1ST TERM Db'!D288</f>
        <v>0</v>
      </c>
      <c r="E288" s="29">
        <f>'1ST TERM Db'!E288</f>
        <v>0</v>
      </c>
      <c r="F288" s="27"/>
      <c r="G288" s="27"/>
      <c r="H288" s="27"/>
      <c r="I288" s="42">
        <f t="shared" si="407"/>
        <v>0</v>
      </c>
      <c r="J288" s="26"/>
      <c r="K288" s="26"/>
      <c r="L288" s="43">
        <f t="shared" si="403"/>
        <v>0</v>
      </c>
      <c r="M288" s="327">
        <f>'2ND TERM Db '!L288</f>
        <v>0</v>
      </c>
      <c r="N288" s="327">
        <f>'1ST TERM Db'!L288</f>
        <v>0</v>
      </c>
      <c r="O288" s="328">
        <f t="shared" si="408"/>
        <v>0</v>
      </c>
      <c r="P288" s="26"/>
      <c r="Q288" s="26"/>
      <c r="R288" s="43">
        <f t="shared" si="409"/>
        <v>0</v>
      </c>
      <c r="S288" s="327">
        <f>'2ND TERM Db '!O288</f>
        <v>0</v>
      </c>
      <c r="T288" s="327">
        <f>'1ST TERM Db'!O288</f>
        <v>0</v>
      </c>
      <c r="U288" s="328">
        <f t="shared" si="410"/>
        <v>0</v>
      </c>
      <c r="V288" s="26"/>
      <c r="W288" s="26"/>
      <c r="X288" s="43">
        <f t="shared" si="411"/>
        <v>0</v>
      </c>
      <c r="Y288" s="327">
        <f>'2ND TERM Db '!R288</f>
        <v>0</v>
      </c>
      <c r="Z288" s="327">
        <f>'1ST TERM Db'!R288</f>
        <v>0</v>
      </c>
      <c r="AA288" s="328">
        <f t="shared" si="412"/>
        <v>0</v>
      </c>
      <c r="AB288" s="26"/>
      <c r="AC288" s="26"/>
      <c r="AD288" s="43">
        <f t="shared" si="413"/>
        <v>0</v>
      </c>
      <c r="AE288" s="327">
        <f>'2ND TERM Db '!U288</f>
        <v>0</v>
      </c>
      <c r="AF288" s="327">
        <f>'1ST TERM Db'!U288</f>
        <v>0</v>
      </c>
      <c r="AG288" s="328">
        <f t="shared" si="414"/>
        <v>0</v>
      </c>
      <c r="AH288" s="26"/>
      <c r="AI288" s="26"/>
      <c r="AJ288" s="43">
        <f t="shared" si="415"/>
        <v>0</v>
      </c>
      <c r="AK288" s="327">
        <f>'2ND TERM Db '!X288</f>
        <v>0</v>
      </c>
      <c r="AL288" s="327">
        <f>'1ST TERM Db'!X288</f>
        <v>0</v>
      </c>
      <c r="AM288" s="328">
        <f t="shared" si="416"/>
        <v>0</v>
      </c>
      <c r="AN288" s="26"/>
      <c r="AO288" s="26"/>
      <c r="AP288" s="43">
        <f t="shared" si="417"/>
        <v>0</v>
      </c>
      <c r="AQ288" s="327">
        <f>'2ND TERM Db '!AA288</f>
        <v>0</v>
      </c>
      <c r="AR288" s="343">
        <f>'1ST TERM Db'!AA288</f>
        <v>0</v>
      </c>
      <c r="AS288" s="328">
        <f t="shared" si="418"/>
        <v>0</v>
      </c>
      <c r="AT288" s="26"/>
      <c r="AU288" s="26"/>
      <c r="AV288" s="43">
        <f t="shared" si="419"/>
        <v>0</v>
      </c>
      <c r="AW288" s="327">
        <f>'2ND TERM Db '!AD288</f>
        <v>0</v>
      </c>
      <c r="AX288" s="343">
        <f>'1ST TERM Db'!AD288</f>
        <v>0</v>
      </c>
      <c r="AY288" s="328">
        <f t="shared" si="420"/>
        <v>0</v>
      </c>
      <c r="AZ288" s="26"/>
      <c r="BA288" s="26"/>
      <c r="BB288" s="43">
        <f t="shared" si="421"/>
        <v>0</v>
      </c>
      <c r="BC288" s="327">
        <f>'2ND TERM Db '!AG288</f>
        <v>0</v>
      </c>
      <c r="BD288" s="327">
        <f>'1ST TERM Db'!AG288</f>
        <v>0</v>
      </c>
      <c r="BE288" s="328">
        <f t="shared" si="422"/>
        <v>0</v>
      </c>
      <c r="BF288" s="26"/>
      <c r="BG288" s="26"/>
      <c r="BH288" s="43">
        <f t="shared" si="423"/>
        <v>0</v>
      </c>
      <c r="BI288" s="327">
        <f>'2ND TERM Db '!AJ288</f>
        <v>0</v>
      </c>
      <c r="BJ288" s="327">
        <f>'1ST TERM Db'!AJ288</f>
        <v>0</v>
      </c>
      <c r="BK288" s="328">
        <f t="shared" si="424"/>
        <v>0</v>
      </c>
      <c r="BL288" s="26"/>
      <c r="BM288" s="26"/>
      <c r="BN288" s="43">
        <f t="shared" si="425"/>
        <v>0</v>
      </c>
      <c r="BO288" s="327">
        <f>'2ND TERM Db '!AM288</f>
        <v>0</v>
      </c>
      <c r="BP288" s="348">
        <f>'1ST TERM Db'!AM288</f>
        <v>0</v>
      </c>
      <c r="BQ288" s="328">
        <f t="shared" si="426"/>
        <v>0</v>
      </c>
      <c r="BR288" s="26"/>
      <c r="BS288" s="26"/>
      <c r="BT288" s="43">
        <f t="shared" si="427"/>
        <v>0</v>
      </c>
      <c r="BU288" s="327">
        <f>'2ND TERM Db '!AP288</f>
        <v>0</v>
      </c>
      <c r="BV288" s="348">
        <f>'1ST TERM Db'!AP288</f>
        <v>0</v>
      </c>
      <c r="BW288" s="328">
        <f t="shared" si="428"/>
        <v>0</v>
      </c>
      <c r="BX288" s="26"/>
      <c r="BY288" s="26"/>
      <c r="BZ288" s="43">
        <f t="shared" si="429"/>
        <v>0</v>
      </c>
      <c r="CA288" s="327">
        <f>'2ND TERM Db '!AS288</f>
        <v>0</v>
      </c>
      <c r="CB288" s="348">
        <f>'1ST TERM Db'!AS288</f>
        <v>0</v>
      </c>
      <c r="CC288" s="328">
        <f t="shared" si="430"/>
        <v>0</v>
      </c>
      <c r="CD288" s="26"/>
      <c r="CE288" s="26"/>
      <c r="CF288" s="43">
        <f t="shared" si="431"/>
        <v>0</v>
      </c>
      <c r="CG288" s="327">
        <f>'2ND TERM Db '!AV288</f>
        <v>0</v>
      </c>
      <c r="CH288" s="348">
        <f>'1ST TERM Db'!AV288</f>
        <v>0</v>
      </c>
      <c r="CI288" s="328">
        <f t="shared" si="432"/>
        <v>0</v>
      </c>
      <c r="CJ288" s="26"/>
      <c r="CK288" s="26"/>
      <c r="CL288" s="43">
        <f t="shared" si="433"/>
        <v>0</v>
      </c>
      <c r="CM288" s="327">
        <f>'2ND TERM Db '!AY288</f>
        <v>0</v>
      </c>
      <c r="CN288" s="348">
        <f>'1ST TERM Db'!AY288</f>
        <v>0</v>
      </c>
      <c r="CO288" s="328">
        <f t="shared" si="434"/>
        <v>0</v>
      </c>
      <c r="CP288" s="26"/>
      <c r="CQ288" s="26"/>
      <c r="CR288" s="43">
        <f t="shared" si="435"/>
        <v>0</v>
      </c>
      <c r="CS288" s="327">
        <f>'2ND TERM Db '!BB288</f>
        <v>0</v>
      </c>
      <c r="CT288" s="348">
        <f>'1ST TERM Db'!BB288</f>
        <v>0</v>
      </c>
      <c r="CU288" s="328">
        <f t="shared" si="436"/>
        <v>0</v>
      </c>
      <c r="CV288" s="26"/>
      <c r="CW288" s="26"/>
      <c r="CX288" s="43">
        <f t="shared" si="437"/>
        <v>0</v>
      </c>
      <c r="CY288" s="327">
        <f>'2ND TERM Db '!BE288</f>
        <v>0</v>
      </c>
      <c r="CZ288" s="348">
        <f>'1ST TERM Db'!BE288</f>
        <v>0</v>
      </c>
      <c r="DA288" s="328">
        <f t="shared" si="438"/>
        <v>0</v>
      </c>
      <c r="DB288" s="26"/>
      <c r="DC288" s="26"/>
      <c r="DD288" s="43">
        <f t="shared" si="439"/>
        <v>0</v>
      </c>
      <c r="DE288" s="327">
        <f>'2ND TERM Db '!BH288</f>
        <v>0</v>
      </c>
      <c r="DF288" s="348">
        <f>'1ST TERM Db'!BH288</f>
        <v>0</v>
      </c>
      <c r="DG288" s="328">
        <f t="shared" si="440"/>
        <v>0</v>
      </c>
      <c r="DH288" s="349"/>
      <c r="DI288" s="349"/>
      <c r="DJ288" s="356">
        <f t="shared" si="444"/>
        <v>0</v>
      </c>
      <c r="DK288" s="357">
        <f>'2ND TERM Db '!BK288</f>
        <v>0</v>
      </c>
      <c r="DL288" s="357">
        <f>'1ST TERM Db'!BK288</f>
        <v>0</v>
      </c>
      <c r="DM288" s="328">
        <f t="shared" si="441"/>
        <v>0</v>
      </c>
      <c r="DN288" s="73">
        <f t="shared" ref="DN288" si="471">SUM(O288,U288,AA288,AG288,AM288,AS288,AY288,BE288,BK288,BQ288,BW288,CC288,CI288,CO288,CU288,DA288,DG288:DM288)</f>
        <v>0</v>
      </c>
      <c r="DO288" s="80">
        <f t="shared" si="443"/>
        <v>12</v>
      </c>
      <c r="DP288" s="81" t="s">
        <v>105</v>
      </c>
      <c r="DQ288" s="81" t="s">
        <v>105</v>
      </c>
      <c r="DR288" s="81" t="s">
        <v>105</v>
      </c>
      <c r="DS288" s="81" t="s">
        <v>105</v>
      </c>
      <c r="DT288" s="81" t="s">
        <v>105</v>
      </c>
      <c r="DU288" s="81" t="s">
        <v>105</v>
      </c>
      <c r="DV288" s="81" t="s">
        <v>105</v>
      </c>
      <c r="DW288" s="81" t="s">
        <v>105</v>
      </c>
      <c r="DX288" s="87" t="s">
        <v>98</v>
      </c>
      <c r="DY288" s="88" t="s">
        <v>99</v>
      </c>
      <c r="DZ288" s="81" t="s">
        <v>105</v>
      </c>
      <c r="EA288" s="81" t="s">
        <v>105</v>
      </c>
      <c r="EB288" s="81" t="s">
        <v>105</v>
      </c>
      <c r="EC288" s="81" t="s">
        <v>105</v>
      </c>
      <c r="ED288" s="81" t="s">
        <v>105</v>
      </c>
      <c r="EE288" s="81" t="s">
        <v>105</v>
      </c>
      <c r="EF288" s="99" t="s">
        <v>105</v>
      </c>
      <c r="EG288" s="100" t="s">
        <v>101</v>
      </c>
      <c r="EH288" s="101" t="s">
        <v>102</v>
      </c>
      <c r="EI288" s="102" t="s">
        <v>103</v>
      </c>
      <c r="EJ288" s="103" t="s">
        <v>104</v>
      </c>
    </row>
    <row r="289" ht="30.3" spans="1:140">
      <c r="A289" s="21">
        <v>286</v>
      </c>
      <c r="B289" s="288">
        <f>'1ST TERM Db'!B289</f>
        <v>0</v>
      </c>
      <c r="C289" s="289">
        <f>'1ST TERM Db'!C289</f>
        <v>0</v>
      </c>
      <c r="D289" s="29">
        <f>'1ST TERM Db'!D289</f>
        <v>0</v>
      </c>
      <c r="E289" s="29">
        <f>'1ST TERM Db'!E289</f>
        <v>0</v>
      </c>
      <c r="F289" s="27"/>
      <c r="G289" s="27"/>
      <c r="H289" s="27"/>
      <c r="I289" s="42">
        <f t="shared" si="407"/>
        <v>0</v>
      </c>
      <c r="J289" s="26"/>
      <c r="K289" s="26"/>
      <c r="L289" s="43">
        <f t="shared" si="403"/>
        <v>0</v>
      </c>
      <c r="M289" s="327">
        <f>'2ND TERM Db '!L289</f>
        <v>0</v>
      </c>
      <c r="N289" s="327">
        <f>'1ST TERM Db'!L289</f>
        <v>0</v>
      </c>
      <c r="O289" s="328">
        <f t="shared" si="408"/>
        <v>0</v>
      </c>
      <c r="P289" s="26"/>
      <c r="Q289" s="26"/>
      <c r="R289" s="43">
        <f t="shared" si="409"/>
        <v>0</v>
      </c>
      <c r="S289" s="327">
        <f>'2ND TERM Db '!O289</f>
        <v>0</v>
      </c>
      <c r="T289" s="327">
        <f>'1ST TERM Db'!O289</f>
        <v>0</v>
      </c>
      <c r="U289" s="328">
        <f t="shared" si="410"/>
        <v>0</v>
      </c>
      <c r="V289" s="26"/>
      <c r="W289" s="26"/>
      <c r="X289" s="43">
        <f t="shared" si="411"/>
        <v>0</v>
      </c>
      <c r="Y289" s="327">
        <f>'2ND TERM Db '!R289</f>
        <v>0</v>
      </c>
      <c r="Z289" s="327">
        <f>'1ST TERM Db'!R289</f>
        <v>0</v>
      </c>
      <c r="AA289" s="328">
        <f t="shared" si="412"/>
        <v>0</v>
      </c>
      <c r="AB289" s="26"/>
      <c r="AC289" s="26"/>
      <c r="AD289" s="43">
        <f t="shared" si="413"/>
        <v>0</v>
      </c>
      <c r="AE289" s="327">
        <f>'2ND TERM Db '!U289</f>
        <v>0</v>
      </c>
      <c r="AF289" s="327">
        <f>'1ST TERM Db'!U289</f>
        <v>0</v>
      </c>
      <c r="AG289" s="328">
        <f t="shared" si="414"/>
        <v>0</v>
      </c>
      <c r="AH289" s="26"/>
      <c r="AI289" s="26"/>
      <c r="AJ289" s="43">
        <f t="shared" si="415"/>
        <v>0</v>
      </c>
      <c r="AK289" s="327">
        <f>'2ND TERM Db '!X289</f>
        <v>0</v>
      </c>
      <c r="AL289" s="327">
        <f>'1ST TERM Db'!X289</f>
        <v>0</v>
      </c>
      <c r="AM289" s="328">
        <f t="shared" si="416"/>
        <v>0</v>
      </c>
      <c r="AN289" s="26"/>
      <c r="AO289" s="26"/>
      <c r="AP289" s="43">
        <f t="shared" si="417"/>
        <v>0</v>
      </c>
      <c r="AQ289" s="327">
        <f>'2ND TERM Db '!AA289</f>
        <v>0</v>
      </c>
      <c r="AR289" s="343">
        <f>'1ST TERM Db'!AA289</f>
        <v>0</v>
      </c>
      <c r="AS289" s="328">
        <f t="shared" si="418"/>
        <v>0</v>
      </c>
      <c r="AT289" s="26"/>
      <c r="AU289" s="26"/>
      <c r="AV289" s="43">
        <f t="shared" si="419"/>
        <v>0</v>
      </c>
      <c r="AW289" s="327">
        <f>'2ND TERM Db '!AD289</f>
        <v>0</v>
      </c>
      <c r="AX289" s="343">
        <f>'1ST TERM Db'!AD289</f>
        <v>0</v>
      </c>
      <c r="AY289" s="328">
        <f t="shared" si="420"/>
        <v>0</v>
      </c>
      <c r="AZ289" s="26"/>
      <c r="BA289" s="26"/>
      <c r="BB289" s="43">
        <f t="shared" si="421"/>
        <v>0</v>
      </c>
      <c r="BC289" s="327">
        <f>'2ND TERM Db '!AG289</f>
        <v>0</v>
      </c>
      <c r="BD289" s="327">
        <f>'1ST TERM Db'!AG289</f>
        <v>0</v>
      </c>
      <c r="BE289" s="328">
        <f t="shared" si="422"/>
        <v>0</v>
      </c>
      <c r="BF289" s="26"/>
      <c r="BG289" s="26"/>
      <c r="BH289" s="43">
        <f t="shared" si="423"/>
        <v>0</v>
      </c>
      <c r="BI289" s="327">
        <f>'2ND TERM Db '!AJ289</f>
        <v>0</v>
      </c>
      <c r="BJ289" s="327">
        <f>'1ST TERM Db'!AJ289</f>
        <v>0</v>
      </c>
      <c r="BK289" s="328">
        <f t="shared" si="424"/>
        <v>0</v>
      </c>
      <c r="BL289" s="26"/>
      <c r="BM289" s="26"/>
      <c r="BN289" s="43">
        <f t="shared" si="425"/>
        <v>0</v>
      </c>
      <c r="BO289" s="327">
        <f>'2ND TERM Db '!AM289</f>
        <v>0</v>
      </c>
      <c r="BP289" s="348">
        <f>'1ST TERM Db'!AM289</f>
        <v>0</v>
      </c>
      <c r="BQ289" s="328">
        <f t="shared" si="426"/>
        <v>0</v>
      </c>
      <c r="BR289" s="26"/>
      <c r="BS289" s="26"/>
      <c r="BT289" s="43">
        <f t="shared" si="427"/>
        <v>0</v>
      </c>
      <c r="BU289" s="327">
        <f>'2ND TERM Db '!AP289</f>
        <v>0</v>
      </c>
      <c r="BV289" s="348">
        <f>'1ST TERM Db'!AP289</f>
        <v>0</v>
      </c>
      <c r="BW289" s="328">
        <f t="shared" si="428"/>
        <v>0</v>
      </c>
      <c r="BX289" s="26"/>
      <c r="BY289" s="26"/>
      <c r="BZ289" s="43">
        <f t="shared" si="429"/>
        <v>0</v>
      </c>
      <c r="CA289" s="327">
        <f>'2ND TERM Db '!AS289</f>
        <v>0</v>
      </c>
      <c r="CB289" s="348">
        <f>'1ST TERM Db'!AS289</f>
        <v>0</v>
      </c>
      <c r="CC289" s="328">
        <f t="shared" si="430"/>
        <v>0</v>
      </c>
      <c r="CD289" s="26"/>
      <c r="CE289" s="26"/>
      <c r="CF289" s="43">
        <f t="shared" si="431"/>
        <v>0</v>
      </c>
      <c r="CG289" s="327">
        <f>'2ND TERM Db '!AV289</f>
        <v>0</v>
      </c>
      <c r="CH289" s="348">
        <f>'1ST TERM Db'!AV289</f>
        <v>0</v>
      </c>
      <c r="CI289" s="328">
        <f t="shared" si="432"/>
        <v>0</v>
      </c>
      <c r="CJ289" s="26"/>
      <c r="CK289" s="26"/>
      <c r="CL289" s="43">
        <f t="shared" si="433"/>
        <v>0</v>
      </c>
      <c r="CM289" s="327">
        <f>'2ND TERM Db '!AY289</f>
        <v>0</v>
      </c>
      <c r="CN289" s="348">
        <f>'1ST TERM Db'!AY289</f>
        <v>0</v>
      </c>
      <c r="CO289" s="328">
        <f t="shared" si="434"/>
        <v>0</v>
      </c>
      <c r="CP289" s="26"/>
      <c r="CQ289" s="26"/>
      <c r="CR289" s="43">
        <f t="shared" si="435"/>
        <v>0</v>
      </c>
      <c r="CS289" s="327">
        <f>'2ND TERM Db '!BB289</f>
        <v>0</v>
      </c>
      <c r="CT289" s="348">
        <f>'1ST TERM Db'!BB289</f>
        <v>0</v>
      </c>
      <c r="CU289" s="328">
        <f t="shared" si="436"/>
        <v>0</v>
      </c>
      <c r="CV289" s="26"/>
      <c r="CW289" s="26"/>
      <c r="CX289" s="43">
        <f t="shared" si="437"/>
        <v>0</v>
      </c>
      <c r="CY289" s="327">
        <f>'2ND TERM Db '!BE289</f>
        <v>0</v>
      </c>
      <c r="CZ289" s="348">
        <f>'1ST TERM Db'!BE289</f>
        <v>0</v>
      </c>
      <c r="DA289" s="328">
        <f t="shared" si="438"/>
        <v>0</v>
      </c>
      <c r="DB289" s="26"/>
      <c r="DC289" s="26"/>
      <c r="DD289" s="43">
        <f t="shared" si="439"/>
        <v>0</v>
      </c>
      <c r="DE289" s="327">
        <f>'2ND TERM Db '!BH289</f>
        <v>0</v>
      </c>
      <c r="DF289" s="348">
        <f>'1ST TERM Db'!BH289</f>
        <v>0</v>
      </c>
      <c r="DG289" s="328">
        <f t="shared" si="440"/>
        <v>0</v>
      </c>
      <c r="DH289" s="349"/>
      <c r="DI289" s="349"/>
      <c r="DJ289" s="356">
        <f t="shared" si="444"/>
        <v>0</v>
      </c>
      <c r="DK289" s="357">
        <f>'2ND TERM Db '!BK289</f>
        <v>0</v>
      </c>
      <c r="DL289" s="357">
        <f>'1ST TERM Db'!BK289</f>
        <v>0</v>
      </c>
      <c r="DM289" s="328">
        <f t="shared" si="441"/>
        <v>0</v>
      </c>
      <c r="DN289" s="73">
        <f t="shared" ref="DN289" si="472">SUM(O289,U289,AA289,AG289,AM289,AS289,AY289,BE289,BK289,BQ289,BW289,CC289,CI289,CO289,CU289,DA289,DG289,DM289)</f>
        <v>0</v>
      </c>
      <c r="DO289" s="80">
        <f t="shared" si="443"/>
        <v>12</v>
      </c>
      <c r="DP289" s="81" t="s">
        <v>105</v>
      </c>
      <c r="DQ289" s="81" t="s">
        <v>105</v>
      </c>
      <c r="DR289" s="81" t="s">
        <v>105</v>
      </c>
      <c r="DS289" s="81" t="s">
        <v>105</v>
      </c>
      <c r="DT289" s="81" t="s">
        <v>105</v>
      </c>
      <c r="DU289" s="81" t="s">
        <v>105</v>
      </c>
      <c r="DV289" s="81" t="s">
        <v>105</v>
      </c>
      <c r="DW289" s="81" t="s">
        <v>105</v>
      </c>
      <c r="DX289" s="87" t="s">
        <v>98</v>
      </c>
      <c r="DY289" s="88" t="s">
        <v>99</v>
      </c>
      <c r="DZ289" s="81" t="s">
        <v>105</v>
      </c>
      <c r="EA289" s="81" t="s">
        <v>105</v>
      </c>
      <c r="EB289" s="81" t="s">
        <v>105</v>
      </c>
      <c r="EC289" s="81" t="s">
        <v>105</v>
      </c>
      <c r="ED289" s="81" t="s">
        <v>105</v>
      </c>
      <c r="EE289" s="81" t="s">
        <v>105</v>
      </c>
      <c r="EF289" s="99" t="s">
        <v>105</v>
      </c>
      <c r="EG289" s="100" t="s">
        <v>101</v>
      </c>
      <c r="EH289" s="101" t="s">
        <v>102</v>
      </c>
      <c r="EI289" s="102" t="s">
        <v>103</v>
      </c>
      <c r="EJ289" s="103" t="s">
        <v>104</v>
      </c>
    </row>
    <row r="290" ht="30.3" spans="1:140">
      <c r="A290" s="21">
        <v>287</v>
      </c>
      <c r="B290" s="288">
        <f>'1ST TERM Db'!B290</f>
        <v>0</v>
      </c>
      <c r="C290" s="29">
        <f>'1ST TERM Db'!C290</f>
        <v>0</v>
      </c>
      <c r="D290" s="29">
        <f>'1ST TERM Db'!D290</f>
        <v>0</v>
      </c>
      <c r="E290" s="29">
        <f>'1ST TERM Db'!E290</f>
        <v>0</v>
      </c>
      <c r="F290" s="27"/>
      <c r="G290" s="27"/>
      <c r="H290" s="27"/>
      <c r="I290" s="42">
        <f t="shared" si="407"/>
        <v>0</v>
      </c>
      <c r="J290" s="26"/>
      <c r="K290" s="26"/>
      <c r="L290" s="43">
        <f t="shared" si="403"/>
        <v>0</v>
      </c>
      <c r="M290" s="327">
        <f>'2ND TERM Db '!L290</f>
        <v>0</v>
      </c>
      <c r="N290" s="327">
        <f>'1ST TERM Db'!L290</f>
        <v>0</v>
      </c>
      <c r="O290" s="328">
        <f t="shared" si="408"/>
        <v>0</v>
      </c>
      <c r="P290" s="26"/>
      <c r="Q290" s="26"/>
      <c r="R290" s="43">
        <f t="shared" si="409"/>
        <v>0</v>
      </c>
      <c r="S290" s="327">
        <f>'2ND TERM Db '!O290</f>
        <v>0</v>
      </c>
      <c r="T290" s="327">
        <f>'1ST TERM Db'!O290</f>
        <v>0</v>
      </c>
      <c r="U290" s="328">
        <f t="shared" si="410"/>
        <v>0</v>
      </c>
      <c r="V290" s="26"/>
      <c r="W290" s="26"/>
      <c r="X290" s="43">
        <f t="shared" si="411"/>
        <v>0</v>
      </c>
      <c r="Y290" s="327">
        <f>'2ND TERM Db '!R290</f>
        <v>0</v>
      </c>
      <c r="Z290" s="327">
        <f>'1ST TERM Db'!R290</f>
        <v>0</v>
      </c>
      <c r="AA290" s="328">
        <f t="shared" si="412"/>
        <v>0</v>
      </c>
      <c r="AB290" s="26"/>
      <c r="AC290" s="26"/>
      <c r="AD290" s="43">
        <f t="shared" si="413"/>
        <v>0</v>
      </c>
      <c r="AE290" s="327">
        <f>'2ND TERM Db '!U290</f>
        <v>0</v>
      </c>
      <c r="AF290" s="327">
        <f>'1ST TERM Db'!U290</f>
        <v>0</v>
      </c>
      <c r="AG290" s="328">
        <f t="shared" si="414"/>
        <v>0</v>
      </c>
      <c r="AH290" s="26"/>
      <c r="AI290" s="26"/>
      <c r="AJ290" s="43">
        <f t="shared" si="415"/>
        <v>0</v>
      </c>
      <c r="AK290" s="327">
        <f>'2ND TERM Db '!X290</f>
        <v>0</v>
      </c>
      <c r="AL290" s="327">
        <f>'1ST TERM Db'!X290</f>
        <v>0</v>
      </c>
      <c r="AM290" s="328">
        <f t="shared" si="416"/>
        <v>0</v>
      </c>
      <c r="AN290" s="26"/>
      <c r="AO290" s="26"/>
      <c r="AP290" s="43">
        <f t="shared" si="417"/>
        <v>0</v>
      </c>
      <c r="AQ290" s="327">
        <f>'2ND TERM Db '!AA290</f>
        <v>0</v>
      </c>
      <c r="AR290" s="343">
        <f>'1ST TERM Db'!AA290</f>
        <v>0</v>
      </c>
      <c r="AS290" s="328">
        <f t="shared" si="418"/>
        <v>0</v>
      </c>
      <c r="AT290" s="26"/>
      <c r="AU290" s="26"/>
      <c r="AV290" s="43">
        <f t="shared" si="419"/>
        <v>0</v>
      </c>
      <c r="AW290" s="327">
        <f>'2ND TERM Db '!AD290</f>
        <v>0</v>
      </c>
      <c r="AX290" s="343">
        <f>'1ST TERM Db'!AD290</f>
        <v>0</v>
      </c>
      <c r="AY290" s="328">
        <f t="shared" si="420"/>
        <v>0</v>
      </c>
      <c r="AZ290" s="26"/>
      <c r="BA290" s="26"/>
      <c r="BB290" s="43">
        <f t="shared" si="421"/>
        <v>0</v>
      </c>
      <c r="BC290" s="327">
        <f>'2ND TERM Db '!AG290</f>
        <v>0</v>
      </c>
      <c r="BD290" s="327">
        <f>'1ST TERM Db'!AG290</f>
        <v>0</v>
      </c>
      <c r="BE290" s="328">
        <f t="shared" si="422"/>
        <v>0</v>
      </c>
      <c r="BF290" s="26"/>
      <c r="BG290" s="26"/>
      <c r="BH290" s="43">
        <f t="shared" si="423"/>
        <v>0</v>
      </c>
      <c r="BI290" s="327">
        <f>'2ND TERM Db '!AJ290</f>
        <v>0</v>
      </c>
      <c r="BJ290" s="327">
        <f>'1ST TERM Db'!AJ290</f>
        <v>0</v>
      </c>
      <c r="BK290" s="328">
        <f t="shared" si="424"/>
        <v>0</v>
      </c>
      <c r="BL290" s="26"/>
      <c r="BM290" s="26"/>
      <c r="BN290" s="43">
        <f t="shared" si="425"/>
        <v>0</v>
      </c>
      <c r="BO290" s="327">
        <f>'2ND TERM Db '!AM290</f>
        <v>0</v>
      </c>
      <c r="BP290" s="348">
        <f>'1ST TERM Db'!AM290</f>
        <v>0</v>
      </c>
      <c r="BQ290" s="328">
        <f t="shared" si="426"/>
        <v>0</v>
      </c>
      <c r="BR290" s="26"/>
      <c r="BS290" s="26"/>
      <c r="BT290" s="43">
        <f t="shared" si="427"/>
        <v>0</v>
      </c>
      <c r="BU290" s="327">
        <f>'2ND TERM Db '!AP290</f>
        <v>0</v>
      </c>
      <c r="BV290" s="348">
        <f>'1ST TERM Db'!AP290</f>
        <v>0</v>
      </c>
      <c r="BW290" s="328">
        <f t="shared" si="428"/>
        <v>0</v>
      </c>
      <c r="BX290" s="26"/>
      <c r="BY290" s="26"/>
      <c r="BZ290" s="43">
        <f t="shared" si="429"/>
        <v>0</v>
      </c>
      <c r="CA290" s="327">
        <f>'2ND TERM Db '!AS290</f>
        <v>0</v>
      </c>
      <c r="CB290" s="348">
        <f>'1ST TERM Db'!AS290</f>
        <v>0</v>
      </c>
      <c r="CC290" s="328">
        <f t="shared" si="430"/>
        <v>0</v>
      </c>
      <c r="CD290" s="26"/>
      <c r="CE290" s="26"/>
      <c r="CF290" s="43">
        <f t="shared" si="431"/>
        <v>0</v>
      </c>
      <c r="CG290" s="327">
        <f>'2ND TERM Db '!AV290</f>
        <v>0</v>
      </c>
      <c r="CH290" s="348">
        <f>'1ST TERM Db'!AV290</f>
        <v>0</v>
      </c>
      <c r="CI290" s="328">
        <f t="shared" si="432"/>
        <v>0</v>
      </c>
      <c r="CJ290" s="26"/>
      <c r="CK290" s="26"/>
      <c r="CL290" s="43">
        <f t="shared" si="433"/>
        <v>0</v>
      </c>
      <c r="CM290" s="327">
        <f>'2ND TERM Db '!AY290</f>
        <v>0</v>
      </c>
      <c r="CN290" s="348">
        <f>'1ST TERM Db'!AY290</f>
        <v>0</v>
      </c>
      <c r="CO290" s="328">
        <f t="shared" si="434"/>
        <v>0</v>
      </c>
      <c r="CP290" s="26"/>
      <c r="CQ290" s="26"/>
      <c r="CR290" s="43">
        <f t="shared" si="435"/>
        <v>0</v>
      </c>
      <c r="CS290" s="327">
        <f>'2ND TERM Db '!BB290</f>
        <v>0</v>
      </c>
      <c r="CT290" s="348">
        <f>'1ST TERM Db'!BB290</f>
        <v>0</v>
      </c>
      <c r="CU290" s="328">
        <f t="shared" si="436"/>
        <v>0</v>
      </c>
      <c r="CV290" s="26"/>
      <c r="CW290" s="26"/>
      <c r="CX290" s="43">
        <f t="shared" si="437"/>
        <v>0</v>
      </c>
      <c r="CY290" s="327">
        <f>'2ND TERM Db '!BE290</f>
        <v>0</v>
      </c>
      <c r="CZ290" s="348">
        <f>'1ST TERM Db'!BE290</f>
        <v>0</v>
      </c>
      <c r="DA290" s="328">
        <f t="shared" si="438"/>
        <v>0</v>
      </c>
      <c r="DB290" s="26"/>
      <c r="DC290" s="26"/>
      <c r="DD290" s="43">
        <f t="shared" si="439"/>
        <v>0</v>
      </c>
      <c r="DE290" s="327">
        <f>'2ND TERM Db '!BH290</f>
        <v>0</v>
      </c>
      <c r="DF290" s="348">
        <f>'1ST TERM Db'!BH290</f>
        <v>0</v>
      </c>
      <c r="DG290" s="328">
        <f t="shared" si="440"/>
        <v>0</v>
      </c>
      <c r="DH290" s="349"/>
      <c r="DI290" s="349"/>
      <c r="DJ290" s="356">
        <f t="shared" si="444"/>
        <v>0</v>
      </c>
      <c r="DK290" s="357">
        <f>'2ND TERM Db '!BK290</f>
        <v>0</v>
      </c>
      <c r="DL290" s="357">
        <f>'1ST TERM Db'!BK290</f>
        <v>0</v>
      </c>
      <c r="DM290" s="328">
        <f t="shared" si="441"/>
        <v>0</v>
      </c>
      <c r="DN290" s="73">
        <f t="shared" ref="DN290" si="473">SUM(O290,U290,AA290,AG290,AM290,AS290,AY290,BE290,BK290,BQ290,BW290,CC290,CI290,CO290,CU290,DA290,DG290:DM290)</f>
        <v>0</v>
      </c>
      <c r="DO290" s="80">
        <f t="shared" si="443"/>
        <v>12</v>
      </c>
      <c r="DP290" s="81" t="s">
        <v>105</v>
      </c>
      <c r="DQ290" s="81" t="s">
        <v>105</v>
      </c>
      <c r="DR290" s="81" t="s">
        <v>105</v>
      </c>
      <c r="DS290" s="81" t="s">
        <v>105</v>
      </c>
      <c r="DT290" s="81" t="s">
        <v>105</v>
      </c>
      <c r="DU290" s="81" t="s">
        <v>105</v>
      </c>
      <c r="DV290" s="81" t="s">
        <v>105</v>
      </c>
      <c r="DW290" s="81" t="s">
        <v>105</v>
      </c>
      <c r="DX290" s="87" t="s">
        <v>98</v>
      </c>
      <c r="DY290" s="88" t="s">
        <v>99</v>
      </c>
      <c r="DZ290" s="81" t="s">
        <v>105</v>
      </c>
      <c r="EA290" s="81" t="s">
        <v>105</v>
      </c>
      <c r="EB290" s="81" t="s">
        <v>105</v>
      </c>
      <c r="EC290" s="81" t="s">
        <v>105</v>
      </c>
      <c r="ED290" s="81" t="s">
        <v>105</v>
      </c>
      <c r="EE290" s="81" t="s">
        <v>105</v>
      </c>
      <c r="EF290" s="99" t="s">
        <v>105</v>
      </c>
      <c r="EG290" s="100" t="s">
        <v>101</v>
      </c>
      <c r="EH290" s="101" t="s">
        <v>102</v>
      </c>
      <c r="EI290" s="102" t="s">
        <v>103</v>
      </c>
      <c r="EJ290" s="103" t="s">
        <v>104</v>
      </c>
    </row>
    <row r="291" ht="30.3" spans="1:140">
      <c r="A291" s="21">
        <v>288</v>
      </c>
      <c r="B291" s="288">
        <f>'1ST TERM Db'!B291</f>
        <v>0</v>
      </c>
      <c r="C291" s="289">
        <f>'1ST TERM Db'!C291</f>
        <v>0</v>
      </c>
      <c r="D291" s="29">
        <f>'1ST TERM Db'!D291</f>
        <v>0</v>
      </c>
      <c r="E291" s="29">
        <f>'1ST TERM Db'!E291</f>
        <v>0</v>
      </c>
      <c r="F291" s="27"/>
      <c r="G291" s="27"/>
      <c r="H291" s="27"/>
      <c r="I291" s="42">
        <f t="shared" si="407"/>
        <v>0</v>
      </c>
      <c r="J291" s="26"/>
      <c r="K291" s="26"/>
      <c r="L291" s="43">
        <f t="shared" si="403"/>
        <v>0</v>
      </c>
      <c r="M291" s="327">
        <f>'2ND TERM Db '!L291</f>
        <v>0</v>
      </c>
      <c r="N291" s="327">
        <f>'1ST TERM Db'!L291</f>
        <v>0</v>
      </c>
      <c r="O291" s="328">
        <f t="shared" si="408"/>
        <v>0</v>
      </c>
      <c r="P291" s="26"/>
      <c r="Q291" s="26"/>
      <c r="R291" s="43">
        <f t="shared" si="409"/>
        <v>0</v>
      </c>
      <c r="S291" s="327">
        <f>'2ND TERM Db '!O291</f>
        <v>0</v>
      </c>
      <c r="T291" s="327">
        <f>'1ST TERM Db'!O291</f>
        <v>0</v>
      </c>
      <c r="U291" s="328">
        <f t="shared" si="410"/>
        <v>0</v>
      </c>
      <c r="V291" s="26"/>
      <c r="W291" s="26"/>
      <c r="X291" s="43">
        <f t="shared" si="411"/>
        <v>0</v>
      </c>
      <c r="Y291" s="327">
        <f>'2ND TERM Db '!R291</f>
        <v>0</v>
      </c>
      <c r="Z291" s="327">
        <f>'1ST TERM Db'!R291</f>
        <v>0</v>
      </c>
      <c r="AA291" s="328">
        <f t="shared" si="412"/>
        <v>0</v>
      </c>
      <c r="AB291" s="26"/>
      <c r="AC291" s="26"/>
      <c r="AD291" s="43">
        <f t="shared" si="413"/>
        <v>0</v>
      </c>
      <c r="AE291" s="327">
        <f>'2ND TERM Db '!U291</f>
        <v>0</v>
      </c>
      <c r="AF291" s="327">
        <f>'1ST TERM Db'!U291</f>
        <v>0</v>
      </c>
      <c r="AG291" s="328">
        <f t="shared" si="414"/>
        <v>0</v>
      </c>
      <c r="AH291" s="26"/>
      <c r="AI291" s="26"/>
      <c r="AJ291" s="43">
        <f t="shared" si="415"/>
        <v>0</v>
      </c>
      <c r="AK291" s="327">
        <f>'2ND TERM Db '!X291</f>
        <v>0</v>
      </c>
      <c r="AL291" s="327">
        <f>'1ST TERM Db'!X291</f>
        <v>0</v>
      </c>
      <c r="AM291" s="328">
        <f t="shared" si="416"/>
        <v>0</v>
      </c>
      <c r="AN291" s="26"/>
      <c r="AO291" s="26"/>
      <c r="AP291" s="43">
        <f t="shared" si="417"/>
        <v>0</v>
      </c>
      <c r="AQ291" s="327">
        <f>'2ND TERM Db '!AA291</f>
        <v>0</v>
      </c>
      <c r="AR291" s="343">
        <f>'1ST TERM Db'!AA291</f>
        <v>0</v>
      </c>
      <c r="AS291" s="328">
        <f t="shared" si="418"/>
        <v>0</v>
      </c>
      <c r="AT291" s="26"/>
      <c r="AU291" s="26"/>
      <c r="AV291" s="43">
        <f t="shared" si="419"/>
        <v>0</v>
      </c>
      <c r="AW291" s="327">
        <f>'2ND TERM Db '!AD291</f>
        <v>0</v>
      </c>
      <c r="AX291" s="343">
        <f>'1ST TERM Db'!AD291</f>
        <v>0</v>
      </c>
      <c r="AY291" s="328">
        <f t="shared" si="420"/>
        <v>0</v>
      </c>
      <c r="AZ291" s="26"/>
      <c r="BA291" s="26"/>
      <c r="BB291" s="43">
        <f t="shared" si="421"/>
        <v>0</v>
      </c>
      <c r="BC291" s="327">
        <f>'2ND TERM Db '!AG291</f>
        <v>0</v>
      </c>
      <c r="BD291" s="327">
        <f>'1ST TERM Db'!AG291</f>
        <v>0</v>
      </c>
      <c r="BE291" s="328">
        <f t="shared" si="422"/>
        <v>0</v>
      </c>
      <c r="BF291" s="26"/>
      <c r="BG291" s="26"/>
      <c r="BH291" s="43">
        <f t="shared" si="423"/>
        <v>0</v>
      </c>
      <c r="BI291" s="327">
        <f>'2ND TERM Db '!AJ291</f>
        <v>0</v>
      </c>
      <c r="BJ291" s="327">
        <f>'1ST TERM Db'!AJ291</f>
        <v>0</v>
      </c>
      <c r="BK291" s="328">
        <f t="shared" si="424"/>
        <v>0</v>
      </c>
      <c r="BL291" s="26"/>
      <c r="BM291" s="26"/>
      <c r="BN291" s="43">
        <f t="shared" si="425"/>
        <v>0</v>
      </c>
      <c r="BO291" s="327">
        <f>'2ND TERM Db '!AM291</f>
        <v>0</v>
      </c>
      <c r="BP291" s="348">
        <f>'1ST TERM Db'!AM291</f>
        <v>0</v>
      </c>
      <c r="BQ291" s="328">
        <f t="shared" si="426"/>
        <v>0</v>
      </c>
      <c r="BR291" s="26"/>
      <c r="BS291" s="26"/>
      <c r="BT291" s="43">
        <f t="shared" si="427"/>
        <v>0</v>
      </c>
      <c r="BU291" s="327">
        <f>'2ND TERM Db '!AP291</f>
        <v>0</v>
      </c>
      <c r="BV291" s="348">
        <f>'1ST TERM Db'!AP291</f>
        <v>0</v>
      </c>
      <c r="BW291" s="328">
        <f t="shared" si="428"/>
        <v>0</v>
      </c>
      <c r="BX291" s="26"/>
      <c r="BY291" s="26"/>
      <c r="BZ291" s="43">
        <f t="shared" si="429"/>
        <v>0</v>
      </c>
      <c r="CA291" s="327">
        <f>'2ND TERM Db '!AS291</f>
        <v>0</v>
      </c>
      <c r="CB291" s="348">
        <f>'1ST TERM Db'!AS291</f>
        <v>0</v>
      </c>
      <c r="CC291" s="328">
        <f t="shared" si="430"/>
        <v>0</v>
      </c>
      <c r="CD291" s="26"/>
      <c r="CE291" s="26"/>
      <c r="CF291" s="43">
        <f t="shared" si="431"/>
        <v>0</v>
      </c>
      <c r="CG291" s="327">
        <f>'2ND TERM Db '!AV291</f>
        <v>0</v>
      </c>
      <c r="CH291" s="348">
        <f>'1ST TERM Db'!AV291</f>
        <v>0</v>
      </c>
      <c r="CI291" s="328">
        <f t="shared" si="432"/>
        <v>0</v>
      </c>
      <c r="CJ291" s="26"/>
      <c r="CK291" s="26"/>
      <c r="CL291" s="43">
        <f t="shared" si="433"/>
        <v>0</v>
      </c>
      <c r="CM291" s="327">
        <f>'2ND TERM Db '!AY291</f>
        <v>0</v>
      </c>
      <c r="CN291" s="348">
        <f>'1ST TERM Db'!AY291</f>
        <v>0</v>
      </c>
      <c r="CO291" s="328">
        <f t="shared" si="434"/>
        <v>0</v>
      </c>
      <c r="CP291" s="26"/>
      <c r="CQ291" s="26"/>
      <c r="CR291" s="43">
        <f t="shared" si="435"/>
        <v>0</v>
      </c>
      <c r="CS291" s="327">
        <f>'2ND TERM Db '!BB291</f>
        <v>0</v>
      </c>
      <c r="CT291" s="348">
        <f>'1ST TERM Db'!BB291</f>
        <v>0</v>
      </c>
      <c r="CU291" s="328">
        <f t="shared" si="436"/>
        <v>0</v>
      </c>
      <c r="CV291" s="26"/>
      <c r="CW291" s="26"/>
      <c r="CX291" s="43">
        <f t="shared" si="437"/>
        <v>0</v>
      </c>
      <c r="CY291" s="327">
        <f>'2ND TERM Db '!BE291</f>
        <v>0</v>
      </c>
      <c r="CZ291" s="348">
        <f>'1ST TERM Db'!BE291</f>
        <v>0</v>
      </c>
      <c r="DA291" s="328">
        <f t="shared" si="438"/>
        <v>0</v>
      </c>
      <c r="DB291" s="26"/>
      <c r="DC291" s="26"/>
      <c r="DD291" s="43">
        <f t="shared" si="439"/>
        <v>0</v>
      </c>
      <c r="DE291" s="327">
        <f>'2ND TERM Db '!BH291</f>
        <v>0</v>
      </c>
      <c r="DF291" s="348">
        <f>'1ST TERM Db'!BH291</f>
        <v>0</v>
      </c>
      <c r="DG291" s="328">
        <f t="shared" si="440"/>
        <v>0</v>
      </c>
      <c r="DH291" s="349"/>
      <c r="DI291" s="349"/>
      <c r="DJ291" s="356">
        <f t="shared" si="444"/>
        <v>0</v>
      </c>
      <c r="DK291" s="357">
        <f>'2ND TERM Db '!BK291</f>
        <v>0</v>
      </c>
      <c r="DL291" s="357">
        <f>'1ST TERM Db'!BK291</f>
        <v>0</v>
      </c>
      <c r="DM291" s="328">
        <f t="shared" si="441"/>
        <v>0</v>
      </c>
      <c r="DN291" s="73">
        <f t="shared" ref="DN291" si="474">SUM(O291,U291,AA291,AG291,AM291,AS291,AY291,BE291,BK291,BQ291,BW291,CC291,CI291,CO291,CU291,DA291,DG291,DM291)</f>
        <v>0</v>
      </c>
      <c r="DO291" s="80">
        <f t="shared" si="443"/>
        <v>12</v>
      </c>
      <c r="DP291" s="81" t="s">
        <v>105</v>
      </c>
      <c r="DQ291" s="81" t="s">
        <v>105</v>
      </c>
      <c r="DR291" s="81" t="s">
        <v>105</v>
      </c>
      <c r="DS291" s="81" t="s">
        <v>105</v>
      </c>
      <c r="DT291" s="81" t="s">
        <v>105</v>
      </c>
      <c r="DU291" s="81" t="s">
        <v>105</v>
      </c>
      <c r="DV291" s="81" t="s">
        <v>105</v>
      </c>
      <c r="DW291" s="81" t="s">
        <v>105</v>
      </c>
      <c r="DX291" s="87" t="s">
        <v>98</v>
      </c>
      <c r="DY291" s="88" t="s">
        <v>99</v>
      </c>
      <c r="DZ291" s="81" t="s">
        <v>105</v>
      </c>
      <c r="EA291" s="81" t="s">
        <v>105</v>
      </c>
      <c r="EB291" s="81" t="s">
        <v>105</v>
      </c>
      <c r="EC291" s="81" t="s">
        <v>105</v>
      </c>
      <c r="ED291" s="81" t="s">
        <v>105</v>
      </c>
      <c r="EE291" s="81" t="s">
        <v>105</v>
      </c>
      <c r="EF291" s="99" t="s">
        <v>105</v>
      </c>
      <c r="EG291" s="100" t="s">
        <v>101</v>
      </c>
      <c r="EH291" s="101" t="s">
        <v>102</v>
      </c>
      <c r="EI291" s="102" t="s">
        <v>103</v>
      </c>
      <c r="EJ291" s="103" t="s">
        <v>104</v>
      </c>
    </row>
    <row r="292" ht="30.3" spans="1:140">
      <c r="A292" s="21">
        <v>289</v>
      </c>
      <c r="B292" s="288">
        <f>'1ST TERM Db'!B292</f>
        <v>0</v>
      </c>
      <c r="C292" s="29">
        <f>'1ST TERM Db'!C292</f>
        <v>0</v>
      </c>
      <c r="D292" s="29">
        <f>'1ST TERM Db'!D292</f>
        <v>0</v>
      </c>
      <c r="E292" s="29">
        <f>'1ST TERM Db'!E292</f>
        <v>0</v>
      </c>
      <c r="F292" s="27"/>
      <c r="G292" s="27"/>
      <c r="H292" s="27"/>
      <c r="I292" s="42">
        <f t="shared" si="407"/>
        <v>0</v>
      </c>
      <c r="J292" s="26"/>
      <c r="K292" s="26"/>
      <c r="L292" s="43">
        <f t="shared" si="403"/>
        <v>0</v>
      </c>
      <c r="M292" s="327">
        <f>'2ND TERM Db '!L292</f>
        <v>0</v>
      </c>
      <c r="N292" s="327">
        <f>'1ST TERM Db'!L292</f>
        <v>0</v>
      </c>
      <c r="O292" s="328">
        <f t="shared" si="408"/>
        <v>0</v>
      </c>
      <c r="P292" s="26"/>
      <c r="Q292" s="26"/>
      <c r="R292" s="43">
        <f t="shared" si="409"/>
        <v>0</v>
      </c>
      <c r="S292" s="327">
        <f>'2ND TERM Db '!O292</f>
        <v>0</v>
      </c>
      <c r="T292" s="327">
        <f>'1ST TERM Db'!O292</f>
        <v>0</v>
      </c>
      <c r="U292" s="328">
        <f t="shared" si="410"/>
        <v>0</v>
      </c>
      <c r="V292" s="26"/>
      <c r="W292" s="26"/>
      <c r="X292" s="43">
        <f t="shared" si="411"/>
        <v>0</v>
      </c>
      <c r="Y292" s="327">
        <f>'2ND TERM Db '!R292</f>
        <v>0</v>
      </c>
      <c r="Z292" s="327">
        <f>'1ST TERM Db'!R292</f>
        <v>0</v>
      </c>
      <c r="AA292" s="328">
        <f t="shared" si="412"/>
        <v>0</v>
      </c>
      <c r="AB292" s="26"/>
      <c r="AC292" s="26"/>
      <c r="AD292" s="43">
        <f t="shared" si="413"/>
        <v>0</v>
      </c>
      <c r="AE292" s="327">
        <f>'2ND TERM Db '!U292</f>
        <v>0</v>
      </c>
      <c r="AF292" s="327">
        <f>'1ST TERM Db'!U292</f>
        <v>0</v>
      </c>
      <c r="AG292" s="328">
        <f t="shared" si="414"/>
        <v>0</v>
      </c>
      <c r="AH292" s="26"/>
      <c r="AI292" s="26"/>
      <c r="AJ292" s="43">
        <f t="shared" si="415"/>
        <v>0</v>
      </c>
      <c r="AK292" s="327">
        <f>'2ND TERM Db '!X292</f>
        <v>0</v>
      </c>
      <c r="AL292" s="327">
        <f>'1ST TERM Db'!X292</f>
        <v>0</v>
      </c>
      <c r="AM292" s="328">
        <f t="shared" si="416"/>
        <v>0</v>
      </c>
      <c r="AN292" s="26"/>
      <c r="AO292" s="26"/>
      <c r="AP292" s="43">
        <f t="shared" si="417"/>
        <v>0</v>
      </c>
      <c r="AQ292" s="327">
        <f>'2ND TERM Db '!AA292</f>
        <v>0</v>
      </c>
      <c r="AR292" s="343">
        <f>'1ST TERM Db'!AA292</f>
        <v>0</v>
      </c>
      <c r="AS292" s="328">
        <f t="shared" si="418"/>
        <v>0</v>
      </c>
      <c r="AT292" s="26"/>
      <c r="AU292" s="26"/>
      <c r="AV292" s="43">
        <f t="shared" si="419"/>
        <v>0</v>
      </c>
      <c r="AW292" s="327">
        <f>'2ND TERM Db '!AD292</f>
        <v>0</v>
      </c>
      <c r="AX292" s="343">
        <f>'1ST TERM Db'!AD292</f>
        <v>0</v>
      </c>
      <c r="AY292" s="328">
        <f t="shared" si="420"/>
        <v>0</v>
      </c>
      <c r="AZ292" s="26"/>
      <c r="BA292" s="26"/>
      <c r="BB292" s="43">
        <f t="shared" si="421"/>
        <v>0</v>
      </c>
      <c r="BC292" s="327">
        <f>'2ND TERM Db '!AG292</f>
        <v>0</v>
      </c>
      <c r="BD292" s="327">
        <f>'1ST TERM Db'!AG292</f>
        <v>0</v>
      </c>
      <c r="BE292" s="328">
        <f t="shared" si="422"/>
        <v>0</v>
      </c>
      <c r="BF292" s="26"/>
      <c r="BG292" s="26"/>
      <c r="BH292" s="43">
        <f t="shared" si="423"/>
        <v>0</v>
      </c>
      <c r="BI292" s="327">
        <f>'2ND TERM Db '!AJ292</f>
        <v>0</v>
      </c>
      <c r="BJ292" s="327">
        <f>'1ST TERM Db'!AJ292</f>
        <v>0</v>
      </c>
      <c r="BK292" s="328">
        <f t="shared" si="424"/>
        <v>0</v>
      </c>
      <c r="BL292" s="26"/>
      <c r="BM292" s="26"/>
      <c r="BN292" s="43">
        <f t="shared" si="425"/>
        <v>0</v>
      </c>
      <c r="BO292" s="327">
        <f>'2ND TERM Db '!AM292</f>
        <v>0</v>
      </c>
      <c r="BP292" s="348">
        <f>'1ST TERM Db'!AM292</f>
        <v>0</v>
      </c>
      <c r="BQ292" s="328">
        <f t="shared" si="426"/>
        <v>0</v>
      </c>
      <c r="BR292" s="26"/>
      <c r="BS292" s="26"/>
      <c r="BT292" s="43">
        <f t="shared" si="427"/>
        <v>0</v>
      </c>
      <c r="BU292" s="327">
        <f>'2ND TERM Db '!AP292</f>
        <v>0</v>
      </c>
      <c r="BV292" s="348">
        <f>'1ST TERM Db'!AP292</f>
        <v>0</v>
      </c>
      <c r="BW292" s="328">
        <f t="shared" si="428"/>
        <v>0</v>
      </c>
      <c r="BX292" s="26"/>
      <c r="BY292" s="26"/>
      <c r="BZ292" s="43">
        <f t="shared" si="429"/>
        <v>0</v>
      </c>
      <c r="CA292" s="327">
        <f>'2ND TERM Db '!AS292</f>
        <v>0</v>
      </c>
      <c r="CB292" s="348">
        <f>'1ST TERM Db'!AS292</f>
        <v>0</v>
      </c>
      <c r="CC292" s="328">
        <f t="shared" si="430"/>
        <v>0</v>
      </c>
      <c r="CD292" s="26"/>
      <c r="CE292" s="26"/>
      <c r="CF292" s="43">
        <f t="shared" si="431"/>
        <v>0</v>
      </c>
      <c r="CG292" s="327">
        <f>'2ND TERM Db '!AV292</f>
        <v>0</v>
      </c>
      <c r="CH292" s="348">
        <f>'1ST TERM Db'!AV292</f>
        <v>0</v>
      </c>
      <c r="CI292" s="328">
        <f t="shared" si="432"/>
        <v>0</v>
      </c>
      <c r="CJ292" s="26"/>
      <c r="CK292" s="26"/>
      <c r="CL292" s="43">
        <f t="shared" si="433"/>
        <v>0</v>
      </c>
      <c r="CM292" s="327">
        <f>'2ND TERM Db '!AY292</f>
        <v>0</v>
      </c>
      <c r="CN292" s="348">
        <f>'1ST TERM Db'!AY292</f>
        <v>0</v>
      </c>
      <c r="CO292" s="328">
        <f t="shared" si="434"/>
        <v>0</v>
      </c>
      <c r="CP292" s="26"/>
      <c r="CQ292" s="26"/>
      <c r="CR292" s="43">
        <f t="shared" si="435"/>
        <v>0</v>
      </c>
      <c r="CS292" s="327">
        <f>'2ND TERM Db '!BB292</f>
        <v>0</v>
      </c>
      <c r="CT292" s="348">
        <f>'1ST TERM Db'!BB292</f>
        <v>0</v>
      </c>
      <c r="CU292" s="328">
        <f t="shared" si="436"/>
        <v>0</v>
      </c>
      <c r="CV292" s="26"/>
      <c r="CW292" s="26"/>
      <c r="CX292" s="43">
        <f t="shared" si="437"/>
        <v>0</v>
      </c>
      <c r="CY292" s="327">
        <f>'2ND TERM Db '!BE292</f>
        <v>0</v>
      </c>
      <c r="CZ292" s="348">
        <f>'1ST TERM Db'!BE292</f>
        <v>0</v>
      </c>
      <c r="DA292" s="328">
        <f t="shared" si="438"/>
        <v>0</v>
      </c>
      <c r="DB292" s="26"/>
      <c r="DC292" s="26"/>
      <c r="DD292" s="43">
        <f t="shared" si="439"/>
        <v>0</v>
      </c>
      <c r="DE292" s="327">
        <f>'2ND TERM Db '!BH292</f>
        <v>0</v>
      </c>
      <c r="DF292" s="348">
        <f>'1ST TERM Db'!BH292</f>
        <v>0</v>
      </c>
      <c r="DG292" s="328">
        <f t="shared" si="440"/>
        <v>0</v>
      </c>
      <c r="DH292" s="349"/>
      <c r="DI292" s="349"/>
      <c r="DJ292" s="356">
        <f t="shared" si="444"/>
        <v>0</v>
      </c>
      <c r="DK292" s="357">
        <f>'2ND TERM Db '!BK292</f>
        <v>0</v>
      </c>
      <c r="DL292" s="357">
        <f>'1ST TERM Db'!BK292</f>
        <v>0</v>
      </c>
      <c r="DM292" s="328">
        <f t="shared" si="441"/>
        <v>0</v>
      </c>
      <c r="DN292" s="73">
        <f t="shared" ref="DN292" si="475">SUM(O292,U292,AA292,AG292,AM292,AS292,AY292,BE292,BK292,BQ292,BW292,CC292,CI292,CO292,CU292,DA292,DG292:DM292)</f>
        <v>0</v>
      </c>
      <c r="DO292" s="80">
        <f t="shared" si="443"/>
        <v>12</v>
      </c>
      <c r="DP292" s="81" t="s">
        <v>105</v>
      </c>
      <c r="DQ292" s="81" t="s">
        <v>105</v>
      </c>
      <c r="DR292" s="81" t="s">
        <v>105</v>
      </c>
      <c r="DS292" s="81" t="s">
        <v>105</v>
      </c>
      <c r="DT292" s="81" t="s">
        <v>105</v>
      </c>
      <c r="DU292" s="81" t="s">
        <v>105</v>
      </c>
      <c r="DV292" s="81" t="s">
        <v>105</v>
      </c>
      <c r="DW292" s="81" t="s">
        <v>105</v>
      </c>
      <c r="DX292" s="87" t="s">
        <v>98</v>
      </c>
      <c r="DY292" s="88" t="s">
        <v>99</v>
      </c>
      <c r="DZ292" s="81" t="s">
        <v>105</v>
      </c>
      <c r="EA292" s="81" t="s">
        <v>105</v>
      </c>
      <c r="EB292" s="81" t="s">
        <v>105</v>
      </c>
      <c r="EC292" s="81" t="s">
        <v>105</v>
      </c>
      <c r="ED292" s="81" t="s">
        <v>105</v>
      </c>
      <c r="EE292" s="81" t="s">
        <v>105</v>
      </c>
      <c r="EF292" s="99" t="s">
        <v>105</v>
      </c>
      <c r="EG292" s="100" t="s">
        <v>101</v>
      </c>
      <c r="EH292" s="101" t="s">
        <v>102</v>
      </c>
      <c r="EI292" s="102" t="s">
        <v>103</v>
      </c>
      <c r="EJ292" s="103" t="s">
        <v>104</v>
      </c>
    </row>
    <row r="293" ht="30.3" spans="1:140">
      <c r="A293" s="21">
        <v>290</v>
      </c>
      <c r="B293" s="288">
        <f>'1ST TERM Db'!B293</f>
        <v>0</v>
      </c>
      <c r="C293" s="29">
        <f>'1ST TERM Db'!C293</f>
        <v>0</v>
      </c>
      <c r="D293" s="29">
        <f>'1ST TERM Db'!D293</f>
        <v>0</v>
      </c>
      <c r="E293" s="29">
        <f>'1ST TERM Db'!E293</f>
        <v>0</v>
      </c>
      <c r="F293" s="27"/>
      <c r="G293" s="27"/>
      <c r="H293" s="27"/>
      <c r="I293" s="42">
        <f t="shared" si="407"/>
        <v>0</v>
      </c>
      <c r="J293" s="26"/>
      <c r="K293" s="26"/>
      <c r="L293" s="43">
        <f t="shared" si="403"/>
        <v>0</v>
      </c>
      <c r="M293" s="327">
        <f>'2ND TERM Db '!L293</f>
        <v>0</v>
      </c>
      <c r="N293" s="327">
        <f>'1ST TERM Db'!L293</f>
        <v>0</v>
      </c>
      <c r="O293" s="328">
        <f t="shared" si="408"/>
        <v>0</v>
      </c>
      <c r="P293" s="26"/>
      <c r="Q293" s="26"/>
      <c r="R293" s="43">
        <f t="shared" si="409"/>
        <v>0</v>
      </c>
      <c r="S293" s="327">
        <f>'2ND TERM Db '!O293</f>
        <v>0</v>
      </c>
      <c r="T293" s="327">
        <f>'1ST TERM Db'!O293</f>
        <v>0</v>
      </c>
      <c r="U293" s="328">
        <f t="shared" si="410"/>
        <v>0</v>
      </c>
      <c r="V293" s="26"/>
      <c r="W293" s="26"/>
      <c r="X293" s="43">
        <f t="shared" si="411"/>
        <v>0</v>
      </c>
      <c r="Y293" s="327">
        <f>'2ND TERM Db '!R293</f>
        <v>0</v>
      </c>
      <c r="Z293" s="327">
        <f>'1ST TERM Db'!R293</f>
        <v>0</v>
      </c>
      <c r="AA293" s="328">
        <f t="shared" si="412"/>
        <v>0</v>
      </c>
      <c r="AB293" s="26"/>
      <c r="AC293" s="26"/>
      <c r="AD293" s="43">
        <f t="shared" si="413"/>
        <v>0</v>
      </c>
      <c r="AE293" s="327">
        <f>'2ND TERM Db '!U293</f>
        <v>0</v>
      </c>
      <c r="AF293" s="327">
        <f>'1ST TERM Db'!U293</f>
        <v>0</v>
      </c>
      <c r="AG293" s="328">
        <f t="shared" si="414"/>
        <v>0</v>
      </c>
      <c r="AH293" s="26"/>
      <c r="AI293" s="26"/>
      <c r="AJ293" s="43">
        <f t="shared" si="415"/>
        <v>0</v>
      </c>
      <c r="AK293" s="327">
        <f>'2ND TERM Db '!X293</f>
        <v>0</v>
      </c>
      <c r="AL293" s="327">
        <f>'1ST TERM Db'!X293</f>
        <v>0</v>
      </c>
      <c r="AM293" s="328">
        <f t="shared" si="416"/>
        <v>0</v>
      </c>
      <c r="AN293" s="26"/>
      <c r="AO293" s="26"/>
      <c r="AP293" s="43">
        <f t="shared" si="417"/>
        <v>0</v>
      </c>
      <c r="AQ293" s="327">
        <f>'2ND TERM Db '!AA293</f>
        <v>0</v>
      </c>
      <c r="AR293" s="343">
        <f>'1ST TERM Db'!AA293</f>
        <v>0</v>
      </c>
      <c r="AS293" s="328">
        <f t="shared" si="418"/>
        <v>0</v>
      </c>
      <c r="AT293" s="26"/>
      <c r="AU293" s="26"/>
      <c r="AV293" s="43">
        <f t="shared" si="419"/>
        <v>0</v>
      </c>
      <c r="AW293" s="327">
        <f>'2ND TERM Db '!AD293</f>
        <v>0</v>
      </c>
      <c r="AX293" s="343">
        <f>'1ST TERM Db'!AD293</f>
        <v>0</v>
      </c>
      <c r="AY293" s="328">
        <f t="shared" si="420"/>
        <v>0</v>
      </c>
      <c r="AZ293" s="26"/>
      <c r="BA293" s="26"/>
      <c r="BB293" s="43">
        <f t="shared" si="421"/>
        <v>0</v>
      </c>
      <c r="BC293" s="327">
        <f>'2ND TERM Db '!AG293</f>
        <v>0</v>
      </c>
      <c r="BD293" s="327">
        <f>'1ST TERM Db'!AG293</f>
        <v>0</v>
      </c>
      <c r="BE293" s="328">
        <f t="shared" si="422"/>
        <v>0</v>
      </c>
      <c r="BF293" s="26"/>
      <c r="BG293" s="26"/>
      <c r="BH293" s="43">
        <f t="shared" si="423"/>
        <v>0</v>
      </c>
      <c r="BI293" s="327">
        <f>'2ND TERM Db '!AJ293</f>
        <v>0</v>
      </c>
      <c r="BJ293" s="327">
        <f>'1ST TERM Db'!AJ293</f>
        <v>0</v>
      </c>
      <c r="BK293" s="328">
        <f t="shared" si="424"/>
        <v>0</v>
      </c>
      <c r="BL293" s="26"/>
      <c r="BM293" s="26"/>
      <c r="BN293" s="43">
        <f t="shared" si="425"/>
        <v>0</v>
      </c>
      <c r="BO293" s="327">
        <f>'2ND TERM Db '!AM293</f>
        <v>0</v>
      </c>
      <c r="BP293" s="348">
        <f>'1ST TERM Db'!AM293</f>
        <v>0</v>
      </c>
      <c r="BQ293" s="328">
        <f t="shared" si="426"/>
        <v>0</v>
      </c>
      <c r="BR293" s="26"/>
      <c r="BS293" s="26"/>
      <c r="BT293" s="43">
        <f t="shared" si="427"/>
        <v>0</v>
      </c>
      <c r="BU293" s="327">
        <f>'2ND TERM Db '!AP293</f>
        <v>0</v>
      </c>
      <c r="BV293" s="348">
        <f>'1ST TERM Db'!AP293</f>
        <v>0</v>
      </c>
      <c r="BW293" s="328">
        <f t="shared" si="428"/>
        <v>0</v>
      </c>
      <c r="BX293" s="26"/>
      <c r="BY293" s="26"/>
      <c r="BZ293" s="43">
        <f t="shared" si="429"/>
        <v>0</v>
      </c>
      <c r="CA293" s="327">
        <f>'2ND TERM Db '!AS293</f>
        <v>0</v>
      </c>
      <c r="CB293" s="348">
        <f>'1ST TERM Db'!AS293</f>
        <v>0</v>
      </c>
      <c r="CC293" s="328">
        <f t="shared" si="430"/>
        <v>0</v>
      </c>
      <c r="CD293" s="26"/>
      <c r="CE293" s="26"/>
      <c r="CF293" s="43">
        <f t="shared" si="431"/>
        <v>0</v>
      </c>
      <c r="CG293" s="327">
        <f>'2ND TERM Db '!AV293</f>
        <v>0</v>
      </c>
      <c r="CH293" s="348">
        <f>'1ST TERM Db'!AV293</f>
        <v>0</v>
      </c>
      <c r="CI293" s="328">
        <f t="shared" si="432"/>
        <v>0</v>
      </c>
      <c r="CJ293" s="26"/>
      <c r="CK293" s="26"/>
      <c r="CL293" s="43">
        <f t="shared" si="433"/>
        <v>0</v>
      </c>
      <c r="CM293" s="327">
        <f>'2ND TERM Db '!AY293</f>
        <v>0</v>
      </c>
      <c r="CN293" s="348">
        <f>'1ST TERM Db'!AY293</f>
        <v>0</v>
      </c>
      <c r="CO293" s="328">
        <f t="shared" si="434"/>
        <v>0</v>
      </c>
      <c r="CP293" s="26"/>
      <c r="CQ293" s="26"/>
      <c r="CR293" s="43">
        <f t="shared" si="435"/>
        <v>0</v>
      </c>
      <c r="CS293" s="327">
        <f>'2ND TERM Db '!BB293</f>
        <v>0</v>
      </c>
      <c r="CT293" s="348">
        <f>'1ST TERM Db'!BB293</f>
        <v>0</v>
      </c>
      <c r="CU293" s="328">
        <f t="shared" si="436"/>
        <v>0</v>
      </c>
      <c r="CV293" s="26"/>
      <c r="CW293" s="26"/>
      <c r="CX293" s="43">
        <f t="shared" si="437"/>
        <v>0</v>
      </c>
      <c r="CY293" s="327">
        <f>'2ND TERM Db '!BE293</f>
        <v>0</v>
      </c>
      <c r="CZ293" s="348">
        <f>'1ST TERM Db'!BE293</f>
        <v>0</v>
      </c>
      <c r="DA293" s="328">
        <f t="shared" si="438"/>
        <v>0</v>
      </c>
      <c r="DB293" s="26"/>
      <c r="DC293" s="26"/>
      <c r="DD293" s="43">
        <f t="shared" si="439"/>
        <v>0</v>
      </c>
      <c r="DE293" s="327">
        <f>'2ND TERM Db '!BH293</f>
        <v>0</v>
      </c>
      <c r="DF293" s="348">
        <f>'1ST TERM Db'!BH293</f>
        <v>0</v>
      </c>
      <c r="DG293" s="328">
        <f t="shared" si="440"/>
        <v>0</v>
      </c>
      <c r="DH293" s="349"/>
      <c r="DI293" s="349"/>
      <c r="DJ293" s="356">
        <f t="shared" si="444"/>
        <v>0</v>
      </c>
      <c r="DK293" s="357">
        <f>'2ND TERM Db '!BK293</f>
        <v>0</v>
      </c>
      <c r="DL293" s="357">
        <f>'1ST TERM Db'!BK293</f>
        <v>0</v>
      </c>
      <c r="DM293" s="328">
        <f t="shared" si="441"/>
        <v>0</v>
      </c>
      <c r="DN293" s="73">
        <f t="shared" ref="DN293" si="476">SUM(O293,U293,AA293,AG293,AM293,AS293,AY293,BE293,BK293,BQ293,BW293,CC293,CI293,CO293,CU293,DA293,DG293,DM293)</f>
        <v>0</v>
      </c>
      <c r="DO293" s="80">
        <f t="shared" si="443"/>
        <v>12</v>
      </c>
      <c r="DP293" s="81" t="s">
        <v>105</v>
      </c>
      <c r="DQ293" s="81" t="s">
        <v>105</v>
      </c>
      <c r="DR293" s="81" t="s">
        <v>105</v>
      </c>
      <c r="DS293" s="81" t="s">
        <v>105</v>
      </c>
      <c r="DT293" s="81" t="s">
        <v>105</v>
      </c>
      <c r="DU293" s="81" t="s">
        <v>105</v>
      </c>
      <c r="DV293" s="81" t="s">
        <v>105</v>
      </c>
      <c r="DW293" s="81" t="s">
        <v>105</v>
      </c>
      <c r="DX293" s="87" t="s">
        <v>98</v>
      </c>
      <c r="DY293" s="88" t="s">
        <v>99</v>
      </c>
      <c r="DZ293" s="81" t="s">
        <v>105</v>
      </c>
      <c r="EA293" s="81" t="s">
        <v>105</v>
      </c>
      <c r="EB293" s="81" t="s">
        <v>105</v>
      </c>
      <c r="EC293" s="81" t="s">
        <v>105</v>
      </c>
      <c r="ED293" s="81" t="s">
        <v>105</v>
      </c>
      <c r="EE293" s="81" t="s">
        <v>105</v>
      </c>
      <c r="EF293" s="99" t="s">
        <v>105</v>
      </c>
      <c r="EG293" s="100" t="s">
        <v>101</v>
      </c>
      <c r="EH293" s="101" t="s">
        <v>102</v>
      </c>
      <c r="EI293" s="102" t="s">
        <v>103</v>
      </c>
      <c r="EJ293" s="103" t="s">
        <v>104</v>
      </c>
    </row>
    <row r="294" ht="30.3" spans="1:140">
      <c r="A294" s="21">
        <v>291</v>
      </c>
      <c r="B294" s="288">
        <f>'1ST TERM Db'!B294</f>
        <v>0</v>
      </c>
      <c r="C294" s="289">
        <f>'1ST TERM Db'!C294</f>
        <v>0</v>
      </c>
      <c r="D294" s="29">
        <f>'1ST TERM Db'!D294</f>
        <v>0</v>
      </c>
      <c r="E294" s="29">
        <f>'1ST TERM Db'!E294</f>
        <v>0</v>
      </c>
      <c r="F294" s="27"/>
      <c r="G294" s="27"/>
      <c r="H294" s="27"/>
      <c r="I294" s="42">
        <f t="shared" si="407"/>
        <v>0</v>
      </c>
      <c r="J294" s="26"/>
      <c r="K294" s="26"/>
      <c r="L294" s="43">
        <f t="shared" si="403"/>
        <v>0</v>
      </c>
      <c r="M294" s="327">
        <f>'2ND TERM Db '!L294</f>
        <v>0</v>
      </c>
      <c r="N294" s="327">
        <f>'1ST TERM Db'!L294</f>
        <v>0</v>
      </c>
      <c r="O294" s="328">
        <f t="shared" si="408"/>
        <v>0</v>
      </c>
      <c r="P294" s="26"/>
      <c r="Q294" s="26"/>
      <c r="R294" s="43">
        <f t="shared" si="409"/>
        <v>0</v>
      </c>
      <c r="S294" s="327">
        <f>'2ND TERM Db '!O294</f>
        <v>0</v>
      </c>
      <c r="T294" s="327">
        <f>'1ST TERM Db'!O294</f>
        <v>0</v>
      </c>
      <c r="U294" s="328">
        <f t="shared" si="410"/>
        <v>0</v>
      </c>
      <c r="V294" s="26"/>
      <c r="W294" s="26"/>
      <c r="X294" s="43">
        <f t="shared" si="411"/>
        <v>0</v>
      </c>
      <c r="Y294" s="327">
        <f>'2ND TERM Db '!R294</f>
        <v>0</v>
      </c>
      <c r="Z294" s="327">
        <f>'1ST TERM Db'!R294</f>
        <v>0</v>
      </c>
      <c r="AA294" s="328">
        <f t="shared" si="412"/>
        <v>0</v>
      </c>
      <c r="AB294" s="26"/>
      <c r="AC294" s="26"/>
      <c r="AD294" s="43">
        <f t="shared" si="413"/>
        <v>0</v>
      </c>
      <c r="AE294" s="327">
        <f>'2ND TERM Db '!U294</f>
        <v>0</v>
      </c>
      <c r="AF294" s="327">
        <f>'1ST TERM Db'!U294</f>
        <v>0</v>
      </c>
      <c r="AG294" s="328">
        <f t="shared" si="414"/>
        <v>0</v>
      </c>
      <c r="AH294" s="26"/>
      <c r="AI294" s="26"/>
      <c r="AJ294" s="43">
        <f t="shared" si="415"/>
        <v>0</v>
      </c>
      <c r="AK294" s="327">
        <f>'2ND TERM Db '!X294</f>
        <v>0</v>
      </c>
      <c r="AL294" s="327">
        <f>'1ST TERM Db'!X294</f>
        <v>0</v>
      </c>
      <c r="AM294" s="328">
        <f t="shared" si="416"/>
        <v>0</v>
      </c>
      <c r="AN294" s="26"/>
      <c r="AO294" s="26"/>
      <c r="AP294" s="43">
        <f t="shared" si="417"/>
        <v>0</v>
      </c>
      <c r="AQ294" s="327">
        <f>'2ND TERM Db '!AA294</f>
        <v>0</v>
      </c>
      <c r="AR294" s="343">
        <f>'1ST TERM Db'!AA294</f>
        <v>0</v>
      </c>
      <c r="AS294" s="328">
        <f t="shared" si="418"/>
        <v>0</v>
      </c>
      <c r="AT294" s="26"/>
      <c r="AU294" s="26"/>
      <c r="AV294" s="43">
        <f t="shared" si="419"/>
        <v>0</v>
      </c>
      <c r="AW294" s="327">
        <f>'2ND TERM Db '!AD294</f>
        <v>0</v>
      </c>
      <c r="AX294" s="343">
        <f>'1ST TERM Db'!AD294</f>
        <v>0</v>
      </c>
      <c r="AY294" s="328">
        <f t="shared" si="420"/>
        <v>0</v>
      </c>
      <c r="AZ294" s="26"/>
      <c r="BA294" s="26"/>
      <c r="BB294" s="43">
        <f t="shared" si="421"/>
        <v>0</v>
      </c>
      <c r="BC294" s="327">
        <f>'2ND TERM Db '!AG294</f>
        <v>0</v>
      </c>
      <c r="BD294" s="327">
        <f>'1ST TERM Db'!AG294</f>
        <v>0</v>
      </c>
      <c r="BE294" s="328">
        <f t="shared" si="422"/>
        <v>0</v>
      </c>
      <c r="BF294" s="26"/>
      <c r="BG294" s="26"/>
      <c r="BH294" s="43">
        <f t="shared" si="423"/>
        <v>0</v>
      </c>
      <c r="BI294" s="327">
        <f>'2ND TERM Db '!AJ294</f>
        <v>0</v>
      </c>
      <c r="BJ294" s="327">
        <f>'1ST TERM Db'!AJ294</f>
        <v>0</v>
      </c>
      <c r="BK294" s="328">
        <f t="shared" si="424"/>
        <v>0</v>
      </c>
      <c r="BL294" s="26"/>
      <c r="BM294" s="26"/>
      <c r="BN294" s="43">
        <f t="shared" si="425"/>
        <v>0</v>
      </c>
      <c r="BO294" s="327">
        <f>'2ND TERM Db '!AM294</f>
        <v>0</v>
      </c>
      <c r="BP294" s="348">
        <f>'1ST TERM Db'!AM294</f>
        <v>0</v>
      </c>
      <c r="BQ294" s="328">
        <f t="shared" si="426"/>
        <v>0</v>
      </c>
      <c r="BR294" s="26"/>
      <c r="BS294" s="26"/>
      <c r="BT294" s="43">
        <f t="shared" si="427"/>
        <v>0</v>
      </c>
      <c r="BU294" s="327">
        <f>'2ND TERM Db '!AP294</f>
        <v>0</v>
      </c>
      <c r="BV294" s="348">
        <f>'1ST TERM Db'!AP294</f>
        <v>0</v>
      </c>
      <c r="BW294" s="328">
        <f t="shared" si="428"/>
        <v>0</v>
      </c>
      <c r="BX294" s="26"/>
      <c r="BY294" s="26"/>
      <c r="BZ294" s="43">
        <f t="shared" si="429"/>
        <v>0</v>
      </c>
      <c r="CA294" s="327">
        <f>'2ND TERM Db '!AS294</f>
        <v>0</v>
      </c>
      <c r="CB294" s="348">
        <f>'1ST TERM Db'!AS294</f>
        <v>0</v>
      </c>
      <c r="CC294" s="328">
        <f t="shared" si="430"/>
        <v>0</v>
      </c>
      <c r="CD294" s="26"/>
      <c r="CE294" s="26"/>
      <c r="CF294" s="43">
        <f t="shared" si="431"/>
        <v>0</v>
      </c>
      <c r="CG294" s="327">
        <f>'2ND TERM Db '!AV294</f>
        <v>0</v>
      </c>
      <c r="CH294" s="348">
        <f>'1ST TERM Db'!AV294</f>
        <v>0</v>
      </c>
      <c r="CI294" s="328">
        <f t="shared" si="432"/>
        <v>0</v>
      </c>
      <c r="CJ294" s="26"/>
      <c r="CK294" s="26"/>
      <c r="CL294" s="43">
        <f t="shared" si="433"/>
        <v>0</v>
      </c>
      <c r="CM294" s="327">
        <f>'2ND TERM Db '!AY294</f>
        <v>0</v>
      </c>
      <c r="CN294" s="348">
        <f>'1ST TERM Db'!AY294</f>
        <v>0</v>
      </c>
      <c r="CO294" s="328">
        <f t="shared" si="434"/>
        <v>0</v>
      </c>
      <c r="CP294" s="26"/>
      <c r="CQ294" s="26"/>
      <c r="CR294" s="43">
        <f t="shared" si="435"/>
        <v>0</v>
      </c>
      <c r="CS294" s="327">
        <f>'2ND TERM Db '!BB294</f>
        <v>0</v>
      </c>
      <c r="CT294" s="348">
        <f>'1ST TERM Db'!BB294</f>
        <v>0</v>
      </c>
      <c r="CU294" s="328">
        <f t="shared" si="436"/>
        <v>0</v>
      </c>
      <c r="CV294" s="26"/>
      <c r="CW294" s="26"/>
      <c r="CX294" s="43">
        <f t="shared" si="437"/>
        <v>0</v>
      </c>
      <c r="CY294" s="327">
        <f>'2ND TERM Db '!BE294</f>
        <v>0</v>
      </c>
      <c r="CZ294" s="348">
        <f>'1ST TERM Db'!BE294</f>
        <v>0</v>
      </c>
      <c r="DA294" s="328">
        <f t="shared" si="438"/>
        <v>0</v>
      </c>
      <c r="DB294" s="26"/>
      <c r="DC294" s="26"/>
      <c r="DD294" s="43">
        <f t="shared" si="439"/>
        <v>0</v>
      </c>
      <c r="DE294" s="327">
        <f>'2ND TERM Db '!BH294</f>
        <v>0</v>
      </c>
      <c r="DF294" s="348">
        <f>'1ST TERM Db'!BH294</f>
        <v>0</v>
      </c>
      <c r="DG294" s="328">
        <f t="shared" si="440"/>
        <v>0</v>
      </c>
      <c r="DH294" s="349"/>
      <c r="DI294" s="349"/>
      <c r="DJ294" s="356">
        <f t="shared" si="444"/>
        <v>0</v>
      </c>
      <c r="DK294" s="357">
        <f>'2ND TERM Db '!BK294</f>
        <v>0</v>
      </c>
      <c r="DL294" s="357">
        <f>'1ST TERM Db'!BK294</f>
        <v>0</v>
      </c>
      <c r="DM294" s="328">
        <f t="shared" si="441"/>
        <v>0</v>
      </c>
      <c r="DN294" s="73">
        <f t="shared" ref="DN294" si="477">SUM(O294,U294,AA294,AG294,AM294,AS294,AY294,BE294,BK294,BQ294,BW294,CC294,CI294,CO294,CU294,DA294,DG294:DM294)</f>
        <v>0</v>
      </c>
      <c r="DO294" s="80">
        <f t="shared" si="443"/>
        <v>12</v>
      </c>
      <c r="DP294" s="81" t="s">
        <v>105</v>
      </c>
      <c r="DQ294" s="81" t="s">
        <v>105</v>
      </c>
      <c r="DR294" s="81" t="s">
        <v>105</v>
      </c>
      <c r="DS294" s="81" t="s">
        <v>105</v>
      </c>
      <c r="DT294" s="81" t="s">
        <v>105</v>
      </c>
      <c r="DU294" s="81" t="s">
        <v>105</v>
      </c>
      <c r="DV294" s="81" t="s">
        <v>105</v>
      </c>
      <c r="DW294" s="81" t="s">
        <v>105</v>
      </c>
      <c r="DX294" s="87" t="s">
        <v>98</v>
      </c>
      <c r="DY294" s="88" t="s">
        <v>99</v>
      </c>
      <c r="DZ294" s="81" t="s">
        <v>105</v>
      </c>
      <c r="EA294" s="81" t="s">
        <v>105</v>
      </c>
      <c r="EB294" s="81" t="s">
        <v>105</v>
      </c>
      <c r="EC294" s="81" t="s">
        <v>105</v>
      </c>
      <c r="ED294" s="81" t="s">
        <v>105</v>
      </c>
      <c r="EE294" s="81" t="s">
        <v>105</v>
      </c>
      <c r="EF294" s="99" t="s">
        <v>105</v>
      </c>
      <c r="EG294" s="100" t="s">
        <v>101</v>
      </c>
      <c r="EH294" s="101" t="s">
        <v>102</v>
      </c>
      <c r="EI294" s="102" t="s">
        <v>103</v>
      </c>
      <c r="EJ294" s="103" t="s">
        <v>104</v>
      </c>
    </row>
    <row r="295" ht="30.3" spans="1:140">
      <c r="A295" s="21">
        <v>292</v>
      </c>
      <c r="B295" s="288">
        <f>'1ST TERM Db'!B295</f>
        <v>0</v>
      </c>
      <c r="C295" s="29">
        <f>'1ST TERM Db'!C295</f>
        <v>0</v>
      </c>
      <c r="D295" s="29">
        <f>'1ST TERM Db'!D295</f>
        <v>0</v>
      </c>
      <c r="E295" s="29">
        <f>'1ST TERM Db'!E295</f>
        <v>0</v>
      </c>
      <c r="F295" s="27"/>
      <c r="G295" s="27"/>
      <c r="H295" s="27"/>
      <c r="I295" s="42">
        <f t="shared" si="407"/>
        <v>0</v>
      </c>
      <c r="J295" s="26"/>
      <c r="K295" s="26"/>
      <c r="L295" s="43">
        <f t="shared" si="403"/>
        <v>0</v>
      </c>
      <c r="M295" s="327">
        <f>'2ND TERM Db '!L295</f>
        <v>0</v>
      </c>
      <c r="N295" s="327">
        <f>'1ST TERM Db'!L295</f>
        <v>0</v>
      </c>
      <c r="O295" s="328">
        <f t="shared" si="408"/>
        <v>0</v>
      </c>
      <c r="P295" s="26"/>
      <c r="Q295" s="26"/>
      <c r="R295" s="43">
        <f t="shared" si="409"/>
        <v>0</v>
      </c>
      <c r="S295" s="327">
        <f>'2ND TERM Db '!O295</f>
        <v>0</v>
      </c>
      <c r="T295" s="327">
        <f>'1ST TERM Db'!O295</f>
        <v>0</v>
      </c>
      <c r="U295" s="328">
        <f t="shared" si="410"/>
        <v>0</v>
      </c>
      <c r="V295" s="26"/>
      <c r="W295" s="26"/>
      <c r="X295" s="43">
        <f t="shared" si="411"/>
        <v>0</v>
      </c>
      <c r="Y295" s="327">
        <f>'2ND TERM Db '!R295</f>
        <v>0</v>
      </c>
      <c r="Z295" s="327">
        <f>'1ST TERM Db'!R295</f>
        <v>0</v>
      </c>
      <c r="AA295" s="328">
        <f t="shared" si="412"/>
        <v>0</v>
      </c>
      <c r="AB295" s="26"/>
      <c r="AC295" s="26"/>
      <c r="AD295" s="43">
        <f t="shared" si="413"/>
        <v>0</v>
      </c>
      <c r="AE295" s="327">
        <f>'2ND TERM Db '!U295</f>
        <v>0</v>
      </c>
      <c r="AF295" s="327">
        <f>'1ST TERM Db'!U295</f>
        <v>0</v>
      </c>
      <c r="AG295" s="328">
        <f t="shared" si="414"/>
        <v>0</v>
      </c>
      <c r="AH295" s="26"/>
      <c r="AI295" s="26"/>
      <c r="AJ295" s="43">
        <f t="shared" si="415"/>
        <v>0</v>
      </c>
      <c r="AK295" s="327">
        <f>'2ND TERM Db '!X295</f>
        <v>0</v>
      </c>
      <c r="AL295" s="327">
        <f>'1ST TERM Db'!X295</f>
        <v>0</v>
      </c>
      <c r="AM295" s="328">
        <f t="shared" si="416"/>
        <v>0</v>
      </c>
      <c r="AN295" s="26"/>
      <c r="AO295" s="26"/>
      <c r="AP295" s="43">
        <f t="shared" si="417"/>
        <v>0</v>
      </c>
      <c r="AQ295" s="327">
        <f>'2ND TERM Db '!AA295</f>
        <v>0</v>
      </c>
      <c r="AR295" s="343">
        <f>'1ST TERM Db'!AA295</f>
        <v>0</v>
      </c>
      <c r="AS295" s="328">
        <f t="shared" si="418"/>
        <v>0</v>
      </c>
      <c r="AT295" s="26"/>
      <c r="AU295" s="26"/>
      <c r="AV295" s="43">
        <f t="shared" si="419"/>
        <v>0</v>
      </c>
      <c r="AW295" s="327">
        <f>'2ND TERM Db '!AD295</f>
        <v>0</v>
      </c>
      <c r="AX295" s="343">
        <f>'1ST TERM Db'!AD295</f>
        <v>0</v>
      </c>
      <c r="AY295" s="328">
        <f t="shared" si="420"/>
        <v>0</v>
      </c>
      <c r="AZ295" s="26"/>
      <c r="BA295" s="26"/>
      <c r="BB295" s="43">
        <f t="shared" si="421"/>
        <v>0</v>
      </c>
      <c r="BC295" s="327">
        <f>'2ND TERM Db '!AG295</f>
        <v>0</v>
      </c>
      <c r="BD295" s="327">
        <f>'1ST TERM Db'!AG295</f>
        <v>0</v>
      </c>
      <c r="BE295" s="328">
        <f t="shared" si="422"/>
        <v>0</v>
      </c>
      <c r="BF295" s="26"/>
      <c r="BG295" s="26"/>
      <c r="BH295" s="43">
        <f t="shared" si="423"/>
        <v>0</v>
      </c>
      <c r="BI295" s="327">
        <f>'2ND TERM Db '!AJ295</f>
        <v>0</v>
      </c>
      <c r="BJ295" s="327">
        <f>'1ST TERM Db'!AJ295</f>
        <v>0</v>
      </c>
      <c r="BK295" s="328">
        <f t="shared" si="424"/>
        <v>0</v>
      </c>
      <c r="BL295" s="26"/>
      <c r="BM295" s="26"/>
      <c r="BN295" s="43">
        <f t="shared" si="425"/>
        <v>0</v>
      </c>
      <c r="BO295" s="327">
        <f>'2ND TERM Db '!AM295</f>
        <v>0</v>
      </c>
      <c r="BP295" s="348">
        <f>'1ST TERM Db'!AM295</f>
        <v>0</v>
      </c>
      <c r="BQ295" s="328">
        <f t="shared" si="426"/>
        <v>0</v>
      </c>
      <c r="BR295" s="26"/>
      <c r="BS295" s="26"/>
      <c r="BT295" s="43">
        <f t="shared" si="427"/>
        <v>0</v>
      </c>
      <c r="BU295" s="327">
        <f>'2ND TERM Db '!AP295</f>
        <v>0</v>
      </c>
      <c r="BV295" s="348">
        <f>'1ST TERM Db'!AP295</f>
        <v>0</v>
      </c>
      <c r="BW295" s="328">
        <f t="shared" si="428"/>
        <v>0</v>
      </c>
      <c r="BX295" s="26"/>
      <c r="BY295" s="26"/>
      <c r="BZ295" s="43">
        <f t="shared" si="429"/>
        <v>0</v>
      </c>
      <c r="CA295" s="327">
        <f>'2ND TERM Db '!AS295</f>
        <v>0</v>
      </c>
      <c r="CB295" s="348">
        <f>'1ST TERM Db'!AS295</f>
        <v>0</v>
      </c>
      <c r="CC295" s="328">
        <f t="shared" si="430"/>
        <v>0</v>
      </c>
      <c r="CD295" s="26"/>
      <c r="CE295" s="26"/>
      <c r="CF295" s="43">
        <f t="shared" si="431"/>
        <v>0</v>
      </c>
      <c r="CG295" s="327">
        <f>'2ND TERM Db '!AV295</f>
        <v>0</v>
      </c>
      <c r="CH295" s="348">
        <f>'1ST TERM Db'!AV295</f>
        <v>0</v>
      </c>
      <c r="CI295" s="328">
        <f t="shared" si="432"/>
        <v>0</v>
      </c>
      <c r="CJ295" s="26"/>
      <c r="CK295" s="26"/>
      <c r="CL295" s="43">
        <f t="shared" si="433"/>
        <v>0</v>
      </c>
      <c r="CM295" s="327">
        <f>'2ND TERM Db '!AY295</f>
        <v>0</v>
      </c>
      <c r="CN295" s="348">
        <f>'1ST TERM Db'!AY295</f>
        <v>0</v>
      </c>
      <c r="CO295" s="328">
        <f t="shared" si="434"/>
        <v>0</v>
      </c>
      <c r="CP295" s="26"/>
      <c r="CQ295" s="26"/>
      <c r="CR295" s="43">
        <f t="shared" si="435"/>
        <v>0</v>
      </c>
      <c r="CS295" s="327">
        <f>'2ND TERM Db '!BB295</f>
        <v>0</v>
      </c>
      <c r="CT295" s="348">
        <f>'1ST TERM Db'!BB295</f>
        <v>0</v>
      </c>
      <c r="CU295" s="328">
        <f t="shared" si="436"/>
        <v>0</v>
      </c>
      <c r="CV295" s="26"/>
      <c r="CW295" s="26"/>
      <c r="CX295" s="43">
        <f t="shared" si="437"/>
        <v>0</v>
      </c>
      <c r="CY295" s="327">
        <f>'2ND TERM Db '!BE295</f>
        <v>0</v>
      </c>
      <c r="CZ295" s="348">
        <f>'1ST TERM Db'!BE295</f>
        <v>0</v>
      </c>
      <c r="DA295" s="328">
        <f t="shared" si="438"/>
        <v>0</v>
      </c>
      <c r="DB295" s="26"/>
      <c r="DC295" s="26"/>
      <c r="DD295" s="43">
        <f t="shared" si="439"/>
        <v>0</v>
      </c>
      <c r="DE295" s="327">
        <f>'2ND TERM Db '!BH295</f>
        <v>0</v>
      </c>
      <c r="DF295" s="348">
        <f>'1ST TERM Db'!BH295</f>
        <v>0</v>
      </c>
      <c r="DG295" s="328">
        <f t="shared" si="440"/>
        <v>0</v>
      </c>
      <c r="DH295" s="349"/>
      <c r="DI295" s="349"/>
      <c r="DJ295" s="356">
        <f t="shared" si="444"/>
        <v>0</v>
      </c>
      <c r="DK295" s="357">
        <f>'2ND TERM Db '!BK295</f>
        <v>0</v>
      </c>
      <c r="DL295" s="357">
        <f>'1ST TERM Db'!BK295</f>
        <v>0</v>
      </c>
      <c r="DM295" s="328">
        <f t="shared" si="441"/>
        <v>0</v>
      </c>
      <c r="DN295" s="73">
        <f t="shared" ref="DN295" si="478">SUM(O295,U295,AA295,AG295,AM295,AS295,AY295,BE295,BK295,BQ295,BW295,CC295,CI295,CO295,CU295,DA295,DG295,DM295)</f>
        <v>0</v>
      </c>
      <c r="DO295" s="80">
        <f t="shared" si="443"/>
        <v>12</v>
      </c>
      <c r="DP295" s="81" t="s">
        <v>105</v>
      </c>
      <c r="DQ295" s="81" t="s">
        <v>105</v>
      </c>
      <c r="DR295" s="81" t="s">
        <v>105</v>
      </c>
      <c r="DS295" s="81" t="s">
        <v>105</v>
      </c>
      <c r="DT295" s="81" t="s">
        <v>105</v>
      </c>
      <c r="DU295" s="81" t="s">
        <v>105</v>
      </c>
      <c r="DV295" s="81" t="s">
        <v>105</v>
      </c>
      <c r="DW295" s="81" t="s">
        <v>105</v>
      </c>
      <c r="DX295" s="87" t="s">
        <v>98</v>
      </c>
      <c r="DY295" s="88" t="s">
        <v>99</v>
      </c>
      <c r="DZ295" s="81" t="s">
        <v>105</v>
      </c>
      <c r="EA295" s="81" t="s">
        <v>105</v>
      </c>
      <c r="EB295" s="81" t="s">
        <v>105</v>
      </c>
      <c r="EC295" s="81" t="s">
        <v>105</v>
      </c>
      <c r="ED295" s="81" t="s">
        <v>105</v>
      </c>
      <c r="EE295" s="81" t="s">
        <v>105</v>
      </c>
      <c r="EF295" s="99" t="s">
        <v>105</v>
      </c>
      <c r="EG295" s="100" t="s">
        <v>101</v>
      </c>
      <c r="EH295" s="101" t="s">
        <v>102</v>
      </c>
      <c r="EI295" s="102" t="s">
        <v>103</v>
      </c>
      <c r="EJ295" s="103" t="s">
        <v>104</v>
      </c>
    </row>
    <row r="296" ht="30.3" spans="1:140">
      <c r="A296" s="21">
        <v>293</v>
      </c>
      <c r="B296" s="288">
        <f>'1ST TERM Db'!B296</f>
        <v>0</v>
      </c>
      <c r="C296" s="289">
        <f>'1ST TERM Db'!C296</f>
        <v>0</v>
      </c>
      <c r="D296" s="29">
        <f>'1ST TERM Db'!D296</f>
        <v>0</v>
      </c>
      <c r="E296" s="29">
        <f>'1ST TERM Db'!E296</f>
        <v>0</v>
      </c>
      <c r="F296" s="27"/>
      <c r="G296" s="27"/>
      <c r="H296" s="27"/>
      <c r="I296" s="42">
        <f t="shared" si="407"/>
        <v>0</v>
      </c>
      <c r="J296" s="26"/>
      <c r="K296" s="26"/>
      <c r="L296" s="43">
        <f t="shared" si="403"/>
        <v>0</v>
      </c>
      <c r="M296" s="327">
        <f>'2ND TERM Db '!L296</f>
        <v>0</v>
      </c>
      <c r="N296" s="327">
        <f>'1ST TERM Db'!L296</f>
        <v>0</v>
      </c>
      <c r="O296" s="328">
        <f t="shared" si="408"/>
        <v>0</v>
      </c>
      <c r="P296" s="26"/>
      <c r="Q296" s="26"/>
      <c r="R296" s="43">
        <f t="shared" si="409"/>
        <v>0</v>
      </c>
      <c r="S296" s="327">
        <f>'2ND TERM Db '!O296</f>
        <v>0</v>
      </c>
      <c r="T296" s="327">
        <f>'1ST TERM Db'!O296</f>
        <v>0</v>
      </c>
      <c r="U296" s="328">
        <f t="shared" si="410"/>
        <v>0</v>
      </c>
      <c r="V296" s="26"/>
      <c r="W296" s="26"/>
      <c r="X296" s="43">
        <f t="shared" si="411"/>
        <v>0</v>
      </c>
      <c r="Y296" s="327">
        <f>'2ND TERM Db '!R296</f>
        <v>0</v>
      </c>
      <c r="Z296" s="327">
        <f>'1ST TERM Db'!R296</f>
        <v>0</v>
      </c>
      <c r="AA296" s="328">
        <f t="shared" si="412"/>
        <v>0</v>
      </c>
      <c r="AB296" s="26"/>
      <c r="AC296" s="26"/>
      <c r="AD296" s="43">
        <f t="shared" si="413"/>
        <v>0</v>
      </c>
      <c r="AE296" s="327">
        <f>'2ND TERM Db '!U296</f>
        <v>0</v>
      </c>
      <c r="AF296" s="327">
        <f>'1ST TERM Db'!U296</f>
        <v>0</v>
      </c>
      <c r="AG296" s="328">
        <f t="shared" si="414"/>
        <v>0</v>
      </c>
      <c r="AH296" s="26"/>
      <c r="AI296" s="26"/>
      <c r="AJ296" s="43">
        <f t="shared" si="415"/>
        <v>0</v>
      </c>
      <c r="AK296" s="327">
        <f>'2ND TERM Db '!X296</f>
        <v>0</v>
      </c>
      <c r="AL296" s="327">
        <f>'1ST TERM Db'!X296</f>
        <v>0</v>
      </c>
      <c r="AM296" s="328">
        <f t="shared" si="416"/>
        <v>0</v>
      </c>
      <c r="AN296" s="26"/>
      <c r="AO296" s="26"/>
      <c r="AP296" s="43">
        <f t="shared" si="417"/>
        <v>0</v>
      </c>
      <c r="AQ296" s="327">
        <f>'2ND TERM Db '!AA296</f>
        <v>0</v>
      </c>
      <c r="AR296" s="343">
        <f>'1ST TERM Db'!AA296</f>
        <v>0</v>
      </c>
      <c r="AS296" s="328">
        <f t="shared" si="418"/>
        <v>0</v>
      </c>
      <c r="AT296" s="26"/>
      <c r="AU296" s="26"/>
      <c r="AV296" s="43">
        <f t="shared" si="419"/>
        <v>0</v>
      </c>
      <c r="AW296" s="327">
        <f>'2ND TERM Db '!AD296</f>
        <v>0</v>
      </c>
      <c r="AX296" s="343">
        <f>'1ST TERM Db'!AD296</f>
        <v>0</v>
      </c>
      <c r="AY296" s="328">
        <f t="shared" si="420"/>
        <v>0</v>
      </c>
      <c r="AZ296" s="26"/>
      <c r="BA296" s="26"/>
      <c r="BB296" s="43">
        <f t="shared" si="421"/>
        <v>0</v>
      </c>
      <c r="BC296" s="327">
        <f>'2ND TERM Db '!AG296</f>
        <v>0</v>
      </c>
      <c r="BD296" s="327">
        <f>'1ST TERM Db'!AG296</f>
        <v>0</v>
      </c>
      <c r="BE296" s="328">
        <f t="shared" si="422"/>
        <v>0</v>
      </c>
      <c r="BF296" s="26"/>
      <c r="BG296" s="26"/>
      <c r="BH296" s="43">
        <f t="shared" si="423"/>
        <v>0</v>
      </c>
      <c r="BI296" s="327">
        <f>'2ND TERM Db '!AJ296</f>
        <v>0</v>
      </c>
      <c r="BJ296" s="327">
        <f>'1ST TERM Db'!AJ296</f>
        <v>0</v>
      </c>
      <c r="BK296" s="328">
        <f t="shared" si="424"/>
        <v>0</v>
      </c>
      <c r="BL296" s="26"/>
      <c r="BM296" s="26"/>
      <c r="BN296" s="43">
        <f t="shared" si="425"/>
        <v>0</v>
      </c>
      <c r="BO296" s="327">
        <f>'2ND TERM Db '!AM296</f>
        <v>0</v>
      </c>
      <c r="BP296" s="348">
        <f>'1ST TERM Db'!AM296</f>
        <v>0</v>
      </c>
      <c r="BQ296" s="328">
        <f t="shared" si="426"/>
        <v>0</v>
      </c>
      <c r="BR296" s="26"/>
      <c r="BS296" s="26"/>
      <c r="BT296" s="43">
        <f t="shared" si="427"/>
        <v>0</v>
      </c>
      <c r="BU296" s="327">
        <f>'2ND TERM Db '!AP296</f>
        <v>0</v>
      </c>
      <c r="BV296" s="348">
        <f>'1ST TERM Db'!AP296</f>
        <v>0</v>
      </c>
      <c r="BW296" s="328">
        <f t="shared" si="428"/>
        <v>0</v>
      </c>
      <c r="BX296" s="26"/>
      <c r="BY296" s="26"/>
      <c r="BZ296" s="43">
        <f t="shared" si="429"/>
        <v>0</v>
      </c>
      <c r="CA296" s="327">
        <f>'2ND TERM Db '!AS296</f>
        <v>0</v>
      </c>
      <c r="CB296" s="348">
        <f>'1ST TERM Db'!AS296</f>
        <v>0</v>
      </c>
      <c r="CC296" s="328">
        <f t="shared" si="430"/>
        <v>0</v>
      </c>
      <c r="CD296" s="26"/>
      <c r="CE296" s="26"/>
      <c r="CF296" s="43">
        <f t="shared" si="431"/>
        <v>0</v>
      </c>
      <c r="CG296" s="327">
        <f>'2ND TERM Db '!AV296</f>
        <v>0</v>
      </c>
      <c r="CH296" s="348">
        <f>'1ST TERM Db'!AV296</f>
        <v>0</v>
      </c>
      <c r="CI296" s="328">
        <f t="shared" si="432"/>
        <v>0</v>
      </c>
      <c r="CJ296" s="26"/>
      <c r="CK296" s="26"/>
      <c r="CL296" s="43">
        <f t="shared" si="433"/>
        <v>0</v>
      </c>
      <c r="CM296" s="327">
        <f>'2ND TERM Db '!AY296</f>
        <v>0</v>
      </c>
      <c r="CN296" s="348">
        <f>'1ST TERM Db'!AY296</f>
        <v>0</v>
      </c>
      <c r="CO296" s="328">
        <f t="shared" si="434"/>
        <v>0</v>
      </c>
      <c r="CP296" s="26"/>
      <c r="CQ296" s="26"/>
      <c r="CR296" s="43">
        <f t="shared" si="435"/>
        <v>0</v>
      </c>
      <c r="CS296" s="327">
        <f>'2ND TERM Db '!BB296</f>
        <v>0</v>
      </c>
      <c r="CT296" s="348">
        <f>'1ST TERM Db'!BB296</f>
        <v>0</v>
      </c>
      <c r="CU296" s="328">
        <f t="shared" si="436"/>
        <v>0</v>
      </c>
      <c r="CV296" s="26"/>
      <c r="CW296" s="26"/>
      <c r="CX296" s="43">
        <f t="shared" si="437"/>
        <v>0</v>
      </c>
      <c r="CY296" s="327">
        <f>'2ND TERM Db '!BE296</f>
        <v>0</v>
      </c>
      <c r="CZ296" s="348">
        <f>'1ST TERM Db'!BE296</f>
        <v>0</v>
      </c>
      <c r="DA296" s="328">
        <f t="shared" si="438"/>
        <v>0</v>
      </c>
      <c r="DB296" s="26"/>
      <c r="DC296" s="26"/>
      <c r="DD296" s="43">
        <f t="shared" si="439"/>
        <v>0</v>
      </c>
      <c r="DE296" s="327">
        <f>'2ND TERM Db '!BH296</f>
        <v>0</v>
      </c>
      <c r="DF296" s="348">
        <f>'1ST TERM Db'!BH296</f>
        <v>0</v>
      </c>
      <c r="DG296" s="328">
        <f t="shared" si="440"/>
        <v>0</v>
      </c>
      <c r="DH296" s="349"/>
      <c r="DI296" s="349"/>
      <c r="DJ296" s="356">
        <f t="shared" si="444"/>
        <v>0</v>
      </c>
      <c r="DK296" s="357">
        <f>'2ND TERM Db '!BK296</f>
        <v>0</v>
      </c>
      <c r="DL296" s="357">
        <f>'1ST TERM Db'!BK296</f>
        <v>0</v>
      </c>
      <c r="DM296" s="328">
        <f t="shared" si="441"/>
        <v>0</v>
      </c>
      <c r="DN296" s="73">
        <f t="shared" ref="DN296" si="479">SUM(O296,U296,AA296,AG296,AM296,AS296,AY296,BE296,BK296,BQ296,BW296,CC296,CI296,CO296,CU296,DA296,DG296:DM296)</f>
        <v>0</v>
      </c>
      <c r="DO296" s="80">
        <f t="shared" si="443"/>
        <v>12</v>
      </c>
      <c r="DP296" s="81" t="s">
        <v>105</v>
      </c>
      <c r="DQ296" s="81" t="s">
        <v>105</v>
      </c>
      <c r="DR296" s="81" t="s">
        <v>105</v>
      </c>
      <c r="DS296" s="81" t="s">
        <v>105</v>
      </c>
      <c r="DT296" s="81" t="s">
        <v>105</v>
      </c>
      <c r="DU296" s="81" t="s">
        <v>105</v>
      </c>
      <c r="DV296" s="81" t="s">
        <v>105</v>
      </c>
      <c r="DW296" s="81" t="s">
        <v>105</v>
      </c>
      <c r="DX296" s="87" t="s">
        <v>98</v>
      </c>
      <c r="DY296" s="88" t="s">
        <v>99</v>
      </c>
      <c r="DZ296" s="81" t="s">
        <v>105</v>
      </c>
      <c r="EA296" s="81" t="s">
        <v>105</v>
      </c>
      <c r="EB296" s="81" t="s">
        <v>105</v>
      </c>
      <c r="EC296" s="81" t="s">
        <v>105</v>
      </c>
      <c r="ED296" s="81" t="s">
        <v>105</v>
      </c>
      <c r="EE296" s="81" t="s">
        <v>105</v>
      </c>
      <c r="EF296" s="99" t="s">
        <v>105</v>
      </c>
      <c r="EG296" s="100" t="s">
        <v>101</v>
      </c>
      <c r="EH296" s="101" t="s">
        <v>102</v>
      </c>
      <c r="EI296" s="102" t="s">
        <v>103</v>
      </c>
      <c r="EJ296" s="103" t="s">
        <v>104</v>
      </c>
    </row>
    <row r="297" ht="30.3" spans="1:140">
      <c r="A297" s="21">
        <v>294</v>
      </c>
      <c r="B297" s="288">
        <f>'1ST TERM Db'!B297</f>
        <v>0</v>
      </c>
      <c r="C297" s="29">
        <f>'1ST TERM Db'!C297</f>
        <v>0</v>
      </c>
      <c r="D297" s="29">
        <f>'1ST TERM Db'!D297</f>
        <v>0</v>
      </c>
      <c r="E297" s="29">
        <f>'1ST TERM Db'!E297</f>
        <v>0</v>
      </c>
      <c r="F297" s="27"/>
      <c r="G297" s="27"/>
      <c r="H297" s="27"/>
      <c r="I297" s="42">
        <f t="shared" si="407"/>
        <v>0</v>
      </c>
      <c r="J297" s="26"/>
      <c r="K297" s="26"/>
      <c r="L297" s="43">
        <f t="shared" si="403"/>
        <v>0</v>
      </c>
      <c r="M297" s="327">
        <f>'2ND TERM Db '!L297</f>
        <v>0</v>
      </c>
      <c r="N297" s="327">
        <f>'1ST TERM Db'!L297</f>
        <v>0</v>
      </c>
      <c r="O297" s="328">
        <f t="shared" si="408"/>
        <v>0</v>
      </c>
      <c r="P297" s="26"/>
      <c r="Q297" s="26"/>
      <c r="R297" s="43">
        <f t="shared" si="409"/>
        <v>0</v>
      </c>
      <c r="S297" s="327">
        <f>'2ND TERM Db '!O297</f>
        <v>0</v>
      </c>
      <c r="T297" s="327">
        <f>'1ST TERM Db'!O297</f>
        <v>0</v>
      </c>
      <c r="U297" s="328">
        <f t="shared" si="410"/>
        <v>0</v>
      </c>
      <c r="V297" s="26"/>
      <c r="W297" s="26"/>
      <c r="X297" s="43">
        <f t="shared" si="411"/>
        <v>0</v>
      </c>
      <c r="Y297" s="327">
        <f>'2ND TERM Db '!R297</f>
        <v>0</v>
      </c>
      <c r="Z297" s="327">
        <f>'1ST TERM Db'!R297</f>
        <v>0</v>
      </c>
      <c r="AA297" s="328">
        <f t="shared" si="412"/>
        <v>0</v>
      </c>
      <c r="AB297" s="26"/>
      <c r="AC297" s="26"/>
      <c r="AD297" s="43">
        <f t="shared" si="413"/>
        <v>0</v>
      </c>
      <c r="AE297" s="327">
        <f>'2ND TERM Db '!U297</f>
        <v>0</v>
      </c>
      <c r="AF297" s="327">
        <f>'1ST TERM Db'!U297</f>
        <v>0</v>
      </c>
      <c r="AG297" s="328">
        <f t="shared" si="414"/>
        <v>0</v>
      </c>
      <c r="AH297" s="26"/>
      <c r="AI297" s="26"/>
      <c r="AJ297" s="43">
        <f t="shared" si="415"/>
        <v>0</v>
      </c>
      <c r="AK297" s="327">
        <f>'2ND TERM Db '!X297</f>
        <v>0</v>
      </c>
      <c r="AL297" s="327">
        <f>'1ST TERM Db'!X297</f>
        <v>0</v>
      </c>
      <c r="AM297" s="328">
        <f t="shared" si="416"/>
        <v>0</v>
      </c>
      <c r="AN297" s="26"/>
      <c r="AO297" s="26"/>
      <c r="AP297" s="43">
        <f t="shared" si="417"/>
        <v>0</v>
      </c>
      <c r="AQ297" s="327">
        <f>'2ND TERM Db '!AA297</f>
        <v>0</v>
      </c>
      <c r="AR297" s="343">
        <f>'1ST TERM Db'!AA297</f>
        <v>0</v>
      </c>
      <c r="AS297" s="328">
        <f t="shared" si="418"/>
        <v>0</v>
      </c>
      <c r="AT297" s="26"/>
      <c r="AU297" s="26"/>
      <c r="AV297" s="43">
        <f t="shared" si="419"/>
        <v>0</v>
      </c>
      <c r="AW297" s="327">
        <f>'2ND TERM Db '!AD297</f>
        <v>0</v>
      </c>
      <c r="AX297" s="343">
        <f>'1ST TERM Db'!AD297</f>
        <v>0</v>
      </c>
      <c r="AY297" s="328">
        <f t="shared" si="420"/>
        <v>0</v>
      </c>
      <c r="AZ297" s="26"/>
      <c r="BA297" s="26"/>
      <c r="BB297" s="43">
        <f t="shared" si="421"/>
        <v>0</v>
      </c>
      <c r="BC297" s="327">
        <f>'2ND TERM Db '!AG297</f>
        <v>0</v>
      </c>
      <c r="BD297" s="327">
        <f>'1ST TERM Db'!AG297</f>
        <v>0</v>
      </c>
      <c r="BE297" s="328">
        <f t="shared" si="422"/>
        <v>0</v>
      </c>
      <c r="BF297" s="26"/>
      <c r="BG297" s="26"/>
      <c r="BH297" s="43">
        <f t="shared" si="423"/>
        <v>0</v>
      </c>
      <c r="BI297" s="327">
        <f>'2ND TERM Db '!AJ297</f>
        <v>0</v>
      </c>
      <c r="BJ297" s="327">
        <f>'1ST TERM Db'!AJ297</f>
        <v>0</v>
      </c>
      <c r="BK297" s="328">
        <f t="shared" si="424"/>
        <v>0</v>
      </c>
      <c r="BL297" s="26"/>
      <c r="BM297" s="26"/>
      <c r="BN297" s="43">
        <f t="shared" si="425"/>
        <v>0</v>
      </c>
      <c r="BO297" s="327">
        <f>'2ND TERM Db '!AM297</f>
        <v>0</v>
      </c>
      <c r="BP297" s="348">
        <f>'1ST TERM Db'!AM297</f>
        <v>0</v>
      </c>
      <c r="BQ297" s="328">
        <f t="shared" si="426"/>
        <v>0</v>
      </c>
      <c r="BR297" s="26"/>
      <c r="BS297" s="26"/>
      <c r="BT297" s="43">
        <f t="shared" si="427"/>
        <v>0</v>
      </c>
      <c r="BU297" s="327">
        <f>'2ND TERM Db '!AP297</f>
        <v>0</v>
      </c>
      <c r="BV297" s="348">
        <f>'1ST TERM Db'!AP297</f>
        <v>0</v>
      </c>
      <c r="BW297" s="328">
        <f t="shared" si="428"/>
        <v>0</v>
      </c>
      <c r="BX297" s="26"/>
      <c r="BY297" s="26"/>
      <c r="BZ297" s="43">
        <f t="shared" si="429"/>
        <v>0</v>
      </c>
      <c r="CA297" s="327">
        <f>'2ND TERM Db '!AS297</f>
        <v>0</v>
      </c>
      <c r="CB297" s="348">
        <f>'1ST TERM Db'!AS297</f>
        <v>0</v>
      </c>
      <c r="CC297" s="328">
        <f t="shared" si="430"/>
        <v>0</v>
      </c>
      <c r="CD297" s="26"/>
      <c r="CE297" s="26"/>
      <c r="CF297" s="43">
        <f t="shared" si="431"/>
        <v>0</v>
      </c>
      <c r="CG297" s="327">
        <f>'2ND TERM Db '!AV297</f>
        <v>0</v>
      </c>
      <c r="CH297" s="348">
        <f>'1ST TERM Db'!AV297</f>
        <v>0</v>
      </c>
      <c r="CI297" s="328">
        <f t="shared" si="432"/>
        <v>0</v>
      </c>
      <c r="CJ297" s="26"/>
      <c r="CK297" s="26"/>
      <c r="CL297" s="43">
        <f t="shared" si="433"/>
        <v>0</v>
      </c>
      <c r="CM297" s="327">
        <f>'2ND TERM Db '!AY297</f>
        <v>0</v>
      </c>
      <c r="CN297" s="348">
        <f>'1ST TERM Db'!AY297</f>
        <v>0</v>
      </c>
      <c r="CO297" s="328">
        <f t="shared" si="434"/>
        <v>0</v>
      </c>
      <c r="CP297" s="26"/>
      <c r="CQ297" s="26"/>
      <c r="CR297" s="43">
        <f t="shared" si="435"/>
        <v>0</v>
      </c>
      <c r="CS297" s="327">
        <f>'2ND TERM Db '!BB297</f>
        <v>0</v>
      </c>
      <c r="CT297" s="348">
        <f>'1ST TERM Db'!BB297</f>
        <v>0</v>
      </c>
      <c r="CU297" s="328">
        <f t="shared" si="436"/>
        <v>0</v>
      </c>
      <c r="CV297" s="26"/>
      <c r="CW297" s="26"/>
      <c r="CX297" s="43">
        <f t="shared" si="437"/>
        <v>0</v>
      </c>
      <c r="CY297" s="327">
        <f>'2ND TERM Db '!BE297</f>
        <v>0</v>
      </c>
      <c r="CZ297" s="348">
        <f>'1ST TERM Db'!BE297</f>
        <v>0</v>
      </c>
      <c r="DA297" s="328">
        <f t="shared" si="438"/>
        <v>0</v>
      </c>
      <c r="DB297" s="26"/>
      <c r="DC297" s="26"/>
      <c r="DD297" s="43">
        <f t="shared" si="439"/>
        <v>0</v>
      </c>
      <c r="DE297" s="327">
        <f>'2ND TERM Db '!BH297</f>
        <v>0</v>
      </c>
      <c r="DF297" s="348">
        <f>'1ST TERM Db'!BH297</f>
        <v>0</v>
      </c>
      <c r="DG297" s="328">
        <f t="shared" si="440"/>
        <v>0</v>
      </c>
      <c r="DH297" s="349"/>
      <c r="DI297" s="349"/>
      <c r="DJ297" s="356">
        <f t="shared" si="444"/>
        <v>0</v>
      </c>
      <c r="DK297" s="357">
        <f>'2ND TERM Db '!BK297</f>
        <v>0</v>
      </c>
      <c r="DL297" s="357">
        <f>'1ST TERM Db'!BK297</f>
        <v>0</v>
      </c>
      <c r="DM297" s="328">
        <f t="shared" si="441"/>
        <v>0</v>
      </c>
      <c r="DN297" s="73">
        <f t="shared" ref="DN297" si="480">SUM(O297,U297,AA297,AG297,AM297,AS297,AY297,BE297,BK297,BQ297,BW297,CC297,CI297,CO297,CU297,DA297,DG297,DM297)</f>
        <v>0</v>
      </c>
      <c r="DO297" s="80">
        <f t="shared" si="443"/>
        <v>12</v>
      </c>
      <c r="DP297" s="81" t="s">
        <v>105</v>
      </c>
      <c r="DQ297" s="81" t="s">
        <v>105</v>
      </c>
      <c r="DR297" s="81" t="s">
        <v>105</v>
      </c>
      <c r="DS297" s="81" t="s">
        <v>105</v>
      </c>
      <c r="DT297" s="81" t="s">
        <v>105</v>
      </c>
      <c r="DU297" s="81" t="s">
        <v>105</v>
      </c>
      <c r="DV297" s="81" t="s">
        <v>105</v>
      </c>
      <c r="DW297" s="81" t="s">
        <v>105</v>
      </c>
      <c r="DX297" s="87" t="s">
        <v>98</v>
      </c>
      <c r="DY297" s="88" t="s">
        <v>99</v>
      </c>
      <c r="DZ297" s="81" t="s">
        <v>105</v>
      </c>
      <c r="EA297" s="81" t="s">
        <v>105</v>
      </c>
      <c r="EB297" s="81" t="s">
        <v>105</v>
      </c>
      <c r="EC297" s="81" t="s">
        <v>105</v>
      </c>
      <c r="ED297" s="81" t="s">
        <v>105</v>
      </c>
      <c r="EE297" s="81" t="s">
        <v>105</v>
      </c>
      <c r="EF297" s="99" t="s">
        <v>105</v>
      </c>
      <c r="EG297" s="100" t="s">
        <v>101</v>
      </c>
      <c r="EH297" s="101" t="s">
        <v>102</v>
      </c>
      <c r="EI297" s="102" t="s">
        <v>103</v>
      </c>
      <c r="EJ297" s="103" t="s">
        <v>104</v>
      </c>
    </row>
    <row r="298" ht="30.3" spans="1:140">
      <c r="A298" s="21">
        <v>295</v>
      </c>
      <c r="B298" s="288">
        <f>'1ST TERM Db'!B298</f>
        <v>0</v>
      </c>
      <c r="C298" s="289">
        <f>'1ST TERM Db'!C298</f>
        <v>0</v>
      </c>
      <c r="D298" s="29">
        <f>'1ST TERM Db'!D298</f>
        <v>0</v>
      </c>
      <c r="E298" s="29">
        <f>'1ST TERM Db'!E298</f>
        <v>0</v>
      </c>
      <c r="F298" s="27"/>
      <c r="G298" s="27"/>
      <c r="H298" s="27"/>
      <c r="I298" s="42">
        <f t="shared" si="407"/>
        <v>0</v>
      </c>
      <c r="J298" s="26"/>
      <c r="K298" s="26"/>
      <c r="L298" s="43">
        <f t="shared" si="403"/>
        <v>0</v>
      </c>
      <c r="M298" s="327">
        <f>'2ND TERM Db '!L298</f>
        <v>0</v>
      </c>
      <c r="N298" s="327">
        <f>'1ST TERM Db'!L298</f>
        <v>0</v>
      </c>
      <c r="O298" s="328">
        <f t="shared" si="408"/>
        <v>0</v>
      </c>
      <c r="P298" s="26"/>
      <c r="Q298" s="26"/>
      <c r="R298" s="43">
        <f t="shared" si="409"/>
        <v>0</v>
      </c>
      <c r="S298" s="327">
        <f>'2ND TERM Db '!O298</f>
        <v>0</v>
      </c>
      <c r="T298" s="327">
        <f>'1ST TERM Db'!O298</f>
        <v>0</v>
      </c>
      <c r="U298" s="328">
        <f t="shared" si="410"/>
        <v>0</v>
      </c>
      <c r="V298" s="26"/>
      <c r="W298" s="26"/>
      <c r="X298" s="43">
        <f t="shared" si="411"/>
        <v>0</v>
      </c>
      <c r="Y298" s="327">
        <f>'2ND TERM Db '!R298</f>
        <v>0</v>
      </c>
      <c r="Z298" s="327">
        <f>'1ST TERM Db'!R298</f>
        <v>0</v>
      </c>
      <c r="AA298" s="328">
        <f t="shared" si="412"/>
        <v>0</v>
      </c>
      <c r="AB298" s="26"/>
      <c r="AC298" s="26"/>
      <c r="AD298" s="43">
        <f t="shared" si="413"/>
        <v>0</v>
      </c>
      <c r="AE298" s="327">
        <f>'2ND TERM Db '!U298</f>
        <v>0</v>
      </c>
      <c r="AF298" s="327">
        <f>'1ST TERM Db'!U298</f>
        <v>0</v>
      </c>
      <c r="AG298" s="328">
        <f t="shared" si="414"/>
        <v>0</v>
      </c>
      <c r="AH298" s="26"/>
      <c r="AI298" s="26"/>
      <c r="AJ298" s="43">
        <f t="shared" si="415"/>
        <v>0</v>
      </c>
      <c r="AK298" s="327">
        <f>'2ND TERM Db '!X298</f>
        <v>0</v>
      </c>
      <c r="AL298" s="327">
        <f>'1ST TERM Db'!X298</f>
        <v>0</v>
      </c>
      <c r="AM298" s="328">
        <f t="shared" si="416"/>
        <v>0</v>
      </c>
      <c r="AN298" s="26"/>
      <c r="AO298" s="26"/>
      <c r="AP298" s="43">
        <f t="shared" si="417"/>
        <v>0</v>
      </c>
      <c r="AQ298" s="327">
        <f>'2ND TERM Db '!AA298</f>
        <v>0</v>
      </c>
      <c r="AR298" s="343">
        <f>'1ST TERM Db'!AA298</f>
        <v>0</v>
      </c>
      <c r="AS298" s="328">
        <f t="shared" si="418"/>
        <v>0</v>
      </c>
      <c r="AT298" s="26"/>
      <c r="AU298" s="26"/>
      <c r="AV298" s="43">
        <f t="shared" si="419"/>
        <v>0</v>
      </c>
      <c r="AW298" s="327">
        <f>'2ND TERM Db '!AD298</f>
        <v>0</v>
      </c>
      <c r="AX298" s="343">
        <f>'1ST TERM Db'!AD298</f>
        <v>0</v>
      </c>
      <c r="AY298" s="328">
        <f t="shared" si="420"/>
        <v>0</v>
      </c>
      <c r="AZ298" s="26"/>
      <c r="BA298" s="26"/>
      <c r="BB298" s="43">
        <f t="shared" si="421"/>
        <v>0</v>
      </c>
      <c r="BC298" s="327">
        <f>'2ND TERM Db '!AG298</f>
        <v>0</v>
      </c>
      <c r="BD298" s="327">
        <f>'1ST TERM Db'!AG298</f>
        <v>0</v>
      </c>
      <c r="BE298" s="328">
        <f t="shared" si="422"/>
        <v>0</v>
      </c>
      <c r="BF298" s="26"/>
      <c r="BG298" s="26"/>
      <c r="BH298" s="43">
        <f t="shared" si="423"/>
        <v>0</v>
      </c>
      <c r="BI298" s="327">
        <f>'2ND TERM Db '!AJ298</f>
        <v>0</v>
      </c>
      <c r="BJ298" s="327">
        <f>'1ST TERM Db'!AJ298</f>
        <v>0</v>
      </c>
      <c r="BK298" s="328">
        <f t="shared" si="424"/>
        <v>0</v>
      </c>
      <c r="BL298" s="26"/>
      <c r="BM298" s="26"/>
      <c r="BN298" s="43">
        <f t="shared" si="425"/>
        <v>0</v>
      </c>
      <c r="BO298" s="327">
        <f>'2ND TERM Db '!AM298</f>
        <v>0</v>
      </c>
      <c r="BP298" s="348">
        <f>'1ST TERM Db'!AM298</f>
        <v>0</v>
      </c>
      <c r="BQ298" s="328">
        <f t="shared" si="426"/>
        <v>0</v>
      </c>
      <c r="BR298" s="26"/>
      <c r="BS298" s="26"/>
      <c r="BT298" s="43">
        <f t="shared" si="427"/>
        <v>0</v>
      </c>
      <c r="BU298" s="327">
        <f>'2ND TERM Db '!AP298</f>
        <v>0</v>
      </c>
      <c r="BV298" s="348">
        <f>'1ST TERM Db'!AP298</f>
        <v>0</v>
      </c>
      <c r="BW298" s="328">
        <f t="shared" si="428"/>
        <v>0</v>
      </c>
      <c r="BX298" s="26"/>
      <c r="BY298" s="26"/>
      <c r="BZ298" s="43">
        <f t="shared" si="429"/>
        <v>0</v>
      </c>
      <c r="CA298" s="327">
        <f>'2ND TERM Db '!AS298</f>
        <v>0</v>
      </c>
      <c r="CB298" s="348">
        <f>'1ST TERM Db'!AS298</f>
        <v>0</v>
      </c>
      <c r="CC298" s="328">
        <f t="shared" si="430"/>
        <v>0</v>
      </c>
      <c r="CD298" s="26"/>
      <c r="CE298" s="26"/>
      <c r="CF298" s="43">
        <f t="shared" si="431"/>
        <v>0</v>
      </c>
      <c r="CG298" s="327">
        <f>'2ND TERM Db '!AV298</f>
        <v>0</v>
      </c>
      <c r="CH298" s="348">
        <f>'1ST TERM Db'!AV298</f>
        <v>0</v>
      </c>
      <c r="CI298" s="328">
        <f t="shared" si="432"/>
        <v>0</v>
      </c>
      <c r="CJ298" s="26"/>
      <c r="CK298" s="26"/>
      <c r="CL298" s="43">
        <f t="shared" si="433"/>
        <v>0</v>
      </c>
      <c r="CM298" s="327">
        <f>'2ND TERM Db '!AY298</f>
        <v>0</v>
      </c>
      <c r="CN298" s="348">
        <f>'1ST TERM Db'!AY298</f>
        <v>0</v>
      </c>
      <c r="CO298" s="328">
        <f t="shared" si="434"/>
        <v>0</v>
      </c>
      <c r="CP298" s="26"/>
      <c r="CQ298" s="26"/>
      <c r="CR298" s="43">
        <f t="shared" si="435"/>
        <v>0</v>
      </c>
      <c r="CS298" s="327">
        <f>'2ND TERM Db '!BB298</f>
        <v>0</v>
      </c>
      <c r="CT298" s="348">
        <f>'1ST TERM Db'!BB298</f>
        <v>0</v>
      </c>
      <c r="CU298" s="328">
        <f t="shared" si="436"/>
        <v>0</v>
      </c>
      <c r="CV298" s="26"/>
      <c r="CW298" s="26"/>
      <c r="CX298" s="43">
        <f t="shared" si="437"/>
        <v>0</v>
      </c>
      <c r="CY298" s="327">
        <f>'2ND TERM Db '!BE298</f>
        <v>0</v>
      </c>
      <c r="CZ298" s="348">
        <f>'1ST TERM Db'!BE298</f>
        <v>0</v>
      </c>
      <c r="DA298" s="328">
        <f t="shared" si="438"/>
        <v>0</v>
      </c>
      <c r="DB298" s="26"/>
      <c r="DC298" s="26"/>
      <c r="DD298" s="43">
        <f t="shared" si="439"/>
        <v>0</v>
      </c>
      <c r="DE298" s="327">
        <f>'2ND TERM Db '!BH298</f>
        <v>0</v>
      </c>
      <c r="DF298" s="348">
        <f>'1ST TERM Db'!BH298</f>
        <v>0</v>
      </c>
      <c r="DG298" s="328">
        <f t="shared" si="440"/>
        <v>0</v>
      </c>
      <c r="DH298" s="349"/>
      <c r="DI298" s="349"/>
      <c r="DJ298" s="356">
        <f t="shared" si="444"/>
        <v>0</v>
      </c>
      <c r="DK298" s="357">
        <f>'2ND TERM Db '!BK298</f>
        <v>0</v>
      </c>
      <c r="DL298" s="357">
        <f>'1ST TERM Db'!BK298</f>
        <v>0</v>
      </c>
      <c r="DM298" s="328">
        <f t="shared" si="441"/>
        <v>0</v>
      </c>
      <c r="DN298" s="73">
        <f t="shared" ref="DN298" si="481">SUM(O298,U298,AA298,AG298,AM298,AS298,AY298,BE298,BK298,BQ298,BW298,CC298,CI298,CO298,CU298,DA298,DG298:DM298)</f>
        <v>0</v>
      </c>
      <c r="DO298" s="80">
        <f t="shared" si="443"/>
        <v>12</v>
      </c>
      <c r="DP298" s="81" t="s">
        <v>105</v>
      </c>
      <c r="DQ298" s="81" t="s">
        <v>105</v>
      </c>
      <c r="DR298" s="81" t="s">
        <v>105</v>
      </c>
      <c r="DS298" s="81" t="s">
        <v>105</v>
      </c>
      <c r="DT298" s="81" t="s">
        <v>105</v>
      </c>
      <c r="DU298" s="81" t="s">
        <v>105</v>
      </c>
      <c r="DV298" s="81" t="s">
        <v>105</v>
      </c>
      <c r="DW298" s="81" t="s">
        <v>105</v>
      </c>
      <c r="DX298" s="87" t="s">
        <v>98</v>
      </c>
      <c r="DY298" s="88" t="s">
        <v>99</v>
      </c>
      <c r="DZ298" s="81" t="s">
        <v>105</v>
      </c>
      <c r="EA298" s="81" t="s">
        <v>105</v>
      </c>
      <c r="EB298" s="81" t="s">
        <v>105</v>
      </c>
      <c r="EC298" s="81" t="s">
        <v>105</v>
      </c>
      <c r="ED298" s="81" t="s">
        <v>105</v>
      </c>
      <c r="EE298" s="81" t="s">
        <v>105</v>
      </c>
      <c r="EF298" s="99" t="s">
        <v>105</v>
      </c>
      <c r="EG298" s="100" t="s">
        <v>101</v>
      </c>
      <c r="EH298" s="101" t="s">
        <v>102</v>
      </c>
      <c r="EI298" s="102" t="s">
        <v>103</v>
      </c>
      <c r="EJ298" s="103" t="s">
        <v>104</v>
      </c>
    </row>
    <row r="299" ht="30.3" spans="1:140">
      <c r="A299" s="21">
        <v>296</v>
      </c>
      <c r="B299" s="288">
        <f>'1ST TERM Db'!B299</f>
        <v>0</v>
      </c>
      <c r="C299" s="29">
        <f>'1ST TERM Db'!C299</f>
        <v>0</v>
      </c>
      <c r="D299" s="29">
        <f>'1ST TERM Db'!D299</f>
        <v>0</v>
      </c>
      <c r="E299" s="29">
        <f>'1ST TERM Db'!E299</f>
        <v>0</v>
      </c>
      <c r="F299" s="27"/>
      <c r="G299" s="27"/>
      <c r="H299" s="27"/>
      <c r="I299" s="42">
        <f t="shared" si="407"/>
        <v>0</v>
      </c>
      <c r="J299" s="26"/>
      <c r="K299" s="26"/>
      <c r="L299" s="43">
        <f t="shared" si="403"/>
        <v>0</v>
      </c>
      <c r="M299" s="327">
        <f>'2ND TERM Db '!L299</f>
        <v>0</v>
      </c>
      <c r="N299" s="327">
        <f>'1ST TERM Db'!L299</f>
        <v>0</v>
      </c>
      <c r="O299" s="328">
        <f t="shared" si="408"/>
        <v>0</v>
      </c>
      <c r="P299" s="26"/>
      <c r="Q299" s="26"/>
      <c r="R299" s="43">
        <f t="shared" si="409"/>
        <v>0</v>
      </c>
      <c r="S299" s="327">
        <f>'2ND TERM Db '!O299</f>
        <v>0</v>
      </c>
      <c r="T299" s="327">
        <f>'1ST TERM Db'!O299</f>
        <v>0</v>
      </c>
      <c r="U299" s="328">
        <f t="shared" si="410"/>
        <v>0</v>
      </c>
      <c r="V299" s="26"/>
      <c r="W299" s="26"/>
      <c r="X299" s="43">
        <f t="shared" si="411"/>
        <v>0</v>
      </c>
      <c r="Y299" s="327">
        <f>'2ND TERM Db '!R299</f>
        <v>0</v>
      </c>
      <c r="Z299" s="327">
        <f>'1ST TERM Db'!R299</f>
        <v>0</v>
      </c>
      <c r="AA299" s="328">
        <f t="shared" si="412"/>
        <v>0</v>
      </c>
      <c r="AB299" s="26"/>
      <c r="AC299" s="26"/>
      <c r="AD299" s="43">
        <f t="shared" si="413"/>
        <v>0</v>
      </c>
      <c r="AE299" s="327">
        <f>'2ND TERM Db '!U299</f>
        <v>0</v>
      </c>
      <c r="AF299" s="327">
        <f>'1ST TERM Db'!U299</f>
        <v>0</v>
      </c>
      <c r="AG299" s="328">
        <f t="shared" si="414"/>
        <v>0</v>
      </c>
      <c r="AH299" s="26"/>
      <c r="AI299" s="26"/>
      <c r="AJ299" s="43">
        <f t="shared" si="415"/>
        <v>0</v>
      </c>
      <c r="AK299" s="327">
        <f>'2ND TERM Db '!X299</f>
        <v>0</v>
      </c>
      <c r="AL299" s="327">
        <f>'1ST TERM Db'!X299</f>
        <v>0</v>
      </c>
      <c r="AM299" s="328">
        <f t="shared" si="416"/>
        <v>0</v>
      </c>
      <c r="AN299" s="26"/>
      <c r="AO299" s="26"/>
      <c r="AP299" s="43">
        <f t="shared" si="417"/>
        <v>0</v>
      </c>
      <c r="AQ299" s="327">
        <f>'2ND TERM Db '!AA299</f>
        <v>0</v>
      </c>
      <c r="AR299" s="343">
        <f>'1ST TERM Db'!AA299</f>
        <v>0</v>
      </c>
      <c r="AS299" s="328">
        <f t="shared" si="418"/>
        <v>0</v>
      </c>
      <c r="AT299" s="26"/>
      <c r="AU299" s="26"/>
      <c r="AV299" s="43">
        <f t="shared" si="419"/>
        <v>0</v>
      </c>
      <c r="AW299" s="327">
        <f>'2ND TERM Db '!AD299</f>
        <v>0</v>
      </c>
      <c r="AX299" s="343">
        <f>'1ST TERM Db'!AD299</f>
        <v>0</v>
      </c>
      <c r="AY299" s="328">
        <f t="shared" si="420"/>
        <v>0</v>
      </c>
      <c r="AZ299" s="26"/>
      <c r="BA299" s="26"/>
      <c r="BB299" s="43">
        <f t="shared" si="421"/>
        <v>0</v>
      </c>
      <c r="BC299" s="327">
        <f>'2ND TERM Db '!AG299</f>
        <v>0</v>
      </c>
      <c r="BD299" s="327">
        <f>'1ST TERM Db'!AG299</f>
        <v>0</v>
      </c>
      <c r="BE299" s="328">
        <f t="shared" si="422"/>
        <v>0</v>
      </c>
      <c r="BF299" s="26"/>
      <c r="BG299" s="26"/>
      <c r="BH299" s="43">
        <f t="shared" si="423"/>
        <v>0</v>
      </c>
      <c r="BI299" s="327">
        <f>'2ND TERM Db '!AJ299</f>
        <v>0</v>
      </c>
      <c r="BJ299" s="327">
        <f>'1ST TERM Db'!AJ299</f>
        <v>0</v>
      </c>
      <c r="BK299" s="328">
        <f t="shared" si="424"/>
        <v>0</v>
      </c>
      <c r="BL299" s="26"/>
      <c r="BM299" s="26"/>
      <c r="BN299" s="43">
        <f t="shared" si="425"/>
        <v>0</v>
      </c>
      <c r="BO299" s="327">
        <f>'2ND TERM Db '!AM299</f>
        <v>0</v>
      </c>
      <c r="BP299" s="348">
        <f>'1ST TERM Db'!AM299</f>
        <v>0</v>
      </c>
      <c r="BQ299" s="328">
        <f t="shared" si="426"/>
        <v>0</v>
      </c>
      <c r="BR299" s="26"/>
      <c r="BS299" s="26"/>
      <c r="BT299" s="43">
        <f t="shared" si="427"/>
        <v>0</v>
      </c>
      <c r="BU299" s="327">
        <f>'2ND TERM Db '!AP299</f>
        <v>0</v>
      </c>
      <c r="BV299" s="348">
        <f>'1ST TERM Db'!AP299</f>
        <v>0</v>
      </c>
      <c r="BW299" s="328">
        <f t="shared" si="428"/>
        <v>0</v>
      </c>
      <c r="BX299" s="26"/>
      <c r="BY299" s="26"/>
      <c r="BZ299" s="43">
        <f t="shared" si="429"/>
        <v>0</v>
      </c>
      <c r="CA299" s="327">
        <f>'2ND TERM Db '!AS299</f>
        <v>0</v>
      </c>
      <c r="CB299" s="348">
        <f>'1ST TERM Db'!AS299</f>
        <v>0</v>
      </c>
      <c r="CC299" s="328">
        <f t="shared" si="430"/>
        <v>0</v>
      </c>
      <c r="CD299" s="26"/>
      <c r="CE299" s="26"/>
      <c r="CF299" s="43">
        <f t="shared" si="431"/>
        <v>0</v>
      </c>
      <c r="CG299" s="327">
        <f>'2ND TERM Db '!AV299</f>
        <v>0</v>
      </c>
      <c r="CH299" s="348">
        <f>'1ST TERM Db'!AV299</f>
        <v>0</v>
      </c>
      <c r="CI299" s="328">
        <f t="shared" si="432"/>
        <v>0</v>
      </c>
      <c r="CJ299" s="26"/>
      <c r="CK299" s="26"/>
      <c r="CL299" s="43">
        <f t="shared" si="433"/>
        <v>0</v>
      </c>
      <c r="CM299" s="327">
        <f>'2ND TERM Db '!AY299</f>
        <v>0</v>
      </c>
      <c r="CN299" s="348">
        <f>'1ST TERM Db'!AY299</f>
        <v>0</v>
      </c>
      <c r="CO299" s="328">
        <f t="shared" si="434"/>
        <v>0</v>
      </c>
      <c r="CP299" s="26"/>
      <c r="CQ299" s="26"/>
      <c r="CR299" s="43">
        <f t="shared" si="435"/>
        <v>0</v>
      </c>
      <c r="CS299" s="327">
        <f>'2ND TERM Db '!BB299</f>
        <v>0</v>
      </c>
      <c r="CT299" s="348">
        <f>'1ST TERM Db'!BB299</f>
        <v>0</v>
      </c>
      <c r="CU299" s="328">
        <f t="shared" si="436"/>
        <v>0</v>
      </c>
      <c r="CV299" s="26"/>
      <c r="CW299" s="26"/>
      <c r="CX299" s="43">
        <f t="shared" si="437"/>
        <v>0</v>
      </c>
      <c r="CY299" s="327">
        <f>'2ND TERM Db '!BE299</f>
        <v>0</v>
      </c>
      <c r="CZ299" s="348">
        <f>'1ST TERM Db'!BE299</f>
        <v>0</v>
      </c>
      <c r="DA299" s="328">
        <f t="shared" si="438"/>
        <v>0</v>
      </c>
      <c r="DB299" s="26"/>
      <c r="DC299" s="26"/>
      <c r="DD299" s="43">
        <f t="shared" si="439"/>
        <v>0</v>
      </c>
      <c r="DE299" s="327">
        <f>'2ND TERM Db '!BH299</f>
        <v>0</v>
      </c>
      <c r="DF299" s="348">
        <f>'1ST TERM Db'!BH299</f>
        <v>0</v>
      </c>
      <c r="DG299" s="328">
        <f t="shared" si="440"/>
        <v>0</v>
      </c>
      <c r="DH299" s="349"/>
      <c r="DI299" s="349"/>
      <c r="DJ299" s="356">
        <f t="shared" si="444"/>
        <v>0</v>
      </c>
      <c r="DK299" s="357">
        <f>'2ND TERM Db '!BK299</f>
        <v>0</v>
      </c>
      <c r="DL299" s="357">
        <f>'1ST TERM Db'!BK299</f>
        <v>0</v>
      </c>
      <c r="DM299" s="328">
        <f t="shared" si="441"/>
        <v>0</v>
      </c>
      <c r="DN299" s="73">
        <f t="shared" ref="DN299" si="482">SUM(O299,U299,AA299,AG299,AM299,AS299,AY299,BE299,BK299,BQ299,BW299,CC299,CI299,CO299,CU299,DA299,DG299,DM299)</f>
        <v>0</v>
      </c>
      <c r="DO299" s="80">
        <f t="shared" si="443"/>
        <v>12</v>
      </c>
      <c r="DP299" s="81" t="s">
        <v>105</v>
      </c>
      <c r="DQ299" s="81" t="s">
        <v>105</v>
      </c>
      <c r="DR299" s="81" t="s">
        <v>105</v>
      </c>
      <c r="DS299" s="81" t="s">
        <v>105</v>
      </c>
      <c r="DT299" s="81" t="s">
        <v>105</v>
      </c>
      <c r="DU299" s="81" t="s">
        <v>105</v>
      </c>
      <c r="DV299" s="81" t="s">
        <v>105</v>
      </c>
      <c r="DW299" s="81" t="s">
        <v>105</v>
      </c>
      <c r="DX299" s="87" t="s">
        <v>98</v>
      </c>
      <c r="DY299" s="88" t="s">
        <v>99</v>
      </c>
      <c r="DZ299" s="81" t="s">
        <v>105</v>
      </c>
      <c r="EA299" s="81" t="s">
        <v>105</v>
      </c>
      <c r="EB299" s="81" t="s">
        <v>105</v>
      </c>
      <c r="EC299" s="81" t="s">
        <v>105</v>
      </c>
      <c r="ED299" s="81" t="s">
        <v>105</v>
      </c>
      <c r="EE299" s="81" t="s">
        <v>105</v>
      </c>
      <c r="EF299" s="99" t="s">
        <v>105</v>
      </c>
      <c r="EG299" s="100" t="s">
        <v>101</v>
      </c>
      <c r="EH299" s="101" t="s">
        <v>102</v>
      </c>
      <c r="EI299" s="102" t="s">
        <v>103</v>
      </c>
      <c r="EJ299" s="103" t="s">
        <v>104</v>
      </c>
    </row>
    <row r="300" ht="30.3" spans="1:140">
      <c r="A300" s="21">
        <v>297</v>
      </c>
      <c r="B300" s="288">
        <f>'1ST TERM Db'!B300</f>
        <v>0</v>
      </c>
      <c r="C300" s="29">
        <f>'1ST TERM Db'!C300</f>
        <v>0</v>
      </c>
      <c r="D300" s="29">
        <f>'1ST TERM Db'!D300</f>
        <v>0</v>
      </c>
      <c r="E300" s="29">
        <f>'1ST TERM Db'!E300</f>
        <v>0</v>
      </c>
      <c r="F300" s="27"/>
      <c r="G300" s="27"/>
      <c r="H300" s="27"/>
      <c r="I300" s="42">
        <f t="shared" si="407"/>
        <v>0</v>
      </c>
      <c r="J300" s="26"/>
      <c r="K300" s="26"/>
      <c r="L300" s="43">
        <f t="shared" si="403"/>
        <v>0</v>
      </c>
      <c r="M300" s="327">
        <f>'2ND TERM Db '!L300</f>
        <v>0</v>
      </c>
      <c r="N300" s="327">
        <f>'1ST TERM Db'!L300</f>
        <v>0</v>
      </c>
      <c r="O300" s="328">
        <f t="shared" si="408"/>
        <v>0</v>
      </c>
      <c r="P300" s="26"/>
      <c r="Q300" s="26"/>
      <c r="R300" s="43">
        <f t="shared" si="409"/>
        <v>0</v>
      </c>
      <c r="S300" s="327">
        <f>'2ND TERM Db '!O300</f>
        <v>0</v>
      </c>
      <c r="T300" s="327">
        <f>'1ST TERM Db'!O300</f>
        <v>0</v>
      </c>
      <c r="U300" s="328">
        <f t="shared" si="410"/>
        <v>0</v>
      </c>
      <c r="V300" s="26"/>
      <c r="W300" s="26"/>
      <c r="X300" s="43">
        <f t="shared" si="411"/>
        <v>0</v>
      </c>
      <c r="Y300" s="327">
        <f>'2ND TERM Db '!R300</f>
        <v>0</v>
      </c>
      <c r="Z300" s="327">
        <f>'1ST TERM Db'!R300</f>
        <v>0</v>
      </c>
      <c r="AA300" s="328">
        <f t="shared" si="412"/>
        <v>0</v>
      </c>
      <c r="AB300" s="26"/>
      <c r="AC300" s="26"/>
      <c r="AD300" s="43">
        <f t="shared" si="413"/>
        <v>0</v>
      </c>
      <c r="AE300" s="327">
        <f>'2ND TERM Db '!U300</f>
        <v>0</v>
      </c>
      <c r="AF300" s="327">
        <f>'1ST TERM Db'!U300</f>
        <v>0</v>
      </c>
      <c r="AG300" s="328">
        <f t="shared" si="414"/>
        <v>0</v>
      </c>
      <c r="AH300" s="26"/>
      <c r="AI300" s="26"/>
      <c r="AJ300" s="43">
        <f t="shared" si="415"/>
        <v>0</v>
      </c>
      <c r="AK300" s="327">
        <f>'2ND TERM Db '!X300</f>
        <v>0</v>
      </c>
      <c r="AL300" s="327">
        <f>'1ST TERM Db'!X300</f>
        <v>0</v>
      </c>
      <c r="AM300" s="328">
        <f t="shared" si="416"/>
        <v>0</v>
      </c>
      <c r="AN300" s="26"/>
      <c r="AO300" s="26"/>
      <c r="AP300" s="43">
        <f t="shared" si="417"/>
        <v>0</v>
      </c>
      <c r="AQ300" s="327">
        <f>'2ND TERM Db '!AA300</f>
        <v>0</v>
      </c>
      <c r="AR300" s="343">
        <f>'1ST TERM Db'!AA300</f>
        <v>0</v>
      </c>
      <c r="AS300" s="328">
        <f t="shared" si="418"/>
        <v>0</v>
      </c>
      <c r="AT300" s="26"/>
      <c r="AU300" s="26"/>
      <c r="AV300" s="43">
        <f t="shared" si="419"/>
        <v>0</v>
      </c>
      <c r="AW300" s="327">
        <f>'2ND TERM Db '!AD300</f>
        <v>0</v>
      </c>
      <c r="AX300" s="343">
        <f>'1ST TERM Db'!AD300</f>
        <v>0</v>
      </c>
      <c r="AY300" s="328">
        <f t="shared" si="420"/>
        <v>0</v>
      </c>
      <c r="AZ300" s="26"/>
      <c r="BA300" s="26"/>
      <c r="BB300" s="43">
        <f t="shared" si="421"/>
        <v>0</v>
      </c>
      <c r="BC300" s="327">
        <f>'2ND TERM Db '!AG300</f>
        <v>0</v>
      </c>
      <c r="BD300" s="327">
        <f>'1ST TERM Db'!AG300</f>
        <v>0</v>
      </c>
      <c r="BE300" s="328">
        <f t="shared" si="422"/>
        <v>0</v>
      </c>
      <c r="BF300" s="26"/>
      <c r="BG300" s="26"/>
      <c r="BH300" s="43">
        <f t="shared" si="423"/>
        <v>0</v>
      </c>
      <c r="BI300" s="327">
        <f>'2ND TERM Db '!AJ300</f>
        <v>0</v>
      </c>
      <c r="BJ300" s="327">
        <f>'1ST TERM Db'!AJ300</f>
        <v>0</v>
      </c>
      <c r="BK300" s="328">
        <f t="shared" si="424"/>
        <v>0</v>
      </c>
      <c r="BL300" s="26"/>
      <c r="BM300" s="26"/>
      <c r="BN300" s="43">
        <f t="shared" si="425"/>
        <v>0</v>
      </c>
      <c r="BO300" s="327">
        <f>'2ND TERM Db '!AM300</f>
        <v>0</v>
      </c>
      <c r="BP300" s="348">
        <f>'1ST TERM Db'!AM300</f>
        <v>0</v>
      </c>
      <c r="BQ300" s="328">
        <f t="shared" si="426"/>
        <v>0</v>
      </c>
      <c r="BR300" s="26"/>
      <c r="BS300" s="26"/>
      <c r="BT300" s="43">
        <f t="shared" si="427"/>
        <v>0</v>
      </c>
      <c r="BU300" s="327">
        <f>'2ND TERM Db '!AP300</f>
        <v>0</v>
      </c>
      <c r="BV300" s="348">
        <f>'1ST TERM Db'!AP300</f>
        <v>0</v>
      </c>
      <c r="BW300" s="328">
        <f t="shared" si="428"/>
        <v>0</v>
      </c>
      <c r="BX300" s="26"/>
      <c r="BY300" s="26"/>
      <c r="BZ300" s="43">
        <f t="shared" si="429"/>
        <v>0</v>
      </c>
      <c r="CA300" s="327">
        <f>'2ND TERM Db '!AS300</f>
        <v>0</v>
      </c>
      <c r="CB300" s="348">
        <f>'1ST TERM Db'!AS300</f>
        <v>0</v>
      </c>
      <c r="CC300" s="328">
        <f t="shared" si="430"/>
        <v>0</v>
      </c>
      <c r="CD300" s="26"/>
      <c r="CE300" s="26"/>
      <c r="CF300" s="43">
        <f t="shared" si="431"/>
        <v>0</v>
      </c>
      <c r="CG300" s="327">
        <f>'2ND TERM Db '!AV300</f>
        <v>0</v>
      </c>
      <c r="CH300" s="348">
        <f>'1ST TERM Db'!AV300</f>
        <v>0</v>
      </c>
      <c r="CI300" s="328">
        <f t="shared" si="432"/>
        <v>0</v>
      </c>
      <c r="CJ300" s="26"/>
      <c r="CK300" s="26"/>
      <c r="CL300" s="43">
        <f t="shared" si="433"/>
        <v>0</v>
      </c>
      <c r="CM300" s="327">
        <f>'2ND TERM Db '!AY300</f>
        <v>0</v>
      </c>
      <c r="CN300" s="348">
        <f>'1ST TERM Db'!AY300</f>
        <v>0</v>
      </c>
      <c r="CO300" s="328">
        <f t="shared" si="434"/>
        <v>0</v>
      </c>
      <c r="CP300" s="26"/>
      <c r="CQ300" s="26"/>
      <c r="CR300" s="43">
        <f t="shared" si="435"/>
        <v>0</v>
      </c>
      <c r="CS300" s="327">
        <f>'2ND TERM Db '!BB300</f>
        <v>0</v>
      </c>
      <c r="CT300" s="348">
        <f>'1ST TERM Db'!BB300</f>
        <v>0</v>
      </c>
      <c r="CU300" s="328">
        <f t="shared" si="436"/>
        <v>0</v>
      </c>
      <c r="CV300" s="26"/>
      <c r="CW300" s="26"/>
      <c r="CX300" s="43">
        <f t="shared" si="437"/>
        <v>0</v>
      </c>
      <c r="CY300" s="327">
        <f>'2ND TERM Db '!BE300</f>
        <v>0</v>
      </c>
      <c r="CZ300" s="348">
        <f>'1ST TERM Db'!BE300</f>
        <v>0</v>
      </c>
      <c r="DA300" s="328">
        <f t="shared" si="438"/>
        <v>0</v>
      </c>
      <c r="DB300" s="26"/>
      <c r="DC300" s="26"/>
      <c r="DD300" s="43">
        <f t="shared" si="439"/>
        <v>0</v>
      </c>
      <c r="DE300" s="327">
        <f>'2ND TERM Db '!BH300</f>
        <v>0</v>
      </c>
      <c r="DF300" s="348">
        <f>'1ST TERM Db'!BH300</f>
        <v>0</v>
      </c>
      <c r="DG300" s="328">
        <f t="shared" si="440"/>
        <v>0</v>
      </c>
      <c r="DH300" s="349"/>
      <c r="DI300" s="349"/>
      <c r="DJ300" s="356">
        <f t="shared" si="444"/>
        <v>0</v>
      </c>
      <c r="DK300" s="357">
        <f>'2ND TERM Db '!BK300</f>
        <v>0</v>
      </c>
      <c r="DL300" s="357">
        <f>'1ST TERM Db'!BK300</f>
        <v>0</v>
      </c>
      <c r="DM300" s="328">
        <f t="shared" si="441"/>
        <v>0</v>
      </c>
      <c r="DN300" s="73">
        <f t="shared" ref="DN300" si="483">SUM(O300,U300,AA300,AG300,AM300,AS300,AY300,BE300,BK300,BQ300,BW300,CC300,CI300,CO300,CU300,DA300,DG300:DM300)</f>
        <v>0</v>
      </c>
      <c r="DO300" s="80">
        <f t="shared" si="443"/>
        <v>12</v>
      </c>
      <c r="DP300" s="81" t="s">
        <v>105</v>
      </c>
      <c r="DQ300" s="81" t="s">
        <v>105</v>
      </c>
      <c r="DR300" s="81" t="s">
        <v>105</v>
      </c>
      <c r="DS300" s="81" t="s">
        <v>105</v>
      </c>
      <c r="DT300" s="81" t="s">
        <v>105</v>
      </c>
      <c r="DU300" s="81" t="s">
        <v>105</v>
      </c>
      <c r="DV300" s="81" t="s">
        <v>105</v>
      </c>
      <c r="DW300" s="81" t="s">
        <v>105</v>
      </c>
      <c r="DX300" s="87" t="s">
        <v>98</v>
      </c>
      <c r="DY300" s="88" t="s">
        <v>99</v>
      </c>
      <c r="DZ300" s="81" t="s">
        <v>105</v>
      </c>
      <c r="EA300" s="81" t="s">
        <v>105</v>
      </c>
      <c r="EB300" s="81" t="s">
        <v>105</v>
      </c>
      <c r="EC300" s="81" t="s">
        <v>105</v>
      </c>
      <c r="ED300" s="81" t="s">
        <v>105</v>
      </c>
      <c r="EE300" s="81" t="s">
        <v>105</v>
      </c>
      <c r="EF300" s="99" t="s">
        <v>105</v>
      </c>
      <c r="EG300" s="100" t="s">
        <v>101</v>
      </c>
      <c r="EH300" s="101" t="s">
        <v>102</v>
      </c>
      <c r="EI300" s="102" t="s">
        <v>103</v>
      </c>
      <c r="EJ300" s="103" t="s">
        <v>104</v>
      </c>
    </row>
    <row r="301" ht="30.3" spans="1:140">
      <c r="A301" s="21">
        <v>298</v>
      </c>
      <c r="B301" s="288">
        <f>'1ST TERM Db'!B301</f>
        <v>0</v>
      </c>
      <c r="C301" s="289">
        <f>'1ST TERM Db'!C301</f>
        <v>0</v>
      </c>
      <c r="D301" s="29">
        <f>'1ST TERM Db'!D301</f>
        <v>0</v>
      </c>
      <c r="E301" s="29">
        <f>'1ST TERM Db'!E301</f>
        <v>0</v>
      </c>
      <c r="F301" s="27"/>
      <c r="G301" s="27"/>
      <c r="H301" s="27"/>
      <c r="I301" s="42">
        <f t="shared" si="407"/>
        <v>0</v>
      </c>
      <c r="J301" s="26"/>
      <c r="K301" s="26"/>
      <c r="L301" s="43">
        <f t="shared" si="403"/>
        <v>0</v>
      </c>
      <c r="M301" s="327">
        <f>'2ND TERM Db '!L301</f>
        <v>0</v>
      </c>
      <c r="N301" s="327">
        <f>'1ST TERM Db'!L301</f>
        <v>0</v>
      </c>
      <c r="O301" s="328">
        <f t="shared" si="408"/>
        <v>0</v>
      </c>
      <c r="P301" s="26"/>
      <c r="Q301" s="26"/>
      <c r="R301" s="43">
        <f t="shared" si="409"/>
        <v>0</v>
      </c>
      <c r="S301" s="327">
        <f>'2ND TERM Db '!O301</f>
        <v>0</v>
      </c>
      <c r="T301" s="327">
        <f>'1ST TERM Db'!O301</f>
        <v>0</v>
      </c>
      <c r="U301" s="328">
        <f t="shared" si="410"/>
        <v>0</v>
      </c>
      <c r="V301" s="26"/>
      <c r="W301" s="26"/>
      <c r="X301" s="43">
        <f t="shared" si="411"/>
        <v>0</v>
      </c>
      <c r="Y301" s="327">
        <f>'2ND TERM Db '!R301</f>
        <v>0</v>
      </c>
      <c r="Z301" s="327">
        <f>'1ST TERM Db'!R301</f>
        <v>0</v>
      </c>
      <c r="AA301" s="328">
        <f t="shared" si="412"/>
        <v>0</v>
      </c>
      <c r="AB301" s="26"/>
      <c r="AC301" s="26"/>
      <c r="AD301" s="43">
        <f t="shared" si="413"/>
        <v>0</v>
      </c>
      <c r="AE301" s="327">
        <f>'2ND TERM Db '!U301</f>
        <v>0</v>
      </c>
      <c r="AF301" s="327">
        <f>'1ST TERM Db'!U301</f>
        <v>0</v>
      </c>
      <c r="AG301" s="328">
        <f t="shared" si="414"/>
        <v>0</v>
      </c>
      <c r="AH301" s="26"/>
      <c r="AI301" s="26"/>
      <c r="AJ301" s="43">
        <f t="shared" si="415"/>
        <v>0</v>
      </c>
      <c r="AK301" s="327">
        <f>'2ND TERM Db '!X301</f>
        <v>0</v>
      </c>
      <c r="AL301" s="327">
        <f>'1ST TERM Db'!X301</f>
        <v>0</v>
      </c>
      <c r="AM301" s="328">
        <f t="shared" si="416"/>
        <v>0</v>
      </c>
      <c r="AN301" s="26"/>
      <c r="AO301" s="26"/>
      <c r="AP301" s="43">
        <f t="shared" si="417"/>
        <v>0</v>
      </c>
      <c r="AQ301" s="327">
        <f>'2ND TERM Db '!AA301</f>
        <v>0</v>
      </c>
      <c r="AR301" s="343">
        <f>'1ST TERM Db'!AA301</f>
        <v>0</v>
      </c>
      <c r="AS301" s="328">
        <f t="shared" si="418"/>
        <v>0</v>
      </c>
      <c r="AT301" s="26"/>
      <c r="AU301" s="26"/>
      <c r="AV301" s="43">
        <f t="shared" si="419"/>
        <v>0</v>
      </c>
      <c r="AW301" s="327">
        <f>'2ND TERM Db '!AD301</f>
        <v>0</v>
      </c>
      <c r="AX301" s="343">
        <f>'1ST TERM Db'!AD301</f>
        <v>0</v>
      </c>
      <c r="AY301" s="328">
        <f t="shared" si="420"/>
        <v>0</v>
      </c>
      <c r="AZ301" s="26"/>
      <c r="BA301" s="26"/>
      <c r="BB301" s="43">
        <f t="shared" si="421"/>
        <v>0</v>
      </c>
      <c r="BC301" s="327">
        <f>'2ND TERM Db '!AG301</f>
        <v>0</v>
      </c>
      <c r="BD301" s="327">
        <f>'1ST TERM Db'!AG301</f>
        <v>0</v>
      </c>
      <c r="BE301" s="328">
        <f t="shared" si="422"/>
        <v>0</v>
      </c>
      <c r="BF301" s="26"/>
      <c r="BG301" s="26"/>
      <c r="BH301" s="43">
        <f t="shared" si="423"/>
        <v>0</v>
      </c>
      <c r="BI301" s="327">
        <f>'2ND TERM Db '!AJ301</f>
        <v>0</v>
      </c>
      <c r="BJ301" s="327">
        <f>'1ST TERM Db'!AJ301</f>
        <v>0</v>
      </c>
      <c r="BK301" s="328">
        <f t="shared" si="424"/>
        <v>0</v>
      </c>
      <c r="BL301" s="26"/>
      <c r="BM301" s="26"/>
      <c r="BN301" s="43">
        <f t="shared" si="425"/>
        <v>0</v>
      </c>
      <c r="BO301" s="327">
        <f>'2ND TERM Db '!AM301</f>
        <v>0</v>
      </c>
      <c r="BP301" s="348">
        <f>'1ST TERM Db'!AM301</f>
        <v>0</v>
      </c>
      <c r="BQ301" s="328">
        <f t="shared" si="426"/>
        <v>0</v>
      </c>
      <c r="BR301" s="26"/>
      <c r="BS301" s="26"/>
      <c r="BT301" s="43">
        <f t="shared" si="427"/>
        <v>0</v>
      </c>
      <c r="BU301" s="327">
        <f>'2ND TERM Db '!AP301</f>
        <v>0</v>
      </c>
      <c r="BV301" s="348">
        <f>'1ST TERM Db'!AP301</f>
        <v>0</v>
      </c>
      <c r="BW301" s="328">
        <f t="shared" si="428"/>
        <v>0</v>
      </c>
      <c r="BX301" s="26"/>
      <c r="BY301" s="26"/>
      <c r="BZ301" s="43">
        <f t="shared" si="429"/>
        <v>0</v>
      </c>
      <c r="CA301" s="327">
        <f>'2ND TERM Db '!AS301</f>
        <v>0</v>
      </c>
      <c r="CB301" s="348">
        <f>'1ST TERM Db'!AS301</f>
        <v>0</v>
      </c>
      <c r="CC301" s="328">
        <f t="shared" si="430"/>
        <v>0</v>
      </c>
      <c r="CD301" s="26"/>
      <c r="CE301" s="26"/>
      <c r="CF301" s="43">
        <f t="shared" si="431"/>
        <v>0</v>
      </c>
      <c r="CG301" s="327">
        <f>'2ND TERM Db '!AV301</f>
        <v>0</v>
      </c>
      <c r="CH301" s="348">
        <f>'1ST TERM Db'!AV301</f>
        <v>0</v>
      </c>
      <c r="CI301" s="328">
        <f t="shared" si="432"/>
        <v>0</v>
      </c>
      <c r="CJ301" s="26"/>
      <c r="CK301" s="26"/>
      <c r="CL301" s="43">
        <f t="shared" si="433"/>
        <v>0</v>
      </c>
      <c r="CM301" s="327">
        <f>'2ND TERM Db '!AY301</f>
        <v>0</v>
      </c>
      <c r="CN301" s="348">
        <f>'1ST TERM Db'!AY301</f>
        <v>0</v>
      </c>
      <c r="CO301" s="328">
        <f t="shared" si="434"/>
        <v>0</v>
      </c>
      <c r="CP301" s="26"/>
      <c r="CQ301" s="26"/>
      <c r="CR301" s="43">
        <f t="shared" si="435"/>
        <v>0</v>
      </c>
      <c r="CS301" s="327">
        <f>'2ND TERM Db '!BB301</f>
        <v>0</v>
      </c>
      <c r="CT301" s="348">
        <f>'1ST TERM Db'!BB301</f>
        <v>0</v>
      </c>
      <c r="CU301" s="328">
        <f t="shared" si="436"/>
        <v>0</v>
      </c>
      <c r="CV301" s="26"/>
      <c r="CW301" s="26"/>
      <c r="CX301" s="43">
        <f t="shared" si="437"/>
        <v>0</v>
      </c>
      <c r="CY301" s="327">
        <f>'2ND TERM Db '!BE301</f>
        <v>0</v>
      </c>
      <c r="CZ301" s="348">
        <f>'1ST TERM Db'!BE301</f>
        <v>0</v>
      </c>
      <c r="DA301" s="328">
        <f t="shared" si="438"/>
        <v>0</v>
      </c>
      <c r="DB301" s="26"/>
      <c r="DC301" s="26"/>
      <c r="DD301" s="43">
        <f t="shared" si="439"/>
        <v>0</v>
      </c>
      <c r="DE301" s="327">
        <f>'2ND TERM Db '!BH301</f>
        <v>0</v>
      </c>
      <c r="DF301" s="348">
        <f>'1ST TERM Db'!BH301</f>
        <v>0</v>
      </c>
      <c r="DG301" s="328">
        <f t="shared" si="440"/>
        <v>0</v>
      </c>
      <c r="DH301" s="349"/>
      <c r="DI301" s="349"/>
      <c r="DJ301" s="356">
        <f t="shared" si="444"/>
        <v>0</v>
      </c>
      <c r="DK301" s="357">
        <f>'2ND TERM Db '!BK301</f>
        <v>0</v>
      </c>
      <c r="DL301" s="357">
        <f>'1ST TERM Db'!BK301</f>
        <v>0</v>
      </c>
      <c r="DM301" s="328">
        <f t="shared" si="441"/>
        <v>0</v>
      </c>
      <c r="DN301" s="73">
        <f t="shared" ref="DN301" si="484">SUM(O301,U301,AA301,AG301,AM301,AS301,AY301,BE301,BK301,BQ301,BW301,CC301,CI301,CO301,CU301,DA301,DG301,DM301)</f>
        <v>0</v>
      </c>
      <c r="DO301" s="80">
        <f t="shared" si="443"/>
        <v>12</v>
      </c>
      <c r="DP301" s="81" t="s">
        <v>105</v>
      </c>
      <c r="DQ301" s="81" t="s">
        <v>105</v>
      </c>
      <c r="DR301" s="81" t="s">
        <v>105</v>
      </c>
      <c r="DS301" s="81" t="s">
        <v>105</v>
      </c>
      <c r="DT301" s="81" t="s">
        <v>105</v>
      </c>
      <c r="DU301" s="81" t="s">
        <v>105</v>
      </c>
      <c r="DV301" s="81" t="s">
        <v>105</v>
      </c>
      <c r="DW301" s="81" t="s">
        <v>105</v>
      </c>
      <c r="DX301" s="87" t="s">
        <v>98</v>
      </c>
      <c r="DY301" s="88" t="s">
        <v>99</v>
      </c>
      <c r="DZ301" s="81" t="s">
        <v>105</v>
      </c>
      <c r="EA301" s="81" t="s">
        <v>105</v>
      </c>
      <c r="EB301" s="81" t="s">
        <v>105</v>
      </c>
      <c r="EC301" s="81" t="s">
        <v>105</v>
      </c>
      <c r="ED301" s="81" t="s">
        <v>105</v>
      </c>
      <c r="EE301" s="81" t="s">
        <v>105</v>
      </c>
      <c r="EF301" s="99" t="s">
        <v>105</v>
      </c>
      <c r="EG301" s="100" t="s">
        <v>101</v>
      </c>
      <c r="EH301" s="101" t="s">
        <v>102</v>
      </c>
      <c r="EI301" s="102" t="s">
        <v>103</v>
      </c>
      <c r="EJ301" s="103" t="s">
        <v>104</v>
      </c>
    </row>
    <row r="302" ht="30.3" spans="1:140">
      <c r="A302" s="21">
        <v>299</v>
      </c>
      <c r="B302" s="288">
        <f>'1ST TERM Db'!B302</f>
        <v>0</v>
      </c>
      <c r="C302" s="29">
        <f>'1ST TERM Db'!C302</f>
        <v>0</v>
      </c>
      <c r="D302" s="29">
        <f>'1ST TERM Db'!D302</f>
        <v>0</v>
      </c>
      <c r="E302" s="29">
        <f>'1ST TERM Db'!E302</f>
        <v>0</v>
      </c>
      <c r="F302" s="27"/>
      <c r="G302" s="27"/>
      <c r="H302" s="27"/>
      <c r="I302" s="42">
        <f t="shared" si="407"/>
        <v>0</v>
      </c>
      <c r="J302" s="26"/>
      <c r="K302" s="26"/>
      <c r="L302" s="43">
        <f t="shared" si="403"/>
        <v>0</v>
      </c>
      <c r="M302" s="327">
        <f>'2ND TERM Db '!L302</f>
        <v>0</v>
      </c>
      <c r="N302" s="327">
        <f>'1ST TERM Db'!L302</f>
        <v>0</v>
      </c>
      <c r="O302" s="328">
        <f t="shared" si="408"/>
        <v>0</v>
      </c>
      <c r="P302" s="26"/>
      <c r="Q302" s="26"/>
      <c r="R302" s="43">
        <f t="shared" si="409"/>
        <v>0</v>
      </c>
      <c r="S302" s="327">
        <f>'2ND TERM Db '!O302</f>
        <v>0</v>
      </c>
      <c r="T302" s="327">
        <f>'1ST TERM Db'!O302</f>
        <v>0</v>
      </c>
      <c r="U302" s="328">
        <f t="shared" si="410"/>
        <v>0</v>
      </c>
      <c r="V302" s="26"/>
      <c r="W302" s="26"/>
      <c r="X302" s="43">
        <f t="shared" si="411"/>
        <v>0</v>
      </c>
      <c r="Y302" s="327">
        <f>'2ND TERM Db '!R302</f>
        <v>0</v>
      </c>
      <c r="Z302" s="327">
        <f>'1ST TERM Db'!R302</f>
        <v>0</v>
      </c>
      <c r="AA302" s="328">
        <f t="shared" si="412"/>
        <v>0</v>
      </c>
      <c r="AB302" s="26"/>
      <c r="AC302" s="26"/>
      <c r="AD302" s="43">
        <f t="shared" si="413"/>
        <v>0</v>
      </c>
      <c r="AE302" s="327">
        <f>'2ND TERM Db '!U302</f>
        <v>0</v>
      </c>
      <c r="AF302" s="327">
        <f>'1ST TERM Db'!U302</f>
        <v>0</v>
      </c>
      <c r="AG302" s="328">
        <f t="shared" si="414"/>
        <v>0</v>
      </c>
      <c r="AH302" s="26"/>
      <c r="AI302" s="26"/>
      <c r="AJ302" s="43">
        <f t="shared" si="415"/>
        <v>0</v>
      </c>
      <c r="AK302" s="327">
        <f>'2ND TERM Db '!X302</f>
        <v>0</v>
      </c>
      <c r="AL302" s="327">
        <f>'1ST TERM Db'!X302</f>
        <v>0</v>
      </c>
      <c r="AM302" s="328">
        <f t="shared" si="416"/>
        <v>0</v>
      </c>
      <c r="AN302" s="26"/>
      <c r="AO302" s="26"/>
      <c r="AP302" s="43">
        <f t="shared" si="417"/>
        <v>0</v>
      </c>
      <c r="AQ302" s="327">
        <f>'2ND TERM Db '!AA302</f>
        <v>0</v>
      </c>
      <c r="AR302" s="343">
        <f>'1ST TERM Db'!AA302</f>
        <v>0</v>
      </c>
      <c r="AS302" s="328">
        <f t="shared" si="418"/>
        <v>0</v>
      </c>
      <c r="AT302" s="26"/>
      <c r="AU302" s="26"/>
      <c r="AV302" s="43">
        <f t="shared" si="419"/>
        <v>0</v>
      </c>
      <c r="AW302" s="327">
        <f>'2ND TERM Db '!AD302</f>
        <v>0</v>
      </c>
      <c r="AX302" s="343">
        <f>'1ST TERM Db'!AD302</f>
        <v>0</v>
      </c>
      <c r="AY302" s="328">
        <f t="shared" si="420"/>
        <v>0</v>
      </c>
      <c r="AZ302" s="26"/>
      <c r="BA302" s="26"/>
      <c r="BB302" s="43">
        <f t="shared" si="421"/>
        <v>0</v>
      </c>
      <c r="BC302" s="327">
        <f>'2ND TERM Db '!AG302</f>
        <v>0</v>
      </c>
      <c r="BD302" s="327">
        <f>'1ST TERM Db'!AG302</f>
        <v>0</v>
      </c>
      <c r="BE302" s="328">
        <f t="shared" si="422"/>
        <v>0</v>
      </c>
      <c r="BF302" s="26"/>
      <c r="BG302" s="26"/>
      <c r="BH302" s="43">
        <f t="shared" si="423"/>
        <v>0</v>
      </c>
      <c r="BI302" s="327">
        <f>'2ND TERM Db '!AJ302</f>
        <v>0</v>
      </c>
      <c r="BJ302" s="327">
        <f>'1ST TERM Db'!AJ302</f>
        <v>0</v>
      </c>
      <c r="BK302" s="328">
        <f t="shared" si="424"/>
        <v>0</v>
      </c>
      <c r="BL302" s="26"/>
      <c r="BM302" s="26"/>
      <c r="BN302" s="43">
        <f t="shared" si="425"/>
        <v>0</v>
      </c>
      <c r="BO302" s="327">
        <f>'2ND TERM Db '!AM302</f>
        <v>0</v>
      </c>
      <c r="BP302" s="348">
        <f>'1ST TERM Db'!AM302</f>
        <v>0</v>
      </c>
      <c r="BQ302" s="328">
        <f t="shared" si="426"/>
        <v>0</v>
      </c>
      <c r="BR302" s="26"/>
      <c r="BS302" s="26"/>
      <c r="BT302" s="43">
        <f t="shared" si="427"/>
        <v>0</v>
      </c>
      <c r="BU302" s="327">
        <f>'2ND TERM Db '!AP302</f>
        <v>0</v>
      </c>
      <c r="BV302" s="348">
        <f>'1ST TERM Db'!AP302</f>
        <v>0</v>
      </c>
      <c r="BW302" s="328">
        <f t="shared" si="428"/>
        <v>0</v>
      </c>
      <c r="BX302" s="26"/>
      <c r="BY302" s="26"/>
      <c r="BZ302" s="43">
        <f t="shared" si="429"/>
        <v>0</v>
      </c>
      <c r="CA302" s="327">
        <f>'2ND TERM Db '!AS302</f>
        <v>0</v>
      </c>
      <c r="CB302" s="348">
        <f>'1ST TERM Db'!AS302</f>
        <v>0</v>
      </c>
      <c r="CC302" s="328">
        <f t="shared" si="430"/>
        <v>0</v>
      </c>
      <c r="CD302" s="26"/>
      <c r="CE302" s="26"/>
      <c r="CF302" s="43">
        <f t="shared" si="431"/>
        <v>0</v>
      </c>
      <c r="CG302" s="327">
        <f>'2ND TERM Db '!AV302</f>
        <v>0</v>
      </c>
      <c r="CH302" s="348">
        <f>'1ST TERM Db'!AV302</f>
        <v>0</v>
      </c>
      <c r="CI302" s="328">
        <f t="shared" si="432"/>
        <v>0</v>
      </c>
      <c r="CJ302" s="26"/>
      <c r="CK302" s="26"/>
      <c r="CL302" s="43">
        <f t="shared" si="433"/>
        <v>0</v>
      </c>
      <c r="CM302" s="327">
        <f>'2ND TERM Db '!AY302</f>
        <v>0</v>
      </c>
      <c r="CN302" s="348">
        <f>'1ST TERM Db'!AY302</f>
        <v>0</v>
      </c>
      <c r="CO302" s="328">
        <f t="shared" si="434"/>
        <v>0</v>
      </c>
      <c r="CP302" s="26"/>
      <c r="CQ302" s="26"/>
      <c r="CR302" s="43">
        <f t="shared" si="435"/>
        <v>0</v>
      </c>
      <c r="CS302" s="327">
        <f>'2ND TERM Db '!BB302</f>
        <v>0</v>
      </c>
      <c r="CT302" s="348">
        <f>'1ST TERM Db'!BB302</f>
        <v>0</v>
      </c>
      <c r="CU302" s="328">
        <f t="shared" si="436"/>
        <v>0</v>
      </c>
      <c r="CV302" s="26"/>
      <c r="CW302" s="26"/>
      <c r="CX302" s="43">
        <f t="shared" si="437"/>
        <v>0</v>
      </c>
      <c r="CY302" s="327">
        <f>'2ND TERM Db '!BE302</f>
        <v>0</v>
      </c>
      <c r="CZ302" s="348">
        <f>'1ST TERM Db'!BE302</f>
        <v>0</v>
      </c>
      <c r="DA302" s="328">
        <f t="shared" si="438"/>
        <v>0</v>
      </c>
      <c r="DB302" s="26"/>
      <c r="DC302" s="26"/>
      <c r="DD302" s="43">
        <f t="shared" si="439"/>
        <v>0</v>
      </c>
      <c r="DE302" s="327">
        <f>'2ND TERM Db '!BH302</f>
        <v>0</v>
      </c>
      <c r="DF302" s="348">
        <f>'1ST TERM Db'!BH302</f>
        <v>0</v>
      </c>
      <c r="DG302" s="328">
        <f t="shared" si="440"/>
        <v>0</v>
      </c>
      <c r="DH302" s="349"/>
      <c r="DI302" s="349"/>
      <c r="DJ302" s="356">
        <f t="shared" si="444"/>
        <v>0</v>
      </c>
      <c r="DK302" s="357">
        <f>'2ND TERM Db '!BK302</f>
        <v>0</v>
      </c>
      <c r="DL302" s="357">
        <f>'1ST TERM Db'!BK302</f>
        <v>0</v>
      </c>
      <c r="DM302" s="328">
        <f t="shared" si="441"/>
        <v>0</v>
      </c>
      <c r="DN302" s="73">
        <f t="shared" ref="DN302" si="485">SUM(O302,U302,AA302,AG302,AM302,AS302,AY302,BE302,BK302,BQ302,BW302,CC302,CI302,CO302,CU302,DA302,DG302:DM302)</f>
        <v>0</v>
      </c>
      <c r="DO302" s="80">
        <f t="shared" si="443"/>
        <v>12</v>
      </c>
      <c r="DP302" s="81" t="s">
        <v>105</v>
      </c>
      <c r="DQ302" s="81" t="s">
        <v>105</v>
      </c>
      <c r="DR302" s="81" t="s">
        <v>105</v>
      </c>
      <c r="DS302" s="81" t="s">
        <v>105</v>
      </c>
      <c r="DT302" s="81" t="s">
        <v>105</v>
      </c>
      <c r="DU302" s="81" t="s">
        <v>105</v>
      </c>
      <c r="DV302" s="81" t="s">
        <v>105</v>
      </c>
      <c r="DW302" s="81" t="s">
        <v>105</v>
      </c>
      <c r="DX302" s="87" t="s">
        <v>98</v>
      </c>
      <c r="DY302" s="88" t="s">
        <v>99</v>
      </c>
      <c r="DZ302" s="81" t="s">
        <v>105</v>
      </c>
      <c r="EA302" s="81" t="s">
        <v>105</v>
      </c>
      <c r="EB302" s="81" t="s">
        <v>105</v>
      </c>
      <c r="EC302" s="81" t="s">
        <v>105</v>
      </c>
      <c r="ED302" s="81" t="s">
        <v>105</v>
      </c>
      <c r="EE302" s="81" t="s">
        <v>105</v>
      </c>
      <c r="EF302" s="99" t="s">
        <v>105</v>
      </c>
      <c r="EG302" s="100" t="s">
        <v>101</v>
      </c>
      <c r="EH302" s="101" t="s">
        <v>102</v>
      </c>
      <c r="EI302" s="102" t="s">
        <v>103</v>
      </c>
      <c r="EJ302" s="103" t="s">
        <v>104</v>
      </c>
    </row>
    <row r="303" ht="30.3" spans="1:140">
      <c r="A303" s="21">
        <v>300</v>
      </c>
      <c r="B303" s="288">
        <f>'1ST TERM Db'!B303</f>
        <v>0</v>
      </c>
      <c r="C303" s="289">
        <f>'1ST TERM Db'!C303</f>
        <v>0</v>
      </c>
      <c r="D303" s="29">
        <f>'1ST TERM Db'!D303</f>
        <v>0</v>
      </c>
      <c r="E303" s="29">
        <f>'1ST TERM Db'!E303</f>
        <v>0</v>
      </c>
      <c r="F303" s="27"/>
      <c r="G303" s="27"/>
      <c r="H303" s="27"/>
      <c r="I303" s="42">
        <f t="shared" si="407"/>
        <v>0</v>
      </c>
      <c r="J303" s="26"/>
      <c r="K303" s="26"/>
      <c r="L303" s="43">
        <f t="shared" si="403"/>
        <v>0</v>
      </c>
      <c r="M303" s="327">
        <f>'2ND TERM Db '!L303</f>
        <v>0</v>
      </c>
      <c r="N303" s="327">
        <f>'1ST TERM Db'!L303</f>
        <v>0</v>
      </c>
      <c r="O303" s="328">
        <f t="shared" si="408"/>
        <v>0</v>
      </c>
      <c r="P303" s="26"/>
      <c r="Q303" s="26"/>
      <c r="R303" s="43">
        <f t="shared" si="409"/>
        <v>0</v>
      </c>
      <c r="S303" s="327">
        <f>'2ND TERM Db '!O303</f>
        <v>0</v>
      </c>
      <c r="T303" s="327">
        <f>'1ST TERM Db'!O303</f>
        <v>0</v>
      </c>
      <c r="U303" s="328">
        <f t="shared" si="410"/>
        <v>0</v>
      </c>
      <c r="V303" s="26"/>
      <c r="W303" s="26"/>
      <c r="X303" s="43">
        <f t="shared" si="411"/>
        <v>0</v>
      </c>
      <c r="Y303" s="327">
        <f>'2ND TERM Db '!R303</f>
        <v>0</v>
      </c>
      <c r="Z303" s="327">
        <f>'1ST TERM Db'!R303</f>
        <v>0</v>
      </c>
      <c r="AA303" s="328">
        <f t="shared" si="412"/>
        <v>0</v>
      </c>
      <c r="AB303" s="26"/>
      <c r="AC303" s="26"/>
      <c r="AD303" s="43">
        <f t="shared" si="413"/>
        <v>0</v>
      </c>
      <c r="AE303" s="327">
        <f>'2ND TERM Db '!U303</f>
        <v>0</v>
      </c>
      <c r="AF303" s="327">
        <f>'1ST TERM Db'!U303</f>
        <v>0</v>
      </c>
      <c r="AG303" s="328">
        <f t="shared" si="414"/>
        <v>0</v>
      </c>
      <c r="AH303" s="26"/>
      <c r="AI303" s="26"/>
      <c r="AJ303" s="43">
        <f t="shared" si="415"/>
        <v>0</v>
      </c>
      <c r="AK303" s="327">
        <f>'2ND TERM Db '!X303</f>
        <v>0</v>
      </c>
      <c r="AL303" s="327">
        <f>'1ST TERM Db'!X303</f>
        <v>0</v>
      </c>
      <c r="AM303" s="328">
        <f t="shared" si="416"/>
        <v>0</v>
      </c>
      <c r="AN303" s="26"/>
      <c r="AO303" s="26"/>
      <c r="AP303" s="43">
        <f t="shared" si="417"/>
        <v>0</v>
      </c>
      <c r="AQ303" s="327">
        <f>'2ND TERM Db '!AA303</f>
        <v>0</v>
      </c>
      <c r="AR303" s="343">
        <f>'1ST TERM Db'!AA303</f>
        <v>0</v>
      </c>
      <c r="AS303" s="328">
        <f t="shared" si="418"/>
        <v>0</v>
      </c>
      <c r="AT303" s="26"/>
      <c r="AU303" s="26"/>
      <c r="AV303" s="43">
        <f t="shared" si="419"/>
        <v>0</v>
      </c>
      <c r="AW303" s="327">
        <f>'2ND TERM Db '!AD303</f>
        <v>0</v>
      </c>
      <c r="AX303" s="343">
        <f>'1ST TERM Db'!AD303</f>
        <v>0</v>
      </c>
      <c r="AY303" s="328">
        <f t="shared" si="420"/>
        <v>0</v>
      </c>
      <c r="AZ303" s="26"/>
      <c r="BA303" s="26"/>
      <c r="BB303" s="43">
        <f t="shared" si="421"/>
        <v>0</v>
      </c>
      <c r="BC303" s="327">
        <f>'2ND TERM Db '!AG303</f>
        <v>0</v>
      </c>
      <c r="BD303" s="327">
        <f>'1ST TERM Db'!AG303</f>
        <v>0</v>
      </c>
      <c r="BE303" s="328">
        <f t="shared" si="422"/>
        <v>0</v>
      </c>
      <c r="BF303" s="26"/>
      <c r="BG303" s="26"/>
      <c r="BH303" s="43">
        <f t="shared" si="423"/>
        <v>0</v>
      </c>
      <c r="BI303" s="327">
        <f>'2ND TERM Db '!AJ303</f>
        <v>0</v>
      </c>
      <c r="BJ303" s="327">
        <f>'1ST TERM Db'!AJ303</f>
        <v>0</v>
      </c>
      <c r="BK303" s="328">
        <f t="shared" si="424"/>
        <v>0</v>
      </c>
      <c r="BL303" s="26"/>
      <c r="BM303" s="26"/>
      <c r="BN303" s="43">
        <f t="shared" si="425"/>
        <v>0</v>
      </c>
      <c r="BO303" s="327">
        <f>'2ND TERM Db '!AM303</f>
        <v>0</v>
      </c>
      <c r="BP303" s="348">
        <f>'1ST TERM Db'!AM303</f>
        <v>0</v>
      </c>
      <c r="BQ303" s="328">
        <f t="shared" si="426"/>
        <v>0</v>
      </c>
      <c r="BR303" s="26"/>
      <c r="BS303" s="26"/>
      <c r="BT303" s="43">
        <f t="shared" si="427"/>
        <v>0</v>
      </c>
      <c r="BU303" s="327">
        <f>'2ND TERM Db '!AP303</f>
        <v>0</v>
      </c>
      <c r="BV303" s="348">
        <f>'1ST TERM Db'!AP303</f>
        <v>0</v>
      </c>
      <c r="BW303" s="328">
        <f t="shared" si="428"/>
        <v>0</v>
      </c>
      <c r="BX303" s="26"/>
      <c r="BY303" s="26"/>
      <c r="BZ303" s="43">
        <f t="shared" si="429"/>
        <v>0</v>
      </c>
      <c r="CA303" s="327">
        <f>'2ND TERM Db '!AS303</f>
        <v>0</v>
      </c>
      <c r="CB303" s="348">
        <f>'1ST TERM Db'!AS303</f>
        <v>0</v>
      </c>
      <c r="CC303" s="328">
        <f t="shared" si="430"/>
        <v>0</v>
      </c>
      <c r="CD303" s="26"/>
      <c r="CE303" s="26"/>
      <c r="CF303" s="43">
        <f t="shared" si="431"/>
        <v>0</v>
      </c>
      <c r="CG303" s="327">
        <f>'2ND TERM Db '!AV303</f>
        <v>0</v>
      </c>
      <c r="CH303" s="348">
        <f>'1ST TERM Db'!AV303</f>
        <v>0</v>
      </c>
      <c r="CI303" s="328">
        <f t="shared" si="432"/>
        <v>0</v>
      </c>
      <c r="CJ303" s="26"/>
      <c r="CK303" s="26"/>
      <c r="CL303" s="43">
        <f t="shared" si="433"/>
        <v>0</v>
      </c>
      <c r="CM303" s="327">
        <f>'2ND TERM Db '!AY303</f>
        <v>0</v>
      </c>
      <c r="CN303" s="348">
        <f>'1ST TERM Db'!AY303</f>
        <v>0</v>
      </c>
      <c r="CO303" s="328">
        <f t="shared" si="434"/>
        <v>0</v>
      </c>
      <c r="CP303" s="26"/>
      <c r="CQ303" s="26"/>
      <c r="CR303" s="43">
        <f t="shared" si="435"/>
        <v>0</v>
      </c>
      <c r="CS303" s="327">
        <f>'2ND TERM Db '!BB303</f>
        <v>0</v>
      </c>
      <c r="CT303" s="348">
        <f>'1ST TERM Db'!BB303</f>
        <v>0</v>
      </c>
      <c r="CU303" s="328">
        <f t="shared" si="436"/>
        <v>0</v>
      </c>
      <c r="CV303" s="26"/>
      <c r="CW303" s="26"/>
      <c r="CX303" s="43">
        <f t="shared" si="437"/>
        <v>0</v>
      </c>
      <c r="CY303" s="327">
        <f>'2ND TERM Db '!BE303</f>
        <v>0</v>
      </c>
      <c r="CZ303" s="348">
        <f>'1ST TERM Db'!BE303</f>
        <v>0</v>
      </c>
      <c r="DA303" s="328">
        <f t="shared" si="438"/>
        <v>0</v>
      </c>
      <c r="DB303" s="26"/>
      <c r="DC303" s="26"/>
      <c r="DD303" s="43">
        <f t="shared" si="439"/>
        <v>0</v>
      </c>
      <c r="DE303" s="327">
        <f>'2ND TERM Db '!BH303</f>
        <v>0</v>
      </c>
      <c r="DF303" s="348">
        <f>'1ST TERM Db'!BH303</f>
        <v>0</v>
      </c>
      <c r="DG303" s="328">
        <f t="shared" si="440"/>
        <v>0</v>
      </c>
      <c r="DH303" s="349"/>
      <c r="DI303" s="349"/>
      <c r="DJ303" s="356">
        <f t="shared" si="444"/>
        <v>0</v>
      </c>
      <c r="DK303" s="357">
        <f>'2ND TERM Db '!BK303</f>
        <v>0</v>
      </c>
      <c r="DL303" s="357">
        <f>'1ST TERM Db'!BK303</f>
        <v>0</v>
      </c>
      <c r="DM303" s="328">
        <f t="shared" si="441"/>
        <v>0</v>
      </c>
      <c r="DN303" s="73">
        <f t="shared" ref="DN303" si="486">SUM(O303,U303,AA303,AG303,AM303,AS303,AY303,BE303,BK303,BQ303,BW303,CC303,CI303,CO303,CU303,DA303,DG303,DM303)</f>
        <v>0</v>
      </c>
      <c r="DO303" s="80">
        <f t="shared" si="443"/>
        <v>12</v>
      </c>
      <c r="DP303" s="81" t="s">
        <v>105</v>
      </c>
      <c r="DQ303" s="81" t="s">
        <v>105</v>
      </c>
      <c r="DR303" s="81" t="s">
        <v>105</v>
      </c>
      <c r="DS303" s="81" t="s">
        <v>105</v>
      </c>
      <c r="DT303" s="81" t="s">
        <v>105</v>
      </c>
      <c r="DU303" s="81" t="s">
        <v>105</v>
      </c>
      <c r="DV303" s="81" t="s">
        <v>105</v>
      </c>
      <c r="DW303" s="81" t="s">
        <v>105</v>
      </c>
      <c r="DX303" s="87" t="s">
        <v>98</v>
      </c>
      <c r="DY303" s="88" t="s">
        <v>99</v>
      </c>
      <c r="DZ303" s="81" t="s">
        <v>105</v>
      </c>
      <c r="EA303" s="81" t="s">
        <v>105</v>
      </c>
      <c r="EB303" s="81" t="s">
        <v>105</v>
      </c>
      <c r="EC303" s="81" t="s">
        <v>105</v>
      </c>
      <c r="ED303" s="81" t="s">
        <v>105</v>
      </c>
      <c r="EE303" s="81" t="s">
        <v>105</v>
      </c>
      <c r="EF303" s="99" t="s">
        <v>105</v>
      </c>
      <c r="EG303" s="100" t="s">
        <v>101</v>
      </c>
      <c r="EH303" s="101" t="s">
        <v>102</v>
      </c>
      <c r="EI303" s="102" t="s">
        <v>103</v>
      </c>
      <c r="EJ303" s="103" t="s">
        <v>104</v>
      </c>
    </row>
    <row r="304" ht="30.3" spans="1:140">
      <c r="A304" s="21">
        <v>301</v>
      </c>
      <c r="B304" s="288">
        <f>'1ST TERM Db'!B304</f>
        <v>0</v>
      </c>
      <c r="C304" s="29">
        <f>'1ST TERM Db'!C304</f>
        <v>0</v>
      </c>
      <c r="D304" s="29">
        <f>'1ST TERM Db'!D304</f>
        <v>0</v>
      </c>
      <c r="E304" s="29">
        <f>'1ST TERM Db'!E304</f>
        <v>0</v>
      </c>
      <c r="F304" s="27"/>
      <c r="G304" s="27"/>
      <c r="H304" s="27"/>
      <c r="I304" s="42">
        <f t="shared" si="407"/>
        <v>0</v>
      </c>
      <c r="J304" s="26"/>
      <c r="K304" s="26"/>
      <c r="L304" s="43">
        <f t="shared" si="403"/>
        <v>0</v>
      </c>
      <c r="M304" s="327">
        <f>'2ND TERM Db '!L304</f>
        <v>0</v>
      </c>
      <c r="N304" s="327">
        <f>'1ST TERM Db'!L304</f>
        <v>0</v>
      </c>
      <c r="O304" s="328">
        <f t="shared" si="408"/>
        <v>0</v>
      </c>
      <c r="P304" s="26"/>
      <c r="Q304" s="26"/>
      <c r="R304" s="43">
        <f t="shared" si="409"/>
        <v>0</v>
      </c>
      <c r="S304" s="327">
        <f>'2ND TERM Db '!O304</f>
        <v>0</v>
      </c>
      <c r="T304" s="327">
        <f>'1ST TERM Db'!O304</f>
        <v>0</v>
      </c>
      <c r="U304" s="328">
        <f t="shared" si="410"/>
        <v>0</v>
      </c>
      <c r="V304" s="26"/>
      <c r="W304" s="26"/>
      <c r="X304" s="43">
        <f t="shared" si="411"/>
        <v>0</v>
      </c>
      <c r="Y304" s="327">
        <f>'2ND TERM Db '!R304</f>
        <v>0</v>
      </c>
      <c r="Z304" s="327">
        <f>'1ST TERM Db'!R304</f>
        <v>0</v>
      </c>
      <c r="AA304" s="328">
        <f t="shared" si="412"/>
        <v>0</v>
      </c>
      <c r="AB304" s="26"/>
      <c r="AC304" s="26"/>
      <c r="AD304" s="43">
        <f t="shared" si="413"/>
        <v>0</v>
      </c>
      <c r="AE304" s="327">
        <f>'2ND TERM Db '!U304</f>
        <v>0</v>
      </c>
      <c r="AF304" s="327">
        <f>'1ST TERM Db'!U304</f>
        <v>0</v>
      </c>
      <c r="AG304" s="328">
        <f t="shared" si="414"/>
        <v>0</v>
      </c>
      <c r="AH304" s="26"/>
      <c r="AI304" s="26"/>
      <c r="AJ304" s="43">
        <f t="shared" si="415"/>
        <v>0</v>
      </c>
      <c r="AK304" s="327">
        <f>'2ND TERM Db '!X304</f>
        <v>0</v>
      </c>
      <c r="AL304" s="327">
        <f>'1ST TERM Db'!X304</f>
        <v>0</v>
      </c>
      <c r="AM304" s="328">
        <f t="shared" si="416"/>
        <v>0</v>
      </c>
      <c r="AN304" s="26"/>
      <c r="AO304" s="26"/>
      <c r="AP304" s="43">
        <f t="shared" si="417"/>
        <v>0</v>
      </c>
      <c r="AQ304" s="327">
        <f>'2ND TERM Db '!AA304</f>
        <v>0</v>
      </c>
      <c r="AR304" s="343">
        <f>'1ST TERM Db'!AA304</f>
        <v>0</v>
      </c>
      <c r="AS304" s="328">
        <f t="shared" si="418"/>
        <v>0</v>
      </c>
      <c r="AT304" s="26"/>
      <c r="AU304" s="26"/>
      <c r="AV304" s="43">
        <f t="shared" si="419"/>
        <v>0</v>
      </c>
      <c r="AW304" s="327">
        <f>'2ND TERM Db '!AD304</f>
        <v>0</v>
      </c>
      <c r="AX304" s="343">
        <f>'1ST TERM Db'!AD304</f>
        <v>0</v>
      </c>
      <c r="AY304" s="328">
        <f t="shared" si="420"/>
        <v>0</v>
      </c>
      <c r="AZ304" s="26"/>
      <c r="BA304" s="26"/>
      <c r="BB304" s="43">
        <f t="shared" si="421"/>
        <v>0</v>
      </c>
      <c r="BC304" s="327">
        <f>'2ND TERM Db '!AG304</f>
        <v>0</v>
      </c>
      <c r="BD304" s="327">
        <f>'1ST TERM Db'!AG304</f>
        <v>0</v>
      </c>
      <c r="BE304" s="328">
        <f t="shared" si="422"/>
        <v>0</v>
      </c>
      <c r="BF304" s="26"/>
      <c r="BG304" s="26"/>
      <c r="BH304" s="43">
        <f t="shared" si="423"/>
        <v>0</v>
      </c>
      <c r="BI304" s="327">
        <f>'2ND TERM Db '!AJ304</f>
        <v>0</v>
      </c>
      <c r="BJ304" s="327">
        <f>'1ST TERM Db'!AJ304</f>
        <v>0</v>
      </c>
      <c r="BK304" s="328">
        <f t="shared" si="424"/>
        <v>0</v>
      </c>
      <c r="BL304" s="26"/>
      <c r="BM304" s="26"/>
      <c r="BN304" s="43">
        <f t="shared" si="425"/>
        <v>0</v>
      </c>
      <c r="BO304" s="327">
        <f>'2ND TERM Db '!AM304</f>
        <v>0</v>
      </c>
      <c r="BP304" s="348">
        <f>'1ST TERM Db'!AM304</f>
        <v>0</v>
      </c>
      <c r="BQ304" s="328">
        <f t="shared" si="426"/>
        <v>0</v>
      </c>
      <c r="BR304" s="26"/>
      <c r="BS304" s="26"/>
      <c r="BT304" s="43">
        <f t="shared" si="427"/>
        <v>0</v>
      </c>
      <c r="BU304" s="327">
        <f>'2ND TERM Db '!AP304</f>
        <v>0</v>
      </c>
      <c r="BV304" s="348">
        <f>'1ST TERM Db'!AP304</f>
        <v>0</v>
      </c>
      <c r="BW304" s="328">
        <f t="shared" si="428"/>
        <v>0</v>
      </c>
      <c r="BX304" s="26"/>
      <c r="BY304" s="26"/>
      <c r="BZ304" s="43">
        <f t="shared" si="429"/>
        <v>0</v>
      </c>
      <c r="CA304" s="327">
        <f>'2ND TERM Db '!AS304</f>
        <v>0</v>
      </c>
      <c r="CB304" s="348">
        <f>'1ST TERM Db'!AS304</f>
        <v>0</v>
      </c>
      <c r="CC304" s="328">
        <f t="shared" si="430"/>
        <v>0</v>
      </c>
      <c r="CD304" s="26"/>
      <c r="CE304" s="26"/>
      <c r="CF304" s="43">
        <f t="shared" si="431"/>
        <v>0</v>
      </c>
      <c r="CG304" s="327">
        <f>'2ND TERM Db '!AV304</f>
        <v>0</v>
      </c>
      <c r="CH304" s="348">
        <f>'1ST TERM Db'!AV304</f>
        <v>0</v>
      </c>
      <c r="CI304" s="328">
        <f t="shared" si="432"/>
        <v>0</v>
      </c>
      <c r="CJ304" s="26"/>
      <c r="CK304" s="26"/>
      <c r="CL304" s="43">
        <f t="shared" si="433"/>
        <v>0</v>
      </c>
      <c r="CM304" s="327">
        <f>'2ND TERM Db '!AY304</f>
        <v>0</v>
      </c>
      <c r="CN304" s="348">
        <f>'1ST TERM Db'!AY304</f>
        <v>0</v>
      </c>
      <c r="CO304" s="328">
        <f t="shared" si="434"/>
        <v>0</v>
      </c>
      <c r="CP304" s="26"/>
      <c r="CQ304" s="26"/>
      <c r="CR304" s="43">
        <f t="shared" si="435"/>
        <v>0</v>
      </c>
      <c r="CS304" s="327">
        <f>'2ND TERM Db '!BB304</f>
        <v>0</v>
      </c>
      <c r="CT304" s="348">
        <f>'1ST TERM Db'!BB304</f>
        <v>0</v>
      </c>
      <c r="CU304" s="328">
        <f t="shared" si="436"/>
        <v>0</v>
      </c>
      <c r="CV304" s="26"/>
      <c r="CW304" s="26"/>
      <c r="CX304" s="43">
        <f t="shared" si="437"/>
        <v>0</v>
      </c>
      <c r="CY304" s="327">
        <f>'2ND TERM Db '!BE304</f>
        <v>0</v>
      </c>
      <c r="CZ304" s="348">
        <f>'1ST TERM Db'!BE304</f>
        <v>0</v>
      </c>
      <c r="DA304" s="328">
        <f t="shared" si="438"/>
        <v>0</v>
      </c>
      <c r="DB304" s="26"/>
      <c r="DC304" s="26"/>
      <c r="DD304" s="43">
        <f t="shared" si="439"/>
        <v>0</v>
      </c>
      <c r="DE304" s="327">
        <f>'2ND TERM Db '!BH304</f>
        <v>0</v>
      </c>
      <c r="DF304" s="348">
        <f>'1ST TERM Db'!BH304</f>
        <v>0</v>
      </c>
      <c r="DG304" s="328">
        <f t="shared" si="440"/>
        <v>0</v>
      </c>
      <c r="DH304" s="349"/>
      <c r="DI304" s="349"/>
      <c r="DJ304" s="356">
        <f t="shared" si="444"/>
        <v>0</v>
      </c>
      <c r="DK304" s="357">
        <f>'2ND TERM Db '!BK304</f>
        <v>0</v>
      </c>
      <c r="DL304" s="357">
        <f>'1ST TERM Db'!BK304</f>
        <v>0</v>
      </c>
      <c r="DM304" s="328">
        <f t="shared" si="441"/>
        <v>0</v>
      </c>
      <c r="DN304" s="73">
        <f t="shared" ref="DN304" si="487">SUM(O304,U304,AA304,AG304,AM304,AS304,AY304,BE304,BK304,BQ304,BW304,CC304,CI304,CO304,CU304,DA304,DG304:DM304)</f>
        <v>0</v>
      </c>
      <c r="DO304" s="80">
        <f t="shared" si="443"/>
        <v>12</v>
      </c>
      <c r="DP304" s="81" t="s">
        <v>105</v>
      </c>
      <c r="DQ304" s="81" t="s">
        <v>105</v>
      </c>
      <c r="DR304" s="81" t="s">
        <v>105</v>
      </c>
      <c r="DS304" s="81" t="s">
        <v>105</v>
      </c>
      <c r="DT304" s="81" t="s">
        <v>105</v>
      </c>
      <c r="DU304" s="81" t="s">
        <v>105</v>
      </c>
      <c r="DV304" s="81" t="s">
        <v>105</v>
      </c>
      <c r="DW304" s="81" t="s">
        <v>105</v>
      </c>
      <c r="DX304" s="87" t="s">
        <v>98</v>
      </c>
      <c r="DY304" s="88" t="s">
        <v>99</v>
      </c>
      <c r="DZ304" s="81" t="s">
        <v>105</v>
      </c>
      <c r="EA304" s="81" t="s">
        <v>105</v>
      </c>
      <c r="EB304" s="81" t="s">
        <v>105</v>
      </c>
      <c r="EC304" s="81" t="s">
        <v>105</v>
      </c>
      <c r="ED304" s="81" t="s">
        <v>105</v>
      </c>
      <c r="EE304" s="81" t="s">
        <v>105</v>
      </c>
      <c r="EF304" s="99" t="s">
        <v>105</v>
      </c>
      <c r="EG304" s="100" t="s">
        <v>101</v>
      </c>
      <c r="EH304" s="101" t="s">
        <v>102</v>
      </c>
      <c r="EI304" s="102" t="s">
        <v>103</v>
      </c>
      <c r="EJ304" s="103" t="s">
        <v>104</v>
      </c>
    </row>
    <row r="305" ht="30.3" spans="1:140">
      <c r="A305" s="21">
        <v>302</v>
      </c>
      <c r="B305" s="288">
        <f>'1ST TERM Db'!B305</f>
        <v>0</v>
      </c>
      <c r="C305" s="289">
        <f>'1ST TERM Db'!C305</f>
        <v>0</v>
      </c>
      <c r="D305" s="29">
        <f>'1ST TERM Db'!D305</f>
        <v>0</v>
      </c>
      <c r="E305" s="29">
        <f>'1ST TERM Db'!E305</f>
        <v>0</v>
      </c>
      <c r="F305" s="27"/>
      <c r="G305" s="27"/>
      <c r="H305" s="27"/>
      <c r="I305" s="42">
        <f t="shared" si="407"/>
        <v>0</v>
      </c>
      <c r="J305" s="26"/>
      <c r="K305" s="26"/>
      <c r="L305" s="43">
        <f t="shared" si="403"/>
        <v>0</v>
      </c>
      <c r="M305" s="327">
        <f>'2ND TERM Db '!L305</f>
        <v>0</v>
      </c>
      <c r="N305" s="327">
        <f>'1ST TERM Db'!L305</f>
        <v>0</v>
      </c>
      <c r="O305" s="328">
        <f t="shared" si="408"/>
        <v>0</v>
      </c>
      <c r="P305" s="26"/>
      <c r="Q305" s="26"/>
      <c r="R305" s="43">
        <f t="shared" si="409"/>
        <v>0</v>
      </c>
      <c r="S305" s="327">
        <f>'2ND TERM Db '!O305</f>
        <v>0</v>
      </c>
      <c r="T305" s="327">
        <f>'1ST TERM Db'!O305</f>
        <v>0</v>
      </c>
      <c r="U305" s="328">
        <f t="shared" si="410"/>
        <v>0</v>
      </c>
      <c r="V305" s="26"/>
      <c r="W305" s="26"/>
      <c r="X305" s="43">
        <f t="shared" si="411"/>
        <v>0</v>
      </c>
      <c r="Y305" s="327">
        <f>'2ND TERM Db '!R305</f>
        <v>0</v>
      </c>
      <c r="Z305" s="327">
        <f>'1ST TERM Db'!R305</f>
        <v>0</v>
      </c>
      <c r="AA305" s="328">
        <f t="shared" si="412"/>
        <v>0</v>
      </c>
      <c r="AB305" s="26"/>
      <c r="AC305" s="26"/>
      <c r="AD305" s="43">
        <f t="shared" si="413"/>
        <v>0</v>
      </c>
      <c r="AE305" s="327">
        <f>'2ND TERM Db '!U305</f>
        <v>0</v>
      </c>
      <c r="AF305" s="327">
        <f>'1ST TERM Db'!U305</f>
        <v>0</v>
      </c>
      <c r="AG305" s="328">
        <f t="shared" si="414"/>
        <v>0</v>
      </c>
      <c r="AH305" s="26"/>
      <c r="AI305" s="26"/>
      <c r="AJ305" s="43">
        <f t="shared" si="415"/>
        <v>0</v>
      </c>
      <c r="AK305" s="327">
        <f>'2ND TERM Db '!X305</f>
        <v>0</v>
      </c>
      <c r="AL305" s="327">
        <f>'1ST TERM Db'!X305</f>
        <v>0</v>
      </c>
      <c r="AM305" s="328">
        <f t="shared" si="416"/>
        <v>0</v>
      </c>
      <c r="AN305" s="26"/>
      <c r="AO305" s="26"/>
      <c r="AP305" s="43">
        <f t="shared" si="417"/>
        <v>0</v>
      </c>
      <c r="AQ305" s="327">
        <f>'2ND TERM Db '!AA305</f>
        <v>0</v>
      </c>
      <c r="AR305" s="343">
        <f>'1ST TERM Db'!AA305</f>
        <v>0</v>
      </c>
      <c r="AS305" s="328">
        <f t="shared" si="418"/>
        <v>0</v>
      </c>
      <c r="AT305" s="26"/>
      <c r="AU305" s="26"/>
      <c r="AV305" s="43">
        <f t="shared" si="419"/>
        <v>0</v>
      </c>
      <c r="AW305" s="327">
        <f>'2ND TERM Db '!AD305</f>
        <v>0</v>
      </c>
      <c r="AX305" s="343">
        <f>'1ST TERM Db'!AD305</f>
        <v>0</v>
      </c>
      <c r="AY305" s="328">
        <f t="shared" si="420"/>
        <v>0</v>
      </c>
      <c r="AZ305" s="26"/>
      <c r="BA305" s="26"/>
      <c r="BB305" s="43">
        <f t="shared" si="421"/>
        <v>0</v>
      </c>
      <c r="BC305" s="327">
        <f>'2ND TERM Db '!AG305</f>
        <v>0</v>
      </c>
      <c r="BD305" s="327">
        <f>'1ST TERM Db'!AG305</f>
        <v>0</v>
      </c>
      <c r="BE305" s="328">
        <f t="shared" si="422"/>
        <v>0</v>
      </c>
      <c r="BF305" s="26"/>
      <c r="BG305" s="26"/>
      <c r="BH305" s="43">
        <f t="shared" si="423"/>
        <v>0</v>
      </c>
      <c r="BI305" s="327">
        <f>'2ND TERM Db '!AJ305</f>
        <v>0</v>
      </c>
      <c r="BJ305" s="327">
        <f>'1ST TERM Db'!AJ305</f>
        <v>0</v>
      </c>
      <c r="BK305" s="328">
        <f t="shared" si="424"/>
        <v>0</v>
      </c>
      <c r="BL305" s="26"/>
      <c r="BM305" s="26"/>
      <c r="BN305" s="43">
        <f t="shared" si="425"/>
        <v>0</v>
      </c>
      <c r="BO305" s="327">
        <f>'2ND TERM Db '!AM305</f>
        <v>0</v>
      </c>
      <c r="BP305" s="348">
        <f>'1ST TERM Db'!AM305</f>
        <v>0</v>
      </c>
      <c r="BQ305" s="328">
        <f t="shared" si="426"/>
        <v>0</v>
      </c>
      <c r="BR305" s="26"/>
      <c r="BS305" s="26"/>
      <c r="BT305" s="43">
        <f t="shared" si="427"/>
        <v>0</v>
      </c>
      <c r="BU305" s="327">
        <f>'2ND TERM Db '!AP305</f>
        <v>0</v>
      </c>
      <c r="BV305" s="348">
        <f>'1ST TERM Db'!AP305</f>
        <v>0</v>
      </c>
      <c r="BW305" s="328">
        <f t="shared" si="428"/>
        <v>0</v>
      </c>
      <c r="BX305" s="26"/>
      <c r="BY305" s="26"/>
      <c r="BZ305" s="43">
        <f t="shared" si="429"/>
        <v>0</v>
      </c>
      <c r="CA305" s="327">
        <f>'2ND TERM Db '!AS305</f>
        <v>0</v>
      </c>
      <c r="CB305" s="348">
        <f>'1ST TERM Db'!AS305</f>
        <v>0</v>
      </c>
      <c r="CC305" s="328">
        <f t="shared" si="430"/>
        <v>0</v>
      </c>
      <c r="CD305" s="26"/>
      <c r="CE305" s="26"/>
      <c r="CF305" s="43">
        <f t="shared" si="431"/>
        <v>0</v>
      </c>
      <c r="CG305" s="327">
        <f>'2ND TERM Db '!AV305</f>
        <v>0</v>
      </c>
      <c r="CH305" s="348">
        <f>'1ST TERM Db'!AV305</f>
        <v>0</v>
      </c>
      <c r="CI305" s="328">
        <f t="shared" si="432"/>
        <v>0</v>
      </c>
      <c r="CJ305" s="26"/>
      <c r="CK305" s="26"/>
      <c r="CL305" s="43">
        <f t="shared" si="433"/>
        <v>0</v>
      </c>
      <c r="CM305" s="327">
        <f>'2ND TERM Db '!AY305</f>
        <v>0</v>
      </c>
      <c r="CN305" s="348">
        <f>'1ST TERM Db'!AY305</f>
        <v>0</v>
      </c>
      <c r="CO305" s="328">
        <f t="shared" si="434"/>
        <v>0</v>
      </c>
      <c r="CP305" s="26"/>
      <c r="CQ305" s="26"/>
      <c r="CR305" s="43">
        <f t="shared" si="435"/>
        <v>0</v>
      </c>
      <c r="CS305" s="327">
        <f>'2ND TERM Db '!BB305</f>
        <v>0</v>
      </c>
      <c r="CT305" s="348">
        <f>'1ST TERM Db'!BB305</f>
        <v>0</v>
      </c>
      <c r="CU305" s="328">
        <f t="shared" si="436"/>
        <v>0</v>
      </c>
      <c r="CV305" s="26"/>
      <c r="CW305" s="26"/>
      <c r="CX305" s="43">
        <f t="shared" si="437"/>
        <v>0</v>
      </c>
      <c r="CY305" s="327">
        <f>'2ND TERM Db '!BE305</f>
        <v>0</v>
      </c>
      <c r="CZ305" s="348">
        <f>'1ST TERM Db'!BE305</f>
        <v>0</v>
      </c>
      <c r="DA305" s="328">
        <f t="shared" si="438"/>
        <v>0</v>
      </c>
      <c r="DB305" s="26"/>
      <c r="DC305" s="26"/>
      <c r="DD305" s="43">
        <f t="shared" si="439"/>
        <v>0</v>
      </c>
      <c r="DE305" s="327">
        <f>'2ND TERM Db '!BH305</f>
        <v>0</v>
      </c>
      <c r="DF305" s="348">
        <f>'1ST TERM Db'!BH305</f>
        <v>0</v>
      </c>
      <c r="DG305" s="328">
        <f t="shared" si="440"/>
        <v>0</v>
      </c>
      <c r="DH305" s="349"/>
      <c r="DI305" s="349"/>
      <c r="DJ305" s="356">
        <f t="shared" si="444"/>
        <v>0</v>
      </c>
      <c r="DK305" s="357">
        <f>'2ND TERM Db '!BK305</f>
        <v>0</v>
      </c>
      <c r="DL305" s="357">
        <f>'1ST TERM Db'!BK305</f>
        <v>0</v>
      </c>
      <c r="DM305" s="328">
        <f t="shared" si="441"/>
        <v>0</v>
      </c>
      <c r="DN305" s="73">
        <f t="shared" ref="DN305" si="488">SUM(O305,U305,AA305,AG305,AM305,AS305,AY305,BE305,BK305,BQ305,BW305,CC305,CI305,CO305,CU305,DA305,DG305,DM305)</f>
        <v>0</v>
      </c>
      <c r="DO305" s="80">
        <f t="shared" si="443"/>
        <v>12</v>
      </c>
      <c r="DP305" s="81" t="s">
        <v>105</v>
      </c>
      <c r="DQ305" s="81" t="s">
        <v>105</v>
      </c>
      <c r="DR305" s="81" t="s">
        <v>105</v>
      </c>
      <c r="DS305" s="81" t="s">
        <v>105</v>
      </c>
      <c r="DT305" s="81" t="s">
        <v>105</v>
      </c>
      <c r="DU305" s="81" t="s">
        <v>105</v>
      </c>
      <c r="DV305" s="81" t="s">
        <v>105</v>
      </c>
      <c r="DW305" s="81" t="s">
        <v>105</v>
      </c>
      <c r="DX305" s="87" t="s">
        <v>98</v>
      </c>
      <c r="DY305" s="88" t="s">
        <v>99</v>
      </c>
      <c r="DZ305" s="81" t="s">
        <v>105</v>
      </c>
      <c r="EA305" s="81" t="s">
        <v>105</v>
      </c>
      <c r="EB305" s="81" t="s">
        <v>105</v>
      </c>
      <c r="EC305" s="81" t="s">
        <v>105</v>
      </c>
      <c r="ED305" s="81" t="s">
        <v>105</v>
      </c>
      <c r="EE305" s="81" t="s">
        <v>105</v>
      </c>
      <c r="EF305" s="99" t="s">
        <v>105</v>
      </c>
      <c r="EG305" s="100" t="s">
        <v>101</v>
      </c>
      <c r="EH305" s="101" t="s">
        <v>102</v>
      </c>
      <c r="EI305" s="102" t="s">
        <v>103</v>
      </c>
      <c r="EJ305" s="103" t="s">
        <v>104</v>
      </c>
    </row>
    <row r="306" ht="30.3" spans="1:140">
      <c r="A306" s="21">
        <v>303</v>
      </c>
      <c r="B306" s="288">
        <f>'1ST TERM Db'!B306</f>
        <v>0</v>
      </c>
      <c r="C306" s="29">
        <f>'1ST TERM Db'!C306</f>
        <v>0</v>
      </c>
      <c r="D306" s="29">
        <f>'1ST TERM Db'!D306</f>
        <v>0</v>
      </c>
      <c r="E306" s="29">
        <f>'1ST TERM Db'!E306</f>
        <v>0</v>
      </c>
      <c r="F306" s="27"/>
      <c r="G306" s="27"/>
      <c r="H306" s="27"/>
      <c r="I306" s="42">
        <f t="shared" si="407"/>
        <v>0</v>
      </c>
      <c r="J306" s="26"/>
      <c r="K306" s="26"/>
      <c r="L306" s="43">
        <f t="shared" si="403"/>
        <v>0</v>
      </c>
      <c r="M306" s="327">
        <f>'2ND TERM Db '!L306</f>
        <v>0</v>
      </c>
      <c r="N306" s="327">
        <f>'1ST TERM Db'!L306</f>
        <v>0</v>
      </c>
      <c r="O306" s="328">
        <f t="shared" si="408"/>
        <v>0</v>
      </c>
      <c r="P306" s="26"/>
      <c r="Q306" s="26"/>
      <c r="R306" s="43">
        <f t="shared" si="409"/>
        <v>0</v>
      </c>
      <c r="S306" s="327">
        <f>'2ND TERM Db '!O306</f>
        <v>0</v>
      </c>
      <c r="T306" s="327">
        <f>'1ST TERM Db'!O306</f>
        <v>0</v>
      </c>
      <c r="U306" s="328">
        <f t="shared" si="410"/>
        <v>0</v>
      </c>
      <c r="V306" s="26"/>
      <c r="W306" s="26"/>
      <c r="X306" s="43">
        <f t="shared" si="411"/>
        <v>0</v>
      </c>
      <c r="Y306" s="327">
        <f>'2ND TERM Db '!R306</f>
        <v>0</v>
      </c>
      <c r="Z306" s="327">
        <f>'1ST TERM Db'!R306</f>
        <v>0</v>
      </c>
      <c r="AA306" s="328">
        <f t="shared" si="412"/>
        <v>0</v>
      </c>
      <c r="AB306" s="26"/>
      <c r="AC306" s="26"/>
      <c r="AD306" s="43">
        <f t="shared" si="413"/>
        <v>0</v>
      </c>
      <c r="AE306" s="327">
        <f>'2ND TERM Db '!U306</f>
        <v>0</v>
      </c>
      <c r="AF306" s="327">
        <f>'1ST TERM Db'!U306</f>
        <v>0</v>
      </c>
      <c r="AG306" s="328">
        <f t="shared" si="414"/>
        <v>0</v>
      </c>
      <c r="AH306" s="26"/>
      <c r="AI306" s="26"/>
      <c r="AJ306" s="43">
        <f t="shared" si="415"/>
        <v>0</v>
      </c>
      <c r="AK306" s="327">
        <f>'2ND TERM Db '!X306</f>
        <v>0</v>
      </c>
      <c r="AL306" s="327">
        <f>'1ST TERM Db'!X306</f>
        <v>0</v>
      </c>
      <c r="AM306" s="328">
        <f t="shared" si="416"/>
        <v>0</v>
      </c>
      <c r="AN306" s="26"/>
      <c r="AO306" s="26"/>
      <c r="AP306" s="43">
        <f t="shared" si="417"/>
        <v>0</v>
      </c>
      <c r="AQ306" s="327">
        <f>'2ND TERM Db '!AA306</f>
        <v>0</v>
      </c>
      <c r="AR306" s="343">
        <f>'1ST TERM Db'!AA306</f>
        <v>0</v>
      </c>
      <c r="AS306" s="328">
        <f t="shared" si="418"/>
        <v>0</v>
      </c>
      <c r="AT306" s="26"/>
      <c r="AU306" s="26"/>
      <c r="AV306" s="43">
        <f t="shared" si="419"/>
        <v>0</v>
      </c>
      <c r="AW306" s="327">
        <f>'2ND TERM Db '!AD306</f>
        <v>0</v>
      </c>
      <c r="AX306" s="343">
        <f>'1ST TERM Db'!AD306</f>
        <v>0</v>
      </c>
      <c r="AY306" s="328">
        <f t="shared" si="420"/>
        <v>0</v>
      </c>
      <c r="AZ306" s="26"/>
      <c r="BA306" s="26"/>
      <c r="BB306" s="43">
        <f t="shared" si="421"/>
        <v>0</v>
      </c>
      <c r="BC306" s="327">
        <f>'2ND TERM Db '!AG306</f>
        <v>0</v>
      </c>
      <c r="BD306" s="327">
        <f>'1ST TERM Db'!AG306</f>
        <v>0</v>
      </c>
      <c r="BE306" s="328">
        <f t="shared" si="422"/>
        <v>0</v>
      </c>
      <c r="BF306" s="26"/>
      <c r="BG306" s="26"/>
      <c r="BH306" s="43">
        <f t="shared" si="423"/>
        <v>0</v>
      </c>
      <c r="BI306" s="327">
        <f>'2ND TERM Db '!AJ306</f>
        <v>0</v>
      </c>
      <c r="BJ306" s="327">
        <f>'1ST TERM Db'!AJ306</f>
        <v>0</v>
      </c>
      <c r="BK306" s="328">
        <f t="shared" si="424"/>
        <v>0</v>
      </c>
      <c r="BL306" s="26"/>
      <c r="BM306" s="26"/>
      <c r="BN306" s="43">
        <f t="shared" si="425"/>
        <v>0</v>
      </c>
      <c r="BO306" s="327">
        <f>'2ND TERM Db '!AM306</f>
        <v>0</v>
      </c>
      <c r="BP306" s="348">
        <f>'1ST TERM Db'!AM306</f>
        <v>0</v>
      </c>
      <c r="BQ306" s="328">
        <f t="shared" si="426"/>
        <v>0</v>
      </c>
      <c r="BR306" s="26"/>
      <c r="BS306" s="26"/>
      <c r="BT306" s="43">
        <f t="shared" si="427"/>
        <v>0</v>
      </c>
      <c r="BU306" s="327">
        <f>'2ND TERM Db '!AP306</f>
        <v>0</v>
      </c>
      <c r="BV306" s="348">
        <f>'1ST TERM Db'!AP306</f>
        <v>0</v>
      </c>
      <c r="BW306" s="328">
        <f t="shared" si="428"/>
        <v>0</v>
      </c>
      <c r="BX306" s="26"/>
      <c r="BY306" s="26"/>
      <c r="BZ306" s="43">
        <f t="shared" si="429"/>
        <v>0</v>
      </c>
      <c r="CA306" s="327">
        <f>'2ND TERM Db '!AS306</f>
        <v>0</v>
      </c>
      <c r="CB306" s="348">
        <f>'1ST TERM Db'!AS306</f>
        <v>0</v>
      </c>
      <c r="CC306" s="328">
        <f t="shared" si="430"/>
        <v>0</v>
      </c>
      <c r="CD306" s="26"/>
      <c r="CE306" s="26"/>
      <c r="CF306" s="43">
        <f t="shared" si="431"/>
        <v>0</v>
      </c>
      <c r="CG306" s="327">
        <f>'2ND TERM Db '!AV306</f>
        <v>0</v>
      </c>
      <c r="CH306" s="348">
        <f>'1ST TERM Db'!AV306</f>
        <v>0</v>
      </c>
      <c r="CI306" s="328">
        <f t="shared" si="432"/>
        <v>0</v>
      </c>
      <c r="CJ306" s="26"/>
      <c r="CK306" s="26"/>
      <c r="CL306" s="43">
        <f t="shared" si="433"/>
        <v>0</v>
      </c>
      <c r="CM306" s="327">
        <f>'2ND TERM Db '!AY306</f>
        <v>0</v>
      </c>
      <c r="CN306" s="348">
        <f>'1ST TERM Db'!AY306</f>
        <v>0</v>
      </c>
      <c r="CO306" s="328">
        <f t="shared" si="434"/>
        <v>0</v>
      </c>
      <c r="CP306" s="26"/>
      <c r="CQ306" s="26"/>
      <c r="CR306" s="43">
        <f t="shared" si="435"/>
        <v>0</v>
      </c>
      <c r="CS306" s="327">
        <f>'2ND TERM Db '!BB306</f>
        <v>0</v>
      </c>
      <c r="CT306" s="348">
        <f>'1ST TERM Db'!BB306</f>
        <v>0</v>
      </c>
      <c r="CU306" s="328">
        <f t="shared" si="436"/>
        <v>0</v>
      </c>
      <c r="CV306" s="26"/>
      <c r="CW306" s="26"/>
      <c r="CX306" s="43">
        <f t="shared" si="437"/>
        <v>0</v>
      </c>
      <c r="CY306" s="327">
        <f>'2ND TERM Db '!BE306</f>
        <v>0</v>
      </c>
      <c r="CZ306" s="348">
        <f>'1ST TERM Db'!BE306</f>
        <v>0</v>
      </c>
      <c r="DA306" s="328">
        <f t="shared" si="438"/>
        <v>0</v>
      </c>
      <c r="DB306" s="26"/>
      <c r="DC306" s="26"/>
      <c r="DD306" s="43">
        <f t="shared" si="439"/>
        <v>0</v>
      </c>
      <c r="DE306" s="327">
        <f>'2ND TERM Db '!BH306</f>
        <v>0</v>
      </c>
      <c r="DF306" s="348">
        <f>'1ST TERM Db'!BH306</f>
        <v>0</v>
      </c>
      <c r="DG306" s="328">
        <f t="shared" si="440"/>
        <v>0</v>
      </c>
      <c r="DH306" s="349"/>
      <c r="DI306" s="349"/>
      <c r="DJ306" s="356">
        <f t="shared" si="444"/>
        <v>0</v>
      </c>
      <c r="DK306" s="357">
        <f>'2ND TERM Db '!BK306</f>
        <v>0</v>
      </c>
      <c r="DL306" s="357">
        <f>'1ST TERM Db'!BK306</f>
        <v>0</v>
      </c>
      <c r="DM306" s="328">
        <f t="shared" si="441"/>
        <v>0</v>
      </c>
      <c r="DN306" s="73">
        <f t="shared" ref="DN306" si="489">SUM(O306,U306,AA306,AG306,AM306,AS306,AY306,BE306,BK306,BQ306,BW306,CC306,CI306,CO306,CU306,DA306,DG306:DM306)</f>
        <v>0</v>
      </c>
      <c r="DO306" s="80">
        <f t="shared" si="443"/>
        <v>12</v>
      </c>
      <c r="DP306" s="81" t="s">
        <v>105</v>
      </c>
      <c r="DQ306" s="81" t="s">
        <v>105</v>
      </c>
      <c r="DR306" s="81" t="s">
        <v>105</v>
      </c>
      <c r="DS306" s="81" t="s">
        <v>105</v>
      </c>
      <c r="DT306" s="81" t="s">
        <v>105</v>
      </c>
      <c r="DU306" s="81" t="s">
        <v>105</v>
      </c>
      <c r="DV306" s="81" t="s">
        <v>105</v>
      </c>
      <c r="DW306" s="81" t="s">
        <v>105</v>
      </c>
      <c r="DX306" s="87" t="s">
        <v>98</v>
      </c>
      <c r="DY306" s="88" t="s">
        <v>99</v>
      </c>
      <c r="DZ306" s="81" t="s">
        <v>105</v>
      </c>
      <c r="EA306" s="81" t="s">
        <v>105</v>
      </c>
      <c r="EB306" s="81" t="s">
        <v>105</v>
      </c>
      <c r="EC306" s="81" t="s">
        <v>105</v>
      </c>
      <c r="ED306" s="81" t="s">
        <v>105</v>
      </c>
      <c r="EE306" s="81" t="s">
        <v>105</v>
      </c>
      <c r="EF306" s="99" t="s">
        <v>105</v>
      </c>
      <c r="EG306" s="100" t="s">
        <v>101</v>
      </c>
      <c r="EH306" s="101" t="s">
        <v>102</v>
      </c>
      <c r="EI306" s="102" t="s">
        <v>103</v>
      </c>
      <c r="EJ306" s="103" t="s">
        <v>104</v>
      </c>
    </row>
    <row r="307" ht="30.3" spans="1:140">
      <c r="A307" s="21">
        <v>304</v>
      </c>
      <c r="B307" s="288">
        <f>'1ST TERM Db'!B307</f>
        <v>0</v>
      </c>
      <c r="C307" s="29">
        <f>'1ST TERM Db'!C307</f>
        <v>0</v>
      </c>
      <c r="D307" s="29">
        <f>'1ST TERM Db'!D307</f>
        <v>0</v>
      </c>
      <c r="E307" s="29">
        <f>'1ST TERM Db'!E307</f>
        <v>0</v>
      </c>
      <c r="F307" s="27"/>
      <c r="G307" s="27"/>
      <c r="H307" s="27"/>
      <c r="I307" s="42">
        <f t="shared" si="407"/>
        <v>0</v>
      </c>
      <c r="J307" s="26"/>
      <c r="K307" s="26"/>
      <c r="L307" s="43">
        <f t="shared" si="403"/>
        <v>0</v>
      </c>
      <c r="M307" s="327">
        <f>'2ND TERM Db '!L307</f>
        <v>0</v>
      </c>
      <c r="N307" s="327">
        <f>'1ST TERM Db'!L307</f>
        <v>0</v>
      </c>
      <c r="O307" s="328">
        <f t="shared" si="408"/>
        <v>0</v>
      </c>
      <c r="P307" s="26"/>
      <c r="Q307" s="26"/>
      <c r="R307" s="43">
        <f t="shared" si="409"/>
        <v>0</v>
      </c>
      <c r="S307" s="327">
        <f>'2ND TERM Db '!O307</f>
        <v>0</v>
      </c>
      <c r="T307" s="327">
        <f>'1ST TERM Db'!O307</f>
        <v>0</v>
      </c>
      <c r="U307" s="328">
        <f t="shared" si="410"/>
        <v>0</v>
      </c>
      <c r="V307" s="26"/>
      <c r="W307" s="26"/>
      <c r="X307" s="43">
        <f t="shared" si="411"/>
        <v>0</v>
      </c>
      <c r="Y307" s="327">
        <f>'2ND TERM Db '!R307</f>
        <v>0</v>
      </c>
      <c r="Z307" s="327">
        <f>'1ST TERM Db'!R307</f>
        <v>0</v>
      </c>
      <c r="AA307" s="328">
        <f t="shared" si="412"/>
        <v>0</v>
      </c>
      <c r="AB307" s="26"/>
      <c r="AC307" s="26"/>
      <c r="AD307" s="43">
        <f t="shared" si="413"/>
        <v>0</v>
      </c>
      <c r="AE307" s="327">
        <f>'2ND TERM Db '!U307</f>
        <v>0</v>
      </c>
      <c r="AF307" s="327">
        <f>'1ST TERM Db'!U307</f>
        <v>0</v>
      </c>
      <c r="AG307" s="328">
        <f t="shared" si="414"/>
        <v>0</v>
      </c>
      <c r="AH307" s="26"/>
      <c r="AI307" s="26"/>
      <c r="AJ307" s="43">
        <f t="shared" si="415"/>
        <v>0</v>
      </c>
      <c r="AK307" s="327">
        <f>'2ND TERM Db '!X307</f>
        <v>0</v>
      </c>
      <c r="AL307" s="327">
        <f>'1ST TERM Db'!X307</f>
        <v>0</v>
      </c>
      <c r="AM307" s="328">
        <f t="shared" si="416"/>
        <v>0</v>
      </c>
      <c r="AN307" s="26"/>
      <c r="AO307" s="26"/>
      <c r="AP307" s="43">
        <f t="shared" si="417"/>
        <v>0</v>
      </c>
      <c r="AQ307" s="327">
        <f>'2ND TERM Db '!AA307</f>
        <v>0</v>
      </c>
      <c r="AR307" s="343">
        <f>'1ST TERM Db'!AA307</f>
        <v>0</v>
      </c>
      <c r="AS307" s="328">
        <f t="shared" si="418"/>
        <v>0</v>
      </c>
      <c r="AT307" s="26"/>
      <c r="AU307" s="26"/>
      <c r="AV307" s="43">
        <f t="shared" si="419"/>
        <v>0</v>
      </c>
      <c r="AW307" s="327">
        <f>'2ND TERM Db '!AD307</f>
        <v>0</v>
      </c>
      <c r="AX307" s="343">
        <f>'1ST TERM Db'!AD307</f>
        <v>0</v>
      </c>
      <c r="AY307" s="328">
        <f t="shared" si="420"/>
        <v>0</v>
      </c>
      <c r="AZ307" s="26"/>
      <c r="BA307" s="26"/>
      <c r="BB307" s="43">
        <f t="shared" si="421"/>
        <v>0</v>
      </c>
      <c r="BC307" s="327">
        <f>'2ND TERM Db '!AG307</f>
        <v>0</v>
      </c>
      <c r="BD307" s="327">
        <f>'1ST TERM Db'!AG307</f>
        <v>0</v>
      </c>
      <c r="BE307" s="328">
        <f t="shared" si="422"/>
        <v>0</v>
      </c>
      <c r="BF307" s="26"/>
      <c r="BG307" s="26"/>
      <c r="BH307" s="43">
        <f t="shared" si="423"/>
        <v>0</v>
      </c>
      <c r="BI307" s="327">
        <f>'2ND TERM Db '!AJ307</f>
        <v>0</v>
      </c>
      <c r="BJ307" s="327">
        <f>'1ST TERM Db'!AJ307</f>
        <v>0</v>
      </c>
      <c r="BK307" s="328">
        <f t="shared" si="424"/>
        <v>0</v>
      </c>
      <c r="BL307" s="26"/>
      <c r="BM307" s="26"/>
      <c r="BN307" s="43">
        <f t="shared" si="425"/>
        <v>0</v>
      </c>
      <c r="BO307" s="327">
        <f>'2ND TERM Db '!AM307</f>
        <v>0</v>
      </c>
      <c r="BP307" s="348">
        <f>'1ST TERM Db'!AM307</f>
        <v>0</v>
      </c>
      <c r="BQ307" s="328">
        <f t="shared" si="426"/>
        <v>0</v>
      </c>
      <c r="BR307" s="26"/>
      <c r="BS307" s="26"/>
      <c r="BT307" s="43">
        <f t="shared" si="427"/>
        <v>0</v>
      </c>
      <c r="BU307" s="327">
        <f>'2ND TERM Db '!AP307</f>
        <v>0</v>
      </c>
      <c r="BV307" s="348">
        <f>'1ST TERM Db'!AP307</f>
        <v>0</v>
      </c>
      <c r="BW307" s="328">
        <f t="shared" si="428"/>
        <v>0</v>
      </c>
      <c r="BX307" s="26"/>
      <c r="BY307" s="26"/>
      <c r="BZ307" s="43">
        <f t="shared" si="429"/>
        <v>0</v>
      </c>
      <c r="CA307" s="327">
        <f>'2ND TERM Db '!AS307</f>
        <v>0</v>
      </c>
      <c r="CB307" s="348">
        <f>'1ST TERM Db'!AS307</f>
        <v>0</v>
      </c>
      <c r="CC307" s="328">
        <f t="shared" si="430"/>
        <v>0</v>
      </c>
      <c r="CD307" s="26"/>
      <c r="CE307" s="26"/>
      <c r="CF307" s="43">
        <f t="shared" si="431"/>
        <v>0</v>
      </c>
      <c r="CG307" s="327">
        <f>'2ND TERM Db '!AV307</f>
        <v>0</v>
      </c>
      <c r="CH307" s="348">
        <f>'1ST TERM Db'!AV307</f>
        <v>0</v>
      </c>
      <c r="CI307" s="328">
        <f t="shared" si="432"/>
        <v>0</v>
      </c>
      <c r="CJ307" s="26"/>
      <c r="CK307" s="26"/>
      <c r="CL307" s="43">
        <f t="shared" si="433"/>
        <v>0</v>
      </c>
      <c r="CM307" s="327">
        <f>'2ND TERM Db '!AY307</f>
        <v>0</v>
      </c>
      <c r="CN307" s="348">
        <f>'1ST TERM Db'!AY307</f>
        <v>0</v>
      </c>
      <c r="CO307" s="328">
        <f t="shared" si="434"/>
        <v>0</v>
      </c>
      <c r="CP307" s="26"/>
      <c r="CQ307" s="26"/>
      <c r="CR307" s="43">
        <f t="shared" si="435"/>
        <v>0</v>
      </c>
      <c r="CS307" s="327">
        <f>'2ND TERM Db '!BB307</f>
        <v>0</v>
      </c>
      <c r="CT307" s="348">
        <f>'1ST TERM Db'!BB307</f>
        <v>0</v>
      </c>
      <c r="CU307" s="328">
        <f t="shared" si="436"/>
        <v>0</v>
      </c>
      <c r="CV307" s="26"/>
      <c r="CW307" s="26"/>
      <c r="CX307" s="43">
        <f t="shared" si="437"/>
        <v>0</v>
      </c>
      <c r="CY307" s="327">
        <f>'2ND TERM Db '!BE307</f>
        <v>0</v>
      </c>
      <c r="CZ307" s="348">
        <f>'1ST TERM Db'!BE307</f>
        <v>0</v>
      </c>
      <c r="DA307" s="328">
        <f t="shared" si="438"/>
        <v>0</v>
      </c>
      <c r="DB307" s="26"/>
      <c r="DC307" s="26"/>
      <c r="DD307" s="43">
        <f t="shared" si="439"/>
        <v>0</v>
      </c>
      <c r="DE307" s="327">
        <f>'2ND TERM Db '!BH307</f>
        <v>0</v>
      </c>
      <c r="DF307" s="348">
        <f>'1ST TERM Db'!BH307</f>
        <v>0</v>
      </c>
      <c r="DG307" s="328">
        <f t="shared" si="440"/>
        <v>0</v>
      </c>
      <c r="DH307" s="349"/>
      <c r="DI307" s="349"/>
      <c r="DJ307" s="356">
        <f t="shared" si="444"/>
        <v>0</v>
      </c>
      <c r="DK307" s="357">
        <f>'2ND TERM Db '!BK307</f>
        <v>0</v>
      </c>
      <c r="DL307" s="357">
        <f>'1ST TERM Db'!BK307</f>
        <v>0</v>
      </c>
      <c r="DM307" s="328">
        <f t="shared" si="441"/>
        <v>0</v>
      </c>
      <c r="DN307" s="73">
        <f t="shared" ref="DN307" si="490">SUM(O307,U307,AA307,AG307,AM307,AS307,AY307,BE307,BK307,BQ307,BW307,CC307,CI307,CO307,CU307,DA307,DG307,DM307)</f>
        <v>0</v>
      </c>
      <c r="DO307" s="80">
        <f t="shared" si="443"/>
        <v>12</v>
      </c>
      <c r="DP307" s="81" t="s">
        <v>105</v>
      </c>
      <c r="DQ307" s="81" t="s">
        <v>105</v>
      </c>
      <c r="DR307" s="81" t="s">
        <v>105</v>
      </c>
      <c r="DS307" s="81" t="s">
        <v>105</v>
      </c>
      <c r="DT307" s="81" t="s">
        <v>105</v>
      </c>
      <c r="DU307" s="81" t="s">
        <v>105</v>
      </c>
      <c r="DV307" s="81" t="s">
        <v>105</v>
      </c>
      <c r="DW307" s="81" t="s">
        <v>105</v>
      </c>
      <c r="DX307" s="87" t="s">
        <v>98</v>
      </c>
      <c r="DY307" s="88" t="s">
        <v>99</v>
      </c>
      <c r="DZ307" s="81" t="s">
        <v>105</v>
      </c>
      <c r="EA307" s="81" t="s">
        <v>105</v>
      </c>
      <c r="EB307" s="81" t="s">
        <v>105</v>
      </c>
      <c r="EC307" s="81" t="s">
        <v>105</v>
      </c>
      <c r="ED307" s="81" t="s">
        <v>105</v>
      </c>
      <c r="EE307" s="81" t="s">
        <v>105</v>
      </c>
      <c r="EF307" s="99" t="s">
        <v>105</v>
      </c>
      <c r="EG307" s="100" t="s">
        <v>101</v>
      </c>
      <c r="EH307" s="101" t="s">
        <v>102</v>
      </c>
      <c r="EI307" s="102" t="s">
        <v>103</v>
      </c>
      <c r="EJ307" s="103" t="s">
        <v>104</v>
      </c>
    </row>
    <row r="308" ht="30.3" spans="1:140">
      <c r="A308" s="21">
        <v>305</v>
      </c>
      <c r="B308" s="288">
        <f>'1ST TERM Db'!B308</f>
        <v>0</v>
      </c>
      <c r="C308" s="289">
        <f>'1ST TERM Db'!C308</f>
        <v>0</v>
      </c>
      <c r="D308" s="29">
        <f>'1ST TERM Db'!D308</f>
        <v>0</v>
      </c>
      <c r="E308" s="29">
        <f>'1ST TERM Db'!E308</f>
        <v>0</v>
      </c>
      <c r="F308" s="27"/>
      <c r="G308" s="27"/>
      <c r="H308" s="27"/>
      <c r="I308" s="42">
        <f t="shared" si="407"/>
        <v>0</v>
      </c>
      <c r="J308" s="26"/>
      <c r="K308" s="26"/>
      <c r="L308" s="43">
        <f t="shared" si="403"/>
        <v>0</v>
      </c>
      <c r="M308" s="327">
        <f>'2ND TERM Db '!L308</f>
        <v>0</v>
      </c>
      <c r="N308" s="327">
        <f>'1ST TERM Db'!L308</f>
        <v>0</v>
      </c>
      <c r="O308" s="328">
        <f t="shared" si="408"/>
        <v>0</v>
      </c>
      <c r="P308" s="26"/>
      <c r="Q308" s="26"/>
      <c r="R308" s="43">
        <f t="shared" si="409"/>
        <v>0</v>
      </c>
      <c r="S308" s="327">
        <f>'2ND TERM Db '!O308</f>
        <v>0</v>
      </c>
      <c r="T308" s="327">
        <f>'1ST TERM Db'!O308</f>
        <v>0</v>
      </c>
      <c r="U308" s="328">
        <f t="shared" si="410"/>
        <v>0</v>
      </c>
      <c r="V308" s="26"/>
      <c r="W308" s="26"/>
      <c r="X308" s="43">
        <f t="shared" si="411"/>
        <v>0</v>
      </c>
      <c r="Y308" s="327">
        <f>'2ND TERM Db '!R308</f>
        <v>0</v>
      </c>
      <c r="Z308" s="327">
        <f>'1ST TERM Db'!R308</f>
        <v>0</v>
      </c>
      <c r="AA308" s="328">
        <f t="shared" si="412"/>
        <v>0</v>
      </c>
      <c r="AB308" s="26"/>
      <c r="AC308" s="26"/>
      <c r="AD308" s="43">
        <f t="shared" si="413"/>
        <v>0</v>
      </c>
      <c r="AE308" s="327">
        <f>'2ND TERM Db '!U308</f>
        <v>0</v>
      </c>
      <c r="AF308" s="327">
        <f>'1ST TERM Db'!U308</f>
        <v>0</v>
      </c>
      <c r="AG308" s="328">
        <f t="shared" si="414"/>
        <v>0</v>
      </c>
      <c r="AH308" s="26"/>
      <c r="AI308" s="26"/>
      <c r="AJ308" s="43">
        <f t="shared" si="415"/>
        <v>0</v>
      </c>
      <c r="AK308" s="327">
        <f>'2ND TERM Db '!X308</f>
        <v>0</v>
      </c>
      <c r="AL308" s="327">
        <f>'1ST TERM Db'!X308</f>
        <v>0</v>
      </c>
      <c r="AM308" s="328">
        <f t="shared" si="416"/>
        <v>0</v>
      </c>
      <c r="AN308" s="26"/>
      <c r="AO308" s="26"/>
      <c r="AP308" s="43">
        <f t="shared" si="417"/>
        <v>0</v>
      </c>
      <c r="AQ308" s="327">
        <f>'2ND TERM Db '!AA308</f>
        <v>0</v>
      </c>
      <c r="AR308" s="343">
        <f>'1ST TERM Db'!AA308</f>
        <v>0</v>
      </c>
      <c r="AS308" s="328">
        <f t="shared" si="418"/>
        <v>0</v>
      </c>
      <c r="AT308" s="26"/>
      <c r="AU308" s="26"/>
      <c r="AV308" s="43">
        <f t="shared" si="419"/>
        <v>0</v>
      </c>
      <c r="AW308" s="327">
        <f>'2ND TERM Db '!AD308</f>
        <v>0</v>
      </c>
      <c r="AX308" s="343">
        <f>'1ST TERM Db'!AD308</f>
        <v>0</v>
      </c>
      <c r="AY308" s="328">
        <f t="shared" si="420"/>
        <v>0</v>
      </c>
      <c r="AZ308" s="26"/>
      <c r="BA308" s="26"/>
      <c r="BB308" s="43">
        <f t="shared" si="421"/>
        <v>0</v>
      </c>
      <c r="BC308" s="327">
        <f>'2ND TERM Db '!AG308</f>
        <v>0</v>
      </c>
      <c r="BD308" s="327">
        <f>'1ST TERM Db'!AG308</f>
        <v>0</v>
      </c>
      <c r="BE308" s="328">
        <f t="shared" si="422"/>
        <v>0</v>
      </c>
      <c r="BF308" s="26"/>
      <c r="BG308" s="26"/>
      <c r="BH308" s="43">
        <f t="shared" si="423"/>
        <v>0</v>
      </c>
      <c r="BI308" s="327">
        <f>'2ND TERM Db '!AJ308</f>
        <v>0</v>
      </c>
      <c r="BJ308" s="327">
        <f>'1ST TERM Db'!AJ308</f>
        <v>0</v>
      </c>
      <c r="BK308" s="328">
        <f t="shared" si="424"/>
        <v>0</v>
      </c>
      <c r="BL308" s="26"/>
      <c r="BM308" s="26"/>
      <c r="BN308" s="43">
        <f t="shared" si="425"/>
        <v>0</v>
      </c>
      <c r="BO308" s="327">
        <f>'2ND TERM Db '!AM308</f>
        <v>0</v>
      </c>
      <c r="BP308" s="348">
        <f>'1ST TERM Db'!AM308</f>
        <v>0</v>
      </c>
      <c r="BQ308" s="328">
        <f t="shared" si="426"/>
        <v>0</v>
      </c>
      <c r="BR308" s="26"/>
      <c r="BS308" s="26"/>
      <c r="BT308" s="43">
        <f t="shared" si="427"/>
        <v>0</v>
      </c>
      <c r="BU308" s="327">
        <f>'2ND TERM Db '!AP308</f>
        <v>0</v>
      </c>
      <c r="BV308" s="348">
        <f>'1ST TERM Db'!AP308</f>
        <v>0</v>
      </c>
      <c r="BW308" s="328">
        <f t="shared" si="428"/>
        <v>0</v>
      </c>
      <c r="BX308" s="26"/>
      <c r="BY308" s="26"/>
      <c r="BZ308" s="43">
        <f t="shared" si="429"/>
        <v>0</v>
      </c>
      <c r="CA308" s="327">
        <f>'2ND TERM Db '!AS308</f>
        <v>0</v>
      </c>
      <c r="CB308" s="348">
        <f>'1ST TERM Db'!AS308</f>
        <v>0</v>
      </c>
      <c r="CC308" s="328">
        <f t="shared" si="430"/>
        <v>0</v>
      </c>
      <c r="CD308" s="26"/>
      <c r="CE308" s="26"/>
      <c r="CF308" s="43">
        <f t="shared" si="431"/>
        <v>0</v>
      </c>
      <c r="CG308" s="327">
        <f>'2ND TERM Db '!AV308</f>
        <v>0</v>
      </c>
      <c r="CH308" s="348">
        <f>'1ST TERM Db'!AV308</f>
        <v>0</v>
      </c>
      <c r="CI308" s="328">
        <f t="shared" si="432"/>
        <v>0</v>
      </c>
      <c r="CJ308" s="26"/>
      <c r="CK308" s="26"/>
      <c r="CL308" s="43">
        <f t="shared" si="433"/>
        <v>0</v>
      </c>
      <c r="CM308" s="327">
        <f>'2ND TERM Db '!AY308</f>
        <v>0</v>
      </c>
      <c r="CN308" s="348">
        <f>'1ST TERM Db'!AY308</f>
        <v>0</v>
      </c>
      <c r="CO308" s="328">
        <f t="shared" si="434"/>
        <v>0</v>
      </c>
      <c r="CP308" s="26"/>
      <c r="CQ308" s="26"/>
      <c r="CR308" s="43">
        <f t="shared" si="435"/>
        <v>0</v>
      </c>
      <c r="CS308" s="327">
        <f>'2ND TERM Db '!BB308</f>
        <v>0</v>
      </c>
      <c r="CT308" s="348">
        <f>'1ST TERM Db'!BB308</f>
        <v>0</v>
      </c>
      <c r="CU308" s="328">
        <f t="shared" si="436"/>
        <v>0</v>
      </c>
      <c r="CV308" s="26"/>
      <c r="CW308" s="26"/>
      <c r="CX308" s="43">
        <f t="shared" si="437"/>
        <v>0</v>
      </c>
      <c r="CY308" s="327">
        <f>'2ND TERM Db '!BE308</f>
        <v>0</v>
      </c>
      <c r="CZ308" s="348">
        <f>'1ST TERM Db'!BE308</f>
        <v>0</v>
      </c>
      <c r="DA308" s="328">
        <f t="shared" si="438"/>
        <v>0</v>
      </c>
      <c r="DB308" s="26"/>
      <c r="DC308" s="26"/>
      <c r="DD308" s="43">
        <f t="shared" si="439"/>
        <v>0</v>
      </c>
      <c r="DE308" s="327">
        <f>'2ND TERM Db '!BH308</f>
        <v>0</v>
      </c>
      <c r="DF308" s="348">
        <f>'1ST TERM Db'!BH308</f>
        <v>0</v>
      </c>
      <c r="DG308" s="328">
        <f t="shared" si="440"/>
        <v>0</v>
      </c>
      <c r="DH308" s="349"/>
      <c r="DI308" s="349"/>
      <c r="DJ308" s="356">
        <f t="shared" si="444"/>
        <v>0</v>
      </c>
      <c r="DK308" s="357">
        <f>'2ND TERM Db '!BK308</f>
        <v>0</v>
      </c>
      <c r="DL308" s="357">
        <f>'1ST TERM Db'!BK308</f>
        <v>0</v>
      </c>
      <c r="DM308" s="328">
        <f t="shared" si="441"/>
        <v>0</v>
      </c>
      <c r="DN308" s="73">
        <f t="shared" ref="DN308" si="491">SUM(O308,U308,AA308,AG308,AM308,AS308,AY308,BE308,BK308,BQ308,BW308,CC308,CI308,CO308,CU308,DA308,DG308:DM308)</f>
        <v>0</v>
      </c>
      <c r="DO308" s="80">
        <f t="shared" si="443"/>
        <v>12</v>
      </c>
      <c r="DP308" s="81" t="s">
        <v>105</v>
      </c>
      <c r="DQ308" s="81" t="s">
        <v>105</v>
      </c>
      <c r="DR308" s="81" t="s">
        <v>105</v>
      </c>
      <c r="DS308" s="81" t="s">
        <v>105</v>
      </c>
      <c r="DT308" s="81" t="s">
        <v>105</v>
      </c>
      <c r="DU308" s="81" t="s">
        <v>105</v>
      </c>
      <c r="DV308" s="81" t="s">
        <v>105</v>
      </c>
      <c r="DW308" s="81" t="s">
        <v>105</v>
      </c>
      <c r="DX308" s="87" t="s">
        <v>98</v>
      </c>
      <c r="DY308" s="88" t="s">
        <v>99</v>
      </c>
      <c r="DZ308" s="81" t="s">
        <v>105</v>
      </c>
      <c r="EA308" s="81" t="s">
        <v>105</v>
      </c>
      <c r="EB308" s="81" t="s">
        <v>105</v>
      </c>
      <c r="EC308" s="81" t="s">
        <v>105</v>
      </c>
      <c r="ED308" s="81" t="s">
        <v>105</v>
      </c>
      <c r="EE308" s="81" t="s">
        <v>105</v>
      </c>
      <c r="EF308" s="99" t="s">
        <v>105</v>
      </c>
      <c r="EG308" s="100" t="s">
        <v>101</v>
      </c>
      <c r="EH308" s="101" t="s">
        <v>102</v>
      </c>
      <c r="EI308" s="102" t="s">
        <v>103</v>
      </c>
      <c r="EJ308" s="103" t="s">
        <v>104</v>
      </c>
    </row>
    <row r="309" ht="30.3" spans="1:140">
      <c r="A309" s="21">
        <v>306</v>
      </c>
      <c r="B309" s="288">
        <f>'1ST TERM Db'!B309</f>
        <v>0</v>
      </c>
      <c r="C309" s="29">
        <f>'1ST TERM Db'!C309</f>
        <v>0</v>
      </c>
      <c r="D309" s="29">
        <f>'1ST TERM Db'!D309</f>
        <v>0</v>
      </c>
      <c r="E309" s="29">
        <f>'1ST TERM Db'!E309</f>
        <v>0</v>
      </c>
      <c r="F309" s="27"/>
      <c r="G309" s="27"/>
      <c r="H309" s="27"/>
      <c r="I309" s="42">
        <f t="shared" si="407"/>
        <v>0</v>
      </c>
      <c r="J309" s="26"/>
      <c r="K309" s="26"/>
      <c r="L309" s="43">
        <f t="shared" si="403"/>
        <v>0</v>
      </c>
      <c r="M309" s="327">
        <f>'2ND TERM Db '!L309</f>
        <v>0</v>
      </c>
      <c r="N309" s="327">
        <f>'1ST TERM Db'!L309</f>
        <v>0</v>
      </c>
      <c r="O309" s="328">
        <f t="shared" si="408"/>
        <v>0</v>
      </c>
      <c r="P309" s="26"/>
      <c r="Q309" s="26"/>
      <c r="R309" s="43">
        <f t="shared" si="409"/>
        <v>0</v>
      </c>
      <c r="S309" s="327">
        <f>'2ND TERM Db '!O309</f>
        <v>0</v>
      </c>
      <c r="T309" s="327">
        <f>'1ST TERM Db'!O309</f>
        <v>0</v>
      </c>
      <c r="U309" s="328">
        <f t="shared" si="410"/>
        <v>0</v>
      </c>
      <c r="V309" s="26"/>
      <c r="W309" s="26"/>
      <c r="X309" s="43">
        <f t="shared" si="411"/>
        <v>0</v>
      </c>
      <c r="Y309" s="327">
        <f>'2ND TERM Db '!R309</f>
        <v>0</v>
      </c>
      <c r="Z309" s="327">
        <f>'1ST TERM Db'!R309</f>
        <v>0</v>
      </c>
      <c r="AA309" s="328">
        <f t="shared" si="412"/>
        <v>0</v>
      </c>
      <c r="AB309" s="26"/>
      <c r="AC309" s="26"/>
      <c r="AD309" s="43">
        <f t="shared" si="413"/>
        <v>0</v>
      </c>
      <c r="AE309" s="327">
        <f>'2ND TERM Db '!U309</f>
        <v>0</v>
      </c>
      <c r="AF309" s="327">
        <f>'1ST TERM Db'!U309</f>
        <v>0</v>
      </c>
      <c r="AG309" s="328">
        <f t="shared" si="414"/>
        <v>0</v>
      </c>
      <c r="AH309" s="26"/>
      <c r="AI309" s="26"/>
      <c r="AJ309" s="43">
        <f t="shared" si="415"/>
        <v>0</v>
      </c>
      <c r="AK309" s="327">
        <f>'2ND TERM Db '!X309</f>
        <v>0</v>
      </c>
      <c r="AL309" s="327">
        <f>'1ST TERM Db'!X309</f>
        <v>0</v>
      </c>
      <c r="AM309" s="328">
        <f t="shared" si="416"/>
        <v>0</v>
      </c>
      <c r="AN309" s="26"/>
      <c r="AO309" s="26"/>
      <c r="AP309" s="43">
        <f t="shared" si="417"/>
        <v>0</v>
      </c>
      <c r="AQ309" s="327">
        <f>'2ND TERM Db '!AA309</f>
        <v>0</v>
      </c>
      <c r="AR309" s="343">
        <f>'1ST TERM Db'!AA309</f>
        <v>0</v>
      </c>
      <c r="AS309" s="328">
        <f t="shared" si="418"/>
        <v>0</v>
      </c>
      <c r="AT309" s="26"/>
      <c r="AU309" s="26"/>
      <c r="AV309" s="43">
        <f t="shared" si="419"/>
        <v>0</v>
      </c>
      <c r="AW309" s="327">
        <f>'2ND TERM Db '!AD309</f>
        <v>0</v>
      </c>
      <c r="AX309" s="343">
        <f>'1ST TERM Db'!AD309</f>
        <v>0</v>
      </c>
      <c r="AY309" s="328">
        <f t="shared" si="420"/>
        <v>0</v>
      </c>
      <c r="AZ309" s="26"/>
      <c r="BA309" s="26"/>
      <c r="BB309" s="43">
        <f t="shared" si="421"/>
        <v>0</v>
      </c>
      <c r="BC309" s="327">
        <f>'2ND TERM Db '!AG309</f>
        <v>0</v>
      </c>
      <c r="BD309" s="327">
        <f>'1ST TERM Db'!AG309</f>
        <v>0</v>
      </c>
      <c r="BE309" s="328">
        <f t="shared" si="422"/>
        <v>0</v>
      </c>
      <c r="BF309" s="26"/>
      <c r="BG309" s="26"/>
      <c r="BH309" s="43">
        <f t="shared" si="423"/>
        <v>0</v>
      </c>
      <c r="BI309" s="327">
        <f>'2ND TERM Db '!AJ309</f>
        <v>0</v>
      </c>
      <c r="BJ309" s="327">
        <f>'1ST TERM Db'!AJ309</f>
        <v>0</v>
      </c>
      <c r="BK309" s="328">
        <f t="shared" si="424"/>
        <v>0</v>
      </c>
      <c r="BL309" s="26"/>
      <c r="BM309" s="26"/>
      <c r="BN309" s="43">
        <f t="shared" si="425"/>
        <v>0</v>
      </c>
      <c r="BO309" s="327">
        <f>'2ND TERM Db '!AM309</f>
        <v>0</v>
      </c>
      <c r="BP309" s="348">
        <f>'1ST TERM Db'!AM309</f>
        <v>0</v>
      </c>
      <c r="BQ309" s="328">
        <f t="shared" si="426"/>
        <v>0</v>
      </c>
      <c r="BR309" s="26"/>
      <c r="BS309" s="26"/>
      <c r="BT309" s="43">
        <f t="shared" si="427"/>
        <v>0</v>
      </c>
      <c r="BU309" s="327">
        <f>'2ND TERM Db '!AP309</f>
        <v>0</v>
      </c>
      <c r="BV309" s="348">
        <f>'1ST TERM Db'!AP309</f>
        <v>0</v>
      </c>
      <c r="BW309" s="328">
        <f t="shared" si="428"/>
        <v>0</v>
      </c>
      <c r="BX309" s="26"/>
      <c r="BY309" s="26"/>
      <c r="BZ309" s="43">
        <f t="shared" si="429"/>
        <v>0</v>
      </c>
      <c r="CA309" s="327">
        <f>'2ND TERM Db '!AS309</f>
        <v>0</v>
      </c>
      <c r="CB309" s="348">
        <f>'1ST TERM Db'!AS309</f>
        <v>0</v>
      </c>
      <c r="CC309" s="328">
        <f t="shared" si="430"/>
        <v>0</v>
      </c>
      <c r="CD309" s="26"/>
      <c r="CE309" s="26"/>
      <c r="CF309" s="43">
        <f t="shared" si="431"/>
        <v>0</v>
      </c>
      <c r="CG309" s="327">
        <f>'2ND TERM Db '!AV309</f>
        <v>0</v>
      </c>
      <c r="CH309" s="348">
        <f>'1ST TERM Db'!AV309</f>
        <v>0</v>
      </c>
      <c r="CI309" s="328">
        <f t="shared" si="432"/>
        <v>0</v>
      </c>
      <c r="CJ309" s="26"/>
      <c r="CK309" s="26"/>
      <c r="CL309" s="43">
        <f t="shared" si="433"/>
        <v>0</v>
      </c>
      <c r="CM309" s="327">
        <f>'2ND TERM Db '!AY309</f>
        <v>0</v>
      </c>
      <c r="CN309" s="348">
        <f>'1ST TERM Db'!AY309</f>
        <v>0</v>
      </c>
      <c r="CO309" s="328">
        <f t="shared" si="434"/>
        <v>0</v>
      </c>
      <c r="CP309" s="26"/>
      <c r="CQ309" s="26"/>
      <c r="CR309" s="43">
        <f t="shared" si="435"/>
        <v>0</v>
      </c>
      <c r="CS309" s="327">
        <f>'2ND TERM Db '!BB309</f>
        <v>0</v>
      </c>
      <c r="CT309" s="348">
        <f>'1ST TERM Db'!BB309</f>
        <v>0</v>
      </c>
      <c r="CU309" s="328">
        <f t="shared" si="436"/>
        <v>0</v>
      </c>
      <c r="CV309" s="26"/>
      <c r="CW309" s="26"/>
      <c r="CX309" s="43">
        <f t="shared" si="437"/>
        <v>0</v>
      </c>
      <c r="CY309" s="327">
        <f>'2ND TERM Db '!BE309</f>
        <v>0</v>
      </c>
      <c r="CZ309" s="348">
        <f>'1ST TERM Db'!BE309</f>
        <v>0</v>
      </c>
      <c r="DA309" s="328">
        <f t="shared" si="438"/>
        <v>0</v>
      </c>
      <c r="DB309" s="26"/>
      <c r="DC309" s="26"/>
      <c r="DD309" s="43">
        <f t="shared" si="439"/>
        <v>0</v>
      </c>
      <c r="DE309" s="327">
        <f>'2ND TERM Db '!BH309</f>
        <v>0</v>
      </c>
      <c r="DF309" s="348">
        <f>'1ST TERM Db'!BH309</f>
        <v>0</v>
      </c>
      <c r="DG309" s="328">
        <f t="shared" si="440"/>
        <v>0</v>
      </c>
      <c r="DH309" s="349"/>
      <c r="DI309" s="349"/>
      <c r="DJ309" s="356">
        <f t="shared" si="444"/>
        <v>0</v>
      </c>
      <c r="DK309" s="357">
        <f>'2ND TERM Db '!BK309</f>
        <v>0</v>
      </c>
      <c r="DL309" s="357">
        <f>'1ST TERM Db'!BK309</f>
        <v>0</v>
      </c>
      <c r="DM309" s="328">
        <f t="shared" si="441"/>
        <v>0</v>
      </c>
      <c r="DN309" s="73">
        <f t="shared" ref="DN309" si="492">SUM(O309,U309,AA309,AG309,AM309,AS309,AY309,BE309,BK309,BQ309,BW309,CC309,CI309,CO309,CU309,DA309,DG309,DM309)</f>
        <v>0</v>
      </c>
      <c r="DO309" s="80">
        <f t="shared" si="443"/>
        <v>12</v>
      </c>
      <c r="DP309" s="81" t="s">
        <v>105</v>
      </c>
      <c r="DQ309" s="81" t="s">
        <v>105</v>
      </c>
      <c r="DR309" s="81" t="s">
        <v>105</v>
      </c>
      <c r="DS309" s="81" t="s">
        <v>105</v>
      </c>
      <c r="DT309" s="81" t="s">
        <v>105</v>
      </c>
      <c r="DU309" s="81" t="s">
        <v>105</v>
      </c>
      <c r="DV309" s="81" t="s">
        <v>105</v>
      </c>
      <c r="DW309" s="81" t="s">
        <v>105</v>
      </c>
      <c r="DX309" s="87" t="s">
        <v>98</v>
      </c>
      <c r="DY309" s="88" t="s">
        <v>99</v>
      </c>
      <c r="DZ309" s="81" t="s">
        <v>105</v>
      </c>
      <c r="EA309" s="81" t="s">
        <v>105</v>
      </c>
      <c r="EB309" s="81" t="s">
        <v>105</v>
      </c>
      <c r="EC309" s="81" t="s">
        <v>105</v>
      </c>
      <c r="ED309" s="81" t="s">
        <v>105</v>
      </c>
      <c r="EE309" s="81" t="s">
        <v>105</v>
      </c>
      <c r="EF309" s="99" t="s">
        <v>105</v>
      </c>
      <c r="EG309" s="100" t="s">
        <v>101</v>
      </c>
      <c r="EH309" s="101" t="s">
        <v>102</v>
      </c>
      <c r="EI309" s="102" t="s">
        <v>103</v>
      </c>
      <c r="EJ309" s="103" t="s">
        <v>104</v>
      </c>
    </row>
    <row r="310" ht="30.3" spans="1:140">
      <c r="A310" s="21">
        <v>307</v>
      </c>
      <c r="B310" s="288">
        <f>'1ST TERM Db'!B310</f>
        <v>0</v>
      </c>
      <c r="C310" s="289">
        <f>'1ST TERM Db'!C310</f>
        <v>0</v>
      </c>
      <c r="D310" s="29">
        <f>'1ST TERM Db'!D310</f>
        <v>0</v>
      </c>
      <c r="E310" s="29">
        <f>'1ST TERM Db'!E310</f>
        <v>0</v>
      </c>
      <c r="F310" s="27"/>
      <c r="G310" s="27"/>
      <c r="H310" s="27"/>
      <c r="I310" s="42">
        <f t="shared" si="407"/>
        <v>0</v>
      </c>
      <c r="J310" s="26"/>
      <c r="K310" s="26"/>
      <c r="L310" s="43">
        <f t="shared" si="403"/>
        <v>0</v>
      </c>
      <c r="M310" s="327">
        <f>'2ND TERM Db '!L310</f>
        <v>0</v>
      </c>
      <c r="N310" s="327">
        <f>'1ST TERM Db'!L310</f>
        <v>0</v>
      </c>
      <c r="O310" s="328">
        <f t="shared" si="408"/>
        <v>0</v>
      </c>
      <c r="P310" s="26"/>
      <c r="Q310" s="26"/>
      <c r="R310" s="43">
        <f t="shared" si="409"/>
        <v>0</v>
      </c>
      <c r="S310" s="327">
        <f>'2ND TERM Db '!O310</f>
        <v>0</v>
      </c>
      <c r="T310" s="327">
        <f>'1ST TERM Db'!O310</f>
        <v>0</v>
      </c>
      <c r="U310" s="328">
        <f t="shared" si="410"/>
        <v>0</v>
      </c>
      <c r="V310" s="26"/>
      <c r="W310" s="26"/>
      <c r="X310" s="43">
        <f t="shared" si="411"/>
        <v>0</v>
      </c>
      <c r="Y310" s="327">
        <f>'2ND TERM Db '!R310</f>
        <v>0</v>
      </c>
      <c r="Z310" s="327">
        <f>'1ST TERM Db'!R310</f>
        <v>0</v>
      </c>
      <c r="AA310" s="328">
        <f t="shared" si="412"/>
        <v>0</v>
      </c>
      <c r="AB310" s="26"/>
      <c r="AC310" s="26"/>
      <c r="AD310" s="43">
        <f t="shared" si="413"/>
        <v>0</v>
      </c>
      <c r="AE310" s="327">
        <f>'2ND TERM Db '!U310</f>
        <v>0</v>
      </c>
      <c r="AF310" s="327">
        <f>'1ST TERM Db'!U310</f>
        <v>0</v>
      </c>
      <c r="AG310" s="328">
        <f t="shared" si="414"/>
        <v>0</v>
      </c>
      <c r="AH310" s="26"/>
      <c r="AI310" s="26"/>
      <c r="AJ310" s="43">
        <f t="shared" si="415"/>
        <v>0</v>
      </c>
      <c r="AK310" s="327">
        <f>'2ND TERM Db '!X310</f>
        <v>0</v>
      </c>
      <c r="AL310" s="327">
        <f>'1ST TERM Db'!X310</f>
        <v>0</v>
      </c>
      <c r="AM310" s="328">
        <f t="shared" si="416"/>
        <v>0</v>
      </c>
      <c r="AN310" s="26"/>
      <c r="AO310" s="26"/>
      <c r="AP310" s="43">
        <f t="shared" si="417"/>
        <v>0</v>
      </c>
      <c r="AQ310" s="327">
        <f>'2ND TERM Db '!AA310</f>
        <v>0</v>
      </c>
      <c r="AR310" s="343">
        <f>'1ST TERM Db'!AA310</f>
        <v>0</v>
      </c>
      <c r="AS310" s="328">
        <f t="shared" si="418"/>
        <v>0</v>
      </c>
      <c r="AT310" s="26"/>
      <c r="AU310" s="26"/>
      <c r="AV310" s="43">
        <f t="shared" si="419"/>
        <v>0</v>
      </c>
      <c r="AW310" s="327">
        <f>'2ND TERM Db '!AD310</f>
        <v>0</v>
      </c>
      <c r="AX310" s="343">
        <f>'1ST TERM Db'!AD310</f>
        <v>0</v>
      </c>
      <c r="AY310" s="328">
        <f t="shared" si="420"/>
        <v>0</v>
      </c>
      <c r="AZ310" s="26"/>
      <c r="BA310" s="26"/>
      <c r="BB310" s="43">
        <f t="shared" si="421"/>
        <v>0</v>
      </c>
      <c r="BC310" s="327">
        <f>'2ND TERM Db '!AG310</f>
        <v>0</v>
      </c>
      <c r="BD310" s="327">
        <f>'1ST TERM Db'!AG310</f>
        <v>0</v>
      </c>
      <c r="BE310" s="328">
        <f t="shared" si="422"/>
        <v>0</v>
      </c>
      <c r="BF310" s="26"/>
      <c r="BG310" s="26"/>
      <c r="BH310" s="43">
        <f t="shared" si="423"/>
        <v>0</v>
      </c>
      <c r="BI310" s="327">
        <f>'2ND TERM Db '!AJ310</f>
        <v>0</v>
      </c>
      <c r="BJ310" s="327">
        <f>'1ST TERM Db'!AJ310</f>
        <v>0</v>
      </c>
      <c r="BK310" s="328">
        <f t="shared" si="424"/>
        <v>0</v>
      </c>
      <c r="BL310" s="26"/>
      <c r="BM310" s="26"/>
      <c r="BN310" s="43">
        <f t="shared" si="425"/>
        <v>0</v>
      </c>
      <c r="BO310" s="327">
        <f>'2ND TERM Db '!AM310</f>
        <v>0</v>
      </c>
      <c r="BP310" s="348">
        <f>'1ST TERM Db'!AM310</f>
        <v>0</v>
      </c>
      <c r="BQ310" s="328">
        <f t="shared" si="426"/>
        <v>0</v>
      </c>
      <c r="BR310" s="26"/>
      <c r="BS310" s="26"/>
      <c r="BT310" s="43">
        <f t="shared" si="427"/>
        <v>0</v>
      </c>
      <c r="BU310" s="327">
        <f>'2ND TERM Db '!AP310</f>
        <v>0</v>
      </c>
      <c r="BV310" s="348">
        <f>'1ST TERM Db'!AP310</f>
        <v>0</v>
      </c>
      <c r="BW310" s="328">
        <f t="shared" si="428"/>
        <v>0</v>
      </c>
      <c r="BX310" s="26"/>
      <c r="BY310" s="26"/>
      <c r="BZ310" s="43">
        <f t="shared" si="429"/>
        <v>0</v>
      </c>
      <c r="CA310" s="327">
        <f>'2ND TERM Db '!AS310</f>
        <v>0</v>
      </c>
      <c r="CB310" s="348">
        <f>'1ST TERM Db'!AS310</f>
        <v>0</v>
      </c>
      <c r="CC310" s="328">
        <f t="shared" si="430"/>
        <v>0</v>
      </c>
      <c r="CD310" s="26"/>
      <c r="CE310" s="26"/>
      <c r="CF310" s="43">
        <f t="shared" si="431"/>
        <v>0</v>
      </c>
      <c r="CG310" s="327">
        <f>'2ND TERM Db '!AV310</f>
        <v>0</v>
      </c>
      <c r="CH310" s="348">
        <f>'1ST TERM Db'!AV310</f>
        <v>0</v>
      </c>
      <c r="CI310" s="328">
        <f t="shared" si="432"/>
        <v>0</v>
      </c>
      <c r="CJ310" s="26"/>
      <c r="CK310" s="26"/>
      <c r="CL310" s="43">
        <f t="shared" si="433"/>
        <v>0</v>
      </c>
      <c r="CM310" s="327">
        <f>'2ND TERM Db '!AY310</f>
        <v>0</v>
      </c>
      <c r="CN310" s="348">
        <f>'1ST TERM Db'!AY310</f>
        <v>0</v>
      </c>
      <c r="CO310" s="328">
        <f t="shared" si="434"/>
        <v>0</v>
      </c>
      <c r="CP310" s="26"/>
      <c r="CQ310" s="26"/>
      <c r="CR310" s="43">
        <f t="shared" si="435"/>
        <v>0</v>
      </c>
      <c r="CS310" s="327">
        <f>'2ND TERM Db '!BB310</f>
        <v>0</v>
      </c>
      <c r="CT310" s="348">
        <f>'1ST TERM Db'!BB310</f>
        <v>0</v>
      </c>
      <c r="CU310" s="328">
        <f t="shared" si="436"/>
        <v>0</v>
      </c>
      <c r="CV310" s="26"/>
      <c r="CW310" s="26"/>
      <c r="CX310" s="43">
        <f t="shared" si="437"/>
        <v>0</v>
      </c>
      <c r="CY310" s="327">
        <f>'2ND TERM Db '!BE310</f>
        <v>0</v>
      </c>
      <c r="CZ310" s="348">
        <f>'1ST TERM Db'!BE310</f>
        <v>0</v>
      </c>
      <c r="DA310" s="328">
        <f t="shared" si="438"/>
        <v>0</v>
      </c>
      <c r="DB310" s="26"/>
      <c r="DC310" s="26"/>
      <c r="DD310" s="43">
        <f t="shared" si="439"/>
        <v>0</v>
      </c>
      <c r="DE310" s="327">
        <f>'2ND TERM Db '!BH310</f>
        <v>0</v>
      </c>
      <c r="DF310" s="348">
        <f>'1ST TERM Db'!BH310</f>
        <v>0</v>
      </c>
      <c r="DG310" s="328">
        <f t="shared" si="440"/>
        <v>0</v>
      </c>
      <c r="DH310" s="349"/>
      <c r="DI310" s="349"/>
      <c r="DJ310" s="356">
        <f t="shared" si="444"/>
        <v>0</v>
      </c>
      <c r="DK310" s="357">
        <f>'2ND TERM Db '!BK310</f>
        <v>0</v>
      </c>
      <c r="DL310" s="357">
        <f>'1ST TERM Db'!BK310</f>
        <v>0</v>
      </c>
      <c r="DM310" s="328">
        <f t="shared" si="441"/>
        <v>0</v>
      </c>
      <c r="DN310" s="73">
        <f t="shared" ref="DN310" si="493">SUM(O310,U310,AA310,AG310,AM310,AS310,AY310,BE310,BK310,BQ310,BW310,CC310,CI310,CO310,CU310,DA310,DG310:DM310)</f>
        <v>0</v>
      </c>
      <c r="DO310" s="80">
        <f t="shared" si="443"/>
        <v>12</v>
      </c>
      <c r="DP310" s="81" t="s">
        <v>105</v>
      </c>
      <c r="DQ310" s="81" t="s">
        <v>105</v>
      </c>
      <c r="DR310" s="81" t="s">
        <v>105</v>
      </c>
      <c r="DS310" s="81" t="s">
        <v>105</v>
      </c>
      <c r="DT310" s="81" t="s">
        <v>105</v>
      </c>
      <c r="DU310" s="81" t="s">
        <v>105</v>
      </c>
      <c r="DV310" s="81" t="s">
        <v>105</v>
      </c>
      <c r="DW310" s="81" t="s">
        <v>105</v>
      </c>
      <c r="DX310" s="87" t="s">
        <v>98</v>
      </c>
      <c r="DY310" s="88" t="s">
        <v>99</v>
      </c>
      <c r="DZ310" s="81" t="s">
        <v>105</v>
      </c>
      <c r="EA310" s="81" t="s">
        <v>105</v>
      </c>
      <c r="EB310" s="81" t="s">
        <v>105</v>
      </c>
      <c r="EC310" s="81" t="s">
        <v>105</v>
      </c>
      <c r="ED310" s="81" t="s">
        <v>105</v>
      </c>
      <c r="EE310" s="81" t="s">
        <v>105</v>
      </c>
      <c r="EF310" s="99" t="s">
        <v>105</v>
      </c>
      <c r="EG310" s="100" t="s">
        <v>101</v>
      </c>
      <c r="EH310" s="101" t="s">
        <v>102</v>
      </c>
      <c r="EI310" s="102" t="s">
        <v>103</v>
      </c>
      <c r="EJ310" s="103" t="s">
        <v>104</v>
      </c>
    </row>
    <row r="311" ht="30.3" spans="1:140">
      <c r="A311" s="21">
        <v>308</v>
      </c>
      <c r="B311" s="288">
        <f>'1ST TERM Db'!B311</f>
        <v>0</v>
      </c>
      <c r="C311" s="29">
        <f>'1ST TERM Db'!C311</f>
        <v>0</v>
      </c>
      <c r="D311" s="29">
        <f>'1ST TERM Db'!D311</f>
        <v>0</v>
      </c>
      <c r="E311" s="29">
        <f>'1ST TERM Db'!E311</f>
        <v>0</v>
      </c>
      <c r="F311" s="27"/>
      <c r="G311" s="27"/>
      <c r="H311" s="27"/>
      <c r="I311" s="42">
        <f t="shared" si="407"/>
        <v>0</v>
      </c>
      <c r="J311" s="26"/>
      <c r="K311" s="26"/>
      <c r="L311" s="43">
        <f t="shared" si="403"/>
        <v>0</v>
      </c>
      <c r="M311" s="327">
        <f>'2ND TERM Db '!L311</f>
        <v>0</v>
      </c>
      <c r="N311" s="327">
        <f>'1ST TERM Db'!L311</f>
        <v>0</v>
      </c>
      <c r="O311" s="328">
        <f t="shared" si="408"/>
        <v>0</v>
      </c>
      <c r="P311" s="26"/>
      <c r="Q311" s="26"/>
      <c r="R311" s="43">
        <f t="shared" si="409"/>
        <v>0</v>
      </c>
      <c r="S311" s="327">
        <f>'2ND TERM Db '!O311</f>
        <v>0</v>
      </c>
      <c r="T311" s="327">
        <f>'1ST TERM Db'!O311</f>
        <v>0</v>
      </c>
      <c r="U311" s="328">
        <f t="shared" si="410"/>
        <v>0</v>
      </c>
      <c r="V311" s="26"/>
      <c r="W311" s="26"/>
      <c r="X311" s="43">
        <f t="shared" si="411"/>
        <v>0</v>
      </c>
      <c r="Y311" s="327">
        <f>'2ND TERM Db '!R311</f>
        <v>0</v>
      </c>
      <c r="Z311" s="327">
        <f>'1ST TERM Db'!R311</f>
        <v>0</v>
      </c>
      <c r="AA311" s="328">
        <f t="shared" si="412"/>
        <v>0</v>
      </c>
      <c r="AB311" s="26"/>
      <c r="AC311" s="26"/>
      <c r="AD311" s="43">
        <f t="shared" si="413"/>
        <v>0</v>
      </c>
      <c r="AE311" s="327">
        <f>'2ND TERM Db '!U311</f>
        <v>0</v>
      </c>
      <c r="AF311" s="327">
        <f>'1ST TERM Db'!U311</f>
        <v>0</v>
      </c>
      <c r="AG311" s="328">
        <f t="shared" si="414"/>
        <v>0</v>
      </c>
      <c r="AH311" s="26"/>
      <c r="AI311" s="26"/>
      <c r="AJ311" s="43">
        <f t="shared" si="415"/>
        <v>0</v>
      </c>
      <c r="AK311" s="327">
        <f>'2ND TERM Db '!X311</f>
        <v>0</v>
      </c>
      <c r="AL311" s="327">
        <f>'1ST TERM Db'!X311</f>
        <v>0</v>
      </c>
      <c r="AM311" s="328">
        <f t="shared" si="416"/>
        <v>0</v>
      </c>
      <c r="AN311" s="26"/>
      <c r="AO311" s="26"/>
      <c r="AP311" s="43">
        <f t="shared" si="417"/>
        <v>0</v>
      </c>
      <c r="AQ311" s="327">
        <f>'2ND TERM Db '!AA311</f>
        <v>0</v>
      </c>
      <c r="AR311" s="343">
        <f>'1ST TERM Db'!AA311</f>
        <v>0</v>
      </c>
      <c r="AS311" s="328">
        <f t="shared" si="418"/>
        <v>0</v>
      </c>
      <c r="AT311" s="26"/>
      <c r="AU311" s="26"/>
      <c r="AV311" s="43">
        <f t="shared" si="419"/>
        <v>0</v>
      </c>
      <c r="AW311" s="327">
        <f>'2ND TERM Db '!AD311</f>
        <v>0</v>
      </c>
      <c r="AX311" s="343">
        <f>'1ST TERM Db'!AD311</f>
        <v>0</v>
      </c>
      <c r="AY311" s="328">
        <f t="shared" si="420"/>
        <v>0</v>
      </c>
      <c r="AZ311" s="26"/>
      <c r="BA311" s="26"/>
      <c r="BB311" s="43">
        <f t="shared" si="421"/>
        <v>0</v>
      </c>
      <c r="BC311" s="327">
        <f>'2ND TERM Db '!AG311</f>
        <v>0</v>
      </c>
      <c r="BD311" s="327">
        <f>'1ST TERM Db'!AG311</f>
        <v>0</v>
      </c>
      <c r="BE311" s="328">
        <f t="shared" si="422"/>
        <v>0</v>
      </c>
      <c r="BF311" s="26"/>
      <c r="BG311" s="26"/>
      <c r="BH311" s="43">
        <f t="shared" si="423"/>
        <v>0</v>
      </c>
      <c r="BI311" s="327">
        <f>'2ND TERM Db '!AJ311</f>
        <v>0</v>
      </c>
      <c r="BJ311" s="327">
        <f>'1ST TERM Db'!AJ311</f>
        <v>0</v>
      </c>
      <c r="BK311" s="328">
        <f t="shared" si="424"/>
        <v>0</v>
      </c>
      <c r="BL311" s="26"/>
      <c r="BM311" s="26"/>
      <c r="BN311" s="43">
        <f t="shared" si="425"/>
        <v>0</v>
      </c>
      <c r="BO311" s="327">
        <f>'2ND TERM Db '!AM311</f>
        <v>0</v>
      </c>
      <c r="BP311" s="348">
        <f>'1ST TERM Db'!AM311</f>
        <v>0</v>
      </c>
      <c r="BQ311" s="328">
        <f t="shared" si="426"/>
        <v>0</v>
      </c>
      <c r="BR311" s="26"/>
      <c r="BS311" s="26"/>
      <c r="BT311" s="43">
        <f t="shared" si="427"/>
        <v>0</v>
      </c>
      <c r="BU311" s="327">
        <f>'2ND TERM Db '!AP311</f>
        <v>0</v>
      </c>
      <c r="BV311" s="348">
        <f>'1ST TERM Db'!AP311</f>
        <v>0</v>
      </c>
      <c r="BW311" s="328">
        <f t="shared" si="428"/>
        <v>0</v>
      </c>
      <c r="BX311" s="26"/>
      <c r="BY311" s="26"/>
      <c r="BZ311" s="43">
        <f t="shared" si="429"/>
        <v>0</v>
      </c>
      <c r="CA311" s="327">
        <f>'2ND TERM Db '!AS311</f>
        <v>0</v>
      </c>
      <c r="CB311" s="348">
        <f>'1ST TERM Db'!AS311</f>
        <v>0</v>
      </c>
      <c r="CC311" s="328">
        <f t="shared" si="430"/>
        <v>0</v>
      </c>
      <c r="CD311" s="26"/>
      <c r="CE311" s="26"/>
      <c r="CF311" s="43">
        <f t="shared" si="431"/>
        <v>0</v>
      </c>
      <c r="CG311" s="327">
        <f>'2ND TERM Db '!AV311</f>
        <v>0</v>
      </c>
      <c r="CH311" s="348">
        <f>'1ST TERM Db'!AV311</f>
        <v>0</v>
      </c>
      <c r="CI311" s="328">
        <f t="shared" si="432"/>
        <v>0</v>
      </c>
      <c r="CJ311" s="26"/>
      <c r="CK311" s="26"/>
      <c r="CL311" s="43">
        <f t="shared" si="433"/>
        <v>0</v>
      </c>
      <c r="CM311" s="327">
        <f>'2ND TERM Db '!AY311</f>
        <v>0</v>
      </c>
      <c r="CN311" s="348">
        <f>'1ST TERM Db'!AY311</f>
        <v>0</v>
      </c>
      <c r="CO311" s="328">
        <f t="shared" si="434"/>
        <v>0</v>
      </c>
      <c r="CP311" s="26"/>
      <c r="CQ311" s="26"/>
      <c r="CR311" s="43">
        <f t="shared" si="435"/>
        <v>0</v>
      </c>
      <c r="CS311" s="327">
        <f>'2ND TERM Db '!BB311</f>
        <v>0</v>
      </c>
      <c r="CT311" s="348">
        <f>'1ST TERM Db'!BB311</f>
        <v>0</v>
      </c>
      <c r="CU311" s="328">
        <f t="shared" si="436"/>
        <v>0</v>
      </c>
      <c r="CV311" s="26"/>
      <c r="CW311" s="26"/>
      <c r="CX311" s="43">
        <f t="shared" si="437"/>
        <v>0</v>
      </c>
      <c r="CY311" s="327">
        <f>'2ND TERM Db '!BE311</f>
        <v>0</v>
      </c>
      <c r="CZ311" s="348">
        <f>'1ST TERM Db'!BE311</f>
        <v>0</v>
      </c>
      <c r="DA311" s="328">
        <f t="shared" si="438"/>
        <v>0</v>
      </c>
      <c r="DB311" s="26"/>
      <c r="DC311" s="26"/>
      <c r="DD311" s="43">
        <f t="shared" si="439"/>
        <v>0</v>
      </c>
      <c r="DE311" s="327">
        <f>'2ND TERM Db '!BH311</f>
        <v>0</v>
      </c>
      <c r="DF311" s="348">
        <f>'1ST TERM Db'!BH311</f>
        <v>0</v>
      </c>
      <c r="DG311" s="328">
        <f t="shared" si="440"/>
        <v>0</v>
      </c>
      <c r="DH311" s="349"/>
      <c r="DI311" s="349"/>
      <c r="DJ311" s="356">
        <f t="shared" si="444"/>
        <v>0</v>
      </c>
      <c r="DK311" s="357">
        <f>'2ND TERM Db '!BK311</f>
        <v>0</v>
      </c>
      <c r="DL311" s="357">
        <f>'1ST TERM Db'!BK311</f>
        <v>0</v>
      </c>
      <c r="DM311" s="328">
        <f t="shared" si="441"/>
        <v>0</v>
      </c>
      <c r="DN311" s="73">
        <f t="shared" ref="DN311" si="494">SUM(O311,U311,AA311,AG311,AM311,AS311,AY311,BE311,BK311,BQ311,BW311,CC311,CI311,CO311,CU311,DA311,DG311,DM311)</f>
        <v>0</v>
      </c>
      <c r="DO311" s="80">
        <f t="shared" si="443"/>
        <v>12</v>
      </c>
      <c r="DP311" s="81" t="s">
        <v>105</v>
      </c>
      <c r="DQ311" s="81" t="s">
        <v>105</v>
      </c>
      <c r="DR311" s="81" t="s">
        <v>105</v>
      </c>
      <c r="DS311" s="81" t="s">
        <v>105</v>
      </c>
      <c r="DT311" s="81" t="s">
        <v>105</v>
      </c>
      <c r="DU311" s="81" t="s">
        <v>105</v>
      </c>
      <c r="DV311" s="81" t="s">
        <v>105</v>
      </c>
      <c r="DW311" s="81" t="s">
        <v>105</v>
      </c>
      <c r="DX311" s="87" t="s">
        <v>98</v>
      </c>
      <c r="DY311" s="88" t="s">
        <v>99</v>
      </c>
      <c r="DZ311" s="81" t="s">
        <v>105</v>
      </c>
      <c r="EA311" s="81" t="s">
        <v>105</v>
      </c>
      <c r="EB311" s="81" t="s">
        <v>105</v>
      </c>
      <c r="EC311" s="81" t="s">
        <v>105</v>
      </c>
      <c r="ED311" s="81" t="s">
        <v>105</v>
      </c>
      <c r="EE311" s="81" t="s">
        <v>105</v>
      </c>
      <c r="EF311" s="99" t="s">
        <v>105</v>
      </c>
      <c r="EG311" s="100" t="s">
        <v>101</v>
      </c>
      <c r="EH311" s="101" t="s">
        <v>102</v>
      </c>
      <c r="EI311" s="102" t="s">
        <v>103</v>
      </c>
      <c r="EJ311" s="103" t="s">
        <v>104</v>
      </c>
    </row>
    <row r="312" ht="30.3" spans="1:140">
      <c r="A312" s="21">
        <v>309</v>
      </c>
      <c r="B312" s="288">
        <f>'1ST TERM Db'!B312</f>
        <v>0</v>
      </c>
      <c r="C312" s="289">
        <f>'1ST TERM Db'!C312</f>
        <v>0</v>
      </c>
      <c r="D312" s="29">
        <f>'1ST TERM Db'!D312</f>
        <v>0</v>
      </c>
      <c r="E312" s="29">
        <f>'1ST TERM Db'!E312</f>
        <v>0</v>
      </c>
      <c r="F312" s="27"/>
      <c r="G312" s="27"/>
      <c r="H312" s="27"/>
      <c r="I312" s="42">
        <f t="shared" si="407"/>
        <v>0</v>
      </c>
      <c r="J312" s="26"/>
      <c r="K312" s="26"/>
      <c r="L312" s="43">
        <f t="shared" si="403"/>
        <v>0</v>
      </c>
      <c r="M312" s="327">
        <f>'2ND TERM Db '!L312</f>
        <v>0</v>
      </c>
      <c r="N312" s="327">
        <f>'1ST TERM Db'!L312</f>
        <v>0</v>
      </c>
      <c r="O312" s="328">
        <f t="shared" si="408"/>
        <v>0</v>
      </c>
      <c r="P312" s="26"/>
      <c r="Q312" s="26"/>
      <c r="R312" s="43">
        <f t="shared" si="409"/>
        <v>0</v>
      </c>
      <c r="S312" s="327">
        <f>'2ND TERM Db '!O312</f>
        <v>0</v>
      </c>
      <c r="T312" s="327">
        <f>'1ST TERM Db'!O312</f>
        <v>0</v>
      </c>
      <c r="U312" s="328">
        <f t="shared" si="410"/>
        <v>0</v>
      </c>
      <c r="V312" s="26"/>
      <c r="W312" s="26"/>
      <c r="X312" s="43">
        <f t="shared" si="411"/>
        <v>0</v>
      </c>
      <c r="Y312" s="327">
        <f>'2ND TERM Db '!R312</f>
        <v>0</v>
      </c>
      <c r="Z312" s="327">
        <f>'1ST TERM Db'!R312</f>
        <v>0</v>
      </c>
      <c r="AA312" s="328">
        <f t="shared" si="412"/>
        <v>0</v>
      </c>
      <c r="AB312" s="26"/>
      <c r="AC312" s="26"/>
      <c r="AD312" s="43">
        <f t="shared" si="413"/>
        <v>0</v>
      </c>
      <c r="AE312" s="327">
        <f>'2ND TERM Db '!U312</f>
        <v>0</v>
      </c>
      <c r="AF312" s="327">
        <f>'1ST TERM Db'!U312</f>
        <v>0</v>
      </c>
      <c r="AG312" s="328">
        <f t="shared" si="414"/>
        <v>0</v>
      </c>
      <c r="AH312" s="26"/>
      <c r="AI312" s="26"/>
      <c r="AJ312" s="43">
        <f t="shared" si="415"/>
        <v>0</v>
      </c>
      <c r="AK312" s="327">
        <f>'2ND TERM Db '!X312</f>
        <v>0</v>
      </c>
      <c r="AL312" s="327">
        <f>'1ST TERM Db'!X312</f>
        <v>0</v>
      </c>
      <c r="AM312" s="328">
        <f t="shared" si="416"/>
        <v>0</v>
      </c>
      <c r="AN312" s="26"/>
      <c r="AO312" s="26"/>
      <c r="AP312" s="43">
        <f t="shared" si="417"/>
        <v>0</v>
      </c>
      <c r="AQ312" s="327">
        <f>'2ND TERM Db '!AA312</f>
        <v>0</v>
      </c>
      <c r="AR312" s="343">
        <f>'1ST TERM Db'!AA312</f>
        <v>0</v>
      </c>
      <c r="AS312" s="328">
        <f t="shared" si="418"/>
        <v>0</v>
      </c>
      <c r="AT312" s="26"/>
      <c r="AU312" s="26"/>
      <c r="AV312" s="43">
        <f t="shared" si="419"/>
        <v>0</v>
      </c>
      <c r="AW312" s="327">
        <f>'2ND TERM Db '!AD312</f>
        <v>0</v>
      </c>
      <c r="AX312" s="343">
        <f>'1ST TERM Db'!AD312</f>
        <v>0</v>
      </c>
      <c r="AY312" s="328">
        <f t="shared" si="420"/>
        <v>0</v>
      </c>
      <c r="AZ312" s="26"/>
      <c r="BA312" s="26"/>
      <c r="BB312" s="43">
        <f t="shared" si="421"/>
        <v>0</v>
      </c>
      <c r="BC312" s="327">
        <f>'2ND TERM Db '!AG312</f>
        <v>0</v>
      </c>
      <c r="BD312" s="327">
        <f>'1ST TERM Db'!AG312</f>
        <v>0</v>
      </c>
      <c r="BE312" s="328">
        <f t="shared" si="422"/>
        <v>0</v>
      </c>
      <c r="BF312" s="26"/>
      <c r="BG312" s="26"/>
      <c r="BH312" s="43">
        <f t="shared" si="423"/>
        <v>0</v>
      </c>
      <c r="BI312" s="327">
        <f>'2ND TERM Db '!AJ312</f>
        <v>0</v>
      </c>
      <c r="BJ312" s="327">
        <f>'1ST TERM Db'!AJ312</f>
        <v>0</v>
      </c>
      <c r="BK312" s="328">
        <f t="shared" si="424"/>
        <v>0</v>
      </c>
      <c r="BL312" s="26"/>
      <c r="BM312" s="26"/>
      <c r="BN312" s="43">
        <f t="shared" si="425"/>
        <v>0</v>
      </c>
      <c r="BO312" s="327">
        <f>'2ND TERM Db '!AM312</f>
        <v>0</v>
      </c>
      <c r="BP312" s="348">
        <f>'1ST TERM Db'!AM312</f>
        <v>0</v>
      </c>
      <c r="BQ312" s="328">
        <f t="shared" si="426"/>
        <v>0</v>
      </c>
      <c r="BR312" s="26"/>
      <c r="BS312" s="26"/>
      <c r="BT312" s="43">
        <f t="shared" si="427"/>
        <v>0</v>
      </c>
      <c r="BU312" s="327">
        <f>'2ND TERM Db '!AP312</f>
        <v>0</v>
      </c>
      <c r="BV312" s="348">
        <f>'1ST TERM Db'!AP312</f>
        <v>0</v>
      </c>
      <c r="BW312" s="328">
        <f t="shared" si="428"/>
        <v>0</v>
      </c>
      <c r="BX312" s="26"/>
      <c r="BY312" s="26"/>
      <c r="BZ312" s="43">
        <f t="shared" si="429"/>
        <v>0</v>
      </c>
      <c r="CA312" s="327">
        <f>'2ND TERM Db '!AS312</f>
        <v>0</v>
      </c>
      <c r="CB312" s="348">
        <f>'1ST TERM Db'!AS312</f>
        <v>0</v>
      </c>
      <c r="CC312" s="328">
        <f t="shared" si="430"/>
        <v>0</v>
      </c>
      <c r="CD312" s="26"/>
      <c r="CE312" s="26"/>
      <c r="CF312" s="43">
        <f t="shared" si="431"/>
        <v>0</v>
      </c>
      <c r="CG312" s="327">
        <f>'2ND TERM Db '!AV312</f>
        <v>0</v>
      </c>
      <c r="CH312" s="348">
        <f>'1ST TERM Db'!AV312</f>
        <v>0</v>
      </c>
      <c r="CI312" s="328">
        <f t="shared" si="432"/>
        <v>0</v>
      </c>
      <c r="CJ312" s="26"/>
      <c r="CK312" s="26"/>
      <c r="CL312" s="43">
        <f t="shared" si="433"/>
        <v>0</v>
      </c>
      <c r="CM312" s="327">
        <f>'2ND TERM Db '!AY312</f>
        <v>0</v>
      </c>
      <c r="CN312" s="348">
        <f>'1ST TERM Db'!AY312</f>
        <v>0</v>
      </c>
      <c r="CO312" s="328">
        <f t="shared" si="434"/>
        <v>0</v>
      </c>
      <c r="CP312" s="26"/>
      <c r="CQ312" s="26"/>
      <c r="CR312" s="43">
        <f t="shared" si="435"/>
        <v>0</v>
      </c>
      <c r="CS312" s="327">
        <f>'2ND TERM Db '!BB312</f>
        <v>0</v>
      </c>
      <c r="CT312" s="348">
        <f>'1ST TERM Db'!BB312</f>
        <v>0</v>
      </c>
      <c r="CU312" s="328">
        <f t="shared" si="436"/>
        <v>0</v>
      </c>
      <c r="CV312" s="26"/>
      <c r="CW312" s="26"/>
      <c r="CX312" s="43">
        <f t="shared" si="437"/>
        <v>0</v>
      </c>
      <c r="CY312" s="327">
        <f>'2ND TERM Db '!BE312</f>
        <v>0</v>
      </c>
      <c r="CZ312" s="348">
        <f>'1ST TERM Db'!BE312</f>
        <v>0</v>
      </c>
      <c r="DA312" s="328">
        <f t="shared" si="438"/>
        <v>0</v>
      </c>
      <c r="DB312" s="26"/>
      <c r="DC312" s="26"/>
      <c r="DD312" s="43">
        <f t="shared" si="439"/>
        <v>0</v>
      </c>
      <c r="DE312" s="327">
        <f>'2ND TERM Db '!BH312</f>
        <v>0</v>
      </c>
      <c r="DF312" s="348">
        <f>'1ST TERM Db'!BH312</f>
        <v>0</v>
      </c>
      <c r="DG312" s="328">
        <f t="shared" si="440"/>
        <v>0</v>
      </c>
      <c r="DH312" s="349"/>
      <c r="DI312" s="349"/>
      <c r="DJ312" s="356">
        <f t="shared" si="444"/>
        <v>0</v>
      </c>
      <c r="DK312" s="357">
        <f>'2ND TERM Db '!BK312</f>
        <v>0</v>
      </c>
      <c r="DL312" s="357">
        <f>'1ST TERM Db'!BK312</f>
        <v>0</v>
      </c>
      <c r="DM312" s="328">
        <f t="shared" si="441"/>
        <v>0</v>
      </c>
      <c r="DN312" s="73">
        <f t="shared" ref="DN312" si="495">SUM(O312,U312,AA312,AG312,AM312,AS312,AY312,BE312,BK312,BQ312,BW312,CC312,CI312,CO312,CU312,DA312,DG312:DM312)</f>
        <v>0</v>
      </c>
      <c r="DO312" s="80">
        <f t="shared" si="443"/>
        <v>12</v>
      </c>
      <c r="DP312" s="81" t="s">
        <v>105</v>
      </c>
      <c r="DQ312" s="81" t="s">
        <v>105</v>
      </c>
      <c r="DR312" s="81" t="s">
        <v>105</v>
      </c>
      <c r="DS312" s="81" t="s">
        <v>105</v>
      </c>
      <c r="DT312" s="81" t="s">
        <v>105</v>
      </c>
      <c r="DU312" s="81" t="s">
        <v>105</v>
      </c>
      <c r="DV312" s="81" t="s">
        <v>105</v>
      </c>
      <c r="DW312" s="81" t="s">
        <v>105</v>
      </c>
      <c r="DX312" s="87" t="s">
        <v>98</v>
      </c>
      <c r="DY312" s="88" t="s">
        <v>99</v>
      </c>
      <c r="DZ312" s="81" t="s">
        <v>105</v>
      </c>
      <c r="EA312" s="81" t="s">
        <v>105</v>
      </c>
      <c r="EB312" s="81" t="s">
        <v>105</v>
      </c>
      <c r="EC312" s="81" t="s">
        <v>105</v>
      </c>
      <c r="ED312" s="81" t="s">
        <v>105</v>
      </c>
      <c r="EE312" s="81" t="s">
        <v>105</v>
      </c>
      <c r="EF312" s="99" t="s">
        <v>105</v>
      </c>
      <c r="EG312" s="100" t="s">
        <v>101</v>
      </c>
      <c r="EH312" s="101" t="s">
        <v>102</v>
      </c>
      <c r="EI312" s="102" t="s">
        <v>103</v>
      </c>
      <c r="EJ312" s="103" t="s">
        <v>104</v>
      </c>
    </row>
    <row r="313" ht="30.3" spans="1:140">
      <c r="A313" s="21">
        <v>310</v>
      </c>
      <c r="B313" s="288">
        <f>'1ST TERM Db'!B313</f>
        <v>0</v>
      </c>
      <c r="C313" s="29">
        <f>'1ST TERM Db'!C313</f>
        <v>0</v>
      </c>
      <c r="D313" s="29">
        <f>'1ST TERM Db'!D313</f>
        <v>0</v>
      </c>
      <c r="E313" s="29">
        <f>'1ST TERM Db'!E313</f>
        <v>0</v>
      </c>
      <c r="F313" s="27"/>
      <c r="G313" s="27"/>
      <c r="H313" s="27"/>
      <c r="I313" s="42">
        <f t="shared" si="407"/>
        <v>0</v>
      </c>
      <c r="J313" s="26"/>
      <c r="K313" s="26"/>
      <c r="L313" s="43">
        <f t="shared" si="403"/>
        <v>0</v>
      </c>
      <c r="M313" s="327">
        <f>'2ND TERM Db '!L313</f>
        <v>0</v>
      </c>
      <c r="N313" s="327">
        <f>'1ST TERM Db'!L313</f>
        <v>0</v>
      </c>
      <c r="O313" s="328">
        <f t="shared" si="408"/>
        <v>0</v>
      </c>
      <c r="P313" s="26"/>
      <c r="Q313" s="26"/>
      <c r="R313" s="43">
        <f t="shared" si="409"/>
        <v>0</v>
      </c>
      <c r="S313" s="327">
        <f>'2ND TERM Db '!O313</f>
        <v>0</v>
      </c>
      <c r="T313" s="327">
        <f>'1ST TERM Db'!O313</f>
        <v>0</v>
      </c>
      <c r="U313" s="328">
        <f t="shared" si="410"/>
        <v>0</v>
      </c>
      <c r="V313" s="26"/>
      <c r="W313" s="26"/>
      <c r="X313" s="43">
        <f t="shared" si="411"/>
        <v>0</v>
      </c>
      <c r="Y313" s="327">
        <f>'2ND TERM Db '!R313</f>
        <v>0</v>
      </c>
      <c r="Z313" s="327">
        <f>'1ST TERM Db'!R313</f>
        <v>0</v>
      </c>
      <c r="AA313" s="328">
        <f t="shared" si="412"/>
        <v>0</v>
      </c>
      <c r="AB313" s="26"/>
      <c r="AC313" s="26"/>
      <c r="AD313" s="43">
        <f t="shared" si="413"/>
        <v>0</v>
      </c>
      <c r="AE313" s="327">
        <f>'2ND TERM Db '!U313</f>
        <v>0</v>
      </c>
      <c r="AF313" s="327">
        <f>'1ST TERM Db'!U313</f>
        <v>0</v>
      </c>
      <c r="AG313" s="328">
        <f t="shared" si="414"/>
        <v>0</v>
      </c>
      <c r="AH313" s="26"/>
      <c r="AI313" s="26"/>
      <c r="AJ313" s="43">
        <f t="shared" si="415"/>
        <v>0</v>
      </c>
      <c r="AK313" s="327">
        <f>'2ND TERM Db '!X313</f>
        <v>0</v>
      </c>
      <c r="AL313" s="327">
        <f>'1ST TERM Db'!X313</f>
        <v>0</v>
      </c>
      <c r="AM313" s="328">
        <f t="shared" si="416"/>
        <v>0</v>
      </c>
      <c r="AN313" s="26"/>
      <c r="AO313" s="26"/>
      <c r="AP313" s="43">
        <f t="shared" si="417"/>
        <v>0</v>
      </c>
      <c r="AQ313" s="327">
        <f>'2ND TERM Db '!AA313</f>
        <v>0</v>
      </c>
      <c r="AR313" s="343">
        <f>'1ST TERM Db'!AA313</f>
        <v>0</v>
      </c>
      <c r="AS313" s="328">
        <f t="shared" si="418"/>
        <v>0</v>
      </c>
      <c r="AT313" s="26"/>
      <c r="AU313" s="26"/>
      <c r="AV313" s="43">
        <f t="shared" si="419"/>
        <v>0</v>
      </c>
      <c r="AW313" s="327">
        <f>'2ND TERM Db '!AD313</f>
        <v>0</v>
      </c>
      <c r="AX313" s="343">
        <f>'1ST TERM Db'!AD313</f>
        <v>0</v>
      </c>
      <c r="AY313" s="328">
        <f t="shared" si="420"/>
        <v>0</v>
      </c>
      <c r="AZ313" s="26"/>
      <c r="BA313" s="26"/>
      <c r="BB313" s="43">
        <f t="shared" si="421"/>
        <v>0</v>
      </c>
      <c r="BC313" s="327">
        <f>'2ND TERM Db '!AG313</f>
        <v>0</v>
      </c>
      <c r="BD313" s="327">
        <f>'1ST TERM Db'!AG313</f>
        <v>0</v>
      </c>
      <c r="BE313" s="328">
        <f t="shared" si="422"/>
        <v>0</v>
      </c>
      <c r="BF313" s="26"/>
      <c r="BG313" s="26"/>
      <c r="BH313" s="43">
        <f t="shared" si="423"/>
        <v>0</v>
      </c>
      <c r="BI313" s="327">
        <f>'2ND TERM Db '!AJ313</f>
        <v>0</v>
      </c>
      <c r="BJ313" s="327">
        <f>'1ST TERM Db'!AJ313</f>
        <v>0</v>
      </c>
      <c r="BK313" s="328">
        <f t="shared" si="424"/>
        <v>0</v>
      </c>
      <c r="BL313" s="26"/>
      <c r="BM313" s="26"/>
      <c r="BN313" s="43">
        <f t="shared" si="425"/>
        <v>0</v>
      </c>
      <c r="BO313" s="327">
        <f>'2ND TERM Db '!AM313</f>
        <v>0</v>
      </c>
      <c r="BP313" s="348">
        <f>'1ST TERM Db'!AM313</f>
        <v>0</v>
      </c>
      <c r="BQ313" s="328">
        <f t="shared" si="426"/>
        <v>0</v>
      </c>
      <c r="BR313" s="26"/>
      <c r="BS313" s="26"/>
      <c r="BT313" s="43">
        <f t="shared" si="427"/>
        <v>0</v>
      </c>
      <c r="BU313" s="327">
        <f>'2ND TERM Db '!AP313</f>
        <v>0</v>
      </c>
      <c r="BV313" s="348">
        <f>'1ST TERM Db'!AP313</f>
        <v>0</v>
      </c>
      <c r="BW313" s="328">
        <f t="shared" si="428"/>
        <v>0</v>
      </c>
      <c r="BX313" s="26"/>
      <c r="BY313" s="26"/>
      <c r="BZ313" s="43">
        <f t="shared" si="429"/>
        <v>0</v>
      </c>
      <c r="CA313" s="327">
        <f>'2ND TERM Db '!AS313</f>
        <v>0</v>
      </c>
      <c r="CB313" s="348">
        <f>'1ST TERM Db'!AS313</f>
        <v>0</v>
      </c>
      <c r="CC313" s="328">
        <f t="shared" si="430"/>
        <v>0</v>
      </c>
      <c r="CD313" s="26"/>
      <c r="CE313" s="26"/>
      <c r="CF313" s="43">
        <f t="shared" si="431"/>
        <v>0</v>
      </c>
      <c r="CG313" s="327">
        <f>'2ND TERM Db '!AV313</f>
        <v>0</v>
      </c>
      <c r="CH313" s="348">
        <f>'1ST TERM Db'!AV313</f>
        <v>0</v>
      </c>
      <c r="CI313" s="328">
        <f t="shared" si="432"/>
        <v>0</v>
      </c>
      <c r="CJ313" s="26"/>
      <c r="CK313" s="26"/>
      <c r="CL313" s="43">
        <f t="shared" si="433"/>
        <v>0</v>
      </c>
      <c r="CM313" s="327">
        <f>'2ND TERM Db '!AY313</f>
        <v>0</v>
      </c>
      <c r="CN313" s="348">
        <f>'1ST TERM Db'!AY313</f>
        <v>0</v>
      </c>
      <c r="CO313" s="328">
        <f t="shared" si="434"/>
        <v>0</v>
      </c>
      <c r="CP313" s="26"/>
      <c r="CQ313" s="26"/>
      <c r="CR313" s="43">
        <f t="shared" si="435"/>
        <v>0</v>
      </c>
      <c r="CS313" s="327">
        <f>'2ND TERM Db '!BB313</f>
        <v>0</v>
      </c>
      <c r="CT313" s="348">
        <f>'1ST TERM Db'!BB313</f>
        <v>0</v>
      </c>
      <c r="CU313" s="328">
        <f t="shared" si="436"/>
        <v>0</v>
      </c>
      <c r="CV313" s="26"/>
      <c r="CW313" s="26"/>
      <c r="CX313" s="43">
        <f t="shared" si="437"/>
        <v>0</v>
      </c>
      <c r="CY313" s="327">
        <f>'2ND TERM Db '!BE313</f>
        <v>0</v>
      </c>
      <c r="CZ313" s="348">
        <f>'1ST TERM Db'!BE313</f>
        <v>0</v>
      </c>
      <c r="DA313" s="328">
        <f t="shared" si="438"/>
        <v>0</v>
      </c>
      <c r="DB313" s="26"/>
      <c r="DC313" s="26"/>
      <c r="DD313" s="43">
        <f t="shared" si="439"/>
        <v>0</v>
      </c>
      <c r="DE313" s="327">
        <f>'2ND TERM Db '!BH313</f>
        <v>0</v>
      </c>
      <c r="DF313" s="348">
        <f>'1ST TERM Db'!BH313</f>
        <v>0</v>
      </c>
      <c r="DG313" s="328">
        <f t="shared" si="440"/>
        <v>0</v>
      </c>
      <c r="DH313" s="349"/>
      <c r="DI313" s="349"/>
      <c r="DJ313" s="356">
        <f t="shared" si="444"/>
        <v>0</v>
      </c>
      <c r="DK313" s="357">
        <f>'2ND TERM Db '!BK313</f>
        <v>0</v>
      </c>
      <c r="DL313" s="357">
        <f>'1ST TERM Db'!BK313</f>
        <v>0</v>
      </c>
      <c r="DM313" s="328">
        <f t="shared" si="441"/>
        <v>0</v>
      </c>
      <c r="DN313" s="73">
        <f t="shared" ref="DN313" si="496">SUM(O313,U313,AA313,AG313,AM313,AS313,AY313,BE313,BK313,BQ313,BW313,CC313,CI313,CO313,CU313,DA313,DG313,DM313)</f>
        <v>0</v>
      </c>
      <c r="DO313" s="80">
        <f t="shared" si="443"/>
        <v>12</v>
      </c>
      <c r="DP313" s="81" t="s">
        <v>105</v>
      </c>
      <c r="DQ313" s="81" t="s">
        <v>105</v>
      </c>
      <c r="DR313" s="81" t="s">
        <v>105</v>
      </c>
      <c r="DS313" s="81" t="s">
        <v>105</v>
      </c>
      <c r="DT313" s="81" t="s">
        <v>105</v>
      </c>
      <c r="DU313" s="81" t="s">
        <v>105</v>
      </c>
      <c r="DV313" s="81" t="s">
        <v>105</v>
      </c>
      <c r="DW313" s="81" t="s">
        <v>105</v>
      </c>
      <c r="DX313" s="87" t="s">
        <v>98</v>
      </c>
      <c r="DY313" s="88" t="s">
        <v>99</v>
      </c>
      <c r="DZ313" s="81" t="s">
        <v>105</v>
      </c>
      <c r="EA313" s="81" t="s">
        <v>105</v>
      </c>
      <c r="EB313" s="81" t="s">
        <v>105</v>
      </c>
      <c r="EC313" s="81" t="s">
        <v>105</v>
      </c>
      <c r="ED313" s="81" t="s">
        <v>105</v>
      </c>
      <c r="EE313" s="81" t="s">
        <v>105</v>
      </c>
      <c r="EF313" s="99" t="s">
        <v>105</v>
      </c>
      <c r="EG313" s="100" t="s">
        <v>101</v>
      </c>
      <c r="EH313" s="101" t="s">
        <v>102</v>
      </c>
      <c r="EI313" s="102" t="s">
        <v>103</v>
      </c>
      <c r="EJ313" s="103" t="s">
        <v>104</v>
      </c>
    </row>
    <row r="314" ht="30.3" spans="1:140">
      <c r="A314" s="21">
        <v>311</v>
      </c>
      <c r="B314" s="288">
        <f>'1ST TERM Db'!B314</f>
        <v>0</v>
      </c>
      <c r="C314" s="29">
        <f>'1ST TERM Db'!C314</f>
        <v>0</v>
      </c>
      <c r="D314" s="29">
        <f>'1ST TERM Db'!D314</f>
        <v>0</v>
      </c>
      <c r="E314" s="29">
        <f>'1ST TERM Db'!E314</f>
        <v>0</v>
      </c>
      <c r="F314" s="27"/>
      <c r="G314" s="27"/>
      <c r="H314" s="27"/>
      <c r="I314" s="42">
        <f t="shared" si="407"/>
        <v>0</v>
      </c>
      <c r="J314" s="26"/>
      <c r="K314" s="26"/>
      <c r="L314" s="43">
        <f t="shared" si="403"/>
        <v>0</v>
      </c>
      <c r="M314" s="327">
        <f>'2ND TERM Db '!L314</f>
        <v>0</v>
      </c>
      <c r="N314" s="327">
        <f>'1ST TERM Db'!L314</f>
        <v>0</v>
      </c>
      <c r="O314" s="328">
        <f t="shared" si="408"/>
        <v>0</v>
      </c>
      <c r="P314" s="26"/>
      <c r="Q314" s="26"/>
      <c r="R314" s="43">
        <f t="shared" si="409"/>
        <v>0</v>
      </c>
      <c r="S314" s="327">
        <f>'2ND TERM Db '!O314</f>
        <v>0</v>
      </c>
      <c r="T314" s="327">
        <f>'1ST TERM Db'!O314</f>
        <v>0</v>
      </c>
      <c r="U314" s="328">
        <f t="shared" si="410"/>
        <v>0</v>
      </c>
      <c r="V314" s="26"/>
      <c r="W314" s="26"/>
      <c r="X314" s="43">
        <f t="shared" si="411"/>
        <v>0</v>
      </c>
      <c r="Y314" s="327">
        <f>'2ND TERM Db '!R314</f>
        <v>0</v>
      </c>
      <c r="Z314" s="327">
        <f>'1ST TERM Db'!R314</f>
        <v>0</v>
      </c>
      <c r="AA314" s="328">
        <f t="shared" si="412"/>
        <v>0</v>
      </c>
      <c r="AB314" s="26"/>
      <c r="AC314" s="26"/>
      <c r="AD314" s="43">
        <f t="shared" si="413"/>
        <v>0</v>
      </c>
      <c r="AE314" s="327">
        <f>'2ND TERM Db '!U314</f>
        <v>0</v>
      </c>
      <c r="AF314" s="327">
        <f>'1ST TERM Db'!U314</f>
        <v>0</v>
      </c>
      <c r="AG314" s="328">
        <f t="shared" si="414"/>
        <v>0</v>
      </c>
      <c r="AH314" s="26"/>
      <c r="AI314" s="26"/>
      <c r="AJ314" s="43">
        <f t="shared" si="415"/>
        <v>0</v>
      </c>
      <c r="AK314" s="327">
        <f>'2ND TERM Db '!X314</f>
        <v>0</v>
      </c>
      <c r="AL314" s="327">
        <f>'1ST TERM Db'!X314</f>
        <v>0</v>
      </c>
      <c r="AM314" s="328">
        <f t="shared" si="416"/>
        <v>0</v>
      </c>
      <c r="AN314" s="26"/>
      <c r="AO314" s="26"/>
      <c r="AP314" s="43">
        <f t="shared" si="417"/>
        <v>0</v>
      </c>
      <c r="AQ314" s="327">
        <f>'2ND TERM Db '!AA314</f>
        <v>0</v>
      </c>
      <c r="AR314" s="343">
        <f>'1ST TERM Db'!AA314</f>
        <v>0</v>
      </c>
      <c r="AS314" s="328">
        <f t="shared" si="418"/>
        <v>0</v>
      </c>
      <c r="AT314" s="26"/>
      <c r="AU314" s="26"/>
      <c r="AV314" s="43">
        <f t="shared" si="419"/>
        <v>0</v>
      </c>
      <c r="AW314" s="327">
        <f>'2ND TERM Db '!AD314</f>
        <v>0</v>
      </c>
      <c r="AX314" s="343">
        <f>'1ST TERM Db'!AD314</f>
        <v>0</v>
      </c>
      <c r="AY314" s="328">
        <f t="shared" si="420"/>
        <v>0</v>
      </c>
      <c r="AZ314" s="26"/>
      <c r="BA314" s="26"/>
      <c r="BB314" s="43">
        <f t="shared" si="421"/>
        <v>0</v>
      </c>
      <c r="BC314" s="327">
        <f>'2ND TERM Db '!AG314</f>
        <v>0</v>
      </c>
      <c r="BD314" s="327">
        <f>'1ST TERM Db'!AG314</f>
        <v>0</v>
      </c>
      <c r="BE314" s="328">
        <f t="shared" si="422"/>
        <v>0</v>
      </c>
      <c r="BF314" s="26"/>
      <c r="BG314" s="26"/>
      <c r="BH314" s="43">
        <f t="shared" si="423"/>
        <v>0</v>
      </c>
      <c r="BI314" s="327">
        <f>'2ND TERM Db '!AJ314</f>
        <v>0</v>
      </c>
      <c r="BJ314" s="327">
        <f>'1ST TERM Db'!AJ314</f>
        <v>0</v>
      </c>
      <c r="BK314" s="328">
        <f t="shared" si="424"/>
        <v>0</v>
      </c>
      <c r="BL314" s="26"/>
      <c r="BM314" s="26"/>
      <c r="BN314" s="43">
        <f t="shared" si="425"/>
        <v>0</v>
      </c>
      <c r="BO314" s="327">
        <f>'2ND TERM Db '!AM314</f>
        <v>0</v>
      </c>
      <c r="BP314" s="348">
        <f>'1ST TERM Db'!AM314</f>
        <v>0</v>
      </c>
      <c r="BQ314" s="328">
        <f t="shared" si="426"/>
        <v>0</v>
      </c>
      <c r="BR314" s="26"/>
      <c r="BS314" s="26"/>
      <c r="BT314" s="43">
        <f t="shared" si="427"/>
        <v>0</v>
      </c>
      <c r="BU314" s="327">
        <f>'2ND TERM Db '!AP314</f>
        <v>0</v>
      </c>
      <c r="BV314" s="348">
        <f>'1ST TERM Db'!AP314</f>
        <v>0</v>
      </c>
      <c r="BW314" s="328">
        <f t="shared" si="428"/>
        <v>0</v>
      </c>
      <c r="BX314" s="26"/>
      <c r="BY314" s="26"/>
      <c r="BZ314" s="43">
        <f t="shared" si="429"/>
        <v>0</v>
      </c>
      <c r="CA314" s="327">
        <f>'2ND TERM Db '!AS314</f>
        <v>0</v>
      </c>
      <c r="CB314" s="348">
        <f>'1ST TERM Db'!AS314</f>
        <v>0</v>
      </c>
      <c r="CC314" s="328">
        <f t="shared" si="430"/>
        <v>0</v>
      </c>
      <c r="CD314" s="26"/>
      <c r="CE314" s="26"/>
      <c r="CF314" s="43">
        <f t="shared" si="431"/>
        <v>0</v>
      </c>
      <c r="CG314" s="327">
        <f>'2ND TERM Db '!AV314</f>
        <v>0</v>
      </c>
      <c r="CH314" s="348">
        <f>'1ST TERM Db'!AV314</f>
        <v>0</v>
      </c>
      <c r="CI314" s="328">
        <f t="shared" si="432"/>
        <v>0</v>
      </c>
      <c r="CJ314" s="26"/>
      <c r="CK314" s="26"/>
      <c r="CL314" s="43">
        <f t="shared" si="433"/>
        <v>0</v>
      </c>
      <c r="CM314" s="327">
        <f>'2ND TERM Db '!AY314</f>
        <v>0</v>
      </c>
      <c r="CN314" s="348">
        <f>'1ST TERM Db'!AY314</f>
        <v>0</v>
      </c>
      <c r="CO314" s="328">
        <f t="shared" si="434"/>
        <v>0</v>
      </c>
      <c r="CP314" s="26"/>
      <c r="CQ314" s="26"/>
      <c r="CR314" s="43">
        <f t="shared" si="435"/>
        <v>0</v>
      </c>
      <c r="CS314" s="327">
        <f>'2ND TERM Db '!BB314</f>
        <v>0</v>
      </c>
      <c r="CT314" s="348">
        <f>'1ST TERM Db'!BB314</f>
        <v>0</v>
      </c>
      <c r="CU314" s="328">
        <f t="shared" si="436"/>
        <v>0</v>
      </c>
      <c r="CV314" s="26"/>
      <c r="CW314" s="26"/>
      <c r="CX314" s="43">
        <f t="shared" si="437"/>
        <v>0</v>
      </c>
      <c r="CY314" s="327">
        <f>'2ND TERM Db '!BE314</f>
        <v>0</v>
      </c>
      <c r="CZ314" s="348">
        <f>'1ST TERM Db'!BE314</f>
        <v>0</v>
      </c>
      <c r="DA314" s="328">
        <f t="shared" si="438"/>
        <v>0</v>
      </c>
      <c r="DB314" s="26"/>
      <c r="DC314" s="26"/>
      <c r="DD314" s="43">
        <f t="shared" si="439"/>
        <v>0</v>
      </c>
      <c r="DE314" s="327">
        <f>'2ND TERM Db '!BH314</f>
        <v>0</v>
      </c>
      <c r="DF314" s="348">
        <f>'1ST TERM Db'!BH314</f>
        <v>0</v>
      </c>
      <c r="DG314" s="328">
        <f t="shared" si="440"/>
        <v>0</v>
      </c>
      <c r="DH314" s="349"/>
      <c r="DI314" s="349"/>
      <c r="DJ314" s="356">
        <f t="shared" si="444"/>
        <v>0</v>
      </c>
      <c r="DK314" s="357">
        <f>'2ND TERM Db '!BK314</f>
        <v>0</v>
      </c>
      <c r="DL314" s="357">
        <f>'1ST TERM Db'!BK314</f>
        <v>0</v>
      </c>
      <c r="DM314" s="328">
        <f t="shared" si="441"/>
        <v>0</v>
      </c>
      <c r="DN314" s="73">
        <f t="shared" ref="DN314" si="497">SUM(O314,U314,AA314,AG314,AM314,AS314,AY314,BE314,BK314,BQ314,BW314,CC314,CI314,CO314,CU314,DA314,DG314:DM314)</f>
        <v>0</v>
      </c>
      <c r="DO314" s="80">
        <f t="shared" si="443"/>
        <v>12</v>
      </c>
      <c r="DP314" s="81" t="s">
        <v>105</v>
      </c>
      <c r="DQ314" s="81" t="s">
        <v>105</v>
      </c>
      <c r="DR314" s="81" t="s">
        <v>105</v>
      </c>
      <c r="DS314" s="81" t="s">
        <v>105</v>
      </c>
      <c r="DT314" s="81" t="s">
        <v>105</v>
      </c>
      <c r="DU314" s="81" t="s">
        <v>105</v>
      </c>
      <c r="DV314" s="81" t="s">
        <v>105</v>
      </c>
      <c r="DW314" s="81" t="s">
        <v>105</v>
      </c>
      <c r="DX314" s="87" t="s">
        <v>98</v>
      </c>
      <c r="DY314" s="88" t="s">
        <v>99</v>
      </c>
      <c r="DZ314" s="81" t="s">
        <v>105</v>
      </c>
      <c r="EA314" s="81" t="s">
        <v>105</v>
      </c>
      <c r="EB314" s="81" t="s">
        <v>105</v>
      </c>
      <c r="EC314" s="81" t="s">
        <v>105</v>
      </c>
      <c r="ED314" s="81" t="s">
        <v>105</v>
      </c>
      <c r="EE314" s="81" t="s">
        <v>105</v>
      </c>
      <c r="EF314" s="99" t="s">
        <v>105</v>
      </c>
      <c r="EG314" s="100" t="s">
        <v>101</v>
      </c>
      <c r="EH314" s="101" t="s">
        <v>102</v>
      </c>
      <c r="EI314" s="102" t="s">
        <v>103</v>
      </c>
      <c r="EJ314" s="103" t="s">
        <v>104</v>
      </c>
    </row>
    <row r="315" ht="30.3" spans="1:140">
      <c r="A315" s="21">
        <v>312</v>
      </c>
      <c r="B315" s="288">
        <f>'1ST TERM Db'!B315</f>
        <v>0</v>
      </c>
      <c r="C315" s="289">
        <f>'1ST TERM Db'!C315</f>
        <v>0</v>
      </c>
      <c r="D315" s="29">
        <f>'1ST TERM Db'!D315</f>
        <v>0</v>
      </c>
      <c r="E315" s="29">
        <f>'1ST TERM Db'!E315</f>
        <v>0</v>
      </c>
      <c r="F315" s="27"/>
      <c r="G315" s="27"/>
      <c r="H315" s="27"/>
      <c r="I315" s="42">
        <f t="shared" si="407"/>
        <v>0</v>
      </c>
      <c r="J315" s="26"/>
      <c r="K315" s="26"/>
      <c r="L315" s="43">
        <f t="shared" si="403"/>
        <v>0</v>
      </c>
      <c r="M315" s="327">
        <f>'2ND TERM Db '!L315</f>
        <v>0</v>
      </c>
      <c r="N315" s="327">
        <f>'1ST TERM Db'!L315</f>
        <v>0</v>
      </c>
      <c r="O315" s="328">
        <f t="shared" si="408"/>
        <v>0</v>
      </c>
      <c r="P315" s="26"/>
      <c r="Q315" s="26"/>
      <c r="R315" s="43">
        <f t="shared" si="409"/>
        <v>0</v>
      </c>
      <c r="S315" s="327">
        <f>'2ND TERM Db '!O315</f>
        <v>0</v>
      </c>
      <c r="T315" s="327">
        <f>'1ST TERM Db'!O315</f>
        <v>0</v>
      </c>
      <c r="U315" s="328">
        <f t="shared" si="410"/>
        <v>0</v>
      </c>
      <c r="V315" s="26"/>
      <c r="W315" s="26"/>
      <c r="X315" s="43">
        <f t="shared" si="411"/>
        <v>0</v>
      </c>
      <c r="Y315" s="327">
        <f>'2ND TERM Db '!R315</f>
        <v>0</v>
      </c>
      <c r="Z315" s="327">
        <f>'1ST TERM Db'!R315</f>
        <v>0</v>
      </c>
      <c r="AA315" s="328">
        <f t="shared" si="412"/>
        <v>0</v>
      </c>
      <c r="AB315" s="26"/>
      <c r="AC315" s="26"/>
      <c r="AD315" s="43">
        <f t="shared" si="413"/>
        <v>0</v>
      </c>
      <c r="AE315" s="327">
        <f>'2ND TERM Db '!U315</f>
        <v>0</v>
      </c>
      <c r="AF315" s="327">
        <f>'1ST TERM Db'!U315</f>
        <v>0</v>
      </c>
      <c r="AG315" s="328">
        <f t="shared" si="414"/>
        <v>0</v>
      </c>
      <c r="AH315" s="26"/>
      <c r="AI315" s="26"/>
      <c r="AJ315" s="43">
        <f t="shared" si="415"/>
        <v>0</v>
      </c>
      <c r="AK315" s="327">
        <f>'2ND TERM Db '!X315</f>
        <v>0</v>
      </c>
      <c r="AL315" s="327">
        <f>'1ST TERM Db'!X315</f>
        <v>0</v>
      </c>
      <c r="AM315" s="328">
        <f t="shared" si="416"/>
        <v>0</v>
      </c>
      <c r="AN315" s="26"/>
      <c r="AO315" s="26"/>
      <c r="AP315" s="43">
        <f t="shared" si="417"/>
        <v>0</v>
      </c>
      <c r="AQ315" s="327">
        <f>'2ND TERM Db '!AA315</f>
        <v>0</v>
      </c>
      <c r="AR315" s="343">
        <f>'1ST TERM Db'!AA315</f>
        <v>0</v>
      </c>
      <c r="AS315" s="328">
        <f t="shared" si="418"/>
        <v>0</v>
      </c>
      <c r="AT315" s="26"/>
      <c r="AU315" s="26"/>
      <c r="AV315" s="43">
        <f t="shared" si="419"/>
        <v>0</v>
      </c>
      <c r="AW315" s="327">
        <f>'2ND TERM Db '!AD315</f>
        <v>0</v>
      </c>
      <c r="AX315" s="343">
        <f>'1ST TERM Db'!AD315</f>
        <v>0</v>
      </c>
      <c r="AY315" s="328">
        <f t="shared" si="420"/>
        <v>0</v>
      </c>
      <c r="AZ315" s="26"/>
      <c r="BA315" s="26"/>
      <c r="BB315" s="43">
        <f t="shared" si="421"/>
        <v>0</v>
      </c>
      <c r="BC315" s="327">
        <f>'2ND TERM Db '!AG315</f>
        <v>0</v>
      </c>
      <c r="BD315" s="327">
        <f>'1ST TERM Db'!AG315</f>
        <v>0</v>
      </c>
      <c r="BE315" s="328">
        <f t="shared" si="422"/>
        <v>0</v>
      </c>
      <c r="BF315" s="26"/>
      <c r="BG315" s="26"/>
      <c r="BH315" s="43">
        <f t="shared" si="423"/>
        <v>0</v>
      </c>
      <c r="BI315" s="327">
        <f>'2ND TERM Db '!AJ315</f>
        <v>0</v>
      </c>
      <c r="BJ315" s="327">
        <f>'1ST TERM Db'!AJ315</f>
        <v>0</v>
      </c>
      <c r="BK315" s="328">
        <f t="shared" si="424"/>
        <v>0</v>
      </c>
      <c r="BL315" s="26"/>
      <c r="BM315" s="26"/>
      <c r="BN315" s="43">
        <f t="shared" si="425"/>
        <v>0</v>
      </c>
      <c r="BO315" s="327">
        <f>'2ND TERM Db '!AM315</f>
        <v>0</v>
      </c>
      <c r="BP315" s="348">
        <f>'1ST TERM Db'!AM315</f>
        <v>0</v>
      </c>
      <c r="BQ315" s="328">
        <f t="shared" si="426"/>
        <v>0</v>
      </c>
      <c r="BR315" s="26"/>
      <c r="BS315" s="26"/>
      <c r="BT315" s="43">
        <f t="shared" si="427"/>
        <v>0</v>
      </c>
      <c r="BU315" s="327">
        <f>'2ND TERM Db '!AP315</f>
        <v>0</v>
      </c>
      <c r="BV315" s="348">
        <f>'1ST TERM Db'!AP315</f>
        <v>0</v>
      </c>
      <c r="BW315" s="328">
        <f t="shared" si="428"/>
        <v>0</v>
      </c>
      <c r="BX315" s="26"/>
      <c r="BY315" s="26"/>
      <c r="BZ315" s="43">
        <f t="shared" si="429"/>
        <v>0</v>
      </c>
      <c r="CA315" s="327">
        <f>'2ND TERM Db '!AS315</f>
        <v>0</v>
      </c>
      <c r="CB315" s="348">
        <f>'1ST TERM Db'!AS315</f>
        <v>0</v>
      </c>
      <c r="CC315" s="328">
        <f t="shared" si="430"/>
        <v>0</v>
      </c>
      <c r="CD315" s="26"/>
      <c r="CE315" s="26"/>
      <c r="CF315" s="43">
        <f t="shared" si="431"/>
        <v>0</v>
      </c>
      <c r="CG315" s="327">
        <f>'2ND TERM Db '!AV315</f>
        <v>0</v>
      </c>
      <c r="CH315" s="348">
        <f>'1ST TERM Db'!AV315</f>
        <v>0</v>
      </c>
      <c r="CI315" s="328">
        <f t="shared" si="432"/>
        <v>0</v>
      </c>
      <c r="CJ315" s="26"/>
      <c r="CK315" s="26"/>
      <c r="CL315" s="43">
        <f t="shared" si="433"/>
        <v>0</v>
      </c>
      <c r="CM315" s="327">
        <f>'2ND TERM Db '!AY315</f>
        <v>0</v>
      </c>
      <c r="CN315" s="348">
        <f>'1ST TERM Db'!AY315</f>
        <v>0</v>
      </c>
      <c r="CO315" s="328">
        <f t="shared" si="434"/>
        <v>0</v>
      </c>
      <c r="CP315" s="26"/>
      <c r="CQ315" s="26"/>
      <c r="CR315" s="43">
        <f t="shared" si="435"/>
        <v>0</v>
      </c>
      <c r="CS315" s="327">
        <f>'2ND TERM Db '!BB315</f>
        <v>0</v>
      </c>
      <c r="CT315" s="348">
        <f>'1ST TERM Db'!BB315</f>
        <v>0</v>
      </c>
      <c r="CU315" s="328">
        <f t="shared" si="436"/>
        <v>0</v>
      </c>
      <c r="CV315" s="26"/>
      <c r="CW315" s="26"/>
      <c r="CX315" s="43">
        <f t="shared" si="437"/>
        <v>0</v>
      </c>
      <c r="CY315" s="327">
        <f>'2ND TERM Db '!BE315</f>
        <v>0</v>
      </c>
      <c r="CZ315" s="348">
        <f>'1ST TERM Db'!BE315</f>
        <v>0</v>
      </c>
      <c r="DA315" s="328">
        <f t="shared" si="438"/>
        <v>0</v>
      </c>
      <c r="DB315" s="26"/>
      <c r="DC315" s="26"/>
      <c r="DD315" s="43">
        <f t="shared" si="439"/>
        <v>0</v>
      </c>
      <c r="DE315" s="327">
        <f>'2ND TERM Db '!BH315</f>
        <v>0</v>
      </c>
      <c r="DF315" s="348">
        <f>'1ST TERM Db'!BH315</f>
        <v>0</v>
      </c>
      <c r="DG315" s="328">
        <f t="shared" si="440"/>
        <v>0</v>
      </c>
      <c r="DH315" s="349"/>
      <c r="DI315" s="349"/>
      <c r="DJ315" s="356">
        <f t="shared" si="444"/>
        <v>0</v>
      </c>
      <c r="DK315" s="357">
        <f>'2ND TERM Db '!BK315</f>
        <v>0</v>
      </c>
      <c r="DL315" s="357">
        <f>'1ST TERM Db'!BK315</f>
        <v>0</v>
      </c>
      <c r="DM315" s="328">
        <f t="shared" si="441"/>
        <v>0</v>
      </c>
      <c r="DN315" s="73">
        <f t="shared" ref="DN315" si="498">SUM(O315,U315,AA315,AG315,AM315,AS315,AY315,BE315,BK315,BQ315,BW315,CC315,CI315,CO315,CU315,DA315,DG315,DM315)</f>
        <v>0</v>
      </c>
      <c r="DO315" s="80">
        <f t="shared" si="443"/>
        <v>12</v>
      </c>
      <c r="DP315" s="81" t="s">
        <v>105</v>
      </c>
      <c r="DQ315" s="81" t="s">
        <v>105</v>
      </c>
      <c r="DR315" s="81" t="s">
        <v>105</v>
      </c>
      <c r="DS315" s="81" t="s">
        <v>105</v>
      </c>
      <c r="DT315" s="81" t="s">
        <v>105</v>
      </c>
      <c r="DU315" s="81" t="s">
        <v>105</v>
      </c>
      <c r="DV315" s="81" t="s">
        <v>105</v>
      </c>
      <c r="DW315" s="81" t="s">
        <v>105</v>
      </c>
      <c r="DX315" s="87" t="s">
        <v>98</v>
      </c>
      <c r="DY315" s="88" t="s">
        <v>99</v>
      </c>
      <c r="DZ315" s="81" t="s">
        <v>105</v>
      </c>
      <c r="EA315" s="81" t="s">
        <v>105</v>
      </c>
      <c r="EB315" s="81" t="s">
        <v>105</v>
      </c>
      <c r="EC315" s="81" t="s">
        <v>105</v>
      </c>
      <c r="ED315" s="81" t="s">
        <v>105</v>
      </c>
      <c r="EE315" s="81" t="s">
        <v>105</v>
      </c>
      <c r="EF315" s="99" t="s">
        <v>105</v>
      </c>
      <c r="EG315" s="100" t="s">
        <v>101</v>
      </c>
      <c r="EH315" s="101" t="s">
        <v>102</v>
      </c>
      <c r="EI315" s="102" t="s">
        <v>103</v>
      </c>
      <c r="EJ315" s="103" t="s">
        <v>104</v>
      </c>
    </row>
    <row r="316" ht="30.3" spans="1:140">
      <c r="A316" s="21">
        <v>313</v>
      </c>
      <c r="B316" s="288">
        <f>'1ST TERM Db'!B316</f>
        <v>0</v>
      </c>
      <c r="C316" s="29">
        <f>'1ST TERM Db'!C316</f>
        <v>0</v>
      </c>
      <c r="D316" s="29">
        <f>'1ST TERM Db'!D316</f>
        <v>0</v>
      </c>
      <c r="E316" s="29">
        <f>'1ST TERM Db'!E316</f>
        <v>0</v>
      </c>
      <c r="F316" s="27"/>
      <c r="G316" s="27"/>
      <c r="H316" s="27"/>
      <c r="I316" s="42">
        <f t="shared" si="407"/>
        <v>0</v>
      </c>
      <c r="J316" s="26"/>
      <c r="K316" s="26"/>
      <c r="L316" s="43">
        <f t="shared" si="403"/>
        <v>0</v>
      </c>
      <c r="M316" s="327">
        <f>'2ND TERM Db '!L316</f>
        <v>0</v>
      </c>
      <c r="N316" s="327">
        <f>'1ST TERM Db'!L316</f>
        <v>0</v>
      </c>
      <c r="O316" s="328">
        <f t="shared" si="408"/>
        <v>0</v>
      </c>
      <c r="P316" s="26"/>
      <c r="Q316" s="26"/>
      <c r="R316" s="43">
        <f t="shared" si="409"/>
        <v>0</v>
      </c>
      <c r="S316" s="327">
        <f>'2ND TERM Db '!O316</f>
        <v>0</v>
      </c>
      <c r="T316" s="327">
        <f>'1ST TERM Db'!O316</f>
        <v>0</v>
      </c>
      <c r="U316" s="328">
        <f t="shared" si="410"/>
        <v>0</v>
      </c>
      <c r="V316" s="26"/>
      <c r="W316" s="26"/>
      <c r="X316" s="43">
        <f t="shared" si="411"/>
        <v>0</v>
      </c>
      <c r="Y316" s="327">
        <f>'2ND TERM Db '!R316</f>
        <v>0</v>
      </c>
      <c r="Z316" s="327">
        <f>'1ST TERM Db'!R316</f>
        <v>0</v>
      </c>
      <c r="AA316" s="328">
        <f t="shared" si="412"/>
        <v>0</v>
      </c>
      <c r="AB316" s="26"/>
      <c r="AC316" s="26"/>
      <c r="AD316" s="43">
        <f t="shared" si="413"/>
        <v>0</v>
      </c>
      <c r="AE316" s="327">
        <f>'2ND TERM Db '!U316</f>
        <v>0</v>
      </c>
      <c r="AF316" s="327">
        <f>'1ST TERM Db'!U316</f>
        <v>0</v>
      </c>
      <c r="AG316" s="328">
        <f t="shared" si="414"/>
        <v>0</v>
      </c>
      <c r="AH316" s="26"/>
      <c r="AI316" s="26"/>
      <c r="AJ316" s="43">
        <f t="shared" si="415"/>
        <v>0</v>
      </c>
      <c r="AK316" s="327">
        <f>'2ND TERM Db '!X316</f>
        <v>0</v>
      </c>
      <c r="AL316" s="327">
        <f>'1ST TERM Db'!X316</f>
        <v>0</v>
      </c>
      <c r="AM316" s="328">
        <f t="shared" si="416"/>
        <v>0</v>
      </c>
      <c r="AN316" s="26"/>
      <c r="AO316" s="26"/>
      <c r="AP316" s="43">
        <f t="shared" si="417"/>
        <v>0</v>
      </c>
      <c r="AQ316" s="327">
        <f>'2ND TERM Db '!AA316</f>
        <v>0</v>
      </c>
      <c r="AR316" s="343">
        <f>'1ST TERM Db'!AA316</f>
        <v>0</v>
      </c>
      <c r="AS316" s="328">
        <f t="shared" si="418"/>
        <v>0</v>
      </c>
      <c r="AT316" s="26"/>
      <c r="AU316" s="26"/>
      <c r="AV316" s="43">
        <f t="shared" si="419"/>
        <v>0</v>
      </c>
      <c r="AW316" s="327">
        <f>'2ND TERM Db '!AD316</f>
        <v>0</v>
      </c>
      <c r="AX316" s="343">
        <f>'1ST TERM Db'!AD316</f>
        <v>0</v>
      </c>
      <c r="AY316" s="328">
        <f t="shared" si="420"/>
        <v>0</v>
      </c>
      <c r="AZ316" s="26"/>
      <c r="BA316" s="26"/>
      <c r="BB316" s="43">
        <f t="shared" si="421"/>
        <v>0</v>
      </c>
      <c r="BC316" s="327">
        <f>'2ND TERM Db '!AG316</f>
        <v>0</v>
      </c>
      <c r="BD316" s="327">
        <f>'1ST TERM Db'!AG316</f>
        <v>0</v>
      </c>
      <c r="BE316" s="328">
        <f t="shared" si="422"/>
        <v>0</v>
      </c>
      <c r="BF316" s="26"/>
      <c r="BG316" s="26"/>
      <c r="BH316" s="43">
        <f t="shared" si="423"/>
        <v>0</v>
      </c>
      <c r="BI316" s="327">
        <f>'2ND TERM Db '!AJ316</f>
        <v>0</v>
      </c>
      <c r="BJ316" s="327">
        <f>'1ST TERM Db'!AJ316</f>
        <v>0</v>
      </c>
      <c r="BK316" s="328">
        <f t="shared" si="424"/>
        <v>0</v>
      </c>
      <c r="BL316" s="26"/>
      <c r="BM316" s="26"/>
      <c r="BN316" s="43">
        <f t="shared" si="425"/>
        <v>0</v>
      </c>
      <c r="BO316" s="327">
        <f>'2ND TERM Db '!AM316</f>
        <v>0</v>
      </c>
      <c r="BP316" s="348">
        <f>'1ST TERM Db'!AM316</f>
        <v>0</v>
      </c>
      <c r="BQ316" s="328">
        <f t="shared" si="426"/>
        <v>0</v>
      </c>
      <c r="BR316" s="26"/>
      <c r="BS316" s="26"/>
      <c r="BT316" s="43">
        <f t="shared" si="427"/>
        <v>0</v>
      </c>
      <c r="BU316" s="327">
        <f>'2ND TERM Db '!AP316</f>
        <v>0</v>
      </c>
      <c r="BV316" s="348">
        <f>'1ST TERM Db'!AP316</f>
        <v>0</v>
      </c>
      <c r="BW316" s="328">
        <f t="shared" si="428"/>
        <v>0</v>
      </c>
      <c r="BX316" s="26"/>
      <c r="BY316" s="26"/>
      <c r="BZ316" s="43">
        <f t="shared" si="429"/>
        <v>0</v>
      </c>
      <c r="CA316" s="327">
        <f>'2ND TERM Db '!AS316</f>
        <v>0</v>
      </c>
      <c r="CB316" s="348">
        <f>'1ST TERM Db'!AS316</f>
        <v>0</v>
      </c>
      <c r="CC316" s="328">
        <f t="shared" si="430"/>
        <v>0</v>
      </c>
      <c r="CD316" s="26"/>
      <c r="CE316" s="26"/>
      <c r="CF316" s="43">
        <f t="shared" si="431"/>
        <v>0</v>
      </c>
      <c r="CG316" s="327">
        <f>'2ND TERM Db '!AV316</f>
        <v>0</v>
      </c>
      <c r="CH316" s="348">
        <f>'1ST TERM Db'!AV316</f>
        <v>0</v>
      </c>
      <c r="CI316" s="328">
        <f t="shared" si="432"/>
        <v>0</v>
      </c>
      <c r="CJ316" s="26"/>
      <c r="CK316" s="26"/>
      <c r="CL316" s="43">
        <f t="shared" si="433"/>
        <v>0</v>
      </c>
      <c r="CM316" s="327">
        <f>'2ND TERM Db '!AY316</f>
        <v>0</v>
      </c>
      <c r="CN316" s="348">
        <f>'1ST TERM Db'!AY316</f>
        <v>0</v>
      </c>
      <c r="CO316" s="328">
        <f t="shared" si="434"/>
        <v>0</v>
      </c>
      <c r="CP316" s="26"/>
      <c r="CQ316" s="26"/>
      <c r="CR316" s="43">
        <f t="shared" si="435"/>
        <v>0</v>
      </c>
      <c r="CS316" s="327">
        <f>'2ND TERM Db '!BB316</f>
        <v>0</v>
      </c>
      <c r="CT316" s="348">
        <f>'1ST TERM Db'!BB316</f>
        <v>0</v>
      </c>
      <c r="CU316" s="328">
        <f t="shared" si="436"/>
        <v>0</v>
      </c>
      <c r="CV316" s="26"/>
      <c r="CW316" s="26"/>
      <c r="CX316" s="43">
        <f t="shared" si="437"/>
        <v>0</v>
      </c>
      <c r="CY316" s="327">
        <f>'2ND TERM Db '!BE316</f>
        <v>0</v>
      </c>
      <c r="CZ316" s="348">
        <f>'1ST TERM Db'!BE316</f>
        <v>0</v>
      </c>
      <c r="DA316" s="328">
        <f t="shared" si="438"/>
        <v>0</v>
      </c>
      <c r="DB316" s="26"/>
      <c r="DC316" s="26"/>
      <c r="DD316" s="43">
        <f t="shared" si="439"/>
        <v>0</v>
      </c>
      <c r="DE316" s="327">
        <f>'2ND TERM Db '!BH316</f>
        <v>0</v>
      </c>
      <c r="DF316" s="348">
        <f>'1ST TERM Db'!BH316</f>
        <v>0</v>
      </c>
      <c r="DG316" s="328">
        <f t="shared" si="440"/>
        <v>0</v>
      </c>
      <c r="DH316" s="349"/>
      <c r="DI316" s="349"/>
      <c r="DJ316" s="356">
        <f t="shared" si="444"/>
        <v>0</v>
      </c>
      <c r="DK316" s="357">
        <f>'2ND TERM Db '!BK316</f>
        <v>0</v>
      </c>
      <c r="DL316" s="357">
        <f>'1ST TERM Db'!BK316</f>
        <v>0</v>
      </c>
      <c r="DM316" s="328">
        <f t="shared" si="441"/>
        <v>0</v>
      </c>
      <c r="DN316" s="73">
        <f t="shared" ref="DN316" si="499">SUM(O316,U316,AA316,AG316,AM316,AS316,AY316,BE316,BK316,BQ316,BW316,CC316,CI316,CO316,CU316,DA316,DG316:DM316)</f>
        <v>0</v>
      </c>
      <c r="DO316" s="80">
        <f t="shared" si="443"/>
        <v>12</v>
      </c>
      <c r="DP316" s="81" t="s">
        <v>105</v>
      </c>
      <c r="DQ316" s="81" t="s">
        <v>105</v>
      </c>
      <c r="DR316" s="81" t="s">
        <v>105</v>
      </c>
      <c r="DS316" s="81" t="s">
        <v>105</v>
      </c>
      <c r="DT316" s="81" t="s">
        <v>105</v>
      </c>
      <c r="DU316" s="81" t="s">
        <v>105</v>
      </c>
      <c r="DV316" s="81" t="s">
        <v>105</v>
      </c>
      <c r="DW316" s="81" t="s">
        <v>105</v>
      </c>
      <c r="DX316" s="87" t="s">
        <v>98</v>
      </c>
      <c r="DY316" s="88" t="s">
        <v>99</v>
      </c>
      <c r="DZ316" s="81" t="s">
        <v>105</v>
      </c>
      <c r="EA316" s="81" t="s">
        <v>105</v>
      </c>
      <c r="EB316" s="81" t="s">
        <v>105</v>
      </c>
      <c r="EC316" s="81" t="s">
        <v>105</v>
      </c>
      <c r="ED316" s="81" t="s">
        <v>105</v>
      </c>
      <c r="EE316" s="81" t="s">
        <v>105</v>
      </c>
      <c r="EF316" s="99" t="s">
        <v>105</v>
      </c>
      <c r="EG316" s="100" t="s">
        <v>101</v>
      </c>
      <c r="EH316" s="101" t="s">
        <v>102</v>
      </c>
      <c r="EI316" s="102" t="s">
        <v>103</v>
      </c>
      <c r="EJ316" s="103" t="s">
        <v>104</v>
      </c>
    </row>
    <row r="317" ht="30.3" spans="1:140">
      <c r="A317" s="21">
        <v>314</v>
      </c>
      <c r="B317" s="288">
        <f>'1ST TERM Db'!B317</f>
        <v>0</v>
      </c>
      <c r="C317" s="289">
        <f>'1ST TERM Db'!C317</f>
        <v>0</v>
      </c>
      <c r="D317" s="29">
        <f>'1ST TERM Db'!D317</f>
        <v>0</v>
      </c>
      <c r="E317" s="29">
        <f>'1ST TERM Db'!E317</f>
        <v>0</v>
      </c>
      <c r="F317" s="27"/>
      <c r="G317" s="27"/>
      <c r="H317" s="27"/>
      <c r="I317" s="42">
        <f t="shared" si="407"/>
        <v>0</v>
      </c>
      <c r="J317" s="26"/>
      <c r="K317" s="26"/>
      <c r="L317" s="43">
        <f t="shared" si="403"/>
        <v>0</v>
      </c>
      <c r="M317" s="327">
        <f>'2ND TERM Db '!L317</f>
        <v>0</v>
      </c>
      <c r="N317" s="327">
        <f>'1ST TERM Db'!L317</f>
        <v>0</v>
      </c>
      <c r="O317" s="328">
        <f t="shared" si="408"/>
        <v>0</v>
      </c>
      <c r="P317" s="26"/>
      <c r="Q317" s="26"/>
      <c r="R317" s="43">
        <f t="shared" si="409"/>
        <v>0</v>
      </c>
      <c r="S317" s="327">
        <f>'2ND TERM Db '!O317</f>
        <v>0</v>
      </c>
      <c r="T317" s="327">
        <f>'1ST TERM Db'!O317</f>
        <v>0</v>
      </c>
      <c r="U317" s="328">
        <f t="shared" si="410"/>
        <v>0</v>
      </c>
      <c r="V317" s="26"/>
      <c r="W317" s="26"/>
      <c r="X317" s="43">
        <f t="shared" si="411"/>
        <v>0</v>
      </c>
      <c r="Y317" s="327">
        <f>'2ND TERM Db '!R317</f>
        <v>0</v>
      </c>
      <c r="Z317" s="327">
        <f>'1ST TERM Db'!R317</f>
        <v>0</v>
      </c>
      <c r="AA317" s="328">
        <f t="shared" si="412"/>
        <v>0</v>
      </c>
      <c r="AB317" s="26"/>
      <c r="AC317" s="26"/>
      <c r="AD317" s="43">
        <f t="shared" si="413"/>
        <v>0</v>
      </c>
      <c r="AE317" s="327">
        <f>'2ND TERM Db '!U317</f>
        <v>0</v>
      </c>
      <c r="AF317" s="327">
        <f>'1ST TERM Db'!U317</f>
        <v>0</v>
      </c>
      <c r="AG317" s="328">
        <f t="shared" si="414"/>
        <v>0</v>
      </c>
      <c r="AH317" s="26"/>
      <c r="AI317" s="26"/>
      <c r="AJ317" s="43">
        <f t="shared" si="415"/>
        <v>0</v>
      </c>
      <c r="AK317" s="327">
        <f>'2ND TERM Db '!X317</f>
        <v>0</v>
      </c>
      <c r="AL317" s="327">
        <f>'1ST TERM Db'!X317</f>
        <v>0</v>
      </c>
      <c r="AM317" s="328">
        <f t="shared" si="416"/>
        <v>0</v>
      </c>
      <c r="AN317" s="26"/>
      <c r="AO317" s="26"/>
      <c r="AP317" s="43">
        <f t="shared" si="417"/>
        <v>0</v>
      </c>
      <c r="AQ317" s="327">
        <f>'2ND TERM Db '!AA317</f>
        <v>0</v>
      </c>
      <c r="AR317" s="343">
        <f>'1ST TERM Db'!AA317</f>
        <v>0</v>
      </c>
      <c r="AS317" s="328">
        <f t="shared" si="418"/>
        <v>0</v>
      </c>
      <c r="AT317" s="26"/>
      <c r="AU317" s="26"/>
      <c r="AV317" s="43">
        <f t="shared" si="419"/>
        <v>0</v>
      </c>
      <c r="AW317" s="327">
        <f>'2ND TERM Db '!AD317</f>
        <v>0</v>
      </c>
      <c r="AX317" s="343">
        <f>'1ST TERM Db'!AD317</f>
        <v>0</v>
      </c>
      <c r="AY317" s="328">
        <f t="shared" si="420"/>
        <v>0</v>
      </c>
      <c r="AZ317" s="26"/>
      <c r="BA317" s="26"/>
      <c r="BB317" s="43">
        <f t="shared" si="421"/>
        <v>0</v>
      </c>
      <c r="BC317" s="327">
        <f>'2ND TERM Db '!AG317</f>
        <v>0</v>
      </c>
      <c r="BD317" s="327">
        <f>'1ST TERM Db'!AG317</f>
        <v>0</v>
      </c>
      <c r="BE317" s="328">
        <f t="shared" si="422"/>
        <v>0</v>
      </c>
      <c r="BF317" s="26"/>
      <c r="BG317" s="26"/>
      <c r="BH317" s="43">
        <f t="shared" si="423"/>
        <v>0</v>
      </c>
      <c r="BI317" s="327">
        <f>'2ND TERM Db '!AJ317</f>
        <v>0</v>
      </c>
      <c r="BJ317" s="327">
        <f>'1ST TERM Db'!AJ317</f>
        <v>0</v>
      </c>
      <c r="BK317" s="328">
        <f t="shared" si="424"/>
        <v>0</v>
      </c>
      <c r="BL317" s="26"/>
      <c r="BM317" s="26"/>
      <c r="BN317" s="43">
        <f t="shared" si="425"/>
        <v>0</v>
      </c>
      <c r="BO317" s="327">
        <f>'2ND TERM Db '!AM317</f>
        <v>0</v>
      </c>
      <c r="BP317" s="348">
        <f>'1ST TERM Db'!AM317</f>
        <v>0</v>
      </c>
      <c r="BQ317" s="328">
        <f t="shared" si="426"/>
        <v>0</v>
      </c>
      <c r="BR317" s="26"/>
      <c r="BS317" s="26"/>
      <c r="BT317" s="43">
        <f t="shared" si="427"/>
        <v>0</v>
      </c>
      <c r="BU317" s="327">
        <f>'2ND TERM Db '!AP317</f>
        <v>0</v>
      </c>
      <c r="BV317" s="348">
        <f>'1ST TERM Db'!AP317</f>
        <v>0</v>
      </c>
      <c r="BW317" s="328">
        <f t="shared" si="428"/>
        <v>0</v>
      </c>
      <c r="BX317" s="26"/>
      <c r="BY317" s="26"/>
      <c r="BZ317" s="43">
        <f t="shared" si="429"/>
        <v>0</v>
      </c>
      <c r="CA317" s="327">
        <f>'2ND TERM Db '!AS317</f>
        <v>0</v>
      </c>
      <c r="CB317" s="348">
        <f>'1ST TERM Db'!AS317</f>
        <v>0</v>
      </c>
      <c r="CC317" s="328">
        <f t="shared" si="430"/>
        <v>0</v>
      </c>
      <c r="CD317" s="26"/>
      <c r="CE317" s="26"/>
      <c r="CF317" s="43">
        <f t="shared" si="431"/>
        <v>0</v>
      </c>
      <c r="CG317" s="327">
        <f>'2ND TERM Db '!AV317</f>
        <v>0</v>
      </c>
      <c r="CH317" s="348">
        <f>'1ST TERM Db'!AV317</f>
        <v>0</v>
      </c>
      <c r="CI317" s="328">
        <f t="shared" si="432"/>
        <v>0</v>
      </c>
      <c r="CJ317" s="26"/>
      <c r="CK317" s="26"/>
      <c r="CL317" s="43">
        <f t="shared" si="433"/>
        <v>0</v>
      </c>
      <c r="CM317" s="327">
        <f>'2ND TERM Db '!AY317</f>
        <v>0</v>
      </c>
      <c r="CN317" s="348">
        <f>'1ST TERM Db'!AY317</f>
        <v>0</v>
      </c>
      <c r="CO317" s="328">
        <f t="shared" si="434"/>
        <v>0</v>
      </c>
      <c r="CP317" s="26"/>
      <c r="CQ317" s="26"/>
      <c r="CR317" s="43">
        <f t="shared" si="435"/>
        <v>0</v>
      </c>
      <c r="CS317" s="327">
        <f>'2ND TERM Db '!BB317</f>
        <v>0</v>
      </c>
      <c r="CT317" s="348">
        <f>'1ST TERM Db'!BB317</f>
        <v>0</v>
      </c>
      <c r="CU317" s="328">
        <f t="shared" si="436"/>
        <v>0</v>
      </c>
      <c r="CV317" s="26"/>
      <c r="CW317" s="26"/>
      <c r="CX317" s="43">
        <f t="shared" si="437"/>
        <v>0</v>
      </c>
      <c r="CY317" s="327">
        <f>'2ND TERM Db '!BE317</f>
        <v>0</v>
      </c>
      <c r="CZ317" s="348">
        <f>'1ST TERM Db'!BE317</f>
        <v>0</v>
      </c>
      <c r="DA317" s="328">
        <f t="shared" si="438"/>
        <v>0</v>
      </c>
      <c r="DB317" s="26"/>
      <c r="DC317" s="26"/>
      <c r="DD317" s="43">
        <f t="shared" si="439"/>
        <v>0</v>
      </c>
      <c r="DE317" s="327">
        <f>'2ND TERM Db '!BH317</f>
        <v>0</v>
      </c>
      <c r="DF317" s="348">
        <f>'1ST TERM Db'!BH317</f>
        <v>0</v>
      </c>
      <c r="DG317" s="328">
        <f t="shared" si="440"/>
        <v>0</v>
      </c>
      <c r="DH317" s="349"/>
      <c r="DI317" s="349"/>
      <c r="DJ317" s="356">
        <f t="shared" si="444"/>
        <v>0</v>
      </c>
      <c r="DK317" s="357">
        <f>'2ND TERM Db '!BK317</f>
        <v>0</v>
      </c>
      <c r="DL317" s="357">
        <f>'1ST TERM Db'!BK317</f>
        <v>0</v>
      </c>
      <c r="DM317" s="328">
        <f t="shared" si="441"/>
        <v>0</v>
      </c>
      <c r="DN317" s="73">
        <f t="shared" ref="DN317" si="500">SUM(O317,U317,AA317,AG317,AM317,AS317,AY317,BE317,BK317,BQ317,BW317,CC317,CI317,CO317,CU317,DA317,DG317,DM317)</f>
        <v>0</v>
      </c>
      <c r="DO317" s="80">
        <f t="shared" si="443"/>
        <v>12</v>
      </c>
      <c r="DP317" s="81" t="s">
        <v>105</v>
      </c>
      <c r="DQ317" s="81" t="s">
        <v>105</v>
      </c>
      <c r="DR317" s="81" t="s">
        <v>105</v>
      </c>
      <c r="DS317" s="81" t="s">
        <v>105</v>
      </c>
      <c r="DT317" s="81" t="s">
        <v>105</v>
      </c>
      <c r="DU317" s="81" t="s">
        <v>105</v>
      </c>
      <c r="DV317" s="81" t="s">
        <v>105</v>
      </c>
      <c r="DW317" s="81" t="s">
        <v>105</v>
      </c>
      <c r="DX317" s="87" t="s">
        <v>98</v>
      </c>
      <c r="DY317" s="88" t="s">
        <v>99</v>
      </c>
      <c r="DZ317" s="81" t="s">
        <v>105</v>
      </c>
      <c r="EA317" s="81" t="s">
        <v>105</v>
      </c>
      <c r="EB317" s="81" t="s">
        <v>105</v>
      </c>
      <c r="EC317" s="81" t="s">
        <v>105</v>
      </c>
      <c r="ED317" s="81" t="s">
        <v>105</v>
      </c>
      <c r="EE317" s="81" t="s">
        <v>105</v>
      </c>
      <c r="EF317" s="99" t="s">
        <v>105</v>
      </c>
      <c r="EG317" s="100" t="s">
        <v>101</v>
      </c>
      <c r="EH317" s="101" t="s">
        <v>102</v>
      </c>
      <c r="EI317" s="102" t="s">
        <v>103</v>
      </c>
      <c r="EJ317" s="103" t="s">
        <v>104</v>
      </c>
    </row>
    <row r="318" ht="30.3" spans="1:140">
      <c r="A318" s="21">
        <v>315</v>
      </c>
      <c r="B318" s="288">
        <f>'1ST TERM Db'!B318</f>
        <v>0</v>
      </c>
      <c r="C318" s="29">
        <f>'1ST TERM Db'!C318</f>
        <v>0</v>
      </c>
      <c r="D318" s="29">
        <f>'1ST TERM Db'!D318</f>
        <v>0</v>
      </c>
      <c r="E318" s="29">
        <f>'1ST TERM Db'!E318</f>
        <v>0</v>
      </c>
      <c r="F318" s="27"/>
      <c r="G318" s="27"/>
      <c r="H318" s="27"/>
      <c r="I318" s="42">
        <f t="shared" si="407"/>
        <v>0</v>
      </c>
      <c r="J318" s="26"/>
      <c r="K318" s="26"/>
      <c r="L318" s="43">
        <f t="shared" si="403"/>
        <v>0</v>
      </c>
      <c r="M318" s="327">
        <f>'2ND TERM Db '!L318</f>
        <v>0</v>
      </c>
      <c r="N318" s="327">
        <f>'1ST TERM Db'!L318</f>
        <v>0</v>
      </c>
      <c r="O318" s="328">
        <f t="shared" si="408"/>
        <v>0</v>
      </c>
      <c r="P318" s="26"/>
      <c r="Q318" s="26"/>
      <c r="R318" s="43">
        <f t="shared" si="409"/>
        <v>0</v>
      </c>
      <c r="S318" s="327">
        <f>'2ND TERM Db '!O318</f>
        <v>0</v>
      </c>
      <c r="T318" s="327">
        <f>'1ST TERM Db'!O318</f>
        <v>0</v>
      </c>
      <c r="U318" s="328">
        <f t="shared" si="410"/>
        <v>0</v>
      </c>
      <c r="V318" s="26"/>
      <c r="W318" s="26"/>
      <c r="X318" s="43">
        <f t="shared" si="411"/>
        <v>0</v>
      </c>
      <c r="Y318" s="327">
        <f>'2ND TERM Db '!R318</f>
        <v>0</v>
      </c>
      <c r="Z318" s="327">
        <f>'1ST TERM Db'!R318</f>
        <v>0</v>
      </c>
      <c r="AA318" s="328">
        <f t="shared" si="412"/>
        <v>0</v>
      </c>
      <c r="AB318" s="26"/>
      <c r="AC318" s="26"/>
      <c r="AD318" s="43">
        <f t="shared" si="413"/>
        <v>0</v>
      </c>
      <c r="AE318" s="327">
        <f>'2ND TERM Db '!U318</f>
        <v>0</v>
      </c>
      <c r="AF318" s="327">
        <f>'1ST TERM Db'!U318</f>
        <v>0</v>
      </c>
      <c r="AG318" s="328">
        <f t="shared" si="414"/>
        <v>0</v>
      </c>
      <c r="AH318" s="26"/>
      <c r="AI318" s="26"/>
      <c r="AJ318" s="43">
        <f t="shared" si="415"/>
        <v>0</v>
      </c>
      <c r="AK318" s="327">
        <f>'2ND TERM Db '!X318</f>
        <v>0</v>
      </c>
      <c r="AL318" s="327">
        <f>'1ST TERM Db'!X318</f>
        <v>0</v>
      </c>
      <c r="AM318" s="328">
        <f t="shared" si="416"/>
        <v>0</v>
      </c>
      <c r="AN318" s="26"/>
      <c r="AO318" s="26"/>
      <c r="AP318" s="43">
        <f t="shared" si="417"/>
        <v>0</v>
      </c>
      <c r="AQ318" s="327">
        <f>'2ND TERM Db '!AA318</f>
        <v>0</v>
      </c>
      <c r="AR318" s="343">
        <f>'1ST TERM Db'!AA318</f>
        <v>0</v>
      </c>
      <c r="AS318" s="328">
        <f t="shared" si="418"/>
        <v>0</v>
      </c>
      <c r="AT318" s="26"/>
      <c r="AU318" s="26"/>
      <c r="AV318" s="43">
        <f t="shared" si="419"/>
        <v>0</v>
      </c>
      <c r="AW318" s="327">
        <f>'2ND TERM Db '!AD318</f>
        <v>0</v>
      </c>
      <c r="AX318" s="343">
        <f>'1ST TERM Db'!AD318</f>
        <v>0</v>
      </c>
      <c r="AY318" s="328">
        <f t="shared" si="420"/>
        <v>0</v>
      </c>
      <c r="AZ318" s="26"/>
      <c r="BA318" s="26"/>
      <c r="BB318" s="43">
        <f t="shared" si="421"/>
        <v>0</v>
      </c>
      <c r="BC318" s="327">
        <f>'2ND TERM Db '!AG318</f>
        <v>0</v>
      </c>
      <c r="BD318" s="327">
        <f>'1ST TERM Db'!AG318</f>
        <v>0</v>
      </c>
      <c r="BE318" s="328">
        <f t="shared" si="422"/>
        <v>0</v>
      </c>
      <c r="BF318" s="26"/>
      <c r="BG318" s="26"/>
      <c r="BH318" s="43">
        <f t="shared" si="423"/>
        <v>0</v>
      </c>
      <c r="BI318" s="327">
        <f>'2ND TERM Db '!AJ318</f>
        <v>0</v>
      </c>
      <c r="BJ318" s="327">
        <f>'1ST TERM Db'!AJ318</f>
        <v>0</v>
      </c>
      <c r="BK318" s="328">
        <f t="shared" si="424"/>
        <v>0</v>
      </c>
      <c r="BL318" s="26"/>
      <c r="BM318" s="26"/>
      <c r="BN318" s="43">
        <f t="shared" si="425"/>
        <v>0</v>
      </c>
      <c r="BO318" s="327">
        <f>'2ND TERM Db '!AM318</f>
        <v>0</v>
      </c>
      <c r="BP318" s="348">
        <f>'1ST TERM Db'!AM318</f>
        <v>0</v>
      </c>
      <c r="BQ318" s="328">
        <f t="shared" si="426"/>
        <v>0</v>
      </c>
      <c r="BR318" s="26"/>
      <c r="BS318" s="26"/>
      <c r="BT318" s="43">
        <f t="shared" si="427"/>
        <v>0</v>
      </c>
      <c r="BU318" s="327">
        <f>'2ND TERM Db '!AP318</f>
        <v>0</v>
      </c>
      <c r="BV318" s="348">
        <f>'1ST TERM Db'!AP318</f>
        <v>0</v>
      </c>
      <c r="BW318" s="328">
        <f t="shared" si="428"/>
        <v>0</v>
      </c>
      <c r="BX318" s="26"/>
      <c r="BY318" s="26"/>
      <c r="BZ318" s="43">
        <f t="shared" si="429"/>
        <v>0</v>
      </c>
      <c r="CA318" s="327">
        <f>'2ND TERM Db '!AS318</f>
        <v>0</v>
      </c>
      <c r="CB318" s="348">
        <f>'1ST TERM Db'!AS318</f>
        <v>0</v>
      </c>
      <c r="CC318" s="328">
        <f t="shared" si="430"/>
        <v>0</v>
      </c>
      <c r="CD318" s="26"/>
      <c r="CE318" s="26"/>
      <c r="CF318" s="43">
        <f t="shared" si="431"/>
        <v>0</v>
      </c>
      <c r="CG318" s="327">
        <f>'2ND TERM Db '!AV318</f>
        <v>0</v>
      </c>
      <c r="CH318" s="348">
        <f>'1ST TERM Db'!AV318</f>
        <v>0</v>
      </c>
      <c r="CI318" s="328">
        <f t="shared" si="432"/>
        <v>0</v>
      </c>
      <c r="CJ318" s="26"/>
      <c r="CK318" s="26"/>
      <c r="CL318" s="43">
        <f t="shared" si="433"/>
        <v>0</v>
      </c>
      <c r="CM318" s="327">
        <f>'2ND TERM Db '!AY318</f>
        <v>0</v>
      </c>
      <c r="CN318" s="348">
        <f>'1ST TERM Db'!AY318</f>
        <v>0</v>
      </c>
      <c r="CO318" s="328">
        <f t="shared" si="434"/>
        <v>0</v>
      </c>
      <c r="CP318" s="26"/>
      <c r="CQ318" s="26"/>
      <c r="CR318" s="43">
        <f t="shared" si="435"/>
        <v>0</v>
      </c>
      <c r="CS318" s="327">
        <f>'2ND TERM Db '!BB318</f>
        <v>0</v>
      </c>
      <c r="CT318" s="348">
        <f>'1ST TERM Db'!BB318</f>
        <v>0</v>
      </c>
      <c r="CU318" s="328">
        <f t="shared" si="436"/>
        <v>0</v>
      </c>
      <c r="CV318" s="26"/>
      <c r="CW318" s="26"/>
      <c r="CX318" s="43">
        <f t="shared" si="437"/>
        <v>0</v>
      </c>
      <c r="CY318" s="327">
        <f>'2ND TERM Db '!BE318</f>
        <v>0</v>
      </c>
      <c r="CZ318" s="348">
        <f>'1ST TERM Db'!BE318</f>
        <v>0</v>
      </c>
      <c r="DA318" s="328">
        <f t="shared" si="438"/>
        <v>0</v>
      </c>
      <c r="DB318" s="26"/>
      <c r="DC318" s="26"/>
      <c r="DD318" s="43">
        <f t="shared" si="439"/>
        <v>0</v>
      </c>
      <c r="DE318" s="327">
        <f>'2ND TERM Db '!BH318</f>
        <v>0</v>
      </c>
      <c r="DF318" s="348">
        <f>'1ST TERM Db'!BH318</f>
        <v>0</v>
      </c>
      <c r="DG318" s="328">
        <f t="shared" si="440"/>
        <v>0</v>
      </c>
      <c r="DH318" s="349"/>
      <c r="DI318" s="349"/>
      <c r="DJ318" s="356">
        <f t="shared" si="444"/>
        <v>0</v>
      </c>
      <c r="DK318" s="357">
        <f>'2ND TERM Db '!BK318</f>
        <v>0</v>
      </c>
      <c r="DL318" s="357">
        <f>'1ST TERM Db'!BK318</f>
        <v>0</v>
      </c>
      <c r="DM318" s="328">
        <f t="shared" si="441"/>
        <v>0</v>
      </c>
      <c r="DN318" s="73">
        <f t="shared" ref="DN318" si="501">SUM(O318,U318,AA318,AG318,AM318,AS318,AY318,BE318,BK318,BQ318,BW318,CC318,CI318,CO318,CU318,DA318,DG318:DM318)</f>
        <v>0</v>
      </c>
      <c r="DO318" s="80">
        <f t="shared" si="443"/>
        <v>12</v>
      </c>
      <c r="DP318" s="81" t="s">
        <v>105</v>
      </c>
      <c r="DQ318" s="81" t="s">
        <v>105</v>
      </c>
      <c r="DR318" s="81" t="s">
        <v>105</v>
      </c>
      <c r="DS318" s="81" t="s">
        <v>105</v>
      </c>
      <c r="DT318" s="81" t="s">
        <v>105</v>
      </c>
      <c r="DU318" s="81" t="s">
        <v>105</v>
      </c>
      <c r="DV318" s="81" t="s">
        <v>105</v>
      </c>
      <c r="DW318" s="81" t="s">
        <v>105</v>
      </c>
      <c r="DX318" s="87" t="s">
        <v>98</v>
      </c>
      <c r="DY318" s="88" t="s">
        <v>99</v>
      </c>
      <c r="DZ318" s="81" t="s">
        <v>105</v>
      </c>
      <c r="EA318" s="81" t="s">
        <v>105</v>
      </c>
      <c r="EB318" s="81" t="s">
        <v>105</v>
      </c>
      <c r="EC318" s="81" t="s">
        <v>105</v>
      </c>
      <c r="ED318" s="81" t="s">
        <v>105</v>
      </c>
      <c r="EE318" s="81" t="s">
        <v>105</v>
      </c>
      <c r="EF318" s="99" t="s">
        <v>105</v>
      </c>
      <c r="EG318" s="100" t="s">
        <v>101</v>
      </c>
      <c r="EH318" s="101" t="s">
        <v>102</v>
      </c>
      <c r="EI318" s="102" t="s">
        <v>103</v>
      </c>
      <c r="EJ318" s="103" t="s">
        <v>104</v>
      </c>
    </row>
    <row r="319" ht="30.3" spans="1:140">
      <c r="A319" s="21">
        <v>316</v>
      </c>
      <c r="B319" s="288">
        <f>'1ST TERM Db'!B319</f>
        <v>0</v>
      </c>
      <c r="C319" s="289">
        <f>'1ST TERM Db'!C319</f>
        <v>0</v>
      </c>
      <c r="D319" s="29">
        <f>'1ST TERM Db'!D319</f>
        <v>0</v>
      </c>
      <c r="E319" s="29">
        <f>'1ST TERM Db'!E319</f>
        <v>0</v>
      </c>
      <c r="F319" s="27"/>
      <c r="G319" s="27"/>
      <c r="H319" s="27"/>
      <c r="I319" s="42">
        <f t="shared" si="407"/>
        <v>0</v>
      </c>
      <c r="J319" s="26"/>
      <c r="K319" s="26"/>
      <c r="L319" s="43">
        <f t="shared" si="403"/>
        <v>0</v>
      </c>
      <c r="M319" s="327">
        <f>'2ND TERM Db '!L319</f>
        <v>0</v>
      </c>
      <c r="N319" s="327">
        <f>'1ST TERM Db'!L319</f>
        <v>0</v>
      </c>
      <c r="O319" s="328">
        <f t="shared" si="408"/>
        <v>0</v>
      </c>
      <c r="P319" s="26"/>
      <c r="Q319" s="26"/>
      <c r="R319" s="43">
        <f t="shared" si="409"/>
        <v>0</v>
      </c>
      <c r="S319" s="327">
        <f>'2ND TERM Db '!O319</f>
        <v>0</v>
      </c>
      <c r="T319" s="327">
        <f>'1ST TERM Db'!O319</f>
        <v>0</v>
      </c>
      <c r="U319" s="328">
        <f t="shared" si="410"/>
        <v>0</v>
      </c>
      <c r="V319" s="26"/>
      <c r="W319" s="26"/>
      <c r="X319" s="43">
        <f t="shared" si="411"/>
        <v>0</v>
      </c>
      <c r="Y319" s="327">
        <f>'2ND TERM Db '!R319</f>
        <v>0</v>
      </c>
      <c r="Z319" s="327">
        <f>'1ST TERM Db'!R319</f>
        <v>0</v>
      </c>
      <c r="AA319" s="328">
        <f t="shared" si="412"/>
        <v>0</v>
      </c>
      <c r="AB319" s="26"/>
      <c r="AC319" s="26"/>
      <c r="AD319" s="43">
        <f t="shared" si="413"/>
        <v>0</v>
      </c>
      <c r="AE319" s="327">
        <f>'2ND TERM Db '!U319</f>
        <v>0</v>
      </c>
      <c r="AF319" s="327">
        <f>'1ST TERM Db'!U319</f>
        <v>0</v>
      </c>
      <c r="AG319" s="328">
        <f t="shared" si="414"/>
        <v>0</v>
      </c>
      <c r="AH319" s="26"/>
      <c r="AI319" s="26"/>
      <c r="AJ319" s="43">
        <f t="shared" si="415"/>
        <v>0</v>
      </c>
      <c r="AK319" s="327">
        <f>'2ND TERM Db '!X319</f>
        <v>0</v>
      </c>
      <c r="AL319" s="327">
        <f>'1ST TERM Db'!X319</f>
        <v>0</v>
      </c>
      <c r="AM319" s="328">
        <f t="shared" si="416"/>
        <v>0</v>
      </c>
      <c r="AN319" s="26"/>
      <c r="AO319" s="26"/>
      <c r="AP319" s="43">
        <f t="shared" si="417"/>
        <v>0</v>
      </c>
      <c r="AQ319" s="327">
        <f>'2ND TERM Db '!AA319</f>
        <v>0</v>
      </c>
      <c r="AR319" s="343">
        <f>'1ST TERM Db'!AA319</f>
        <v>0</v>
      </c>
      <c r="AS319" s="328">
        <f t="shared" si="418"/>
        <v>0</v>
      </c>
      <c r="AT319" s="26"/>
      <c r="AU319" s="26"/>
      <c r="AV319" s="43">
        <f t="shared" si="419"/>
        <v>0</v>
      </c>
      <c r="AW319" s="327">
        <f>'2ND TERM Db '!AD319</f>
        <v>0</v>
      </c>
      <c r="AX319" s="343">
        <f>'1ST TERM Db'!AD319</f>
        <v>0</v>
      </c>
      <c r="AY319" s="328">
        <f t="shared" si="420"/>
        <v>0</v>
      </c>
      <c r="AZ319" s="26"/>
      <c r="BA319" s="26"/>
      <c r="BB319" s="43">
        <f t="shared" si="421"/>
        <v>0</v>
      </c>
      <c r="BC319" s="327">
        <f>'2ND TERM Db '!AG319</f>
        <v>0</v>
      </c>
      <c r="BD319" s="327">
        <f>'1ST TERM Db'!AG319</f>
        <v>0</v>
      </c>
      <c r="BE319" s="328">
        <f t="shared" si="422"/>
        <v>0</v>
      </c>
      <c r="BF319" s="26"/>
      <c r="BG319" s="26"/>
      <c r="BH319" s="43">
        <f t="shared" si="423"/>
        <v>0</v>
      </c>
      <c r="BI319" s="327">
        <f>'2ND TERM Db '!AJ319</f>
        <v>0</v>
      </c>
      <c r="BJ319" s="327">
        <f>'1ST TERM Db'!AJ319</f>
        <v>0</v>
      </c>
      <c r="BK319" s="328">
        <f t="shared" si="424"/>
        <v>0</v>
      </c>
      <c r="BL319" s="26"/>
      <c r="BM319" s="26"/>
      <c r="BN319" s="43">
        <f t="shared" si="425"/>
        <v>0</v>
      </c>
      <c r="BO319" s="327">
        <f>'2ND TERM Db '!AM319</f>
        <v>0</v>
      </c>
      <c r="BP319" s="348">
        <f>'1ST TERM Db'!AM319</f>
        <v>0</v>
      </c>
      <c r="BQ319" s="328">
        <f t="shared" si="426"/>
        <v>0</v>
      </c>
      <c r="BR319" s="26"/>
      <c r="BS319" s="26"/>
      <c r="BT319" s="43">
        <f t="shared" si="427"/>
        <v>0</v>
      </c>
      <c r="BU319" s="327">
        <f>'2ND TERM Db '!AP319</f>
        <v>0</v>
      </c>
      <c r="BV319" s="348">
        <f>'1ST TERM Db'!AP319</f>
        <v>0</v>
      </c>
      <c r="BW319" s="328">
        <f t="shared" si="428"/>
        <v>0</v>
      </c>
      <c r="BX319" s="26"/>
      <c r="BY319" s="26"/>
      <c r="BZ319" s="43">
        <f t="shared" si="429"/>
        <v>0</v>
      </c>
      <c r="CA319" s="327">
        <f>'2ND TERM Db '!AS319</f>
        <v>0</v>
      </c>
      <c r="CB319" s="348">
        <f>'1ST TERM Db'!AS319</f>
        <v>0</v>
      </c>
      <c r="CC319" s="328">
        <f t="shared" si="430"/>
        <v>0</v>
      </c>
      <c r="CD319" s="26"/>
      <c r="CE319" s="26"/>
      <c r="CF319" s="43">
        <f t="shared" si="431"/>
        <v>0</v>
      </c>
      <c r="CG319" s="327">
        <f>'2ND TERM Db '!AV319</f>
        <v>0</v>
      </c>
      <c r="CH319" s="348">
        <f>'1ST TERM Db'!AV319</f>
        <v>0</v>
      </c>
      <c r="CI319" s="328">
        <f t="shared" si="432"/>
        <v>0</v>
      </c>
      <c r="CJ319" s="26"/>
      <c r="CK319" s="26"/>
      <c r="CL319" s="43">
        <f t="shared" si="433"/>
        <v>0</v>
      </c>
      <c r="CM319" s="327">
        <f>'2ND TERM Db '!AY319</f>
        <v>0</v>
      </c>
      <c r="CN319" s="348">
        <f>'1ST TERM Db'!AY319</f>
        <v>0</v>
      </c>
      <c r="CO319" s="328">
        <f t="shared" si="434"/>
        <v>0</v>
      </c>
      <c r="CP319" s="26"/>
      <c r="CQ319" s="26"/>
      <c r="CR319" s="43">
        <f t="shared" si="435"/>
        <v>0</v>
      </c>
      <c r="CS319" s="327">
        <f>'2ND TERM Db '!BB319</f>
        <v>0</v>
      </c>
      <c r="CT319" s="348">
        <f>'1ST TERM Db'!BB319</f>
        <v>0</v>
      </c>
      <c r="CU319" s="328">
        <f t="shared" si="436"/>
        <v>0</v>
      </c>
      <c r="CV319" s="26"/>
      <c r="CW319" s="26"/>
      <c r="CX319" s="43">
        <f t="shared" si="437"/>
        <v>0</v>
      </c>
      <c r="CY319" s="327">
        <f>'2ND TERM Db '!BE319</f>
        <v>0</v>
      </c>
      <c r="CZ319" s="348">
        <f>'1ST TERM Db'!BE319</f>
        <v>0</v>
      </c>
      <c r="DA319" s="328">
        <f t="shared" si="438"/>
        <v>0</v>
      </c>
      <c r="DB319" s="26"/>
      <c r="DC319" s="26"/>
      <c r="DD319" s="43">
        <f t="shared" si="439"/>
        <v>0</v>
      </c>
      <c r="DE319" s="327">
        <f>'2ND TERM Db '!BH319</f>
        <v>0</v>
      </c>
      <c r="DF319" s="348">
        <f>'1ST TERM Db'!BH319</f>
        <v>0</v>
      </c>
      <c r="DG319" s="328">
        <f t="shared" si="440"/>
        <v>0</v>
      </c>
      <c r="DH319" s="349"/>
      <c r="DI319" s="349"/>
      <c r="DJ319" s="356">
        <f t="shared" si="444"/>
        <v>0</v>
      </c>
      <c r="DK319" s="357">
        <f>'2ND TERM Db '!BK319</f>
        <v>0</v>
      </c>
      <c r="DL319" s="357">
        <f>'1ST TERM Db'!BK319</f>
        <v>0</v>
      </c>
      <c r="DM319" s="328">
        <f t="shared" si="441"/>
        <v>0</v>
      </c>
      <c r="DN319" s="73">
        <f t="shared" ref="DN319" si="502">SUM(O319,U319,AA319,AG319,AM319,AS319,AY319,BE319,BK319,BQ319,BW319,CC319,CI319,CO319,CU319,DA319,DG319,DM319)</f>
        <v>0</v>
      </c>
      <c r="DO319" s="80">
        <f t="shared" si="443"/>
        <v>12</v>
      </c>
      <c r="DP319" s="81" t="s">
        <v>105</v>
      </c>
      <c r="DQ319" s="81" t="s">
        <v>105</v>
      </c>
      <c r="DR319" s="81" t="s">
        <v>105</v>
      </c>
      <c r="DS319" s="81" t="s">
        <v>105</v>
      </c>
      <c r="DT319" s="81" t="s">
        <v>105</v>
      </c>
      <c r="DU319" s="81" t="s">
        <v>105</v>
      </c>
      <c r="DV319" s="81" t="s">
        <v>105</v>
      </c>
      <c r="DW319" s="81" t="s">
        <v>105</v>
      </c>
      <c r="DX319" s="87" t="s">
        <v>98</v>
      </c>
      <c r="DY319" s="88" t="s">
        <v>99</v>
      </c>
      <c r="DZ319" s="81" t="s">
        <v>105</v>
      </c>
      <c r="EA319" s="81" t="s">
        <v>105</v>
      </c>
      <c r="EB319" s="81" t="s">
        <v>105</v>
      </c>
      <c r="EC319" s="81" t="s">
        <v>105</v>
      </c>
      <c r="ED319" s="81" t="s">
        <v>105</v>
      </c>
      <c r="EE319" s="81" t="s">
        <v>105</v>
      </c>
      <c r="EF319" s="99" t="s">
        <v>105</v>
      </c>
      <c r="EG319" s="100" t="s">
        <v>101</v>
      </c>
      <c r="EH319" s="101" t="s">
        <v>102</v>
      </c>
      <c r="EI319" s="102" t="s">
        <v>103</v>
      </c>
      <c r="EJ319" s="103" t="s">
        <v>104</v>
      </c>
    </row>
    <row r="320" ht="30.3" spans="1:140">
      <c r="A320" s="21">
        <v>317</v>
      </c>
      <c r="B320" s="288">
        <f>'1ST TERM Db'!B320</f>
        <v>0</v>
      </c>
      <c r="C320" s="29">
        <f>'1ST TERM Db'!C320</f>
        <v>0</v>
      </c>
      <c r="D320" s="29">
        <f>'1ST TERM Db'!D320</f>
        <v>0</v>
      </c>
      <c r="E320" s="29">
        <f>'1ST TERM Db'!E320</f>
        <v>0</v>
      </c>
      <c r="F320" s="27"/>
      <c r="G320" s="27"/>
      <c r="H320" s="27"/>
      <c r="I320" s="42">
        <f t="shared" si="407"/>
        <v>0</v>
      </c>
      <c r="J320" s="26"/>
      <c r="K320" s="26"/>
      <c r="L320" s="43">
        <f t="shared" si="403"/>
        <v>0</v>
      </c>
      <c r="M320" s="327">
        <f>'2ND TERM Db '!L320</f>
        <v>0</v>
      </c>
      <c r="N320" s="327">
        <f>'1ST TERM Db'!L320</f>
        <v>0</v>
      </c>
      <c r="O320" s="328">
        <f t="shared" si="408"/>
        <v>0</v>
      </c>
      <c r="P320" s="26"/>
      <c r="Q320" s="26"/>
      <c r="R320" s="43">
        <f t="shared" si="409"/>
        <v>0</v>
      </c>
      <c r="S320" s="327">
        <f>'2ND TERM Db '!O320</f>
        <v>0</v>
      </c>
      <c r="T320" s="327">
        <f>'1ST TERM Db'!O320</f>
        <v>0</v>
      </c>
      <c r="U320" s="328">
        <f t="shared" si="410"/>
        <v>0</v>
      </c>
      <c r="V320" s="26"/>
      <c r="W320" s="26"/>
      <c r="X320" s="43">
        <f t="shared" si="411"/>
        <v>0</v>
      </c>
      <c r="Y320" s="327">
        <f>'2ND TERM Db '!R320</f>
        <v>0</v>
      </c>
      <c r="Z320" s="327">
        <f>'1ST TERM Db'!R320</f>
        <v>0</v>
      </c>
      <c r="AA320" s="328">
        <f t="shared" si="412"/>
        <v>0</v>
      </c>
      <c r="AB320" s="26"/>
      <c r="AC320" s="26"/>
      <c r="AD320" s="43">
        <f t="shared" si="413"/>
        <v>0</v>
      </c>
      <c r="AE320" s="327">
        <f>'2ND TERM Db '!U320</f>
        <v>0</v>
      </c>
      <c r="AF320" s="327">
        <f>'1ST TERM Db'!U320</f>
        <v>0</v>
      </c>
      <c r="AG320" s="328">
        <f t="shared" si="414"/>
        <v>0</v>
      </c>
      <c r="AH320" s="26"/>
      <c r="AI320" s="26"/>
      <c r="AJ320" s="43">
        <f t="shared" si="415"/>
        <v>0</v>
      </c>
      <c r="AK320" s="327">
        <f>'2ND TERM Db '!X320</f>
        <v>0</v>
      </c>
      <c r="AL320" s="327">
        <f>'1ST TERM Db'!X320</f>
        <v>0</v>
      </c>
      <c r="AM320" s="328">
        <f t="shared" si="416"/>
        <v>0</v>
      </c>
      <c r="AN320" s="26"/>
      <c r="AO320" s="26"/>
      <c r="AP320" s="43">
        <f t="shared" si="417"/>
        <v>0</v>
      </c>
      <c r="AQ320" s="327">
        <f>'2ND TERM Db '!AA320</f>
        <v>0</v>
      </c>
      <c r="AR320" s="343">
        <f>'1ST TERM Db'!AA320</f>
        <v>0</v>
      </c>
      <c r="AS320" s="328">
        <f t="shared" si="418"/>
        <v>0</v>
      </c>
      <c r="AT320" s="26"/>
      <c r="AU320" s="26"/>
      <c r="AV320" s="43">
        <f t="shared" si="419"/>
        <v>0</v>
      </c>
      <c r="AW320" s="327">
        <f>'2ND TERM Db '!AD320</f>
        <v>0</v>
      </c>
      <c r="AX320" s="343">
        <f>'1ST TERM Db'!AD320</f>
        <v>0</v>
      </c>
      <c r="AY320" s="328">
        <f t="shared" si="420"/>
        <v>0</v>
      </c>
      <c r="AZ320" s="26"/>
      <c r="BA320" s="26"/>
      <c r="BB320" s="43">
        <f t="shared" si="421"/>
        <v>0</v>
      </c>
      <c r="BC320" s="327">
        <f>'2ND TERM Db '!AG320</f>
        <v>0</v>
      </c>
      <c r="BD320" s="327">
        <f>'1ST TERM Db'!AG320</f>
        <v>0</v>
      </c>
      <c r="BE320" s="328">
        <f t="shared" si="422"/>
        <v>0</v>
      </c>
      <c r="BF320" s="26"/>
      <c r="BG320" s="26"/>
      <c r="BH320" s="43">
        <f t="shared" si="423"/>
        <v>0</v>
      </c>
      <c r="BI320" s="327">
        <f>'2ND TERM Db '!AJ320</f>
        <v>0</v>
      </c>
      <c r="BJ320" s="327">
        <f>'1ST TERM Db'!AJ320</f>
        <v>0</v>
      </c>
      <c r="BK320" s="328">
        <f t="shared" si="424"/>
        <v>0</v>
      </c>
      <c r="BL320" s="26"/>
      <c r="BM320" s="26"/>
      <c r="BN320" s="43">
        <f t="shared" si="425"/>
        <v>0</v>
      </c>
      <c r="BO320" s="327">
        <f>'2ND TERM Db '!AM320</f>
        <v>0</v>
      </c>
      <c r="BP320" s="348">
        <f>'1ST TERM Db'!AM320</f>
        <v>0</v>
      </c>
      <c r="BQ320" s="328">
        <f t="shared" si="426"/>
        <v>0</v>
      </c>
      <c r="BR320" s="26"/>
      <c r="BS320" s="26"/>
      <c r="BT320" s="43">
        <f t="shared" si="427"/>
        <v>0</v>
      </c>
      <c r="BU320" s="327">
        <f>'2ND TERM Db '!AP320</f>
        <v>0</v>
      </c>
      <c r="BV320" s="348">
        <f>'1ST TERM Db'!AP320</f>
        <v>0</v>
      </c>
      <c r="BW320" s="328">
        <f t="shared" si="428"/>
        <v>0</v>
      </c>
      <c r="BX320" s="26"/>
      <c r="BY320" s="26"/>
      <c r="BZ320" s="43">
        <f t="shared" si="429"/>
        <v>0</v>
      </c>
      <c r="CA320" s="327">
        <f>'2ND TERM Db '!AS320</f>
        <v>0</v>
      </c>
      <c r="CB320" s="348">
        <f>'1ST TERM Db'!AS320</f>
        <v>0</v>
      </c>
      <c r="CC320" s="328">
        <f t="shared" si="430"/>
        <v>0</v>
      </c>
      <c r="CD320" s="26"/>
      <c r="CE320" s="26"/>
      <c r="CF320" s="43">
        <f t="shared" si="431"/>
        <v>0</v>
      </c>
      <c r="CG320" s="327">
        <f>'2ND TERM Db '!AV320</f>
        <v>0</v>
      </c>
      <c r="CH320" s="348">
        <f>'1ST TERM Db'!AV320</f>
        <v>0</v>
      </c>
      <c r="CI320" s="328">
        <f t="shared" si="432"/>
        <v>0</v>
      </c>
      <c r="CJ320" s="26"/>
      <c r="CK320" s="26"/>
      <c r="CL320" s="43">
        <f t="shared" si="433"/>
        <v>0</v>
      </c>
      <c r="CM320" s="327">
        <f>'2ND TERM Db '!AY320</f>
        <v>0</v>
      </c>
      <c r="CN320" s="348">
        <f>'1ST TERM Db'!AY320</f>
        <v>0</v>
      </c>
      <c r="CO320" s="328">
        <f t="shared" si="434"/>
        <v>0</v>
      </c>
      <c r="CP320" s="26"/>
      <c r="CQ320" s="26"/>
      <c r="CR320" s="43">
        <f t="shared" si="435"/>
        <v>0</v>
      </c>
      <c r="CS320" s="327">
        <f>'2ND TERM Db '!BB320</f>
        <v>0</v>
      </c>
      <c r="CT320" s="348">
        <f>'1ST TERM Db'!BB320</f>
        <v>0</v>
      </c>
      <c r="CU320" s="328">
        <f t="shared" si="436"/>
        <v>0</v>
      </c>
      <c r="CV320" s="26"/>
      <c r="CW320" s="26"/>
      <c r="CX320" s="43">
        <f t="shared" si="437"/>
        <v>0</v>
      </c>
      <c r="CY320" s="327">
        <f>'2ND TERM Db '!BE320</f>
        <v>0</v>
      </c>
      <c r="CZ320" s="348">
        <f>'1ST TERM Db'!BE320</f>
        <v>0</v>
      </c>
      <c r="DA320" s="328">
        <f t="shared" si="438"/>
        <v>0</v>
      </c>
      <c r="DB320" s="26"/>
      <c r="DC320" s="26"/>
      <c r="DD320" s="43">
        <f t="shared" si="439"/>
        <v>0</v>
      </c>
      <c r="DE320" s="327">
        <f>'2ND TERM Db '!BH320</f>
        <v>0</v>
      </c>
      <c r="DF320" s="348">
        <f>'1ST TERM Db'!BH320</f>
        <v>0</v>
      </c>
      <c r="DG320" s="328">
        <f t="shared" si="440"/>
        <v>0</v>
      </c>
      <c r="DH320" s="349"/>
      <c r="DI320" s="349"/>
      <c r="DJ320" s="356">
        <f t="shared" si="444"/>
        <v>0</v>
      </c>
      <c r="DK320" s="357">
        <f>'2ND TERM Db '!BK320</f>
        <v>0</v>
      </c>
      <c r="DL320" s="357">
        <f>'1ST TERM Db'!BK320</f>
        <v>0</v>
      </c>
      <c r="DM320" s="328">
        <f t="shared" si="441"/>
        <v>0</v>
      </c>
      <c r="DN320" s="73">
        <f t="shared" ref="DN320" si="503">SUM(O320,U320,AA320,AG320,AM320,AS320,AY320,BE320,BK320,BQ320,BW320,CC320,CI320,CO320,CU320,DA320,DG320:DM320)</f>
        <v>0</v>
      </c>
      <c r="DO320" s="80">
        <f t="shared" si="443"/>
        <v>12</v>
      </c>
      <c r="DP320" s="81" t="s">
        <v>105</v>
      </c>
      <c r="DQ320" s="81" t="s">
        <v>105</v>
      </c>
      <c r="DR320" s="81" t="s">
        <v>105</v>
      </c>
      <c r="DS320" s="81" t="s">
        <v>105</v>
      </c>
      <c r="DT320" s="81" t="s">
        <v>105</v>
      </c>
      <c r="DU320" s="81" t="s">
        <v>105</v>
      </c>
      <c r="DV320" s="81" t="s">
        <v>105</v>
      </c>
      <c r="DW320" s="81" t="s">
        <v>105</v>
      </c>
      <c r="DX320" s="87" t="s">
        <v>98</v>
      </c>
      <c r="DY320" s="88" t="s">
        <v>99</v>
      </c>
      <c r="DZ320" s="81" t="s">
        <v>105</v>
      </c>
      <c r="EA320" s="81" t="s">
        <v>105</v>
      </c>
      <c r="EB320" s="81" t="s">
        <v>105</v>
      </c>
      <c r="EC320" s="81" t="s">
        <v>105</v>
      </c>
      <c r="ED320" s="81" t="s">
        <v>105</v>
      </c>
      <c r="EE320" s="81" t="s">
        <v>105</v>
      </c>
      <c r="EF320" s="99" t="s">
        <v>105</v>
      </c>
      <c r="EG320" s="100" t="s">
        <v>101</v>
      </c>
      <c r="EH320" s="101" t="s">
        <v>102</v>
      </c>
      <c r="EI320" s="102" t="s">
        <v>103</v>
      </c>
      <c r="EJ320" s="103" t="s">
        <v>104</v>
      </c>
    </row>
    <row r="321" ht="30.3" spans="1:140">
      <c r="A321" s="21">
        <v>318</v>
      </c>
      <c r="B321" s="288">
        <f>'1ST TERM Db'!B321</f>
        <v>0</v>
      </c>
      <c r="C321" s="29">
        <f>'1ST TERM Db'!C321</f>
        <v>0</v>
      </c>
      <c r="D321" s="29">
        <f>'1ST TERM Db'!D321</f>
        <v>0</v>
      </c>
      <c r="E321" s="29">
        <f>'1ST TERM Db'!E321</f>
        <v>0</v>
      </c>
      <c r="F321" s="27"/>
      <c r="G321" s="27"/>
      <c r="H321" s="27"/>
      <c r="I321" s="42">
        <f t="shared" si="407"/>
        <v>0</v>
      </c>
      <c r="J321" s="26"/>
      <c r="K321" s="26"/>
      <c r="L321" s="43">
        <f t="shared" si="403"/>
        <v>0</v>
      </c>
      <c r="M321" s="327">
        <f>'2ND TERM Db '!L321</f>
        <v>0</v>
      </c>
      <c r="N321" s="327">
        <f>'1ST TERM Db'!L321</f>
        <v>0</v>
      </c>
      <c r="O321" s="328">
        <f t="shared" si="408"/>
        <v>0</v>
      </c>
      <c r="P321" s="26"/>
      <c r="Q321" s="26"/>
      <c r="R321" s="43">
        <f t="shared" si="409"/>
        <v>0</v>
      </c>
      <c r="S321" s="327">
        <f>'2ND TERM Db '!O321</f>
        <v>0</v>
      </c>
      <c r="T321" s="327">
        <f>'1ST TERM Db'!O321</f>
        <v>0</v>
      </c>
      <c r="U321" s="328">
        <f t="shared" si="410"/>
        <v>0</v>
      </c>
      <c r="V321" s="26"/>
      <c r="W321" s="26"/>
      <c r="X321" s="43">
        <f t="shared" si="411"/>
        <v>0</v>
      </c>
      <c r="Y321" s="327">
        <f>'2ND TERM Db '!R321</f>
        <v>0</v>
      </c>
      <c r="Z321" s="327">
        <f>'1ST TERM Db'!R321</f>
        <v>0</v>
      </c>
      <c r="AA321" s="328">
        <f t="shared" si="412"/>
        <v>0</v>
      </c>
      <c r="AB321" s="26"/>
      <c r="AC321" s="26"/>
      <c r="AD321" s="43">
        <f t="shared" si="413"/>
        <v>0</v>
      </c>
      <c r="AE321" s="327">
        <f>'2ND TERM Db '!U321</f>
        <v>0</v>
      </c>
      <c r="AF321" s="327">
        <f>'1ST TERM Db'!U321</f>
        <v>0</v>
      </c>
      <c r="AG321" s="328">
        <f t="shared" si="414"/>
        <v>0</v>
      </c>
      <c r="AH321" s="26"/>
      <c r="AI321" s="26"/>
      <c r="AJ321" s="43">
        <f t="shared" si="415"/>
        <v>0</v>
      </c>
      <c r="AK321" s="327">
        <f>'2ND TERM Db '!X321</f>
        <v>0</v>
      </c>
      <c r="AL321" s="327">
        <f>'1ST TERM Db'!X321</f>
        <v>0</v>
      </c>
      <c r="AM321" s="328">
        <f t="shared" si="416"/>
        <v>0</v>
      </c>
      <c r="AN321" s="26"/>
      <c r="AO321" s="26"/>
      <c r="AP321" s="43">
        <f t="shared" si="417"/>
        <v>0</v>
      </c>
      <c r="AQ321" s="327">
        <f>'2ND TERM Db '!AA321</f>
        <v>0</v>
      </c>
      <c r="AR321" s="343">
        <f>'1ST TERM Db'!AA321</f>
        <v>0</v>
      </c>
      <c r="AS321" s="328">
        <f t="shared" si="418"/>
        <v>0</v>
      </c>
      <c r="AT321" s="26"/>
      <c r="AU321" s="26"/>
      <c r="AV321" s="43">
        <f t="shared" si="419"/>
        <v>0</v>
      </c>
      <c r="AW321" s="327">
        <f>'2ND TERM Db '!AD321</f>
        <v>0</v>
      </c>
      <c r="AX321" s="343">
        <f>'1ST TERM Db'!AD321</f>
        <v>0</v>
      </c>
      <c r="AY321" s="328">
        <f t="shared" si="420"/>
        <v>0</v>
      </c>
      <c r="AZ321" s="26"/>
      <c r="BA321" s="26"/>
      <c r="BB321" s="43">
        <f t="shared" si="421"/>
        <v>0</v>
      </c>
      <c r="BC321" s="327">
        <f>'2ND TERM Db '!AG321</f>
        <v>0</v>
      </c>
      <c r="BD321" s="327">
        <f>'1ST TERM Db'!AG321</f>
        <v>0</v>
      </c>
      <c r="BE321" s="328">
        <f t="shared" si="422"/>
        <v>0</v>
      </c>
      <c r="BF321" s="26"/>
      <c r="BG321" s="26"/>
      <c r="BH321" s="43">
        <f t="shared" si="423"/>
        <v>0</v>
      </c>
      <c r="BI321" s="327">
        <f>'2ND TERM Db '!AJ321</f>
        <v>0</v>
      </c>
      <c r="BJ321" s="327">
        <f>'1ST TERM Db'!AJ321</f>
        <v>0</v>
      </c>
      <c r="BK321" s="328">
        <f t="shared" si="424"/>
        <v>0</v>
      </c>
      <c r="BL321" s="26"/>
      <c r="BM321" s="26"/>
      <c r="BN321" s="43">
        <f t="shared" si="425"/>
        <v>0</v>
      </c>
      <c r="BO321" s="327">
        <f>'2ND TERM Db '!AM321</f>
        <v>0</v>
      </c>
      <c r="BP321" s="348">
        <f>'1ST TERM Db'!AM321</f>
        <v>0</v>
      </c>
      <c r="BQ321" s="328">
        <f t="shared" si="426"/>
        <v>0</v>
      </c>
      <c r="BR321" s="26"/>
      <c r="BS321" s="26"/>
      <c r="BT321" s="43">
        <f t="shared" si="427"/>
        <v>0</v>
      </c>
      <c r="BU321" s="327">
        <f>'2ND TERM Db '!AP321</f>
        <v>0</v>
      </c>
      <c r="BV321" s="348">
        <f>'1ST TERM Db'!AP321</f>
        <v>0</v>
      </c>
      <c r="BW321" s="328">
        <f t="shared" si="428"/>
        <v>0</v>
      </c>
      <c r="BX321" s="26"/>
      <c r="BY321" s="26"/>
      <c r="BZ321" s="43">
        <f t="shared" si="429"/>
        <v>0</v>
      </c>
      <c r="CA321" s="327">
        <f>'2ND TERM Db '!AS321</f>
        <v>0</v>
      </c>
      <c r="CB321" s="348">
        <f>'1ST TERM Db'!AS321</f>
        <v>0</v>
      </c>
      <c r="CC321" s="328">
        <f t="shared" si="430"/>
        <v>0</v>
      </c>
      <c r="CD321" s="26"/>
      <c r="CE321" s="26"/>
      <c r="CF321" s="43">
        <f t="shared" si="431"/>
        <v>0</v>
      </c>
      <c r="CG321" s="327">
        <f>'2ND TERM Db '!AV321</f>
        <v>0</v>
      </c>
      <c r="CH321" s="348">
        <f>'1ST TERM Db'!AV321</f>
        <v>0</v>
      </c>
      <c r="CI321" s="328">
        <f t="shared" si="432"/>
        <v>0</v>
      </c>
      <c r="CJ321" s="26"/>
      <c r="CK321" s="26"/>
      <c r="CL321" s="43">
        <f t="shared" si="433"/>
        <v>0</v>
      </c>
      <c r="CM321" s="327">
        <f>'2ND TERM Db '!AY321</f>
        <v>0</v>
      </c>
      <c r="CN321" s="348">
        <f>'1ST TERM Db'!AY321</f>
        <v>0</v>
      </c>
      <c r="CO321" s="328">
        <f t="shared" si="434"/>
        <v>0</v>
      </c>
      <c r="CP321" s="26"/>
      <c r="CQ321" s="26"/>
      <c r="CR321" s="43">
        <f t="shared" si="435"/>
        <v>0</v>
      </c>
      <c r="CS321" s="327">
        <f>'2ND TERM Db '!BB321</f>
        <v>0</v>
      </c>
      <c r="CT321" s="348">
        <f>'1ST TERM Db'!BB321</f>
        <v>0</v>
      </c>
      <c r="CU321" s="328">
        <f t="shared" si="436"/>
        <v>0</v>
      </c>
      <c r="CV321" s="26"/>
      <c r="CW321" s="26"/>
      <c r="CX321" s="43">
        <f t="shared" si="437"/>
        <v>0</v>
      </c>
      <c r="CY321" s="327">
        <f>'2ND TERM Db '!BE321</f>
        <v>0</v>
      </c>
      <c r="CZ321" s="348">
        <f>'1ST TERM Db'!BE321</f>
        <v>0</v>
      </c>
      <c r="DA321" s="328">
        <f t="shared" si="438"/>
        <v>0</v>
      </c>
      <c r="DB321" s="26"/>
      <c r="DC321" s="26"/>
      <c r="DD321" s="43">
        <f t="shared" si="439"/>
        <v>0</v>
      </c>
      <c r="DE321" s="327">
        <f>'2ND TERM Db '!BH321</f>
        <v>0</v>
      </c>
      <c r="DF321" s="348">
        <f>'1ST TERM Db'!BH321</f>
        <v>0</v>
      </c>
      <c r="DG321" s="328">
        <f t="shared" si="440"/>
        <v>0</v>
      </c>
      <c r="DH321" s="349"/>
      <c r="DI321" s="349"/>
      <c r="DJ321" s="356">
        <f t="shared" si="444"/>
        <v>0</v>
      </c>
      <c r="DK321" s="357">
        <f>'2ND TERM Db '!BK321</f>
        <v>0</v>
      </c>
      <c r="DL321" s="357">
        <f>'1ST TERM Db'!BK321</f>
        <v>0</v>
      </c>
      <c r="DM321" s="328">
        <f t="shared" si="441"/>
        <v>0</v>
      </c>
      <c r="DN321" s="73">
        <f t="shared" ref="DN321" si="504">SUM(O321,U321,AA321,AG321,AM321,AS321,AY321,BE321,BK321,BQ321,BW321,CC321,CI321,CO321,CU321,DA321,DG321,DM321)</f>
        <v>0</v>
      </c>
      <c r="DO321" s="80">
        <f t="shared" si="443"/>
        <v>12</v>
      </c>
      <c r="DP321" s="81" t="s">
        <v>105</v>
      </c>
      <c r="DQ321" s="81" t="s">
        <v>105</v>
      </c>
      <c r="DR321" s="81" t="s">
        <v>105</v>
      </c>
      <c r="DS321" s="81" t="s">
        <v>105</v>
      </c>
      <c r="DT321" s="81" t="s">
        <v>105</v>
      </c>
      <c r="DU321" s="81" t="s">
        <v>105</v>
      </c>
      <c r="DV321" s="81" t="s">
        <v>105</v>
      </c>
      <c r="DW321" s="81" t="s">
        <v>105</v>
      </c>
      <c r="DX321" s="87" t="s">
        <v>98</v>
      </c>
      <c r="DY321" s="88" t="s">
        <v>99</v>
      </c>
      <c r="DZ321" s="81" t="s">
        <v>105</v>
      </c>
      <c r="EA321" s="81" t="s">
        <v>105</v>
      </c>
      <c r="EB321" s="81" t="s">
        <v>105</v>
      </c>
      <c r="EC321" s="81" t="s">
        <v>105</v>
      </c>
      <c r="ED321" s="81" t="s">
        <v>105</v>
      </c>
      <c r="EE321" s="81" t="s">
        <v>105</v>
      </c>
      <c r="EF321" s="99" t="s">
        <v>105</v>
      </c>
      <c r="EG321" s="100" t="s">
        <v>101</v>
      </c>
      <c r="EH321" s="101" t="s">
        <v>102</v>
      </c>
      <c r="EI321" s="102" t="s">
        <v>103</v>
      </c>
      <c r="EJ321" s="103" t="s">
        <v>104</v>
      </c>
    </row>
    <row r="322" ht="30.3" spans="1:140">
      <c r="A322" s="21">
        <v>319</v>
      </c>
      <c r="B322" s="288">
        <f>'1ST TERM Db'!B322</f>
        <v>0</v>
      </c>
      <c r="C322" s="289">
        <f>'1ST TERM Db'!C322</f>
        <v>0</v>
      </c>
      <c r="D322" s="29">
        <f>'1ST TERM Db'!D322</f>
        <v>0</v>
      </c>
      <c r="E322" s="29">
        <f>'1ST TERM Db'!E322</f>
        <v>0</v>
      </c>
      <c r="F322" s="27"/>
      <c r="G322" s="27"/>
      <c r="H322" s="27"/>
      <c r="I322" s="42">
        <f t="shared" si="407"/>
        <v>0</v>
      </c>
      <c r="J322" s="26"/>
      <c r="K322" s="26"/>
      <c r="L322" s="43">
        <f t="shared" ref="L322:L385" si="505">SUM(J322:K322)</f>
        <v>0</v>
      </c>
      <c r="M322" s="327">
        <f>'2ND TERM Db '!L322</f>
        <v>0</v>
      </c>
      <c r="N322" s="327">
        <f>'1ST TERM Db'!L322</f>
        <v>0</v>
      </c>
      <c r="O322" s="328">
        <f t="shared" si="408"/>
        <v>0</v>
      </c>
      <c r="P322" s="26"/>
      <c r="Q322" s="26"/>
      <c r="R322" s="43">
        <f t="shared" si="409"/>
        <v>0</v>
      </c>
      <c r="S322" s="327">
        <f>'2ND TERM Db '!O322</f>
        <v>0</v>
      </c>
      <c r="T322" s="327">
        <f>'1ST TERM Db'!O322</f>
        <v>0</v>
      </c>
      <c r="U322" s="328">
        <f t="shared" si="410"/>
        <v>0</v>
      </c>
      <c r="V322" s="26"/>
      <c r="W322" s="26"/>
      <c r="X322" s="43">
        <f t="shared" si="411"/>
        <v>0</v>
      </c>
      <c r="Y322" s="327">
        <f>'2ND TERM Db '!R322</f>
        <v>0</v>
      </c>
      <c r="Z322" s="327">
        <f>'1ST TERM Db'!R322</f>
        <v>0</v>
      </c>
      <c r="AA322" s="328">
        <f t="shared" si="412"/>
        <v>0</v>
      </c>
      <c r="AB322" s="26"/>
      <c r="AC322" s="26"/>
      <c r="AD322" s="43">
        <f t="shared" si="413"/>
        <v>0</v>
      </c>
      <c r="AE322" s="327">
        <f>'2ND TERM Db '!U322</f>
        <v>0</v>
      </c>
      <c r="AF322" s="327">
        <f>'1ST TERM Db'!U322</f>
        <v>0</v>
      </c>
      <c r="AG322" s="328">
        <f t="shared" si="414"/>
        <v>0</v>
      </c>
      <c r="AH322" s="26"/>
      <c r="AI322" s="26"/>
      <c r="AJ322" s="43">
        <f t="shared" si="415"/>
        <v>0</v>
      </c>
      <c r="AK322" s="327">
        <f>'2ND TERM Db '!X322</f>
        <v>0</v>
      </c>
      <c r="AL322" s="327">
        <f>'1ST TERM Db'!X322</f>
        <v>0</v>
      </c>
      <c r="AM322" s="328">
        <f t="shared" si="416"/>
        <v>0</v>
      </c>
      <c r="AN322" s="26"/>
      <c r="AO322" s="26"/>
      <c r="AP322" s="43">
        <f t="shared" si="417"/>
        <v>0</v>
      </c>
      <c r="AQ322" s="327">
        <f>'2ND TERM Db '!AA322</f>
        <v>0</v>
      </c>
      <c r="AR322" s="343">
        <f>'1ST TERM Db'!AA322</f>
        <v>0</v>
      </c>
      <c r="AS322" s="328">
        <f t="shared" si="418"/>
        <v>0</v>
      </c>
      <c r="AT322" s="26"/>
      <c r="AU322" s="26"/>
      <c r="AV322" s="43">
        <f t="shared" si="419"/>
        <v>0</v>
      </c>
      <c r="AW322" s="327">
        <f>'2ND TERM Db '!AD322</f>
        <v>0</v>
      </c>
      <c r="AX322" s="343">
        <f>'1ST TERM Db'!AD322</f>
        <v>0</v>
      </c>
      <c r="AY322" s="328">
        <f t="shared" si="420"/>
        <v>0</v>
      </c>
      <c r="AZ322" s="26"/>
      <c r="BA322" s="26"/>
      <c r="BB322" s="43">
        <f t="shared" si="421"/>
        <v>0</v>
      </c>
      <c r="BC322" s="327">
        <f>'2ND TERM Db '!AG322</f>
        <v>0</v>
      </c>
      <c r="BD322" s="327">
        <f>'1ST TERM Db'!AG322</f>
        <v>0</v>
      </c>
      <c r="BE322" s="328">
        <f t="shared" si="422"/>
        <v>0</v>
      </c>
      <c r="BF322" s="26"/>
      <c r="BG322" s="26"/>
      <c r="BH322" s="43">
        <f t="shared" si="423"/>
        <v>0</v>
      </c>
      <c r="BI322" s="327">
        <f>'2ND TERM Db '!AJ322</f>
        <v>0</v>
      </c>
      <c r="BJ322" s="327">
        <f>'1ST TERM Db'!AJ322</f>
        <v>0</v>
      </c>
      <c r="BK322" s="328">
        <f t="shared" si="424"/>
        <v>0</v>
      </c>
      <c r="BL322" s="26"/>
      <c r="BM322" s="26"/>
      <c r="BN322" s="43">
        <f t="shared" si="425"/>
        <v>0</v>
      </c>
      <c r="BO322" s="327">
        <f>'2ND TERM Db '!AM322</f>
        <v>0</v>
      </c>
      <c r="BP322" s="348">
        <f>'1ST TERM Db'!AM322</f>
        <v>0</v>
      </c>
      <c r="BQ322" s="328">
        <f t="shared" si="426"/>
        <v>0</v>
      </c>
      <c r="BR322" s="26"/>
      <c r="BS322" s="26"/>
      <c r="BT322" s="43">
        <f t="shared" si="427"/>
        <v>0</v>
      </c>
      <c r="BU322" s="327">
        <f>'2ND TERM Db '!AP322</f>
        <v>0</v>
      </c>
      <c r="BV322" s="348">
        <f>'1ST TERM Db'!AP322</f>
        <v>0</v>
      </c>
      <c r="BW322" s="328">
        <f t="shared" si="428"/>
        <v>0</v>
      </c>
      <c r="BX322" s="26"/>
      <c r="BY322" s="26"/>
      <c r="BZ322" s="43">
        <f t="shared" si="429"/>
        <v>0</v>
      </c>
      <c r="CA322" s="327">
        <f>'2ND TERM Db '!AS322</f>
        <v>0</v>
      </c>
      <c r="CB322" s="348">
        <f>'1ST TERM Db'!AS322</f>
        <v>0</v>
      </c>
      <c r="CC322" s="328">
        <f t="shared" si="430"/>
        <v>0</v>
      </c>
      <c r="CD322" s="26"/>
      <c r="CE322" s="26"/>
      <c r="CF322" s="43">
        <f t="shared" si="431"/>
        <v>0</v>
      </c>
      <c r="CG322" s="327">
        <f>'2ND TERM Db '!AV322</f>
        <v>0</v>
      </c>
      <c r="CH322" s="348">
        <f>'1ST TERM Db'!AV322</f>
        <v>0</v>
      </c>
      <c r="CI322" s="328">
        <f t="shared" si="432"/>
        <v>0</v>
      </c>
      <c r="CJ322" s="26"/>
      <c r="CK322" s="26"/>
      <c r="CL322" s="43">
        <f t="shared" si="433"/>
        <v>0</v>
      </c>
      <c r="CM322" s="327">
        <f>'2ND TERM Db '!AY322</f>
        <v>0</v>
      </c>
      <c r="CN322" s="348">
        <f>'1ST TERM Db'!AY322</f>
        <v>0</v>
      </c>
      <c r="CO322" s="328">
        <f t="shared" si="434"/>
        <v>0</v>
      </c>
      <c r="CP322" s="26"/>
      <c r="CQ322" s="26"/>
      <c r="CR322" s="43">
        <f t="shared" si="435"/>
        <v>0</v>
      </c>
      <c r="CS322" s="327">
        <f>'2ND TERM Db '!BB322</f>
        <v>0</v>
      </c>
      <c r="CT322" s="348">
        <f>'1ST TERM Db'!BB322</f>
        <v>0</v>
      </c>
      <c r="CU322" s="328">
        <f t="shared" si="436"/>
        <v>0</v>
      </c>
      <c r="CV322" s="26"/>
      <c r="CW322" s="26"/>
      <c r="CX322" s="43">
        <f t="shared" si="437"/>
        <v>0</v>
      </c>
      <c r="CY322" s="327">
        <f>'2ND TERM Db '!BE322</f>
        <v>0</v>
      </c>
      <c r="CZ322" s="348">
        <f>'1ST TERM Db'!BE322</f>
        <v>0</v>
      </c>
      <c r="DA322" s="328">
        <f t="shared" si="438"/>
        <v>0</v>
      </c>
      <c r="DB322" s="26"/>
      <c r="DC322" s="26"/>
      <c r="DD322" s="43">
        <f t="shared" si="439"/>
        <v>0</v>
      </c>
      <c r="DE322" s="327">
        <f>'2ND TERM Db '!BH322</f>
        <v>0</v>
      </c>
      <c r="DF322" s="348">
        <f>'1ST TERM Db'!BH322</f>
        <v>0</v>
      </c>
      <c r="DG322" s="328">
        <f t="shared" si="440"/>
        <v>0</v>
      </c>
      <c r="DH322" s="349"/>
      <c r="DI322" s="349"/>
      <c r="DJ322" s="356">
        <f t="shared" si="444"/>
        <v>0</v>
      </c>
      <c r="DK322" s="357">
        <f>'2ND TERM Db '!BK322</f>
        <v>0</v>
      </c>
      <c r="DL322" s="357">
        <f>'1ST TERM Db'!BK322</f>
        <v>0</v>
      </c>
      <c r="DM322" s="328">
        <f t="shared" si="441"/>
        <v>0</v>
      </c>
      <c r="DN322" s="73">
        <f t="shared" ref="DN322" si="506">SUM(O322,U322,AA322,AG322,AM322,AS322,AY322,BE322,BK322,BQ322,BW322,CC322,CI322,CO322,CU322,DA322,DG322:DM322)</f>
        <v>0</v>
      </c>
      <c r="DO322" s="80">
        <f t="shared" si="443"/>
        <v>12</v>
      </c>
      <c r="DP322" s="81" t="s">
        <v>105</v>
      </c>
      <c r="DQ322" s="81" t="s">
        <v>105</v>
      </c>
      <c r="DR322" s="81" t="s">
        <v>105</v>
      </c>
      <c r="DS322" s="81" t="s">
        <v>105</v>
      </c>
      <c r="DT322" s="81" t="s">
        <v>105</v>
      </c>
      <c r="DU322" s="81" t="s">
        <v>105</v>
      </c>
      <c r="DV322" s="81" t="s">
        <v>105</v>
      </c>
      <c r="DW322" s="81" t="s">
        <v>105</v>
      </c>
      <c r="DX322" s="87" t="s">
        <v>98</v>
      </c>
      <c r="DY322" s="88" t="s">
        <v>99</v>
      </c>
      <c r="DZ322" s="81" t="s">
        <v>105</v>
      </c>
      <c r="EA322" s="81" t="s">
        <v>105</v>
      </c>
      <c r="EB322" s="81" t="s">
        <v>105</v>
      </c>
      <c r="EC322" s="81" t="s">
        <v>105</v>
      </c>
      <c r="ED322" s="81" t="s">
        <v>105</v>
      </c>
      <c r="EE322" s="81" t="s">
        <v>105</v>
      </c>
      <c r="EF322" s="99" t="s">
        <v>105</v>
      </c>
      <c r="EG322" s="100" t="s">
        <v>101</v>
      </c>
      <c r="EH322" s="101" t="s">
        <v>102</v>
      </c>
      <c r="EI322" s="102" t="s">
        <v>103</v>
      </c>
      <c r="EJ322" s="103" t="s">
        <v>104</v>
      </c>
    </row>
    <row r="323" ht="30.3" spans="1:140">
      <c r="A323" s="21">
        <v>320</v>
      </c>
      <c r="B323" s="288">
        <f>'1ST TERM Db'!B323</f>
        <v>0</v>
      </c>
      <c r="C323" s="29">
        <f>'1ST TERM Db'!C323</f>
        <v>0</v>
      </c>
      <c r="D323" s="29">
        <f>'1ST TERM Db'!D323</f>
        <v>0</v>
      </c>
      <c r="E323" s="29">
        <f>'1ST TERM Db'!E323</f>
        <v>0</v>
      </c>
      <c r="F323" s="27"/>
      <c r="G323" s="27"/>
      <c r="H323" s="27"/>
      <c r="I323" s="42">
        <f t="shared" si="407"/>
        <v>0</v>
      </c>
      <c r="J323" s="26"/>
      <c r="K323" s="26"/>
      <c r="L323" s="43">
        <f t="shared" si="505"/>
        <v>0</v>
      </c>
      <c r="M323" s="327">
        <f>'2ND TERM Db '!L323</f>
        <v>0</v>
      </c>
      <c r="N323" s="327">
        <f>'1ST TERM Db'!L323</f>
        <v>0</v>
      </c>
      <c r="O323" s="328">
        <f t="shared" si="408"/>
        <v>0</v>
      </c>
      <c r="P323" s="26"/>
      <c r="Q323" s="26"/>
      <c r="R323" s="43">
        <f t="shared" si="409"/>
        <v>0</v>
      </c>
      <c r="S323" s="327">
        <f>'2ND TERM Db '!O323</f>
        <v>0</v>
      </c>
      <c r="T323" s="327">
        <f>'1ST TERM Db'!O323</f>
        <v>0</v>
      </c>
      <c r="U323" s="328">
        <f t="shared" si="410"/>
        <v>0</v>
      </c>
      <c r="V323" s="26"/>
      <c r="W323" s="26"/>
      <c r="X323" s="43">
        <f t="shared" si="411"/>
        <v>0</v>
      </c>
      <c r="Y323" s="327">
        <f>'2ND TERM Db '!R323</f>
        <v>0</v>
      </c>
      <c r="Z323" s="327">
        <f>'1ST TERM Db'!R323</f>
        <v>0</v>
      </c>
      <c r="AA323" s="328">
        <f t="shared" si="412"/>
        <v>0</v>
      </c>
      <c r="AB323" s="26"/>
      <c r="AC323" s="26"/>
      <c r="AD323" s="43">
        <f t="shared" si="413"/>
        <v>0</v>
      </c>
      <c r="AE323" s="327">
        <f>'2ND TERM Db '!U323</f>
        <v>0</v>
      </c>
      <c r="AF323" s="327">
        <f>'1ST TERM Db'!U323</f>
        <v>0</v>
      </c>
      <c r="AG323" s="328">
        <f t="shared" si="414"/>
        <v>0</v>
      </c>
      <c r="AH323" s="26"/>
      <c r="AI323" s="26"/>
      <c r="AJ323" s="43">
        <f t="shared" si="415"/>
        <v>0</v>
      </c>
      <c r="AK323" s="327">
        <f>'2ND TERM Db '!X323</f>
        <v>0</v>
      </c>
      <c r="AL323" s="327">
        <f>'1ST TERM Db'!X323</f>
        <v>0</v>
      </c>
      <c r="AM323" s="328">
        <f t="shared" si="416"/>
        <v>0</v>
      </c>
      <c r="AN323" s="26"/>
      <c r="AO323" s="26"/>
      <c r="AP323" s="43">
        <f t="shared" si="417"/>
        <v>0</v>
      </c>
      <c r="AQ323" s="327">
        <f>'2ND TERM Db '!AA323</f>
        <v>0</v>
      </c>
      <c r="AR323" s="343">
        <f>'1ST TERM Db'!AA323</f>
        <v>0</v>
      </c>
      <c r="AS323" s="328">
        <f t="shared" si="418"/>
        <v>0</v>
      </c>
      <c r="AT323" s="26"/>
      <c r="AU323" s="26"/>
      <c r="AV323" s="43">
        <f t="shared" si="419"/>
        <v>0</v>
      </c>
      <c r="AW323" s="327">
        <f>'2ND TERM Db '!AD323</f>
        <v>0</v>
      </c>
      <c r="AX323" s="343">
        <f>'1ST TERM Db'!AD323</f>
        <v>0</v>
      </c>
      <c r="AY323" s="328">
        <f t="shared" si="420"/>
        <v>0</v>
      </c>
      <c r="AZ323" s="26"/>
      <c r="BA323" s="26"/>
      <c r="BB323" s="43">
        <f t="shared" si="421"/>
        <v>0</v>
      </c>
      <c r="BC323" s="327">
        <f>'2ND TERM Db '!AG323</f>
        <v>0</v>
      </c>
      <c r="BD323" s="327">
        <f>'1ST TERM Db'!AG323</f>
        <v>0</v>
      </c>
      <c r="BE323" s="328">
        <f t="shared" si="422"/>
        <v>0</v>
      </c>
      <c r="BF323" s="26"/>
      <c r="BG323" s="26"/>
      <c r="BH323" s="43">
        <f t="shared" si="423"/>
        <v>0</v>
      </c>
      <c r="BI323" s="327">
        <f>'2ND TERM Db '!AJ323</f>
        <v>0</v>
      </c>
      <c r="BJ323" s="327">
        <f>'1ST TERM Db'!AJ323</f>
        <v>0</v>
      </c>
      <c r="BK323" s="328">
        <f t="shared" si="424"/>
        <v>0</v>
      </c>
      <c r="BL323" s="26"/>
      <c r="BM323" s="26"/>
      <c r="BN323" s="43">
        <f t="shared" si="425"/>
        <v>0</v>
      </c>
      <c r="BO323" s="327">
        <f>'2ND TERM Db '!AM323</f>
        <v>0</v>
      </c>
      <c r="BP323" s="348">
        <f>'1ST TERM Db'!AM323</f>
        <v>0</v>
      </c>
      <c r="BQ323" s="328">
        <f t="shared" si="426"/>
        <v>0</v>
      </c>
      <c r="BR323" s="26"/>
      <c r="BS323" s="26"/>
      <c r="BT323" s="43">
        <f t="shared" si="427"/>
        <v>0</v>
      </c>
      <c r="BU323" s="327">
        <f>'2ND TERM Db '!AP323</f>
        <v>0</v>
      </c>
      <c r="BV323" s="348">
        <f>'1ST TERM Db'!AP323</f>
        <v>0</v>
      </c>
      <c r="BW323" s="328">
        <f t="shared" si="428"/>
        <v>0</v>
      </c>
      <c r="BX323" s="26"/>
      <c r="BY323" s="26"/>
      <c r="BZ323" s="43">
        <f t="shared" si="429"/>
        <v>0</v>
      </c>
      <c r="CA323" s="327">
        <f>'2ND TERM Db '!AS323</f>
        <v>0</v>
      </c>
      <c r="CB323" s="348">
        <f>'1ST TERM Db'!AS323</f>
        <v>0</v>
      </c>
      <c r="CC323" s="328">
        <f t="shared" si="430"/>
        <v>0</v>
      </c>
      <c r="CD323" s="26"/>
      <c r="CE323" s="26"/>
      <c r="CF323" s="43">
        <f t="shared" si="431"/>
        <v>0</v>
      </c>
      <c r="CG323" s="327">
        <f>'2ND TERM Db '!AV323</f>
        <v>0</v>
      </c>
      <c r="CH323" s="348">
        <f>'1ST TERM Db'!AV323</f>
        <v>0</v>
      </c>
      <c r="CI323" s="328">
        <f t="shared" si="432"/>
        <v>0</v>
      </c>
      <c r="CJ323" s="26"/>
      <c r="CK323" s="26"/>
      <c r="CL323" s="43">
        <f t="shared" si="433"/>
        <v>0</v>
      </c>
      <c r="CM323" s="327">
        <f>'2ND TERM Db '!AY323</f>
        <v>0</v>
      </c>
      <c r="CN323" s="348">
        <f>'1ST TERM Db'!AY323</f>
        <v>0</v>
      </c>
      <c r="CO323" s="328">
        <f t="shared" si="434"/>
        <v>0</v>
      </c>
      <c r="CP323" s="26"/>
      <c r="CQ323" s="26"/>
      <c r="CR323" s="43">
        <f t="shared" si="435"/>
        <v>0</v>
      </c>
      <c r="CS323" s="327">
        <f>'2ND TERM Db '!BB323</f>
        <v>0</v>
      </c>
      <c r="CT323" s="348">
        <f>'1ST TERM Db'!BB323</f>
        <v>0</v>
      </c>
      <c r="CU323" s="328">
        <f t="shared" si="436"/>
        <v>0</v>
      </c>
      <c r="CV323" s="26"/>
      <c r="CW323" s="26"/>
      <c r="CX323" s="43">
        <f t="shared" si="437"/>
        <v>0</v>
      </c>
      <c r="CY323" s="327">
        <f>'2ND TERM Db '!BE323</f>
        <v>0</v>
      </c>
      <c r="CZ323" s="348">
        <f>'1ST TERM Db'!BE323</f>
        <v>0</v>
      </c>
      <c r="DA323" s="328">
        <f t="shared" si="438"/>
        <v>0</v>
      </c>
      <c r="DB323" s="26"/>
      <c r="DC323" s="26"/>
      <c r="DD323" s="43">
        <f t="shared" si="439"/>
        <v>0</v>
      </c>
      <c r="DE323" s="327">
        <f>'2ND TERM Db '!BH323</f>
        <v>0</v>
      </c>
      <c r="DF323" s="348">
        <f>'1ST TERM Db'!BH323</f>
        <v>0</v>
      </c>
      <c r="DG323" s="328">
        <f t="shared" si="440"/>
        <v>0</v>
      </c>
      <c r="DH323" s="349"/>
      <c r="DI323" s="349"/>
      <c r="DJ323" s="356">
        <f t="shared" si="444"/>
        <v>0</v>
      </c>
      <c r="DK323" s="357">
        <f>'2ND TERM Db '!BK323</f>
        <v>0</v>
      </c>
      <c r="DL323" s="357">
        <f>'1ST TERM Db'!BK323</f>
        <v>0</v>
      </c>
      <c r="DM323" s="328">
        <f t="shared" si="441"/>
        <v>0</v>
      </c>
      <c r="DN323" s="73">
        <f t="shared" ref="DN323" si="507">SUM(O323,U323,AA323,AG323,AM323,AS323,AY323,BE323,BK323,BQ323,BW323,CC323,CI323,CO323,CU323,DA323,DG323,DM323)</f>
        <v>0</v>
      </c>
      <c r="DO323" s="80">
        <f t="shared" si="443"/>
        <v>12</v>
      </c>
      <c r="DP323" s="81" t="s">
        <v>105</v>
      </c>
      <c r="DQ323" s="81" t="s">
        <v>105</v>
      </c>
      <c r="DR323" s="81" t="s">
        <v>105</v>
      </c>
      <c r="DS323" s="81" t="s">
        <v>105</v>
      </c>
      <c r="DT323" s="81" t="s">
        <v>105</v>
      </c>
      <c r="DU323" s="81" t="s">
        <v>105</v>
      </c>
      <c r="DV323" s="81" t="s">
        <v>105</v>
      </c>
      <c r="DW323" s="81" t="s">
        <v>105</v>
      </c>
      <c r="DX323" s="87" t="s">
        <v>98</v>
      </c>
      <c r="DY323" s="88" t="s">
        <v>99</v>
      </c>
      <c r="DZ323" s="81" t="s">
        <v>105</v>
      </c>
      <c r="EA323" s="81" t="s">
        <v>105</v>
      </c>
      <c r="EB323" s="81" t="s">
        <v>105</v>
      </c>
      <c r="EC323" s="81" t="s">
        <v>105</v>
      </c>
      <c r="ED323" s="81" t="s">
        <v>105</v>
      </c>
      <c r="EE323" s="81" t="s">
        <v>105</v>
      </c>
      <c r="EF323" s="99" t="s">
        <v>105</v>
      </c>
      <c r="EG323" s="100" t="s">
        <v>101</v>
      </c>
      <c r="EH323" s="101" t="s">
        <v>102</v>
      </c>
      <c r="EI323" s="102" t="s">
        <v>103</v>
      </c>
      <c r="EJ323" s="103" t="s">
        <v>104</v>
      </c>
    </row>
    <row r="324" ht="30.3" spans="1:140">
      <c r="A324" s="21">
        <v>321</v>
      </c>
      <c r="B324" s="288">
        <f>'1ST TERM Db'!B324</f>
        <v>0</v>
      </c>
      <c r="C324" s="289">
        <f>'1ST TERM Db'!C324</f>
        <v>0</v>
      </c>
      <c r="D324" s="29">
        <f>'1ST TERM Db'!D324</f>
        <v>0</v>
      </c>
      <c r="E324" s="29">
        <f>'1ST TERM Db'!E324</f>
        <v>0</v>
      </c>
      <c r="F324" s="27"/>
      <c r="G324" s="27"/>
      <c r="H324" s="27"/>
      <c r="I324" s="42">
        <f t="shared" si="407"/>
        <v>0</v>
      </c>
      <c r="J324" s="26"/>
      <c r="K324" s="26"/>
      <c r="L324" s="43">
        <f t="shared" si="505"/>
        <v>0</v>
      </c>
      <c r="M324" s="327">
        <f>'2ND TERM Db '!L324</f>
        <v>0</v>
      </c>
      <c r="N324" s="327">
        <f>'1ST TERM Db'!L324</f>
        <v>0</v>
      </c>
      <c r="O324" s="328">
        <f t="shared" si="408"/>
        <v>0</v>
      </c>
      <c r="P324" s="26"/>
      <c r="Q324" s="26"/>
      <c r="R324" s="43">
        <f t="shared" si="409"/>
        <v>0</v>
      </c>
      <c r="S324" s="327">
        <f>'2ND TERM Db '!O324</f>
        <v>0</v>
      </c>
      <c r="T324" s="327">
        <f>'1ST TERM Db'!O324</f>
        <v>0</v>
      </c>
      <c r="U324" s="328">
        <f t="shared" si="410"/>
        <v>0</v>
      </c>
      <c r="V324" s="26"/>
      <c r="W324" s="26"/>
      <c r="X324" s="43">
        <f t="shared" si="411"/>
        <v>0</v>
      </c>
      <c r="Y324" s="327">
        <f>'2ND TERM Db '!R324</f>
        <v>0</v>
      </c>
      <c r="Z324" s="327">
        <f>'1ST TERM Db'!R324</f>
        <v>0</v>
      </c>
      <c r="AA324" s="328">
        <f t="shared" si="412"/>
        <v>0</v>
      </c>
      <c r="AB324" s="26"/>
      <c r="AC324" s="26"/>
      <c r="AD324" s="43">
        <f t="shared" si="413"/>
        <v>0</v>
      </c>
      <c r="AE324" s="327">
        <f>'2ND TERM Db '!U324</f>
        <v>0</v>
      </c>
      <c r="AF324" s="327">
        <f>'1ST TERM Db'!U324</f>
        <v>0</v>
      </c>
      <c r="AG324" s="328">
        <f t="shared" si="414"/>
        <v>0</v>
      </c>
      <c r="AH324" s="26"/>
      <c r="AI324" s="26"/>
      <c r="AJ324" s="43">
        <f t="shared" si="415"/>
        <v>0</v>
      </c>
      <c r="AK324" s="327">
        <f>'2ND TERM Db '!X324</f>
        <v>0</v>
      </c>
      <c r="AL324" s="327">
        <f>'1ST TERM Db'!X324</f>
        <v>0</v>
      </c>
      <c r="AM324" s="328">
        <f t="shared" si="416"/>
        <v>0</v>
      </c>
      <c r="AN324" s="26"/>
      <c r="AO324" s="26"/>
      <c r="AP324" s="43">
        <f t="shared" si="417"/>
        <v>0</v>
      </c>
      <c r="AQ324" s="327">
        <f>'2ND TERM Db '!AA324</f>
        <v>0</v>
      </c>
      <c r="AR324" s="343">
        <f>'1ST TERM Db'!AA324</f>
        <v>0</v>
      </c>
      <c r="AS324" s="328">
        <f t="shared" si="418"/>
        <v>0</v>
      </c>
      <c r="AT324" s="26"/>
      <c r="AU324" s="26"/>
      <c r="AV324" s="43">
        <f t="shared" si="419"/>
        <v>0</v>
      </c>
      <c r="AW324" s="327">
        <f>'2ND TERM Db '!AD324</f>
        <v>0</v>
      </c>
      <c r="AX324" s="343">
        <f>'1ST TERM Db'!AD324</f>
        <v>0</v>
      </c>
      <c r="AY324" s="328">
        <f t="shared" si="420"/>
        <v>0</v>
      </c>
      <c r="AZ324" s="26"/>
      <c r="BA324" s="26"/>
      <c r="BB324" s="43">
        <f t="shared" si="421"/>
        <v>0</v>
      </c>
      <c r="BC324" s="327">
        <f>'2ND TERM Db '!AG324</f>
        <v>0</v>
      </c>
      <c r="BD324" s="327">
        <f>'1ST TERM Db'!AG324</f>
        <v>0</v>
      </c>
      <c r="BE324" s="328">
        <f t="shared" si="422"/>
        <v>0</v>
      </c>
      <c r="BF324" s="26"/>
      <c r="BG324" s="26"/>
      <c r="BH324" s="43">
        <f t="shared" si="423"/>
        <v>0</v>
      </c>
      <c r="BI324" s="327">
        <f>'2ND TERM Db '!AJ324</f>
        <v>0</v>
      </c>
      <c r="BJ324" s="327">
        <f>'1ST TERM Db'!AJ324</f>
        <v>0</v>
      </c>
      <c r="BK324" s="328">
        <f t="shared" si="424"/>
        <v>0</v>
      </c>
      <c r="BL324" s="26"/>
      <c r="BM324" s="26"/>
      <c r="BN324" s="43">
        <f t="shared" si="425"/>
        <v>0</v>
      </c>
      <c r="BO324" s="327">
        <f>'2ND TERM Db '!AM324</f>
        <v>0</v>
      </c>
      <c r="BP324" s="348">
        <f>'1ST TERM Db'!AM324</f>
        <v>0</v>
      </c>
      <c r="BQ324" s="328">
        <f t="shared" si="426"/>
        <v>0</v>
      </c>
      <c r="BR324" s="26"/>
      <c r="BS324" s="26"/>
      <c r="BT324" s="43">
        <f t="shared" si="427"/>
        <v>0</v>
      </c>
      <c r="BU324" s="327">
        <f>'2ND TERM Db '!AP324</f>
        <v>0</v>
      </c>
      <c r="BV324" s="348">
        <f>'1ST TERM Db'!AP324</f>
        <v>0</v>
      </c>
      <c r="BW324" s="328">
        <f t="shared" si="428"/>
        <v>0</v>
      </c>
      <c r="BX324" s="26"/>
      <c r="BY324" s="26"/>
      <c r="BZ324" s="43">
        <f t="shared" si="429"/>
        <v>0</v>
      </c>
      <c r="CA324" s="327">
        <f>'2ND TERM Db '!AS324</f>
        <v>0</v>
      </c>
      <c r="CB324" s="348">
        <f>'1ST TERM Db'!AS324</f>
        <v>0</v>
      </c>
      <c r="CC324" s="328">
        <f t="shared" si="430"/>
        <v>0</v>
      </c>
      <c r="CD324" s="26"/>
      <c r="CE324" s="26"/>
      <c r="CF324" s="43">
        <f t="shared" si="431"/>
        <v>0</v>
      </c>
      <c r="CG324" s="327">
        <f>'2ND TERM Db '!AV324</f>
        <v>0</v>
      </c>
      <c r="CH324" s="348">
        <f>'1ST TERM Db'!AV324</f>
        <v>0</v>
      </c>
      <c r="CI324" s="328">
        <f t="shared" si="432"/>
        <v>0</v>
      </c>
      <c r="CJ324" s="26"/>
      <c r="CK324" s="26"/>
      <c r="CL324" s="43">
        <f t="shared" si="433"/>
        <v>0</v>
      </c>
      <c r="CM324" s="327">
        <f>'2ND TERM Db '!AY324</f>
        <v>0</v>
      </c>
      <c r="CN324" s="348">
        <f>'1ST TERM Db'!AY324</f>
        <v>0</v>
      </c>
      <c r="CO324" s="328">
        <f t="shared" si="434"/>
        <v>0</v>
      </c>
      <c r="CP324" s="26"/>
      <c r="CQ324" s="26"/>
      <c r="CR324" s="43">
        <f t="shared" si="435"/>
        <v>0</v>
      </c>
      <c r="CS324" s="327">
        <f>'2ND TERM Db '!BB324</f>
        <v>0</v>
      </c>
      <c r="CT324" s="348">
        <f>'1ST TERM Db'!BB324</f>
        <v>0</v>
      </c>
      <c r="CU324" s="328">
        <f t="shared" si="436"/>
        <v>0</v>
      </c>
      <c r="CV324" s="26"/>
      <c r="CW324" s="26"/>
      <c r="CX324" s="43">
        <f t="shared" si="437"/>
        <v>0</v>
      </c>
      <c r="CY324" s="327">
        <f>'2ND TERM Db '!BE324</f>
        <v>0</v>
      </c>
      <c r="CZ324" s="348">
        <f>'1ST TERM Db'!BE324</f>
        <v>0</v>
      </c>
      <c r="DA324" s="328">
        <f t="shared" si="438"/>
        <v>0</v>
      </c>
      <c r="DB324" s="26"/>
      <c r="DC324" s="26"/>
      <c r="DD324" s="43">
        <f t="shared" si="439"/>
        <v>0</v>
      </c>
      <c r="DE324" s="327">
        <f>'2ND TERM Db '!BH324</f>
        <v>0</v>
      </c>
      <c r="DF324" s="348">
        <f>'1ST TERM Db'!BH324</f>
        <v>0</v>
      </c>
      <c r="DG324" s="328">
        <f t="shared" si="440"/>
        <v>0</v>
      </c>
      <c r="DH324" s="349"/>
      <c r="DI324" s="349"/>
      <c r="DJ324" s="356">
        <f t="shared" si="444"/>
        <v>0</v>
      </c>
      <c r="DK324" s="357">
        <f>'2ND TERM Db '!BK324</f>
        <v>0</v>
      </c>
      <c r="DL324" s="357">
        <f>'1ST TERM Db'!BK324</f>
        <v>0</v>
      </c>
      <c r="DM324" s="328">
        <f t="shared" si="441"/>
        <v>0</v>
      </c>
      <c r="DN324" s="73">
        <f t="shared" ref="DN324" si="508">SUM(O324,U324,AA324,AG324,AM324,AS324,AY324,BE324,BK324,BQ324,BW324,CC324,CI324,CO324,CU324,DA324,DG324:DM324)</f>
        <v>0</v>
      </c>
      <c r="DO324" s="80">
        <f t="shared" si="443"/>
        <v>12</v>
      </c>
      <c r="DP324" s="81" t="s">
        <v>105</v>
      </c>
      <c r="DQ324" s="81" t="s">
        <v>105</v>
      </c>
      <c r="DR324" s="81" t="s">
        <v>105</v>
      </c>
      <c r="DS324" s="81" t="s">
        <v>105</v>
      </c>
      <c r="DT324" s="81" t="s">
        <v>105</v>
      </c>
      <c r="DU324" s="81" t="s">
        <v>105</v>
      </c>
      <c r="DV324" s="81" t="s">
        <v>105</v>
      </c>
      <c r="DW324" s="81" t="s">
        <v>105</v>
      </c>
      <c r="DX324" s="87" t="s">
        <v>98</v>
      </c>
      <c r="DY324" s="88" t="s">
        <v>99</v>
      </c>
      <c r="DZ324" s="81" t="s">
        <v>105</v>
      </c>
      <c r="EA324" s="81" t="s">
        <v>105</v>
      </c>
      <c r="EB324" s="81" t="s">
        <v>105</v>
      </c>
      <c r="EC324" s="81" t="s">
        <v>105</v>
      </c>
      <c r="ED324" s="81" t="s">
        <v>105</v>
      </c>
      <c r="EE324" s="81" t="s">
        <v>105</v>
      </c>
      <c r="EF324" s="99" t="s">
        <v>105</v>
      </c>
      <c r="EG324" s="100" t="s">
        <v>101</v>
      </c>
      <c r="EH324" s="101" t="s">
        <v>102</v>
      </c>
      <c r="EI324" s="102" t="s">
        <v>103</v>
      </c>
      <c r="EJ324" s="103" t="s">
        <v>104</v>
      </c>
    </row>
    <row r="325" ht="30.3" spans="1:140">
      <c r="A325" s="21">
        <v>322</v>
      </c>
      <c r="B325" s="288">
        <f>'1ST TERM Db'!B325</f>
        <v>0</v>
      </c>
      <c r="C325" s="29">
        <f>'1ST TERM Db'!C325</f>
        <v>0</v>
      </c>
      <c r="D325" s="29">
        <f>'1ST TERM Db'!D325</f>
        <v>0</v>
      </c>
      <c r="E325" s="29">
        <f>'1ST TERM Db'!E325</f>
        <v>0</v>
      </c>
      <c r="F325" s="27"/>
      <c r="G325" s="27"/>
      <c r="H325" s="27"/>
      <c r="I325" s="42">
        <f t="shared" ref="I325:I388" si="509">G325-H325</f>
        <v>0</v>
      </c>
      <c r="J325" s="26"/>
      <c r="K325" s="26"/>
      <c r="L325" s="43">
        <f t="shared" si="505"/>
        <v>0</v>
      </c>
      <c r="M325" s="327">
        <f>'2ND TERM Db '!L325</f>
        <v>0</v>
      </c>
      <c r="N325" s="327">
        <f>'1ST TERM Db'!L325</f>
        <v>0</v>
      </c>
      <c r="O325" s="328">
        <f t="shared" ref="O325:O388" si="510">IF(AND(L325=0,M325=0,N325=0),0,IF(AND(L325=0,M325=0),N325/1,IF(AND(L325=0,N325=0),M325/1,IF(AND(M325=0,N325=0),L325/1,IF(L325=0,FLOOR((M325+N325)/2,0.1),IF(M325=0,(L325+N325)/2,IF(N325=0,(M325+L325)/2,FLOOR(((L325+M325+N325)/3),0.1))))))))</f>
        <v>0</v>
      </c>
      <c r="P325" s="26"/>
      <c r="Q325" s="26"/>
      <c r="R325" s="43">
        <f t="shared" ref="R325:R388" si="511">SUM(P325:Q325)</f>
        <v>0</v>
      </c>
      <c r="S325" s="327">
        <f>'2ND TERM Db '!O325</f>
        <v>0</v>
      </c>
      <c r="T325" s="327">
        <f>'1ST TERM Db'!O325</f>
        <v>0</v>
      </c>
      <c r="U325" s="328">
        <f t="shared" ref="U325:U388" si="512">IF(AND(R325=0,S325=0,T325=0),0,IF(AND(R325=0,S325=0),T325/1,IF(AND(R325=0,T325=0),S325/1,IF(AND(S325=0,T325=0),R325/1,IF(R325=0,FLOOR((S325+T325)/2,0.1),IF(S325=0,(R325+T325)/2,IF(T325=0,(S325+R325)/2,FLOOR(((R325+S325+T325)/3),0.1))))))))</f>
        <v>0</v>
      </c>
      <c r="V325" s="26"/>
      <c r="W325" s="26"/>
      <c r="X325" s="43">
        <f t="shared" ref="X325:X388" si="513">SUM(V325:W325)</f>
        <v>0</v>
      </c>
      <c r="Y325" s="327">
        <f>'2ND TERM Db '!R325</f>
        <v>0</v>
      </c>
      <c r="Z325" s="327">
        <f>'1ST TERM Db'!R325</f>
        <v>0</v>
      </c>
      <c r="AA325" s="328">
        <f t="shared" ref="AA325:AA388" si="514">IF(AND(X325=0,Y325=0,Z325=0),0,IF(AND(X325=0,Y325=0),Z325/1,IF(AND(X325=0,Z325=0),Y325/1,IF(AND(Y325=0,Z325=0),X325/1,IF(X325=0,FLOOR((Y325+Z325)/2,0.1),IF(Y325=0,(X325+Z325)/2,IF(Z325=0,(Y325+X325)/2,FLOOR(((X325+Y325+Z325)/3),0.1))))))))</f>
        <v>0</v>
      </c>
      <c r="AB325" s="26"/>
      <c r="AC325" s="26"/>
      <c r="AD325" s="43">
        <f t="shared" ref="AD325:AD388" si="515">SUM(AB325:AC325)</f>
        <v>0</v>
      </c>
      <c r="AE325" s="327">
        <f>'2ND TERM Db '!U325</f>
        <v>0</v>
      </c>
      <c r="AF325" s="327">
        <f>'1ST TERM Db'!U325</f>
        <v>0</v>
      </c>
      <c r="AG325" s="328">
        <f t="shared" ref="AG325:AG388" si="516">IF(AND(AD325=0,AE325=0,AF325=0),0,IF(AND(AD325=0,AE325=0),AF325/1,IF(AND(AD325=0,AF325=0),AE325/1,IF(AND(AE325=0,AF325=0),AD325/1,IF(AD325=0,FLOOR((AE325+AF325)/2,0.1),IF(AE325=0,(AD325+AF325)/2,IF(AF325=0,(AE325+AD325)/2,FLOOR(((AD325+AE325+AF325)/3),0.1))))))))</f>
        <v>0</v>
      </c>
      <c r="AH325" s="26"/>
      <c r="AI325" s="26"/>
      <c r="AJ325" s="43">
        <f t="shared" ref="AJ325:AJ388" si="517">SUM(AH325:AI325)</f>
        <v>0</v>
      </c>
      <c r="AK325" s="327">
        <f>'2ND TERM Db '!X325</f>
        <v>0</v>
      </c>
      <c r="AL325" s="327">
        <f>'1ST TERM Db'!X325</f>
        <v>0</v>
      </c>
      <c r="AM325" s="328">
        <f t="shared" ref="AM325:AM388" si="518">IF(AND(AJ325=0,AK325=0,AL325=0),0,IF(AND(AJ325=0,AK325=0),AL325/1,IF(AND(AJ325=0,AL325=0),AK325/1,IF(AND(AK325=0,AL325=0),AJ325/1,IF(AJ325=0,FLOOR((AK325+AL325)/2,0.1),IF(AK325=0,(AJ325+AL325)/2,IF(AL325=0,(AK325+AJ325)/2,FLOOR(((AJ325+AK325+AL325)/3),0.1))))))))</f>
        <v>0</v>
      </c>
      <c r="AN325" s="26"/>
      <c r="AO325" s="26"/>
      <c r="AP325" s="43">
        <f t="shared" ref="AP325:AP388" si="519">SUM(AN325:AO325)</f>
        <v>0</v>
      </c>
      <c r="AQ325" s="327">
        <f>'2ND TERM Db '!AA325</f>
        <v>0</v>
      </c>
      <c r="AR325" s="343">
        <f>'1ST TERM Db'!AA325</f>
        <v>0</v>
      </c>
      <c r="AS325" s="328">
        <f t="shared" ref="AS325:AS388" si="520">IF(AND(AP325=0,AQ325=0,AR325=0),0,IF(AND(AP325=0,AQ325=0),AR325/1,IF(AND(AP325=0,AR325=0),AQ325/1,IF(AND(AQ325=0,AR325=0),AP325/1,IF(AP325=0,FLOOR((AQ325+AR325)/2,0.1),IF(AQ325=0,(AP325+AR325)/2,IF(AR325=0,(AQ325+AP325)/2,FLOOR(((AP325+AQ325+AR325)/3),0.1))))))))</f>
        <v>0</v>
      </c>
      <c r="AT325" s="26"/>
      <c r="AU325" s="26"/>
      <c r="AV325" s="43">
        <f t="shared" ref="AV325:AV388" si="521">SUM(AT325:AU325)</f>
        <v>0</v>
      </c>
      <c r="AW325" s="327">
        <f>'2ND TERM Db '!AD325</f>
        <v>0</v>
      </c>
      <c r="AX325" s="343">
        <f>'1ST TERM Db'!AD325</f>
        <v>0</v>
      </c>
      <c r="AY325" s="328">
        <f t="shared" ref="AY325:AY388" si="522">IF(AND(AV325=0,AW325=0,AX325=0),0,IF(AND(AV325=0,AW325=0),AX325/1,IF(AND(AV325=0,AX325=0),AW325/1,IF(AND(AW325=0,AX325=0),AV325/1,IF(AV325=0,FLOOR((AW325+AX325)/2,0.1),IF(AW325=0,(AV325+AX325)/2,IF(AX325=0,(AW325+AV325)/2,FLOOR(((AV325+AW325+AX325)/3),0.1))))))))</f>
        <v>0</v>
      </c>
      <c r="AZ325" s="26"/>
      <c r="BA325" s="26"/>
      <c r="BB325" s="43">
        <f t="shared" ref="BB325:BB388" si="523">SUM(AZ325:BA325)</f>
        <v>0</v>
      </c>
      <c r="BC325" s="327">
        <f>'2ND TERM Db '!AG325</f>
        <v>0</v>
      </c>
      <c r="BD325" s="327">
        <f>'1ST TERM Db'!AG325</f>
        <v>0</v>
      </c>
      <c r="BE325" s="328">
        <f t="shared" ref="BE325:BE388" si="524">IF(AND(BB325=0,BC325=0,BD325=0),0,IF(AND(BB325=0,BC325=0),BD325/1,IF(AND(BB325=0,BD325=0),BC325/1,IF(AND(BC325=0,BD325=0),BB325/1,IF(BB325=0,FLOOR((BC325+BD325)/2,0.1),IF(BC325=0,(BB325+BD325)/2,IF(BD325=0,(BC325+BB325)/2,FLOOR(((BB325+BC325+BD325)/3),0.1))))))))</f>
        <v>0</v>
      </c>
      <c r="BF325" s="26"/>
      <c r="BG325" s="26"/>
      <c r="BH325" s="43">
        <f t="shared" ref="BH325:BH388" si="525">SUM(BF325:BG325)</f>
        <v>0</v>
      </c>
      <c r="BI325" s="327">
        <f>'2ND TERM Db '!AJ325</f>
        <v>0</v>
      </c>
      <c r="BJ325" s="327">
        <f>'1ST TERM Db'!AJ325</f>
        <v>0</v>
      </c>
      <c r="BK325" s="328">
        <f t="shared" ref="BK325:BK388" si="526">IF(AND(BH325=0,BI325=0,BJ325=0),0,IF(AND(BH325=0,BI325=0),BJ325/1,IF(AND(BH325=0,BJ325=0),BI325/1,IF(AND(BI325=0,BJ325=0),BH325/1,IF(BH325=0,FLOOR((BI325+BJ325)/2,0.1),IF(BI325=0,(BH325+BJ325)/2,IF(BJ325=0,(BI325+BH325)/2,FLOOR(((BH325+BI325+BJ325)/3),0.1))))))))</f>
        <v>0</v>
      </c>
      <c r="BL325" s="26"/>
      <c r="BM325" s="26"/>
      <c r="BN325" s="43">
        <f t="shared" ref="BN325:BN388" si="527">SUM(BL325:BM325)</f>
        <v>0</v>
      </c>
      <c r="BO325" s="327">
        <f>'2ND TERM Db '!AM325</f>
        <v>0</v>
      </c>
      <c r="BP325" s="348">
        <f>'1ST TERM Db'!AM325</f>
        <v>0</v>
      </c>
      <c r="BQ325" s="328">
        <f t="shared" ref="BQ325:BQ388" si="528">IF(AND(BN325=0,BO325=0,BP325=0),0,IF(AND(BN325=0,BO325=0),BP325/1,IF(AND(BN325=0,BP325=0),BO325/1,IF(AND(BO325=0,BP325=0),BN325/1,IF(BN325=0,FLOOR((BO325+BP325)/2,0.1),IF(BO325=0,(BN325+BP325)/2,IF(BP325=0,(BO325+BN325)/2,FLOOR(((BN325+BO325+BP325)/3),0.1))))))))</f>
        <v>0</v>
      </c>
      <c r="BR325" s="26"/>
      <c r="BS325" s="26"/>
      <c r="BT325" s="43">
        <f t="shared" ref="BT325:BT388" si="529">SUM(BR325:BS325)</f>
        <v>0</v>
      </c>
      <c r="BU325" s="327">
        <f>'2ND TERM Db '!AP325</f>
        <v>0</v>
      </c>
      <c r="BV325" s="348">
        <f>'1ST TERM Db'!AP325</f>
        <v>0</v>
      </c>
      <c r="BW325" s="328">
        <f t="shared" ref="BW325:BW388" si="530">IF(AND(BT325=0,BU325=0,BV325=0),0,IF(AND(BT325=0,BU325=0),BV325/1,IF(AND(BT325=0,BV325=0),BU325/1,IF(AND(BU325=0,BV325=0),BT325/1,IF(BT325=0,FLOOR((BU325+BV325)/2,0.1),IF(BU325=0,(BT325+BV325)/2,IF(BV325=0,(BU325+BT325)/2,FLOOR(((BT325+BU325+BV325)/3),0.1))))))))</f>
        <v>0</v>
      </c>
      <c r="BX325" s="26"/>
      <c r="BY325" s="26"/>
      <c r="BZ325" s="43">
        <f t="shared" ref="BZ325:BZ388" si="531">SUM(BX325:BY325)</f>
        <v>0</v>
      </c>
      <c r="CA325" s="327">
        <f>'2ND TERM Db '!AS325</f>
        <v>0</v>
      </c>
      <c r="CB325" s="348">
        <f>'1ST TERM Db'!AS325</f>
        <v>0</v>
      </c>
      <c r="CC325" s="328">
        <f t="shared" ref="CC325:CC388" si="532">IF(AND(BZ325=0,CA325=0,CB325=0),0,IF(AND(BZ325=0,CA325=0),CB325/1,IF(AND(BZ325=0,CB325=0),CA325/1,IF(AND(CA325=0,CB325=0),BZ325/1,IF(BZ325=0,FLOOR((CA325+CB325)/2,0.1),IF(CA325=0,(BZ325+CB325)/2,IF(CB325=0,(CA325+BZ325)/2,FLOOR(((BZ325+CA325+CB325)/3),0.1))))))))</f>
        <v>0</v>
      </c>
      <c r="CD325" s="26"/>
      <c r="CE325" s="26"/>
      <c r="CF325" s="43">
        <f t="shared" ref="CF325:CF388" si="533">SUM(CD325:CE325)</f>
        <v>0</v>
      </c>
      <c r="CG325" s="327">
        <f>'2ND TERM Db '!AV325</f>
        <v>0</v>
      </c>
      <c r="CH325" s="348">
        <f>'1ST TERM Db'!AV325</f>
        <v>0</v>
      </c>
      <c r="CI325" s="328">
        <f t="shared" ref="CI325:CI388" si="534">IF(AND(CF325=0,CG325=0,CH325=0),0,IF(AND(CF325=0,CG325=0),CH325/1,IF(AND(CF325=0,CH325=0),CG325/1,IF(AND(CG325=0,CH325=0),CF325/1,IF(CF325=0,FLOOR((CG325+CH325)/2,0.1),IF(CG325=0,(CF325+CH325)/2,IF(CH325=0,(CG325+CF325)/2,FLOOR(((CF325+CG325+CH325)/3),0.1))))))))</f>
        <v>0</v>
      </c>
      <c r="CJ325" s="26"/>
      <c r="CK325" s="26"/>
      <c r="CL325" s="43">
        <f t="shared" ref="CL325:CL388" si="535">SUM(CJ325:CK325)</f>
        <v>0</v>
      </c>
      <c r="CM325" s="327">
        <f>'2ND TERM Db '!AY325</f>
        <v>0</v>
      </c>
      <c r="CN325" s="348">
        <f>'1ST TERM Db'!AY325</f>
        <v>0</v>
      </c>
      <c r="CO325" s="328">
        <f t="shared" ref="CO325:CO388" si="536">IF(AND(CL325=0,CM325=0,CN325=0),0,IF(AND(CL325=0,CM325=0),CN325/1,IF(AND(CL325=0,CN325=0),CM325/1,IF(AND(CM325=0,CN325=0),CL325/1,IF(CL325=0,FLOOR((CM325+CN325)/2,0.1),IF(CM325=0,(CL325+CN325)/2,IF(CN325=0,(CM325+CL325)/2,FLOOR(((CL325+CM325+CN325)/3),0.1))))))))</f>
        <v>0</v>
      </c>
      <c r="CP325" s="26"/>
      <c r="CQ325" s="26"/>
      <c r="CR325" s="43">
        <f t="shared" ref="CR325:CR388" si="537">SUM(CP325:CQ325)</f>
        <v>0</v>
      </c>
      <c r="CS325" s="327">
        <f>'2ND TERM Db '!BB325</f>
        <v>0</v>
      </c>
      <c r="CT325" s="348">
        <f>'1ST TERM Db'!BB325</f>
        <v>0</v>
      </c>
      <c r="CU325" s="328">
        <f t="shared" ref="CU325:CU388" si="538">IF(AND(CR325=0,CS325=0,CT325=0),0,IF(AND(CR325=0,CS325=0),CT325/1,IF(AND(CR325=0,CT325=0),CS325/1,IF(AND(CS325=0,CT325=0),CR325/1,IF(CR325=0,FLOOR((CS325+CT325)/2,0.1),IF(CS325=0,(CR325+CT325)/2,IF(CT325=0,(CS325+CR325)/2,FLOOR(((CR325+CS325+CT325)/3),0.1))))))))</f>
        <v>0</v>
      </c>
      <c r="CV325" s="26"/>
      <c r="CW325" s="26"/>
      <c r="CX325" s="43">
        <f t="shared" ref="CX325:CX388" si="539">SUM(CV325:CW325)</f>
        <v>0</v>
      </c>
      <c r="CY325" s="327">
        <f>'2ND TERM Db '!BE325</f>
        <v>0</v>
      </c>
      <c r="CZ325" s="348">
        <f>'1ST TERM Db'!BE325</f>
        <v>0</v>
      </c>
      <c r="DA325" s="328">
        <f t="shared" ref="DA325:DA388" si="540">IF(AND(CX325=0,CY325=0,CZ325=0),0,IF(AND(CX325=0,CY325=0),CZ325/1,IF(AND(CX325=0,CZ325=0),CY325/1,IF(AND(CY325=0,CZ325=0),CX325/1,IF(CX325=0,FLOOR((CY325+CZ325)/2,0.1),IF(CY325=0,(CX325+CZ325)/2,IF(CZ325=0,(CY325+CX325)/2,FLOOR(((CX325+CY325+CZ325)/3),0.1))))))))</f>
        <v>0</v>
      </c>
      <c r="DB325" s="26"/>
      <c r="DC325" s="26"/>
      <c r="DD325" s="43">
        <f t="shared" ref="DD325:DD388" si="541">SUM(DB325:DC325)</f>
        <v>0</v>
      </c>
      <c r="DE325" s="327">
        <f>'2ND TERM Db '!BH325</f>
        <v>0</v>
      </c>
      <c r="DF325" s="348">
        <f>'1ST TERM Db'!BH325</f>
        <v>0</v>
      </c>
      <c r="DG325" s="328">
        <f t="shared" ref="DG325:DG388" si="542">IF(AND(DD325=0,DE325=0,DF325=0),0,IF(AND(DD325=0,DE325=0),DF325/1,IF(AND(DD325=0,DF325=0),DE325/1,IF(AND(DE325=0,DF325=0),DD325/1,IF(DD325=0,FLOOR((DE325+DF325)/2,0.1),IF(DE325=0,(DD325+DF325)/2,IF(DF325=0,(DE325+DD325)/2,FLOOR(((DD325+DE325+DF325)/3),0.1))))))))</f>
        <v>0</v>
      </c>
      <c r="DH325" s="349"/>
      <c r="DI325" s="349"/>
      <c r="DJ325" s="356">
        <f t="shared" si="444"/>
        <v>0</v>
      </c>
      <c r="DK325" s="357">
        <f>'2ND TERM Db '!BK325</f>
        <v>0</v>
      </c>
      <c r="DL325" s="357">
        <f>'1ST TERM Db'!BK325</f>
        <v>0</v>
      </c>
      <c r="DM325" s="328">
        <f t="shared" ref="DM325:DM388" si="543">IF(AND(DJ325=0,DK325=0,DL325=0),0,IF(AND(DJ325=0,DK325=0),DL325/1,IF(AND(DJ325=0,DL325=0),DK325/1,IF(AND(DK325=0,DL325=0),DJ325/1,IF(DJ325=0,FLOOR((DK325+DL325)/2,0.1),IF(DK325=0,(DJ325+DL325)/2,IF(DL325=0,(DK325+DJ325)/2,FLOOR(((DJ325+DK325+DL325)/3),0.1))))))))</f>
        <v>0</v>
      </c>
      <c r="DN325" s="73">
        <f t="shared" ref="DN325" si="544">SUM(O325,U325,AA325,AG325,AM325,AS325,AY325,BE325,BK325,BQ325,BW325,CC325,CI325,CO325,CU325,DA325,DG325,DM325)</f>
        <v>0</v>
      </c>
      <c r="DO325" s="80">
        <f t="shared" ref="DO325:DO388" si="545">RANK(DN325,DN$4:DN$503)</f>
        <v>12</v>
      </c>
      <c r="DP325" s="81" t="s">
        <v>105</v>
      </c>
      <c r="DQ325" s="81" t="s">
        <v>105</v>
      </c>
      <c r="DR325" s="81" t="s">
        <v>105</v>
      </c>
      <c r="DS325" s="81" t="s">
        <v>105</v>
      </c>
      <c r="DT325" s="81" t="s">
        <v>105</v>
      </c>
      <c r="DU325" s="81" t="s">
        <v>105</v>
      </c>
      <c r="DV325" s="81" t="s">
        <v>105</v>
      </c>
      <c r="DW325" s="81" t="s">
        <v>105</v>
      </c>
      <c r="DX325" s="87" t="s">
        <v>98</v>
      </c>
      <c r="DY325" s="88" t="s">
        <v>99</v>
      </c>
      <c r="DZ325" s="81" t="s">
        <v>105</v>
      </c>
      <c r="EA325" s="81" t="s">
        <v>105</v>
      </c>
      <c r="EB325" s="81" t="s">
        <v>105</v>
      </c>
      <c r="EC325" s="81" t="s">
        <v>105</v>
      </c>
      <c r="ED325" s="81" t="s">
        <v>105</v>
      </c>
      <c r="EE325" s="81" t="s">
        <v>105</v>
      </c>
      <c r="EF325" s="99" t="s">
        <v>105</v>
      </c>
      <c r="EG325" s="100" t="s">
        <v>101</v>
      </c>
      <c r="EH325" s="101" t="s">
        <v>102</v>
      </c>
      <c r="EI325" s="102" t="s">
        <v>103</v>
      </c>
      <c r="EJ325" s="103" t="s">
        <v>104</v>
      </c>
    </row>
    <row r="326" ht="30.3" spans="1:140">
      <c r="A326" s="21">
        <v>323</v>
      </c>
      <c r="B326" s="288">
        <f>'1ST TERM Db'!B326</f>
        <v>0</v>
      </c>
      <c r="C326" s="289">
        <f>'1ST TERM Db'!C326</f>
        <v>0</v>
      </c>
      <c r="D326" s="29">
        <f>'1ST TERM Db'!D326</f>
        <v>0</v>
      </c>
      <c r="E326" s="29">
        <f>'1ST TERM Db'!E326</f>
        <v>0</v>
      </c>
      <c r="F326" s="27"/>
      <c r="G326" s="27"/>
      <c r="H326" s="27"/>
      <c r="I326" s="42">
        <f t="shared" si="509"/>
        <v>0</v>
      </c>
      <c r="J326" s="26"/>
      <c r="K326" s="26"/>
      <c r="L326" s="43">
        <f t="shared" si="505"/>
        <v>0</v>
      </c>
      <c r="M326" s="327">
        <f>'2ND TERM Db '!L326</f>
        <v>0</v>
      </c>
      <c r="N326" s="327">
        <f>'1ST TERM Db'!L326</f>
        <v>0</v>
      </c>
      <c r="O326" s="328">
        <f t="shared" si="510"/>
        <v>0</v>
      </c>
      <c r="P326" s="26"/>
      <c r="Q326" s="26"/>
      <c r="R326" s="43">
        <f t="shared" si="511"/>
        <v>0</v>
      </c>
      <c r="S326" s="327">
        <f>'2ND TERM Db '!O326</f>
        <v>0</v>
      </c>
      <c r="T326" s="327">
        <f>'1ST TERM Db'!O326</f>
        <v>0</v>
      </c>
      <c r="U326" s="328">
        <f t="shared" si="512"/>
        <v>0</v>
      </c>
      <c r="V326" s="26"/>
      <c r="W326" s="26"/>
      <c r="X326" s="43">
        <f t="shared" si="513"/>
        <v>0</v>
      </c>
      <c r="Y326" s="327">
        <f>'2ND TERM Db '!R326</f>
        <v>0</v>
      </c>
      <c r="Z326" s="327">
        <f>'1ST TERM Db'!R326</f>
        <v>0</v>
      </c>
      <c r="AA326" s="328">
        <f t="shared" si="514"/>
        <v>0</v>
      </c>
      <c r="AB326" s="26"/>
      <c r="AC326" s="26"/>
      <c r="AD326" s="43">
        <f t="shared" si="515"/>
        <v>0</v>
      </c>
      <c r="AE326" s="327">
        <f>'2ND TERM Db '!U326</f>
        <v>0</v>
      </c>
      <c r="AF326" s="327">
        <f>'1ST TERM Db'!U326</f>
        <v>0</v>
      </c>
      <c r="AG326" s="328">
        <f t="shared" si="516"/>
        <v>0</v>
      </c>
      <c r="AH326" s="26"/>
      <c r="AI326" s="26"/>
      <c r="AJ326" s="43">
        <f t="shared" si="517"/>
        <v>0</v>
      </c>
      <c r="AK326" s="327">
        <f>'2ND TERM Db '!X326</f>
        <v>0</v>
      </c>
      <c r="AL326" s="327">
        <f>'1ST TERM Db'!X326</f>
        <v>0</v>
      </c>
      <c r="AM326" s="328">
        <f t="shared" si="518"/>
        <v>0</v>
      </c>
      <c r="AN326" s="26"/>
      <c r="AO326" s="26"/>
      <c r="AP326" s="43">
        <f t="shared" si="519"/>
        <v>0</v>
      </c>
      <c r="AQ326" s="327">
        <f>'2ND TERM Db '!AA326</f>
        <v>0</v>
      </c>
      <c r="AR326" s="343">
        <f>'1ST TERM Db'!AA326</f>
        <v>0</v>
      </c>
      <c r="AS326" s="328">
        <f t="shared" si="520"/>
        <v>0</v>
      </c>
      <c r="AT326" s="26"/>
      <c r="AU326" s="26"/>
      <c r="AV326" s="43">
        <f t="shared" si="521"/>
        <v>0</v>
      </c>
      <c r="AW326" s="327">
        <f>'2ND TERM Db '!AD326</f>
        <v>0</v>
      </c>
      <c r="AX326" s="343">
        <f>'1ST TERM Db'!AD326</f>
        <v>0</v>
      </c>
      <c r="AY326" s="328">
        <f t="shared" si="522"/>
        <v>0</v>
      </c>
      <c r="AZ326" s="26"/>
      <c r="BA326" s="26"/>
      <c r="BB326" s="43">
        <f t="shared" si="523"/>
        <v>0</v>
      </c>
      <c r="BC326" s="327">
        <f>'2ND TERM Db '!AG326</f>
        <v>0</v>
      </c>
      <c r="BD326" s="327">
        <f>'1ST TERM Db'!AG326</f>
        <v>0</v>
      </c>
      <c r="BE326" s="328">
        <f t="shared" si="524"/>
        <v>0</v>
      </c>
      <c r="BF326" s="26"/>
      <c r="BG326" s="26"/>
      <c r="BH326" s="43">
        <f t="shared" si="525"/>
        <v>0</v>
      </c>
      <c r="BI326" s="327">
        <f>'2ND TERM Db '!AJ326</f>
        <v>0</v>
      </c>
      <c r="BJ326" s="327">
        <f>'1ST TERM Db'!AJ326</f>
        <v>0</v>
      </c>
      <c r="BK326" s="328">
        <f t="shared" si="526"/>
        <v>0</v>
      </c>
      <c r="BL326" s="26"/>
      <c r="BM326" s="26"/>
      <c r="BN326" s="43">
        <f t="shared" si="527"/>
        <v>0</v>
      </c>
      <c r="BO326" s="327">
        <f>'2ND TERM Db '!AM326</f>
        <v>0</v>
      </c>
      <c r="BP326" s="348">
        <f>'1ST TERM Db'!AM326</f>
        <v>0</v>
      </c>
      <c r="BQ326" s="328">
        <f t="shared" si="528"/>
        <v>0</v>
      </c>
      <c r="BR326" s="26"/>
      <c r="BS326" s="26"/>
      <c r="BT326" s="43">
        <f t="shared" si="529"/>
        <v>0</v>
      </c>
      <c r="BU326" s="327">
        <f>'2ND TERM Db '!AP326</f>
        <v>0</v>
      </c>
      <c r="BV326" s="348">
        <f>'1ST TERM Db'!AP326</f>
        <v>0</v>
      </c>
      <c r="BW326" s="328">
        <f t="shared" si="530"/>
        <v>0</v>
      </c>
      <c r="BX326" s="26"/>
      <c r="BY326" s="26"/>
      <c r="BZ326" s="43">
        <f t="shared" si="531"/>
        <v>0</v>
      </c>
      <c r="CA326" s="327">
        <f>'2ND TERM Db '!AS326</f>
        <v>0</v>
      </c>
      <c r="CB326" s="348">
        <f>'1ST TERM Db'!AS326</f>
        <v>0</v>
      </c>
      <c r="CC326" s="328">
        <f t="shared" si="532"/>
        <v>0</v>
      </c>
      <c r="CD326" s="26"/>
      <c r="CE326" s="26"/>
      <c r="CF326" s="43">
        <f t="shared" si="533"/>
        <v>0</v>
      </c>
      <c r="CG326" s="327">
        <f>'2ND TERM Db '!AV326</f>
        <v>0</v>
      </c>
      <c r="CH326" s="348">
        <f>'1ST TERM Db'!AV326</f>
        <v>0</v>
      </c>
      <c r="CI326" s="328">
        <f t="shared" si="534"/>
        <v>0</v>
      </c>
      <c r="CJ326" s="26"/>
      <c r="CK326" s="26"/>
      <c r="CL326" s="43">
        <f t="shared" si="535"/>
        <v>0</v>
      </c>
      <c r="CM326" s="327">
        <f>'2ND TERM Db '!AY326</f>
        <v>0</v>
      </c>
      <c r="CN326" s="348">
        <f>'1ST TERM Db'!AY326</f>
        <v>0</v>
      </c>
      <c r="CO326" s="328">
        <f t="shared" si="536"/>
        <v>0</v>
      </c>
      <c r="CP326" s="26"/>
      <c r="CQ326" s="26"/>
      <c r="CR326" s="43">
        <f t="shared" si="537"/>
        <v>0</v>
      </c>
      <c r="CS326" s="327">
        <f>'2ND TERM Db '!BB326</f>
        <v>0</v>
      </c>
      <c r="CT326" s="348">
        <f>'1ST TERM Db'!BB326</f>
        <v>0</v>
      </c>
      <c r="CU326" s="328">
        <f t="shared" si="538"/>
        <v>0</v>
      </c>
      <c r="CV326" s="26"/>
      <c r="CW326" s="26"/>
      <c r="CX326" s="43">
        <f t="shared" si="539"/>
        <v>0</v>
      </c>
      <c r="CY326" s="327">
        <f>'2ND TERM Db '!BE326</f>
        <v>0</v>
      </c>
      <c r="CZ326" s="348">
        <f>'1ST TERM Db'!BE326</f>
        <v>0</v>
      </c>
      <c r="DA326" s="328">
        <f t="shared" si="540"/>
        <v>0</v>
      </c>
      <c r="DB326" s="26"/>
      <c r="DC326" s="26"/>
      <c r="DD326" s="43">
        <f t="shared" si="541"/>
        <v>0</v>
      </c>
      <c r="DE326" s="327">
        <f>'2ND TERM Db '!BH326</f>
        <v>0</v>
      </c>
      <c r="DF326" s="348">
        <f>'1ST TERM Db'!BH326</f>
        <v>0</v>
      </c>
      <c r="DG326" s="328">
        <f t="shared" si="542"/>
        <v>0</v>
      </c>
      <c r="DH326" s="349"/>
      <c r="DI326" s="349"/>
      <c r="DJ326" s="356">
        <f t="shared" ref="DJ326:DJ389" si="546">SUM(DH326:DI326)</f>
        <v>0</v>
      </c>
      <c r="DK326" s="357">
        <f>'2ND TERM Db '!BK326</f>
        <v>0</v>
      </c>
      <c r="DL326" s="357">
        <f>'1ST TERM Db'!BK326</f>
        <v>0</v>
      </c>
      <c r="DM326" s="328">
        <f t="shared" si="543"/>
        <v>0</v>
      </c>
      <c r="DN326" s="73">
        <f t="shared" ref="DN326" si="547">SUM(O326,U326,AA326,AG326,AM326,AS326,AY326,BE326,BK326,BQ326,BW326,CC326,CI326,CO326,CU326,DA326,DG326:DM326)</f>
        <v>0</v>
      </c>
      <c r="DO326" s="80">
        <f t="shared" si="545"/>
        <v>12</v>
      </c>
      <c r="DP326" s="81" t="s">
        <v>105</v>
      </c>
      <c r="DQ326" s="81" t="s">
        <v>105</v>
      </c>
      <c r="DR326" s="81" t="s">
        <v>105</v>
      </c>
      <c r="DS326" s="81" t="s">
        <v>105</v>
      </c>
      <c r="DT326" s="81" t="s">
        <v>105</v>
      </c>
      <c r="DU326" s="81" t="s">
        <v>105</v>
      </c>
      <c r="DV326" s="81" t="s">
        <v>105</v>
      </c>
      <c r="DW326" s="81" t="s">
        <v>105</v>
      </c>
      <c r="DX326" s="87" t="s">
        <v>98</v>
      </c>
      <c r="DY326" s="88" t="s">
        <v>99</v>
      </c>
      <c r="DZ326" s="81" t="s">
        <v>105</v>
      </c>
      <c r="EA326" s="81" t="s">
        <v>105</v>
      </c>
      <c r="EB326" s="81" t="s">
        <v>105</v>
      </c>
      <c r="EC326" s="81" t="s">
        <v>105</v>
      </c>
      <c r="ED326" s="81" t="s">
        <v>105</v>
      </c>
      <c r="EE326" s="81" t="s">
        <v>105</v>
      </c>
      <c r="EF326" s="99" t="s">
        <v>105</v>
      </c>
      <c r="EG326" s="100" t="s">
        <v>101</v>
      </c>
      <c r="EH326" s="101" t="s">
        <v>102</v>
      </c>
      <c r="EI326" s="102" t="s">
        <v>103</v>
      </c>
      <c r="EJ326" s="103" t="s">
        <v>104</v>
      </c>
    </row>
    <row r="327" ht="30.3" spans="1:140">
      <c r="A327" s="21">
        <v>324</v>
      </c>
      <c r="B327" s="288">
        <f>'1ST TERM Db'!B327</f>
        <v>0</v>
      </c>
      <c r="C327" s="29">
        <f>'1ST TERM Db'!C327</f>
        <v>0</v>
      </c>
      <c r="D327" s="29">
        <f>'1ST TERM Db'!D327</f>
        <v>0</v>
      </c>
      <c r="E327" s="29">
        <f>'1ST TERM Db'!E327</f>
        <v>0</v>
      </c>
      <c r="F327" s="27"/>
      <c r="G327" s="27"/>
      <c r="H327" s="27"/>
      <c r="I327" s="42">
        <f t="shared" si="509"/>
        <v>0</v>
      </c>
      <c r="J327" s="26"/>
      <c r="K327" s="26"/>
      <c r="L327" s="43">
        <f t="shared" si="505"/>
        <v>0</v>
      </c>
      <c r="M327" s="327">
        <f>'2ND TERM Db '!L327</f>
        <v>0</v>
      </c>
      <c r="N327" s="327">
        <f>'1ST TERM Db'!L327</f>
        <v>0</v>
      </c>
      <c r="O327" s="328">
        <f t="shared" si="510"/>
        <v>0</v>
      </c>
      <c r="P327" s="26"/>
      <c r="Q327" s="26"/>
      <c r="R327" s="43">
        <f t="shared" si="511"/>
        <v>0</v>
      </c>
      <c r="S327" s="327">
        <f>'2ND TERM Db '!O327</f>
        <v>0</v>
      </c>
      <c r="T327" s="327">
        <f>'1ST TERM Db'!O327</f>
        <v>0</v>
      </c>
      <c r="U327" s="328">
        <f t="shared" si="512"/>
        <v>0</v>
      </c>
      <c r="V327" s="26"/>
      <c r="W327" s="26"/>
      <c r="X327" s="43">
        <f t="shared" si="513"/>
        <v>0</v>
      </c>
      <c r="Y327" s="327">
        <f>'2ND TERM Db '!R327</f>
        <v>0</v>
      </c>
      <c r="Z327" s="327">
        <f>'1ST TERM Db'!R327</f>
        <v>0</v>
      </c>
      <c r="AA327" s="328">
        <f t="shared" si="514"/>
        <v>0</v>
      </c>
      <c r="AB327" s="26"/>
      <c r="AC327" s="26"/>
      <c r="AD327" s="43">
        <f t="shared" si="515"/>
        <v>0</v>
      </c>
      <c r="AE327" s="327">
        <f>'2ND TERM Db '!U327</f>
        <v>0</v>
      </c>
      <c r="AF327" s="327">
        <f>'1ST TERM Db'!U327</f>
        <v>0</v>
      </c>
      <c r="AG327" s="328">
        <f t="shared" si="516"/>
        <v>0</v>
      </c>
      <c r="AH327" s="26"/>
      <c r="AI327" s="26"/>
      <c r="AJ327" s="43">
        <f t="shared" si="517"/>
        <v>0</v>
      </c>
      <c r="AK327" s="327">
        <f>'2ND TERM Db '!X327</f>
        <v>0</v>
      </c>
      <c r="AL327" s="327">
        <f>'1ST TERM Db'!X327</f>
        <v>0</v>
      </c>
      <c r="AM327" s="328">
        <f t="shared" si="518"/>
        <v>0</v>
      </c>
      <c r="AN327" s="26"/>
      <c r="AO327" s="26"/>
      <c r="AP327" s="43">
        <f t="shared" si="519"/>
        <v>0</v>
      </c>
      <c r="AQ327" s="327">
        <f>'2ND TERM Db '!AA327</f>
        <v>0</v>
      </c>
      <c r="AR327" s="343">
        <f>'1ST TERM Db'!AA327</f>
        <v>0</v>
      </c>
      <c r="AS327" s="328">
        <f t="shared" si="520"/>
        <v>0</v>
      </c>
      <c r="AT327" s="26"/>
      <c r="AU327" s="26"/>
      <c r="AV327" s="43">
        <f t="shared" si="521"/>
        <v>0</v>
      </c>
      <c r="AW327" s="327">
        <f>'2ND TERM Db '!AD327</f>
        <v>0</v>
      </c>
      <c r="AX327" s="343">
        <f>'1ST TERM Db'!AD327</f>
        <v>0</v>
      </c>
      <c r="AY327" s="328">
        <f t="shared" si="522"/>
        <v>0</v>
      </c>
      <c r="AZ327" s="26"/>
      <c r="BA327" s="26"/>
      <c r="BB327" s="43">
        <f t="shared" si="523"/>
        <v>0</v>
      </c>
      <c r="BC327" s="327">
        <f>'2ND TERM Db '!AG327</f>
        <v>0</v>
      </c>
      <c r="BD327" s="327">
        <f>'1ST TERM Db'!AG327</f>
        <v>0</v>
      </c>
      <c r="BE327" s="328">
        <f t="shared" si="524"/>
        <v>0</v>
      </c>
      <c r="BF327" s="26"/>
      <c r="BG327" s="26"/>
      <c r="BH327" s="43">
        <f t="shared" si="525"/>
        <v>0</v>
      </c>
      <c r="BI327" s="327">
        <f>'2ND TERM Db '!AJ327</f>
        <v>0</v>
      </c>
      <c r="BJ327" s="327">
        <f>'1ST TERM Db'!AJ327</f>
        <v>0</v>
      </c>
      <c r="BK327" s="328">
        <f t="shared" si="526"/>
        <v>0</v>
      </c>
      <c r="BL327" s="26"/>
      <c r="BM327" s="26"/>
      <c r="BN327" s="43">
        <f t="shared" si="527"/>
        <v>0</v>
      </c>
      <c r="BO327" s="327">
        <f>'2ND TERM Db '!AM327</f>
        <v>0</v>
      </c>
      <c r="BP327" s="348">
        <f>'1ST TERM Db'!AM327</f>
        <v>0</v>
      </c>
      <c r="BQ327" s="328">
        <f t="shared" si="528"/>
        <v>0</v>
      </c>
      <c r="BR327" s="26"/>
      <c r="BS327" s="26"/>
      <c r="BT327" s="43">
        <f t="shared" si="529"/>
        <v>0</v>
      </c>
      <c r="BU327" s="327">
        <f>'2ND TERM Db '!AP327</f>
        <v>0</v>
      </c>
      <c r="BV327" s="348">
        <f>'1ST TERM Db'!AP327</f>
        <v>0</v>
      </c>
      <c r="BW327" s="328">
        <f t="shared" si="530"/>
        <v>0</v>
      </c>
      <c r="BX327" s="26"/>
      <c r="BY327" s="26"/>
      <c r="BZ327" s="43">
        <f t="shared" si="531"/>
        <v>0</v>
      </c>
      <c r="CA327" s="327">
        <f>'2ND TERM Db '!AS327</f>
        <v>0</v>
      </c>
      <c r="CB327" s="348">
        <f>'1ST TERM Db'!AS327</f>
        <v>0</v>
      </c>
      <c r="CC327" s="328">
        <f t="shared" si="532"/>
        <v>0</v>
      </c>
      <c r="CD327" s="26"/>
      <c r="CE327" s="26"/>
      <c r="CF327" s="43">
        <f t="shared" si="533"/>
        <v>0</v>
      </c>
      <c r="CG327" s="327">
        <f>'2ND TERM Db '!AV327</f>
        <v>0</v>
      </c>
      <c r="CH327" s="348">
        <f>'1ST TERM Db'!AV327</f>
        <v>0</v>
      </c>
      <c r="CI327" s="328">
        <f t="shared" si="534"/>
        <v>0</v>
      </c>
      <c r="CJ327" s="26"/>
      <c r="CK327" s="26"/>
      <c r="CL327" s="43">
        <f t="shared" si="535"/>
        <v>0</v>
      </c>
      <c r="CM327" s="327">
        <f>'2ND TERM Db '!AY327</f>
        <v>0</v>
      </c>
      <c r="CN327" s="348">
        <f>'1ST TERM Db'!AY327</f>
        <v>0</v>
      </c>
      <c r="CO327" s="328">
        <f t="shared" si="536"/>
        <v>0</v>
      </c>
      <c r="CP327" s="26"/>
      <c r="CQ327" s="26"/>
      <c r="CR327" s="43">
        <f t="shared" si="537"/>
        <v>0</v>
      </c>
      <c r="CS327" s="327">
        <f>'2ND TERM Db '!BB327</f>
        <v>0</v>
      </c>
      <c r="CT327" s="348">
        <f>'1ST TERM Db'!BB327</f>
        <v>0</v>
      </c>
      <c r="CU327" s="328">
        <f t="shared" si="538"/>
        <v>0</v>
      </c>
      <c r="CV327" s="26"/>
      <c r="CW327" s="26"/>
      <c r="CX327" s="43">
        <f t="shared" si="539"/>
        <v>0</v>
      </c>
      <c r="CY327" s="327">
        <f>'2ND TERM Db '!BE327</f>
        <v>0</v>
      </c>
      <c r="CZ327" s="348">
        <f>'1ST TERM Db'!BE327</f>
        <v>0</v>
      </c>
      <c r="DA327" s="328">
        <f t="shared" si="540"/>
        <v>0</v>
      </c>
      <c r="DB327" s="26"/>
      <c r="DC327" s="26"/>
      <c r="DD327" s="43">
        <f t="shared" si="541"/>
        <v>0</v>
      </c>
      <c r="DE327" s="327">
        <f>'2ND TERM Db '!BH327</f>
        <v>0</v>
      </c>
      <c r="DF327" s="348">
        <f>'1ST TERM Db'!BH327</f>
        <v>0</v>
      </c>
      <c r="DG327" s="328">
        <f t="shared" si="542"/>
        <v>0</v>
      </c>
      <c r="DH327" s="349"/>
      <c r="DI327" s="349"/>
      <c r="DJ327" s="356">
        <f t="shared" si="546"/>
        <v>0</v>
      </c>
      <c r="DK327" s="357">
        <f>'2ND TERM Db '!BK327</f>
        <v>0</v>
      </c>
      <c r="DL327" s="357">
        <f>'1ST TERM Db'!BK327</f>
        <v>0</v>
      </c>
      <c r="DM327" s="328">
        <f t="shared" si="543"/>
        <v>0</v>
      </c>
      <c r="DN327" s="73">
        <f t="shared" ref="DN327" si="548">SUM(O327,U327,AA327,AG327,AM327,AS327,AY327,BE327,BK327,BQ327,BW327,CC327,CI327,CO327,CU327,DA327,DG327,DM327)</f>
        <v>0</v>
      </c>
      <c r="DO327" s="80">
        <f t="shared" si="545"/>
        <v>12</v>
      </c>
      <c r="DP327" s="81" t="s">
        <v>105</v>
      </c>
      <c r="DQ327" s="81" t="s">
        <v>105</v>
      </c>
      <c r="DR327" s="81" t="s">
        <v>105</v>
      </c>
      <c r="DS327" s="81" t="s">
        <v>105</v>
      </c>
      <c r="DT327" s="81" t="s">
        <v>105</v>
      </c>
      <c r="DU327" s="81" t="s">
        <v>105</v>
      </c>
      <c r="DV327" s="81" t="s">
        <v>105</v>
      </c>
      <c r="DW327" s="81" t="s">
        <v>105</v>
      </c>
      <c r="DX327" s="87" t="s">
        <v>98</v>
      </c>
      <c r="DY327" s="88" t="s">
        <v>99</v>
      </c>
      <c r="DZ327" s="81" t="s">
        <v>105</v>
      </c>
      <c r="EA327" s="81" t="s">
        <v>105</v>
      </c>
      <c r="EB327" s="81" t="s">
        <v>105</v>
      </c>
      <c r="EC327" s="81" t="s">
        <v>105</v>
      </c>
      <c r="ED327" s="81" t="s">
        <v>105</v>
      </c>
      <c r="EE327" s="81" t="s">
        <v>105</v>
      </c>
      <c r="EF327" s="99" t="s">
        <v>105</v>
      </c>
      <c r="EG327" s="100" t="s">
        <v>101</v>
      </c>
      <c r="EH327" s="101" t="s">
        <v>102</v>
      </c>
      <c r="EI327" s="102" t="s">
        <v>103</v>
      </c>
      <c r="EJ327" s="103" t="s">
        <v>104</v>
      </c>
    </row>
    <row r="328" ht="30.3" spans="1:140">
      <c r="A328" s="21">
        <v>325</v>
      </c>
      <c r="B328" s="288">
        <f>'1ST TERM Db'!B328</f>
        <v>0</v>
      </c>
      <c r="C328" s="29">
        <f>'1ST TERM Db'!C328</f>
        <v>0</v>
      </c>
      <c r="D328" s="29">
        <f>'1ST TERM Db'!D328</f>
        <v>0</v>
      </c>
      <c r="E328" s="29">
        <f>'1ST TERM Db'!E328</f>
        <v>0</v>
      </c>
      <c r="F328" s="27"/>
      <c r="G328" s="27"/>
      <c r="H328" s="27"/>
      <c r="I328" s="42">
        <f t="shared" si="509"/>
        <v>0</v>
      </c>
      <c r="J328" s="26"/>
      <c r="K328" s="26"/>
      <c r="L328" s="43">
        <f t="shared" si="505"/>
        <v>0</v>
      </c>
      <c r="M328" s="327">
        <f>'2ND TERM Db '!L328</f>
        <v>0</v>
      </c>
      <c r="N328" s="327">
        <f>'1ST TERM Db'!L328</f>
        <v>0</v>
      </c>
      <c r="O328" s="328">
        <f t="shared" si="510"/>
        <v>0</v>
      </c>
      <c r="P328" s="26"/>
      <c r="Q328" s="26"/>
      <c r="R328" s="43">
        <f t="shared" si="511"/>
        <v>0</v>
      </c>
      <c r="S328" s="327">
        <f>'2ND TERM Db '!O328</f>
        <v>0</v>
      </c>
      <c r="T328" s="327">
        <f>'1ST TERM Db'!O328</f>
        <v>0</v>
      </c>
      <c r="U328" s="328">
        <f t="shared" si="512"/>
        <v>0</v>
      </c>
      <c r="V328" s="26"/>
      <c r="W328" s="26"/>
      <c r="X328" s="43">
        <f t="shared" si="513"/>
        <v>0</v>
      </c>
      <c r="Y328" s="327">
        <f>'2ND TERM Db '!R328</f>
        <v>0</v>
      </c>
      <c r="Z328" s="327">
        <f>'1ST TERM Db'!R328</f>
        <v>0</v>
      </c>
      <c r="AA328" s="328">
        <f t="shared" si="514"/>
        <v>0</v>
      </c>
      <c r="AB328" s="26"/>
      <c r="AC328" s="26"/>
      <c r="AD328" s="43">
        <f t="shared" si="515"/>
        <v>0</v>
      </c>
      <c r="AE328" s="327">
        <f>'2ND TERM Db '!U328</f>
        <v>0</v>
      </c>
      <c r="AF328" s="327">
        <f>'1ST TERM Db'!U328</f>
        <v>0</v>
      </c>
      <c r="AG328" s="328">
        <f t="shared" si="516"/>
        <v>0</v>
      </c>
      <c r="AH328" s="26"/>
      <c r="AI328" s="26"/>
      <c r="AJ328" s="43">
        <f t="shared" si="517"/>
        <v>0</v>
      </c>
      <c r="AK328" s="327">
        <f>'2ND TERM Db '!X328</f>
        <v>0</v>
      </c>
      <c r="AL328" s="327">
        <f>'1ST TERM Db'!X328</f>
        <v>0</v>
      </c>
      <c r="AM328" s="328">
        <f t="shared" si="518"/>
        <v>0</v>
      </c>
      <c r="AN328" s="26"/>
      <c r="AO328" s="26"/>
      <c r="AP328" s="43">
        <f t="shared" si="519"/>
        <v>0</v>
      </c>
      <c r="AQ328" s="327">
        <f>'2ND TERM Db '!AA328</f>
        <v>0</v>
      </c>
      <c r="AR328" s="343">
        <f>'1ST TERM Db'!AA328</f>
        <v>0</v>
      </c>
      <c r="AS328" s="328">
        <f t="shared" si="520"/>
        <v>0</v>
      </c>
      <c r="AT328" s="26"/>
      <c r="AU328" s="26"/>
      <c r="AV328" s="43">
        <f t="shared" si="521"/>
        <v>0</v>
      </c>
      <c r="AW328" s="327">
        <f>'2ND TERM Db '!AD328</f>
        <v>0</v>
      </c>
      <c r="AX328" s="343">
        <f>'1ST TERM Db'!AD328</f>
        <v>0</v>
      </c>
      <c r="AY328" s="328">
        <f t="shared" si="522"/>
        <v>0</v>
      </c>
      <c r="AZ328" s="26"/>
      <c r="BA328" s="26"/>
      <c r="BB328" s="43">
        <f t="shared" si="523"/>
        <v>0</v>
      </c>
      <c r="BC328" s="327">
        <f>'2ND TERM Db '!AG328</f>
        <v>0</v>
      </c>
      <c r="BD328" s="327">
        <f>'1ST TERM Db'!AG328</f>
        <v>0</v>
      </c>
      <c r="BE328" s="328">
        <f t="shared" si="524"/>
        <v>0</v>
      </c>
      <c r="BF328" s="26"/>
      <c r="BG328" s="26"/>
      <c r="BH328" s="43">
        <f t="shared" si="525"/>
        <v>0</v>
      </c>
      <c r="BI328" s="327">
        <f>'2ND TERM Db '!AJ328</f>
        <v>0</v>
      </c>
      <c r="BJ328" s="327">
        <f>'1ST TERM Db'!AJ328</f>
        <v>0</v>
      </c>
      <c r="BK328" s="328">
        <f t="shared" si="526"/>
        <v>0</v>
      </c>
      <c r="BL328" s="26"/>
      <c r="BM328" s="26"/>
      <c r="BN328" s="43">
        <f t="shared" si="527"/>
        <v>0</v>
      </c>
      <c r="BO328" s="327">
        <f>'2ND TERM Db '!AM328</f>
        <v>0</v>
      </c>
      <c r="BP328" s="348">
        <f>'1ST TERM Db'!AM328</f>
        <v>0</v>
      </c>
      <c r="BQ328" s="328">
        <f t="shared" si="528"/>
        <v>0</v>
      </c>
      <c r="BR328" s="26"/>
      <c r="BS328" s="26"/>
      <c r="BT328" s="43">
        <f t="shared" si="529"/>
        <v>0</v>
      </c>
      <c r="BU328" s="327">
        <f>'2ND TERM Db '!AP328</f>
        <v>0</v>
      </c>
      <c r="BV328" s="348">
        <f>'1ST TERM Db'!AP328</f>
        <v>0</v>
      </c>
      <c r="BW328" s="328">
        <f t="shared" si="530"/>
        <v>0</v>
      </c>
      <c r="BX328" s="26"/>
      <c r="BY328" s="26"/>
      <c r="BZ328" s="43">
        <f t="shared" si="531"/>
        <v>0</v>
      </c>
      <c r="CA328" s="327">
        <f>'2ND TERM Db '!AS328</f>
        <v>0</v>
      </c>
      <c r="CB328" s="348">
        <f>'1ST TERM Db'!AS328</f>
        <v>0</v>
      </c>
      <c r="CC328" s="328">
        <f t="shared" si="532"/>
        <v>0</v>
      </c>
      <c r="CD328" s="26"/>
      <c r="CE328" s="26"/>
      <c r="CF328" s="43">
        <f t="shared" si="533"/>
        <v>0</v>
      </c>
      <c r="CG328" s="327">
        <f>'2ND TERM Db '!AV328</f>
        <v>0</v>
      </c>
      <c r="CH328" s="348">
        <f>'1ST TERM Db'!AV328</f>
        <v>0</v>
      </c>
      <c r="CI328" s="328">
        <f t="shared" si="534"/>
        <v>0</v>
      </c>
      <c r="CJ328" s="26"/>
      <c r="CK328" s="26"/>
      <c r="CL328" s="43">
        <f t="shared" si="535"/>
        <v>0</v>
      </c>
      <c r="CM328" s="327">
        <f>'2ND TERM Db '!AY328</f>
        <v>0</v>
      </c>
      <c r="CN328" s="348">
        <f>'1ST TERM Db'!AY328</f>
        <v>0</v>
      </c>
      <c r="CO328" s="328">
        <f t="shared" si="536"/>
        <v>0</v>
      </c>
      <c r="CP328" s="26"/>
      <c r="CQ328" s="26"/>
      <c r="CR328" s="43">
        <f t="shared" si="537"/>
        <v>0</v>
      </c>
      <c r="CS328" s="327">
        <f>'2ND TERM Db '!BB328</f>
        <v>0</v>
      </c>
      <c r="CT328" s="348">
        <f>'1ST TERM Db'!BB328</f>
        <v>0</v>
      </c>
      <c r="CU328" s="328">
        <f t="shared" si="538"/>
        <v>0</v>
      </c>
      <c r="CV328" s="26"/>
      <c r="CW328" s="26"/>
      <c r="CX328" s="43">
        <f t="shared" si="539"/>
        <v>0</v>
      </c>
      <c r="CY328" s="327">
        <f>'2ND TERM Db '!BE328</f>
        <v>0</v>
      </c>
      <c r="CZ328" s="348">
        <f>'1ST TERM Db'!BE328</f>
        <v>0</v>
      </c>
      <c r="DA328" s="328">
        <f t="shared" si="540"/>
        <v>0</v>
      </c>
      <c r="DB328" s="26"/>
      <c r="DC328" s="26"/>
      <c r="DD328" s="43">
        <f t="shared" si="541"/>
        <v>0</v>
      </c>
      <c r="DE328" s="327">
        <f>'2ND TERM Db '!BH328</f>
        <v>0</v>
      </c>
      <c r="DF328" s="348">
        <f>'1ST TERM Db'!BH328</f>
        <v>0</v>
      </c>
      <c r="DG328" s="328">
        <f t="shared" si="542"/>
        <v>0</v>
      </c>
      <c r="DH328" s="349"/>
      <c r="DI328" s="349"/>
      <c r="DJ328" s="356">
        <f t="shared" si="546"/>
        <v>0</v>
      </c>
      <c r="DK328" s="357">
        <f>'2ND TERM Db '!BK328</f>
        <v>0</v>
      </c>
      <c r="DL328" s="357">
        <f>'1ST TERM Db'!BK328</f>
        <v>0</v>
      </c>
      <c r="DM328" s="328">
        <f t="shared" si="543"/>
        <v>0</v>
      </c>
      <c r="DN328" s="73">
        <f t="shared" ref="DN328" si="549">SUM(O328,U328,AA328,AG328,AM328,AS328,AY328,BE328,BK328,BQ328,BW328,CC328,CI328,CO328,CU328,DA328,DG328:DM328)</f>
        <v>0</v>
      </c>
      <c r="DO328" s="80">
        <f t="shared" si="545"/>
        <v>12</v>
      </c>
      <c r="DP328" s="81" t="s">
        <v>105</v>
      </c>
      <c r="DQ328" s="81" t="s">
        <v>105</v>
      </c>
      <c r="DR328" s="81" t="s">
        <v>105</v>
      </c>
      <c r="DS328" s="81" t="s">
        <v>105</v>
      </c>
      <c r="DT328" s="81" t="s">
        <v>105</v>
      </c>
      <c r="DU328" s="81" t="s">
        <v>105</v>
      </c>
      <c r="DV328" s="81" t="s">
        <v>105</v>
      </c>
      <c r="DW328" s="81" t="s">
        <v>105</v>
      </c>
      <c r="DX328" s="87" t="s">
        <v>98</v>
      </c>
      <c r="DY328" s="88" t="s">
        <v>99</v>
      </c>
      <c r="DZ328" s="81" t="s">
        <v>105</v>
      </c>
      <c r="EA328" s="81" t="s">
        <v>105</v>
      </c>
      <c r="EB328" s="81" t="s">
        <v>105</v>
      </c>
      <c r="EC328" s="81" t="s">
        <v>105</v>
      </c>
      <c r="ED328" s="81" t="s">
        <v>105</v>
      </c>
      <c r="EE328" s="81" t="s">
        <v>105</v>
      </c>
      <c r="EF328" s="99" t="s">
        <v>105</v>
      </c>
      <c r="EG328" s="100" t="s">
        <v>101</v>
      </c>
      <c r="EH328" s="101" t="s">
        <v>102</v>
      </c>
      <c r="EI328" s="102" t="s">
        <v>103</v>
      </c>
      <c r="EJ328" s="103" t="s">
        <v>104</v>
      </c>
    </row>
    <row r="329" ht="30.3" spans="1:140">
      <c r="A329" s="21">
        <v>326</v>
      </c>
      <c r="B329" s="288">
        <f>'1ST TERM Db'!B329</f>
        <v>0</v>
      </c>
      <c r="C329" s="289">
        <f>'1ST TERM Db'!C329</f>
        <v>0</v>
      </c>
      <c r="D329" s="29">
        <f>'1ST TERM Db'!D329</f>
        <v>0</v>
      </c>
      <c r="E329" s="29">
        <f>'1ST TERM Db'!E329</f>
        <v>0</v>
      </c>
      <c r="F329" s="27"/>
      <c r="G329" s="27"/>
      <c r="H329" s="27"/>
      <c r="I329" s="42">
        <f t="shared" si="509"/>
        <v>0</v>
      </c>
      <c r="J329" s="26"/>
      <c r="K329" s="26"/>
      <c r="L329" s="43">
        <f t="shared" si="505"/>
        <v>0</v>
      </c>
      <c r="M329" s="327">
        <f>'2ND TERM Db '!L329</f>
        <v>0</v>
      </c>
      <c r="N329" s="327">
        <f>'1ST TERM Db'!L329</f>
        <v>0</v>
      </c>
      <c r="O329" s="328">
        <f t="shared" si="510"/>
        <v>0</v>
      </c>
      <c r="P329" s="26"/>
      <c r="Q329" s="26"/>
      <c r="R329" s="43">
        <f t="shared" si="511"/>
        <v>0</v>
      </c>
      <c r="S329" s="327">
        <f>'2ND TERM Db '!O329</f>
        <v>0</v>
      </c>
      <c r="T329" s="327">
        <f>'1ST TERM Db'!O329</f>
        <v>0</v>
      </c>
      <c r="U329" s="328">
        <f t="shared" si="512"/>
        <v>0</v>
      </c>
      <c r="V329" s="26"/>
      <c r="W329" s="26"/>
      <c r="X329" s="43">
        <f t="shared" si="513"/>
        <v>0</v>
      </c>
      <c r="Y329" s="327">
        <f>'2ND TERM Db '!R329</f>
        <v>0</v>
      </c>
      <c r="Z329" s="327">
        <f>'1ST TERM Db'!R329</f>
        <v>0</v>
      </c>
      <c r="AA329" s="328">
        <f t="shared" si="514"/>
        <v>0</v>
      </c>
      <c r="AB329" s="26"/>
      <c r="AC329" s="26"/>
      <c r="AD329" s="43">
        <f t="shared" si="515"/>
        <v>0</v>
      </c>
      <c r="AE329" s="327">
        <f>'2ND TERM Db '!U329</f>
        <v>0</v>
      </c>
      <c r="AF329" s="327">
        <f>'1ST TERM Db'!U329</f>
        <v>0</v>
      </c>
      <c r="AG329" s="328">
        <f t="shared" si="516"/>
        <v>0</v>
      </c>
      <c r="AH329" s="26"/>
      <c r="AI329" s="26"/>
      <c r="AJ329" s="43">
        <f t="shared" si="517"/>
        <v>0</v>
      </c>
      <c r="AK329" s="327">
        <f>'2ND TERM Db '!X329</f>
        <v>0</v>
      </c>
      <c r="AL329" s="327">
        <f>'1ST TERM Db'!X329</f>
        <v>0</v>
      </c>
      <c r="AM329" s="328">
        <f t="shared" si="518"/>
        <v>0</v>
      </c>
      <c r="AN329" s="26"/>
      <c r="AO329" s="26"/>
      <c r="AP329" s="43">
        <f t="shared" si="519"/>
        <v>0</v>
      </c>
      <c r="AQ329" s="327">
        <f>'2ND TERM Db '!AA329</f>
        <v>0</v>
      </c>
      <c r="AR329" s="343">
        <f>'1ST TERM Db'!AA329</f>
        <v>0</v>
      </c>
      <c r="AS329" s="328">
        <f t="shared" si="520"/>
        <v>0</v>
      </c>
      <c r="AT329" s="26"/>
      <c r="AU329" s="26"/>
      <c r="AV329" s="43">
        <f t="shared" si="521"/>
        <v>0</v>
      </c>
      <c r="AW329" s="327">
        <f>'2ND TERM Db '!AD329</f>
        <v>0</v>
      </c>
      <c r="AX329" s="343">
        <f>'1ST TERM Db'!AD329</f>
        <v>0</v>
      </c>
      <c r="AY329" s="328">
        <f t="shared" si="522"/>
        <v>0</v>
      </c>
      <c r="AZ329" s="26"/>
      <c r="BA329" s="26"/>
      <c r="BB329" s="43">
        <f t="shared" si="523"/>
        <v>0</v>
      </c>
      <c r="BC329" s="327">
        <f>'2ND TERM Db '!AG329</f>
        <v>0</v>
      </c>
      <c r="BD329" s="327">
        <f>'1ST TERM Db'!AG329</f>
        <v>0</v>
      </c>
      <c r="BE329" s="328">
        <f t="shared" si="524"/>
        <v>0</v>
      </c>
      <c r="BF329" s="26"/>
      <c r="BG329" s="26"/>
      <c r="BH329" s="43">
        <f t="shared" si="525"/>
        <v>0</v>
      </c>
      <c r="BI329" s="327">
        <f>'2ND TERM Db '!AJ329</f>
        <v>0</v>
      </c>
      <c r="BJ329" s="327">
        <f>'1ST TERM Db'!AJ329</f>
        <v>0</v>
      </c>
      <c r="BK329" s="328">
        <f t="shared" si="526"/>
        <v>0</v>
      </c>
      <c r="BL329" s="26"/>
      <c r="BM329" s="26"/>
      <c r="BN329" s="43">
        <f t="shared" si="527"/>
        <v>0</v>
      </c>
      <c r="BO329" s="327">
        <f>'2ND TERM Db '!AM329</f>
        <v>0</v>
      </c>
      <c r="BP329" s="348">
        <f>'1ST TERM Db'!AM329</f>
        <v>0</v>
      </c>
      <c r="BQ329" s="328">
        <f t="shared" si="528"/>
        <v>0</v>
      </c>
      <c r="BR329" s="26"/>
      <c r="BS329" s="26"/>
      <c r="BT329" s="43">
        <f t="shared" si="529"/>
        <v>0</v>
      </c>
      <c r="BU329" s="327">
        <f>'2ND TERM Db '!AP329</f>
        <v>0</v>
      </c>
      <c r="BV329" s="348">
        <f>'1ST TERM Db'!AP329</f>
        <v>0</v>
      </c>
      <c r="BW329" s="328">
        <f t="shared" si="530"/>
        <v>0</v>
      </c>
      <c r="BX329" s="26"/>
      <c r="BY329" s="26"/>
      <c r="BZ329" s="43">
        <f t="shared" si="531"/>
        <v>0</v>
      </c>
      <c r="CA329" s="327">
        <f>'2ND TERM Db '!AS329</f>
        <v>0</v>
      </c>
      <c r="CB329" s="348">
        <f>'1ST TERM Db'!AS329</f>
        <v>0</v>
      </c>
      <c r="CC329" s="328">
        <f t="shared" si="532"/>
        <v>0</v>
      </c>
      <c r="CD329" s="26"/>
      <c r="CE329" s="26"/>
      <c r="CF329" s="43">
        <f t="shared" si="533"/>
        <v>0</v>
      </c>
      <c r="CG329" s="327">
        <f>'2ND TERM Db '!AV329</f>
        <v>0</v>
      </c>
      <c r="CH329" s="348">
        <f>'1ST TERM Db'!AV329</f>
        <v>0</v>
      </c>
      <c r="CI329" s="328">
        <f t="shared" si="534"/>
        <v>0</v>
      </c>
      <c r="CJ329" s="26"/>
      <c r="CK329" s="26"/>
      <c r="CL329" s="43">
        <f t="shared" si="535"/>
        <v>0</v>
      </c>
      <c r="CM329" s="327">
        <f>'2ND TERM Db '!AY329</f>
        <v>0</v>
      </c>
      <c r="CN329" s="348">
        <f>'1ST TERM Db'!AY329</f>
        <v>0</v>
      </c>
      <c r="CO329" s="328">
        <f t="shared" si="536"/>
        <v>0</v>
      </c>
      <c r="CP329" s="26"/>
      <c r="CQ329" s="26"/>
      <c r="CR329" s="43">
        <f t="shared" si="537"/>
        <v>0</v>
      </c>
      <c r="CS329" s="327">
        <f>'2ND TERM Db '!BB329</f>
        <v>0</v>
      </c>
      <c r="CT329" s="348">
        <f>'1ST TERM Db'!BB329</f>
        <v>0</v>
      </c>
      <c r="CU329" s="328">
        <f t="shared" si="538"/>
        <v>0</v>
      </c>
      <c r="CV329" s="26"/>
      <c r="CW329" s="26"/>
      <c r="CX329" s="43">
        <f t="shared" si="539"/>
        <v>0</v>
      </c>
      <c r="CY329" s="327">
        <f>'2ND TERM Db '!BE329</f>
        <v>0</v>
      </c>
      <c r="CZ329" s="348">
        <f>'1ST TERM Db'!BE329</f>
        <v>0</v>
      </c>
      <c r="DA329" s="328">
        <f t="shared" si="540"/>
        <v>0</v>
      </c>
      <c r="DB329" s="26"/>
      <c r="DC329" s="26"/>
      <c r="DD329" s="43">
        <f t="shared" si="541"/>
        <v>0</v>
      </c>
      <c r="DE329" s="327">
        <f>'2ND TERM Db '!BH329</f>
        <v>0</v>
      </c>
      <c r="DF329" s="348">
        <f>'1ST TERM Db'!BH329</f>
        <v>0</v>
      </c>
      <c r="DG329" s="328">
        <f t="shared" si="542"/>
        <v>0</v>
      </c>
      <c r="DH329" s="349"/>
      <c r="DI329" s="349"/>
      <c r="DJ329" s="356">
        <f t="shared" si="546"/>
        <v>0</v>
      </c>
      <c r="DK329" s="357">
        <f>'2ND TERM Db '!BK329</f>
        <v>0</v>
      </c>
      <c r="DL329" s="357">
        <f>'1ST TERM Db'!BK329</f>
        <v>0</v>
      </c>
      <c r="DM329" s="328">
        <f t="shared" si="543"/>
        <v>0</v>
      </c>
      <c r="DN329" s="73">
        <f t="shared" ref="DN329" si="550">SUM(O329,U329,AA329,AG329,AM329,AS329,AY329,BE329,BK329,BQ329,BW329,CC329,CI329,CO329,CU329,DA329,DG329,DM329)</f>
        <v>0</v>
      </c>
      <c r="DO329" s="80">
        <f t="shared" si="545"/>
        <v>12</v>
      </c>
      <c r="DP329" s="81" t="s">
        <v>105</v>
      </c>
      <c r="DQ329" s="81" t="s">
        <v>105</v>
      </c>
      <c r="DR329" s="81" t="s">
        <v>105</v>
      </c>
      <c r="DS329" s="81" t="s">
        <v>105</v>
      </c>
      <c r="DT329" s="81" t="s">
        <v>105</v>
      </c>
      <c r="DU329" s="81" t="s">
        <v>105</v>
      </c>
      <c r="DV329" s="81" t="s">
        <v>105</v>
      </c>
      <c r="DW329" s="81" t="s">
        <v>105</v>
      </c>
      <c r="DX329" s="87" t="s">
        <v>98</v>
      </c>
      <c r="DY329" s="88" t="s">
        <v>99</v>
      </c>
      <c r="DZ329" s="81" t="s">
        <v>105</v>
      </c>
      <c r="EA329" s="81" t="s">
        <v>105</v>
      </c>
      <c r="EB329" s="81" t="s">
        <v>105</v>
      </c>
      <c r="EC329" s="81" t="s">
        <v>105</v>
      </c>
      <c r="ED329" s="81" t="s">
        <v>105</v>
      </c>
      <c r="EE329" s="81" t="s">
        <v>105</v>
      </c>
      <c r="EF329" s="99" t="s">
        <v>105</v>
      </c>
      <c r="EG329" s="100" t="s">
        <v>101</v>
      </c>
      <c r="EH329" s="101" t="s">
        <v>102</v>
      </c>
      <c r="EI329" s="102" t="s">
        <v>103</v>
      </c>
      <c r="EJ329" s="103" t="s">
        <v>104</v>
      </c>
    </row>
    <row r="330" ht="30.3" spans="1:140">
      <c r="A330" s="21">
        <v>327</v>
      </c>
      <c r="B330" s="288">
        <f>'1ST TERM Db'!B330</f>
        <v>0</v>
      </c>
      <c r="C330" s="29">
        <f>'1ST TERM Db'!C330</f>
        <v>0</v>
      </c>
      <c r="D330" s="29">
        <f>'1ST TERM Db'!D330</f>
        <v>0</v>
      </c>
      <c r="E330" s="29">
        <f>'1ST TERM Db'!E330</f>
        <v>0</v>
      </c>
      <c r="F330" s="27"/>
      <c r="G330" s="27"/>
      <c r="H330" s="27"/>
      <c r="I330" s="42">
        <f t="shared" si="509"/>
        <v>0</v>
      </c>
      <c r="J330" s="26"/>
      <c r="K330" s="26"/>
      <c r="L330" s="43">
        <f t="shared" si="505"/>
        <v>0</v>
      </c>
      <c r="M330" s="327">
        <f>'2ND TERM Db '!L330</f>
        <v>0</v>
      </c>
      <c r="N330" s="327">
        <f>'1ST TERM Db'!L330</f>
        <v>0</v>
      </c>
      <c r="O330" s="328">
        <f t="shared" si="510"/>
        <v>0</v>
      </c>
      <c r="P330" s="26"/>
      <c r="Q330" s="26"/>
      <c r="R330" s="43">
        <f t="shared" si="511"/>
        <v>0</v>
      </c>
      <c r="S330" s="327">
        <f>'2ND TERM Db '!O330</f>
        <v>0</v>
      </c>
      <c r="T330" s="327">
        <f>'1ST TERM Db'!O330</f>
        <v>0</v>
      </c>
      <c r="U330" s="328">
        <f t="shared" si="512"/>
        <v>0</v>
      </c>
      <c r="V330" s="26"/>
      <c r="W330" s="26"/>
      <c r="X330" s="43">
        <f t="shared" si="513"/>
        <v>0</v>
      </c>
      <c r="Y330" s="327">
        <f>'2ND TERM Db '!R330</f>
        <v>0</v>
      </c>
      <c r="Z330" s="327">
        <f>'1ST TERM Db'!R330</f>
        <v>0</v>
      </c>
      <c r="AA330" s="328">
        <f t="shared" si="514"/>
        <v>0</v>
      </c>
      <c r="AB330" s="26"/>
      <c r="AC330" s="26"/>
      <c r="AD330" s="43">
        <f t="shared" si="515"/>
        <v>0</v>
      </c>
      <c r="AE330" s="327">
        <f>'2ND TERM Db '!U330</f>
        <v>0</v>
      </c>
      <c r="AF330" s="327">
        <f>'1ST TERM Db'!U330</f>
        <v>0</v>
      </c>
      <c r="AG330" s="328">
        <f t="shared" si="516"/>
        <v>0</v>
      </c>
      <c r="AH330" s="26"/>
      <c r="AI330" s="26"/>
      <c r="AJ330" s="43">
        <f t="shared" si="517"/>
        <v>0</v>
      </c>
      <c r="AK330" s="327">
        <f>'2ND TERM Db '!X330</f>
        <v>0</v>
      </c>
      <c r="AL330" s="327">
        <f>'1ST TERM Db'!X330</f>
        <v>0</v>
      </c>
      <c r="AM330" s="328">
        <f t="shared" si="518"/>
        <v>0</v>
      </c>
      <c r="AN330" s="26"/>
      <c r="AO330" s="26"/>
      <c r="AP330" s="43">
        <f t="shared" si="519"/>
        <v>0</v>
      </c>
      <c r="AQ330" s="327">
        <f>'2ND TERM Db '!AA330</f>
        <v>0</v>
      </c>
      <c r="AR330" s="343">
        <f>'1ST TERM Db'!AA330</f>
        <v>0</v>
      </c>
      <c r="AS330" s="328">
        <f t="shared" si="520"/>
        <v>0</v>
      </c>
      <c r="AT330" s="26"/>
      <c r="AU330" s="26"/>
      <c r="AV330" s="43">
        <f t="shared" si="521"/>
        <v>0</v>
      </c>
      <c r="AW330" s="327">
        <f>'2ND TERM Db '!AD330</f>
        <v>0</v>
      </c>
      <c r="AX330" s="343">
        <f>'1ST TERM Db'!AD330</f>
        <v>0</v>
      </c>
      <c r="AY330" s="328">
        <f t="shared" si="522"/>
        <v>0</v>
      </c>
      <c r="AZ330" s="26"/>
      <c r="BA330" s="26"/>
      <c r="BB330" s="43">
        <f t="shared" si="523"/>
        <v>0</v>
      </c>
      <c r="BC330" s="327">
        <f>'2ND TERM Db '!AG330</f>
        <v>0</v>
      </c>
      <c r="BD330" s="327">
        <f>'1ST TERM Db'!AG330</f>
        <v>0</v>
      </c>
      <c r="BE330" s="328">
        <f t="shared" si="524"/>
        <v>0</v>
      </c>
      <c r="BF330" s="26"/>
      <c r="BG330" s="26"/>
      <c r="BH330" s="43">
        <f t="shared" si="525"/>
        <v>0</v>
      </c>
      <c r="BI330" s="327">
        <f>'2ND TERM Db '!AJ330</f>
        <v>0</v>
      </c>
      <c r="BJ330" s="327">
        <f>'1ST TERM Db'!AJ330</f>
        <v>0</v>
      </c>
      <c r="BK330" s="328">
        <f t="shared" si="526"/>
        <v>0</v>
      </c>
      <c r="BL330" s="26"/>
      <c r="BM330" s="26"/>
      <c r="BN330" s="43">
        <f t="shared" si="527"/>
        <v>0</v>
      </c>
      <c r="BO330" s="327">
        <f>'2ND TERM Db '!AM330</f>
        <v>0</v>
      </c>
      <c r="BP330" s="348">
        <f>'1ST TERM Db'!AM330</f>
        <v>0</v>
      </c>
      <c r="BQ330" s="328">
        <f t="shared" si="528"/>
        <v>0</v>
      </c>
      <c r="BR330" s="26"/>
      <c r="BS330" s="26"/>
      <c r="BT330" s="43">
        <f t="shared" si="529"/>
        <v>0</v>
      </c>
      <c r="BU330" s="327">
        <f>'2ND TERM Db '!AP330</f>
        <v>0</v>
      </c>
      <c r="BV330" s="348">
        <f>'1ST TERM Db'!AP330</f>
        <v>0</v>
      </c>
      <c r="BW330" s="328">
        <f t="shared" si="530"/>
        <v>0</v>
      </c>
      <c r="BX330" s="26"/>
      <c r="BY330" s="26"/>
      <c r="BZ330" s="43">
        <f t="shared" si="531"/>
        <v>0</v>
      </c>
      <c r="CA330" s="327">
        <f>'2ND TERM Db '!AS330</f>
        <v>0</v>
      </c>
      <c r="CB330" s="348">
        <f>'1ST TERM Db'!AS330</f>
        <v>0</v>
      </c>
      <c r="CC330" s="328">
        <f t="shared" si="532"/>
        <v>0</v>
      </c>
      <c r="CD330" s="26"/>
      <c r="CE330" s="26"/>
      <c r="CF330" s="43">
        <f t="shared" si="533"/>
        <v>0</v>
      </c>
      <c r="CG330" s="327">
        <f>'2ND TERM Db '!AV330</f>
        <v>0</v>
      </c>
      <c r="CH330" s="348">
        <f>'1ST TERM Db'!AV330</f>
        <v>0</v>
      </c>
      <c r="CI330" s="328">
        <f t="shared" si="534"/>
        <v>0</v>
      </c>
      <c r="CJ330" s="26"/>
      <c r="CK330" s="26"/>
      <c r="CL330" s="43">
        <f t="shared" si="535"/>
        <v>0</v>
      </c>
      <c r="CM330" s="327">
        <f>'2ND TERM Db '!AY330</f>
        <v>0</v>
      </c>
      <c r="CN330" s="348">
        <f>'1ST TERM Db'!AY330</f>
        <v>0</v>
      </c>
      <c r="CO330" s="328">
        <f t="shared" si="536"/>
        <v>0</v>
      </c>
      <c r="CP330" s="26"/>
      <c r="CQ330" s="26"/>
      <c r="CR330" s="43">
        <f t="shared" si="537"/>
        <v>0</v>
      </c>
      <c r="CS330" s="327">
        <f>'2ND TERM Db '!BB330</f>
        <v>0</v>
      </c>
      <c r="CT330" s="348">
        <f>'1ST TERM Db'!BB330</f>
        <v>0</v>
      </c>
      <c r="CU330" s="328">
        <f t="shared" si="538"/>
        <v>0</v>
      </c>
      <c r="CV330" s="26"/>
      <c r="CW330" s="26"/>
      <c r="CX330" s="43">
        <f t="shared" si="539"/>
        <v>0</v>
      </c>
      <c r="CY330" s="327">
        <f>'2ND TERM Db '!BE330</f>
        <v>0</v>
      </c>
      <c r="CZ330" s="348">
        <f>'1ST TERM Db'!BE330</f>
        <v>0</v>
      </c>
      <c r="DA330" s="328">
        <f t="shared" si="540"/>
        <v>0</v>
      </c>
      <c r="DB330" s="26"/>
      <c r="DC330" s="26"/>
      <c r="DD330" s="43">
        <f t="shared" si="541"/>
        <v>0</v>
      </c>
      <c r="DE330" s="327">
        <f>'2ND TERM Db '!BH330</f>
        <v>0</v>
      </c>
      <c r="DF330" s="348">
        <f>'1ST TERM Db'!BH330</f>
        <v>0</v>
      </c>
      <c r="DG330" s="328">
        <f t="shared" si="542"/>
        <v>0</v>
      </c>
      <c r="DH330" s="349"/>
      <c r="DI330" s="349"/>
      <c r="DJ330" s="356">
        <f t="shared" si="546"/>
        <v>0</v>
      </c>
      <c r="DK330" s="357">
        <f>'2ND TERM Db '!BK330</f>
        <v>0</v>
      </c>
      <c r="DL330" s="357">
        <f>'1ST TERM Db'!BK330</f>
        <v>0</v>
      </c>
      <c r="DM330" s="328">
        <f t="shared" si="543"/>
        <v>0</v>
      </c>
      <c r="DN330" s="73">
        <f t="shared" ref="DN330" si="551">SUM(O330,U330,AA330,AG330,AM330,AS330,AY330,BE330,BK330,BQ330,BW330,CC330,CI330,CO330,CU330,DA330,DG330:DM330)</f>
        <v>0</v>
      </c>
      <c r="DO330" s="80">
        <f t="shared" si="545"/>
        <v>12</v>
      </c>
      <c r="DP330" s="81" t="s">
        <v>105</v>
      </c>
      <c r="DQ330" s="81" t="s">
        <v>105</v>
      </c>
      <c r="DR330" s="81" t="s">
        <v>105</v>
      </c>
      <c r="DS330" s="81" t="s">
        <v>105</v>
      </c>
      <c r="DT330" s="81" t="s">
        <v>105</v>
      </c>
      <c r="DU330" s="81" t="s">
        <v>105</v>
      </c>
      <c r="DV330" s="81" t="s">
        <v>105</v>
      </c>
      <c r="DW330" s="81" t="s">
        <v>105</v>
      </c>
      <c r="DX330" s="87" t="s">
        <v>98</v>
      </c>
      <c r="DY330" s="88" t="s">
        <v>99</v>
      </c>
      <c r="DZ330" s="81" t="s">
        <v>105</v>
      </c>
      <c r="EA330" s="81" t="s">
        <v>105</v>
      </c>
      <c r="EB330" s="81" t="s">
        <v>105</v>
      </c>
      <c r="EC330" s="81" t="s">
        <v>105</v>
      </c>
      <c r="ED330" s="81" t="s">
        <v>105</v>
      </c>
      <c r="EE330" s="81" t="s">
        <v>105</v>
      </c>
      <c r="EF330" s="99" t="s">
        <v>105</v>
      </c>
      <c r="EG330" s="100" t="s">
        <v>101</v>
      </c>
      <c r="EH330" s="101" t="s">
        <v>102</v>
      </c>
      <c r="EI330" s="102" t="s">
        <v>103</v>
      </c>
      <c r="EJ330" s="103" t="s">
        <v>104</v>
      </c>
    </row>
    <row r="331" ht="30.3" spans="1:140">
      <c r="A331" s="21">
        <v>328</v>
      </c>
      <c r="B331" s="288">
        <f>'1ST TERM Db'!B331</f>
        <v>0</v>
      </c>
      <c r="C331" s="289">
        <f>'1ST TERM Db'!C331</f>
        <v>0</v>
      </c>
      <c r="D331" s="29">
        <f>'1ST TERM Db'!D331</f>
        <v>0</v>
      </c>
      <c r="E331" s="29">
        <f>'1ST TERM Db'!E331</f>
        <v>0</v>
      </c>
      <c r="F331" s="27"/>
      <c r="G331" s="27"/>
      <c r="H331" s="27"/>
      <c r="I331" s="42">
        <f t="shared" si="509"/>
        <v>0</v>
      </c>
      <c r="J331" s="26"/>
      <c r="K331" s="26"/>
      <c r="L331" s="43">
        <f t="shared" si="505"/>
        <v>0</v>
      </c>
      <c r="M331" s="327">
        <f>'2ND TERM Db '!L331</f>
        <v>0</v>
      </c>
      <c r="N331" s="327">
        <f>'1ST TERM Db'!L331</f>
        <v>0</v>
      </c>
      <c r="O331" s="328">
        <f t="shared" si="510"/>
        <v>0</v>
      </c>
      <c r="P331" s="26"/>
      <c r="Q331" s="26"/>
      <c r="R331" s="43">
        <f t="shared" si="511"/>
        <v>0</v>
      </c>
      <c r="S331" s="327">
        <f>'2ND TERM Db '!O331</f>
        <v>0</v>
      </c>
      <c r="T331" s="327">
        <f>'1ST TERM Db'!O331</f>
        <v>0</v>
      </c>
      <c r="U331" s="328">
        <f t="shared" si="512"/>
        <v>0</v>
      </c>
      <c r="V331" s="26"/>
      <c r="W331" s="26"/>
      <c r="X331" s="43">
        <f t="shared" si="513"/>
        <v>0</v>
      </c>
      <c r="Y331" s="327">
        <f>'2ND TERM Db '!R331</f>
        <v>0</v>
      </c>
      <c r="Z331" s="327">
        <f>'1ST TERM Db'!R331</f>
        <v>0</v>
      </c>
      <c r="AA331" s="328">
        <f t="shared" si="514"/>
        <v>0</v>
      </c>
      <c r="AB331" s="26"/>
      <c r="AC331" s="26"/>
      <c r="AD331" s="43">
        <f t="shared" si="515"/>
        <v>0</v>
      </c>
      <c r="AE331" s="327">
        <f>'2ND TERM Db '!U331</f>
        <v>0</v>
      </c>
      <c r="AF331" s="327">
        <f>'1ST TERM Db'!U331</f>
        <v>0</v>
      </c>
      <c r="AG331" s="328">
        <f t="shared" si="516"/>
        <v>0</v>
      </c>
      <c r="AH331" s="26"/>
      <c r="AI331" s="26"/>
      <c r="AJ331" s="43">
        <f t="shared" si="517"/>
        <v>0</v>
      </c>
      <c r="AK331" s="327">
        <f>'2ND TERM Db '!X331</f>
        <v>0</v>
      </c>
      <c r="AL331" s="327">
        <f>'1ST TERM Db'!X331</f>
        <v>0</v>
      </c>
      <c r="AM331" s="328">
        <f t="shared" si="518"/>
        <v>0</v>
      </c>
      <c r="AN331" s="26"/>
      <c r="AO331" s="26"/>
      <c r="AP331" s="43">
        <f t="shared" si="519"/>
        <v>0</v>
      </c>
      <c r="AQ331" s="327">
        <f>'2ND TERM Db '!AA331</f>
        <v>0</v>
      </c>
      <c r="AR331" s="343">
        <f>'1ST TERM Db'!AA331</f>
        <v>0</v>
      </c>
      <c r="AS331" s="328">
        <f t="shared" si="520"/>
        <v>0</v>
      </c>
      <c r="AT331" s="26"/>
      <c r="AU331" s="26"/>
      <c r="AV331" s="43">
        <f t="shared" si="521"/>
        <v>0</v>
      </c>
      <c r="AW331" s="327">
        <f>'2ND TERM Db '!AD331</f>
        <v>0</v>
      </c>
      <c r="AX331" s="343">
        <f>'1ST TERM Db'!AD331</f>
        <v>0</v>
      </c>
      <c r="AY331" s="328">
        <f t="shared" si="522"/>
        <v>0</v>
      </c>
      <c r="AZ331" s="26"/>
      <c r="BA331" s="26"/>
      <c r="BB331" s="43">
        <f t="shared" si="523"/>
        <v>0</v>
      </c>
      <c r="BC331" s="327">
        <f>'2ND TERM Db '!AG331</f>
        <v>0</v>
      </c>
      <c r="BD331" s="327">
        <f>'1ST TERM Db'!AG331</f>
        <v>0</v>
      </c>
      <c r="BE331" s="328">
        <f t="shared" si="524"/>
        <v>0</v>
      </c>
      <c r="BF331" s="26"/>
      <c r="BG331" s="26"/>
      <c r="BH331" s="43">
        <f t="shared" si="525"/>
        <v>0</v>
      </c>
      <c r="BI331" s="327">
        <f>'2ND TERM Db '!AJ331</f>
        <v>0</v>
      </c>
      <c r="BJ331" s="327">
        <f>'1ST TERM Db'!AJ331</f>
        <v>0</v>
      </c>
      <c r="BK331" s="328">
        <f t="shared" si="526"/>
        <v>0</v>
      </c>
      <c r="BL331" s="26"/>
      <c r="BM331" s="26"/>
      <c r="BN331" s="43">
        <f t="shared" si="527"/>
        <v>0</v>
      </c>
      <c r="BO331" s="327">
        <f>'2ND TERM Db '!AM331</f>
        <v>0</v>
      </c>
      <c r="BP331" s="348">
        <f>'1ST TERM Db'!AM331</f>
        <v>0</v>
      </c>
      <c r="BQ331" s="328">
        <f t="shared" si="528"/>
        <v>0</v>
      </c>
      <c r="BR331" s="26"/>
      <c r="BS331" s="26"/>
      <c r="BT331" s="43">
        <f t="shared" si="529"/>
        <v>0</v>
      </c>
      <c r="BU331" s="327">
        <f>'2ND TERM Db '!AP331</f>
        <v>0</v>
      </c>
      <c r="BV331" s="348">
        <f>'1ST TERM Db'!AP331</f>
        <v>0</v>
      </c>
      <c r="BW331" s="328">
        <f t="shared" si="530"/>
        <v>0</v>
      </c>
      <c r="BX331" s="26"/>
      <c r="BY331" s="26"/>
      <c r="BZ331" s="43">
        <f t="shared" si="531"/>
        <v>0</v>
      </c>
      <c r="CA331" s="327">
        <f>'2ND TERM Db '!AS331</f>
        <v>0</v>
      </c>
      <c r="CB331" s="348">
        <f>'1ST TERM Db'!AS331</f>
        <v>0</v>
      </c>
      <c r="CC331" s="328">
        <f t="shared" si="532"/>
        <v>0</v>
      </c>
      <c r="CD331" s="26"/>
      <c r="CE331" s="26"/>
      <c r="CF331" s="43">
        <f t="shared" si="533"/>
        <v>0</v>
      </c>
      <c r="CG331" s="327">
        <f>'2ND TERM Db '!AV331</f>
        <v>0</v>
      </c>
      <c r="CH331" s="348">
        <f>'1ST TERM Db'!AV331</f>
        <v>0</v>
      </c>
      <c r="CI331" s="328">
        <f t="shared" si="534"/>
        <v>0</v>
      </c>
      <c r="CJ331" s="26"/>
      <c r="CK331" s="26"/>
      <c r="CL331" s="43">
        <f t="shared" si="535"/>
        <v>0</v>
      </c>
      <c r="CM331" s="327">
        <f>'2ND TERM Db '!AY331</f>
        <v>0</v>
      </c>
      <c r="CN331" s="348">
        <f>'1ST TERM Db'!AY331</f>
        <v>0</v>
      </c>
      <c r="CO331" s="328">
        <f t="shared" si="536"/>
        <v>0</v>
      </c>
      <c r="CP331" s="26"/>
      <c r="CQ331" s="26"/>
      <c r="CR331" s="43">
        <f t="shared" si="537"/>
        <v>0</v>
      </c>
      <c r="CS331" s="327">
        <f>'2ND TERM Db '!BB331</f>
        <v>0</v>
      </c>
      <c r="CT331" s="348">
        <f>'1ST TERM Db'!BB331</f>
        <v>0</v>
      </c>
      <c r="CU331" s="328">
        <f t="shared" si="538"/>
        <v>0</v>
      </c>
      <c r="CV331" s="26"/>
      <c r="CW331" s="26"/>
      <c r="CX331" s="43">
        <f t="shared" si="539"/>
        <v>0</v>
      </c>
      <c r="CY331" s="327">
        <f>'2ND TERM Db '!BE331</f>
        <v>0</v>
      </c>
      <c r="CZ331" s="348">
        <f>'1ST TERM Db'!BE331</f>
        <v>0</v>
      </c>
      <c r="DA331" s="328">
        <f t="shared" si="540"/>
        <v>0</v>
      </c>
      <c r="DB331" s="26"/>
      <c r="DC331" s="26"/>
      <c r="DD331" s="43">
        <f t="shared" si="541"/>
        <v>0</v>
      </c>
      <c r="DE331" s="327">
        <f>'2ND TERM Db '!BH331</f>
        <v>0</v>
      </c>
      <c r="DF331" s="348">
        <f>'1ST TERM Db'!BH331</f>
        <v>0</v>
      </c>
      <c r="DG331" s="328">
        <f t="shared" si="542"/>
        <v>0</v>
      </c>
      <c r="DH331" s="349"/>
      <c r="DI331" s="349"/>
      <c r="DJ331" s="356">
        <f t="shared" si="546"/>
        <v>0</v>
      </c>
      <c r="DK331" s="357">
        <f>'2ND TERM Db '!BK331</f>
        <v>0</v>
      </c>
      <c r="DL331" s="357">
        <f>'1ST TERM Db'!BK331</f>
        <v>0</v>
      </c>
      <c r="DM331" s="328">
        <f t="shared" si="543"/>
        <v>0</v>
      </c>
      <c r="DN331" s="73">
        <f t="shared" ref="DN331" si="552">SUM(O331,U331,AA331,AG331,AM331,AS331,AY331,BE331,BK331,BQ331,BW331,CC331,CI331,CO331,CU331,DA331,DG331,DM331)</f>
        <v>0</v>
      </c>
      <c r="DO331" s="80">
        <f t="shared" si="545"/>
        <v>12</v>
      </c>
      <c r="DP331" s="81" t="s">
        <v>105</v>
      </c>
      <c r="DQ331" s="81" t="s">
        <v>105</v>
      </c>
      <c r="DR331" s="81" t="s">
        <v>105</v>
      </c>
      <c r="DS331" s="81" t="s">
        <v>105</v>
      </c>
      <c r="DT331" s="81" t="s">
        <v>105</v>
      </c>
      <c r="DU331" s="81" t="s">
        <v>105</v>
      </c>
      <c r="DV331" s="81" t="s">
        <v>105</v>
      </c>
      <c r="DW331" s="81" t="s">
        <v>105</v>
      </c>
      <c r="DX331" s="87" t="s">
        <v>98</v>
      </c>
      <c r="DY331" s="88" t="s">
        <v>99</v>
      </c>
      <c r="DZ331" s="81" t="s">
        <v>105</v>
      </c>
      <c r="EA331" s="81" t="s">
        <v>105</v>
      </c>
      <c r="EB331" s="81" t="s">
        <v>105</v>
      </c>
      <c r="EC331" s="81" t="s">
        <v>105</v>
      </c>
      <c r="ED331" s="81" t="s">
        <v>105</v>
      </c>
      <c r="EE331" s="81" t="s">
        <v>105</v>
      </c>
      <c r="EF331" s="99" t="s">
        <v>105</v>
      </c>
      <c r="EG331" s="100" t="s">
        <v>101</v>
      </c>
      <c r="EH331" s="101" t="s">
        <v>102</v>
      </c>
      <c r="EI331" s="102" t="s">
        <v>103</v>
      </c>
      <c r="EJ331" s="103" t="s">
        <v>104</v>
      </c>
    </row>
    <row r="332" ht="30.3" spans="1:140">
      <c r="A332" s="21">
        <v>329</v>
      </c>
      <c r="B332" s="288">
        <f>'1ST TERM Db'!B332</f>
        <v>0</v>
      </c>
      <c r="C332" s="29">
        <f>'1ST TERM Db'!C332</f>
        <v>0</v>
      </c>
      <c r="D332" s="29">
        <f>'1ST TERM Db'!D332</f>
        <v>0</v>
      </c>
      <c r="E332" s="29">
        <f>'1ST TERM Db'!E332</f>
        <v>0</v>
      </c>
      <c r="F332" s="27"/>
      <c r="G332" s="27"/>
      <c r="H332" s="27"/>
      <c r="I332" s="42">
        <f t="shared" si="509"/>
        <v>0</v>
      </c>
      <c r="J332" s="26"/>
      <c r="K332" s="26"/>
      <c r="L332" s="43">
        <f t="shared" si="505"/>
        <v>0</v>
      </c>
      <c r="M332" s="327">
        <f>'2ND TERM Db '!L332</f>
        <v>0</v>
      </c>
      <c r="N332" s="327">
        <f>'1ST TERM Db'!L332</f>
        <v>0</v>
      </c>
      <c r="O332" s="328">
        <f t="shared" si="510"/>
        <v>0</v>
      </c>
      <c r="P332" s="26"/>
      <c r="Q332" s="26"/>
      <c r="R332" s="43">
        <f t="shared" si="511"/>
        <v>0</v>
      </c>
      <c r="S332" s="327">
        <f>'2ND TERM Db '!O332</f>
        <v>0</v>
      </c>
      <c r="T332" s="327">
        <f>'1ST TERM Db'!O332</f>
        <v>0</v>
      </c>
      <c r="U332" s="328">
        <f t="shared" si="512"/>
        <v>0</v>
      </c>
      <c r="V332" s="26"/>
      <c r="W332" s="26"/>
      <c r="X332" s="43">
        <f t="shared" si="513"/>
        <v>0</v>
      </c>
      <c r="Y332" s="327">
        <f>'2ND TERM Db '!R332</f>
        <v>0</v>
      </c>
      <c r="Z332" s="327">
        <f>'1ST TERM Db'!R332</f>
        <v>0</v>
      </c>
      <c r="AA332" s="328">
        <f t="shared" si="514"/>
        <v>0</v>
      </c>
      <c r="AB332" s="26"/>
      <c r="AC332" s="26"/>
      <c r="AD332" s="43">
        <f t="shared" si="515"/>
        <v>0</v>
      </c>
      <c r="AE332" s="327">
        <f>'2ND TERM Db '!U332</f>
        <v>0</v>
      </c>
      <c r="AF332" s="327">
        <f>'1ST TERM Db'!U332</f>
        <v>0</v>
      </c>
      <c r="AG332" s="328">
        <f t="shared" si="516"/>
        <v>0</v>
      </c>
      <c r="AH332" s="26"/>
      <c r="AI332" s="26"/>
      <c r="AJ332" s="43">
        <f t="shared" si="517"/>
        <v>0</v>
      </c>
      <c r="AK332" s="327">
        <f>'2ND TERM Db '!X332</f>
        <v>0</v>
      </c>
      <c r="AL332" s="327">
        <f>'1ST TERM Db'!X332</f>
        <v>0</v>
      </c>
      <c r="AM332" s="328">
        <f t="shared" si="518"/>
        <v>0</v>
      </c>
      <c r="AN332" s="26"/>
      <c r="AO332" s="26"/>
      <c r="AP332" s="43">
        <f t="shared" si="519"/>
        <v>0</v>
      </c>
      <c r="AQ332" s="327">
        <f>'2ND TERM Db '!AA332</f>
        <v>0</v>
      </c>
      <c r="AR332" s="343">
        <f>'1ST TERM Db'!AA332</f>
        <v>0</v>
      </c>
      <c r="AS332" s="328">
        <f t="shared" si="520"/>
        <v>0</v>
      </c>
      <c r="AT332" s="26"/>
      <c r="AU332" s="26"/>
      <c r="AV332" s="43">
        <f t="shared" si="521"/>
        <v>0</v>
      </c>
      <c r="AW332" s="327">
        <f>'2ND TERM Db '!AD332</f>
        <v>0</v>
      </c>
      <c r="AX332" s="343">
        <f>'1ST TERM Db'!AD332</f>
        <v>0</v>
      </c>
      <c r="AY332" s="328">
        <f t="shared" si="522"/>
        <v>0</v>
      </c>
      <c r="AZ332" s="26"/>
      <c r="BA332" s="26"/>
      <c r="BB332" s="43">
        <f t="shared" si="523"/>
        <v>0</v>
      </c>
      <c r="BC332" s="327">
        <f>'2ND TERM Db '!AG332</f>
        <v>0</v>
      </c>
      <c r="BD332" s="327">
        <f>'1ST TERM Db'!AG332</f>
        <v>0</v>
      </c>
      <c r="BE332" s="328">
        <f t="shared" si="524"/>
        <v>0</v>
      </c>
      <c r="BF332" s="26"/>
      <c r="BG332" s="26"/>
      <c r="BH332" s="43">
        <f t="shared" si="525"/>
        <v>0</v>
      </c>
      <c r="BI332" s="327">
        <f>'2ND TERM Db '!AJ332</f>
        <v>0</v>
      </c>
      <c r="BJ332" s="327">
        <f>'1ST TERM Db'!AJ332</f>
        <v>0</v>
      </c>
      <c r="BK332" s="328">
        <f t="shared" si="526"/>
        <v>0</v>
      </c>
      <c r="BL332" s="26"/>
      <c r="BM332" s="26"/>
      <c r="BN332" s="43">
        <f t="shared" si="527"/>
        <v>0</v>
      </c>
      <c r="BO332" s="327">
        <f>'2ND TERM Db '!AM332</f>
        <v>0</v>
      </c>
      <c r="BP332" s="348">
        <f>'1ST TERM Db'!AM332</f>
        <v>0</v>
      </c>
      <c r="BQ332" s="328">
        <f t="shared" si="528"/>
        <v>0</v>
      </c>
      <c r="BR332" s="26"/>
      <c r="BS332" s="26"/>
      <c r="BT332" s="43">
        <f t="shared" si="529"/>
        <v>0</v>
      </c>
      <c r="BU332" s="327">
        <f>'2ND TERM Db '!AP332</f>
        <v>0</v>
      </c>
      <c r="BV332" s="348">
        <f>'1ST TERM Db'!AP332</f>
        <v>0</v>
      </c>
      <c r="BW332" s="328">
        <f t="shared" si="530"/>
        <v>0</v>
      </c>
      <c r="BX332" s="26"/>
      <c r="BY332" s="26"/>
      <c r="BZ332" s="43">
        <f t="shared" si="531"/>
        <v>0</v>
      </c>
      <c r="CA332" s="327">
        <f>'2ND TERM Db '!AS332</f>
        <v>0</v>
      </c>
      <c r="CB332" s="348">
        <f>'1ST TERM Db'!AS332</f>
        <v>0</v>
      </c>
      <c r="CC332" s="328">
        <f t="shared" si="532"/>
        <v>0</v>
      </c>
      <c r="CD332" s="26"/>
      <c r="CE332" s="26"/>
      <c r="CF332" s="43">
        <f t="shared" si="533"/>
        <v>0</v>
      </c>
      <c r="CG332" s="327">
        <f>'2ND TERM Db '!AV332</f>
        <v>0</v>
      </c>
      <c r="CH332" s="348">
        <f>'1ST TERM Db'!AV332</f>
        <v>0</v>
      </c>
      <c r="CI332" s="328">
        <f t="shared" si="534"/>
        <v>0</v>
      </c>
      <c r="CJ332" s="26"/>
      <c r="CK332" s="26"/>
      <c r="CL332" s="43">
        <f t="shared" si="535"/>
        <v>0</v>
      </c>
      <c r="CM332" s="327">
        <f>'2ND TERM Db '!AY332</f>
        <v>0</v>
      </c>
      <c r="CN332" s="348">
        <f>'1ST TERM Db'!AY332</f>
        <v>0</v>
      </c>
      <c r="CO332" s="328">
        <f t="shared" si="536"/>
        <v>0</v>
      </c>
      <c r="CP332" s="26"/>
      <c r="CQ332" s="26"/>
      <c r="CR332" s="43">
        <f t="shared" si="537"/>
        <v>0</v>
      </c>
      <c r="CS332" s="327">
        <f>'2ND TERM Db '!BB332</f>
        <v>0</v>
      </c>
      <c r="CT332" s="348">
        <f>'1ST TERM Db'!BB332</f>
        <v>0</v>
      </c>
      <c r="CU332" s="328">
        <f t="shared" si="538"/>
        <v>0</v>
      </c>
      <c r="CV332" s="26"/>
      <c r="CW332" s="26"/>
      <c r="CX332" s="43">
        <f t="shared" si="539"/>
        <v>0</v>
      </c>
      <c r="CY332" s="327">
        <f>'2ND TERM Db '!BE332</f>
        <v>0</v>
      </c>
      <c r="CZ332" s="348">
        <f>'1ST TERM Db'!BE332</f>
        <v>0</v>
      </c>
      <c r="DA332" s="328">
        <f t="shared" si="540"/>
        <v>0</v>
      </c>
      <c r="DB332" s="26"/>
      <c r="DC332" s="26"/>
      <c r="DD332" s="43">
        <f t="shared" si="541"/>
        <v>0</v>
      </c>
      <c r="DE332" s="327">
        <f>'2ND TERM Db '!BH332</f>
        <v>0</v>
      </c>
      <c r="DF332" s="348">
        <f>'1ST TERM Db'!BH332</f>
        <v>0</v>
      </c>
      <c r="DG332" s="328">
        <f t="shared" si="542"/>
        <v>0</v>
      </c>
      <c r="DH332" s="349"/>
      <c r="DI332" s="349"/>
      <c r="DJ332" s="356">
        <f t="shared" si="546"/>
        <v>0</v>
      </c>
      <c r="DK332" s="357">
        <f>'2ND TERM Db '!BK332</f>
        <v>0</v>
      </c>
      <c r="DL332" s="357">
        <f>'1ST TERM Db'!BK332</f>
        <v>0</v>
      </c>
      <c r="DM332" s="328">
        <f t="shared" si="543"/>
        <v>0</v>
      </c>
      <c r="DN332" s="73">
        <f t="shared" ref="DN332" si="553">SUM(O332,U332,AA332,AG332,AM332,AS332,AY332,BE332,BK332,BQ332,BW332,CC332,CI332,CO332,CU332,DA332,DG332:DM332)</f>
        <v>0</v>
      </c>
      <c r="DO332" s="80">
        <f t="shared" si="545"/>
        <v>12</v>
      </c>
      <c r="DP332" s="81" t="s">
        <v>105</v>
      </c>
      <c r="DQ332" s="81" t="s">
        <v>105</v>
      </c>
      <c r="DR332" s="81" t="s">
        <v>105</v>
      </c>
      <c r="DS332" s="81" t="s">
        <v>105</v>
      </c>
      <c r="DT332" s="81" t="s">
        <v>105</v>
      </c>
      <c r="DU332" s="81" t="s">
        <v>105</v>
      </c>
      <c r="DV332" s="81" t="s">
        <v>105</v>
      </c>
      <c r="DW332" s="81" t="s">
        <v>105</v>
      </c>
      <c r="DX332" s="87" t="s">
        <v>98</v>
      </c>
      <c r="DY332" s="88" t="s">
        <v>99</v>
      </c>
      <c r="DZ332" s="81" t="s">
        <v>105</v>
      </c>
      <c r="EA332" s="81" t="s">
        <v>105</v>
      </c>
      <c r="EB332" s="81" t="s">
        <v>105</v>
      </c>
      <c r="EC332" s="81" t="s">
        <v>105</v>
      </c>
      <c r="ED332" s="81" t="s">
        <v>105</v>
      </c>
      <c r="EE332" s="81" t="s">
        <v>105</v>
      </c>
      <c r="EF332" s="99" t="s">
        <v>105</v>
      </c>
      <c r="EG332" s="100" t="s">
        <v>101</v>
      </c>
      <c r="EH332" s="101" t="s">
        <v>102</v>
      </c>
      <c r="EI332" s="102" t="s">
        <v>103</v>
      </c>
      <c r="EJ332" s="103" t="s">
        <v>104</v>
      </c>
    </row>
    <row r="333" ht="30.3" spans="1:140">
      <c r="A333" s="21">
        <v>330</v>
      </c>
      <c r="B333" s="288">
        <f>'1ST TERM Db'!B333</f>
        <v>0</v>
      </c>
      <c r="C333" s="289">
        <f>'1ST TERM Db'!C333</f>
        <v>0</v>
      </c>
      <c r="D333" s="29">
        <f>'1ST TERM Db'!D333</f>
        <v>0</v>
      </c>
      <c r="E333" s="29">
        <f>'1ST TERM Db'!E333</f>
        <v>0</v>
      </c>
      <c r="F333" s="27"/>
      <c r="G333" s="27"/>
      <c r="H333" s="27"/>
      <c r="I333" s="42">
        <f t="shared" si="509"/>
        <v>0</v>
      </c>
      <c r="J333" s="26"/>
      <c r="K333" s="26"/>
      <c r="L333" s="43">
        <f t="shared" si="505"/>
        <v>0</v>
      </c>
      <c r="M333" s="327">
        <f>'2ND TERM Db '!L333</f>
        <v>0</v>
      </c>
      <c r="N333" s="327">
        <f>'1ST TERM Db'!L333</f>
        <v>0</v>
      </c>
      <c r="O333" s="328">
        <f t="shared" si="510"/>
        <v>0</v>
      </c>
      <c r="P333" s="26"/>
      <c r="Q333" s="26"/>
      <c r="R333" s="43">
        <f t="shared" si="511"/>
        <v>0</v>
      </c>
      <c r="S333" s="327">
        <f>'2ND TERM Db '!O333</f>
        <v>0</v>
      </c>
      <c r="T333" s="327">
        <f>'1ST TERM Db'!O333</f>
        <v>0</v>
      </c>
      <c r="U333" s="328">
        <f t="shared" si="512"/>
        <v>0</v>
      </c>
      <c r="V333" s="26"/>
      <c r="W333" s="26"/>
      <c r="X333" s="43">
        <f t="shared" si="513"/>
        <v>0</v>
      </c>
      <c r="Y333" s="327">
        <f>'2ND TERM Db '!R333</f>
        <v>0</v>
      </c>
      <c r="Z333" s="327">
        <f>'1ST TERM Db'!R333</f>
        <v>0</v>
      </c>
      <c r="AA333" s="328">
        <f t="shared" si="514"/>
        <v>0</v>
      </c>
      <c r="AB333" s="26"/>
      <c r="AC333" s="26"/>
      <c r="AD333" s="43">
        <f t="shared" si="515"/>
        <v>0</v>
      </c>
      <c r="AE333" s="327">
        <f>'2ND TERM Db '!U333</f>
        <v>0</v>
      </c>
      <c r="AF333" s="327">
        <f>'1ST TERM Db'!U333</f>
        <v>0</v>
      </c>
      <c r="AG333" s="328">
        <f t="shared" si="516"/>
        <v>0</v>
      </c>
      <c r="AH333" s="26"/>
      <c r="AI333" s="26"/>
      <c r="AJ333" s="43">
        <f t="shared" si="517"/>
        <v>0</v>
      </c>
      <c r="AK333" s="327">
        <f>'2ND TERM Db '!X333</f>
        <v>0</v>
      </c>
      <c r="AL333" s="327">
        <f>'1ST TERM Db'!X333</f>
        <v>0</v>
      </c>
      <c r="AM333" s="328">
        <f t="shared" si="518"/>
        <v>0</v>
      </c>
      <c r="AN333" s="26"/>
      <c r="AO333" s="26"/>
      <c r="AP333" s="43">
        <f t="shared" si="519"/>
        <v>0</v>
      </c>
      <c r="AQ333" s="327">
        <f>'2ND TERM Db '!AA333</f>
        <v>0</v>
      </c>
      <c r="AR333" s="343">
        <f>'1ST TERM Db'!AA333</f>
        <v>0</v>
      </c>
      <c r="AS333" s="328">
        <f t="shared" si="520"/>
        <v>0</v>
      </c>
      <c r="AT333" s="26"/>
      <c r="AU333" s="26"/>
      <c r="AV333" s="43">
        <f t="shared" si="521"/>
        <v>0</v>
      </c>
      <c r="AW333" s="327">
        <f>'2ND TERM Db '!AD333</f>
        <v>0</v>
      </c>
      <c r="AX333" s="343">
        <f>'1ST TERM Db'!AD333</f>
        <v>0</v>
      </c>
      <c r="AY333" s="328">
        <f t="shared" si="522"/>
        <v>0</v>
      </c>
      <c r="AZ333" s="26"/>
      <c r="BA333" s="26"/>
      <c r="BB333" s="43">
        <f t="shared" si="523"/>
        <v>0</v>
      </c>
      <c r="BC333" s="327">
        <f>'2ND TERM Db '!AG333</f>
        <v>0</v>
      </c>
      <c r="BD333" s="327">
        <f>'1ST TERM Db'!AG333</f>
        <v>0</v>
      </c>
      <c r="BE333" s="328">
        <f t="shared" si="524"/>
        <v>0</v>
      </c>
      <c r="BF333" s="26"/>
      <c r="BG333" s="26"/>
      <c r="BH333" s="43">
        <f t="shared" si="525"/>
        <v>0</v>
      </c>
      <c r="BI333" s="327">
        <f>'2ND TERM Db '!AJ333</f>
        <v>0</v>
      </c>
      <c r="BJ333" s="327">
        <f>'1ST TERM Db'!AJ333</f>
        <v>0</v>
      </c>
      <c r="BK333" s="328">
        <f t="shared" si="526"/>
        <v>0</v>
      </c>
      <c r="BL333" s="26"/>
      <c r="BM333" s="26"/>
      <c r="BN333" s="43">
        <f t="shared" si="527"/>
        <v>0</v>
      </c>
      <c r="BO333" s="327">
        <f>'2ND TERM Db '!AM333</f>
        <v>0</v>
      </c>
      <c r="BP333" s="348">
        <f>'1ST TERM Db'!AM333</f>
        <v>0</v>
      </c>
      <c r="BQ333" s="328">
        <f t="shared" si="528"/>
        <v>0</v>
      </c>
      <c r="BR333" s="26"/>
      <c r="BS333" s="26"/>
      <c r="BT333" s="43">
        <f t="shared" si="529"/>
        <v>0</v>
      </c>
      <c r="BU333" s="327">
        <f>'2ND TERM Db '!AP333</f>
        <v>0</v>
      </c>
      <c r="BV333" s="348">
        <f>'1ST TERM Db'!AP333</f>
        <v>0</v>
      </c>
      <c r="BW333" s="328">
        <f t="shared" si="530"/>
        <v>0</v>
      </c>
      <c r="BX333" s="26"/>
      <c r="BY333" s="26"/>
      <c r="BZ333" s="43">
        <f t="shared" si="531"/>
        <v>0</v>
      </c>
      <c r="CA333" s="327">
        <f>'2ND TERM Db '!AS333</f>
        <v>0</v>
      </c>
      <c r="CB333" s="348">
        <f>'1ST TERM Db'!AS333</f>
        <v>0</v>
      </c>
      <c r="CC333" s="328">
        <f t="shared" si="532"/>
        <v>0</v>
      </c>
      <c r="CD333" s="26"/>
      <c r="CE333" s="26"/>
      <c r="CF333" s="43">
        <f t="shared" si="533"/>
        <v>0</v>
      </c>
      <c r="CG333" s="327">
        <f>'2ND TERM Db '!AV333</f>
        <v>0</v>
      </c>
      <c r="CH333" s="348">
        <f>'1ST TERM Db'!AV333</f>
        <v>0</v>
      </c>
      <c r="CI333" s="328">
        <f t="shared" si="534"/>
        <v>0</v>
      </c>
      <c r="CJ333" s="26"/>
      <c r="CK333" s="26"/>
      <c r="CL333" s="43">
        <f t="shared" si="535"/>
        <v>0</v>
      </c>
      <c r="CM333" s="327">
        <f>'2ND TERM Db '!AY333</f>
        <v>0</v>
      </c>
      <c r="CN333" s="348">
        <f>'1ST TERM Db'!AY333</f>
        <v>0</v>
      </c>
      <c r="CO333" s="328">
        <f t="shared" si="536"/>
        <v>0</v>
      </c>
      <c r="CP333" s="26"/>
      <c r="CQ333" s="26"/>
      <c r="CR333" s="43">
        <f t="shared" si="537"/>
        <v>0</v>
      </c>
      <c r="CS333" s="327">
        <f>'2ND TERM Db '!BB333</f>
        <v>0</v>
      </c>
      <c r="CT333" s="348">
        <f>'1ST TERM Db'!BB333</f>
        <v>0</v>
      </c>
      <c r="CU333" s="328">
        <f t="shared" si="538"/>
        <v>0</v>
      </c>
      <c r="CV333" s="26"/>
      <c r="CW333" s="26"/>
      <c r="CX333" s="43">
        <f t="shared" si="539"/>
        <v>0</v>
      </c>
      <c r="CY333" s="327">
        <f>'2ND TERM Db '!BE333</f>
        <v>0</v>
      </c>
      <c r="CZ333" s="348">
        <f>'1ST TERM Db'!BE333</f>
        <v>0</v>
      </c>
      <c r="DA333" s="328">
        <f t="shared" si="540"/>
        <v>0</v>
      </c>
      <c r="DB333" s="26"/>
      <c r="DC333" s="26"/>
      <c r="DD333" s="43">
        <f t="shared" si="541"/>
        <v>0</v>
      </c>
      <c r="DE333" s="327">
        <f>'2ND TERM Db '!BH333</f>
        <v>0</v>
      </c>
      <c r="DF333" s="348">
        <f>'1ST TERM Db'!BH333</f>
        <v>0</v>
      </c>
      <c r="DG333" s="328">
        <f t="shared" si="542"/>
        <v>0</v>
      </c>
      <c r="DH333" s="349"/>
      <c r="DI333" s="349"/>
      <c r="DJ333" s="356">
        <f t="shared" si="546"/>
        <v>0</v>
      </c>
      <c r="DK333" s="357">
        <f>'2ND TERM Db '!BK333</f>
        <v>0</v>
      </c>
      <c r="DL333" s="357">
        <f>'1ST TERM Db'!BK333</f>
        <v>0</v>
      </c>
      <c r="DM333" s="328">
        <f t="shared" si="543"/>
        <v>0</v>
      </c>
      <c r="DN333" s="73">
        <f t="shared" ref="DN333" si="554">SUM(O333,U333,AA333,AG333,AM333,AS333,AY333,BE333,BK333,BQ333,BW333,CC333,CI333,CO333,CU333,DA333,DG333,DM333)</f>
        <v>0</v>
      </c>
      <c r="DO333" s="80">
        <f t="shared" si="545"/>
        <v>12</v>
      </c>
      <c r="DP333" s="81" t="s">
        <v>105</v>
      </c>
      <c r="DQ333" s="81" t="s">
        <v>105</v>
      </c>
      <c r="DR333" s="81" t="s">
        <v>105</v>
      </c>
      <c r="DS333" s="81" t="s">
        <v>105</v>
      </c>
      <c r="DT333" s="81" t="s">
        <v>105</v>
      </c>
      <c r="DU333" s="81" t="s">
        <v>105</v>
      </c>
      <c r="DV333" s="81" t="s">
        <v>105</v>
      </c>
      <c r="DW333" s="81" t="s">
        <v>105</v>
      </c>
      <c r="DX333" s="87" t="s">
        <v>98</v>
      </c>
      <c r="DY333" s="88" t="s">
        <v>99</v>
      </c>
      <c r="DZ333" s="81" t="s">
        <v>105</v>
      </c>
      <c r="EA333" s="81" t="s">
        <v>105</v>
      </c>
      <c r="EB333" s="81" t="s">
        <v>105</v>
      </c>
      <c r="EC333" s="81" t="s">
        <v>105</v>
      </c>
      <c r="ED333" s="81" t="s">
        <v>105</v>
      </c>
      <c r="EE333" s="81" t="s">
        <v>105</v>
      </c>
      <c r="EF333" s="99" t="s">
        <v>105</v>
      </c>
      <c r="EG333" s="100" t="s">
        <v>101</v>
      </c>
      <c r="EH333" s="101" t="s">
        <v>102</v>
      </c>
      <c r="EI333" s="102" t="s">
        <v>103</v>
      </c>
      <c r="EJ333" s="103" t="s">
        <v>104</v>
      </c>
    </row>
    <row r="334" ht="30.3" spans="1:140">
      <c r="A334" s="21">
        <v>331</v>
      </c>
      <c r="B334" s="288">
        <f>'1ST TERM Db'!B334</f>
        <v>0</v>
      </c>
      <c r="C334" s="29">
        <f>'1ST TERM Db'!C334</f>
        <v>0</v>
      </c>
      <c r="D334" s="29">
        <f>'1ST TERM Db'!D334</f>
        <v>0</v>
      </c>
      <c r="E334" s="29">
        <f>'1ST TERM Db'!E334</f>
        <v>0</v>
      </c>
      <c r="F334" s="27"/>
      <c r="G334" s="27"/>
      <c r="H334" s="27"/>
      <c r="I334" s="42">
        <f t="shared" si="509"/>
        <v>0</v>
      </c>
      <c r="J334" s="26"/>
      <c r="K334" s="26"/>
      <c r="L334" s="43">
        <f t="shared" si="505"/>
        <v>0</v>
      </c>
      <c r="M334" s="327">
        <f>'2ND TERM Db '!L334</f>
        <v>0</v>
      </c>
      <c r="N334" s="327">
        <f>'1ST TERM Db'!L334</f>
        <v>0</v>
      </c>
      <c r="O334" s="328">
        <f t="shared" si="510"/>
        <v>0</v>
      </c>
      <c r="P334" s="26"/>
      <c r="Q334" s="26"/>
      <c r="R334" s="43">
        <f t="shared" si="511"/>
        <v>0</v>
      </c>
      <c r="S334" s="327">
        <f>'2ND TERM Db '!O334</f>
        <v>0</v>
      </c>
      <c r="T334" s="327">
        <f>'1ST TERM Db'!O334</f>
        <v>0</v>
      </c>
      <c r="U334" s="328">
        <f t="shared" si="512"/>
        <v>0</v>
      </c>
      <c r="V334" s="26"/>
      <c r="W334" s="26"/>
      <c r="X334" s="43">
        <f t="shared" si="513"/>
        <v>0</v>
      </c>
      <c r="Y334" s="327">
        <f>'2ND TERM Db '!R334</f>
        <v>0</v>
      </c>
      <c r="Z334" s="327">
        <f>'1ST TERM Db'!R334</f>
        <v>0</v>
      </c>
      <c r="AA334" s="328">
        <f t="shared" si="514"/>
        <v>0</v>
      </c>
      <c r="AB334" s="26"/>
      <c r="AC334" s="26"/>
      <c r="AD334" s="43">
        <f t="shared" si="515"/>
        <v>0</v>
      </c>
      <c r="AE334" s="327">
        <f>'2ND TERM Db '!U334</f>
        <v>0</v>
      </c>
      <c r="AF334" s="327">
        <f>'1ST TERM Db'!U334</f>
        <v>0</v>
      </c>
      <c r="AG334" s="328">
        <f t="shared" si="516"/>
        <v>0</v>
      </c>
      <c r="AH334" s="26"/>
      <c r="AI334" s="26"/>
      <c r="AJ334" s="43">
        <f t="shared" si="517"/>
        <v>0</v>
      </c>
      <c r="AK334" s="327">
        <f>'2ND TERM Db '!X334</f>
        <v>0</v>
      </c>
      <c r="AL334" s="327">
        <f>'1ST TERM Db'!X334</f>
        <v>0</v>
      </c>
      <c r="AM334" s="328">
        <f t="shared" si="518"/>
        <v>0</v>
      </c>
      <c r="AN334" s="26"/>
      <c r="AO334" s="26"/>
      <c r="AP334" s="43">
        <f t="shared" si="519"/>
        <v>0</v>
      </c>
      <c r="AQ334" s="327">
        <f>'2ND TERM Db '!AA334</f>
        <v>0</v>
      </c>
      <c r="AR334" s="343">
        <f>'1ST TERM Db'!AA334</f>
        <v>0</v>
      </c>
      <c r="AS334" s="328">
        <f t="shared" si="520"/>
        <v>0</v>
      </c>
      <c r="AT334" s="26"/>
      <c r="AU334" s="26"/>
      <c r="AV334" s="43">
        <f t="shared" si="521"/>
        <v>0</v>
      </c>
      <c r="AW334" s="327">
        <f>'2ND TERM Db '!AD334</f>
        <v>0</v>
      </c>
      <c r="AX334" s="343">
        <f>'1ST TERM Db'!AD334</f>
        <v>0</v>
      </c>
      <c r="AY334" s="328">
        <f t="shared" si="522"/>
        <v>0</v>
      </c>
      <c r="AZ334" s="26"/>
      <c r="BA334" s="26"/>
      <c r="BB334" s="43">
        <f t="shared" si="523"/>
        <v>0</v>
      </c>
      <c r="BC334" s="327">
        <f>'2ND TERM Db '!AG334</f>
        <v>0</v>
      </c>
      <c r="BD334" s="327">
        <f>'1ST TERM Db'!AG334</f>
        <v>0</v>
      </c>
      <c r="BE334" s="328">
        <f t="shared" si="524"/>
        <v>0</v>
      </c>
      <c r="BF334" s="26"/>
      <c r="BG334" s="26"/>
      <c r="BH334" s="43">
        <f t="shared" si="525"/>
        <v>0</v>
      </c>
      <c r="BI334" s="327">
        <f>'2ND TERM Db '!AJ334</f>
        <v>0</v>
      </c>
      <c r="BJ334" s="327">
        <f>'1ST TERM Db'!AJ334</f>
        <v>0</v>
      </c>
      <c r="BK334" s="328">
        <f t="shared" si="526"/>
        <v>0</v>
      </c>
      <c r="BL334" s="26"/>
      <c r="BM334" s="26"/>
      <c r="BN334" s="43">
        <f t="shared" si="527"/>
        <v>0</v>
      </c>
      <c r="BO334" s="327">
        <f>'2ND TERM Db '!AM334</f>
        <v>0</v>
      </c>
      <c r="BP334" s="348">
        <f>'1ST TERM Db'!AM334</f>
        <v>0</v>
      </c>
      <c r="BQ334" s="328">
        <f t="shared" si="528"/>
        <v>0</v>
      </c>
      <c r="BR334" s="26"/>
      <c r="BS334" s="26"/>
      <c r="BT334" s="43">
        <f t="shared" si="529"/>
        <v>0</v>
      </c>
      <c r="BU334" s="327">
        <f>'2ND TERM Db '!AP334</f>
        <v>0</v>
      </c>
      <c r="BV334" s="348">
        <f>'1ST TERM Db'!AP334</f>
        <v>0</v>
      </c>
      <c r="BW334" s="328">
        <f t="shared" si="530"/>
        <v>0</v>
      </c>
      <c r="BX334" s="26"/>
      <c r="BY334" s="26"/>
      <c r="BZ334" s="43">
        <f t="shared" si="531"/>
        <v>0</v>
      </c>
      <c r="CA334" s="327">
        <f>'2ND TERM Db '!AS334</f>
        <v>0</v>
      </c>
      <c r="CB334" s="348">
        <f>'1ST TERM Db'!AS334</f>
        <v>0</v>
      </c>
      <c r="CC334" s="328">
        <f t="shared" si="532"/>
        <v>0</v>
      </c>
      <c r="CD334" s="26"/>
      <c r="CE334" s="26"/>
      <c r="CF334" s="43">
        <f t="shared" si="533"/>
        <v>0</v>
      </c>
      <c r="CG334" s="327">
        <f>'2ND TERM Db '!AV334</f>
        <v>0</v>
      </c>
      <c r="CH334" s="348">
        <f>'1ST TERM Db'!AV334</f>
        <v>0</v>
      </c>
      <c r="CI334" s="328">
        <f t="shared" si="534"/>
        <v>0</v>
      </c>
      <c r="CJ334" s="26"/>
      <c r="CK334" s="26"/>
      <c r="CL334" s="43">
        <f t="shared" si="535"/>
        <v>0</v>
      </c>
      <c r="CM334" s="327">
        <f>'2ND TERM Db '!AY334</f>
        <v>0</v>
      </c>
      <c r="CN334" s="348">
        <f>'1ST TERM Db'!AY334</f>
        <v>0</v>
      </c>
      <c r="CO334" s="328">
        <f t="shared" si="536"/>
        <v>0</v>
      </c>
      <c r="CP334" s="26"/>
      <c r="CQ334" s="26"/>
      <c r="CR334" s="43">
        <f t="shared" si="537"/>
        <v>0</v>
      </c>
      <c r="CS334" s="327">
        <f>'2ND TERM Db '!BB334</f>
        <v>0</v>
      </c>
      <c r="CT334" s="348">
        <f>'1ST TERM Db'!BB334</f>
        <v>0</v>
      </c>
      <c r="CU334" s="328">
        <f t="shared" si="538"/>
        <v>0</v>
      </c>
      <c r="CV334" s="26"/>
      <c r="CW334" s="26"/>
      <c r="CX334" s="43">
        <f t="shared" si="539"/>
        <v>0</v>
      </c>
      <c r="CY334" s="327">
        <f>'2ND TERM Db '!BE334</f>
        <v>0</v>
      </c>
      <c r="CZ334" s="348">
        <f>'1ST TERM Db'!BE334</f>
        <v>0</v>
      </c>
      <c r="DA334" s="328">
        <f t="shared" si="540"/>
        <v>0</v>
      </c>
      <c r="DB334" s="26"/>
      <c r="DC334" s="26"/>
      <c r="DD334" s="43">
        <f t="shared" si="541"/>
        <v>0</v>
      </c>
      <c r="DE334" s="327">
        <f>'2ND TERM Db '!BH334</f>
        <v>0</v>
      </c>
      <c r="DF334" s="348">
        <f>'1ST TERM Db'!BH334</f>
        <v>0</v>
      </c>
      <c r="DG334" s="328">
        <f t="shared" si="542"/>
        <v>0</v>
      </c>
      <c r="DH334" s="349"/>
      <c r="DI334" s="349"/>
      <c r="DJ334" s="356">
        <f t="shared" si="546"/>
        <v>0</v>
      </c>
      <c r="DK334" s="357">
        <f>'2ND TERM Db '!BK334</f>
        <v>0</v>
      </c>
      <c r="DL334" s="357">
        <f>'1ST TERM Db'!BK334</f>
        <v>0</v>
      </c>
      <c r="DM334" s="328">
        <f t="shared" si="543"/>
        <v>0</v>
      </c>
      <c r="DN334" s="73">
        <f t="shared" ref="DN334" si="555">SUM(O334,U334,AA334,AG334,AM334,AS334,AY334,BE334,BK334,BQ334,BW334,CC334,CI334,CO334,CU334,DA334,DG334:DM334)</f>
        <v>0</v>
      </c>
      <c r="DO334" s="80">
        <f t="shared" si="545"/>
        <v>12</v>
      </c>
      <c r="DP334" s="81" t="s">
        <v>105</v>
      </c>
      <c r="DQ334" s="81" t="s">
        <v>105</v>
      </c>
      <c r="DR334" s="81" t="s">
        <v>105</v>
      </c>
      <c r="DS334" s="81" t="s">
        <v>105</v>
      </c>
      <c r="DT334" s="81" t="s">
        <v>105</v>
      </c>
      <c r="DU334" s="81" t="s">
        <v>105</v>
      </c>
      <c r="DV334" s="81" t="s">
        <v>105</v>
      </c>
      <c r="DW334" s="81" t="s">
        <v>105</v>
      </c>
      <c r="DX334" s="87" t="s">
        <v>98</v>
      </c>
      <c r="DY334" s="88" t="s">
        <v>99</v>
      </c>
      <c r="DZ334" s="81" t="s">
        <v>105</v>
      </c>
      <c r="EA334" s="81" t="s">
        <v>105</v>
      </c>
      <c r="EB334" s="81" t="s">
        <v>105</v>
      </c>
      <c r="EC334" s="81" t="s">
        <v>105</v>
      </c>
      <c r="ED334" s="81" t="s">
        <v>105</v>
      </c>
      <c r="EE334" s="81" t="s">
        <v>105</v>
      </c>
      <c r="EF334" s="99" t="s">
        <v>105</v>
      </c>
      <c r="EG334" s="100" t="s">
        <v>101</v>
      </c>
      <c r="EH334" s="101" t="s">
        <v>102</v>
      </c>
      <c r="EI334" s="102" t="s">
        <v>103</v>
      </c>
      <c r="EJ334" s="103" t="s">
        <v>104</v>
      </c>
    </row>
    <row r="335" ht="30.3" spans="1:140">
      <c r="A335" s="21">
        <v>332</v>
      </c>
      <c r="B335" s="288">
        <f>'1ST TERM Db'!B335</f>
        <v>0</v>
      </c>
      <c r="C335" s="29">
        <f>'1ST TERM Db'!C335</f>
        <v>0</v>
      </c>
      <c r="D335" s="29">
        <f>'1ST TERM Db'!D335</f>
        <v>0</v>
      </c>
      <c r="E335" s="29">
        <f>'1ST TERM Db'!E335</f>
        <v>0</v>
      </c>
      <c r="F335" s="27"/>
      <c r="G335" s="27"/>
      <c r="H335" s="27"/>
      <c r="I335" s="42">
        <f t="shared" si="509"/>
        <v>0</v>
      </c>
      <c r="J335" s="26"/>
      <c r="K335" s="26"/>
      <c r="L335" s="43">
        <f t="shared" si="505"/>
        <v>0</v>
      </c>
      <c r="M335" s="327">
        <f>'2ND TERM Db '!L335</f>
        <v>0</v>
      </c>
      <c r="N335" s="327">
        <f>'1ST TERM Db'!L335</f>
        <v>0</v>
      </c>
      <c r="O335" s="328">
        <f t="shared" si="510"/>
        <v>0</v>
      </c>
      <c r="P335" s="26"/>
      <c r="Q335" s="26"/>
      <c r="R335" s="43">
        <f t="shared" si="511"/>
        <v>0</v>
      </c>
      <c r="S335" s="327">
        <f>'2ND TERM Db '!O335</f>
        <v>0</v>
      </c>
      <c r="T335" s="327">
        <f>'1ST TERM Db'!O335</f>
        <v>0</v>
      </c>
      <c r="U335" s="328">
        <f t="shared" si="512"/>
        <v>0</v>
      </c>
      <c r="V335" s="26"/>
      <c r="W335" s="26"/>
      <c r="X335" s="43">
        <f t="shared" si="513"/>
        <v>0</v>
      </c>
      <c r="Y335" s="327">
        <f>'2ND TERM Db '!R335</f>
        <v>0</v>
      </c>
      <c r="Z335" s="327">
        <f>'1ST TERM Db'!R335</f>
        <v>0</v>
      </c>
      <c r="AA335" s="328">
        <f t="shared" si="514"/>
        <v>0</v>
      </c>
      <c r="AB335" s="26"/>
      <c r="AC335" s="26"/>
      <c r="AD335" s="43">
        <f t="shared" si="515"/>
        <v>0</v>
      </c>
      <c r="AE335" s="327">
        <f>'2ND TERM Db '!U335</f>
        <v>0</v>
      </c>
      <c r="AF335" s="327">
        <f>'1ST TERM Db'!U335</f>
        <v>0</v>
      </c>
      <c r="AG335" s="328">
        <f t="shared" si="516"/>
        <v>0</v>
      </c>
      <c r="AH335" s="26"/>
      <c r="AI335" s="26"/>
      <c r="AJ335" s="43">
        <f t="shared" si="517"/>
        <v>0</v>
      </c>
      <c r="AK335" s="327">
        <f>'2ND TERM Db '!X335</f>
        <v>0</v>
      </c>
      <c r="AL335" s="327">
        <f>'1ST TERM Db'!X335</f>
        <v>0</v>
      </c>
      <c r="AM335" s="328">
        <f t="shared" si="518"/>
        <v>0</v>
      </c>
      <c r="AN335" s="26"/>
      <c r="AO335" s="26"/>
      <c r="AP335" s="43">
        <f t="shared" si="519"/>
        <v>0</v>
      </c>
      <c r="AQ335" s="327">
        <f>'2ND TERM Db '!AA335</f>
        <v>0</v>
      </c>
      <c r="AR335" s="343">
        <f>'1ST TERM Db'!AA335</f>
        <v>0</v>
      </c>
      <c r="AS335" s="328">
        <f t="shared" si="520"/>
        <v>0</v>
      </c>
      <c r="AT335" s="26"/>
      <c r="AU335" s="26"/>
      <c r="AV335" s="43">
        <f t="shared" si="521"/>
        <v>0</v>
      </c>
      <c r="AW335" s="327">
        <f>'2ND TERM Db '!AD335</f>
        <v>0</v>
      </c>
      <c r="AX335" s="343">
        <f>'1ST TERM Db'!AD335</f>
        <v>0</v>
      </c>
      <c r="AY335" s="328">
        <f t="shared" si="522"/>
        <v>0</v>
      </c>
      <c r="AZ335" s="26"/>
      <c r="BA335" s="26"/>
      <c r="BB335" s="43">
        <f t="shared" si="523"/>
        <v>0</v>
      </c>
      <c r="BC335" s="327">
        <f>'2ND TERM Db '!AG335</f>
        <v>0</v>
      </c>
      <c r="BD335" s="327">
        <f>'1ST TERM Db'!AG335</f>
        <v>0</v>
      </c>
      <c r="BE335" s="328">
        <f t="shared" si="524"/>
        <v>0</v>
      </c>
      <c r="BF335" s="26"/>
      <c r="BG335" s="26"/>
      <c r="BH335" s="43">
        <f t="shared" si="525"/>
        <v>0</v>
      </c>
      <c r="BI335" s="327">
        <f>'2ND TERM Db '!AJ335</f>
        <v>0</v>
      </c>
      <c r="BJ335" s="327">
        <f>'1ST TERM Db'!AJ335</f>
        <v>0</v>
      </c>
      <c r="BK335" s="328">
        <f t="shared" si="526"/>
        <v>0</v>
      </c>
      <c r="BL335" s="26"/>
      <c r="BM335" s="26"/>
      <c r="BN335" s="43">
        <f t="shared" si="527"/>
        <v>0</v>
      </c>
      <c r="BO335" s="327">
        <f>'2ND TERM Db '!AM335</f>
        <v>0</v>
      </c>
      <c r="BP335" s="348">
        <f>'1ST TERM Db'!AM335</f>
        <v>0</v>
      </c>
      <c r="BQ335" s="328">
        <f t="shared" si="528"/>
        <v>0</v>
      </c>
      <c r="BR335" s="26"/>
      <c r="BS335" s="26"/>
      <c r="BT335" s="43">
        <f t="shared" si="529"/>
        <v>0</v>
      </c>
      <c r="BU335" s="327">
        <f>'2ND TERM Db '!AP335</f>
        <v>0</v>
      </c>
      <c r="BV335" s="348">
        <f>'1ST TERM Db'!AP335</f>
        <v>0</v>
      </c>
      <c r="BW335" s="328">
        <f t="shared" si="530"/>
        <v>0</v>
      </c>
      <c r="BX335" s="26"/>
      <c r="BY335" s="26"/>
      <c r="BZ335" s="43">
        <f t="shared" si="531"/>
        <v>0</v>
      </c>
      <c r="CA335" s="327">
        <f>'2ND TERM Db '!AS335</f>
        <v>0</v>
      </c>
      <c r="CB335" s="348">
        <f>'1ST TERM Db'!AS335</f>
        <v>0</v>
      </c>
      <c r="CC335" s="328">
        <f t="shared" si="532"/>
        <v>0</v>
      </c>
      <c r="CD335" s="26"/>
      <c r="CE335" s="26"/>
      <c r="CF335" s="43">
        <f t="shared" si="533"/>
        <v>0</v>
      </c>
      <c r="CG335" s="327">
        <f>'2ND TERM Db '!AV335</f>
        <v>0</v>
      </c>
      <c r="CH335" s="348">
        <f>'1ST TERM Db'!AV335</f>
        <v>0</v>
      </c>
      <c r="CI335" s="328">
        <f t="shared" si="534"/>
        <v>0</v>
      </c>
      <c r="CJ335" s="26"/>
      <c r="CK335" s="26"/>
      <c r="CL335" s="43">
        <f t="shared" si="535"/>
        <v>0</v>
      </c>
      <c r="CM335" s="327">
        <f>'2ND TERM Db '!AY335</f>
        <v>0</v>
      </c>
      <c r="CN335" s="348">
        <f>'1ST TERM Db'!AY335</f>
        <v>0</v>
      </c>
      <c r="CO335" s="328">
        <f t="shared" si="536"/>
        <v>0</v>
      </c>
      <c r="CP335" s="26"/>
      <c r="CQ335" s="26"/>
      <c r="CR335" s="43">
        <f t="shared" si="537"/>
        <v>0</v>
      </c>
      <c r="CS335" s="327">
        <f>'2ND TERM Db '!BB335</f>
        <v>0</v>
      </c>
      <c r="CT335" s="348">
        <f>'1ST TERM Db'!BB335</f>
        <v>0</v>
      </c>
      <c r="CU335" s="328">
        <f t="shared" si="538"/>
        <v>0</v>
      </c>
      <c r="CV335" s="26"/>
      <c r="CW335" s="26"/>
      <c r="CX335" s="43">
        <f t="shared" si="539"/>
        <v>0</v>
      </c>
      <c r="CY335" s="327">
        <f>'2ND TERM Db '!BE335</f>
        <v>0</v>
      </c>
      <c r="CZ335" s="348">
        <f>'1ST TERM Db'!BE335</f>
        <v>0</v>
      </c>
      <c r="DA335" s="328">
        <f t="shared" si="540"/>
        <v>0</v>
      </c>
      <c r="DB335" s="26"/>
      <c r="DC335" s="26"/>
      <c r="DD335" s="43">
        <f t="shared" si="541"/>
        <v>0</v>
      </c>
      <c r="DE335" s="327">
        <f>'2ND TERM Db '!BH335</f>
        <v>0</v>
      </c>
      <c r="DF335" s="348">
        <f>'1ST TERM Db'!BH335</f>
        <v>0</v>
      </c>
      <c r="DG335" s="328">
        <f t="shared" si="542"/>
        <v>0</v>
      </c>
      <c r="DH335" s="349"/>
      <c r="DI335" s="349"/>
      <c r="DJ335" s="356">
        <f t="shared" si="546"/>
        <v>0</v>
      </c>
      <c r="DK335" s="357">
        <f>'2ND TERM Db '!BK335</f>
        <v>0</v>
      </c>
      <c r="DL335" s="357">
        <f>'1ST TERM Db'!BK335</f>
        <v>0</v>
      </c>
      <c r="DM335" s="328">
        <f t="shared" si="543"/>
        <v>0</v>
      </c>
      <c r="DN335" s="73">
        <f t="shared" ref="DN335" si="556">SUM(O335,U335,AA335,AG335,AM335,AS335,AY335,BE335,BK335,BQ335,BW335,CC335,CI335,CO335,CU335,DA335,DG335,DM335)</f>
        <v>0</v>
      </c>
      <c r="DO335" s="80">
        <f t="shared" si="545"/>
        <v>12</v>
      </c>
      <c r="DP335" s="81" t="s">
        <v>105</v>
      </c>
      <c r="DQ335" s="81" t="s">
        <v>105</v>
      </c>
      <c r="DR335" s="81" t="s">
        <v>105</v>
      </c>
      <c r="DS335" s="81" t="s">
        <v>105</v>
      </c>
      <c r="DT335" s="81" t="s">
        <v>105</v>
      </c>
      <c r="DU335" s="81" t="s">
        <v>105</v>
      </c>
      <c r="DV335" s="81" t="s">
        <v>105</v>
      </c>
      <c r="DW335" s="81" t="s">
        <v>105</v>
      </c>
      <c r="DX335" s="87" t="s">
        <v>98</v>
      </c>
      <c r="DY335" s="88" t="s">
        <v>99</v>
      </c>
      <c r="DZ335" s="81" t="s">
        <v>105</v>
      </c>
      <c r="EA335" s="81" t="s">
        <v>105</v>
      </c>
      <c r="EB335" s="81" t="s">
        <v>105</v>
      </c>
      <c r="EC335" s="81" t="s">
        <v>105</v>
      </c>
      <c r="ED335" s="81" t="s">
        <v>105</v>
      </c>
      <c r="EE335" s="81" t="s">
        <v>105</v>
      </c>
      <c r="EF335" s="99" t="s">
        <v>105</v>
      </c>
      <c r="EG335" s="100" t="s">
        <v>101</v>
      </c>
      <c r="EH335" s="101" t="s">
        <v>102</v>
      </c>
      <c r="EI335" s="102" t="s">
        <v>103</v>
      </c>
      <c r="EJ335" s="103" t="s">
        <v>104</v>
      </c>
    </row>
    <row r="336" ht="30.3" spans="1:140">
      <c r="A336" s="21">
        <v>333</v>
      </c>
      <c r="B336" s="288">
        <f>'1ST TERM Db'!B336</f>
        <v>0</v>
      </c>
      <c r="C336" s="289">
        <f>'1ST TERM Db'!C336</f>
        <v>0</v>
      </c>
      <c r="D336" s="29">
        <f>'1ST TERM Db'!D336</f>
        <v>0</v>
      </c>
      <c r="E336" s="29">
        <f>'1ST TERM Db'!E336</f>
        <v>0</v>
      </c>
      <c r="F336" s="27"/>
      <c r="G336" s="27"/>
      <c r="H336" s="27"/>
      <c r="I336" s="42">
        <f t="shared" si="509"/>
        <v>0</v>
      </c>
      <c r="J336" s="26"/>
      <c r="K336" s="26"/>
      <c r="L336" s="43">
        <f t="shared" si="505"/>
        <v>0</v>
      </c>
      <c r="M336" s="327">
        <f>'2ND TERM Db '!L336</f>
        <v>0</v>
      </c>
      <c r="N336" s="327">
        <f>'1ST TERM Db'!L336</f>
        <v>0</v>
      </c>
      <c r="O336" s="328">
        <f t="shared" si="510"/>
        <v>0</v>
      </c>
      <c r="P336" s="26"/>
      <c r="Q336" s="26"/>
      <c r="R336" s="43">
        <f t="shared" si="511"/>
        <v>0</v>
      </c>
      <c r="S336" s="327">
        <f>'2ND TERM Db '!O336</f>
        <v>0</v>
      </c>
      <c r="T336" s="327">
        <f>'1ST TERM Db'!O336</f>
        <v>0</v>
      </c>
      <c r="U336" s="328">
        <f t="shared" si="512"/>
        <v>0</v>
      </c>
      <c r="V336" s="26"/>
      <c r="W336" s="26"/>
      <c r="X336" s="43">
        <f t="shared" si="513"/>
        <v>0</v>
      </c>
      <c r="Y336" s="327">
        <f>'2ND TERM Db '!R336</f>
        <v>0</v>
      </c>
      <c r="Z336" s="327">
        <f>'1ST TERM Db'!R336</f>
        <v>0</v>
      </c>
      <c r="AA336" s="328">
        <f t="shared" si="514"/>
        <v>0</v>
      </c>
      <c r="AB336" s="26"/>
      <c r="AC336" s="26"/>
      <c r="AD336" s="43">
        <f t="shared" si="515"/>
        <v>0</v>
      </c>
      <c r="AE336" s="327">
        <f>'2ND TERM Db '!U336</f>
        <v>0</v>
      </c>
      <c r="AF336" s="327">
        <f>'1ST TERM Db'!U336</f>
        <v>0</v>
      </c>
      <c r="AG336" s="328">
        <f t="shared" si="516"/>
        <v>0</v>
      </c>
      <c r="AH336" s="26"/>
      <c r="AI336" s="26"/>
      <c r="AJ336" s="43">
        <f t="shared" si="517"/>
        <v>0</v>
      </c>
      <c r="AK336" s="327">
        <f>'2ND TERM Db '!X336</f>
        <v>0</v>
      </c>
      <c r="AL336" s="327">
        <f>'1ST TERM Db'!X336</f>
        <v>0</v>
      </c>
      <c r="AM336" s="328">
        <f t="shared" si="518"/>
        <v>0</v>
      </c>
      <c r="AN336" s="26"/>
      <c r="AO336" s="26"/>
      <c r="AP336" s="43">
        <f t="shared" si="519"/>
        <v>0</v>
      </c>
      <c r="AQ336" s="327">
        <f>'2ND TERM Db '!AA336</f>
        <v>0</v>
      </c>
      <c r="AR336" s="343">
        <f>'1ST TERM Db'!AA336</f>
        <v>0</v>
      </c>
      <c r="AS336" s="328">
        <f t="shared" si="520"/>
        <v>0</v>
      </c>
      <c r="AT336" s="26"/>
      <c r="AU336" s="26"/>
      <c r="AV336" s="43">
        <f t="shared" si="521"/>
        <v>0</v>
      </c>
      <c r="AW336" s="327">
        <f>'2ND TERM Db '!AD336</f>
        <v>0</v>
      </c>
      <c r="AX336" s="343">
        <f>'1ST TERM Db'!AD336</f>
        <v>0</v>
      </c>
      <c r="AY336" s="328">
        <f t="shared" si="522"/>
        <v>0</v>
      </c>
      <c r="AZ336" s="26"/>
      <c r="BA336" s="26"/>
      <c r="BB336" s="43">
        <f t="shared" si="523"/>
        <v>0</v>
      </c>
      <c r="BC336" s="327">
        <f>'2ND TERM Db '!AG336</f>
        <v>0</v>
      </c>
      <c r="BD336" s="327">
        <f>'1ST TERM Db'!AG336</f>
        <v>0</v>
      </c>
      <c r="BE336" s="328">
        <f t="shared" si="524"/>
        <v>0</v>
      </c>
      <c r="BF336" s="26"/>
      <c r="BG336" s="26"/>
      <c r="BH336" s="43">
        <f t="shared" si="525"/>
        <v>0</v>
      </c>
      <c r="BI336" s="327">
        <f>'2ND TERM Db '!AJ336</f>
        <v>0</v>
      </c>
      <c r="BJ336" s="327">
        <f>'1ST TERM Db'!AJ336</f>
        <v>0</v>
      </c>
      <c r="BK336" s="328">
        <f t="shared" si="526"/>
        <v>0</v>
      </c>
      <c r="BL336" s="26"/>
      <c r="BM336" s="26"/>
      <c r="BN336" s="43">
        <f t="shared" si="527"/>
        <v>0</v>
      </c>
      <c r="BO336" s="327">
        <f>'2ND TERM Db '!AM336</f>
        <v>0</v>
      </c>
      <c r="BP336" s="348">
        <f>'1ST TERM Db'!AM336</f>
        <v>0</v>
      </c>
      <c r="BQ336" s="328">
        <f t="shared" si="528"/>
        <v>0</v>
      </c>
      <c r="BR336" s="26"/>
      <c r="BS336" s="26"/>
      <c r="BT336" s="43">
        <f t="shared" si="529"/>
        <v>0</v>
      </c>
      <c r="BU336" s="327">
        <f>'2ND TERM Db '!AP336</f>
        <v>0</v>
      </c>
      <c r="BV336" s="348">
        <f>'1ST TERM Db'!AP336</f>
        <v>0</v>
      </c>
      <c r="BW336" s="328">
        <f t="shared" si="530"/>
        <v>0</v>
      </c>
      <c r="BX336" s="26"/>
      <c r="BY336" s="26"/>
      <c r="BZ336" s="43">
        <f t="shared" si="531"/>
        <v>0</v>
      </c>
      <c r="CA336" s="327">
        <f>'2ND TERM Db '!AS336</f>
        <v>0</v>
      </c>
      <c r="CB336" s="348">
        <f>'1ST TERM Db'!AS336</f>
        <v>0</v>
      </c>
      <c r="CC336" s="328">
        <f t="shared" si="532"/>
        <v>0</v>
      </c>
      <c r="CD336" s="26"/>
      <c r="CE336" s="26"/>
      <c r="CF336" s="43">
        <f t="shared" si="533"/>
        <v>0</v>
      </c>
      <c r="CG336" s="327">
        <f>'2ND TERM Db '!AV336</f>
        <v>0</v>
      </c>
      <c r="CH336" s="348">
        <f>'1ST TERM Db'!AV336</f>
        <v>0</v>
      </c>
      <c r="CI336" s="328">
        <f t="shared" si="534"/>
        <v>0</v>
      </c>
      <c r="CJ336" s="26"/>
      <c r="CK336" s="26"/>
      <c r="CL336" s="43">
        <f t="shared" si="535"/>
        <v>0</v>
      </c>
      <c r="CM336" s="327">
        <f>'2ND TERM Db '!AY336</f>
        <v>0</v>
      </c>
      <c r="CN336" s="348">
        <f>'1ST TERM Db'!AY336</f>
        <v>0</v>
      </c>
      <c r="CO336" s="328">
        <f t="shared" si="536"/>
        <v>0</v>
      </c>
      <c r="CP336" s="26"/>
      <c r="CQ336" s="26"/>
      <c r="CR336" s="43">
        <f t="shared" si="537"/>
        <v>0</v>
      </c>
      <c r="CS336" s="327">
        <f>'2ND TERM Db '!BB336</f>
        <v>0</v>
      </c>
      <c r="CT336" s="348">
        <f>'1ST TERM Db'!BB336</f>
        <v>0</v>
      </c>
      <c r="CU336" s="328">
        <f t="shared" si="538"/>
        <v>0</v>
      </c>
      <c r="CV336" s="26"/>
      <c r="CW336" s="26"/>
      <c r="CX336" s="43">
        <f t="shared" si="539"/>
        <v>0</v>
      </c>
      <c r="CY336" s="327">
        <f>'2ND TERM Db '!BE336</f>
        <v>0</v>
      </c>
      <c r="CZ336" s="348">
        <f>'1ST TERM Db'!BE336</f>
        <v>0</v>
      </c>
      <c r="DA336" s="328">
        <f t="shared" si="540"/>
        <v>0</v>
      </c>
      <c r="DB336" s="26"/>
      <c r="DC336" s="26"/>
      <c r="DD336" s="43">
        <f t="shared" si="541"/>
        <v>0</v>
      </c>
      <c r="DE336" s="327">
        <f>'2ND TERM Db '!BH336</f>
        <v>0</v>
      </c>
      <c r="DF336" s="348">
        <f>'1ST TERM Db'!BH336</f>
        <v>0</v>
      </c>
      <c r="DG336" s="328">
        <f t="shared" si="542"/>
        <v>0</v>
      </c>
      <c r="DH336" s="349"/>
      <c r="DI336" s="349"/>
      <c r="DJ336" s="356">
        <f t="shared" si="546"/>
        <v>0</v>
      </c>
      <c r="DK336" s="357">
        <f>'2ND TERM Db '!BK336</f>
        <v>0</v>
      </c>
      <c r="DL336" s="357">
        <f>'1ST TERM Db'!BK336</f>
        <v>0</v>
      </c>
      <c r="DM336" s="328">
        <f t="shared" si="543"/>
        <v>0</v>
      </c>
      <c r="DN336" s="73">
        <f t="shared" ref="DN336" si="557">SUM(O336,U336,AA336,AG336,AM336,AS336,AY336,BE336,BK336,BQ336,BW336,CC336,CI336,CO336,CU336,DA336,DG336:DM336)</f>
        <v>0</v>
      </c>
      <c r="DO336" s="80">
        <f t="shared" si="545"/>
        <v>12</v>
      </c>
      <c r="DP336" s="81" t="s">
        <v>105</v>
      </c>
      <c r="DQ336" s="81" t="s">
        <v>105</v>
      </c>
      <c r="DR336" s="81" t="s">
        <v>105</v>
      </c>
      <c r="DS336" s="81" t="s">
        <v>105</v>
      </c>
      <c r="DT336" s="81" t="s">
        <v>105</v>
      </c>
      <c r="DU336" s="81" t="s">
        <v>105</v>
      </c>
      <c r="DV336" s="81" t="s">
        <v>105</v>
      </c>
      <c r="DW336" s="81" t="s">
        <v>105</v>
      </c>
      <c r="DX336" s="87" t="s">
        <v>98</v>
      </c>
      <c r="DY336" s="88" t="s">
        <v>99</v>
      </c>
      <c r="DZ336" s="81" t="s">
        <v>105</v>
      </c>
      <c r="EA336" s="81" t="s">
        <v>105</v>
      </c>
      <c r="EB336" s="81" t="s">
        <v>105</v>
      </c>
      <c r="EC336" s="81" t="s">
        <v>105</v>
      </c>
      <c r="ED336" s="81" t="s">
        <v>105</v>
      </c>
      <c r="EE336" s="81" t="s">
        <v>105</v>
      </c>
      <c r="EF336" s="99" t="s">
        <v>105</v>
      </c>
      <c r="EG336" s="100" t="s">
        <v>101</v>
      </c>
      <c r="EH336" s="101" t="s">
        <v>102</v>
      </c>
      <c r="EI336" s="102" t="s">
        <v>103</v>
      </c>
      <c r="EJ336" s="103" t="s">
        <v>104</v>
      </c>
    </row>
    <row r="337" ht="30.3" spans="1:140">
      <c r="A337" s="21">
        <v>334</v>
      </c>
      <c r="B337" s="288">
        <f>'1ST TERM Db'!B337</f>
        <v>0</v>
      </c>
      <c r="C337" s="29">
        <f>'1ST TERM Db'!C337</f>
        <v>0</v>
      </c>
      <c r="D337" s="29">
        <f>'1ST TERM Db'!D337</f>
        <v>0</v>
      </c>
      <c r="E337" s="29">
        <f>'1ST TERM Db'!E337</f>
        <v>0</v>
      </c>
      <c r="F337" s="27"/>
      <c r="G337" s="27"/>
      <c r="H337" s="27"/>
      <c r="I337" s="42">
        <f t="shared" si="509"/>
        <v>0</v>
      </c>
      <c r="J337" s="26"/>
      <c r="K337" s="26"/>
      <c r="L337" s="43">
        <f t="shared" si="505"/>
        <v>0</v>
      </c>
      <c r="M337" s="327">
        <f>'2ND TERM Db '!L337</f>
        <v>0</v>
      </c>
      <c r="N337" s="327">
        <f>'1ST TERM Db'!L337</f>
        <v>0</v>
      </c>
      <c r="O337" s="328">
        <f t="shared" si="510"/>
        <v>0</v>
      </c>
      <c r="P337" s="26"/>
      <c r="Q337" s="26"/>
      <c r="R337" s="43">
        <f t="shared" si="511"/>
        <v>0</v>
      </c>
      <c r="S337" s="327">
        <f>'2ND TERM Db '!O337</f>
        <v>0</v>
      </c>
      <c r="T337" s="327">
        <f>'1ST TERM Db'!O337</f>
        <v>0</v>
      </c>
      <c r="U337" s="328">
        <f t="shared" si="512"/>
        <v>0</v>
      </c>
      <c r="V337" s="26"/>
      <c r="W337" s="26"/>
      <c r="X337" s="43">
        <f t="shared" si="513"/>
        <v>0</v>
      </c>
      <c r="Y337" s="327">
        <f>'2ND TERM Db '!R337</f>
        <v>0</v>
      </c>
      <c r="Z337" s="327">
        <f>'1ST TERM Db'!R337</f>
        <v>0</v>
      </c>
      <c r="AA337" s="328">
        <f t="shared" si="514"/>
        <v>0</v>
      </c>
      <c r="AB337" s="26"/>
      <c r="AC337" s="26"/>
      <c r="AD337" s="43">
        <f t="shared" si="515"/>
        <v>0</v>
      </c>
      <c r="AE337" s="327">
        <f>'2ND TERM Db '!U337</f>
        <v>0</v>
      </c>
      <c r="AF337" s="327">
        <f>'1ST TERM Db'!U337</f>
        <v>0</v>
      </c>
      <c r="AG337" s="328">
        <f t="shared" si="516"/>
        <v>0</v>
      </c>
      <c r="AH337" s="26"/>
      <c r="AI337" s="26"/>
      <c r="AJ337" s="43">
        <f t="shared" si="517"/>
        <v>0</v>
      </c>
      <c r="AK337" s="327">
        <f>'2ND TERM Db '!X337</f>
        <v>0</v>
      </c>
      <c r="AL337" s="327">
        <f>'1ST TERM Db'!X337</f>
        <v>0</v>
      </c>
      <c r="AM337" s="328">
        <f t="shared" si="518"/>
        <v>0</v>
      </c>
      <c r="AN337" s="26"/>
      <c r="AO337" s="26"/>
      <c r="AP337" s="43">
        <f t="shared" si="519"/>
        <v>0</v>
      </c>
      <c r="AQ337" s="327">
        <f>'2ND TERM Db '!AA337</f>
        <v>0</v>
      </c>
      <c r="AR337" s="343">
        <f>'1ST TERM Db'!AA337</f>
        <v>0</v>
      </c>
      <c r="AS337" s="328">
        <f t="shared" si="520"/>
        <v>0</v>
      </c>
      <c r="AT337" s="26"/>
      <c r="AU337" s="26"/>
      <c r="AV337" s="43">
        <f t="shared" si="521"/>
        <v>0</v>
      </c>
      <c r="AW337" s="327">
        <f>'2ND TERM Db '!AD337</f>
        <v>0</v>
      </c>
      <c r="AX337" s="343">
        <f>'1ST TERM Db'!AD337</f>
        <v>0</v>
      </c>
      <c r="AY337" s="328">
        <f t="shared" si="522"/>
        <v>0</v>
      </c>
      <c r="AZ337" s="26"/>
      <c r="BA337" s="26"/>
      <c r="BB337" s="43">
        <f t="shared" si="523"/>
        <v>0</v>
      </c>
      <c r="BC337" s="327">
        <f>'2ND TERM Db '!AG337</f>
        <v>0</v>
      </c>
      <c r="BD337" s="327">
        <f>'1ST TERM Db'!AG337</f>
        <v>0</v>
      </c>
      <c r="BE337" s="328">
        <f t="shared" si="524"/>
        <v>0</v>
      </c>
      <c r="BF337" s="26"/>
      <c r="BG337" s="26"/>
      <c r="BH337" s="43">
        <f t="shared" si="525"/>
        <v>0</v>
      </c>
      <c r="BI337" s="327">
        <f>'2ND TERM Db '!AJ337</f>
        <v>0</v>
      </c>
      <c r="BJ337" s="327">
        <f>'1ST TERM Db'!AJ337</f>
        <v>0</v>
      </c>
      <c r="BK337" s="328">
        <f t="shared" si="526"/>
        <v>0</v>
      </c>
      <c r="BL337" s="26"/>
      <c r="BM337" s="26"/>
      <c r="BN337" s="43">
        <f t="shared" si="527"/>
        <v>0</v>
      </c>
      <c r="BO337" s="327">
        <f>'2ND TERM Db '!AM337</f>
        <v>0</v>
      </c>
      <c r="BP337" s="348">
        <f>'1ST TERM Db'!AM337</f>
        <v>0</v>
      </c>
      <c r="BQ337" s="328">
        <f t="shared" si="528"/>
        <v>0</v>
      </c>
      <c r="BR337" s="26"/>
      <c r="BS337" s="26"/>
      <c r="BT337" s="43">
        <f t="shared" si="529"/>
        <v>0</v>
      </c>
      <c r="BU337" s="327">
        <f>'2ND TERM Db '!AP337</f>
        <v>0</v>
      </c>
      <c r="BV337" s="348">
        <f>'1ST TERM Db'!AP337</f>
        <v>0</v>
      </c>
      <c r="BW337" s="328">
        <f t="shared" si="530"/>
        <v>0</v>
      </c>
      <c r="BX337" s="26"/>
      <c r="BY337" s="26"/>
      <c r="BZ337" s="43">
        <f t="shared" si="531"/>
        <v>0</v>
      </c>
      <c r="CA337" s="327">
        <f>'2ND TERM Db '!AS337</f>
        <v>0</v>
      </c>
      <c r="CB337" s="348">
        <f>'1ST TERM Db'!AS337</f>
        <v>0</v>
      </c>
      <c r="CC337" s="328">
        <f t="shared" si="532"/>
        <v>0</v>
      </c>
      <c r="CD337" s="26"/>
      <c r="CE337" s="26"/>
      <c r="CF337" s="43">
        <f t="shared" si="533"/>
        <v>0</v>
      </c>
      <c r="CG337" s="327">
        <f>'2ND TERM Db '!AV337</f>
        <v>0</v>
      </c>
      <c r="CH337" s="348">
        <f>'1ST TERM Db'!AV337</f>
        <v>0</v>
      </c>
      <c r="CI337" s="328">
        <f t="shared" si="534"/>
        <v>0</v>
      </c>
      <c r="CJ337" s="26"/>
      <c r="CK337" s="26"/>
      <c r="CL337" s="43">
        <f t="shared" si="535"/>
        <v>0</v>
      </c>
      <c r="CM337" s="327">
        <f>'2ND TERM Db '!AY337</f>
        <v>0</v>
      </c>
      <c r="CN337" s="348">
        <f>'1ST TERM Db'!AY337</f>
        <v>0</v>
      </c>
      <c r="CO337" s="328">
        <f t="shared" si="536"/>
        <v>0</v>
      </c>
      <c r="CP337" s="26"/>
      <c r="CQ337" s="26"/>
      <c r="CR337" s="43">
        <f t="shared" si="537"/>
        <v>0</v>
      </c>
      <c r="CS337" s="327">
        <f>'2ND TERM Db '!BB337</f>
        <v>0</v>
      </c>
      <c r="CT337" s="348">
        <f>'1ST TERM Db'!BB337</f>
        <v>0</v>
      </c>
      <c r="CU337" s="328">
        <f t="shared" si="538"/>
        <v>0</v>
      </c>
      <c r="CV337" s="26"/>
      <c r="CW337" s="26"/>
      <c r="CX337" s="43">
        <f t="shared" si="539"/>
        <v>0</v>
      </c>
      <c r="CY337" s="327">
        <f>'2ND TERM Db '!BE337</f>
        <v>0</v>
      </c>
      <c r="CZ337" s="348">
        <f>'1ST TERM Db'!BE337</f>
        <v>0</v>
      </c>
      <c r="DA337" s="328">
        <f t="shared" si="540"/>
        <v>0</v>
      </c>
      <c r="DB337" s="26"/>
      <c r="DC337" s="26"/>
      <c r="DD337" s="43">
        <f t="shared" si="541"/>
        <v>0</v>
      </c>
      <c r="DE337" s="327">
        <f>'2ND TERM Db '!BH337</f>
        <v>0</v>
      </c>
      <c r="DF337" s="348">
        <f>'1ST TERM Db'!BH337</f>
        <v>0</v>
      </c>
      <c r="DG337" s="328">
        <f t="shared" si="542"/>
        <v>0</v>
      </c>
      <c r="DH337" s="349"/>
      <c r="DI337" s="349"/>
      <c r="DJ337" s="356">
        <f t="shared" si="546"/>
        <v>0</v>
      </c>
      <c r="DK337" s="357">
        <f>'2ND TERM Db '!BK337</f>
        <v>0</v>
      </c>
      <c r="DL337" s="357">
        <f>'1ST TERM Db'!BK337</f>
        <v>0</v>
      </c>
      <c r="DM337" s="328">
        <f t="shared" si="543"/>
        <v>0</v>
      </c>
      <c r="DN337" s="73">
        <f t="shared" ref="DN337" si="558">SUM(O337,U337,AA337,AG337,AM337,AS337,AY337,BE337,BK337,BQ337,BW337,CC337,CI337,CO337,CU337,DA337,DG337,DM337)</f>
        <v>0</v>
      </c>
      <c r="DO337" s="80">
        <f t="shared" si="545"/>
        <v>12</v>
      </c>
      <c r="DP337" s="81" t="s">
        <v>105</v>
      </c>
      <c r="DQ337" s="81" t="s">
        <v>105</v>
      </c>
      <c r="DR337" s="81" t="s">
        <v>105</v>
      </c>
      <c r="DS337" s="81" t="s">
        <v>105</v>
      </c>
      <c r="DT337" s="81" t="s">
        <v>105</v>
      </c>
      <c r="DU337" s="81" t="s">
        <v>105</v>
      </c>
      <c r="DV337" s="81" t="s">
        <v>105</v>
      </c>
      <c r="DW337" s="81" t="s">
        <v>105</v>
      </c>
      <c r="DX337" s="87" t="s">
        <v>98</v>
      </c>
      <c r="DY337" s="88" t="s">
        <v>99</v>
      </c>
      <c r="DZ337" s="81" t="s">
        <v>105</v>
      </c>
      <c r="EA337" s="81" t="s">
        <v>105</v>
      </c>
      <c r="EB337" s="81" t="s">
        <v>105</v>
      </c>
      <c r="EC337" s="81" t="s">
        <v>105</v>
      </c>
      <c r="ED337" s="81" t="s">
        <v>105</v>
      </c>
      <c r="EE337" s="81" t="s">
        <v>105</v>
      </c>
      <c r="EF337" s="99" t="s">
        <v>105</v>
      </c>
      <c r="EG337" s="100" t="s">
        <v>101</v>
      </c>
      <c r="EH337" s="101" t="s">
        <v>102</v>
      </c>
      <c r="EI337" s="102" t="s">
        <v>103</v>
      </c>
      <c r="EJ337" s="103" t="s">
        <v>104</v>
      </c>
    </row>
    <row r="338" ht="30.3" spans="1:140">
      <c r="A338" s="21">
        <v>335</v>
      </c>
      <c r="B338" s="288">
        <f>'1ST TERM Db'!B338</f>
        <v>0</v>
      </c>
      <c r="C338" s="289">
        <f>'1ST TERM Db'!C338</f>
        <v>0</v>
      </c>
      <c r="D338" s="29">
        <f>'1ST TERM Db'!D338</f>
        <v>0</v>
      </c>
      <c r="E338" s="29">
        <f>'1ST TERM Db'!E338</f>
        <v>0</v>
      </c>
      <c r="F338" s="27"/>
      <c r="G338" s="27"/>
      <c r="H338" s="27"/>
      <c r="I338" s="42">
        <f t="shared" si="509"/>
        <v>0</v>
      </c>
      <c r="J338" s="26"/>
      <c r="K338" s="26"/>
      <c r="L338" s="43">
        <f t="shared" si="505"/>
        <v>0</v>
      </c>
      <c r="M338" s="327">
        <f>'2ND TERM Db '!L338</f>
        <v>0</v>
      </c>
      <c r="N338" s="327">
        <f>'1ST TERM Db'!L338</f>
        <v>0</v>
      </c>
      <c r="O338" s="328">
        <f t="shared" si="510"/>
        <v>0</v>
      </c>
      <c r="P338" s="26"/>
      <c r="Q338" s="26"/>
      <c r="R338" s="43">
        <f t="shared" si="511"/>
        <v>0</v>
      </c>
      <c r="S338" s="327">
        <f>'2ND TERM Db '!O338</f>
        <v>0</v>
      </c>
      <c r="T338" s="327">
        <f>'1ST TERM Db'!O338</f>
        <v>0</v>
      </c>
      <c r="U338" s="328">
        <f t="shared" si="512"/>
        <v>0</v>
      </c>
      <c r="V338" s="26"/>
      <c r="W338" s="26"/>
      <c r="X338" s="43">
        <f t="shared" si="513"/>
        <v>0</v>
      </c>
      <c r="Y338" s="327">
        <f>'2ND TERM Db '!R338</f>
        <v>0</v>
      </c>
      <c r="Z338" s="327">
        <f>'1ST TERM Db'!R338</f>
        <v>0</v>
      </c>
      <c r="AA338" s="328">
        <f t="shared" si="514"/>
        <v>0</v>
      </c>
      <c r="AB338" s="26"/>
      <c r="AC338" s="26"/>
      <c r="AD338" s="43">
        <f t="shared" si="515"/>
        <v>0</v>
      </c>
      <c r="AE338" s="327">
        <f>'2ND TERM Db '!U338</f>
        <v>0</v>
      </c>
      <c r="AF338" s="327">
        <f>'1ST TERM Db'!U338</f>
        <v>0</v>
      </c>
      <c r="AG338" s="328">
        <f t="shared" si="516"/>
        <v>0</v>
      </c>
      <c r="AH338" s="26"/>
      <c r="AI338" s="26"/>
      <c r="AJ338" s="43">
        <f t="shared" si="517"/>
        <v>0</v>
      </c>
      <c r="AK338" s="327">
        <f>'2ND TERM Db '!X338</f>
        <v>0</v>
      </c>
      <c r="AL338" s="327">
        <f>'1ST TERM Db'!X338</f>
        <v>0</v>
      </c>
      <c r="AM338" s="328">
        <f t="shared" si="518"/>
        <v>0</v>
      </c>
      <c r="AN338" s="26"/>
      <c r="AO338" s="26"/>
      <c r="AP338" s="43">
        <f t="shared" si="519"/>
        <v>0</v>
      </c>
      <c r="AQ338" s="327">
        <f>'2ND TERM Db '!AA338</f>
        <v>0</v>
      </c>
      <c r="AR338" s="343">
        <f>'1ST TERM Db'!AA338</f>
        <v>0</v>
      </c>
      <c r="AS338" s="328">
        <f t="shared" si="520"/>
        <v>0</v>
      </c>
      <c r="AT338" s="26"/>
      <c r="AU338" s="26"/>
      <c r="AV338" s="43">
        <f t="shared" si="521"/>
        <v>0</v>
      </c>
      <c r="AW338" s="327">
        <f>'2ND TERM Db '!AD338</f>
        <v>0</v>
      </c>
      <c r="AX338" s="343">
        <f>'1ST TERM Db'!AD338</f>
        <v>0</v>
      </c>
      <c r="AY338" s="328">
        <f t="shared" si="522"/>
        <v>0</v>
      </c>
      <c r="AZ338" s="26"/>
      <c r="BA338" s="26"/>
      <c r="BB338" s="43">
        <f t="shared" si="523"/>
        <v>0</v>
      </c>
      <c r="BC338" s="327">
        <f>'2ND TERM Db '!AG338</f>
        <v>0</v>
      </c>
      <c r="BD338" s="327">
        <f>'1ST TERM Db'!AG338</f>
        <v>0</v>
      </c>
      <c r="BE338" s="328">
        <f t="shared" si="524"/>
        <v>0</v>
      </c>
      <c r="BF338" s="26"/>
      <c r="BG338" s="26"/>
      <c r="BH338" s="43">
        <f t="shared" si="525"/>
        <v>0</v>
      </c>
      <c r="BI338" s="327">
        <f>'2ND TERM Db '!AJ338</f>
        <v>0</v>
      </c>
      <c r="BJ338" s="327">
        <f>'1ST TERM Db'!AJ338</f>
        <v>0</v>
      </c>
      <c r="BK338" s="328">
        <f t="shared" si="526"/>
        <v>0</v>
      </c>
      <c r="BL338" s="26"/>
      <c r="BM338" s="26"/>
      <c r="BN338" s="43">
        <f t="shared" si="527"/>
        <v>0</v>
      </c>
      <c r="BO338" s="327">
        <f>'2ND TERM Db '!AM338</f>
        <v>0</v>
      </c>
      <c r="BP338" s="348">
        <f>'1ST TERM Db'!AM338</f>
        <v>0</v>
      </c>
      <c r="BQ338" s="328">
        <f t="shared" si="528"/>
        <v>0</v>
      </c>
      <c r="BR338" s="26"/>
      <c r="BS338" s="26"/>
      <c r="BT338" s="43">
        <f t="shared" si="529"/>
        <v>0</v>
      </c>
      <c r="BU338" s="327">
        <f>'2ND TERM Db '!AP338</f>
        <v>0</v>
      </c>
      <c r="BV338" s="348">
        <f>'1ST TERM Db'!AP338</f>
        <v>0</v>
      </c>
      <c r="BW338" s="328">
        <f t="shared" si="530"/>
        <v>0</v>
      </c>
      <c r="BX338" s="26"/>
      <c r="BY338" s="26"/>
      <c r="BZ338" s="43">
        <f t="shared" si="531"/>
        <v>0</v>
      </c>
      <c r="CA338" s="327">
        <f>'2ND TERM Db '!AS338</f>
        <v>0</v>
      </c>
      <c r="CB338" s="348">
        <f>'1ST TERM Db'!AS338</f>
        <v>0</v>
      </c>
      <c r="CC338" s="328">
        <f t="shared" si="532"/>
        <v>0</v>
      </c>
      <c r="CD338" s="26"/>
      <c r="CE338" s="26"/>
      <c r="CF338" s="43">
        <f t="shared" si="533"/>
        <v>0</v>
      </c>
      <c r="CG338" s="327">
        <f>'2ND TERM Db '!AV338</f>
        <v>0</v>
      </c>
      <c r="CH338" s="348">
        <f>'1ST TERM Db'!AV338</f>
        <v>0</v>
      </c>
      <c r="CI338" s="328">
        <f t="shared" si="534"/>
        <v>0</v>
      </c>
      <c r="CJ338" s="26"/>
      <c r="CK338" s="26"/>
      <c r="CL338" s="43">
        <f t="shared" si="535"/>
        <v>0</v>
      </c>
      <c r="CM338" s="327">
        <f>'2ND TERM Db '!AY338</f>
        <v>0</v>
      </c>
      <c r="CN338" s="348">
        <f>'1ST TERM Db'!AY338</f>
        <v>0</v>
      </c>
      <c r="CO338" s="328">
        <f t="shared" si="536"/>
        <v>0</v>
      </c>
      <c r="CP338" s="26"/>
      <c r="CQ338" s="26"/>
      <c r="CR338" s="43">
        <f t="shared" si="537"/>
        <v>0</v>
      </c>
      <c r="CS338" s="327">
        <f>'2ND TERM Db '!BB338</f>
        <v>0</v>
      </c>
      <c r="CT338" s="348">
        <f>'1ST TERM Db'!BB338</f>
        <v>0</v>
      </c>
      <c r="CU338" s="328">
        <f t="shared" si="538"/>
        <v>0</v>
      </c>
      <c r="CV338" s="26"/>
      <c r="CW338" s="26"/>
      <c r="CX338" s="43">
        <f t="shared" si="539"/>
        <v>0</v>
      </c>
      <c r="CY338" s="327">
        <f>'2ND TERM Db '!BE338</f>
        <v>0</v>
      </c>
      <c r="CZ338" s="348">
        <f>'1ST TERM Db'!BE338</f>
        <v>0</v>
      </c>
      <c r="DA338" s="328">
        <f t="shared" si="540"/>
        <v>0</v>
      </c>
      <c r="DB338" s="26"/>
      <c r="DC338" s="26"/>
      <c r="DD338" s="43">
        <f t="shared" si="541"/>
        <v>0</v>
      </c>
      <c r="DE338" s="327">
        <f>'2ND TERM Db '!BH338</f>
        <v>0</v>
      </c>
      <c r="DF338" s="348">
        <f>'1ST TERM Db'!BH338</f>
        <v>0</v>
      </c>
      <c r="DG338" s="328">
        <f t="shared" si="542"/>
        <v>0</v>
      </c>
      <c r="DH338" s="349"/>
      <c r="DI338" s="349"/>
      <c r="DJ338" s="356">
        <f t="shared" si="546"/>
        <v>0</v>
      </c>
      <c r="DK338" s="357">
        <f>'2ND TERM Db '!BK338</f>
        <v>0</v>
      </c>
      <c r="DL338" s="357">
        <f>'1ST TERM Db'!BK338</f>
        <v>0</v>
      </c>
      <c r="DM338" s="328">
        <f t="shared" si="543"/>
        <v>0</v>
      </c>
      <c r="DN338" s="73">
        <f t="shared" ref="DN338" si="559">SUM(O338,U338,AA338,AG338,AM338,AS338,AY338,BE338,BK338,BQ338,BW338,CC338,CI338,CO338,CU338,DA338,DG338:DM338)</f>
        <v>0</v>
      </c>
      <c r="DO338" s="80">
        <f t="shared" si="545"/>
        <v>12</v>
      </c>
      <c r="DP338" s="81" t="s">
        <v>105</v>
      </c>
      <c r="DQ338" s="81" t="s">
        <v>105</v>
      </c>
      <c r="DR338" s="81" t="s">
        <v>105</v>
      </c>
      <c r="DS338" s="81" t="s">
        <v>105</v>
      </c>
      <c r="DT338" s="81" t="s">
        <v>105</v>
      </c>
      <c r="DU338" s="81" t="s">
        <v>105</v>
      </c>
      <c r="DV338" s="81" t="s">
        <v>105</v>
      </c>
      <c r="DW338" s="81" t="s">
        <v>105</v>
      </c>
      <c r="DX338" s="87" t="s">
        <v>98</v>
      </c>
      <c r="DY338" s="88" t="s">
        <v>99</v>
      </c>
      <c r="DZ338" s="81" t="s">
        <v>105</v>
      </c>
      <c r="EA338" s="81" t="s">
        <v>105</v>
      </c>
      <c r="EB338" s="81" t="s">
        <v>105</v>
      </c>
      <c r="EC338" s="81" t="s">
        <v>105</v>
      </c>
      <c r="ED338" s="81" t="s">
        <v>105</v>
      </c>
      <c r="EE338" s="81" t="s">
        <v>105</v>
      </c>
      <c r="EF338" s="99" t="s">
        <v>105</v>
      </c>
      <c r="EG338" s="100" t="s">
        <v>101</v>
      </c>
      <c r="EH338" s="101" t="s">
        <v>102</v>
      </c>
      <c r="EI338" s="102" t="s">
        <v>103</v>
      </c>
      <c r="EJ338" s="103" t="s">
        <v>104</v>
      </c>
    </row>
    <row r="339" ht="30.3" spans="1:140">
      <c r="A339" s="21">
        <v>336</v>
      </c>
      <c r="B339" s="288">
        <f>'1ST TERM Db'!B339</f>
        <v>0</v>
      </c>
      <c r="C339" s="29">
        <f>'1ST TERM Db'!C339</f>
        <v>0</v>
      </c>
      <c r="D339" s="29">
        <f>'1ST TERM Db'!D339</f>
        <v>0</v>
      </c>
      <c r="E339" s="29">
        <f>'1ST TERM Db'!E339</f>
        <v>0</v>
      </c>
      <c r="F339" s="27"/>
      <c r="G339" s="27"/>
      <c r="H339" s="27"/>
      <c r="I339" s="42">
        <f t="shared" si="509"/>
        <v>0</v>
      </c>
      <c r="J339" s="26"/>
      <c r="K339" s="26"/>
      <c r="L339" s="43">
        <f t="shared" si="505"/>
        <v>0</v>
      </c>
      <c r="M339" s="327">
        <f>'2ND TERM Db '!L339</f>
        <v>0</v>
      </c>
      <c r="N339" s="327">
        <f>'1ST TERM Db'!L339</f>
        <v>0</v>
      </c>
      <c r="O339" s="328">
        <f t="shared" si="510"/>
        <v>0</v>
      </c>
      <c r="P339" s="26"/>
      <c r="Q339" s="26"/>
      <c r="R339" s="43">
        <f t="shared" si="511"/>
        <v>0</v>
      </c>
      <c r="S339" s="327">
        <f>'2ND TERM Db '!O339</f>
        <v>0</v>
      </c>
      <c r="T339" s="327">
        <f>'1ST TERM Db'!O339</f>
        <v>0</v>
      </c>
      <c r="U339" s="328">
        <f t="shared" si="512"/>
        <v>0</v>
      </c>
      <c r="V339" s="26"/>
      <c r="W339" s="26"/>
      <c r="X339" s="43">
        <f t="shared" si="513"/>
        <v>0</v>
      </c>
      <c r="Y339" s="327">
        <f>'2ND TERM Db '!R339</f>
        <v>0</v>
      </c>
      <c r="Z339" s="327">
        <f>'1ST TERM Db'!R339</f>
        <v>0</v>
      </c>
      <c r="AA339" s="328">
        <f t="shared" si="514"/>
        <v>0</v>
      </c>
      <c r="AB339" s="26"/>
      <c r="AC339" s="26"/>
      <c r="AD339" s="43">
        <f t="shared" si="515"/>
        <v>0</v>
      </c>
      <c r="AE339" s="327">
        <f>'2ND TERM Db '!U339</f>
        <v>0</v>
      </c>
      <c r="AF339" s="327">
        <f>'1ST TERM Db'!U339</f>
        <v>0</v>
      </c>
      <c r="AG339" s="328">
        <f t="shared" si="516"/>
        <v>0</v>
      </c>
      <c r="AH339" s="26"/>
      <c r="AI339" s="26"/>
      <c r="AJ339" s="43">
        <f t="shared" si="517"/>
        <v>0</v>
      </c>
      <c r="AK339" s="327">
        <f>'2ND TERM Db '!X339</f>
        <v>0</v>
      </c>
      <c r="AL339" s="327">
        <f>'1ST TERM Db'!X339</f>
        <v>0</v>
      </c>
      <c r="AM339" s="328">
        <f t="shared" si="518"/>
        <v>0</v>
      </c>
      <c r="AN339" s="26"/>
      <c r="AO339" s="26"/>
      <c r="AP339" s="43">
        <f t="shared" si="519"/>
        <v>0</v>
      </c>
      <c r="AQ339" s="327">
        <f>'2ND TERM Db '!AA339</f>
        <v>0</v>
      </c>
      <c r="AR339" s="343">
        <f>'1ST TERM Db'!AA339</f>
        <v>0</v>
      </c>
      <c r="AS339" s="328">
        <f t="shared" si="520"/>
        <v>0</v>
      </c>
      <c r="AT339" s="26"/>
      <c r="AU339" s="26"/>
      <c r="AV339" s="43">
        <f t="shared" si="521"/>
        <v>0</v>
      </c>
      <c r="AW339" s="327">
        <f>'2ND TERM Db '!AD339</f>
        <v>0</v>
      </c>
      <c r="AX339" s="343">
        <f>'1ST TERM Db'!AD339</f>
        <v>0</v>
      </c>
      <c r="AY339" s="328">
        <f t="shared" si="522"/>
        <v>0</v>
      </c>
      <c r="AZ339" s="26"/>
      <c r="BA339" s="26"/>
      <c r="BB339" s="43">
        <f t="shared" si="523"/>
        <v>0</v>
      </c>
      <c r="BC339" s="327">
        <f>'2ND TERM Db '!AG339</f>
        <v>0</v>
      </c>
      <c r="BD339" s="327">
        <f>'1ST TERM Db'!AG339</f>
        <v>0</v>
      </c>
      <c r="BE339" s="328">
        <f t="shared" si="524"/>
        <v>0</v>
      </c>
      <c r="BF339" s="26"/>
      <c r="BG339" s="26"/>
      <c r="BH339" s="43">
        <f t="shared" si="525"/>
        <v>0</v>
      </c>
      <c r="BI339" s="327">
        <f>'2ND TERM Db '!AJ339</f>
        <v>0</v>
      </c>
      <c r="BJ339" s="327">
        <f>'1ST TERM Db'!AJ339</f>
        <v>0</v>
      </c>
      <c r="BK339" s="328">
        <f t="shared" si="526"/>
        <v>0</v>
      </c>
      <c r="BL339" s="26"/>
      <c r="BM339" s="26"/>
      <c r="BN339" s="43">
        <f t="shared" si="527"/>
        <v>0</v>
      </c>
      <c r="BO339" s="327">
        <f>'2ND TERM Db '!AM339</f>
        <v>0</v>
      </c>
      <c r="BP339" s="348">
        <f>'1ST TERM Db'!AM339</f>
        <v>0</v>
      </c>
      <c r="BQ339" s="328">
        <f t="shared" si="528"/>
        <v>0</v>
      </c>
      <c r="BR339" s="26"/>
      <c r="BS339" s="26"/>
      <c r="BT339" s="43">
        <f t="shared" si="529"/>
        <v>0</v>
      </c>
      <c r="BU339" s="327">
        <f>'2ND TERM Db '!AP339</f>
        <v>0</v>
      </c>
      <c r="BV339" s="348">
        <f>'1ST TERM Db'!AP339</f>
        <v>0</v>
      </c>
      <c r="BW339" s="328">
        <f t="shared" si="530"/>
        <v>0</v>
      </c>
      <c r="BX339" s="26"/>
      <c r="BY339" s="26"/>
      <c r="BZ339" s="43">
        <f t="shared" si="531"/>
        <v>0</v>
      </c>
      <c r="CA339" s="327">
        <f>'2ND TERM Db '!AS339</f>
        <v>0</v>
      </c>
      <c r="CB339" s="348">
        <f>'1ST TERM Db'!AS339</f>
        <v>0</v>
      </c>
      <c r="CC339" s="328">
        <f t="shared" si="532"/>
        <v>0</v>
      </c>
      <c r="CD339" s="26"/>
      <c r="CE339" s="26"/>
      <c r="CF339" s="43">
        <f t="shared" si="533"/>
        <v>0</v>
      </c>
      <c r="CG339" s="327">
        <f>'2ND TERM Db '!AV339</f>
        <v>0</v>
      </c>
      <c r="CH339" s="348">
        <f>'1ST TERM Db'!AV339</f>
        <v>0</v>
      </c>
      <c r="CI339" s="328">
        <f t="shared" si="534"/>
        <v>0</v>
      </c>
      <c r="CJ339" s="26"/>
      <c r="CK339" s="26"/>
      <c r="CL339" s="43">
        <f t="shared" si="535"/>
        <v>0</v>
      </c>
      <c r="CM339" s="327">
        <f>'2ND TERM Db '!AY339</f>
        <v>0</v>
      </c>
      <c r="CN339" s="348">
        <f>'1ST TERM Db'!AY339</f>
        <v>0</v>
      </c>
      <c r="CO339" s="328">
        <f t="shared" si="536"/>
        <v>0</v>
      </c>
      <c r="CP339" s="26"/>
      <c r="CQ339" s="26"/>
      <c r="CR339" s="43">
        <f t="shared" si="537"/>
        <v>0</v>
      </c>
      <c r="CS339" s="327">
        <f>'2ND TERM Db '!BB339</f>
        <v>0</v>
      </c>
      <c r="CT339" s="348">
        <f>'1ST TERM Db'!BB339</f>
        <v>0</v>
      </c>
      <c r="CU339" s="328">
        <f t="shared" si="538"/>
        <v>0</v>
      </c>
      <c r="CV339" s="26"/>
      <c r="CW339" s="26"/>
      <c r="CX339" s="43">
        <f t="shared" si="539"/>
        <v>0</v>
      </c>
      <c r="CY339" s="327">
        <f>'2ND TERM Db '!BE339</f>
        <v>0</v>
      </c>
      <c r="CZ339" s="348">
        <f>'1ST TERM Db'!BE339</f>
        <v>0</v>
      </c>
      <c r="DA339" s="328">
        <f t="shared" si="540"/>
        <v>0</v>
      </c>
      <c r="DB339" s="26"/>
      <c r="DC339" s="26"/>
      <c r="DD339" s="43">
        <f t="shared" si="541"/>
        <v>0</v>
      </c>
      <c r="DE339" s="327">
        <f>'2ND TERM Db '!BH339</f>
        <v>0</v>
      </c>
      <c r="DF339" s="348">
        <f>'1ST TERM Db'!BH339</f>
        <v>0</v>
      </c>
      <c r="DG339" s="328">
        <f t="shared" si="542"/>
        <v>0</v>
      </c>
      <c r="DH339" s="349"/>
      <c r="DI339" s="349"/>
      <c r="DJ339" s="356">
        <f t="shared" si="546"/>
        <v>0</v>
      </c>
      <c r="DK339" s="357">
        <f>'2ND TERM Db '!BK339</f>
        <v>0</v>
      </c>
      <c r="DL339" s="357">
        <f>'1ST TERM Db'!BK339</f>
        <v>0</v>
      </c>
      <c r="DM339" s="328">
        <f t="shared" si="543"/>
        <v>0</v>
      </c>
      <c r="DN339" s="73">
        <f t="shared" ref="DN339" si="560">SUM(O339,U339,AA339,AG339,AM339,AS339,AY339,BE339,BK339,BQ339,BW339,CC339,CI339,CO339,CU339,DA339,DG339,DM339)</f>
        <v>0</v>
      </c>
      <c r="DO339" s="80">
        <f t="shared" si="545"/>
        <v>12</v>
      </c>
      <c r="DP339" s="81" t="s">
        <v>105</v>
      </c>
      <c r="DQ339" s="81" t="s">
        <v>105</v>
      </c>
      <c r="DR339" s="81" t="s">
        <v>105</v>
      </c>
      <c r="DS339" s="81" t="s">
        <v>105</v>
      </c>
      <c r="DT339" s="81" t="s">
        <v>105</v>
      </c>
      <c r="DU339" s="81" t="s">
        <v>105</v>
      </c>
      <c r="DV339" s="81" t="s">
        <v>105</v>
      </c>
      <c r="DW339" s="81" t="s">
        <v>105</v>
      </c>
      <c r="DX339" s="87" t="s">
        <v>98</v>
      </c>
      <c r="DY339" s="88" t="s">
        <v>99</v>
      </c>
      <c r="DZ339" s="81" t="s">
        <v>105</v>
      </c>
      <c r="EA339" s="81" t="s">
        <v>105</v>
      </c>
      <c r="EB339" s="81" t="s">
        <v>105</v>
      </c>
      <c r="EC339" s="81" t="s">
        <v>105</v>
      </c>
      <c r="ED339" s="81" t="s">
        <v>105</v>
      </c>
      <c r="EE339" s="81" t="s">
        <v>105</v>
      </c>
      <c r="EF339" s="99" t="s">
        <v>105</v>
      </c>
      <c r="EG339" s="100" t="s">
        <v>101</v>
      </c>
      <c r="EH339" s="101" t="s">
        <v>102</v>
      </c>
      <c r="EI339" s="102" t="s">
        <v>103</v>
      </c>
      <c r="EJ339" s="103" t="s">
        <v>104</v>
      </c>
    </row>
    <row r="340" ht="30.3" spans="1:140">
      <c r="A340" s="21">
        <v>337</v>
      </c>
      <c r="B340" s="288">
        <f>'1ST TERM Db'!B340</f>
        <v>0</v>
      </c>
      <c r="C340" s="289">
        <f>'1ST TERM Db'!C340</f>
        <v>0</v>
      </c>
      <c r="D340" s="29">
        <f>'1ST TERM Db'!D340</f>
        <v>0</v>
      </c>
      <c r="E340" s="29">
        <f>'1ST TERM Db'!E340</f>
        <v>0</v>
      </c>
      <c r="F340" s="27"/>
      <c r="G340" s="27"/>
      <c r="H340" s="27"/>
      <c r="I340" s="42">
        <f t="shared" si="509"/>
        <v>0</v>
      </c>
      <c r="J340" s="26"/>
      <c r="K340" s="26"/>
      <c r="L340" s="43">
        <f t="shared" si="505"/>
        <v>0</v>
      </c>
      <c r="M340" s="327">
        <f>'2ND TERM Db '!L340</f>
        <v>0</v>
      </c>
      <c r="N340" s="327">
        <f>'1ST TERM Db'!L340</f>
        <v>0</v>
      </c>
      <c r="O340" s="328">
        <f t="shared" si="510"/>
        <v>0</v>
      </c>
      <c r="P340" s="26"/>
      <c r="Q340" s="26"/>
      <c r="R340" s="43">
        <f t="shared" si="511"/>
        <v>0</v>
      </c>
      <c r="S340" s="327">
        <f>'2ND TERM Db '!O340</f>
        <v>0</v>
      </c>
      <c r="T340" s="327">
        <f>'1ST TERM Db'!O340</f>
        <v>0</v>
      </c>
      <c r="U340" s="328">
        <f t="shared" si="512"/>
        <v>0</v>
      </c>
      <c r="V340" s="26"/>
      <c r="W340" s="26"/>
      <c r="X340" s="43">
        <f t="shared" si="513"/>
        <v>0</v>
      </c>
      <c r="Y340" s="327">
        <f>'2ND TERM Db '!R340</f>
        <v>0</v>
      </c>
      <c r="Z340" s="327">
        <f>'1ST TERM Db'!R340</f>
        <v>0</v>
      </c>
      <c r="AA340" s="328">
        <f t="shared" si="514"/>
        <v>0</v>
      </c>
      <c r="AB340" s="26"/>
      <c r="AC340" s="26"/>
      <c r="AD340" s="43">
        <f t="shared" si="515"/>
        <v>0</v>
      </c>
      <c r="AE340" s="327">
        <f>'2ND TERM Db '!U340</f>
        <v>0</v>
      </c>
      <c r="AF340" s="327">
        <f>'1ST TERM Db'!U340</f>
        <v>0</v>
      </c>
      <c r="AG340" s="328">
        <f t="shared" si="516"/>
        <v>0</v>
      </c>
      <c r="AH340" s="26"/>
      <c r="AI340" s="26"/>
      <c r="AJ340" s="43">
        <f t="shared" si="517"/>
        <v>0</v>
      </c>
      <c r="AK340" s="327">
        <f>'2ND TERM Db '!X340</f>
        <v>0</v>
      </c>
      <c r="AL340" s="327">
        <f>'1ST TERM Db'!X340</f>
        <v>0</v>
      </c>
      <c r="AM340" s="328">
        <f t="shared" si="518"/>
        <v>0</v>
      </c>
      <c r="AN340" s="26"/>
      <c r="AO340" s="26"/>
      <c r="AP340" s="43">
        <f t="shared" si="519"/>
        <v>0</v>
      </c>
      <c r="AQ340" s="327">
        <f>'2ND TERM Db '!AA340</f>
        <v>0</v>
      </c>
      <c r="AR340" s="343">
        <f>'1ST TERM Db'!AA340</f>
        <v>0</v>
      </c>
      <c r="AS340" s="328">
        <f t="shared" si="520"/>
        <v>0</v>
      </c>
      <c r="AT340" s="26"/>
      <c r="AU340" s="26"/>
      <c r="AV340" s="43">
        <f t="shared" si="521"/>
        <v>0</v>
      </c>
      <c r="AW340" s="327">
        <f>'2ND TERM Db '!AD340</f>
        <v>0</v>
      </c>
      <c r="AX340" s="343">
        <f>'1ST TERM Db'!AD340</f>
        <v>0</v>
      </c>
      <c r="AY340" s="328">
        <f t="shared" si="522"/>
        <v>0</v>
      </c>
      <c r="AZ340" s="26"/>
      <c r="BA340" s="26"/>
      <c r="BB340" s="43">
        <f t="shared" si="523"/>
        <v>0</v>
      </c>
      <c r="BC340" s="327">
        <f>'2ND TERM Db '!AG340</f>
        <v>0</v>
      </c>
      <c r="BD340" s="327">
        <f>'1ST TERM Db'!AG340</f>
        <v>0</v>
      </c>
      <c r="BE340" s="328">
        <f t="shared" si="524"/>
        <v>0</v>
      </c>
      <c r="BF340" s="26"/>
      <c r="BG340" s="26"/>
      <c r="BH340" s="43">
        <f t="shared" si="525"/>
        <v>0</v>
      </c>
      <c r="BI340" s="327">
        <f>'2ND TERM Db '!AJ340</f>
        <v>0</v>
      </c>
      <c r="BJ340" s="327">
        <f>'1ST TERM Db'!AJ340</f>
        <v>0</v>
      </c>
      <c r="BK340" s="328">
        <f t="shared" si="526"/>
        <v>0</v>
      </c>
      <c r="BL340" s="26"/>
      <c r="BM340" s="26"/>
      <c r="BN340" s="43">
        <f t="shared" si="527"/>
        <v>0</v>
      </c>
      <c r="BO340" s="327">
        <f>'2ND TERM Db '!AM340</f>
        <v>0</v>
      </c>
      <c r="BP340" s="348">
        <f>'1ST TERM Db'!AM340</f>
        <v>0</v>
      </c>
      <c r="BQ340" s="328">
        <f t="shared" si="528"/>
        <v>0</v>
      </c>
      <c r="BR340" s="26"/>
      <c r="BS340" s="26"/>
      <c r="BT340" s="43">
        <f t="shared" si="529"/>
        <v>0</v>
      </c>
      <c r="BU340" s="327">
        <f>'2ND TERM Db '!AP340</f>
        <v>0</v>
      </c>
      <c r="BV340" s="348">
        <f>'1ST TERM Db'!AP340</f>
        <v>0</v>
      </c>
      <c r="BW340" s="328">
        <f t="shared" si="530"/>
        <v>0</v>
      </c>
      <c r="BX340" s="26"/>
      <c r="BY340" s="26"/>
      <c r="BZ340" s="43">
        <f t="shared" si="531"/>
        <v>0</v>
      </c>
      <c r="CA340" s="327">
        <f>'2ND TERM Db '!AS340</f>
        <v>0</v>
      </c>
      <c r="CB340" s="348">
        <f>'1ST TERM Db'!AS340</f>
        <v>0</v>
      </c>
      <c r="CC340" s="328">
        <f t="shared" si="532"/>
        <v>0</v>
      </c>
      <c r="CD340" s="26"/>
      <c r="CE340" s="26"/>
      <c r="CF340" s="43">
        <f t="shared" si="533"/>
        <v>0</v>
      </c>
      <c r="CG340" s="327">
        <f>'2ND TERM Db '!AV340</f>
        <v>0</v>
      </c>
      <c r="CH340" s="348">
        <f>'1ST TERM Db'!AV340</f>
        <v>0</v>
      </c>
      <c r="CI340" s="328">
        <f t="shared" si="534"/>
        <v>0</v>
      </c>
      <c r="CJ340" s="26"/>
      <c r="CK340" s="26"/>
      <c r="CL340" s="43">
        <f t="shared" si="535"/>
        <v>0</v>
      </c>
      <c r="CM340" s="327">
        <f>'2ND TERM Db '!AY340</f>
        <v>0</v>
      </c>
      <c r="CN340" s="348">
        <f>'1ST TERM Db'!AY340</f>
        <v>0</v>
      </c>
      <c r="CO340" s="328">
        <f t="shared" si="536"/>
        <v>0</v>
      </c>
      <c r="CP340" s="26"/>
      <c r="CQ340" s="26"/>
      <c r="CR340" s="43">
        <f t="shared" si="537"/>
        <v>0</v>
      </c>
      <c r="CS340" s="327">
        <f>'2ND TERM Db '!BB340</f>
        <v>0</v>
      </c>
      <c r="CT340" s="348">
        <f>'1ST TERM Db'!BB340</f>
        <v>0</v>
      </c>
      <c r="CU340" s="328">
        <f t="shared" si="538"/>
        <v>0</v>
      </c>
      <c r="CV340" s="26"/>
      <c r="CW340" s="26"/>
      <c r="CX340" s="43">
        <f t="shared" si="539"/>
        <v>0</v>
      </c>
      <c r="CY340" s="327">
        <f>'2ND TERM Db '!BE340</f>
        <v>0</v>
      </c>
      <c r="CZ340" s="348">
        <f>'1ST TERM Db'!BE340</f>
        <v>0</v>
      </c>
      <c r="DA340" s="328">
        <f t="shared" si="540"/>
        <v>0</v>
      </c>
      <c r="DB340" s="26"/>
      <c r="DC340" s="26"/>
      <c r="DD340" s="43">
        <f t="shared" si="541"/>
        <v>0</v>
      </c>
      <c r="DE340" s="327">
        <f>'2ND TERM Db '!BH340</f>
        <v>0</v>
      </c>
      <c r="DF340" s="348">
        <f>'1ST TERM Db'!BH340</f>
        <v>0</v>
      </c>
      <c r="DG340" s="328">
        <f t="shared" si="542"/>
        <v>0</v>
      </c>
      <c r="DH340" s="349"/>
      <c r="DI340" s="349"/>
      <c r="DJ340" s="356">
        <f t="shared" si="546"/>
        <v>0</v>
      </c>
      <c r="DK340" s="357">
        <f>'2ND TERM Db '!BK340</f>
        <v>0</v>
      </c>
      <c r="DL340" s="357">
        <f>'1ST TERM Db'!BK340</f>
        <v>0</v>
      </c>
      <c r="DM340" s="328">
        <f t="shared" si="543"/>
        <v>0</v>
      </c>
      <c r="DN340" s="73">
        <f t="shared" ref="DN340" si="561">SUM(O340,U340,AA340,AG340,AM340,AS340,AY340,BE340,BK340,BQ340,BW340,CC340,CI340,CO340,CU340,DA340,DG340:DM340)</f>
        <v>0</v>
      </c>
      <c r="DO340" s="80">
        <f t="shared" si="545"/>
        <v>12</v>
      </c>
      <c r="DP340" s="81" t="s">
        <v>105</v>
      </c>
      <c r="DQ340" s="81" t="s">
        <v>105</v>
      </c>
      <c r="DR340" s="81" t="s">
        <v>105</v>
      </c>
      <c r="DS340" s="81" t="s">
        <v>105</v>
      </c>
      <c r="DT340" s="81" t="s">
        <v>105</v>
      </c>
      <c r="DU340" s="81" t="s">
        <v>105</v>
      </c>
      <c r="DV340" s="81" t="s">
        <v>105</v>
      </c>
      <c r="DW340" s="81" t="s">
        <v>105</v>
      </c>
      <c r="DX340" s="87" t="s">
        <v>98</v>
      </c>
      <c r="DY340" s="88" t="s">
        <v>99</v>
      </c>
      <c r="DZ340" s="81" t="s">
        <v>105</v>
      </c>
      <c r="EA340" s="81" t="s">
        <v>105</v>
      </c>
      <c r="EB340" s="81" t="s">
        <v>105</v>
      </c>
      <c r="EC340" s="81" t="s">
        <v>105</v>
      </c>
      <c r="ED340" s="81" t="s">
        <v>105</v>
      </c>
      <c r="EE340" s="81" t="s">
        <v>105</v>
      </c>
      <c r="EF340" s="99" t="s">
        <v>105</v>
      </c>
      <c r="EG340" s="100" t="s">
        <v>101</v>
      </c>
      <c r="EH340" s="101" t="s">
        <v>102</v>
      </c>
      <c r="EI340" s="102" t="s">
        <v>103</v>
      </c>
      <c r="EJ340" s="103" t="s">
        <v>104</v>
      </c>
    </row>
    <row r="341" ht="30.3" spans="1:140">
      <c r="A341" s="21">
        <v>338</v>
      </c>
      <c r="B341" s="288">
        <f>'1ST TERM Db'!B341</f>
        <v>0</v>
      </c>
      <c r="C341" s="29">
        <f>'1ST TERM Db'!C341</f>
        <v>0</v>
      </c>
      <c r="D341" s="29">
        <f>'1ST TERM Db'!D341</f>
        <v>0</v>
      </c>
      <c r="E341" s="29">
        <f>'1ST TERM Db'!E341</f>
        <v>0</v>
      </c>
      <c r="F341" s="27"/>
      <c r="G341" s="27"/>
      <c r="H341" s="27"/>
      <c r="I341" s="42">
        <f t="shared" si="509"/>
        <v>0</v>
      </c>
      <c r="J341" s="26"/>
      <c r="K341" s="26"/>
      <c r="L341" s="43">
        <f t="shared" si="505"/>
        <v>0</v>
      </c>
      <c r="M341" s="327">
        <f>'2ND TERM Db '!L341</f>
        <v>0</v>
      </c>
      <c r="N341" s="327">
        <f>'1ST TERM Db'!L341</f>
        <v>0</v>
      </c>
      <c r="O341" s="328">
        <f t="shared" si="510"/>
        <v>0</v>
      </c>
      <c r="P341" s="26"/>
      <c r="Q341" s="26"/>
      <c r="R341" s="43">
        <f t="shared" si="511"/>
        <v>0</v>
      </c>
      <c r="S341" s="327">
        <f>'2ND TERM Db '!O341</f>
        <v>0</v>
      </c>
      <c r="T341" s="327">
        <f>'1ST TERM Db'!O341</f>
        <v>0</v>
      </c>
      <c r="U341" s="328">
        <f t="shared" si="512"/>
        <v>0</v>
      </c>
      <c r="V341" s="26"/>
      <c r="W341" s="26"/>
      <c r="X341" s="43">
        <f t="shared" si="513"/>
        <v>0</v>
      </c>
      <c r="Y341" s="327">
        <f>'2ND TERM Db '!R341</f>
        <v>0</v>
      </c>
      <c r="Z341" s="327">
        <f>'1ST TERM Db'!R341</f>
        <v>0</v>
      </c>
      <c r="AA341" s="328">
        <f t="shared" si="514"/>
        <v>0</v>
      </c>
      <c r="AB341" s="26"/>
      <c r="AC341" s="26"/>
      <c r="AD341" s="43">
        <f t="shared" si="515"/>
        <v>0</v>
      </c>
      <c r="AE341" s="327">
        <f>'2ND TERM Db '!U341</f>
        <v>0</v>
      </c>
      <c r="AF341" s="327">
        <f>'1ST TERM Db'!U341</f>
        <v>0</v>
      </c>
      <c r="AG341" s="328">
        <f t="shared" si="516"/>
        <v>0</v>
      </c>
      <c r="AH341" s="26"/>
      <c r="AI341" s="26"/>
      <c r="AJ341" s="43">
        <f t="shared" si="517"/>
        <v>0</v>
      </c>
      <c r="AK341" s="327">
        <f>'2ND TERM Db '!X341</f>
        <v>0</v>
      </c>
      <c r="AL341" s="327">
        <f>'1ST TERM Db'!X341</f>
        <v>0</v>
      </c>
      <c r="AM341" s="328">
        <f t="shared" si="518"/>
        <v>0</v>
      </c>
      <c r="AN341" s="26"/>
      <c r="AO341" s="26"/>
      <c r="AP341" s="43">
        <f t="shared" si="519"/>
        <v>0</v>
      </c>
      <c r="AQ341" s="327">
        <f>'2ND TERM Db '!AA341</f>
        <v>0</v>
      </c>
      <c r="AR341" s="343">
        <f>'1ST TERM Db'!AA341</f>
        <v>0</v>
      </c>
      <c r="AS341" s="328">
        <f t="shared" si="520"/>
        <v>0</v>
      </c>
      <c r="AT341" s="26"/>
      <c r="AU341" s="26"/>
      <c r="AV341" s="43">
        <f t="shared" si="521"/>
        <v>0</v>
      </c>
      <c r="AW341" s="327">
        <f>'2ND TERM Db '!AD341</f>
        <v>0</v>
      </c>
      <c r="AX341" s="343">
        <f>'1ST TERM Db'!AD341</f>
        <v>0</v>
      </c>
      <c r="AY341" s="328">
        <f t="shared" si="522"/>
        <v>0</v>
      </c>
      <c r="AZ341" s="26"/>
      <c r="BA341" s="26"/>
      <c r="BB341" s="43">
        <f t="shared" si="523"/>
        <v>0</v>
      </c>
      <c r="BC341" s="327">
        <f>'2ND TERM Db '!AG341</f>
        <v>0</v>
      </c>
      <c r="BD341" s="327">
        <f>'1ST TERM Db'!AG341</f>
        <v>0</v>
      </c>
      <c r="BE341" s="328">
        <f t="shared" si="524"/>
        <v>0</v>
      </c>
      <c r="BF341" s="26"/>
      <c r="BG341" s="26"/>
      <c r="BH341" s="43">
        <f t="shared" si="525"/>
        <v>0</v>
      </c>
      <c r="BI341" s="327">
        <f>'2ND TERM Db '!AJ341</f>
        <v>0</v>
      </c>
      <c r="BJ341" s="327">
        <f>'1ST TERM Db'!AJ341</f>
        <v>0</v>
      </c>
      <c r="BK341" s="328">
        <f t="shared" si="526"/>
        <v>0</v>
      </c>
      <c r="BL341" s="26"/>
      <c r="BM341" s="26"/>
      <c r="BN341" s="43">
        <f t="shared" si="527"/>
        <v>0</v>
      </c>
      <c r="BO341" s="327">
        <f>'2ND TERM Db '!AM341</f>
        <v>0</v>
      </c>
      <c r="BP341" s="348">
        <f>'1ST TERM Db'!AM341</f>
        <v>0</v>
      </c>
      <c r="BQ341" s="328">
        <f t="shared" si="528"/>
        <v>0</v>
      </c>
      <c r="BR341" s="26"/>
      <c r="BS341" s="26"/>
      <c r="BT341" s="43">
        <f t="shared" si="529"/>
        <v>0</v>
      </c>
      <c r="BU341" s="327">
        <f>'2ND TERM Db '!AP341</f>
        <v>0</v>
      </c>
      <c r="BV341" s="348">
        <f>'1ST TERM Db'!AP341</f>
        <v>0</v>
      </c>
      <c r="BW341" s="328">
        <f t="shared" si="530"/>
        <v>0</v>
      </c>
      <c r="BX341" s="26"/>
      <c r="BY341" s="26"/>
      <c r="BZ341" s="43">
        <f t="shared" si="531"/>
        <v>0</v>
      </c>
      <c r="CA341" s="327">
        <f>'2ND TERM Db '!AS341</f>
        <v>0</v>
      </c>
      <c r="CB341" s="348">
        <f>'1ST TERM Db'!AS341</f>
        <v>0</v>
      </c>
      <c r="CC341" s="328">
        <f t="shared" si="532"/>
        <v>0</v>
      </c>
      <c r="CD341" s="26"/>
      <c r="CE341" s="26"/>
      <c r="CF341" s="43">
        <f t="shared" si="533"/>
        <v>0</v>
      </c>
      <c r="CG341" s="327">
        <f>'2ND TERM Db '!AV341</f>
        <v>0</v>
      </c>
      <c r="CH341" s="348">
        <f>'1ST TERM Db'!AV341</f>
        <v>0</v>
      </c>
      <c r="CI341" s="328">
        <f t="shared" si="534"/>
        <v>0</v>
      </c>
      <c r="CJ341" s="26"/>
      <c r="CK341" s="26"/>
      <c r="CL341" s="43">
        <f t="shared" si="535"/>
        <v>0</v>
      </c>
      <c r="CM341" s="327">
        <f>'2ND TERM Db '!AY341</f>
        <v>0</v>
      </c>
      <c r="CN341" s="348">
        <f>'1ST TERM Db'!AY341</f>
        <v>0</v>
      </c>
      <c r="CO341" s="328">
        <f t="shared" si="536"/>
        <v>0</v>
      </c>
      <c r="CP341" s="26"/>
      <c r="CQ341" s="26"/>
      <c r="CR341" s="43">
        <f t="shared" si="537"/>
        <v>0</v>
      </c>
      <c r="CS341" s="327">
        <f>'2ND TERM Db '!BB341</f>
        <v>0</v>
      </c>
      <c r="CT341" s="348">
        <f>'1ST TERM Db'!BB341</f>
        <v>0</v>
      </c>
      <c r="CU341" s="328">
        <f t="shared" si="538"/>
        <v>0</v>
      </c>
      <c r="CV341" s="26"/>
      <c r="CW341" s="26"/>
      <c r="CX341" s="43">
        <f t="shared" si="539"/>
        <v>0</v>
      </c>
      <c r="CY341" s="327">
        <f>'2ND TERM Db '!BE341</f>
        <v>0</v>
      </c>
      <c r="CZ341" s="348">
        <f>'1ST TERM Db'!BE341</f>
        <v>0</v>
      </c>
      <c r="DA341" s="328">
        <f t="shared" si="540"/>
        <v>0</v>
      </c>
      <c r="DB341" s="26"/>
      <c r="DC341" s="26"/>
      <c r="DD341" s="43">
        <f t="shared" si="541"/>
        <v>0</v>
      </c>
      <c r="DE341" s="327">
        <f>'2ND TERM Db '!BH341</f>
        <v>0</v>
      </c>
      <c r="DF341" s="348">
        <f>'1ST TERM Db'!BH341</f>
        <v>0</v>
      </c>
      <c r="DG341" s="328">
        <f t="shared" si="542"/>
        <v>0</v>
      </c>
      <c r="DH341" s="349"/>
      <c r="DI341" s="349"/>
      <c r="DJ341" s="356">
        <f t="shared" si="546"/>
        <v>0</v>
      </c>
      <c r="DK341" s="357">
        <f>'2ND TERM Db '!BK341</f>
        <v>0</v>
      </c>
      <c r="DL341" s="357">
        <f>'1ST TERM Db'!BK341</f>
        <v>0</v>
      </c>
      <c r="DM341" s="328">
        <f t="shared" si="543"/>
        <v>0</v>
      </c>
      <c r="DN341" s="73">
        <f t="shared" ref="DN341" si="562">SUM(O341,U341,AA341,AG341,AM341,AS341,AY341,BE341,BK341,BQ341,BW341,CC341,CI341,CO341,CU341,DA341,DG341,DM341)</f>
        <v>0</v>
      </c>
      <c r="DO341" s="80">
        <f t="shared" si="545"/>
        <v>12</v>
      </c>
      <c r="DP341" s="81" t="s">
        <v>105</v>
      </c>
      <c r="DQ341" s="81" t="s">
        <v>105</v>
      </c>
      <c r="DR341" s="81" t="s">
        <v>105</v>
      </c>
      <c r="DS341" s="81" t="s">
        <v>105</v>
      </c>
      <c r="DT341" s="81" t="s">
        <v>105</v>
      </c>
      <c r="DU341" s="81" t="s">
        <v>105</v>
      </c>
      <c r="DV341" s="81" t="s">
        <v>105</v>
      </c>
      <c r="DW341" s="81" t="s">
        <v>105</v>
      </c>
      <c r="DX341" s="87" t="s">
        <v>98</v>
      </c>
      <c r="DY341" s="88" t="s">
        <v>99</v>
      </c>
      <c r="DZ341" s="81" t="s">
        <v>105</v>
      </c>
      <c r="EA341" s="81" t="s">
        <v>105</v>
      </c>
      <c r="EB341" s="81" t="s">
        <v>105</v>
      </c>
      <c r="EC341" s="81" t="s">
        <v>105</v>
      </c>
      <c r="ED341" s="81" t="s">
        <v>105</v>
      </c>
      <c r="EE341" s="81" t="s">
        <v>105</v>
      </c>
      <c r="EF341" s="99" t="s">
        <v>105</v>
      </c>
      <c r="EG341" s="100" t="s">
        <v>101</v>
      </c>
      <c r="EH341" s="101" t="s">
        <v>102</v>
      </c>
      <c r="EI341" s="102" t="s">
        <v>103</v>
      </c>
      <c r="EJ341" s="103" t="s">
        <v>104</v>
      </c>
    </row>
    <row r="342" ht="30.3" spans="1:140">
      <c r="A342" s="21">
        <v>339</v>
      </c>
      <c r="B342" s="288">
        <f>'1ST TERM Db'!B342</f>
        <v>0</v>
      </c>
      <c r="C342" s="29">
        <f>'1ST TERM Db'!C342</f>
        <v>0</v>
      </c>
      <c r="D342" s="29">
        <f>'1ST TERM Db'!D342</f>
        <v>0</v>
      </c>
      <c r="E342" s="29">
        <f>'1ST TERM Db'!E342</f>
        <v>0</v>
      </c>
      <c r="F342" s="27"/>
      <c r="G342" s="27"/>
      <c r="H342" s="27"/>
      <c r="I342" s="42">
        <f t="shared" si="509"/>
        <v>0</v>
      </c>
      <c r="J342" s="26"/>
      <c r="K342" s="26"/>
      <c r="L342" s="43">
        <f t="shared" si="505"/>
        <v>0</v>
      </c>
      <c r="M342" s="327">
        <f>'2ND TERM Db '!L342</f>
        <v>0</v>
      </c>
      <c r="N342" s="327">
        <f>'1ST TERM Db'!L342</f>
        <v>0</v>
      </c>
      <c r="O342" s="328">
        <f t="shared" si="510"/>
        <v>0</v>
      </c>
      <c r="P342" s="26"/>
      <c r="Q342" s="26"/>
      <c r="R342" s="43">
        <f t="shared" si="511"/>
        <v>0</v>
      </c>
      <c r="S342" s="327">
        <f>'2ND TERM Db '!O342</f>
        <v>0</v>
      </c>
      <c r="T342" s="327">
        <f>'1ST TERM Db'!O342</f>
        <v>0</v>
      </c>
      <c r="U342" s="328">
        <f t="shared" si="512"/>
        <v>0</v>
      </c>
      <c r="V342" s="26"/>
      <c r="W342" s="26"/>
      <c r="X342" s="43">
        <f t="shared" si="513"/>
        <v>0</v>
      </c>
      <c r="Y342" s="327">
        <f>'2ND TERM Db '!R342</f>
        <v>0</v>
      </c>
      <c r="Z342" s="327">
        <f>'1ST TERM Db'!R342</f>
        <v>0</v>
      </c>
      <c r="AA342" s="328">
        <f t="shared" si="514"/>
        <v>0</v>
      </c>
      <c r="AB342" s="26"/>
      <c r="AC342" s="26"/>
      <c r="AD342" s="43">
        <f t="shared" si="515"/>
        <v>0</v>
      </c>
      <c r="AE342" s="327">
        <f>'2ND TERM Db '!U342</f>
        <v>0</v>
      </c>
      <c r="AF342" s="327">
        <f>'1ST TERM Db'!U342</f>
        <v>0</v>
      </c>
      <c r="AG342" s="328">
        <f t="shared" si="516"/>
        <v>0</v>
      </c>
      <c r="AH342" s="26"/>
      <c r="AI342" s="26"/>
      <c r="AJ342" s="43">
        <f t="shared" si="517"/>
        <v>0</v>
      </c>
      <c r="AK342" s="327">
        <f>'2ND TERM Db '!X342</f>
        <v>0</v>
      </c>
      <c r="AL342" s="327">
        <f>'1ST TERM Db'!X342</f>
        <v>0</v>
      </c>
      <c r="AM342" s="328">
        <f t="shared" si="518"/>
        <v>0</v>
      </c>
      <c r="AN342" s="26"/>
      <c r="AO342" s="26"/>
      <c r="AP342" s="43">
        <f t="shared" si="519"/>
        <v>0</v>
      </c>
      <c r="AQ342" s="327">
        <f>'2ND TERM Db '!AA342</f>
        <v>0</v>
      </c>
      <c r="AR342" s="343">
        <f>'1ST TERM Db'!AA342</f>
        <v>0</v>
      </c>
      <c r="AS342" s="328">
        <f t="shared" si="520"/>
        <v>0</v>
      </c>
      <c r="AT342" s="26"/>
      <c r="AU342" s="26"/>
      <c r="AV342" s="43">
        <f t="shared" si="521"/>
        <v>0</v>
      </c>
      <c r="AW342" s="327">
        <f>'2ND TERM Db '!AD342</f>
        <v>0</v>
      </c>
      <c r="AX342" s="343">
        <f>'1ST TERM Db'!AD342</f>
        <v>0</v>
      </c>
      <c r="AY342" s="328">
        <f t="shared" si="522"/>
        <v>0</v>
      </c>
      <c r="AZ342" s="26"/>
      <c r="BA342" s="26"/>
      <c r="BB342" s="43">
        <f t="shared" si="523"/>
        <v>0</v>
      </c>
      <c r="BC342" s="327">
        <f>'2ND TERM Db '!AG342</f>
        <v>0</v>
      </c>
      <c r="BD342" s="327">
        <f>'1ST TERM Db'!AG342</f>
        <v>0</v>
      </c>
      <c r="BE342" s="328">
        <f t="shared" si="524"/>
        <v>0</v>
      </c>
      <c r="BF342" s="26"/>
      <c r="BG342" s="26"/>
      <c r="BH342" s="43">
        <f t="shared" si="525"/>
        <v>0</v>
      </c>
      <c r="BI342" s="327">
        <f>'2ND TERM Db '!AJ342</f>
        <v>0</v>
      </c>
      <c r="BJ342" s="327">
        <f>'1ST TERM Db'!AJ342</f>
        <v>0</v>
      </c>
      <c r="BK342" s="328">
        <f t="shared" si="526"/>
        <v>0</v>
      </c>
      <c r="BL342" s="26"/>
      <c r="BM342" s="26"/>
      <c r="BN342" s="43">
        <f t="shared" si="527"/>
        <v>0</v>
      </c>
      <c r="BO342" s="327">
        <f>'2ND TERM Db '!AM342</f>
        <v>0</v>
      </c>
      <c r="BP342" s="348">
        <f>'1ST TERM Db'!AM342</f>
        <v>0</v>
      </c>
      <c r="BQ342" s="328">
        <f t="shared" si="528"/>
        <v>0</v>
      </c>
      <c r="BR342" s="26"/>
      <c r="BS342" s="26"/>
      <c r="BT342" s="43">
        <f t="shared" si="529"/>
        <v>0</v>
      </c>
      <c r="BU342" s="327">
        <f>'2ND TERM Db '!AP342</f>
        <v>0</v>
      </c>
      <c r="BV342" s="348">
        <f>'1ST TERM Db'!AP342</f>
        <v>0</v>
      </c>
      <c r="BW342" s="328">
        <f t="shared" si="530"/>
        <v>0</v>
      </c>
      <c r="BX342" s="26"/>
      <c r="BY342" s="26"/>
      <c r="BZ342" s="43">
        <f t="shared" si="531"/>
        <v>0</v>
      </c>
      <c r="CA342" s="327">
        <f>'2ND TERM Db '!AS342</f>
        <v>0</v>
      </c>
      <c r="CB342" s="348">
        <f>'1ST TERM Db'!AS342</f>
        <v>0</v>
      </c>
      <c r="CC342" s="328">
        <f t="shared" si="532"/>
        <v>0</v>
      </c>
      <c r="CD342" s="26"/>
      <c r="CE342" s="26"/>
      <c r="CF342" s="43">
        <f t="shared" si="533"/>
        <v>0</v>
      </c>
      <c r="CG342" s="327">
        <f>'2ND TERM Db '!AV342</f>
        <v>0</v>
      </c>
      <c r="CH342" s="348">
        <f>'1ST TERM Db'!AV342</f>
        <v>0</v>
      </c>
      <c r="CI342" s="328">
        <f t="shared" si="534"/>
        <v>0</v>
      </c>
      <c r="CJ342" s="26"/>
      <c r="CK342" s="26"/>
      <c r="CL342" s="43">
        <f t="shared" si="535"/>
        <v>0</v>
      </c>
      <c r="CM342" s="327">
        <f>'2ND TERM Db '!AY342</f>
        <v>0</v>
      </c>
      <c r="CN342" s="348">
        <f>'1ST TERM Db'!AY342</f>
        <v>0</v>
      </c>
      <c r="CO342" s="328">
        <f t="shared" si="536"/>
        <v>0</v>
      </c>
      <c r="CP342" s="26"/>
      <c r="CQ342" s="26"/>
      <c r="CR342" s="43">
        <f t="shared" si="537"/>
        <v>0</v>
      </c>
      <c r="CS342" s="327">
        <f>'2ND TERM Db '!BB342</f>
        <v>0</v>
      </c>
      <c r="CT342" s="348">
        <f>'1ST TERM Db'!BB342</f>
        <v>0</v>
      </c>
      <c r="CU342" s="328">
        <f t="shared" si="538"/>
        <v>0</v>
      </c>
      <c r="CV342" s="26"/>
      <c r="CW342" s="26"/>
      <c r="CX342" s="43">
        <f t="shared" si="539"/>
        <v>0</v>
      </c>
      <c r="CY342" s="327">
        <f>'2ND TERM Db '!BE342</f>
        <v>0</v>
      </c>
      <c r="CZ342" s="348">
        <f>'1ST TERM Db'!BE342</f>
        <v>0</v>
      </c>
      <c r="DA342" s="328">
        <f t="shared" si="540"/>
        <v>0</v>
      </c>
      <c r="DB342" s="26"/>
      <c r="DC342" s="26"/>
      <c r="DD342" s="43">
        <f t="shared" si="541"/>
        <v>0</v>
      </c>
      <c r="DE342" s="327">
        <f>'2ND TERM Db '!BH342</f>
        <v>0</v>
      </c>
      <c r="DF342" s="348">
        <f>'1ST TERM Db'!BH342</f>
        <v>0</v>
      </c>
      <c r="DG342" s="328">
        <f t="shared" si="542"/>
        <v>0</v>
      </c>
      <c r="DH342" s="349"/>
      <c r="DI342" s="349"/>
      <c r="DJ342" s="356">
        <f t="shared" si="546"/>
        <v>0</v>
      </c>
      <c r="DK342" s="357">
        <f>'2ND TERM Db '!BK342</f>
        <v>0</v>
      </c>
      <c r="DL342" s="357">
        <f>'1ST TERM Db'!BK342</f>
        <v>0</v>
      </c>
      <c r="DM342" s="328">
        <f t="shared" si="543"/>
        <v>0</v>
      </c>
      <c r="DN342" s="73">
        <f t="shared" ref="DN342" si="563">SUM(O342,U342,AA342,AG342,AM342,AS342,AY342,BE342,BK342,BQ342,BW342,CC342,CI342,CO342,CU342,DA342,DG342:DM342)</f>
        <v>0</v>
      </c>
      <c r="DO342" s="80">
        <f t="shared" si="545"/>
        <v>12</v>
      </c>
      <c r="DP342" s="81" t="s">
        <v>105</v>
      </c>
      <c r="DQ342" s="81" t="s">
        <v>105</v>
      </c>
      <c r="DR342" s="81" t="s">
        <v>105</v>
      </c>
      <c r="DS342" s="81" t="s">
        <v>105</v>
      </c>
      <c r="DT342" s="81" t="s">
        <v>105</v>
      </c>
      <c r="DU342" s="81" t="s">
        <v>105</v>
      </c>
      <c r="DV342" s="81" t="s">
        <v>105</v>
      </c>
      <c r="DW342" s="81" t="s">
        <v>105</v>
      </c>
      <c r="DX342" s="87" t="s">
        <v>98</v>
      </c>
      <c r="DY342" s="88" t="s">
        <v>99</v>
      </c>
      <c r="DZ342" s="81" t="s">
        <v>105</v>
      </c>
      <c r="EA342" s="81" t="s">
        <v>105</v>
      </c>
      <c r="EB342" s="81" t="s">
        <v>105</v>
      </c>
      <c r="EC342" s="81" t="s">
        <v>105</v>
      </c>
      <c r="ED342" s="81" t="s">
        <v>105</v>
      </c>
      <c r="EE342" s="81" t="s">
        <v>105</v>
      </c>
      <c r="EF342" s="99" t="s">
        <v>105</v>
      </c>
      <c r="EG342" s="100" t="s">
        <v>101</v>
      </c>
      <c r="EH342" s="101" t="s">
        <v>102</v>
      </c>
      <c r="EI342" s="102" t="s">
        <v>103</v>
      </c>
      <c r="EJ342" s="103" t="s">
        <v>104</v>
      </c>
    </row>
    <row r="343" ht="30.3" spans="1:140">
      <c r="A343" s="21">
        <v>340</v>
      </c>
      <c r="B343" s="288">
        <f>'1ST TERM Db'!B343</f>
        <v>0</v>
      </c>
      <c r="C343" s="289">
        <f>'1ST TERM Db'!C343</f>
        <v>0</v>
      </c>
      <c r="D343" s="29">
        <f>'1ST TERM Db'!D343</f>
        <v>0</v>
      </c>
      <c r="E343" s="29">
        <f>'1ST TERM Db'!E343</f>
        <v>0</v>
      </c>
      <c r="F343" s="27"/>
      <c r="G343" s="27"/>
      <c r="H343" s="27"/>
      <c r="I343" s="42">
        <f t="shared" si="509"/>
        <v>0</v>
      </c>
      <c r="J343" s="26"/>
      <c r="K343" s="26"/>
      <c r="L343" s="43">
        <f t="shared" si="505"/>
        <v>0</v>
      </c>
      <c r="M343" s="327">
        <f>'2ND TERM Db '!L343</f>
        <v>0</v>
      </c>
      <c r="N343" s="327">
        <f>'1ST TERM Db'!L343</f>
        <v>0</v>
      </c>
      <c r="O343" s="328">
        <f t="shared" si="510"/>
        <v>0</v>
      </c>
      <c r="P343" s="26"/>
      <c r="Q343" s="26"/>
      <c r="R343" s="43">
        <f t="shared" si="511"/>
        <v>0</v>
      </c>
      <c r="S343" s="327">
        <f>'2ND TERM Db '!O343</f>
        <v>0</v>
      </c>
      <c r="T343" s="327">
        <f>'1ST TERM Db'!O343</f>
        <v>0</v>
      </c>
      <c r="U343" s="328">
        <f t="shared" si="512"/>
        <v>0</v>
      </c>
      <c r="V343" s="26"/>
      <c r="W343" s="26"/>
      <c r="X343" s="43">
        <f t="shared" si="513"/>
        <v>0</v>
      </c>
      <c r="Y343" s="327">
        <f>'2ND TERM Db '!R343</f>
        <v>0</v>
      </c>
      <c r="Z343" s="327">
        <f>'1ST TERM Db'!R343</f>
        <v>0</v>
      </c>
      <c r="AA343" s="328">
        <f t="shared" si="514"/>
        <v>0</v>
      </c>
      <c r="AB343" s="26"/>
      <c r="AC343" s="26"/>
      <c r="AD343" s="43">
        <f t="shared" si="515"/>
        <v>0</v>
      </c>
      <c r="AE343" s="327">
        <f>'2ND TERM Db '!U343</f>
        <v>0</v>
      </c>
      <c r="AF343" s="327">
        <f>'1ST TERM Db'!U343</f>
        <v>0</v>
      </c>
      <c r="AG343" s="328">
        <f t="shared" si="516"/>
        <v>0</v>
      </c>
      <c r="AH343" s="26"/>
      <c r="AI343" s="26"/>
      <c r="AJ343" s="43">
        <f t="shared" si="517"/>
        <v>0</v>
      </c>
      <c r="AK343" s="327">
        <f>'2ND TERM Db '!X343</f>
        <v>0</v>
      </c>
      <c r="AL343" s="327">
        <f>'1ST TERM Db'!X343</f>
        <v>0</v>
      </c>
      <c r="AM343" s="328">
        <f t="shared" si="518"/>
        <v>0</v>
      </c>
      <c r="AN343" s="26"/>
      <c r="AO343" s="26"/>
      <c r="AP343" s="43">
        <f t="shared" si="519"/>
        <v>0</v>
      </c>
      <c r="AQ343" s="327">
        <f>'2ND TERM Db '!AA343</f>
        <v>0</v>
      </c>
      <c r="AR343" s="343">
        <f>'1ST TERM Db'!AA343</f>
        <v>0</v>
      </c>
      <c r="AS343" s="328">
        <f t="shared" si="520"/>
        <v>0</v>
      </c>
      <c r="AT343" s="26"/>
      <c r="AU343" s="26"/>
      <c r="AV343" s="43">
        <f t="shared" si="521"/>
        <v>0</v>
      </c>
      <c r="AW343" s="327">
        <f>'2ND TERM Db '!AD343</f>
        <v>0</v>
      </c>
      <c r="AX343" s="343">
        <f>'1ST TERM Db'!AD343</f>
        <v>0</v>
      </c>
      <c r="AY343" s="328">
        <f t="shared" si="522"/>
        <v>0</v>
      </c>
      <c r="AZ343" s="26"/>
      <c r="BA343" s="26"/>
      <c r="BB343" s="43">
        <f t="shared" si="523"/>
        <v>0</v>
      </c>
      <c r="BC343" s="327">
        <f>'2ND TERM Db '!AG343</f>
        <v>0</v>
      </c>
      <c r="BD343" s="327">
        <f>'1ST TERM Db'!AG343</f>
        <v>0</v>
      </c>
      <c r="BE343" s="328">
        <f t="shared" si="524"/>
        <v>0</v>
      </c>
      <c r="BF343" s="26"/>
      <c r="BG343" s="26"/>
      <c r="BH343" s="43">
        <f t="shared" si="525"/>
        <v>0</v>
      </c>
      <c r="BI343" s="327">
        <f>'2ND TERM Db '!AJ343</f>
        <v>0</v>
      </c>
      <c r="BJ343" s="327">
        <f>'1ST TERM Db'!AJ343</f>
        <v>0</v>
      </c>
      <c r="BK343" s="328">
        <f t="shared" si="526"/>
        <v>0</v>
      </c>
      <c r="BL343" s="26"/>
      <c r="BM343" s="26"/>
      <c r="BN343" s="43">
        <f t="shared" si="527"/>
        <v>0</v>
      </c>
      <c r="BO343" s="327">
        <f>'2ND TERM Db '!AM343</f>
        <v>0</v>
      </c>
      <c r="BP343" s="348">
        <f>'1ST TERM Db'!AM343</f>
        <v>0</v>
      </c>
      <c r="BQ343" s="328">
        <f t="shared" si="528"/>
        <v>0</v>
      </c>
      <c r="BR343" s="26"/>
      <c r="BS343" s="26"/>
      <c r="BT343" s="43">
        <f t="shared" si="529"/>
        <v>0</v>
      </c>
      <c r="BU343" s="327">
        <f>'2ND TERM Db '!AP343</f>
        <v>0</v>
      </c>
      <c r="BV343" s="348">
        <f>'1ST TERM Db'!AP343</f>
        <v>0</v>
      </c>
      <c r="BW343" s="328">
        <f t="shared" si="530"/>
        <v>0</v>
      </c>
      <c r="BX343" s="26"/>
      <c r="BY343" s="26"/>
      <c r="BZ343" s="43">
        <f t="shared" si="531"/>
        <v>0</v>
      </c>
      <c r="CA343" s="327">
        <f>'2ND TERM Db '!AS343</f>
        <v>0</v>
      </c>
      <c r="CB343" s="348">
        <f>'1ST TERM Db'!AS343</f>
        <v>0</v>
      </c>
      <c r="CC343" s="328">
        <f t="shared" si="532"/>
        <v>0</v>
      </c>
      <c r="CD343" s="26"/>
      <c r="CE343" s="26"/>
      <c r="CF343" s="43">
        <f t="shared" si="533"/>
        <v>0</v>
      </c>
      <c r="CG343" s="327">
        <f>'2ND TERM Db '!AV343</f>
        <v>0</v>
      </c>
      <c r="CH343" s="348">
        <f>'1ST TERM Db'!AV343</f>
        <v>0</v>
      </c>
      <c r="CI343" s="328">
        <f t="shared" si="534"/>
        <v>0</v>
      </c>
      <c r="CJ343" s="26"/>
      <c r="CK343" s="26"/>
      <c r="CL343" s="43">
        <f t="shared" si="535"/>
        <v>0</v>
      </c>
      <c r="CM343" s="327">
        <f>'2ND TERM Db '!AY343</f>
        <v>0</v>
      </c>
      <c r="CN343" s="348">
        <f>'1ST TERM Db'!AY343</f>
        <v>0</v>
      </c>
      <c r="CO343" s="328">
        <f t="shared" si="536"/>
        <v>0</v>
      </c>
      <c r="CP343" s="26"/>
      <c r="CQ343" s="26"/>
      <c r="CR343" s="43">
        <f t="shared" si="537"/>
        <v>0</v>
      </c>
      <c r="CS343" s="327">
        <f>'2ND TERM Db '!BB343</f>
        <v>0</v>
      </c>
      <c r="CT343" s="348">
        <f>'1ST TERM Db'!BB343</f>
        <v>0</v>
      </c>
      <c r="CU343" s="328">
        <f t="shared" si="538"/>
        <v>0</v>
      </c>
      <c r="CV343" s="26"/>
      <c r="CW343" s="26"/>
      <c r="CX343" s="43">
        <f t="shared" si="539"/>
        <v>0</v>
      </c>
      <c r="CY343" s="327">
        <f>'2ND TERM Db '!BE343</f>
        <v>0</v>
      </c>
      <c r="CZ343" s="348">
        <f>'1ST TERM Db'!BE343</f>
        <v>0</v>
      </c>
      <c r="DA343" s="328">
        <f t="shared" si="540"/>
        <v>0</v>
      </c>
      <c r="DB343" s="26"/>
      <c r="DC343" s="26"/>
      <c r="DD343" s="43">
        <f t="shared" si="541"/>
        <v>0</v>
      </c>
      <c r="DE343" s="327">
        <f>'2ND TERM Db '!BH343</f>
        <v>0</v>
      </c>
      <c r="DF343" s="348">
        <f>'1ST TERM Db'!BH343</f>
        <v>0</v>
      </c>
      <c r="DG343" s="328">
        <f t="shared" si="542"/>
        <v>0</v>
      </c>
      <c r="DH343" s="349"/>
      <c r="DI343" s="349"/>
      <c r="DJ343" s="356">
        <f t="shared" si="546"/>
        <v>0</v>
      </c>
      <c r="DK343" s="357">
        <f>'2ND TERM Db '!BK343</f>
        <v>0</v>
      </c>
      <c r="DL343" s="357">
        <f>'1ST TERM Db'!BK343</f>
        <v>0</v>
      </c>
      <c r="DM343" s="328">
        <f t="shared" si="543"/>
        <v>0</v>
      </c>
      <c r="DN343" s="73">
        <f t="shared" ref="DN343" si="564">SUM(O343,U343,AA343,AG343,AM343,AS343,AY343,BE343,BK343,BQ343,BW343,CC343,CI343,CO343,CU343,DA343,DG343,DM343)</f>
        <v>0</v>
      </c>
      <c r="DO343" s="80">
        <f t="shared" si="545"/>
        <v>12</v>
      </c>
      <c r="DP343" s="81" t="s">
        <v>105</v>
      </c>
      <c r="DQ343" s="81" t="s">
        <v>105</v>
      </c>
      <c r="DR343" s="81" t="s">
        <v>105</v>
      </c>
      <c r="DS343" s="81" t="s">
        <v>105</v>
      </c>
      <c r="DT343" s="81" t="s">
        <v>105</v>
      </c>
      <c r="DU343" s="81" t="s">
        <v>105</v>
      </c>
      <c r="DV343" s="81" t="s">
        <v>105</v>
      </c>
      <c r="DW343" s="81" t="s">
        <v>105</v>
      </c>
      <c r="DX343" s="87" t="s">
        <v>98</v>
      </c>
      <c r="DY343" s="88" t="s">
        <v>99</v>
      </c>
      <c r="DZ343" s="81" t="s">
        <v>105</v>
      </c>
      <c r="EA343" s="81" t="s">
        <v>105</v>
      </c>
      <c r="EB343" s="81" t="s">
        <v>105</v>
      </c>
      <c r="EC343" s="81" t="s">
        <v>105</v>
      </c>
      <c r="ED343" s="81" t="s">
        <v>105</v>
      </c>
      <c r="EE343" s="81" t="s">
        <v>105</v>
      </c>
      <c r="EF343" s="99" t="s">
        <v>105</v>
      </c>
      <c r="EG343" s="100" t="s">
        <v>101</v>
      </c>
      <c r="EH343" s="101" t="s">
        <v>102</v>
      </c>
      <c r="EI343" s="102" t="s">
        <v>103</v>
      </c>
      <c r="EJ343" s="103" t="s">
        <v>104</v>
      </c>
    </row>
    <row r="344" ht="30.3" spans="1:140">
      <c r="A344" s="21">
        <v>341</v>
      </c>
      <c r="B344" s="288">
        <f>'1ST TERM Db'!B344</f>
        <v>0</v>
      </c>
      <c r="C344" s="29">
        <f>'1ST TERM Db'!C344</f>
        <v>0</v>
      </c>
      <c r="D344" s="29">
        <f>'1ST TERM Db'!D344</f>
        <v>0</v>
      </c>
      <c r="E344" s="29">
        <f>'1ST TERM Db'!E344</f>
        <v>0</v>
      </c>
      <c r="F344" s="27"/>
      <c r="G344" s="27"/>
      <c r="H344" s="27"/>
      <c r="I344" s="42">
        <f t="shared" si="509"/>
        <v>0</v>
      </c>
      <c r="J344" s="26"/>
      <c r="K344" s="26"/>
      <c r="L344" s="43">
        <f t="shared" si="505"/>
        <v>0</v>
      </c>
      <c r="M344" s="327">
        <f>'2ND TERM Db '!L344</f>
        <v>0</v>
      </c>
      <c r="N344" s="327">
        <f>'1ST TERM Db'!L344</f>
        <v>0</v>
      </c>
      <c r="O344" s="328">
        <f t="shared" si="510"/>
        <v>0</v>
      </c>
      <c r="P344" s="26"/>
      <c r="Q344" s="26"/>
      <c r="R344" s="43">
        <f t="shared" si="511"/>
        <v>0</v>
      </c>
      <c r="S344" s="327">
        <f>'2ND TERM Db '!O344</f>
        <v>0</v>
      </c>
      <c r="T344" s="327">
        <f>'1ST TERM Db'!O344</f>
        <v>0</v>
      </c>
      <c r="U344" s="328">
        <f t="shared" si="512"/>
        <v>0</v>
      </c>
      <c r="V344" s="26"/>
      <c r="W344" s="26"/>
      <c r="X344" s="43">
        <f t="shared" si="513"/>
        <v>0</v>
      </c>
      <c r="Y344" s="327">
        <f>'2ND TERM Db '!R344</f>
        <v>0</v>
      </c>
      <c r="Z344" s="327">
        <f>'1ST TERM Db'!R344</f>
        <v>0</v>
      </c>
      <c r="AA344" s="328">
        <f t="shared" si="514"/>
        <v>0</v>
      </c>
      <c r="AB344" s="26"/>
      <c r="AC344" s="26"/>
      <c r="AD344" s="43">
        <f t="shared" si="515"/>
        <v>0</v>
      </c>
      <c r="AE344" s="327">
        <f>'2ND TERM Db '!U344</f>
        <v>0</v>
      </c>
      <c r="AF344" s="327">
        <f>'1ST TERM Db'!U344</f>
        <v>0</v>
      </c>
      <c r="AG344" s="328">
        <f t="shared" si="516"/>
        <v>0</v>
      </c>
      <c r="AH344" s="26"/>
      <c r="AI344" s="26"/>
      <c r="AJ344" s="43">
        <f t="shared" si="517"/>
        <v>0</v>
      </c>
      <c r="AK344" s="327">
        <f>'2ND TERM Db '!X344</f>
        <v>0</v>
      </c>
      <c r="AL344" s="327">
        <f>'1ST TERM Db'!X344</f>
        <v>0</v>
      </c>
      <c r="AM344" s="328">
        <f t="shared" si="518"/>
        <v>0</v>
      </c>
      <c r="AN344" s="26"/>
      <c r="AO344" s="26"/>
      <c r="AP344" s="43">
        <f t="shared" si="519"/>
        <v>0</v>
      </c>
      <c r="AQ344" s="327">
        <f>'2ND TERM Db '!AA344</f>
        <v>0</v>
      </c>
      <c r="AR344" s="343">
        <f>'1ST TERM Db'!AA344</f>
        <v>0</v>
      </c>
      <c r="AS344" s="328">
        <f t="shared" si="520"/>
        <v>0</v>
      </c>
      <c r="AT344" s="26"/>
      <c r="AU344" s="26"/>
      <c r="AV344" s="43">
        <f t="shared" si="521"/>
        <v>0</v>
      </c>
      <c r="AW344" s="327">
        <f>'2ND TERM Db '!AD344</f>
        <v>0</v>
      </c>
      <c r="AX344" s="343">
        <f>'1ST TERM Db'!AD344</f>
        <v>0</v>
      </c>
      <c r="AY344" s="328">
        <f t="shared" si="522"/>
        <v>0</v>
      </c>
      <c r="AZ344" s="26"/>
      <c r="BA344" s="26"/>
      <c r="BB344" s="43">
        <f t="shared" si="523"/>
        <v>0</v>
      </c>
      <c r="BC344" s="327">
        <f>'2ND TERM Db '!AG344</f>
        <v>0</v>
      </c>
      <c r="BD344" s="327">
        <f>'1ST TERM Db'!AG344</f>
        <v>0</v>
      </c>
      <c r="BE344" s="328">
        <f t="shared" si="524"/>
        <v>0</v>
      </c>
      <c r="BF344" s="26"/>
      <c r="BG344" s="26"/>
      <c r="BH344" s="43">
        <f t="shared" si="525"/>
        <v>0</v>
      </c>
      <c r="BI344" s="327">
        <f>'2ND TERM Db '!AJ344</f>
        <v>0</v>
      </c>
      <c r="BJ344" s="327">
        <f>'1ST TERM Db'!AJ344</f>
        <v>0</v>
      </c>
      <c r="BK344" s="328">
        <f t="shared" si="526"/>
        <v>0</v>
      </c>
      <c r="BL344" s="26"/>
      <c r="BM344" s="26"/>
      <c r="BN344" s="43">
        <f t="shared" si="527"/>
        <v>0</v>
      </c>
      <c r="BO344" s="327">
        <f>'2ND TERM Db '!AM344</f>
        <v>0</v>
      </c>
      <c r="BP344" s="348">
        <f>'1ST TERM Db'!AM344</f>
        <v>0</v>
      </c>
      <c r="BQ344" s="328">
        <f t="shared" si="528"/>
        <v>0</v>
      </c>
      <c r="BR344" s="26"/>
      <c r="BS344" s="26"/>
      <c r="BT344" s="43">
        <f t="shared" si="529"/>
        <v>0</v>
      </c>
      <c r="BU344" s="327">
        <f>'2ND TERM Db '!AP344</f>
        <v>0</v>
      </c>
      <c r="BV344" s="348">
        <f>'1ST TERM Db'!AP344</f>
        <v>0</v>
      </c>
      <c r="BW344" s="328">
        <f t="shared" si="530"/>
        <v>0</v>
      </c>
      <c r="BX344" s="26"/>
      <c r="BY344" s="26"/>
      <c r="BZ344" s="43">
        <f t="shared" si="531"/>
        <v>0</v>
      </c>
      <c r="CA344" s="327">
        <f>'2ND TERM Db '!AS344</f>
        <v>0</v>
      </c>
      <c r="CB344" s="348">
        <f>'1ST TERM Db'!AS344</f>
        <v>0</v>
      </c>
      <c r="CC344" s="328">
        <f t="shared" si="532"/>
        <v>0</v>
      </c>
      <c r="CD344" s="26"/>
      <c r="CE344" s="26"/>
      <c r="CF344" s="43">
        <f t="shared" si="533"/>
        <v>0</v>
      </c>
      <c r="CG344" s="327">
        <f>'2ND TERM Db '!AV344</f>
        <v>0</v>
      </c>
      <c r="CH344" s="348">
        <f>'1ST TERM Db'!AV344</f>
        <v>0</v>
      </c>
      <c r="CI344" s="328">
        <f t="shared" si="534"/>
        <v>0</v>
      </c>
      <c r="CJ344" s="26"/>
      <c r="CK344" s="26"/>
      <c r="CL344" s="43">
        <f t="shared" si="535"/>
        <v>0</v>
      </c>
      <c r="CM344" s="327">
        <f>'2ND TERM Db '!AY344</f>
        <v>0</v>
      </c>
      <c r="CN344" s="348">
        <f>'1ST TERM Db'!AY344</f>
        <v>0</v>
      </c>
      <c r="CO344" s="328">
        <f t="shared" si="536"/>
        <v>0</v>
      </c>
      <c r="CP344" s="26"/>
      <c r="CQ344" s="26"/>
      <c r="CR344" s="43">
        <f t="shared" si="537"/>
        <v>0</v>
      </c>
      <c r="CS344" s="327">
        <f>'2ND TERM Db '!BB344</f>
        <v>0</v>
      </c>
      <c r="CT344" s="348">
        <f>'1ST TERM Db'!BB344</f>
        <v>0</v>
      </c>
      <c r="CU344" s="328">
        <f t="shared" si="538"/>
        <v>0</v>
      </c>
      <c r="CV344" s="26"/>
      <c r="CW344" s="26"/>
      <c r="CX344" s="43">
        <f t="shared" si="539"/>
        <v>0</v>
      </c>
      <c r="CY344" s="327">
        <f>'2ND TERM Db '!BE344</f>
        <v>0</v>
      </c>
      <c r="CZ344" s="348">
        <f>'1ST TERM Db'!BE344</f>
        <v>0</v>
      </c>
      <c r="DA344" s="328">
        <f t="shared" si="540"/>
        <v>0</v>
      </c>
      <c r="DB344" s="26"/>
      <c r="DC344" s="26"/>
      <c r="DD344" s="43">
        <f t="shared" si="541"/>
        <v>0</v>
      </c>
      <c r="DE344" s="327">
        <f>'2ND TERM Db '!BH344</f>
        <v>0</v>
      </c>
      <c r="DF344" s="348">
        <f>'1ST TERM Db'!BH344</f>
        <v>0</v>
      </c>
      <c r="DG344" s="328">
        <f t="shared" si="542"/>
        <v>0</v>
      </c>
      <c r="DH344" s="349"/>
      <c r="DI344" s="349"/>
      <c r="DJ344" s="356">
        <f t="shared" si="546"/>
        <v>0</v>
      </c>
      <c r="DK344" s="357">
        <f>'2ND TERM Db '!BK344</f>
        <v>0</v>
      </c>
      <c r="DL344" s="357">
        <f>'1ST TERM Db'!BK344</f>
        <v>0</v>
      </c>
      <c r="DM344" s="328">
        <f t="shared" si="543"/>
        <v>0</v>
      </c>
      <c r="DN344" s="73">
        <f t="shared" ref="DN344" si="565">SUM(O344,U344,AA344,AG344,AM344,AS344,AY344,BE344,BK344,BQ344,BW344,CC344,CI344,CO344,CU344,DA344,DG344:DM344)</f>
        <v>0</v>
      </c>
      <c r="DO344" s="80">
        <f t="shared" si="545"/>
        <v>12</v>
      </c>
      <c r="DP344" s="81" t="s">
        <v>105</v>
      </c>
      <c r="DQ344" s="81" t="s">
        <v>105</v>
      </c>
      <c r="DR344" s="81" t="s">
        <v>105</v>
      </c>
      <c r="DS344" s="81" t="s">
        <v>105</v>
      </c>
      <c r="DT344" s="81" t="s">
        <v>105</v>
      </c>
      <c r="DU344" s="81" t="s">
        <v>105</v>
      </c>
      <c r="DV344" s="81" t="s">
        <v>105</v>
      </c>
      <c r="DW344" s="81" t="s">
        <v>105</v>
      </c>
      <c r="DX344" s="87" t="s">
        <v>98</v>
      </c>
      <c r="DY344" s="88" t="s">
        <v>99</v>
      </c>
      <c r="DZ344" s="81" t="s">
        <v>105</v>
      </c>
      <c r="EA344" s="81" t="s">
        <v>105</v>
      </c>
      <c r="EB344" s="81" t="s">
        <v>105</v>
      </c>
      <c r="EC344" s="81" t="s">
        <v>105</v>
      </c>
      <c r="ED344" s="81" t="s">
        <v>105</v>
      </c>
      <c r="EE344" s="81" t="s">
        <v>105</v>
      </c>
      <c r="EF344" s="99" t="s">
        <v>105</v>
      </c>
      <c r="EG344" s="100" t="s">
        <v>101</v>
      </c>
      <c r="EH344" s="101" t="s">
        <v>102</v>
      </c>
      <c r="EI344" s="102" t="s">
        <v>103</v>
      </c>
      <c r="EJ344" s="103" t="s">
        <v>104</v>
      </c>
    </row>
    <row r="345" ht="30.3" spans="1:140">
      <c r="A345" s="21">
        <v>342</v>
      </c>
      <c r="B345" s="288">
        <f>'1ST TERM Db'!B345</f>
        <v>0</v>
      </c>
      <c r="C345" s="289">
        <f>'1ST TERM Db'!C345</f>
        <v>0</v>
      </c>
      <c r="D345" s="29">
        <f>'1ST TERM Db'!D345</f>
        <v>0</v>
      </c>
      <c r="E345" s="29">
        <f>'1ST TERM Db'!E345</f>
        <v>0</v>
      </c>
      <c r="F345" s="27"/>
      <c r="G345" s="27"/>
      <c r="H345" s="27"/>
      <c r="I345" s="42">
        <f t="shared" si="509"/>
        <v>0</v>
      </c>
      <c r="J345" s="26"/>
      <c r="K345" s="26"/>
      <c r="L345" s="43">
        <f t="shared" si="505"/>
        <v>0</v>
      </c>
      <c r="M345" s="327">
        <f>'2ND TERM Db '!L345</f>
        <v>0</v>
      </c>
      <c r="N345" s="327">
        <f>'1ST TERM Db'!L345</f>
        <v>0</v>
      </c>
      <c r="O345" s="328">
        <f t="shared" si="510"/>
        <v>0</v>
      </c>
      <c r="P345" s="26"/>
      <c r="Q345" s="26"/>
      <c r="R345" s="43">
        <f t="shared" si="511"/>
        <v>0</v>
      </c>
      <c r="S345" s="327">
        <f>'2ND TERM Db '!O345</f>
        <v>0</v>
      </c>
      <c r="T345" s="327">
        <f>'1ST TERM Db'!O345</f>
        <v>0</v>
      </c>
      <c r="U345" s="328">
        <f t="shared" si="512"/>
        <v>0</v>
      </c>
      <c r="V345" s="26"/>
      <c r="W345" s="26"/>
      <c r="X345" s="43">
        <f t="shared" si="513"/>
        <v>0</v>
      </c>
      <c r="Y345" s="327">
        <f>'2ND TERM Db '!R345</f>
        <v>0</v>
      </c>
      <c r="Z345" s="327">
        <f>'1ST TERM Db'!R345</f>
        <v>0</v>
      </c>
      <c r="AA345" s="328">
        <f t="shared" si="514"/>
        <v>0</v>
      </c>
      <c r="AB345" s="26"/>
      <c r="AC345" s="26"/>
      <c r="AD345" s="43">
        <f t="shared" si="515"/>
        <v>0</v>
      </c>
      <c r="AE345" s="327">
        <f>'2ND TERM Db '!U345</f>
        <v>0</v>
      </c>
      <c r="AF345" s="327">
        <f>'1ST TERM Db'!U345</f>
        <v>0</v>
      </c>
      <c r="AG345" s="328">
        <f t="shared" si="516"/>
        <v>0</v>
      </c>
      <c r="AH345" s="26"/>
      <c r="AI345" s="26"/>
      <c r="AJ345" s="43">
        <f t="shared" si="517"/>
        <v>0</v>
      </c>
      <c r="AK345" s="327">
        <f>'2ND TERM Db '!X345</f>
        <v>0</v>
      </c>
      <c r="AL345" s="327">
        <f>'1ST TERM Db'!X345</f>
        <v>0</v>
      </c>
      <c r="AM345" s="328">
        <f t="shared" si="518"/>
        <v>0</v>
      </c>
      <c r="AN345" s="26"/>
      <c r="AO345" s="26"/>
      <c r="AP345" s="43">
        <f t="shared" si="519"/>
        <v>0</v>
      </c>
      <c r="AQ345" s="327">
        <f>'2ND TERM Db '!AA345</f>
        <v>0</v>
      </c>
      <c r="AR345" s="343">
        <f>'1ST TERM Db'!AA345</f>
        <v>0</v>
      </c>
      <c r="AS345" s="328">
        <f t="shared" si="520"/>
        <v>0</v>
      </c>
      <c r="AT345" s="26"/>
      <c r="AU345" s="26"/>
      <c r="AV345" s="43">
        <f t="shared" si="521"/>
        <v>0</v>
      </c>
      <c r="AW345" s="327">
        <f>'2ND TERM Db '!AD345</f>
        <v>0</v>
      </c>
      <c r="AX345" s="343">
        <f>'1ST TERM Db'!AD345</f>
        <v>0</v>
      </c>
      <c r="AY345" s="328">
        <f t="shared" si="522"/>
        <v>0</v>
      </c>
      <c r="AZ345" s="26"/>
      <c r="BA345" s="26"/>
      <c r="BB345" s="43">
        <f t="shared" si="523"/>
        <v>0</v>
      </c>
      <c r="BC345" s="327">
        <f>'2ND TERM Db '!AG345</f>
        <v>0</v>
      </c>
      <c r="BD345" s="327">
        <f>'1ST TERM Db'!AG345</f>
        <v>0</v>
      </c>
      <c r="BE345" s="328">
        <f t="shared" si="524"/>
        <v>0</v>
      </c>
      <c r="BF345" s="26"/>
      <c r="BG345" s="26"/>
      <c r="BH345" s="43">
        <f t="shared" si="525"/>
        <v>0</v>
      </c>
      <c r="BI345" s="327">
        <f>'2ND TERM Db '!AJ345</f>
        <v>0</v>
      </c>
      <c r="BJ345" s="327">
        <f>'1ST TERM Db'!AJ345</f>
        <v>0</v>
      </c>
      <c r="BK345" s="328">
        <f t="shared" si="526"/>
        <v>0</v>
      </c>
      <c r="BL345" s="26"/>
      <c r="BM345" s="26"/>
      <c r="BN345" s="43">
        <f t="shared" si="527"/>
        <v>0</v>
      </c>
      <c r="BO345" s="327">
        <f>'2ND TERM Db '!AM345</f>
        <v>0</v>
      </c>
      <c r="BP345" s="348">
        <f>'1ST TERM Db'!AM345</f>
        <v>0</v>
      </c>
      <c r="BQ345" s="328">
        <f t="shared" si="528"/>
        <v>0</v>
      </c>
      <c r="BR345" s="26"/>
      <c r="BS345" s="26"/>
      <c r="BT345" s="43">
        <f t="shared" si="529"/>
        <v>0</v>
      </c>
      <c r="BU345" s="327">
        <f>'2ND TERM Db '!AP345</f>
        <v>0</v>
      </c>
      <c r="BV345" s="348">
        <f>'1ST TERM Db'!AP345</f>
        <v>0</v>
      </c>
      <c r="BW345" s="328">
        <f t="shared" si="530"/>
        <v>0</v>
      </c>
      <c r="BX345" s="26"/>
      <c r="BY345" s="26"/>
      <c r="BZ345" s="43">
        <f t="shared" si="531"/>
        <v>0</v>
      </c>
      <c r="CA345" s="327">
        <f>'2ND TERM Db '!AS345</f>
        <v>0</v>
      </c>
      <c r="CB345" s="348">
        <f>'1ST TERM Db'!AS345</f>
        <v>0</v>
      </c>
      <c r="CC345" s="328">
        <f t="shared" si="532"/>
        <v>0</v>
      </c>
      <c r="CD345" s="26"/>
      <c r="CE345" s="26"/>
      <c r="CF345" s="43">
        <f t="shared" si="533"/>
        <v>0</v>
      </c>
      <c r="CG345" s="327">
        <f>'2ND TERM Db '!AV345</f>
        <v>0</v>
      </c>
      <c r="CH345" s="348">
        <f>'1ST TERM Db'!AV345</f>
        <v>0</v>
      </c>
      <c r="CI345" s="328">
        <f t="shared" si="534"/>
        <v>0</v>
      </c>
      <c r="CJ345" s="26"/>
      <c r="CK345" s="26"/>
      <c r="CL345" s="43">
        <f t="shared" si="535"/>
        <v>0</v>
      </c>
      <c r="CM345" s="327">
        <f>'2ND TERM Db '!AY345</f>
        <v>0</v>
      </c>
      <c r="CN345" s="348">
        <f>'1ST TERM Db'!AY345</f>
        <v>0</v>
      </c>
      <c r="CO345" s="328">
        <f t="shared" si="536"/>
        <v>0</v>
      </c>
      <c r="CP345" s="26"/>
      <c r="CQ345" s="26"/>
      <c r="CR345" s="43">
        <f t="shared" si="537"/>
        <v>0</v>
      </c>
      <c r="CS345" s="327">
        <f>'2ND TERM Db '!BB345</f>
        <v>0</v>
      </c>
      <c r="CT345" s="348">
        <f>'1ST TERM Db'!BB345</f>
        <v>0</v>
      </c>
      <c r="CU345" s="328">
        <f t="shared" si="538"/>
        <v>0</v>
      </c>
      <c r="CV345" s="26"/>
      <c r="CW345" s="26"/>
      <c r="CX345" s="43">
        <f t="shared" si="539"/>
        <v>0</v>
      </c>
      <c r="CY345" s="327">
        <f>'2ND TERM Db '!BE345</f>
        <v>0</v>
      </c>
      <c r="CZ345" s="348">
        <f>'1ST TERM Db'!BE345</f>
        <v>0</v>
      </c>
      <c r="DA345" s="328">
        <f t="shared" si="540"/>
        <v>0</v>
      </c>
      <c r="DB345" s="26"/>
      <c r="DC345" s="26"/>
      <c r="DD345" s="43">
        <f t="shared" si="541"/>
        <v>0</v>
      </c>
      <c r="DE345" s="327">
        <f>'2ND TERM Db '!BH345</f>
        <v>0</v>
      </c>
      <c r="DF345" s="348">
        <f>'1ST TERM Db'!BH345</f>
        <v>0</v>
      </c>
      <c r="DG345" s="328">
        <f t="shared" si="542"/>
        <v>0</v>
      </c>
      <c r="DH345" s="349"/>
      <c r="DI345" s="349"/>
      <c r="DJ345" s="356">
        <f t="shared" si="546"/>
        <v>0</v>
      </c>
      <c r="DK345" s="357">
        <f>'2ND TERM Db '!BK345</f>
        <v>0</v>
      </c>
      <c r="DL345" s="357">
        <f>'1ST TERM Db'!BK345</f>
        <v>0</v>
      </c>
      <c r="DM345" s="328">
        <f t="shared" si="543"/>
        <v>0</v>
      </c>
      <c r="DN345" s="73">
        <f t="shared" ref="DN345" si="566">SUM(O345,U345,AA345,AG345,AM345,AS345,AY345,BE345,BK345,BQ345,BW345,CC345,CI345,CO345,CU345,DA345,DG345,DM345)</f>
        <v>0</v>
      </c>
      <c r="DO345" s="80">
        <f t="shared" si="545"/>
        <v>12</v>
      </c>
      <c r="DP345" s="81" t="s">
        <v>105</v>
      </c>
      <c r="DQ345" s="81" t="s">
        <v>105</v>
      </c>
      <c r="DR345" s="81" t="s">
        <v>105</v>
      </c>
      <c r="DS345" s="81" t="s">
        <v>105</v>
      </c>
      <c r="DT345" s="81" t="s">
        <v>105</v>
      </c>
      <c r="DU345" s="81" t="s">
        <v>105</v>
      </c>
      <c r="DV345" s="81" t="s">
        <v>105</v>
      </c>
      <c r="DW345" s="81" t="s">
        <v>105</v>
      </c>
      <c r="DX345" s="87" t="s">
        <v>98</v>
      </c>
      <c r="DY345" s="88" t="s">
        <v>99</v>
      </c>
      <c r="DZ345" s="81" t="s">
        <v>105</v>
      </c>
      <c r="EA345" s="81" t="s">
        <v>105</v>
      </c>
      <c r="EB345" s="81" t="s">
        <v>105</v>
      </c>
      <c r="EC345" s="81" t="s">
        <v>105</v>
      </c>
      <c r="ED345" s="81" t="s">
        <v>105</v>
      </c>
      <c r="EE345" s="81" t="s">
        <v>105</v>
      </c>
      <c r="EF345" s="99" t="s">
        <v>105</v>
      </c>
      <c r="EG345" s="100" t="s">
        <v>101</v>
      </c>
      <c r="EH345" s="101" t="s">
        <v>102</v>
      </c>
      <c r="EI345" s="102" t="s">
        <v>103</v>
      </c>
      <c r="EJ345" s="103" t="s">
        <v>104</v>
      </c>
    </row>
    <row r="346" ht="30.3" spans="1:140">
      <c r="A346" s="21">
        <v>343</v>
      </c>
      <c r="B346" s="288">
        <f>'1ST TERM Db'!B346</f>
        <v>0</v>
      </c>
      <c r="C346" s="29">
        <f>'1ST TERM Db'!C346</f>
        <v>0</v>
      </c>
      <c r="D346" s="29">
        <f>'1ST TERM Db'!D346</f>
        <v>0</v>
      </c>
      <c r="E346" s="29">
        <f>'1ST TERM Db'!E346</f>
        <v>0</v>
      </c>
      <c r="F346" s="27"/>
      <c r="G346" s="27"/>
      <c r="H346" s="27"/>
      <c r="I346" s="42">
        <f t="shared" si="509"/>
        <v>0</v>
      </c>
      <c r="J346" s="26"/>
      <c r="K346" s="26"/>
      <c r="L346" s="43">
        <f t="shared" si="505"/>
        <v>0</v>
      </c>
      <c r="M346" s="327">
        <f>'2ND TERM Db '!L346</f>
        <v>0</v>
      </c>
      <c r="N346" s="327">
        <f>'1ST TERM Db'!L346</f>
        <v>0</v>
      </c>
      <c r="O346" s="328">
        <f t="shared" si="510"/>
        <v>0</v>
      </c>
      <c r="P346" s="26"/>
      <c r="Q346" s="26"/>
      <c r="R346" s="43">
        <f t="shared" si="511"/>
        <v>0</v>
      </c>
      <c r="S346" s="327">
        <f>'2ND TERM Db '!O346</f>
        <v>0</v>
      </c>
      <c r="T346" s="327">
        <f>'1ST TERM Db'!O346</f>
        <v>0</v>
      </c>
      <c r="U346" s="328">
        <f t="shared" si="512"/>
        <v>0</v>
      </c>
      <c r="V346" s="26"/>
      <c r="W346" s="26"/>
      <c r="X346" s="43">
        <f t="shared" si="513"/>
        <v>0</v>
      </c>
      <c r="Y346" s="327">
        <f>'2ND TERM Db '!R346</f>
        <v>0</v>
      </c>
      <c r="Z346" s="327">
        <f>'1ST TERM Db'!R346</f>
        <v>0</v>
      </c>
      <c r="AA346" s="328">
        <f t="shared" si="514"/>
        <v>0</v>
      </c>
      <c r="AB346" s="26"/>
      <c r="AC346" s="26"/>
      <c r="AD346" s="43">
        <f t="shared" si="515"/>
        <v>0</v>
      </c>
      <c r="AE346" s="327">
        <f>'2ND TERM Db '!U346</f>
        <v>0</v>
      </c>
      <c r="AF346" s="327">
        <f>'1ST TERM Db'!U346</f>
        <v>0</v>
      </c>
      <c r="AG346" s="328">
        <f t="shared" si="516"/>
        <v>0</v>
      </c>
      <c r="AH346" s="26"/>
      <c r="AI346" s="26"/>
      <c r="AJ346" s="43">
        <f t="shared" si="517"/>
        <v>0</v>
      </c>
      <c r="AK346" s="327">
        <f>'2ND TERM Db '!X346</f>
        <v>0</v>
      </c>
      <c r="AL346" s="327">
        <f>'1ST TERM Db'!X346</f>
        <v>0</v>
      </c>
      <c r="AM346" s="328">
        <f t="shared" si="518"/>
        <v>0</v>
      </c>
      <c r="AN346" s="26"/>
      <c r="AO346" s="26"/>
      <c r="AP346" s="43">
        <f t="shared" si="519"/>
        <v>0</v>
      </c>
      <c r="AQ346" s="327">
        <f>'2ND TERM Db '!AA346</f>
        <v>0</v>
      </c>
      <c r="AR346" s="343">
        <f>'1ST TERM Db'!AA346</f>
        <v>0</v>
      </c>
      <c r="AS346" s="328">
        <f t="shared" si="520"/>
        <v>0</v>
      </c>
      <c r="AT346" s="26"/>
      <c r="AU346" s="26"/>
      <c r="AV346" s="43">
        <f t="shared" si="521"/>
        <v>0</v>
      </c>
      <c r="AW346" s="327">
        <f>'2ND TERM Db '!AD346</f>
        <v>0</v>
      </c>
      <c r="AX346" s="343">
        <f>'1ST TERM Db'!AD346</f>
        <v>0</v>
      </c>
      <c r="AY346" s="328">
        <f t="shared" si="522"/>
        <v>0</v>
      </c>
      <c r="AZ346" s="26"/>
      <c r="BA346" s="26"/>
      <c r="BB346" s="43">
        <f t="shared" si="523"/>
        <v>0</v>
      </c>
      <c r="BC346" s="327">
        <f>'2ND TERM Db '!AG346</f>
        <v>0</v>
      </c>
      <c r="BD346" s="327">
        <f>'1ST TERM Db'!AG346</f>
        <v>0</v>
      </c>
      <c r="BE346" s="328">
        <f t="shared" si="524"/>
        <v>0</v>
      </c>
      <c r="BF346" s="26"/>
      <c r="BG346" s="26"/>
      <c r="BH346" s="43">
        <f t="shared" si="525"/>
        <v>0</v>
      </c>
      <c r="BI346" s="327">
        <f>'2ND TERM Db '!AJ346</f>
        <v>0</v>
      </c>
      <c r="BJ346" s="327">
        <f>'1ST TERM Db'!AJ346</f>
        <v>0</v>
      </c>
      <c r="BK346" s="328">
        <f t="shared" si="526"/>
        <v>0</v>
      </c>
      <c r="BL346" s="26"/>
      <c r="BM346" s="26"/>
      <c r="BN346" s="43">
        <f t="shared" si="527"/>
        <v>0</v>
      </c>
      <c r="BO346" s="327">
        <f>'2ND TERM Db '!AM346</f>
        <v>0</v>
      </c>
      <c r="BP346" s="348">
        <f>'1ST TERM Db'!AM346</f>
        <v>0</v>
      </c>
      <c r="BQ346" s="328">
        <f t="shared" si="528"/>
        <v>0</v>
      </c>
      <c r="BR346" s="26"/>
      <c r="BS346" s="26"/>
      <c r="BT346" s="43">
        <f t="shared" si="529"/>
        <v>0</v>
      </c>
      <c r="BU346" s="327">
        <f>'2ND TERM Db '!AP346</f>
        <v>0</v>
      </c>
      <c r="BV346" s="348">
        <f>'1ST TERM Db'!AP346</f>
        <v>0</v>
      </c>
      <c r="BW346" s="328">
        <f t="shared" si="530"/>
        <v>0</v>
      </c>
      <c r="BX346" s="26"/>
      <c r="BY346" s="26"/>
      <c r="BZ346" s="43">
        <f t="shared" si="531"/>
        <v>0</v>
      </c>
      <c r="CA346" s="327">
        <f>'2ND TERM Db '!AS346</f>
        <v>0</v>
      </c>
      <c r="CB346" s="348">
        <f>'1ST TERM Db'!AS346</f>
        <v>0</v>
      </c>
      <c r="CC346" s="328">
        <f t="shared" si="532"/>
        <v>0</v>
      </c>
      <c r="CD346" s="26"/>
      <c r="CE346" s="26"/>
      <c r="CF346" s="43">
        <f t="shared" si="533"/>
        <v>0</v>
      </c>
      <c r="CG346" s="327">
        <f>'2ND TERM Db '!AV346</f>
        <v>0</v>
      </c>
      <c r="CH346" s="348">
        <f>'1ST TERM Db'!AV346</f>
        <v>0</v>
      </c>
      <c r="CI346" s="328">
        <f t="shared" si="534"/>
        <v>0</v>
      </c>
      <c r="CJ346" s="26"/>
      <c r="CK346" s="26"/>
      <c r="CL346" s="43">
        <f t="shared" si="535"/>
        <v>0</v>
      </c>
      <c r="CM346" s="327">
        <f>'2ND TERM Db '!AY346</f>
        <v>0</v>
      </c>
      <c r="CN346" s="348">
        <f>'1ST TERM Db'!AY346</f>
        <v>0</v>
      </c>
      <c r="CO346" s="328">
        <f t="shared" si="536"/>
        <v>0</v>
      </c>
      <c r="CP346" s="26"/>
      <c r="CQ346" s="26"/>
      <c r="CR346" s="43">
        <f t="shared" si="537"/>
        <v>0</v>
      </c>
      <c r="CS346" s="327">
        <f>'2ND TERM Db '!BB346</f>
        <v>0</v>
      </c>
      <c r="CT346" s="348">
        <f>'1ST TERM Db'!BB346</f>
        <v>0</v>
      </c>
      <c r="CU346" s="328">
        <f t="shared" si="538"/>
        <v>0</v>
      </c>
      <c r="CV346" s="26"/>
      <c r="CW346" s="26"/>
      <c r="CX346" s="43">
        <f t="shared" si="539"/>
        <v>0</v>
      </c>
      <c r="CY346" s="327">
        <f>'2ND TERM Db '!BE346</f>
        <v>0</v>
      </c>
      <c r="CZ346" s="348">
        <f>'1ST TERM Db'!BE346</f>
        <v>0</v>
      </c>
      <c r="DA346" s="328">
        <f t="shared" si="540"/>
        <v>0</v>
      </c>
      <c r="DB346" s="26"/>
      <c r="DC346" s="26"/>
      <c r="DD346" s="43">
        <f t="shared" si="541"/>
        <v>0</v>
      </c>
      <c r="DE346" s="327">
        <f>'2ND TERM Db '!BH346</f>
        <v>0</v>
      </c>
      <c r="DF346" s="348">
        <f>'1ST TERM Db'!BH346</f>
        <v>0</v>
      </c>
      <c r="DG346" s="328">
        <f t="shared" si="542"/>
        <v>0</v>
      </c>
      <c r="DH346" s="349"/>
      <c r="DI346" s="349"/>
      <c r="DJ346" s="356">
        <f t="shared" si="546"/>
        <v>0</v>
      </c>
      <c r="DK346" s="357">
        <f>'2ND TERM Db '!BK346</f>
        <v>0</v>
      </c>
      <c r="DL346" s="357">
        <f>'1ST TERM Db'!BK346</f>
        <v>0</v>
      </c>
      <c r="DM346" s="328">
        <f t="shared" si="543"/>
        <v>0</v>
      </c>
      <c r="DN346" s="73">
        <f t="shared" ref="DN346" si="567">SUM(O346,U346,AA346,AG346,AM346,AS346,AY346,BE346,BK346,BQ346,BW346,CC346,CI346,CO346,CU346,DA346,DG346:DM346)</f>
        <v>0</v>
      </c>
      <c r="DO346" s="80">
        <f t="shared" si="545"/>
        <v>12</v>
      </c>
      <c r="DP346" s="81" t="s">
        <v>105</v>
      </c>
      <c r="DQ346" s="81" t="s">
        <v>105</v>
      </c>
      <c r="DR346" s="81" t="s">
        <v>105</v>
      </c>
      <c r="DS346" s="81" t="s">
        <v>105</v>
      </c>
      <c r="DT346" s="81" t="s">
        <v>105</v>
      </c>
      <c r="DU346" s="81" t="s">
        <v>105</v>
      </c>
      <c r="DV346" s="81" t="s">
        <v>105</v>
      </c>
      <c r="DW346" s="81" t="s">
        <v>105</v>
      </c>
      <c r="DX346" s="87" t="s">
        <v>98</v>
      </c>
      <c r="DY346" s="88" t="s">
        <v>99</v>
      </c>
      <c r="DZ346" s="81" t="s">
        <v>105</v>
      </c>
      <c r="EA346" s="81" t="s">
        <v>105</v>
      </c>
      <c r="EB346" s="81" t="s">
        <v>105</v>
      </c>
      <c r="EC346" s="81" t="s">
        <v>105</v>
      </c>
      <c r="ED346" s="81" t="s">
        <v>105</v>
      </c>
      <c r="EE346" s="81" t="s">
        <v>105</v>
      </c>
      <c r="EF346" s="99" t="s">
        <v>105</v>
      </c>
      <c r="EG346" s="100" t="s">
        <v>101</v>
      </c>
      <c r="EH346" s="101" t="s">
        <v>102</v>
      </c>
      <c r="EI346" s="102" t="s">
        <v>103</v>
      </c>
      <c r="EJ346" s="103" t="s">
        <v>104</v>
      </c>
    </row>
    <row r="347" ht="30.3" spans="1:140">
      <c r="A347" s="21">
        <v>344</v>
      </c>
      <c r="B347" s="288">
        <f>'1ST TERM Db'!B347</f>
        <v>0</v>
      </c>
      <c r="C347" s="289">
        <f>'1ST TERM Db'!C347</f>
        <v>0</v>
      </c>
      <c r="D347" s="29">
        <f>'1ST TERM Db'!D347</f>
        <v>0</v>
      </c>
      <c r="E347" s="29">
        <f>'1ST TERM Db'!E347</f>
        <v>0</v>
      </c>
      <c r="F347" s="27"/>
      <c r="G347" s="27"/>
      <c r="H347" s="27"/>
      <c r="I347" s="42">
        <f t="shared" si="509"/>
        <v>0</v>
      </c>
      <c r="J347" s="26"/>
      <c r="K347" s="26"/>
      <c r="L347" s="43">
        <f t="shared" si="505"/>
        <v>0</v>
      </c>
      <c r="M347" s="327">
        <f>'2ND TERM Db '!L347</f>
        <v>0</v>
      </c>
      <c r="N347" s="327">
        <f>'1ST TERM Db'!L347</f>
        <v>0</v>
      </c>
      <c r="O347" s="328">
        <f t="shared" si="510"/>
        <v>0</v>
      </c>
      <c r="P347" s="26"/>
      <c r="Q347" s="26"/>
      <c r="R347" s="43">
        <f t="shared" si="511"/>
        <v>0</v>
      </c>
      <c r="S347" s="327">
        <f>'2ND TERM Db '!O347</f>
        <v>0</v>
      </c>
      <c r="T347" s="327">
        <f>'1ST TERM Db'!O347</f>
        <v>0</v>
      </c>
      <c r="U347" s="328">
        <f t="shared" si="512"/>
        <v>0</v>
      </c>
      <c r="V347" s="26"/>
      <c r="W347" s="26"/>
      <c r="X347" s="43">
        <f t="shared" si="513"/>
        <v>0</v>
      </c>
      <c r="Y347" s="327">
        <f>'2ND TERM Db '!R347</f>
        <v>0</v>
      </c>
      <c r="Z347" s="327">
        <f>'1ST TERM Db'!R347</f>
        <v>0</v>
      </c>
      <c r="AA347" s="328">
        <f t="shared" si="514"/>
        <v>0</v>
      </c>
      <c r="AB347" s="26"/>
      <c r="AC347" s="26"/>
      <c r="AD347" s="43">
        <f t="shared" si="515"/>
        <v>0</v>
      </c>
      <c r="AE347" s="327">
        <f>'2ND TERM Db '!U347</f>
        <v>0</v>
      </c>
      <c r="AF347" s="327">
        <f>'1ST TERM Db'!U347</f>
        <v>0</v>
      </c>
      <c r="AG347" s="328">
        <f t="shared" si="516"/>
        <v>0</v>
      </c>
      <c r="AH347" s="26"/>
      <c r="AI347" s="26"/>
      <c r="AJ347" s="43">
        <f t="shared" si="517"/>
        <v>0</v>
      </c>
      <c r="AK347" s="327">
        <f>'2ND TERM Db '!X347</f>
        <v>0</v>
      </c>
      <c r="AL347" s="327">
        <f>'1ST TERM Db'!X347</f>
        <v>0</v>
      </c>
      <c r="AM347" s="328">
        <f t="shared" si="518"/>
        <v>0</v>
      </c>
      <c r="AN347" s="26"/>
      <c r="AO347" s="26"/>
      <c r="AP347" s="43">
        <f t="shared" si="519"/>
        <v>0</v>
      </c>
      <c r="AQ347" s="327">
        <f>'2ND TERM Db '!AA347</f>
        <v>0</v>
      </c>
      <c r="AR347" s="343">
        <f>'1ST TERM Db'!AA347</f>
        <v>0</v>
      </c>
      <c r="AS347" s="328">
        <f t="shared" si="520"/>
        <v>0</v>
      </c>
      <c r="AT347" s="26"/>
      <c r="AU347" s="26"/>
      <c r="AV347" s="43">
        <f t="shared" si="521"/>
        <v>0</v>
      </c>
      <c r="AW347" s="327">
        <f>'2ND TERM Db '!AD347</f>
        <v>0</v>
      </c>
      <c r="AX347" s="343">
        <f>'1ST TERM Db'!AD347</f>
        <v>0</v>
      </c>
      <c r="AY347" s="328">
        <f t="shared" si="522"/>
        <v>0</v>
      </c>
      <c r="AZ347" s="26"/>
      <c r="BA347" s="26"/>
      <c r="BB347" s="43">
        <f t="shared" si="523"/>
        <v>0</v>
      </c>
      <c r="BC347" s="327">
        <f>'2ND TERM Db '!AG347</f>
        <v>0</v>
      </c>
      <c r="BD347" s="327">
        <f>'1ST TERM Db'!AG347</f>
        <v>0</v>
      </c>
      <c r="BE347" s="328">
        <f t="shared" si="524"/>
        <v>0</v>
      </c>
      <c r="BF347" s="26"/>
      <c r="BG347" s="26"/>
      <c r="BH347" s="43">
        <f t="shared" si="525"/>
        <v>0</v>
      </c>
      <c r="BI347" s="327">
        <f>'2ND TERM Db '!AJ347</f>
        <v>0</v>
      </c>
      <c r="BJ347" s="327">
        <f>'1ST TERM Db'!AJ347</f>
        <v>0</v>
      </c>
      <c r="BK347" s="328">
        <f t="shared" si="526"/>
        <v>0</v>
      </c>
      <c r="BL347" s="26"/>
      <c r="BM347" s="26"/>
      <c r="BN347" s="43">
        <f t="shared" si="527"/>
        <v>0</v>
      </c>
      <c r="BO347" s="327">
        <f>'2ND TERM Db '!AM347</f>
        <v>0</v>
      </c>
      <c r="BP347" s="348">
        <f>'1ST TERM Db'!AM347</f>
        <v>0</v>
      </c>
      <c r="BQ347" s="328">
        <f t="shared" si="528"/>
        <v>0</v>
      </c>
      <c r="BR347" s="26"/>
      <c r="BS347" s="26"/>
      <c r="BT347" s="43">
        <f t="shared" si="529"/>
        <v>0</v>
      </c>
      <c r="BU347" s="327">
        <f>'2ND TERM Db '!AP347</f>
        <v>0</v>
      </c>
      <c r="BV347" s="348">
        <f>'1ST TERM Db'!AP347</f>
        <v>0</v>
      </c>
      <c r="BW347" s="328">
        <f t="shared" si="530"/>
        <v>0</v>
      </c>
      <c r="BX347" s="26"/>
      <c r="BY347" s="26"/>
      <c r="BZ347" s="43">
        <f t="shared" si="531"/>
        <v>0</v>
      </c>
      <c r="CA347" s="327">
        <f>'2ND TERM Db '!AS347</f>
        <v>0</v>
      </c>
      <c r="CB347" s="348">
        <f>'1ST TERM Db'!AS347</f>
        <v>0</v>
      </c>
      <c r="CC347" s="328">
        <f t="shared" si="532"/>
        <v>0</v>
      </c>
      <c r="CD347" s="26"/>
      <c r="CE347" s="26"/>
      <c r="CF347" s="43">
        <f t="shared" si="533"/>
        <v>0</v>
      </c>
      <c r="CG347" s="327">
        <f>'2ND TERM Db '!AV347</f>
        <v>0</v>
      </c>
      <c r="CH347" s="348">
        <f>'1ST TERM Db'!AV347</f>
        <v>0</v>
      </c>
      <c r="CI347" s="328">
        <f t="shared" si="534"/>
        <v>0</v>
      </c>
      <c r="CJ347" s="26"/>
      <c r="CK347" s="26"/>
      <c r="CL347" s="43">
        <f t="shared" si="535"/>
        <v>0</v>
      </c>
      <c r="CM347" s="327">
        <f>'2ND TERM Db '!AY347</f>
        <v>0</v>
      </c>
      <c r="CN347" s="348">
        <f>'1ST TERM Db'!AY347</f>
        <v>0</v>
      </c>
      <c r="CO347" s="328">
        <f t="shared" si="536"/>
        <v>0</v>
      </c>
      <c r="CP347" s="26"/>
      <c r="CQ347" s="26"/>
      <c r="CR347" s="43">
        <f t="shared" si="537"/>
        <v>0</v>
      </c>
      <c r="CS347" s="327">
        <f>'2ND TERM Db '!BB347</f>
        <v>0</v>
      </c>
      <c r="CT347" s="348">
        <f>'1ST TERM Db'!BB347</f>
        <v>0</v>
      </c>
      <c r="CU347" s="328">
        <f t="shared" si="538"/>
        <v>0</v>
      </c>
      <c r="CV347" s="26"/>
      <c r="CW347" s="26"/>
      <c r="CX347" s="43">
        <f t="shared" si="539"/>
        <v>0</v>
      </c>
      <c r="CY347" s="327">
        <f>'2ND TERM Db '!BE347</f>
        <v>0</v>
      </c>
      <c r="CZ347" s="348">
        <f>'1ST TERM Db'!BE347</f>
        <v>0</v>
      </c>
      <c r="DA347" s="328">
        <f t="shared" si="540"/>
        <v>0</v>
      </c>
      <c r="DB347" s="26"/>
      <c r="DC347" s="26"/>
      <c r="DD347" s="43">
        <f t="shared" si="541"/>
        <v>0</v>
      </c>
      <c r="DE347" s="327">
        <f>'2ND TERM Db '!BH347</f>
        <v>0</v>
      </c>
      <c r="DF347" s="348">
        <f>'1ST TERM Db'!BH347</f>
        <v>0</v>
      </c>
      <c r="DG347" s="328">
        <f t="shared" si="542"/>
        <v>0</v>
      </c>
      <c r="DH347" s="349"/>
      <c r="DI347" s="349"/>
      <c r="DJ347" s="356">
        <f t="shared" si="546"/>
        <v>0</v>
      </c>
      <c r="DK347" s="357">
        <f>'2ND TERM Db '!BK347</f>
        <v>0</v>
      </c>
      <c r="DL347" s="357">
        <f>'1ST TERM Db'!BK347</f>
        <v>0</v>
      </c>
      <c r="DM347" s="328">
        <f t="shared" si="543"/>
        <v>0</v>
      </c>
      <c r="DN347" s="73">
        <f t="shared" ref="DN347" si="568">SUM(O347,U347,AA347,AG347,AM347,AS347,AY347,BE347,BK347,BQ347,BW347,CC347,CI347,CO347,CU347,DA347,DG347,DM347)</f>
        <v>0</v>
      </c>
      <c r="DO347" s="80">
        <f t="shared" si="545"/>
        <v>12</v>
      </c>
      <c r="DP347" s="81" t="s">
        <v>105</v>
      </c>
      <c r="DQ347" s="81" t="s">
        <v>105</v>
      </c>
      <c r="DR347" s="81" t="s">
        <v>105</v>
      </c>
      <c r="DS347" s="81" t="s">
        <v>105</v>
      </c>
      <c r="DT347" s="81" t="s">
        <v>105</v>
      </c>
      <c r="DU347" s="81" t="s">
        <v>105</v>
      </c>
      <c r="DV347" s="81" t="s">
        <v>105</v>
      </c>
      <c r="DW347" s="81" t="s">
        <v>105</v>
      </c>
      <c r="DX347" s="87" t="s">
        <v>98</v>
      </c>
      <c r="DY347" s="88" t="s">
        <v>99</v>
      </c>
      <c r="DZ347" s="81" t="s">
        <v>105</v>
      </c>
      <c r="EA347" s="81" t="s">
        <v>105</v>
      </c>
      <c r="EB347" s="81" t="s">
        <v>105</v>
      </c>
      <c r="EC347" s="81" t="s">
        <v>105</v>
      </c>
      <c r="ED347" s="81" t="s">
        <v>105</v>
      </c>
      <c r="EE347" s="81" t="s">
        <v>105</v>
      </c>
      <c r="EF347" s="99" t="s">
        <v>105</v>
      </c>
      <c r="EG347" s="100" t="s">
        <v>101</v>
      </c>
      <c r="EH347" s="101" t="s">
        <v>102</v>
      </c>
      <c r="EI347" s="102" t="s">
        <v>103</v>
      </c>
      <c r="EJ347" s="103" t="s">
        <v>104</v>
      </c>
    </row>
    <row r="348" ht="30.3" spans="1:140">
      <c r="A348" s="21">
        <v>345</v>
      </c>
      <c r="B348" s="288">
        <f>'1ST TERM Db'!B348</f>
        <v>0</v>
      </c>
      <c r="C348" s="29">
        <f>'1ST TERM Db'!C348</f>
        <v>0</v>
      </c>
      <c r="D348" s="29">
        <f>'1ST TERM Db'!D348</f>
        <v>0</v>
      </c>
      <c r="E348" s="29">
        <f>'1ST TERM Db'!E348</f>
        <v>0</v>
      </c>
      <c r="F348" s="27"/>
      <c r="G348" s="27"/>
      <c r="H348" s="27"/>
      <c r="I348" s="42">
        <f t="shared" si="509"/>
        <v>0</v>
      </c>
      <c r="J348" s="26"/>
      <c r="K348" s="26"/>
      <c r="L348" s="43">
        <f t="shared" si="505"/>
        <v>0</v>
      </c>
      <c r="M348" s="327">
        <f>'2ND TERM Db '!L348</f>
        <v>0</v>
      </c>
      <c r="N348" s="327">
        <f>'1ST TERM Db'!L348</f>
        <v>0</v>
      </c>
      <c r="O348" s="328">
        <f t="shared" si="510"/>
        <v>0</v>
      </c>
      <c r="P348" s="26"/>
      <c r="Q348" s="26"/>
      <c r="R348" s="43">
        <f t="shared" si="511"/>
        <v>0</v>
      </c>
      <c r="S348" s="327">
        <f>'2ND TERM Db '!O348</f>
        <v>0</v>
      </c>
      <c r="T348" s="327">
        <f>'1ST TERM Db'!O348</f>
        <v>0</v>
      </c>
      <c r="U348" s="328">
        <f t="shared" si="512"/>
        <v>0</v>
      </c>
      <c r="V348" s="26"/>
      <c r="W348" s="26"/>
      <c r="X348" s="43">
        <f t="shared" si="513"/>
        <v>0</v>
      </c>
      <c r="Y348" s="327">
        <f>'2ND TERM Db '!R348</f>
        <v>0</v>
      </c>
      <c r="Z348" s="327">
        <f>'1ST TERM Db'!R348</f>
        <v>0</v>
      </c>
      <c r="AA348" s="328">
        <f t="shared" si="514"/>
        <v>0</v>
      </c>
      <c r="AB348" s="26"/>
      <c r="AC348" s="26"/>
      <c r="AD348" s="43">
        <f t="shared" si="515"/>
        <v>0</v>
      </c>
      <c r="AE348" s="327">
        <f>'2ND TERM Db '!U348</f>
        <v>0</v>
      </c>
      <c r="AF348" s="327">
        <f>'1ST TERM Db'!U348</f>
        <v>0</v>
      </c>
      <c r="AG348" s="328">
        <f t="shared" si="516"/>
        <v>0</v>
      </c>
      <c r="AH348" s="26"/>
      <c r="AI348" s="26"/>
      <c r="AJ348" s="43">
        <f t="shared" si="517"/>
        <v>0</v>
      </c>
      <c r="AK348" s="327">
        <f>'2ND TERM Db '!X348</f>
        <v>0</v>
      </c>
      <c r="AL348" s="327">
        <f>'1ST TERM Db'!X348</f>
        <v>0</v>
      </c>
      <c r="AM348" s="328">
        <f t="shared" si="518"/>
        <v>0</v>
      </c>
      <c r="AN348" s="26"/>
      <c r="AO348" s="26"/>
      <c r="AP348" s="43">
        <f t="shared" si="519"/>
        <v>0</v>
      </c>
      <c r="AQ348" s="327">
        <f>'2ND TERM Db '!AA348</f>
        <v>0</v>
      </c>
      <c r="AR348" s="343">
        <f>'1ST TERM Db'!AA348</f>
        <v>0</v>
      </c>
      <c r="AS348" s="328">
        <f t="shared" si="520"/>
        <v>0</v>
      </c>
      <c r="AT348" s="26"/>
      <c r="AU348" s="26"/>
      <c r="AV348" s="43">
        <f t="shared" si="521"/>
        <v>0</v>
      </c>
      <c r="AW348" s="327">
        <f>'2ND TERM Db '!AD348</f>
        <v>0</v>
      </c>
      <c r="AX348" s="343">
        <f>'1ST TERM Db'!AD348</f>
        <v>0</v>
      </c>
      <c r="AY348" s="328">
        <f t="shared" si="522"/>
        <v>0</v>
      </c>
      <c r="AZ348" s="26"/>
      <c r="BA348" s="26"/>
      <c r="BB348" s="43">
        <f t="shared" si="523"/>
        <v>0</v>
      </c>
      <c r="BC348" s="327">
        <f>'2ND TERM Db '!AG348</f>
        <v>0</v>
      </c>
      <c r="BD348" s="327">
        <f>'1ST TERM Db'!AG348</f>
        <v>0</v>
      </c>
      <c r="BE348" s="328">
        <f t="shared" si="524"/>
        <v>0</v>
      </c>
      <c r="BF348" s="26"/>
      <c r="BG348" s="26"/>
      <c r="BH348" s="43">
        <f t="shared" si="525"/>
        <v>0</v>
      </c>
      <c r="BI348" s="327">
        <f>'2ND TERM Db '!AJ348</f>
        <v>0</v>
      </c>
      <c r="BJ348" s="327">
        <f>'1ST TERM Db'!AJ348</f>
        <v>0</v>
      </c>
      <c r="BK348" s="328">
        <f t="shared" si="526"/>
        <v>0</v>
      </c>
      <c r="BL348" s="26"/>
      <c r="BM348" s="26"/>
      <c r="BN348" s="43">
        <f t="shared" si="527"/>
        <v>0</v>
      </c>
      <c r="BO348" s="327">
        <f>'2ND TERM Db '!AM348</f>
        <v>0</v>
      </c>
      <c r="BP348" s="348">
        <f>'1ST TERM Db'!AM348</f>
        <v>0</v>
      </c>
      <c r="BQ348" s="328">
        <f t="shared" si="528"/>
        <v>0</v>
      </c>
      <c r="BR348" s="26"/>
      <c r="BS348" s="26"/>
      <c r="BT348" s="43">
        <f t="shared" si="529"/>
        <v>0</v>
      </c>
      <c r="BU348" s="327">
        <f>'2ND TERM Db '!AP348</f>
        <v>0</v>
      </c>
      <c r="BV348" s="348">
        <f>'1ST TERM Db'!AP348</f>
        <v>0</v>
      </c>
      <c r="BW348" s="328">
        <f t="shared" si="530"/>
        <v>0</v>
      </c>
      <c r="BX348" s="26"/>
      <c r="BY348" s="26"/>
      <c r="BZ348" s="43">
        <f t="shared" si="531"/>
        <v>0</v>
      </c>
      <c r="CA348" s="327">
        <f>'2ND TERM Db '!AS348</f>
        <v>0</v>
      </c>
      <c r="CB348" s="348">
        <f>'1ST TERM Db'!AS348</f>
        <v>0</v>
      </c>
      <c r="CC348" s="328">
        <f t="shared" si="532"/>
        <v>0</v>
      </c>
      <c r="CD348" s="26"/>
      <c r="CE348" s="26"/>
      <c r="CF348" s="43">
        <f t="shared" si="533"/>
        <v>0</v>
      </c>
      <c r="CG348" s="327">
        <f>'2ND TERM Db '!AV348</f>
        <v>0</v>
      </c>
      <c r="CH348" s="348">
        <f>'1ST TERM Db'!AV348</f>
        <v>0</v>
      </c>
      <c r="CI348" s="328">
        <f t="shared" si="534"/>
        <v>0</v>
      </c>
      <c r="CJ348" s="26"/>
      <c r="CK348" s="26"/>
      <c r="CL348" s="43">
        <f t="shared" si="535"/>
        <v>0</v>
      </c>
      <c r="CM348" s="327">
        <f>'2ND TERM Db '!AY348</f>
        <v>0</v>
      </c>
      <c r="CN348" s="348">
        <f>'1ST TERM Db'!AY348</f>
        <v>0</v>
      </c>
      <c r="CO348" s="328">
        <f t="shared" si="536"/>
        <v>0</v>
      </c>
      <c r="CP348" s="26"/>
      <c r="CQ348" s="26"/>
      <c r="CR348" s="43">
        <f t="shared" si="537"/>
        <v>0</v>
      </c>
      <c r="CS348" s="327">
        <f>'2ND TERM Db '!BB348</f>
        <v>0</v>
      </c>
      <c r="CT348" s="348">
        <f>'1ST TERM Db'!BB348</f>
        <v>0</v>
      </c>
      <c r="CU348" s="328">
        <f t="shared" si="538"/>
        <v>0</v>
      </c>
      <c r="CV348" s="26"/>
      <c r="CW348" s="26"/>
      <c r="CX348" s="43">
        <f t="shared" si="539"/>
        <v>0</v>
      </c>
      <c r="CY348" s="327">
        <f>'2ND TERM Db '!BE348</f>
        <v>0</v>
      </c>
      <c r="CZ348" s="348">
        <f>'1ST TERM Db'!BE348</f>
        <v>0</v>
      </c>
      <c r="DA348" s="328">
        <f t="shared" si="540"/>
        <v>0</v>
      </c>
      <c r="DB348" s="26"/>
      <c r="DC348" s="26"/>
      <c r="DD348" s="43">
        <f t="shared" si="541"/>
        <v>0</v>
      </c>
      <c r="DE348" s="327">
        <f>'2ND TERM Db '!BH348</f>
        <v>0</v>
      </c>
      <c r="DF348" s="348">
        <f>'1ST TERM Db'!BH348</f>
        <v>0</v>
      </c>
      <c r="DG348" s="328">
        <f t="shared" si="542"/>
        <v>0</v>
      </c>
      <c r="DH348" s="349"/>
      <c r="DI348" s="349"/>
      <c r="DJ348" s="356">
        <f t="shared" si="546"/>
        <v>0</v>
      </c>
      <c r="DK348" s="357">
        <f>'2ND TERM Db '!BK348</f>
        <v>0</v>
      </c>
      <c r="DL348" s="357">
        <f>'1ST TERM Db'!BK348</f>
        <v>0</v>
      </c>
      <c r="DM348" s="328">
        <f t="shared" si="543"/>
        <v>0</v>
      </c>
      <c r="DN348" s="73">
        <f t="shared" ref="DN348" si="569">SUM(O348,U348,AA348,AG348,AM348,AS348,AY348,BE348,BK348,BQ348,BW348,CC348,CI348,CO348,CU348,DA348,DG348:DM348)</f>
        <v>0</v>
      </c>
      <c r="DO348" s="80">
        <f t="shared" si="545"/>
        <v>12</v>
      </c>
      <c r="DP348" s="81" t="s">
        <v>105</v>
      </c>
      <c r="DQ348" s="81" t="s">
        <v>105</v>
      </c>
      <c r="DR348" s="81" t="s">
        <v>105</v>
      </c>
      <c r="DS348" s="81" t="s">
        <v>105</v>
      </c>
      <c r="DT348" s="81" t="s">
        <v>105</v>
      </c>
      <c r="DU348" s="81" t="s">
        <v>105</v>
      </c>
      <c r="DV348" s="81" t="s">
        <v>105</v>
      </c>
      <c r="DW348" s="81" t="s">
        <v>105</v>
      </c>
      <c r="DX348" s="87" t="s">
        <v>98</v>
      </c>
      <c r="DY348" s="88" t="s">
        <v>99</v>
      </c>
      <c r="DZ348" s="81" t="s">
        <v>105</v>
      </c>
      <c r="EA348" s="81" t="s">
        <v>105</v>
      </c>
      <c r="EB348" s="81" t="s">
        <v>105</v>
      </c>
      <c r="EC348" s="81" t="s">
        <v>105</v>
      </c>
      <c r="ED348" s="81" t="s">
        <v>105</v>
      </c>
      <c r="EE348" s="81" t="s">
        <v>105</v>
      </c>
      <c r="EF348" s="99" t="s">
        <v>105</v>
      </c>
      <c r="EG348" s="100" t="s">
        <v>101</v>
      </c>
      <c r="EH348" s="101" t="s">
        <v>102</v>
      </c>
      <c r="EI348" s="102" t="s">
        <v>103</v>
      </c>
      <c r="EJ348" s="103" t="s">
        <v>104</v>
      </c>
    </row>
    <row r="349" ht="30.3" spans="1:140">
      <c r="A349" s="21">
        <v>346</v>
      </c>
      <c r="B349" s="288">
        <f>'1ST TERM Db'!B349</f>
        <v>0</v>
      </c>
      <c r="C349" s="29">
        <f>'1ST TERM Db'!C349</f>
        <v>0</v>
      </c>
      <c r="D349" s="29">
        <f>'1ST TERM Db'!D349</f>
        <v>0</v>
      </c>
      <c r="E349" s="29">
        <f>'1ST TERM Db'!E349</f>
        <v>0</v>
      </c>
      <c r="F349" s="27"/>
      <c r="G349" s="27"/>
      <c r="H349" s="27"/>
      <c r="I349" s="42">
        <f t="shared" si="509"/>
        <v>0</v>
      </c>
      <c r="J349" s="26"/>
      <c r="K349" s="26"/>
      <c r="L349" s="43">
        <f t="shared" si="505"/>
        <v>0</v>
      </c>
      <c r="M349" s="327">
        <f>'2ND TERM Db '!L349</f>
        <v>0</v>
      </c>
      <c r="N349" s="327">
        <f>'1ST TERM Db'!L349</f>
        <v>0</v>
      </c>
      <c r="O349" s="328">
        <f t="shared" si="510"/>
        <v>0</v>
      </c>
      <c r="P349" s="26"/>
      <c r="Q349" s="26"/>
      <c r="R349" s="43">
        <f t="shared" si="511"/>
        <v>0</v>
      </c>
      <c r="S349" s="327">
        <f>'2ND TERM Db '!O349</f>
        <v>0</v>
      </c>
      <c r="T349" s="327">
        <f>'1ST TERM Db'!O349</f>
        <v>0</v>
      </c>
      <c r="U349" s="328">
        <f t="shared" si="512"/>
        <v>0</v>
      </c>
      <c r="V349" s="26"/>
      <c r="W349" s="26"/>
      <c r="X349" s="43">
        <f t="shared" si="513"/>
        <v>0</v>
      </c>
      <c r="Y349" s="327">
        <f>'2ND TERM Db '!R349</f>
        <v>0</v>
      </c>
      <c r="Z349" s="327">
        <f>'1ST TERM Db'!R349</f>
        <v>0</v>
      </c>
      <c r="AA349" s="328">
        <f t="shared" si="514"/>
        <v>0</v>
      </c>
      <c r="AB349" s="26"/>
      <c r="AC349" s="26"/>
      <c r="AD349" s="43">
        <f t="shared" si="515"/>
        <v>0</v>
      </c>
      <c r="AE349" s="327">
        <f>'2ND TERM Db '!U349</f>
        <v>0</v>
      </c>
      <c r="AF349" s="327">
        <f>'1ST TERM Db'!U349</f>
        <v>0</v>
      </c>
      <c r="AG349" s="328">
        <f t="shared" si="516"/>
        <v>0</v>
      </c>
      <c r="AH349" s="26"/>
      <c r="AI349" s="26"/>
      <c r="AJ349" s="43">
        <f t="shared" si="517"/>
        <v>0</v>
      </c>
      <c r="AK349" s="327">
        <f>'2ND TERM Db '!X349</f>
        <v>0</v>
      </c>
      <c r="AL349" s="327">
        <f>'1ST TERM Db'!X349</f>
        <v>0</v>
      </c>
      <c r="AM349" s="328">
        <f t="shared" si="518"/>
        <v>0</v>
      </c>
      <c r="AN349" s="26"/>
      <c r="AO349" s="26"/>
      <c r="AP349" s="43">
        <f t="shared" si="519"/>
        <v>0</v>
      </c>
      <c r="AQ349" s="327">
        <f>'2ND TERM Db '!AA349</f>
        <v>0</v>
      </c>
      <c r="AR349" s="343">
        <f>'1ST TERM Db'!AA349</f>
        <v>0</v>
      </c>
      <c r="AS349" s="328">
        <f t="shared" si="520"/>
        <v>0</v>
      </c>
      <c r="AT349" s="26"/>
      <c r="AU349" s="26"/>
      <c r="AV349" s="43">
        <f t="shared" si="521"/>
        <v>0</v>
      </c>
      <c r="AW349" s="327">
        <f>'2ND TERM Db '!AD349</f>
        <v>0</v>
      </c>
      <c r="AX349" s="343">
        <f>'1ST TERM Db'!AD349</f>
        <v>0</v>
      </c>
      <c r="AY349" s="328">
        <f t="shared" si="522"/>
        <v>0</v>
      </c>
      <c r="AZ349" s="26"/>
      <c r="BA349" s="26"/>
      <c r="BB349" s="43">
        <f t="shared" si="523"/>
        <v>0</v>
      </c>
      <c r="BC349" s="327">
        <f>'2ND TERM Db '!AG349</f>
        <v>0</v>
      </c>
      <c r="BD349" s="327">
        <f>'1ST TERM Db'!AG349</f>
        <v>0</v>
      </c>
      <c r="BE349" s="328">
        <f t="shared" si="524"/>
        <v>0</v>
      </c>
      <c r="BF349" s="26"/>
      <c r="BG349" s="26"/>
      <c r="BH349" s="43">
        <f t="shared" si="525"/>
        <v>0</v>
      </c>
      <c r="BI349" s="327">
        <f>'2ND TERM Db '!AJ349</f>
        <v>0</v>
      </c>
      <c r="BJ349" s="327">
        <f>'1ST TERM Db'!AJ349</f>
        <v>0</v>
      </c>
      <c r="BK349" s="328">
        <f t="shared" si="526"/>
        <v>0</v>
      </c>
      <c r="BL349" s="26"/>
      <c r="BM349" s="26"/>
      <c r="BN349" s="43">
        <f t="shared" si="527"/>
        <v>0</v>
      </c>
      <c r="BO349" s="327">
        <f>'2ND TERM Db '!AM349</f>
        <v>0</v>
      </c>
      <c r="BP349" s="348">
        <f>'1ST TERM Db'!AM349</f>
        <v>0</v>
      </c>
      <c r="BQ349" s="328">
        <f t="shared" si="528"/>
        <v>0</v>
      </c>
      <c r="BR349" s="26"/>
      <c r="BS349" s="26"/>
      <c r="BT349" s="43">
        <f t="shared" si="529"/>
        <v>0</v>
      </c>
      <c r="BU349" s="327">
        <f>'2ND TERM Db '!AP349</f>
        <v>0</v>
      </c>
      <c r="BV349" s="348">
        <f>'1ST TERM Db'!AP349</f>
        <v>0</v>
      </c>
      <c r="BW349" s="328">
        <f t="shared" si="530"/>
        <v>0</v>
      </c>
      <c r="BX349" s="26"/>
      <c r="BY349" s="26"/>
      <c r="BZ349" s="43">
        <f t="shared" si="531"/>
        <v>0</v>
      </c>
      <c r="CA349" s="327">
        <f>'2ND TERM Db '!AS349</f>
        <v>0</v>
      </c>
      <c r="CB349" s="348">
        <f>'1ST TERM Db'!AS349</f>
        <v>0</v>
      </c>
      <c r="CC349" s="328">
        <f t="shared" si="532"/>
        <v>0</v>
      </c>
      <c r="CD349" s="26"/>
      <c r="CE349" s="26"/>
      <c r="CF349" s="43">
        <f t="shared" si="533"/>
        <v>0</v>
      </c>
      <c r="CG349" s="327">
        <f>'2ND TERM Db '!AV349</f>
        <v>0</v>
      </c>
      <c r="CH349" s="348">
        <f>'1ST TERM Db'!AV349</f>
        <v>0</v>
      </c>
      <c r="CI349" s="328">
        <f t="shared" si="534"/>
        <v>0</v>
      </c>
      <c r="CJ349" s="26"/>
      <c r="CK349" s="26"/>
      <c r="CL349" s="43">
        <f t="shared" si="535"/>
        <v>0</v>
      </c>
      <c r="CM349" s="327">
        <f>'2ND TERM Db '!AY349</f>
        <v>0</v>
      </c>
      <c r="CN349" s="348">
        <f>'1ST TERM Db'!AY349</f>
        <v>0</v>
      </c>
      <c r="CO349" s="328">
        <f t="shared" si="536"/>
        <v>0</v>
      </c>
      <c r="CP349" s="26"/>
      <c r="CQ349" s="26"/>
      <c r="CR349" s="43">
        <f t="shared" si="537"/>
        <v>0</v>
      </c>
      <c r="CS349" s="327">
        <f>'2ND TERM Db '!BB349</f>
        <v>0</v>
      </c>
      <c r="CT349" s="348">
        <f>'1ST TERM Db'!BB349</f>
        <v>0</v>
      </c>
      <c r="CU349" s="328">
        <f t="shared" si="538"/>
        <v>0</v>
      </c>
      <c r="CV349" s="26"/>
      <c r="CW349" s="26"/>
      <c r="CX349" s="43">
        <f t="shared" si="539"/>
        <v>0</v>
      </c>
      <c r="CY349" s="327">
        <f>'2ND TERM Db '!BE349</f>
        <v>0</v>
      </c>
      <c r="CZ349" s="348">
        <f>'1ST TERM Db'!BE349</f>
        <v>0</v>
      </c>
      <c r="DA349" s="328">
        <f t="shared" si="540"/>
        <v>0</v>
      </c>
      <c r="DB349" s="26"/>
      <c r="DC349" s="26"/>
      <c r="DD349" s="43">
        <f t="shared" si="541"/>
        <v>0</v>
      </c>
      <c r="DE349" s="327">
        <f>'2ND TERM Db '!BH349</f>
        <v>0</v>
      </c>
      <c r="DF349" s="348">
        <f>'1ST TERM Db'!BH349</f>
        <v>0</v>
      </c>
      <c r="DG349" s="328">
        <f t="shared" si="542"/>
        <v>0</v>
      </c>
      <c r="DH349" s="349"/>
      <c r="DI349" s="349"/>
      <c r="DJ349" s="356">
        <f t="shared" si="546"/>
        <v>0</v>
      </c>
      <c r="DK349" s="357">
        <f>'2ND TERM Db '!BK349</f>
        <v>0</v>
      </c>
      <c r="DL349" s="357">
        <f>'1ST TERM Db'!BK349</f>
        <v>0</v>
      </c>
      <c r="DM349" s="328">
        <f t="shared" si="543"/>
        <v>0</v>
      </c>
      <c r="DN349" s="73">
        <f t="shared" ref="DN349" si="570">SUM(O349,U349,AA349,AG349,AM349,AS349,AY349,BE349,BK349,BQ349,BW349,CC349,CI349,CO349,CU349,DA349,DG349,DM349)</f>
        <v>0</v>
      </c>
      <c r="DO349" s="80">
        <f t="shared" si="545"/>
        <v>12</v>
      </c>
      <c r="DP349" s="81" t="s">
        <v>105</v>
      </c>
      <c r="DQ349" s="81" t="s">
        <v>105</v>
      </c>
      <c r="DR349" s="81" t="s">
        <v>105</v>
      </c>
      <c r="DS349" s="81" t="s">
        <v>105</v>
      </c>
      <c r="DT349" s="81" t="s">
        <v>105</v>
      </c>
      <c r="DU349" s="81" t="s">
        <v>105</v>
      </c>
      <c r="DV349" s="81" t="s">
        <v>105</v>
      </c>
      <c r="DW349" s="81" t="s">
        <v>105</v>
      </c>
      <c r="DX349" s="87" t="s">
        <v>98</v>
      </c>
      <c r="DY349" s="88" t="s">
        <v>99</v>
      </c>
      <c r="DZ349" s="81" t="s">
        <v>105</v>
      </c>
      <c r="EA349" s="81" t="s">
        <v>105</v>
      </c>
      <c r="EB349" s="81" t="s">
        <v>105</v>
      </c>
      <c r="EC349" s="81" t="s">
        <v>105</v>
      </c>
      <c r="ED349" s="81" t="s">
        <v>105</v>
      </c>
      <c r="EE349" s="81" t="s">
        <v>105</v>
      </c>
      <c r="EF349" s="99" t="s">
        <v>105</v>
      </c>
      <c r="EG349" s="100" t="s">
        <v>101</v>
      </c>
      <c r="EH349" s="101" t="s">
        <v>102</v>
      </c>
      <c r="EI349" s="102" t="s">
        <v>103</v>
      </c>
      <c r="EJ349" s="103" t="s">
        <v>104</v>
      </c>
    </row>
    <row r="350" ht="30.3" spans="1:140">
      <c r="A350" s="21">
        <v>347</v>
      </c>
      <c r="B350" s="288">
        <f>'1ST TERM Db'!B350</f>
        <v>0</v>
      </c>
      <c r="C350" s="289">
        <f>'1ST TERM Db'!C350</f>
        <v>0</v>
      </c>
      <c r="D350" s="29">
        <f>'1ST TERM Db'!D350</f>
        <v>0</v>
      </c>
      <c r="E350" s="29">
        <f>'1ST TERM Db'!E350</f>
        <v>0</v>
      </c>
      <c r="F350" s="27"/>
      <c r="G350" s="27"/>
      <c r="H350" s="27"/>
      <c r="I350" s="42">
        <f t="shared" si="509"/>
        <v>0</v>
      </c>
      <c r="J350" s="26"/>
      <c r="K350" s="26"/>
      <c r="L350" s="43">
        <f t="shared" si="505"/>
        <v>0</v>
      </c>
      <c r="M350" s="327">
        <f>'2ND TERM Db '!L350</f>
        <v>0</v>
      </c>
      <c r="N350" s="327">
        <f>'1ST TERM Db'!L350</f>
        <v>0</v>
      </c>
      <c r="O350" s="328">
        <f t="shared" si="510"/>
        <v>0</v>
      </c>
      <c r="P350" s="26"/>
      <c r="Q350" s="26"/>
      <c r="R350" s="43">
        <f t="shared" si="511"/>
        <v>0</v>
      </c>
      <c r="S350" s="327">
        <f>'2ND TERM Db '!O350</f>
        <v>0</v>
      </c>
      <c r="T350" s="327">
        <f>'1ST TERM Db'!O350</f>
        <v>0</v>
      </c>
      <c r="U350" s="328">
        <f t="shared" si="512"/>
        <v>0</v>
      </c>
      <c r="V350" s="26"/>
      <c r="W350" s="26"/>
      <c r="X350" s="43">
        <f t="shared" si="513"/>
        <v>0</v>
      </c>
      <c r="Y350" s="327">
        <f>'2ND TERM Db '!R350</f>
        <v>0</v>
      </c>
      <c r="Z350" s="327">
        <f>'1ST TERM Db'!R350</f>
        <v>0</v>
      </c>
      <c r="AA350" s="328">
        <f t="shared" si="514"/>
        <v>0</v>
      </c>
      <c r="AB350" s="26"/>
      <c r="AC350" s="26"/>
      <c r="AD350" s="43">
        <f t="shared" si="515"/>
        <v>0</v>
      </c>
      <c r="AE350" s="327">
        <f>'2ND TERM Db '!U350</f>
        <v>0</v>
      </c>
      <c r="AF350" s="327">
        <f>'1ST TERM Db'!U350</f>
        <v>0</v>
      </c>
      <c r="AG350" s="328">
        <f t="shared" si="516"/>
        <v>0</v>
      </c>
      <c r="AH350" s="26"/>
      <c r="AI350" s="26"/>
      <c r="AJ350" s="43">
        <f t="shared" si="517"/>
        <v>0</v>
      </c>
      <c r="AK350" s="327">
        <f>'2ND TERM Db '!X350</f>
        <v>0</v>
      </c>
      <c r="AL350" s="327">
        <f>'1ST TERM Db'!X350</f>
        <v>0</v>
      </c>
      <c r="AM350" s="328">
        <f t="shared" si="518"/>
        <v>0</v>
      </c>
      <c r="AN350" s="26"/>
      <c r="AO350" s="26"/>
      <c r="AP350" s="43">
        <f t="shared" si="519"/>
        <v>0</v>
      </c>
      <c r="AQ350" s="327">
        <f>'2ND TERM Db '!AA350</f>
        <v>0</v>
      </c>
      <c r="AR350" s="343">
        <f>'1ST TERM Db'!AA350</f>
        <v>0</v>
      </c>
      <c r="AS350" s="328">
        <f t="shared" si="520"/>
        <v>0</v>
      </c>
      <c r="AT350" s="26"/>
      <c r="AU350" s="26"/>
      <c r="AV350" s="43">
        <f t="shared" si="521"/>
        <v>0</v>
      </c>
      <c r="AW350" s="327">
        <f>'2ND TERM Db '!AD350</f>
        <v>0</v>
      </c>
      <c r="AX350" s="343">
        <f>'1ST TERM Db'!AD350</f>
        <v>0</v>
      </c>
      <c r="AY350" s="328">
        <f t="shared" si="522"/>
        <v>0</v>
      </c>
      <c r="AZ350" s="26"/>
      <c r="BA350" s="26"/>
      <c r="BB350" s="43">
        <f t="shared" si="523"/>
        <v>0</v>
      </c>
      <c r="BC350" s="327">
        <f>'2ND TERM Db '!AG350</f>
        <v>0</v>
      </c>
      <c r="BD350" s="327">
        <f>'1ST TERM Db'!AG350</f>
        <v>0</v>
      </c>
      <c r="BE350" s="328">
        <f t="shared" si="524"/>
        <v>0</v>
      </c>
      <c r="BF350" s="26"/>
      <c r="BG350" s="26"/>
      <c r="BH350" s="43">
        <f t="shared" si="525"/>
        <v>0</v>
      </c>
      <c r="BI350" s="327">
        <f>'2ND TERM Db '!AJ350</f>
        <v>0</v>
      </c>
      <c r="BJ350" s="327">
        <f>'1ST TERM Db'!AJ350</f>
        <v>0</v>
      </c>
      <c r="BK350" s="328">
        <f t="shared" si="526"/>
        <v>0</v>
      </c>
      <c r="BL350" s="26"/>
      <c r="BM350" s="26"/>
      <c r="BN350" s="43">
        <f t="shared" si="527"/>
        <v>0</v>
      </c>
      <c r="BO350" s="327">
        <f>'2ND TERM Db '!AM350</f>
        <v>0</v>
      </c>
      <c r="BP350" s="348">
        <f>'1ST TERM Db'!AM350</f>
        <v>0</v>
      </c>
      <c r="BQ350" s="328">
        <f t="shared" si="528"/>
        <v>0</v>
      </c>
      <c r="BR350" s="26"/>
      <c r="BS350" s="26"/>
      <c r="BT350" s="43">
        <f t="shared" si="529"/>
        <v>0</v>
      </c>
      <c r="BU350" s="327">
        <f>'2ND TERM Db '!AP350</f>
        <v>0</v>
      </c>
      <c r="BV350" s="348">
        <f>'1ST TERM Db'!AP350</f>
        <v>0</v>
      </c>
      <c r="BW350" s="328">
        <f t="shared" si="530"/>
        <v>0</v>
      </c>
      <c r="BX350" s="26"/>
      <c r="BY350" s="26"/>
      <c r="BZ350" s="43">
        <f t="shared" si="531"/>
        <v>0</v>
      </c>
      <c r="CA350" s="327">
        <f>'2ND TERM Db '!AS350</f>
        <v>0</v>
      </c>
      <c r="CB350" s="348">
        <f>'1ST TERM Db'!AS350</f>
        <v>0</v>
      </c>
      <c r="CC350" s="328">
        <f t="shared" si="532"/>
        <v>0</v>
      </c>
      <c r="CD350" s="26"/>
      <c r="CE350" s="26"/>
      <c r="CF350" s="43">
        <f t="shared" si="533"/>
        <v>0</v>
      </c>
      <c r="CG350" s="327">
        <f>'2ND TERM Db '!AV350</f>
        <v>0</v>
      </c>
      <c r="CH350" s="348">
        <f>'1ST TERM Db'!AV350</f>
        <v>0</v>
      </c>
      <c r="CI350" s="328">
        <f t="shared" si="534"/>
        <v>0</v>
      </c>
      <c r="CJ350" s="26"/>
      <c r="CK350" s="26"/>
      <c r="CL350" s="43">
        <f t="shared" si="535"/>
        <v>0</v>
      </c>
      <c r="CM350" s="327">
        <f>'2ND TERM Db '!AY350</f>
        <v>0</v>
      </c>
      <c r="CN350" s="348">
        <f>'1ST TERM Db'!AY350</f>
        <v>0</v>
      </c>
      <c r="CO350" s="328">
        <f t="shared" si="536"/>
        <v>0</v>
      </c>
      <c r="CP350" s="26"/>
      <c r="CQ350" s="26"/>
      <c r="CR350" s="43">
        <f t="shared" si="537"/>
        <v>0</v>
      </c>
      <c r="CS350" s="327">
        <f>'2ND TERM Db '!BB350</f>
        <v>0</v>
      </c>
      <c r="CT350" s="348">
        <f>'1ST TERM Db'!BB350</f>
        <v>0</v>
      </c>
      <c r="CU350" s="328">
        <f t="shared" si="538"/>
        <v>0</v>
      </c>
      <c r="CV350" s="26"/>
      <c r="CW350" s="26"/>
      <c r="CX350" s="43">
        <f t="shared" si="539"/>
        <v>0</v>
      </c>
      <c r="CY350" s="327">
        <f>'2ND TERM Db '!BE350</f>
        <v>0</v>
      </c>
      <c r="CZ350" s="348">
        <f>'1ST TERM Db'!BE350</f>
        <v>0</v>
      </c>
      <c r="DA350" s="328">
        <f t="shared" si="540"/>
        <v>0</v>
      </c>
      <c r="DB350" s="26"/>
      <c r="DC350" s="26"/>
      <c r="DD350" s="43">
        <f t="shared" si="541"/>
        <v>0</v>
      </c>
      <c r="DE350" s="327">
        <f>'2ND TERM Db '!BH350</f>
        <v>0</v>
      </c>
      <c r="DF350" s="348">
        <f>'1ST TERM Db'!BH350</f>
        <v>0</v>
      </c>
      <c r="DG350" s="328">
        <f t="shared" si="542"/>
        <v>0</v>
      </c>
      <c r="DH350" s="349"/>
      <c r="DI350" s="349"/>
      <c r="DJ350" s="356">
        <f t="shared" si="546"/>
        <v>0</v>
      </c>
      <c r="DK350" s="357">
        <f>'2ND TERM Db '!BK350</f>
        <v>0</v>
      </c>
      <c r="DL350" s="357">
        <f>'1ST TERM Db'!BK350</f>
        <v>0</v>
      </c>
      <c r="DM350" s="328">
        <f t="shared" si="543"/>
        <v>0</v>
      </c>
      <c r="DN350" s="73">
        <f t="shared" ref="DN350" si="571">SUM(O350,U350,AA350,AG350,AM350,AS350,AY350,BE350,BK350,BQ350,BW350,CC350,CI350,CO350,CU350,DA350,DG350:DM350)</f>
        <v>0</v>
      </c>
      <c r="DO350" s="80">
        <f t="shared" si="545"/>
        <v>12</v>
      </c>
      <c r="DP350" s="81" t="s">
        <v>105</v>
      </c>
      <c r="DQ350" s="81" t="s">
        <v>105</v>
      </c>
      <c r="DR350" s="81" t="s">
        <v>105</v>
      </c>
      <c r="DS350" s="81" t="s">
        <v>105</v>
      </c>
      <c r="DT350" s="81" t="s">
        <v>105</v>
      </c>
      <c r="DU350" s="81" t="s">
        <v>105</v>
      </c>
      <c r="DV350" s="81" t="s">
        <v>105</v>
      </c>
      <c r="DW350" s="81" t="s">
        <v>105</v>
      </c>
      <c r="DX350" s="87" t="s">
        <v>98</v>
      </c>
      <c r="DY350" s="88" t="s">
        <v>99</v>
      </c>
      <c r="DZ350" s="81" t="s">
        <v>105</v>
      </c>
      <c r="EA350" s="81" t="s">
        <v>105</v>
      </c>
      <c r="EB350" s="81" t="s">
        <v>105</v>
      </c>
      <c r="EC350" s="81" t="s">
        <v>105</v>
      </c>
      <c r="ED350" s="81" t="s">
        <v>105</v>
      </c>
      <c r="EE350" s="81" t="s">
        <v>105</v>
      </c>
      <c r="EF350" s="99" t="s">
        <v>105</v>
      </c>
      <c r="EG350" s="100" t="s">
        <v>101</v>
      </c>
      <c r="EH350" s="101" t="s">
        <v>102</v>
      </c>
      <c r="EI350" s="102" t="s">
        <v>103</v>
      </c>
      <c r="EJ350" s="103" t="s">
        <v>104</v>
      </c>
    </row>
    <row r="351" ht="30.3" spans="1:140">
      <c r="A351" s="21">
        <v>348</v>
      </c>
      <c r="B351" s="288">
        <f>'1ST TERM Db'!B351</f>
        <v>0</v>
      </c>
      <c r="C351" s="29">
        <f>'1ST TERM Db'!C351</f>
        <v>0</v>
      </c>
      <c r="D351" s="29">
        <f>'1ST TERM Db'!D351</f>
        <v>0</v>
      </c>
      <c r="E351" s="29">
        <f>'1ST TERM Db'!E351</f>
        <v>0</v>
      </c>
      <c r="F351" s="27"/>
      <c r="G351" s="27"/>
      <c r="H351" s="27"/>
      <c r="I351" s="42">
        <f t="shared" si="509"/>
        <v>0</v>
      </c>
      <c r="J351" s="26"/>
      <c r="K351" s="26"/>
      <c r="L351" s="43">
        <f t="shared" si="505"/>
        <v>0</v>
      </c>
      <c r="M351" s="327">
        <f>'2ND TERM Db '!L351</f>
        <v>0</v>
      </c>
      <c r="N351" s="327">
        <f>'1ST TERM Db'!L351</f>
        <v>0</v>
      </c>
      <c r="O351" s="328">
        <f t="shared" si="510"/>
        <v>0</v>
      </c>
      <c r="P351" s="26"/>
      <c r="Q351" s="26"/>
      <c r="R351" s="43">
        <f t="shared" si="511"/>
        <v>0</v>
      </c>
      <c r="S351" s="327">
        <f>'2ND TERM Db '!O351</f>
        <v>0</v>
      </c>
      <c r="T351" s="327">
        <f>'1ST TERM Db'!O351</f>
        <v>0</v>
      </c>
      <c r="U351" s="328">
        <f t="shared" si="512"/>
        <v>0</v>
      </c>
      <c r="V351" s="26"/>
      <c r="W351" s="26"/>
      <c r="X351" s="43">
        <f t="shared" si="513"/>
        <v>0</v>
      </c>
      <c r="Y351" s="327">
        <f>'2ND TERM Db '!R351</f>
        <v>0</v>
      </c>
      <c r="Z351" s="327">
        <f>'1ST TERM Db'!R351</f>
        <v>0</v>
      </c>
      <c r="AA351" s="328">
        <f t="shared" si="514"/>
        <v>0</v>
      </c>
      <c r="AB351" s="26"/>
      <c r="AC351" s="26"/>
      <c r="AD351" s="43">
        <f t="shared" si="515"/>
        <v>0</v>
      </c>
      <c r="AE351" s="327">
        <f>'2ND TERM Db '!U351</f>
        <v>0</v>
      </c>
      <c r="AF351" s="327">
        <f>'1ST TERM Db'!U351</f>
        <v>0</v>
      </c>
      <c r="AG351" s="328">
        <f t="shared" si="516"/>
        <v>0</v>
      </c>
      <c r="AH351" s="26"/>
      <c r="AI351" s="26"/>
      <c r="AJ351" s="43">
        <f t="shared" si="517"/>
        <v>0</v>
      </c>
      <c r="AK351" s="327">
        <f>'2ND TERM Db '!X351</f>
        <v>0</v>
      </c>
      <c r="AL351" s="327">
        <f>'1ST TERM Db'!X351</f>
        <v>0</v>
      </c>
      <c r="AM351" s="328">
        <f t="shared" si="518"/>
        <v>0</v>
      </c>
      <c r="AN351" s="26"/>
      <c r="AO351" s="26"/>
      <c r="AP351" s="43">
        <f t="shared" si="519"/>
        <v>0</v>
      </c>
      <c r="AQ351" s="327">
        <f>'2ND TERM Db '!AA351</f>
        <v>0</v>
      </c>
      <c r="AR351" s="343">
        <f>'1ST TERM Db'!AA351</f>
        <v>0</v>
      </c>
      <c r="AS351" s="328">
        <f t="shared" si="520"/>
        <v>0</v>
      </c>
      <c r="AT351" s="26"/>
      <c r="AU351" s="26"/>
      <c r="AV351" s="43">
        <f t="shared" si="521"/>
        <v>0</v>
      </c>
      <c r="AW351" s="327">
        <f>'2ND TERM Db '!AD351</f>
        <v>0</v>
      </c>
      <c r="AX351" s="343">
        <f>'1ST TERM Db'!AD351</f>
        <v>0</v>
      </c>
      <c r="AY351" s="328">
        <f t="shared" si="522"/>
        <v>0</v>
      </c>
      <c r="AZ351" s="26"/>
      <c r="BA351" s="26"/>
      <c r="BB351" s="43">
        <f t="shared" si="523"/>
        <v>0</v>
      </c>
      <c r="BC351" s="327">
        <f>'2ND TERM Db '!AG351</f>
        <v>0</v>
      </c>
      <c r="BD351" s="327">
        <f>'1ST TERM Db'!AG351</f>
        <v>0</v>
      </c>
      <c r="BE351" s="328">
        <f t="shared" si="524"/>
        <v>0</v>
      </c>
      <c r="BF351" s="26"/>
      <c r="BG351" s="26"/>
      <c r="BH351" s="43">
        <f t="shared" si="525"/>
        <v>0</v>
      </c>
      <c r="BI351" s="327">
        <f>'2ND TERM Db '!AJ351</f>
        <v>0</v>
      </c>
      <c r="BJ351" s="327">
        <f>'1ST TERM Db'!AJ351</f>
        <v>0</v>
      </c>
      <c r="BK351" s="328">
        <f t="shared" si="526"/>
        <v>0</v>
      </c>
      <c r="BL351" s="26"/>
      <c r="BM351" s="26"/>
      <c r="BN351" s="43">
        <f t="shared" si="527"/>
        <v>0</v>
      </c>
      <c r="BO351" s="327">
        <f>'2ND TERM Db '!AM351</f>
        <v>0</v>
      </c>
      <c r="BP351" s="348">
        <f>'1ST TERM Db'!AM351</f>
        <v>0</v>
      </c>
      <c r="BQ351" s="328">
        <f t="shared" si="528"/>
        <v>0</v>
      </c>
      <c r="BR351" s="26"/>
      <c r="BS351" s="26"/>
      <c r="BT351" s="43">
        <f t="shared" si="529"/>
        <v>0</v>
      </c>
      <c r="BU351" s="327">
        <f>'2ND TERM Db '!AP351</f>
        <v>0</v>
      </c>
      <c r="BV351" s="348">
        <f>'1ST TERM Db'!AP351</f>
        <v>0</v>
      </c>
      <c r="BW351" s="328">
        <f t="shared" si="530"/>
        <v>0</v>
      </c>
      <c r="BX351" s="26"/>
      <c r="BY351" s="26"/>
      <c r="BZ351" s="43">
        <f t="shared" si="531"/>
        <v>0</v>
      </c>
      <c r="CA351" s="327">
        <f>'2ND TERM Db '!AS351</f>
        <v>0</v>
      </c>
      <c r="CB351" s="348">
        <f>'1ST TERM Db'!AS351</f>
        <v>0</v>
      </c>
      <c r="CC351" s="328">
        <f t="shared" si="532"/>
        <v>0</v>
      </c>
      <c r="CD351" s="26"/>
      <c r="CE351" s="26"/>
      <c r="CF351" s="43">
        <f t="shared" si="533"/>
        <v>0</v>
      </c>
      <c r="CG351" s="327">
        <f>'2ND TERM Db '!AV351</f>
        <v>0</v>
      </c>
      <c r="CH351" s="348">
        <f>'1ST TERM Db'!AV351</f>
        <v>0</v>
      </c>
      <c r="CI351" s="328">
        <f t="shared" si="534"/>
        <v>0</v>
      </c>
      <c r="CJ351" s="26"/>
      <c r="CK351" s="26"/>
      <c r="CL351" s="43">
        <f t="shared" si="535"/>
        <v>0</v>
      </c>
      <c r="CM351" s="327">
        <f>'2ND TERM Db '!AY351</f>
        <v>0</v>
      </c>
      <c r="CN351" s="348">
        <f>'1ST TERM Db'!AY351</f>
        <v>0</v>
      </c>
      <c r="CO351" s="328">
        <f t="shared" si="536"/>
        <v>0</v>
      </c>
      <c r="CP351" s="26"/>
      <c r="CQ351" s="26"/>
      <c r="CR351" s="43">
        <f t="shared" si="537"/>
        <v>0</v>
      </c>
      <c r="CS351" s="327">
        <f>'2ND TERM Db '!BB351</f>
        <v>0</v>
      </c>
      <c r="CT351" s="348">
        <f>'1ST TERM Db'!BB351</f>
        <v>0</v>
      </c>
      <c r="CU351" s="328">
        <f t="shared" si="538"/>
        <v>0</v>
      </c>
      <c r="CV351" s="26"/>
      <c r="CW351" s="26"/>
      <c r="CX351" s="43">
        <f t="shared" si="539"/>
        <v>0</v>
      </c>
      <c r="CY351" s="327">
        <f>'2ND TERM Db '!BE351</f>
        <v>0</v>
      </c>
      <c r="CZ351" s="348">
        <f>'1ST TERM Db'!BE351</f>
        <v>0</v>
      </c>
      <c r="DA351" s="328">
        <f t="shared" si="540"/>
        <v>0</v>
      </c>
      <c r="DB351" s="26"/>
      <c r="DC351" s="26"/>
      <c r="DD351" s="43">
        <f t="shared" si="541"/>
        <v>0</v>
      </c>
      <c r="DE351" s="327">
        <f>'2ND TERM Db '!BH351</f>
        <v>0</v>
      </c>
      <c r="DF351" s="348">
        <f>'1ST TERM Db'!BH351</f>
        <v>0</v>
      </c>
      <c r="DG351" s="328">
        <f t="shared" si="542"/>
        <v>0</v>
      </c>
      <c r="DH351" s="349"/>
      <c r="DI351" s="349"/>
      <c r="DJ351" s="356">
        <f t="shared" si="546"/>
        <v>0</v>
      </c>
      <c r="DK351" s="357">
        <f>'2ND TERM Db '!BK351</f>
        <v>0</v>
      </c>
      <c r="DL351" s="357">
        <f>'1ST TERM Db'!BK351</f>
        <v>0</v>
      </c>
      <c r="DM351" s="328">
        <f t="shared" si="543"/>
        <v>0</v>
      </c>
      <c r="DN351" s="73">
        <f t="shared" ref="DN351" si="572">SUM(O351,U351,AA351,AG351,AM351,AS351,AY351,BE351,BK351,BQ351,BW351,CC351,CI351,CO351,CU351,DA351,DG351,DM351)</f>
        <v>0</v>
      </c>
      <c r="DO351" s="80">
        <f t="shared" si="545"/>
        <v>12</v>
      </c>
      <c r="DP351" s="81" t="s">
        <v>105</v>
      </c>
      <c r="DQ351" s="81" t="s">
        <v>105</v>
      </c>
      <c r="DR351" s="81" t="s">
        <v>105</v>
      </c>
      <c r="DS351" s="81" t="s">
        <v>105</v>
      </c>
      <c r="DT351" s="81" t="s">
        <v>105</v>
      </c>
      <c r="DU351" s="81" t="s">
        <v>105</v>
      </c>
      <c r="DV351" s="81" t="s">
        <v>105</v>
      </c>
      <c r="DW351" s="81" t="s">
        <v>105</v>
      </c>
      <c r="DX351" s="87" t="s">
        <v>98</v>
      </c>
      <c r="DY351" s="88" t="s">
        <v>99</v>
      </c>
      <c r="DZ351" s="81" t="s">
        <v>105</v>
      </c>
      <c r="EA351" s="81" t="s">
        <v>105</v>
      </c>
      <c r="EB351" s="81" t="s">
        <v>105</v>
      </c>
      <c r="EC351" s="81" t="s">
        <v>105</v>
      </c>
      <c r="ED351" s="81" t="s">
        <v>105</v>
      </c>
      <c r="EE351" s="81" t="s">
        <v>105</v>
      </c>
      <c r="EF351" s="99" t="s">
        <v>105</v>
      </c>
      <c r="EG351" s="100" t="s">
        <v>101</v>
      </c>
      <c r="EH351" s="101" t="s">
        <v>102</v>
      </c>
      <c r="EI351" s="102" t="s">
        <v>103</v>
      </c>
      <c r="EJ351" s="103" t="s">
        <v>104</v>
      </c>
    </row>
    <row r="352" ht="30.3" spans="1:140">
      <c r="A352" s="21">
        <v>349</v>
      </c>
      <c r="B352" s="288">
        <f>'1ST TERM Db'!B352</f>
        <v>0</v>
      </c>
      <c r="C352" s="289">
        <f>'1ST TERM Db'!C352</f>
        <v>0</v>
      </c>
      <c r="D352" s="29">
        <f>'1ST TERM Db'!D352</f>
        <v>0</v>
      </c>
      <c r="E352" s="29">
        <f>'1ST TERM Db'!E352</f>
        <v>0</v>
      </c>
      <c r="F352" s="27"/>
      <c r="G352" s="27"/>
      <c r="H352" s="27"/>
      <c r="I352" s="42">
        <f t="shared" si="509"/>
        <v>0</v>
      </c>
      <c r="J352" s="26"/>
      <c r="K352" s="26"/>
      <c r="L352" s="43">
        <f t="shared" si="505"/>
        <v>0</v>
      </c>
      <c r="M352" s="327">
        <f>'2ND TERM Db '!L352</f>
        <v>0</v>
      </c>
      <c r="N352" s="327">
        <f>'1ST TERM Db'!L352</f>
        <v>0</v>
      </c>
      <c r="O352" s="328">
        <f t="shared" si="510"/>
        <v>0</v>
      </c>
      <c r="P352" s="26"/>
      <c r="Q352" s="26"/>
      <c r="R352" s="43">
        <f t="shared" si="511"/>
        <v>0</v>
      </c>
      <c r="S352" s="327">
        <f>'2ND TERM Db '!O352</f>
        <v>0</v>
      </c>
      <c r="T352" s="327">
        <f>'1ST TERM Db'!O352</f>
        <v>0</v>
      </c>
      <c r="U352" s="328">
        <f t="shared" si="512"/>
        <v>0</v>
      </c>
      <c r="V352" s="26"/>
      <c r="W352" s="26"/>
      <c r="X352" s="43">
        <f t="shared" si="513"/>
        <v>0</v>
      </c>
      <c r="Y352" s="327">
        <f>'2ND TERM Db '!R352</f>
        <v>0</v>
      </c>
      <c r="Z352" s="327">
        <f>'1ST TERM Db'!R352</f>
        <v>0</v>
      </c>
      <c r="AA352" s="328">
        <f t="shared" si="514"/>
        <v>0</v>
      </c>
      <c r="AB352" s="26"/>
      <c r="AC352" s="26"/>
      <c r="AD352" s="43">
        <f t="shared" si="515"/>
        <v>0</v>
      </c>
      <c r="AE352" s="327">
        <f>'2ND TERM Db '!U352</f>
        <v>0</v>
      </c>
      <c r="AF352" s="327">
        <f>'1ST TERM Db'!U352</f>
        <v>0</v>
      </c>
      <c r="AG352" s="328">
        <f t="shared" si="516"/>
        <v>0</v>
      </c>
      <c r="AH352" s="26"/>
      <c r="AI352" s="26"/>
      <c r="AJ352" s="43">
        <f t="shared" si="517"/>
        <v>0</v>
      </c>
      <c r="AK352" s="327">
        <f>'2ND TERM Db '!X352</f>
        <v>0</v>
      </c>
      <c r="AL352" s="327">
        <f>'1ST TERM Db'!X352</f>
        <v>0</v>
      </c>
      <c r="AM352" s="328">
        <f t="shared" si="518"/>
        <v>0</v>
      </c>
      <c r="AN352" s="26"/>
      <c r="AO352" s="26"/>
      <c r="AP352" s="43">
        <f t="shared" si="519"/>
        <v>0</v>
      </c>
      <c r="AQ352" s="327">
        <f>'2ND TERM Db '!AA352</f>
        <v>0</v>
      </c>
      <c r="AR352" s="343">
        <f>'1ST TERM Db'!AA352</f>
        <v>0</v>
      </c>
      <c r="AS352" s="328">
        <f t="shared" si="520"/>
        <v>0</v>
      </c>
      <c r="AT352" s="26"/>
      <c r="AU352" s="26"/>
      <c r="AV352" s="43">
        <f t="shared" si="521"/>
        <v>0</v>
      </c>
      <c r="AW352" s="327">
        <f>'2ND TERM Db '!AD352</f>
        <v>0</v>
      </c>
      <c r="AX352" s="343">
        <f>'1ST TERM Db'!AD352</f>
        <v>0</v>
      </c>
      <c r="AY352" s="328">
        <f t="shared" si="522"/>
        <v>0</v>
      </c>
      <c r="AZ352" s="26"/>
      <c r="BA352" s="26"/>
      <c r="BB352" s="43">
        <f t="shared" si="523"/>
        <v>0</v>
      </c>
      <c r="BC352" s="327">
        <f>'2ND TERM Db '!AG352</f>
        <v>0</v>
      </c>
      <c r="BD352" s="327">
        <f>'1ST TERM Db'!AG352</f>
        <v>0</v>
      </c>
      <c r="BE352" s="328">
        <f t="shared" si="524"/>
        <v>0</v>
      </c>
      <c r="BF352" s="26"/>
      <c r="BG352" s="26"/>
      <c r="BH352" s="43">
        <f t="shared" si="525"/>
        <v>0</v>
      </c>
      <c r="BI352" s="327">
        <f>'2ND TERM Db '!AJ352</f>
        <v>0</v>
      </c>
      <c r="BJ352" s="327">
        <f>'1ST TERM Db'!AJ352</f>
        <v>0</v>
      </c>
      <c r="BK352" s="328">
        <f t="shared" si="526"/>
        <v>0</v>
      </c>
      <c r="BL352" s="26"/>
      <c r="BM352" s="26"/>
      <c r="BN352" s="43">
        <f t="shared" si="527"/>
        <v>0</v>
      </c>
      <c r="BO352" s="327">
        <f>'2ND TERM Db '!AM352</f>
        <v>0</v>
      </c>
      <c r="BP352" s="348">
        <f>'1ST TERM Db'!AM352</f>
        <v>0</v>
      </c>
      <c r="BQ352" s="328">
        <f t="shared" si="528"/>
        <v>0</v>
      </c>
      <c r="BR352" s="26"/>
      <c r="BS352" s="26"/>
      <c r="BT352" s="43">
        <f t="shared" si="529"/>
        <v>0</v>
      </c>
      <c r="BU352" s="327">
        <f>'2ND TERM Db '!AP352</f>
        <v>0</v>
      </c>
      <c r="BV352" s="348">
        <f>'1ST TERM Db'!AP352</f>
        <v>0</v>
      </c>
      <c r="BW352" s="328">
        <f t="shared" si="530"/>
        <v>0</v>
      </c>
      <c r="BX352" s="26"/>
      <c r="BY352" s="26"/>
      <c r="BZ352" s="43">
        <f t="shared" si="531"/>
        <v>0</v>
      </c>
      <c r="CA352" s="327">
        <f>'2ND TERM Db '!AS352</f>
        <v>0</v>
      </c>
      <c r="CB352" s="348">
        <f>'1ST TERM Db'!AS352</f>
        <v>0</v>
      </c>
      <c r="CC352" s="328">
        <f t="shared" si="532"/>
        <v>0</v>
      </c>
      <c r="CD352" s="26"/>
      <c r="CE352" s="26"/>
      <c r="CF352" s="43">
        <f t="shared" si="533"/>
        <v>0</v>
      </c>
      <c r="CG352" s="327">
        <f>'2ND TERM Db '!AV352</f>
        <v>0</v>
      </c>
      <c r="CH352" s="348">
        <f>'1ST TERM Db'!AV352</f>
        <v>0</v>
      </c>
      <c r="CI352" s="328">
        <f t="shared" si="534"/>
        <v>0</v>
      </c>
      <c r="CJ352" s="26"/>
      <c r="CK352" s="26"/>
      <c r="CL352" s="43">
        <f t="shared" si="535"/>
        <v>0</v>
      </c>
      <c r="CM352" s="327">
        <f>'2ND TERM Db '!AY352</f>
        <v>0</v>
      </c>
      <c r="CN352" s="348">
        <f>'1ST TERM Db'!AY352</f>
        <v>0</v>
      </c>
      <c r="CO352" s="328">
        <f t="shared" si="536"/>
        <v>0</v>
      </c>
      <c r="CP352" s="26"/>
      <c r="CQ352" s="26"/>
      <c r="CR352" s="43">
        <f t="shared" si="537"/>
        <v>0</v>
      </c>
      <c r="CS352" s="327">
        <f>'2ND TERM Db '!BB352</f>
        <v>0</v>
      </c>
      <c r="CT352" s="348">
        <f>'1ST TERM Db'!BB352</f>
        <v>0</v>
      </c>
      <c r="CU352" s="328">
        <f t="shared" si="538"/>
        <v>0</v>
      </c>
      <c r="CV352" s="26"/>
      <c r="CW352" s="26"/>
      <c r="CX352" s="43">
        <f t="shared" si="539"/>
        <v>0</v>
      </c>
      <c r="CY352" s="327">
        <f>'2ND TERM Db '!BE352</f>
        <v>0</v>
      </c>
      <c r="CZ352" s="348">
        <f>'1ST TERM Db'!BE352</f>
        <v>0</v>
      </c>
      <c r="DA352" s="328">
        <f t="shared" si="540"/>
        <v>0</v>
      </c>
      <c r="DB352" s="26"/>
      <c r="DC352" s="26"/>
      <c r="DD352" s="43">
        <f t="shared" si="541"/>
        <v>0</v>
      </c>
      <c r="DE352" s="327">
        <f>'2ND TERM Db '!BH352</f>
        <v>0</v>
      </c>
      <c r="DF352" s="348">
        <f>'1ST TERM Db'!BH352</f>
        <v>0</v>
      </c>
      <c r="DG352" s="328">
        <f t="shared" si="542"/>
        <v>0</v>
      </c>
      <c r="DH352" s="349"/>
      <c r="DI352" s="349"/>
      <c r="DJ352" s="356">
        <f t="shared" si="546"/>
        <v>0</v>
      </c>
      <c r="DK352" s="357">
        <f>'2ND TERM Db '!BK352</f>
        <v>0</v>
      </c>
      <c r="DL352" s="357">
        <f>'1ST TERM Db'!BK352</f>
        <v>0</v>
      </c>
      <c r="DM352" s="328">
        <f t="shared" si="543"/>
        <v>0</v>
      </c>
      <c r="DN352" s="73">
        <f t="shared" ref="DN352" si="573">SUM(O352,U352,AA352,AG352,AM352,AS352,AY352,BE352,BK352,BQ352,BW352,CC352,CI352,CO352,CU352,DA352,DG352:DM352)</f>
        <v>0</v>
      </c>
      <c r="DO352" s="80">
        <f t="shared" si="545"/>
        <v>12</v>
      </c>
      <c r="DP352" s="81" t="s">
        <v>105</v>
      </c>
      <c r="DQ352" s="81" t="s">
        <v>105</v>
      </c>
      <c r="DR352" s="81" t="s">
        <v>105</v>
      </c>
      <c r="DS352" s="81" t="s">
        <v>105</v>
      </c>
      <c r="DT352" s="81" t="s">
        <v>105</v>
      </c>
      <c r="DU352" s="81" t="s">
        <v>105</v>
      </c>
      <c r="DV352" s="81" t="s">
        <v>105</v>
      </c>
      <c r="DW352" s="81" t="s">
        <v>105</v>
      </c>
      <c r="DX352" s="87" t="s">
        <v>98</v>
      </c>
      <c r="DY352" s="88" t="s">
        <v>99</v>
      </c>
      <c r="DZ352" s="81" t="s">
        <v>105</v>
      </c>
      <c r="EA352" s="81" t="s">
        <v>105</v>
      </c>
      <c r="EB352" s="81" t="s">
        <v>105</v>
      </c>
      <c r="EC352" s="81" t="s">
        <v>105</v>
      </c>
      <c r="ED352" s="81" t="s">
        <v>105</v>
      </c>
      <c r="EE352" s="81" t="s">
        <v>105</v>
      </c>
      <c r="EF352" s="99" t="s">
        <v>105</v>
      </c>
      <c r="EG352" s="100" t="s">
        <v>101</v>
      </c>
      <c r="EH352" s="101" t="s">
        <v>102</v>
      </c>
      <c r="EI352" s="102" t="s">
        <v>103</v>
      </c>
      <c r="EJ352" s="103" t="s">
        <v>104</v>
      </c>
    </row>
    <row r="353" ht="30.3" spans="1:140">
      <c r="A353" s="21">
        <v>350</v>
      </c>
      <c r="B353" s="288">
        <f>'1ST TERM Db'!B353</f>
        <v>0</v>
      </c>
      <c r="C353" s="29">
        <f>'1ST TERM Db'!C353</f>
        <v>0</v>
      </c>
      <c r="D353" s="29">
        <f>'1ST TERM Db'!D353</f>
        <v>0</v>
      </c>
      <c r="E353" s="29">
        <f>'1ST TERM Db'!E353</f>
        <v>0</v>
      </c>
      <c r="F353" s="27"/>
      <c r="G353" s="27"/>
      <c r="H353" s="27"/>
      <c r="I353" s="42">
        <f t="shared" si="509"/>
        <v>0</v>
      </c>
      <c r="J353" s="26"/>
      <c r="K353" s="26"/>
      <c r="L353" s="43">
        <f t="shared" si="505"/>
        <v>0</v>
      </c>
      <c r="M353" s="327">
        <f>'2ND TERM Db '!L353</f>
        <v>0</v>
      </c>
      <c r="N353" s="327">
        <f>'1ST TERM Db'!L353</f>
        <v>0</v>
      </c>
      <c r="O353" s="328">
        <f t="shared" si="510"/>
        <v>0</v>
      </c>
      <c r="P353" s="26"/>
      <c r="Q353" s="26"/>
      <c r="R353" s="43">
        <f t="shared" si="511"/>
        <v>0</v>
      </c>
      <c r="S353" s="327">
        <f>'2ND TERM Db '!O353</f>
        <v>0</v>
      </c>
      <c r="T353" s="327">
        <f>'1ST TERM Db'!O353</f>
        <v>0</v>
      </c>
      <c r="U353" s="328">
        <f t="shared" si="512"/>
        <v>0</v>
      </c>
      <c r="V353" s="26"/>
      <c r="W353" s="26"/>
      <c r="X353" s="43">
        <f t="shared" si="513"/>
        <v>0</v>
      </c>
      <c r="Y353" s="327">
        <f>'2ND TERM Db '!R353</f>
        <v>0</v>
      </c>
      <c r="Z353" s="327">
        <f>'1ST TERM Db'!R353</f>
        <v>0</v>
      </c>
      <c r="AA353" s="328">
        <f t="shared" si="514"/>
        <v>0</v>
      </c>
      <c r="AB353" s="26"/>
      <c r="AC353" s="26"/>
      <c r="AD353" s="43">
        <f t="shared" si="515"/>
        <v>0</v>
      </c>
      <c r="AE353" s="327">
        <f>'2ND TERM Db '!U353</f>
        <v>0</v>
      </c>
      <c r="AF353" s="327">
        <f>'1ST TERM Db'!U353</f>
        <v>0</v>
      </c>
      <c r="AG353" s="328">
        <f t="shared" si="516"/>
        <v>0</v>
      </c>
      <c r="AH353" s="26"/>
      <c r="AI353" s="26"/>
      <c r="AJ353" s="43">
        <f t="shared" si="517"/>
        <v>0</v>
      </c>
      <c r="AK353" s="327">
        <f>'2ND TERM Db '!X353</f>
        <v>0</v>
      </c>
      <c r="AL353" s="327">
        <f>'1ST TERM Db'!X353</f>
        <v>0</v>
      </c>
      <c r="AM353" s="328">
        <f t="shared" si="518"/>
        <v>0</v>
      </c>
      <c r="AN353" s="26"/>
      <c r="AO353" s="26"/>
      <c r="AP353" s="43">
        <f t="shared" si="519"/>
        <v>0</v>
      </c>
      <c r="AQ353" s="327">
        <f>'2ND TERM Db '!AA353</f>
        <v>0</v>
      </c>
      <c r="AR353" s="343">
        <f>'1ST TERM Db'!AA353</f>
        <v>0</v>
      </c>
      <c r="AS353" s="328">
        <f t="shared" si="520"/>
        <v>0</v>
      </c>
      <c r="AT353" s="26"/>
      <c r="AU353" s="26"/>
      <c r="AV353" s="43">
        <f t="shared" si="521"/>
        <v>0</v>
      </c>
      <c r="AW353" s="327">
        <f>'2ND TERM Db '!AD353</f>
        <v>0</v>
      </c>
      <c r="AX353" s="343">
        <f>'1ST TERM Db'!AD353</f>
        <v>0</v>
      </c>
      <c r="AY353" s="328">
        <f t="shared" si="522"/>
        <v>0</v>
      </c>
      <c r="AZ353" s="26"/>
      <c r="BA353" s="26"/>
      <c r="BB353" s="43">
        <f t="shared" si="523"/>
        <v>0</v>
      </c>
      <c r="BC353" s="327">
        <f>'2ND TERM Db '!AG353</f>
        <v>0</v>
      </c>
      <c r="BD353" s="327">
        <f>'1ST TERM Db'!AG353</f>
        <v>0</v>
      </c>
      <c r="BE353" s="328">
        <f t="shared" si="524"/>
        <v>0</v>
      </c>
      <c r="BF353" s="26"/>
      <c r="BG353" s="26"/>
      <c r="BH353" s="43">
        <f t="shared" si="525"/>
        <v>0</v>
      </c>
      <c r="BI353" s="327">
        <f>'2ND TERM Db '!AJ353</f>
        <v>0</v>
      </c>
      <c r="BJ353" s="327">
        <f>'1ST TERM Db'!AJ353</f>
        <v>0</v>
      </c>
      <c r="BK353" s="328">
        <f t="shared" si="526"/>
        <v>0</v>
      </c>
      <c r="BL353" s="26"/>
      <c r="BM353" s="26"/>
      <c r="BN353" s="43">
        <f t="shared" si="527"/>
        <v>0</v>
      </c>
      <c r="BO353" s="327">
        <f>'2ND TERM Db '!AM353</f>
        <v>0</v>
      </c>
      <c r="BP353" s="348">
        <f>'1ST TERM Db'!AM353</f>
        <v>0</v>
      </c>
      <c r="BQ353" s="328">
        <f t="shared" si="528"/>
        <v>0</v>
      </c>
      <c r="BR353" s="26"/>
      <c r="BS353" s="26"/>
      <c r="BT353" s="43">
        <f t="shared" si="529"/>
        <v>0</v>
      </c>
      <c r="BU353" s="327">
        <f>'2ND TERM Db '!AP353</f>
        <v>0</v>
      </c>
      <c r="BV353" s="348">
        <f>'1ST TERM Db'!AP353</f>
        <v>0</v>
      </c>
      <c r="BW353" s="328">
        <f t="shared" si="530"/>
        <v>0</v>
      </c>
      <c r="BX353" s="26"/>
      <c r="BY353" s="26"/>
      <c r="BZ353" s="43">
        <f t="shared" si="531"/>
        <v>0</v>
      </c>
      <c r="CA353" s="327">
        <f>'2ND TERM Db '!AS353</f>
        <v>0</v>
      </c>
      <c r="CB353" s="348">
        <f>'1ST TERM Db'!AS353</f>
        <v>0</v>
      </c>
      <c r="CC353" s="328">
        <f t="shared" si="532"/>
        <v>0</v>
      </c>
      <c r="CD353" s="26"/>
      <c r="CE353" s="26"/>
      <c r="CF353" s="43">
        <f t="shared" si="533"/>
        <v>0</v>
      </c>
      <c r="CG353" s="327">
        <f>'2ND TERM Db '!AV353</f>
        <v>0</v>
      </c>
      <c r="CH353" s="348">
        <f>'1ST TERM Db'!AV353</f>
        <v>0</v>
      </c>
      <c r="CI353" s="328">
        <f t="shared" si="534"/>
        <v>0</v>
      </c>
      <c r="CJ353" s="26"/>
      <c r="CK353" s="26"/>
      <c r="CL353" s="43">
        <f t="shared" si="535"/>
        <v>0</v>
      </c>
      <c r="CM353" s="327">
        <f>'2ND TERM Db '!AY353</f>
        <v>0</v>
      </c>
      <c r="CN353" s="348">
        <f>'1ST TERM Db'!AY353</f>
        <v>0</v>
      </c>
      <c r="CO353" s="328">
        <f t="shared" si="536"/>
        <v>0</v>
      </c>
      <c r="CP353" s="26"/>
      <c r="CQ353" s="26"/>
      <c r="CR353" s="43">
        <f t="shared" si="537"/>
        <v>0</v>
      </c>
      <c r="CS353" s="327">
        <f>'2ND TERM Db '!BB353</f>
        <v>0</v>
      </c>
      <c r="CT353" s="348">
        <f>'1ST TERM Db'!BB353</f>
        <v>0</v>
      </c>
      <c r="CU353" s="328">
        <f t="shared" si="538"/>
        <v>0</v>
      </c>
      <c r="CV353" s="26"/>
      <c r="CW353" s="26"/>
      <c r="CX353" s="43">
        <f t="shared" si="539"/>
        <v>0</v>
      </c>
      <c r="CY353" s="327">
        <f>'2ND TERM Db '!BE353</f>
        <v>0</v>
      </c>
      <c r="CZ353" s="348">
        <f>'1ST TERM Db'!BE353</f>
        <v>0</v>
      </c>
      <c r="DA353" s="328">
        <f t="shared" si="540"/>
        <v>0</v>
      </c>
      <c r="DB353" s="26"/>
      <c r="DC353" s="26"/>
      <c r="DD353" s="43">
        <f t="shared" si="541"/>
        <v>0</v>
      </c>
      <c r="DE353" s="327">
        <f>'2ND TERM Db '!BH353</f>
        <v>0</v>
      </c>
      <c r="DF353" s="348">
        <f>'1ST TERM Db'!BH353</f>
        <v>0</v>
      </c>
      <c r="DG353" s="328">
        <f t="shared" si="542"/>
        <v>0</v>
      </c>
      <c r="DH353" s="349"/>
      <c r="DI353" s="349"/>
      <c r="DJ353" s="356">
        <f t="shared" si="546"/>
        <v>0</v>
      </c>
      <c r="DK353" s="357">
        <f>'2ND TERM Db '!BK353</f>
        <v>0</v>
      </c>
      <c r="DL353" s="357">
        <f>'1ST TERM Db'!BK353</f>
        <v>0</v>
      </c>
      <c r="DM353" s="328">
        <f t="shared" si="543"/>
        <v>0</v>
      </c>
      <c r="DN353" s="73">
        <f t="shared" ref="DN353" si="574">SUM(O353,U353,AA353,AG353,AM353,AS353,AY353,BE353,BK353,BQ353,BW353,CC353,CI353,CO353,CU353,DA353,DG353,DM353)</f>
        <v>0</v>
      </c>
      <c r="DO353" s="80">
        <f t="shared" si="545"/>
        <v>12</v>
      </c>
      <c r="DP353" s="81" t="s">
        <v>105</v>
      </c>
      <c r="DQ353" s="81" t="s">
        <v>105</v>
      </c>
      <c r="DR353" s="81" t="s">
        <v>105</v>
      </c>
      <c r="DS353" s="81" t="s">
        <v>105</v>
      </c>
      <c r="DT353" s="81" t="s">
        <v>105</v>
      </c>
      <c r="DU353" s="81" t="s">
        <v>105</v>
      </c>
      <c r="DV353" s="81" t="s">
        <v>105</v>
      </c>
      <c r="DW353" s="81" t="s">
        <v>105</v>
      </c>
      <c r="DX353" s="87" t="s">
        <v>98</v>
      </c>
      <c r="DY353" s="88" t="s">
        <v>99</v>
      </c>
      <c r="DZ353" s="81" t="s">
        <v>105</v>
      </c>
      <c r="EA353" s="81" t="s">
        <v>105</v>
      </c>
      <c r="EB353" s="81" t="s">
        <v>105</v>
      </c>
      <c r="EC353" s="81" t="s">
        <v>105</v>
      </c>
      <c r="ED353" s="81" t="s">
        <v>105</v>
      </c>
      <c r="EE353" s="81" t="s">
        <v>105</v>
      </c>
      <c r="EF353" s="99" t="s">
        <v>105</v>
      </c>
      <c r="EG353" s="100" t="s">
        <v>101</v>
      </c>
      <c r="EH353" s="101" t="s">
        <v>102</v>
      </c>
      <c r="EI353" s="102" t="s">
        <v>103</v>
      </c>
      <c r="EJ353" s="103" t="s">
        <v>104</v>
      </c>
    </row>
    <row r="354" ht="30.3" spans="1:140">
      <c r="A354" s="21">
        <v>351</v>
      </c>
      <c r="B354" s="288">
        <f>'1ST TERM Db'!B354</f>
        <v>0</v>
      </c>
      <c r="C354" s="289">
        <f>'1ST TERM Db'!C354</f>
        <v>0</v>
      </c>
      <c r="D354" s="29">
        <f>'1ST TERM Db'!D354</f>
        <v>0</v>
      </c>
      <c r="E354" s="29">
        <f>'1ST TERM Db'!E354</f>
        <v>0</v>
      </c>
      <c r="F354" s="27"/>
      <c r="G354" s="27"/>
      <c r="H354" s="27"/>
      <c r="I354" s="42">
        <f t="shared" si="509"/>
        <v>0</v>
      </c>
      <c r="J354" s="26"/>
      <c r="K354" s="26"/>
      <c r="L354" s="43">
        <f t="shared" si="505"/>
        <v>0</v>
      </c>
      <c r="M354" s="327">
        <f>'2ND TERM Db '!L354</f>
        <v>0</v>
      </c>
      <c r="N354" s="327">
        <f>'1ST TERM Db'!L354</f>
        <v>0</v>
      </c>
      <c r="O354" s="328">
        <f t="shared" si="510"/>
        <v>0</v>
      </c>
      <c r="P354" s="26"/>
      <c r="Q354" s="26"/>
      <c r="R354" s="43">
        <f t="shared" si="511"/>
        <v>0</v>
      </c>
      <c r="S354" s="327">
        <f>'2ND TERM Db '!O354</f>
        <v>0</v>
      </c>
      <c r="T354" s="327">
        <f>'1ST TERM Db'!O354</f>
        <v>0</v>
      </c>
      <c r="U354" s="328">
        <f t="shared" si="512"/>
        <v>0</v>
      </c>
      <c r="V354" s="26"/>
      <c r="W354" s="26"/>
      <c r="X354" s="43">
        <f t="shared" si="513"/>
        <v>0</v>
      </c>
      <c r="Y354" s="327">
        <f>'2ND TERM Db '!R354</f>
        <v>0</v>
      </c>
      <c r="Z354" s="327">
        <f>'1ST TERM Db'!R354</f>
        <v>0</v>
      </c>
      <c r="AA354" s="328">
        <f t="shared" si="514"/>
        <v>0</v>
      </c>
      <c r="AB354" s="26"/>
      <c r="AC354" s="26"/>
      <c r="AD354" s="43">
        <f t="shared" si="515"/>
        <v>0</v>
      </c>
      <c r="AE354" s="327">
        <f>'2ND TERM Db '!U354</f>
        <v>0</v>
      </c>
      <c r="AF354" s="327">
        <f>'1ST TERM Db'!U354</f>
        <v>0</v>
      </c>
      <c r="AG354" s="328">
        <f t="shared" si="516"/>
        <v>0</v>
      </c>
      <c r="AH354" s="26"/>
      <c r="AI354" s="26"/>
      <c r="AJ354" s="43">
        <f t="shared" si="517"/>
        <v>0</v>
      </c>
      <c r="AK354" s="327">
        <f>'2ND TERM Db '!X354</f>
        <v>0</v>
      </c>
      <c r="AL354" s="327">
        <f>'1ST TERM Db'!X354</f>
        <v>0</v>
      </c>
      <c r="AM354" s="328">
        <f t="shared" si="518"/>
        <v>0</v>
      </c>
      <c r="AN354" s="26"/>
      <c r="AO354" s="26"/>
      <c r="AP354" s="43">
        <f t="shared" si="519"/>
        <v>0</v>
      </c>
      <c r="AQ354" s="327">
        <f>'2ND TERM Db '!AA354</f>
        <v>0</v>
      </c>
      <c r="AR354" s="343">
        <f>'1ST TERM Db'!AA354</f>
        <v>0</v>
      </c>
      <c r="AS354" s="328">
        <f t="shared" si="520"/>
        <v>0</v>
      </c>
      <c r="AT354" s="26"/>
      <c r="AU354" s="26"/>
      <c r="AV354" s="43">
        <f t="shared" si="521"/>
        <v>0</v>
      </c>
      <c r="AW354" s="327">
        <f>'2ND TERM Db '!AD354</f>
        <v>0</v>
      </c>
      <c r="AX354" s="343">
        <f>'1ST TERM Db'!AD354</f>
        <v>0</v>
      </c>
      <c r="AY354" s="328">
        <f t="shared" si="522"/>
        <v>0</v>
      </c>
      <c r="AZ354" s="26"/>
      <c r="BA354" s="26"/>
      <c r="BB354" s="43">
        <f t="shared" si="523"/>
        <v>0</v>
      </c>
      <c r="BC354" s="327">
        <f>'2ND TERM Db '!AG354</f>
        <v>0</v>
      </c>
      <c r="BD354" s="327">
        <f>'1ST TERM Db'!AG354</f>
        <v>0</v>
      </c>
      <c r="BE354" s="328">
        <f t="shared" si="524"/>
        <v>0</v>
      </c>
      <c r="BF354" s="26"/>
      <c r="BG354" s="26"/>
      <c r="BH354" s="43">
        <f t="shared" si="525"/>
        <v>0</v>
      </c>
      <c r="BI354" s="327">
        <f>'2ND TERM Db '!AJ354</f>
        <v>0</v>
      </c>
      <c r="BJ354" s="327">
        <f>'1ST TERM Db'!AJ354</f>
        <v>0</v>
      </c>
      <c r="BK354" s="328">
        <f t="shared" si="526"/>
        <v>0</v>
      </c>
      <c r="BL354" s="26"/>
      <c r="BM354" s="26"/>
      <c r="BN354" s="43">
        <f t="shared" si="527"/>
        <v>0</v>
      </c>
      <c r="BO354" s="327">
        <f>'2ND TERM Db '!AM354</f>
        <v>0</v>
      </c>
      <c r="BP354" s="348">
        <f>'1ST TERM Db'!AM354</f>
        <v>0</v>
      </c>
      <c r="BQ354" s="328">
        <f t="shared" si="528"/>
        <v>0</v>
      </c>
      <c r="BR354" s="26"/>
      <c r="BS354" s="26"/>
      <c r="BT354" s="43">
        <f t="shared" si="529"/>
        <v>0</v>
      </c>
      <c r="BU354" s="327">
        <f>'2ND TERM Db '!AP354</f>
        <v>0</v>
      </c>
      <c r="BV354" s="348">
        <f>'1ST TERM Db'!AP354</f>
        <v>0</v>
      </c>
      <c r="BW354" s="328">
        <f t="shared" si="530"/>
        <v>0</v>
      </c>
      <c r="BX354" s="26"/>
      <c r="BY354" s="26"/>
      <c r="BZ354" s="43">
        <f t="shared" si="531"/>
        <v>0</v>
      </c>
      <c r="CA354" s="327">
        <f>'2ND TERM Db '!AS354</f>
        <v>0</v>
      </c>
      <c r="CB354" s="348">
        <f>'1ST TERM Db'!AS354</f>
        <v>0</v>
      </c>
      <c r="CC354" s="328">
        <f t="shared" si="532"/>
        <v>0</v>
      </c>
      <c r="CD354" s="26"/>
      <c r="CE354" s="26"/>
      <c r="CF354" s="43">
        <f t="shared" si="533"/>
        <v>0</v>
      </c>
      <c r="CG354" s="327">
        <f>'2ND TERM Db '!AV354</f>
        <v>0</v>
      </c>
      <c r="CH354" s="348">
        <f>'1ST TERM Db'!AV354</f>
        <v>0</v>
      </c>
      <c r="CI354" s="328">
        <f t="shared" si="534"/>
        <v>0</v>
      </c>
      <c r="CJ354" s="26"/>
      <c r="CK354" s="26"/>
      <c r="CL354" s="43">
        <f t="shared" si="535"/>
        <v>0</v>
      </c>
      <c r="CM354" s="327">
        <f>'2ND TERM Db '!AY354</f>
        <v>0</v>
      </c>
      <c r="CN354" s="348">
        <f>'1ST TERM Db'!AY354</f>
        <v>0</v>
      </c>
      <c r="CO354" s="328">
        <f t="shared" si="536"/>
        <v>0</v>
      </c>
      <c r="CP354" s="26"/>
      <c r="CQ354" s="26"/>
      <c r="CR354" s="43">
        <f t="shared" si="537"/>
        <v>0</v>
      </c>
      <c r="CS354" s="327">
        <f>'2ND TERM Db '!BB354</f>
        <v>0</v>
      </c>
      <c r="CT354" s="348">
        <f>'1ST TERM Db'!BB354</f>
        <v>0</v>
      </c>
      <c r="CU354" s="328">
        <f t="shared" si="538"/>
        <v>0</v>
      </c>
      <c r="CV354" s="26"/>
      <c r="CW354" s="26"/>
      <c r="CX354" s="43">
        <f t="shared" si="539"/>
        <v>0</v>
      </c>
      <c r="CY354" s="327">
        <f>'2ND TERM Db '!BE354</f>
        <v>0</v>
      </c>
      <c r="CZ354" s="348">
        <f>'1ST TERM Db'!BE354</f>
        <v>0</v>
      </c>
      <c r="DA354" s="328">
        <f t="shared" si="540"/>
        <v>0</v>
      </c>
      <c r="DB354" s="26"/>
      <c r="DC354" s="26"/>
      <c r="DD354" s="43">
        <f t="shared" si="541"/>
        <v>0</v>
      </c>
      <c r="DE354" s="327">
        <f>'2ND TERM Db '!BH354</f>
        <v>0</v>
      </c>
      <c r="DF354" s="348">
        <f>'1ST TERM Db'!BH354</f>
        <v>0</v>
      </c>
      <c r="DG354" s="328">
        <f t="shared" si="542"/>
        <v>0</v>
      </c>
      <c r="DH354" s="349"/>
      <c r="DI354" s="349"/>
      <c r="DJ354" s="356">
        <f t="shared" si="546"/>
        <v>0</v>
      </c>
      <c r="DK354" s="357">
        <f>'2ND TERM Db '!BK354</f>
        <v>0</v>
      </c>
      <c r="DL354" s="357">
        <f>'1ST TERM Db'!BK354</f>
        <v>0</v>
      </c>
      <c r="DM354" s="328">
        <f t="shared" si="543"/>
        <v>0</v>
      </c>
      <c r="DN354" s="73">
        <f t="shared" ref="DN354" si="575">SUM(O354,U354,AA354,AG354,AM354,AS354,AY354,BE354,BK354,BQ354,BW354,CC354,CI354,CO354,CU354,DA354,DG354:DM354)</f>
        <v>0</v>
      </c>
      <c r="DO354" s="80">
        <f t="shared" si="545"/>
        <v>12</v>
      </c>
      <c r="DP354" s="81" t="s">
        <v>105</v>
      </c>
      <c r="DQ354" s="81" t="s">
        <v>105</v>
      </c>
      <c r="DR354" s="81" t="s">
        <v>105</v>
      </c>
      <c r="DS354" s="81" t="s">
        <v>105</v>
      </c>
      <c r="DT354" s="81" t="s">
        <v>105</v>
      </c>
      <c r="DU354" s="81" t="s">
        <v>105</v>
      </c>
      <c r="DV354" s="81" t="s">
        <v>105</v>
      </c>
      <c r="DW354" s="81" t="s">
        <v>105</v>
      </c>
      <c r="DX354" s="87" t="s">
        <v>98</v>
      </c>
      <c r="DY354" s="88" t="s">
        <v>99</v>
      </c>
      <c r="DZ354" s="81" t="s">
        <v>105</v>
      </c>
      <c r="EA354" s="81" t="s">
        <v>105</v>
      </c>
      <c r="EB354" s="81" t="s">
        <v>105</v>
      </c>
      <c r="EC354" s="81" t="s">
        <v>105</v>
      </c>
      <c r="ED354" s="81" t="s">
        <v>105</v>
      </c>
      <c r="EE354" s="81" t="s">
        <v>105</v>
      </c>
      <c r="EF354" s="99" t="s">
        <v>105</v>
      </c>
      <c r="EG354" s="100" t="s">
        <v>101</v>
      </c>
      <c r="EH354" s="101" t="s">
        <v>102</v>
      </c>
      <c r="EI354" s="102" t="s">
        <v>103</v>
      </c>
      <c r="EJ354" s="103" t="s">
        <v>104</v>
      </c>
    </row>
    <row r="355" ht="30.3" spans="1:140">
      <c r="A355" s="21">
        <v>352</v>
      </c>
      <c r="B355" s="288">
        <f>'1ST TERM Db'!B355</f>
        <v>0</v>
      </c>
      <c r="C355" s="29">
        <f>'1ST TERM Db'!C355</f>
        <v>0</v>
      </c>
      <c r="D355" s="29">
        <f>'1ST TERM Db'!D355</f>
        <v>0</v>
      </c>
      <c r="E355" s="29">
        <f>'1ST TERM Db'!E355</f>
        <v>0</v>
      </c>
      <c r="F355" s="27"/>
      <c r="G355" s="27"/>
      <c r="H355" s="27"/>
      <c r="I355" s="42">
        <f t="shared" si="509"/>
        <v>0</v>
      </c>
      <c r="J355" s="26"/>
      <c r="K355" s="26"/>
      <c r="L355" s="43">
        <f t="shared" si="505"/>
        <v>0</v>
      </c>
      <c r="M355" s="327">
        <f>'2ND TERM Db '!L355</f>
        <v>0</v>
      </c>
      <c r="N355" s="327">
        <f>'1ST TERM Db'!L355</f>
        <v>0</v>
      </c>
      <c r="O355" s="328">
        <f t="shared" si="510"/>
        <v>0</v>
      </c>
      <c r="P355" s="26"/>
      <c r="Q355" s="26"/>
      <c r="R355" s="43">
        <f t="shared" si="511"/>
        <v>0</v>
      </c>
      <c r="S355" s="327">
        <f>'2ND TERM Db '!O355</f>
        <v>0</v>
      </c>
      <c r="T355" s="327">
        <f>'1ST TERM Db'!O355</f>
        <v>0</v>
      </c>
      <c r="U355" s="328">
        <f t="shared" si="512"/>
        <v>0</v>
      </c>
      <c r="V355" s="26"/>
      <c r="W355" s="26"/>
      <c r="X355" s="43">
        <f t="shared" si="513"/>
        <v>0</v>
      </c>
      <c r="Y355" s="327">
        <f>'2ND TERM Db '!R355</f>
        <v>0</v>
      </c>
      <c r="Z355" s="327">
        <f>'1ST TERM Db'!R355</f>
        <v>0</v>
      </c>
      <c r="AA355" s="328">
        <f t="shared" si="514"/>
        <v>0</v>
      </c>
      <c r="AB355" s="26"/>
      <c r="AC355" s="26"/>
      <c r="AD355" s="43">
        <f t="shared" si="515"/>
        <v>0</v>
      </c>
      <c r="AE355" s="327">
        <f>'2ND TERM Db '!U355</f>
        <v>0</v>
      </c>
      <c r="AF355" s="327">
        <f>'1ST TERM Db'!U355</f>
        <v>0</v>
      </c>
      <c r="AG355" s="328">
        <f t="shared" si="516"/>
        <v>0</v>
      </c>
      <c r="AH355" s="26"/>
      <c r="AI355" s="26"/>
      <c r="AJ355" s="43">
        <f t="shared" si="517"/>
        <v>0</v>
      </c>
      <c r="AK355" s="327">
        <f>'2ND TERM Db '!X355</f>
        <v>0</v>
      </c>
      <c r="AL355" s="327">
        <f>'1ST TERM Db'!X355</f>
        <v>0</v>
      </c>
      <c r="AM355" s="328">
        <f t="shared" si="518"/>
        <v>0</v>
      </c>
      <c r="AN355" s="26"/>
      <c r="AO355" s="26"/>
      <c r="AP355" s="43">
        <f t="shared" si="519"/>
        <v>0</v>
      </c>
      <c r="AQ355" s="327">
        <f>'2ND TERM Db '!AA355</f>
        <v>0</v>
      </c>
      <c r="AR355" s="343">
        <f>'1ST TERM Db'!AA355</f>
        <v>0</v>
      </c>
      <c r="AS355" s="328">
        <f t="shared" si="520"/>
        <v>0</v>
      </c>
      <c r="AT355" s="26"/>
      <c r="AU355" s="26"/>
      <c r="AV355" s="43">
        <f t="shared" si="521"/>
        <v>0</v>
      </c>
      <c r="AW355" s="327">
        <f>'2ND TERM Db '!AD355</f>
        <v>0</v>
      </c>
      <c r="AX355" s="343">
        <f>'1ST TERM Db'!AD355</f>
        <v>0</v>
      </c>
      <c r="AY355" s="328">
        <f t="shared" si="522"/>
        <v>0</v>
      </c>
      <c r="AZ355" s="26"/>
      <c r="BA355" s="26"/>
      <c r="BB355" s="43">
        <f t="shared" si="523"/>
        <v>0</v>
      </c>
      <c r="BC355" s="327">
        <f>'2ND TERM Db '!AG355</f>
        <v>0</v>
      </c>
      <c r="BD355" s="327">
        <f>'1ST TERM Db'!AG355</f>
        <v>0</v>
      </c>
      <c r="BE355" s="328">
        <f t="shared" si="524"/>
        <v>0</v>
      </c>
      <c r="BF355" s="26"/>
      <c r="BG355" s="26"/>
      <c r="BH355" s="43">
        <f t="shared" si="525"/>
        <v>0</v>
      </c>
      <c r="BI355" s="327">
        <f>'2ND TERM Db '!AJ355</f>
        <v>0</v>
      </c>
      <c r="BJ355" s="327">
        <f>'1ST TERM Db'!AJ355</f>
        <v>0</v>
      </c>
      <c r="BK355" s="328">
        <f t="shared" si="526"/>
        <v>0</v>
      </c>
      <c r="BL355" s="26"/>
      <c r="BM355" s="26"/>
      <c r="BN355" s="43">
        <f t="shared" si="527"/>
        <v>0</v>
      </c>
      <c r="BO355" s="327">
        <f>'2ND TERM Db '!AM355</f>
        <v>0</v>
      </c>
      <c r="BP355" s="348">
        <f>'1ST TERM Db'!AM355</f>
        <v>0</v>
      </c>
      <c r="BQ355" s="328">
        <f t="shared" si="528"/>
        <v>0</v>
      </c>
      <c r="BR355" s="26"/>
      <c r="BS355" s="26"/>
      <c r="BT355" s="43">
        <f t="shared" si="529"/>
        <v>0</v>
      </c>
      <c r="BU355" s="327">
        <f>'2ND TERM Db '!AP355</f>
        <v>0</v>
      </c>
      <c r="BV355" s="348">
        <f>'1ST TERM Db'!AP355</f>
        <v>0</v>
      </c>
      <c r="BW355" s="328">
        <f t="shared" si="530"/>
        <v>0</v>
      </c>
      <c r="BX355" s="26"/>
      <c r="BY355" s="26"/>
      <c r="BZ355" s="43">
        <f t="shared" si="531"/>
        <v>0</v>
      </c>
      <c r="CA355" s="327">
        <f>'2ND TERM Db '!AS355</f>
        <v>0</v>
      </c>
      <c r="CB355" s="348">
        <f>'1ST TERM Db'!AS355</f>
        <v>0</v>
      </c>
      <c r="CC355" s="328">
        <f t="shared" si="532"/>
        <v>0</v>
      </c>
      <c r="CD355" s="26"/>
      <c r="CE355" s="26"/>
      <c r="CF355" s="43">
        <f t="shared" si="533"/>
        <v>0</v>
      </c>
      <c r="CG355" s="327">
        <f>'2ND TERM Db '!AV355</f>
        <v>0</v>
      </c>
      <c r="CH355" s="348">
        <f>'1ST TERM Db'!AV355</f>
        <v>0</v>
      </c>
      <c r="CI355" s="328">
        <f t="shared" si="534"/>
        <v>0</v>
      </c>
      <c r="CJ355" s="26"/>
      <c r="CK355" s="26"/>
      <c r="CL355" s="43">
        <f t="shared" si="535"/>
        <v>0</v>
      </c>
      <c r="CM355" s="327">
        <f>'2ND TERM Db '!AY355</f>
        <v>0</v>
      </c>
      <c r="CN355" s="348">
        <f>'1ST TERM Db'!AY355</f>
        <v>0</v>
      </c>
      <c r="CO355" s="328">
        <f t="shared" si="536"/>
        <v>0</v>
      </c>
      <c r="CP355" s="26"/>
      <c r="CQ355" s="26"/>
      <c r="CR355" s="43">
        <f t="shared" si="537"/>
        <v>0</v>
      </c>
      <c r="CS355" s="327">
        <f>'2ND TERM Db '!BB355</f>
        <v>0</v>
      </c>
      <c r="CT355" s="348">
        <f>'1ST TERM Db'!BB355</f>
        <v>0</v>
      </c>
      <c r="CU355" s="328">
        <f t="shared" si="538"/>
        <v>0</v>
      </c>
      <c r="CV355" s="26"/>
      <c r="CW355" s="26"/>
      <c r="CX355" s="43">
        <f t="shared" si="539"/>
        <v>0</v>
      </c>
      <c r="CY355" s="327">
        <f>'2ND TERM Db '!BE355</f>
        <v>0</v>
      </c>
      <c r="CZ355" s="348">
        <f>'1ST TERM Db'!BE355</f>
        <v>0</v>
      </c>
      <c r="DA355" s="328">
        <f t="shared" si="540"/>
        <v>0</v>
      </c>
      <c r="DB355" s="26"/>
      <c r="DC355" s="26"/>
      <c r="DD355" s="43">
        <f t="shared" si="541"/>
        <v>0</v>
      </c>
      <c r="DE355" s="327">
        <f>'2ND TERM Db '!BH355</f>
        <v>0</v>
      </c>
      <c r="DF355" s="348">
        <f>'1ST TERM Db'!BH355</f>
        <v>0</v>
      </c>
      <c r="DG355" s="328">
        <f t="shared" si="542"/>
        <v>0</v>
      </c>
      <c r="DH355" s="349"/>
      <c r="DI355" s="349"/>
      <c r="DJ355" s="356">
        <f t="shared" si="546"/>
        <v>0</v>
      </c>
      <c r="DK355" s="357">
        <f>'2ND TERM Db '!BK355</f>
        <v>0</v>
      </c>
      <c r="DL355" s="357">
        <f>'1ST TERM Db'!BK355</f>
        <v>0</v>
      </c>
      <c r="DM355" s="328">
        <f t="shared" si="543"/>
        <v>0</v>
      </c>
      <c r="DN355" s="73">
        <f t="shared" ref="DN355" si="576">SUM(O355,U355,AA355,AG355,AM355,AS355,AY355,BE355,BK355,BQ355,BW355,CC355,CI355,CO355,CU355,DA355,DG355,DM355)</f>
        <v>0</v>
      </c>
      <c r="DO355" s="80">
        <f t="shared" si="545"/>
        <v>12</v>
      </c>
      <c r="DP355" s="81" t="s">
        <v>105</v>
      </c>
      <c r="DQ355" s="81" t="s">
        <v>105</v>
      </c>
      <c r="DR355" s="81" t="s">
        <v>105</v>
      </c>
      <c r="DS355" s="81" t="s">
        <v>105</v>
      </c>
      <c r="DT355" s="81" t="s">
        <v>105</v>
      </c>
      <c r="DU355" s="81" t="s">
        <v>105</v>
      </c>
      <c r="DV355" s="81" t="s">
        <v>105</v>
      </c>
      <c r="DW355" s="81" t="s">
        <v>105</v>
      </c>
      <c r="DX355" s="87" t="s">
        <v>98</v>
      </c>
      <c r="DY355" s="88" t="s">
        <v>99</v>
      </c>
      <c r="DZ355" s="81" t="s">
        <v>105</v>
      </c>
      <c r="EA355" s="81" t="s">
        <v>105</v>
      </c>
      <c r="EB355" s="81" t="s">
        <v>105</v>
      </c>
      <c r="EC355" s="81" t="s">
        <v>105</v>
      </c>
      <c r="ED355" s="81" t="s">
        <v>105</v>
      </c>
      <c r="EE355" s="81" t="s">
        <v>105</v>
      </c>
      <c r="EF355" s="99" t="s">
        <v>105</v>
      </c>
      <c r="EG355" s="100" t="s">
        <v>101</v>
      </c>
      <c r="EH355" s="101" t="s">
        <v>102</v>
      </c>
      <c r="EI355" s="102" t="s">
        <v>103</v>
      </c>
      <c r="EJ355" s="103" t="s">
        <v>104</v>
      </c>
    </row>
    <row r="356" ht="30.3" spans="1:140">
      <c r="A356" s="21">
        <v>353</v>
      </c>
      <c r="B356" s="288">
        <f>'1ST TERM Db'!B356</f>
        <v>0</v>
      </c>
      <c r="C356" s="29">
        <f>'1ST TERM Db'!C356</f>
        <v>0</v>
      </c>
      <c r="D356" s="29">
        <f>'1ST TERM Db'!D356</f>
        <v>0</v>
      </c>
      <c r="E356" s="29">
        <f>'1ST TERM Db'!E356</f>
        <v>0</v>
      </c>
      <c r="F356" s="27"/>
      <c r="G356" s="27"/>
      <c r="H356" s="27"/>
      <c r="I356" s="42">
        <f t="shared" si="509"/>
        <v>0</v>
      </c>
      <c r="J356" s="26"/>
      <c r="K356" s="26"/>
      <c r="L356" s="43">
        <f t="shared" si="505"/>
        <v>0</v>
      </c>
      <c r="M356" s="327">
        <f>'2ND TERM Db '!L356</f>
        <v>0</v>
      </c>
      <c r="N356" s="327">
        <f>'1ST TERM Db'!L356</f>
        <v>0</v>
      </c>
      <c r="O356" s="328">
        <f t="shared" si="510"/>
        <v>0</v>
      </c>
      <c r="P356" s="26"/>
      <c r="Q356" s="26"/>
      <c r="R356" s="43">
        <f t="shared" si="511"/>
        <v>0</v>
      </c>
      <c r="S356" s="327">
        <f>'2ND TERM Db '!O356</f>
        <v>0</v>
      </c>
      <c r="T356" s="327">
        <f>'1ST TERM Db'!O356</f>
        <v>0</v>
      </c>
      <c r="U356" s="328">
        <f t="shared" si="512"/>
        <v>0</v>
      </c>
      <c r="V356" s="26"/>
      <c r="W356" s="26"/>
      <c r="X356" s="43">
        <f t="shared" si="513"/>
        <v>0</v>
      </c>
      <c r="Y356" s="327">
        <f>'2ND TERM Db '!R356</f>
        <v>0</v>
      </c>
      <c r="Z356" s="327">
        <f>'1ST TERM Db'!R356</f>
        <v>0</v>
      </c>
      <c r="AA356" s="328">
        <f t="shared" si="514"/>
        <v>0</v>
      </c>
      <c r="AB356" s="26"/>
      <c r="AC356" s="26"/>
      <c r="AD356" s="43">
        <f t="shared" si="515"/>
        <v>0</v>
      </c>
      <c r="AE356" s="327">
        <f>'2ND TERM Db '!U356</f>
        <v>0</v>
      </c>
      <c r="AF356" s="327">
        <f>'1ST TERM Db'!U356</f>
        <v>0</v>
      </c>
      <c r="AG356" s="328">
        <f t="shared" si="516"/>
        <v>0</v>
      </c>
      <c r="AH356" s="26"/>
      <c r="AI356" s="26"/>
      <c r="AJ356" s="43">
        <f t="shared" si="517"/>
        <v>0</v>
      </c>
      <c r="AK356" s="327">
        <f>'2ND TERM Db '!X356</f>
        <v>0</v>
      </c>
      <c r="AL356" s="327">
        <f>'1ST TERM Db'!X356</f>
        <v>0</v>
      </c>
      <c r="AM356" s="328">
        <f t="shared" si="518"/>
        <v>0</v>
      </c>
      <c r="AN356" s="26"/>
      <c r="AO356" s="26"/>
      <c r="AP356" s="43">
        <f t="shared" si="519"/>
        <v>0</v>
      </c>
      <c r="AQ356" s="327">
        <f>'2ND TERM Db '!AA356</f>
        <v>0</v>
      </c>
      <c r="AR356" s="343">
        <f>'1ST TERM Db'!AA356</f>
        <v>0</v>
      </c>
      <c r="AS356" s="328">
        <f t="shared" si="520"/>
        <v>0</v>
      </c>
      <c r="AT356" s="26"/>
      <c r="AU356" s="26"/>
      <c r="AV356" s="43">
        <f t="shared" si="521"/>
        <v>0</v>
      </c>
      <c r="AW356" s="327">
        <f>'2ND TERM Db '!AD356</f>
        <v>0</v>
      </c>
      <c r="AX356" s="343">
        <f>'1ST TERM Db'!AD356</f>
        <v>0</v>
      </c>
      <c r="AY356" s="328">
        <f t="shared" si="522"/>
        <v>0</v>
      </c>
      <c r="AZ356" s="26"/>
      <c r="BA356" s="26"/>
      <c r="BB356" s="43">
        <f t="shared" si="523"/>
        <v>0</v>
      </c>
      <c r="BC356" s="327">
        <f>'2ND TERM Db '!AG356</f>
        <v>0</v>
      </c>
      <c r="BD356" s="327">
        <f>'1ST TERM Db'!AG356</f>
        <v>0</v>
      </c>
      <c r="BE356" s="328">
        <f t="shared" si="524"/>
        <v>0</v>
      </c>
      <c r="BF356" s="26"/>
      <c r="BG356" s="26"/>
      <c r="BH356" s="43">
        <f t="shared" si="525"/>
        <v>0</v>
      </c>
      <c r="BI356" s="327">
        <f>'2ND TERM Db '!AJ356</f>
        <v>0</v>
      </c>
      <c r="BJ356" s="327">
        <f>'1ST TERM Db'!AJ356</f>
        <v>0</v>
      </c>
      <c r="BK356" s="328">
        <f t="shared" si="526"/>
        <v>0</v>
      </c>
      <c r="BL356" s="26"/>
      <c r="BM356" s="26"/>
      <c r="BN356" s="43">
        <f t="shared" si="527"/>
        <v>0</v>
      </c>
      <c r="BO356" s="327">
        <f>'2ND TERM Db '!AM356</f>
        <v>0</v>
      </c>
      <c r="BP356" s="348">
        <f>'1ST TERM Db'!AM356</f>
        <v>0</v>
      </c>
      <c r="BQ356" s="328">
        <f t="shared" si="528"/>
        <v>0</v>
      </c>
      <c r="BR356" s="26"/>
      <c r="BS356" s="26"/>
      <c r="BT356" s="43">
        <f t="shared" si="529"/>
        <v>0</v>
      </c>
      <c r="BU356" s="327">
        <f>'2ND TERM Db '!AP356</f>
        <v>0</v>
      </c>
      <c r="BV356" s="348">
        <f>'1ST TERM Db'!AP356</f>
        <v>0</v>
      </c>
      <c r="BW356" s="328">
        <f t="shared" si="530"/>
        <v>0</v>
      </c>
      <c r="BX356" s="26"/>
      <c r="BY356" s="26"/>
      <c r="BZ356" s="43">
        <f t="shared" si="531"/>
        <v>0</v>
      </c>
      <c r="CA356" s="327">
        <f>'2ND TERM Db '!AS356</f>
        <v>0</v>
      </c>
      <c r="CB356" s="348">
        <f>'1ST TERM Db'!AS356</f>
        <v>0</v>
      </c>
      <c r="CC356" s="328">
        <f t="shared" si="532"/>
        <v>0</v>
      </c>
      <c r="CD356" s="26"/>
      <c r="CE356" s="26"/>
      <c r="CF356" s="43">
        <f t="shared" si="533"/>
        <v>0</v>
      </c>
      <c r="CG356" s="327">
        <f>'2ND TERM Db '!AV356</f>
        <v>0</v>
      </c>
      <c r="CH356" s="348">
        <f>'1ST TERM Db'!AV356</f>
        <v>0</v>
      </c>
      <c r="CI356" s="328">
        <f t="shared" si="534"/>
        <v>0</v>
      </c>
      <c r="CJ356" s="26"/>
      <c r="CK356" s="26"/>
      <c r="CL356" s="43">
        <f t="shared" si="535"/>
        <v>0</v>
      </c>
      <c r="CM356" s="327">
        <f>'2ND TERM Db '!AY356</f>
        <v>0</v>
      </c>
      <c r="CN356" s="348">
        <f>'1ST TERM Db'!AY356</f>
        <v>0</v>
      </c>
      <c r="CO356" s="328">
        <f t="shared" si="536"/>
        <v>0</v>
      </c>
      <c r="CP356" s="26"/>
      <c r="CQ356" s="26"/>
      <c r="CR356" s="43">
        <f t="shared" si="537"/>
        <v>0</v>
      </c>
      <c r="CS356" s="327">
        <f>'2ND TERM Db '!BB356</f>
        <v>0</v>
      </c>
      <c r="CT356" s="348">
        <f>'1ST TERM Db'!BB356</f>
        <v>0</v>
      </c>
      <c r="CU356" s="328">
        <f t="shared" si="538"/>
        <v>0</v>
      </c>
      <c r="CV356" s="26"/>
      <c r="CW356" s="26"/>
      <c r="CX356" s="43">
        <f t="shared" si="539"/>
        <v>0</v>
      </c>
      <c r="CY356" s="327">
        <f>'2ND TERM Db '!BE356</f>
        <v>0</v>
      </c>
      <c r="CZ356" s="348">
        <f>'1ST TERM Db'!BE356</f>
        <v>0</v>
      </c>
      <c r="DA356" s="328">
        <f t="shared" si="540"/>
        <v>0</v>
      </c>
      <c r="DB356" s="26"/>
      <c r="DC356" s="26"/>
      <c r="DD356" s="43">
        <f t="shared" si="541"/>
        <v>0</v>
      </c>
      <c r="DE356" s="327">
        <f>'2ND TERM Db '!BH356</f>
        <v>0</v>
      </c>
      <c r="DF356" s="348">
        <f>'1ST TERM Db'!BH356</f>
        <v>0</v>
      </c>
      <c r="DG356" s="328">
        <f t="shared" si="542"/>
        <v>0</v>
      </c>
      <c r="DH356" s="349"/>
      <c r="DI356" s="349"/>
      <c r="DJ356" s="356">
        <f t="shared" si="546"/>
        <v>0</v>
      </c>
      <c r="DK356" s="357">
        <f>'2ND TERM Db '!BK356</f>
        <v>0</v>
      </c>
      <c r="DL356" s="357">
        <f>'1ST TERM Db'!BK356</f>
        <v>0</v>
      </c>
      <c r="DM356" s="328">
        <f t="shared" si="543"/>
        <v>0</v>
      </c>
      <c r="DN356" s="73">
        <f t="shared" ref="DN356" si="577">SUM(O356,U356,AA356,AG356,AM356,AS356,AY356,BE356,BK356,BQ356,BW356,CC356,CI356,CO356,CU356,DA356,DG356:DM356)</f>
        <v>0</v>
      </c>
      <c r="DO356" s="80">
        <f t="shared" si="545"/>
        <v>12</v>
      </c>
      <c r="DP356" s="81" t="s">
        <v>105</v>
      </c>
      <c r="DQ356" s="81" t="s">
        <v>105</v>
      </c>
      <c r="DR356" s="81" t="s">
        <v>105</v>
      </c>
      <c r="DS356" s="81" t="s">
        <v>105</v>
      </c>
      <c r="DT356" s="81" t="s">
        <v>105</v>
      </c>
      <c r="DU356" s="81" t="s">
        <v>105</v>
      </c>
      <c r="DV356" s="81" t="s">
        <v>105</v>
      </c>
      <c r="DW356" s="81" t="s">
        <v>105</v>
      </c>
      <c r="DX356" s="87" t="s">
        <v>98</v>
      </c>
      <c r="DY356" s="88" t="s">
        <v>99</v>
      </c>
      <c r="DZ356" s="81" t="s">
        <v>105</v>
      </c>
      <c r="EA356" s="81" t="s">
        <v>105</v>
      </c>
      <c r="EB356" s="81" t="s">
        <v>105</v>
      </c>
      <c r="EC356" s="81" t="s">
        <v>105</v>
      </c>
      <c r="ED356" s="81" t="s">
        <v>105</v>
      </c>
      <c r="EE356" s="81" t="s">
        <v>105</v>
      </c>
      <c r="EF356" s="99" t="s">
        <v>105</v>
      </c>
      <c r="EG356" s="100" t="s">
        <v>101</v>
      </c>
      <c r="EH356" s="101" t="s">
        <v>102</v>
      </c>
      <c r="EI356" s="102" t="s">
        <v>103</v>
      </c>
      <c r="EJ356" s="103" t="s">
        <v>104</v>
      </c>
    </row>
    <row r="357" ht="30.3" spans="1:140">
      <c r="A357" s="21">
        <v>354</v>
      </c>
      <c r="B357" s="288">
        <f>'1ST TERM Db'!B357</f>
        <v>0</v>
      </c>
      <c r="C357" s="289">
        <f>'1ST TERM Db'!C357</f>
        <v>0</v>
      </c>
      <c r="D357" s="29">
        <f>'1ST TERM Db'!D357</f>
        <v>0</v>
      </c>
      <c r="E357" s="29">
        <f>'1ST TERM Db'!E357</f>
        <v>0</v>
      </c>
      <c r="F357" s="27"/>
      <c r="G357" s="27"/>
      <c r="H357" s="27"/>
      <c r="I357" s="42">
        <f t="shared" si="509"/>
        <v>0</v>
      </c>
      <c r="J357" s="26"/>
      <c r="K357" s="26"/>
      <c r="L357" s="43">
        <f t="shared" si="505"/>
        <v>0</v>
      </c>
      <c r="M357" s="327">
        <f>'2ND TERM Db '!L357</f>
        <v>0</v>
      </c>
      <c r="N357" s="327">
        <f>'1ST TERM Db'!L357</f>
        <v>0</v>
      </c>
      <c r="O357" s="328">
        <f t="shared" si="510"/>
        <v>0</v>
      </c>
      <c r="P357" s="26"/>
      <c r="Q357" s="26"/>
      <c r="R357" s="43">
        <f t="shared" si="511"/>
        <v>0</v>
      </c>
      <c r="S357" s="327">
        <f>'2ND TERM Db '!O357</f>
        <v>0</v>
      </c>
      <c r="T357" s="327">
        <f>'1ST TERM Db'!O357</f>
        <v>0</v>
      </c>
      <c r="U357" s="328">
        <f t="shared" si="512"/>
        <v>0</v>
      </c>
      <c r="V357" s="26"/>
      <c r="W357" s="26"/>
      <c r="X357" s="43">
        <f t="shared" si="513"/>
        <v>0</v>
      </c>
      <c r="Y357" s="327">
        <f>'2ND TERM Db '!R357</f>
        <v>0</v>
      </c>
      <c r="Z357" s="327">
        <f>'1ST TERM Db'!R357</f>
        <v>0</v>
      </c>
      <c r="AA357" s="328">
        <f t="shared" si="514"/>
        <v>0</v>
      </c>
      <c r="AB357" s="26"/>
      <c r="AC357" s="26"/>
      <c r="AD357" s="43">
        <f t="shared" si="515"/>
        <v>0</v>
      </c>
      <c r="AE357" s="327">
        <f>'2ND TERM Db '!U357</f>
        <v>0</v>
      </c>
      <c r="AF357" s="327">
        <f>'1ST TERM Db'!U357</f>
        <v>0</v>
      </c>
      <c r="AG357" s="328">
        <f t="shared" si="516"/>
        <v>0</v>
      </c>
      <c r="AH357" s="26"/>
      <c r="AI357" s="26"/>
      <c r="AJ357" s="43">
        <f t="shared" si="517"/>
        <v>0</v>
      </c>
      <c r="AK357" s="327">
        <f>'2ND TERM Db '!X357</f>
        <v>0</v>
      </c>
      <c r="AL357" s="327">
        <f>'1ST TERM Db'!X357</f>
        <v>0</v>
      </c>
      <c r="AM357" s="328">
        <f t="shared" si="518"/>
        <v>0</v>
      </c>
      <c r="AN357" s="26"/>
      <c r="AO357" s="26"/>
      <c r="AP357" s="43">
        <f t="shared" si="519"/>
        <v>0</v>
      </c>
      <c r="AQ357" s="327">
        <f>'2ND TERM Db '!AA357</f>
        <v>0</v>
      </c>
      <c r="AR357" s="343">
        <f>'1ST TERM Db'!AA357</f>
        <v>0</v>
      </c>
      <c r="AS357" s="328">
        <f t="shared" si="520"/>
        <v>0</v>
      </c>
      <c r="AT357" s="26"/>
      <c r="AU357" s="26"/>
      <c r="AV357" s="43">
        <f t="shared" si="521"/>
        <v>0</v>
      </c>
      <c r="AW357" s="327">
        <f>'2ND TERM Db '!AD357</f>
        <v>0</v>
      </c>
      <c r="AX357" s="343">
        <f>'1ST TERM Db'!AD357</f>
        <v>0</v>
      </c>
      <c r="AY357" s="328">
        <f t="shared" si="522"/>
        <v>0</v>
      </c>
      <c r="AZ357" s="26"/>
      <c r="BA357" s="26"/>
      <c r="BB357" s="43">
        <f t="shared" si="523"/>
        <v>0</v>
      </c>
      <c r="BC357" s="327">
        <f>'2ND TERM Db '!AG357</f>
        <v>0</v>
      </c>
      <c r="BD357" s="327">
        <f>'1ST TERM Db'!AG357</f>
        <v>0</v>
      </c>
      <c r="BE357" s="328">
        <f t="shared" si="524"/>
        <v>0</v>
      </c>
      <c r="BF357" s="26"/>
      <c r="BG357" s="26"/>
      <c r="BH357" s="43">
        <f t="shared" si="525"/>
        <v>0</v>
      </c>
      <c r="BI357" s="327">
        <f>'2ND TERM Db '!AJ357</f>
        <v>0</v>
      </c>
      <c r="BJ357" s="327">
        <f>'1ST TERM Db'!AJ357</f>
        <v>0</v>
      </c>
      <c r="BK357" s="328">
        <f t="shared" si="526"/>
        <v>0</v>
      </c>
      <c r="BL357" s="26"/>
      <c r="BM357" s="26"/>
      <c r="BN357" s="43">
        <f t="shared" si="527"/>
        <v>0</v>
      </c>
      <c r="BO357" s="327">
        <f>'2ND TERM Db '!AM357</f>
        <v>0</v>
      </c>
      <c r="BP357" s="348">
        <f>'1ST TERM Db'!AM357</f>
        <v>0</v>
      </c>
      <c r="BQ357" s="328">
        <f t="shared" si="528"/>
        <v>0</v>
      </c>
      <c r="BR357" s="26"/>
      <c r="BS357" s="26"/>
      <c r="BT357" s="43">
        <f t="shared" si="529"/>
        <v>0</v>
      </c>
      <c r="BU357" s="327">
        <f>'2ND TERM Db '!AP357</f>
        <v>0</v>
      </c>
      <c r="BV357" s="348">
        <f>'1ST TERM Db'!AP357</f>
        <v>0</v>
      </c>
      <c r="BW357" s="328">
        <f t="shared" si="530"/>
        <v>0</v>
      </c>
      <c r="BX357" s="26"/>
      <c r="BY357" s="26"/>
      <c r="BZ357" s="43">
        <f t="shared" si="531"/>
        <v>0</v>
      </c>
      <c r="CA357" s="327">
        <f>'2ND TERM Db '!AS357</f>
        <v>0</v>
      </c>
      <c r="CB357" s="348">
        <f>'1ST TERM Db'!AS357</f>
        <v>0</v>
      </c>
      <c r="CC357" s="328">
        <f t="shared" si="532"/>
        <v>0</v>
      </c>
      <c r="CD357" s="26"/>
      <c r="CE357" s="26"/>
      <c r="CF357" s="43">
        <f t="shared" si="533"/>
        <v>0</v>
      </c>
      <c r="CG357" s="327">
        <f>'2ND TERM Db '!AV357</f>
        <v>0</v>
      </c>
      <c r="CH357" s="348">
        <f>'1ST TERM Db'!AV357</f>
        <v>0</v>
      </c>
      <c r="CI357" s="328">
        <f t="shared" si="534"/>
        <v>0</v>
      </c>
      <c r="CJ357" s="26"/>
      <c r="CK357" s="26"/>
      <c r="CL357" s="43">
        <f t="shared" si="535"/>
        <v>0</v>
      </c>
      <c r="CM357" s="327">
        <f>'2ND TERM Db '!AY357</f>
        <v>0</v>
      </c>
      <c r="CN357" s="348">
        <f>'1ST TERM Db'!AY357</f>
        <v>0</v>
      </c>
      <c r="CO357" s="328">
        <f t="shared" si="536"/>
        <v>0</v>
      </c>
      <c r="CP357" s="26"/>
      <c r="CQ357" s="26"/>
      <c r="CR357" s="43">
        <f t="shared" si="537"/>
        <v>0</v>
      </c>
      <c r="CS357" s="327">
        <f>'2ND TERM Db '!BB357</f>
        <v>0</v>
      </c>
      <c r="CT357" s="348">
        <f>'1ST TERM Db'!BB357</f>
        <v>0</v>
      </c>
      <c r="CU357" s="328">
        <f t="shared" si="538"/>
        <v>0</v>
      </c>
      <c r="CV357" s="26"/>
      <c r="CW357" s="26"/>
      <c r="CX357" s="43">
        <f t="shared" si="539"/>
        <v>0</v>
      </c>
      <c r="CY357" s="327">
        <f>'2ND TERM Db '!BE357</f>
        <v>0</v>
      </c>
      <c r="CZ357" s="348">
        <f>'1ST TERM Db'!BE357</f>
        <v>0</v>
      </c>
      <c r="DA357" s="328">
        <f t="shared" si="540"/>
        <v>0</v>
      </c>
      <c r="DB357" s="26"/>
      <c r="DC357" s="26"/>
      <c r="DD357" s="43">
        <f t="shared" si="541"/>
        <v>0</v>
      </c>
      <c r="DE357" s="327">
        <f>'2ND TERM Db '!BH357</f>
        <v>0</v>
      </c>
      <c r="DF357" s="348">
        <f>'1ST TERM Db'!BH357</f>
        <v>0</v>
      </c>
      <c r="DG357" s="328">
        <f t="shared" si="542"/>
        <v>0</v>
      </c>
      <c r="DH357" s="349"/>
      <c r="DI357" s="349"/>
      <c r="DJ357" s="356">
        <f t="shared" si="546"/>
        <v>0</v>
      </c>
      <c r="DK357" s="357">
        <f>'2ND TERM Db '!BK357</f>
        <v>0</v>
      </c>
      <c r="DL357" s="357">
        <f>'1ST TERM Db'!BK357</f>
        <v>0</v>
      </c>
      <c r="DM357" s="328">
        <f t="shared" si="543"/>
        <v>0</v>
      </c>
      <c r="DN357" s="73">
        <f t="shared" ref="DN357" si="578">SUM(O357,U357,AA357,AG357,AM357,AS357,AY357,BE357,BK357,BQ357,BW357,CC357,CI357,CO357,CU357,DA357,DG357,DM357)</f>
        <v>0</v>
      </c>
      <c r="DO357" s="80">
        <f t="shared" si="545"/>
        <v>12</v>
      </c>
      <c r="DP357" s="81" t="s">
        <v>105</v>
      </c>
      <c r="DQ357" s="81" t="s">
        <v>105</v>
      </c>
      <c r="DR357" s="81" t="s">
        <v>105</v>
      </c>
      <c r="DS357" s="81" t="s">
        <v>105</v>
      </c>
      <c r="DT357" s="81" t="s">
        <v>105</v>
      </c>
      <c r="DU357" s="81" t="s">
        <v>105</v>
      </c>
      <c r="DV357" s="81" t="s">
        <v>105</v>
      </c>
      <c r="DW357" s="81" t="s">
        <v>105</v>
      </c>
      <c r="DX357" s="87" t="s">
        <v>98</v>
      </c>
      <c r="DY357" s="88" t="s">
        <v>99</v>
      </c>
      <c r="DZ357" s="81" t="s">
        <v>105</v>
      </c>
      <c r="EA357" s="81" t="s">
        <v>105</v>
      </c>
      <c r="EB357" s="81" t="s">
        <v>105</v>
      </c>
      <c r="EC357" s="81" t="s">
        <v>105</v>
      </c>
      <c r="ED357" s="81" t="s">
        <v>105</v>
      </c>
      <c r="EE357" s="81" t="s">
        <v>105</v>
      </c>
      <c r="EF357" s="99" t="s">
        <v>105</v>
      </c>
      <c r="EG357" s="100" t="s">
        <v>101</v>
      </c>
      <c r="EH357" s="101" t="s">
        <v>102</v>
      </c>
      <c r="EI357" s="102" t="s">
        <v>103</v>
      </c>
      <c r="EJ357" s="103" t="s">
        <v>104</v>
      </c>
    </row>
    <row r="358" ht="30.3" spans="1:140">
      <c r="A358" s="21">
        <v>355</v>
      </c>
      <c r="B358" s="288">
        <f>'1ST TERM Db'!B358</f>
        <v>0</v>
      </c>
      <c r="C358" s="29">
        <f>'1ST TERM Db'!C358</f>
        <v>0</v>
      </c>
      <c r="D358" s="29">
        <f>'1ST TERM Db'!D358</f>
        <v>0</v>
      </c>
      <c r="E358" s="29">
        <f>'1ST TERM Db'!E358</f>
        <v>0</v>
      </c>
      <c r="F358" s="27"/>
      <c r="G358" s="27"/>
      <c r="H358" s="27"/>
      <c r="I358" s="42">
        <f t="shared" si="509"/>
        <v>0</v>
      </c>
      <c r="J358" s="26"/>
      <c r="K358" s="26"/>
      <c r="L358" s="43">
        <f t="shared" si="505"/>
        <v>0</v>
      </c>
      <c r="M358" s="327">
        <f>'2ND TERM Db '!L358</f>
        <v>0</v>
      </c>
      <c r="N358" s="327">
        <f>'1ST TERM Db'!L358</f>
        <v>0</v>
      </c>
      <c r="O358" s="328">
        <f t="shared" si="510"/>
        <v>0</v>
      </c>
      <c r="P358" s="26"/>
      <c r="Q358" s="26"/>
      <c r="R358" s="43">
        <f t="shared" si="511"/>
        <v>0</v>
      </c>
      <c r="S358" s="327">
        <f>'2ND TERM Db '!O358</f>
        <v>0</v>
      </c>
      <c r="T358" s="327">
        <f>'1ST TERM Db'!O358</f>
        <v>0</v>
      </c>
      <c r="U358" s="328">
        <f t="shared" si="512"/>
        <v>0</v>
      </c>
      <c r="V358" s="26"/>
      <c r="W358" s="26"/>
      <c r="X358" s="43">
        <f t="shared" si="513"/>
        <v>0</v>
      </c>
      <c r="Y358" s="327">
        <f>'2ND TERM Db '!R358</f>
        <v>0</v>
      </c>
      <c r="Z358" s="327">
        <f>'1ST TERM Db'!R358</f>
        <v>0</v>
      </c>
      <c r="AA358" s="328">
        <f t="shared" si="514"/>
        <v>0</v>
      </c>
      <c r="AB358" s="26"/>
      <c r="AC358" s="26"/>
      <c r="AD358" s="43">
        <f t="shared" si="515"/>
        <v>0</v>
      </c>
      <c r="AE358" s="327">
        <f>'2ND TERM Db '!U358</f>
        <v>0</v>
      </c>
      <c r="AF358" s="327">
        <f>'1ST TERM Db'!U358</f>
        <v>0</v>
      </c>
      <c r="AG358" s="328">
        <f t="shared" si="516"/>
        <v>0</v>
      </c>
      <c r="AH358" s="26"/>
      <c r="AI358" s="26"/>
      <c r="AJ358" s="43">
        <f t="shared" si="517"/>
        <v>0</v>
      </c>
      <c r="AK358" s="327">
        <f>'2ND TERM Db '!X358</f>
        <v>0</v>
      </c>
      <c r="AL358" s="327">
        <f>'1ST TERM Db'!X358</f>
        <v>0</v>
      </c>
      <c r="AM358" s="328">
        <f t="shared" si="518"/>
        <v>0</v>
      </c>
      <c r="AN358" s="26"/>
      <c r="AO358" s="26"/>
      <c r="AP358" s="43">
        <f t="shared" si="519"/>
        <v>0</v>
      </c>
      <c r="AQ358" s="327">
        <f>'2ND TERM Db '!AA358</f>
        <v>0</v>
      </c>
      <c r="AR358" s="343">
        <f>'1ST TERM Db'!AA358</f>
        <v>0</v>
      </c>
      <c r="AS358" s="328">
        <f t="shared" si="520"/>
        <v>0</v>
      </c>
      <c r="AT358" s="26"/>
      <c r="AU358" s="26"/>
      <c r="AV358" s="43">
        <f t="shared" si="521"/>
        <v>0</v>
      </c>
      <c r="AW358" s="327">
        <f>'2ND TERM Db '!AD358</f>
        <v>0</v>
      </c>
      <c r="AX358" s="343">
        <f>'1ST TERM Db'!AD358</f>
        <v>0</v>
      </c>
      <c r="AY358" s="328">
        <f t="shared" si="522"/>
        <v>0</v>
      </c>
      <c r="AZ358" s="26"/>
      <c r="BA358" s="26"/>
      <c r="BB358" s="43">
        <f t="shared" si="523"/>
        <v>0</v>
      </c>
      <c r="BC358" s="327">
        <f>'2ND TERM Db '!AG358</f>
        <v>0</v>
      </c>
      <c r="BD358" s="327">
        <f>'1ST TERM Db'!AG358</f>
        <v>0</v>
      </c>
      <c r="BE358" s="328">
        <f t="shared" si="524"/>
        <v>0</v>
      </c>
      <c r="BF358" s="26"/>
      <c r="BG358" s="26"/>
      <c r="BH358" s="43">
        <f t="shared" si="525"/>
        <v>0</v>
      </c>
      <c r="BI358" s="327">
        <f>'2ND TERM Db '!AJ358</f>
        <v>0</v>
      </c>
      <c r="BJ358" s="327">
        <f>'1ST TERM Db'!AJ358</f>
        <v>0</v>
      </c>
      <c r="BK358" s="328">
        <f t="shared" si="526"/>
        <v>0</v>
      </c>
      <c r="BL358" s="26"/>
      <c r="BM358" s="26"/>
      <c r="BN358" s="43">
        <f t="shared" si="527"/>
        <v>0</v>
      </c>
      <c r="BO358" s="327">
        <f>'2ND TERM Db '!AM358</f>
        <v>0</v>
      </c>
      <c r="BP358" s="348">
        <f>'1ST TERM Db'!AM358</f>
        <v>0</v>
      </c>
      <c r="BQ358" s="328">
        <f t="shared" si="528"/>
        <v>0</v>
      </c>
      <c r="BR358" s="26"/>
      <c r="BS358" s="26"/>
      <c r="BT358" s="43">
        <f t="shared" si="529"/>
        <v>0</v>
      </c>
      <c r="BU358" s="327">
        <f>'2ND TERM Db '!AP358</f>
        <v>0</v>
      </c>
      <c r="BV358" s="348">
        <f>'1ST TERM Db'!AP358</f>
        <v>0</v>
      </c>
      <c r="BW358" s="328">
        <f t="shared" si="530"/>
        <v>0</v>
      </c>
      <c r="BX358" s="26"/>
      <c r="BY358" s="26"/>
      <c r="BZ358" s="43">
        <f t="shared" si="531"/>
        <v>0</v>
      </c>
      <c r="CA358" s="327">
        <f>'2ND TERM Db '!AS358</f>
        <v>0</v>
      </c>
      <c r="CB358" s="348">
        <f>'1ST TERM Db'!AS358</f>
        <v>0</v>
      </c>
      <c r="CC358" s="328">
        <f t="shared" si="532"/>
        <v>0</v>
      </c>
      <c r="CD358" s="26"/>
      <c r="CE358" s="26"/>
      <c r="CF358" s="43">
        <f t="shared" si="533"/>
        <v>0</v>
      </c>
      <c r="CG358" s="327">
        <f>'2ND TERM Db '!AV358</f>
        <v>0</v>
      </c>
      <c r="CH358" s="348">
        <f>'1ST TERM Db'!AV358</f>
        <v>0</v>
      </c>
      <c r="CI358" s="328">
        <f t="shared" si="534"/>
        <v>0</v>
      </c>
      <c r="CJ358" s="26"/>
      <c r="CK358" s="26"/>
      <c r="CL358" s="43">
        <f t="shared" si="535"/>
        <v>0</v>
      </c>
      <c r="CM358" s="327">
        <f>'2ND TERM Db '!AY358</f>
        <v>0</v>
      </c>
      <c r="CN358" s="348">
        <f>'1ST TERM Db'!AY358</f>
        <v>0</v>
      </c>
      <c r="CO358" s="328">
        <f t="shared" si="536"/>
        <v>0</v>
      </c>
      <c r="CP358" s="26"/>
      <c r="CQ358" s="26"/>
      <c r="CR358" s="43">
        <f t="shared" si="537"/>
        <v>0</v>
      </c>
      <c r="CS358" s="327">
        <f>'2ND TERM Db '!BB358</f>
        <v>0</v>
      </c>
      <c r="CT358" s="348">
        <f>'1ST TERM Db'!BB358</f>
        <v>0</v>
      </c>
      <c r="CU358" s="328">
        <f t="shared" si="538"/>
        <v>0</v>
      </c>
      <c r="CV358" s="26"/>
      <c r="CW358" s="26"/>
      <c r="CX358" s="43">
        <f t="shared" si="539"/>
        <v>0</v>
      </c>
      <c r="CY358" s="327">
        <f>'2ND TERM Db '!BE358</f>
        <v>0</v>
      </c>
      <c r="CZ358" s="348">
        <f>'1ST TERM Db'!BE358</f>
        <v>0</v>
      </c>
      <c r="DA358" s="328">
        <f t="shared" si="540"/>
        <v>0</v>
      </c>
      <c r="DB358" s="26"/>
      <c r="DC358" s="26"/>
      <c r="DD358" s="43">
        <f t="shared" si="541"/>
        <v>0</v>
      </c>
      <c r="DE358" s="327">
        <f>'2ND TERM Db '!BH358</f>
        <v>0</v>
      </c>
      <c r="DF358" s="348">
        <f>'1ST TERM Db'!BH358</f>
        <v>0</v>
      </c>
      <c r="DG358" s="328">
        <f t="shared" si="542"/>
        <v>0</v>
      </c>
      <c r="DH358" s="349"/>
      <c r="DI358" s="349"/>
      <c r="DJ358" s="356">
        <f t="shared" si="546"/>
        <v>0</v>
      </c>
      <c r="DK358" s="357">
        <f>'2ND TERM Db '!BK358</f>
        <v>0</v>
      </c>
      <c r="DL358" s="357">
        <f>'1ST TERM Db'!BK358</f>
        <v>0</v>
      </c>
      <c r="DM358" s="328">
        <f t="shared" si="543"/>
        <v>0</v>
      </c>
      <c r="DN358" s="73">
        <f t="shared" ref="DN358" si="579">SUM(O358,U358,AA358,AG358,AM358,AS358,AY358,BE358,BK358,BQ358,BW358,CC358,CI358,CO358,CU358,DA358,DG358:DM358)</f>
        <v>0</v>
      </c>
      <c r="DO358" s="80">
        <f t="shared" si="545"/>
        <v>12</v>
      </c>
      <c r="DP358" s="81" t="s">
        <v>105</v>
      </c>
      <c r="DQ358" s="81" t="s">
        <v>105</v>
      </c>
      <c r="DR358" s="81" t="s">
        <v>105</v>
      </c>
      <c r="DS358" s="81" t="s">
        <v>105</v>
      </c>
      <c r="DT358" s="81" t="s">
        <v>105</v>
      </c>
      <c r="DU358" s="81" t="s">
        <v>105</v>
      </c>
      <c r="DV358" s="81" t="s">
        <v>105</v>
      </c>
      <c r="DW358" s="81" t="s">
        <v>105</v>
      </c>
      <c r="DX358" s="87" t="s">
        <v>98</v>
      </c>
      <c r="DY358" s="88" t="s">
        <v>99</v>
      </c>
      <c r="DZ358" s="81" t="s">
        <v>105</v>
      </c>
      <c r="EA358" s="81" t="s">
        <v>105</v>
      </c>
      <c r="EB358" s="81" t="s">
        <v>105</v>
      </c>
      <c r="EC358" s="81" t="s">
        <v>105</v>
      </c>
      <c r="ED358" s="81" t="s">
        <v>105</v>
      </c>
      <c r="EE358" s="81" t="s">
        <v>105</v>
      </c>
      <c r="EF358" s="99" t="s">
        <v>105</v>
      </c>
      <c r="EG358" s="100" t="s">
        <v>101</v>
      </c>
      <c r="EH358" s="101" t="s">
        <v>102</v>
      </c>
      <c r="EI358" s="102" t="s">
        <v>103</v>
      </c>
      <c r="EJ358" s="103" t="s">
        <v>104</v>
      </c>
    </row>
    <row r="359" ht="30.3" spans="1:140">
      <c r="A359" s="21">
        <v>356</v>
      </c>
      <c r="B359" s="288">
        <f>'1ST TERM Db'!B359</f>
        <v>0</v>
      </c>
      <c r="C359" s="289">
        <f>'1ST TERM Db'!C359</f>
        <v>0</v>
      </c>
      <c r="D359" s="29">
        <f>'1ST TERM Db'!D359</f>
        <v>0</v>
      </c>
      <c r="E359" s="29">
        <f>'1ST TERM Db'!E359</f>
        <v>0</v>
      </c>
      <c r="F359" s="27"/>
      <c r="G359" s="27"/>
      <c r="H359" s="27"/>
      <c r="I359" s="42">
        <f t="shared" si="509"/>
        <v>0</v>
      </c>
      <c r="J359" s="26"/>
      <c r="K359" s="26"/>
      <c r="L359" s="43">
        <f t="shared" si="505"/>
        <v>0</v>
      </c>
      <c r="M359" s="327">
        <f>'2ND TERM Db '!L359</f>
        <v>0</v>
      </c>
      <c r="N359" s="327">
        <f>'1ST TERM Db'!L359</f>
        <v>0</v>
      </c>
      <c r="O359" s="328">
        <f t="shared" si="510"/>
        <v>0</v>
      </c>
      <c r="P359" s="26"/>
      <c r="Q359" s="26"/>
      <c r="R359" s="43">
        <f t="shared" si="511"/>
        <v>0</v>
      </c>
      <c r="S359" s="327">
        <f>'2ND TERM Db '!O359</f>
        <v>0</v>
      </c>
      <c r="T359" s="327">
        <f>'1ST TERM Db'!O359</f>
        <v>0</v>
      </c>
      <c r="U359" s="328">
        <f t="shared" si="512"/>
        <v>0</v>
      </c>
      <c r="V359" s="26"/>
      <c r="W359" s="26"/>
      <c r="X359" s="43">
        <f t="shared" si="513"/>
        <v>0</v>
      </c>
      <c r="Y359" s="327">
        <f>'2ND TERM Db '!R359</f>
        <v>0</v>
      </c>
      <c r="Z359" s="327">
        <f>'1ST TERM Db'!R359</f>
        <v>0</v>
      </c>
      <c r="AA359" s="328">
        <f t="shared" si="514"/>
        <v>0</v>
      </c>
      <c r="AB359" s="26"/>
      <c r="AC359" s="26"/>
      <c r="AD359" s="43">
        <f t="shared" si="515"/>
        <v>0</v>
      </c>
      <c r="AE359" s="327">
        <f>'2ND TERM Db '!U359</f>
        <v>0</v>
      </c>
      <c r="AF359" s="327">
        <f>'1ST TERM Db'!U359</f>
        <v>0</v>
      </c>
      <c r="AG359" s="328">
        <f t="shared" si="516"/>
        <v>0</v>
      </c>
      <c r="AH359" s="26"/>
      <c r="AI359" s="26"/>
      <c r="AJ359" s="43">
        <f t="shared" si="517"/>
        <v>0</v>
      </c>
      <c r="AK359" s="327">
        <f>'2ND TERM Db '!X359</f>
        <v>0</v>
      </c>
      <c r="AL359" s="327">
        <f>'1ST TERM Db'!X359</f>
        <v>0</v>
      </c>
      <c r="AM359" s="328">
        <f t="shared" si="518"/>
        <v>0</v>
      </c>
      <c r="AN359" s="26"/>
      <c r="AO359" s="26"/>
      <c r="AP359" s="43">
        <f t="shared" si="519"/>
        <v>0</v>
      </c>
      <c r="AQ359" s="327">
        <f>'2ND TERM Db '!AA359</f>
        <v>0</v>
      </c>
      <c r="AR359" s="343">
        <f>'1ST TERM Db'!AA359</f>
        <v>0</v>
      </c>
      <c r="AS359" s="328">
        <f t="shared" si="520"/>
        <v>0</v>
      </c>
      <c r="AT359" s="26"/>
      <c r="AU359" s="26"/>
      <c r="AV359" s="43">
        <f t="shared" si="521"/>
        <v>0</v>
      </c>
      <c r="AW359" s="327">
        <f>'2ND TERM Db '!AD359</f>
        <v>0</v>
      </c>
      <c r="AX359" s="343">
        <f>'1ST TERM Db'!AD359</f>
        <v>0</v>
      </c>
      <c r="AY359" s="328">
        <f t="shared" si="522"/>
        <v>0</v>
      </c>
      <c r="AZ359" s="26"/>
      <c r="BA359" s="26"/>
      <c r="BB359" s="43">
        <f t="shared" si="523"/>
        <v>0</v>
      </c>
      <c r="BC359" s="327">
        <f>'2ND TERM Db '!AG359</f>
        <v>0</v>
      </c>
      <c r="BD359" s="327">
        <f>'1ST TERM Db'!AG359</f>
        <v>0</v>
      </c>
      <c r="BE359" s="328">
        <f t="shared" si="524"/>
        <v>0</v>
      </c>
      <c r="BF359" s="26"/>
      <c r="BG359" s="26"/>
      <c r="BH359" s="43">
        <f t="shared" si="525"/>
        <v>0</v>
      </c>
      <c r="BI359" s="327">
        <f>'2ND TERM Db '!AJ359</f>
        <v>0</v>
      </c>
      <c r="BJ359" s="327">
        <f>'1ST TERM Db'!AJ359</f>
        <v>0</v>
      </c>
      <c r="BK359" s="328">
        <f t="shared" si="526"/>
        <v>0</v>
      </c>
      <c r="BL359" s="26"/>
      <c r="BM359" s="26"/>
      <c r="BN359" s="43">
        <f t="shared" si="527"/>
        <v>0</v>
      </c>
      <c r="BO359" s="327">
        <f>'2ND TERM Db '!AM359</f>
        <v>0</v>
      </c>
      <c r="BP359" s="348">
        <f>'1ST TERM Db'!AM359</f>
        <v>0</v>
      </c>
      <c r="BQ359" s="328">
        <f t="shared" si="528"/>
        <v>0</v>
      </c>
      <c r="BR359" s="26"/>
      <c r="BS359" s="26"/>
      <c r="BT359" s="43">
        <f t="shared" si="529"/>
        <v>0</v>
      </c>
      <c r="BU359" s="327">
        <f>'2ND TERM Db '!AP359</f>
        <v>0</v>
      </c>
      <c r="BV359" s="348">
        <f>'1ST TERM Db'!AP359</f>
        <v>0</v>
      </c>
      <c r="BW359" s="328">
        <f t="shared" si="530"/>
        <v>0</v>
      </c>
      <c r="BX359" s="26"/>
      <c r="BY359" s="26"/>
      <c r="BZ359" s="43">
        <f t="shared" si="531"/>
        <v>0</v>
      </c>
      <c r="CA359" s="327">
        <f>'2ND TERM Db '!AS359</f>
        <v>0</v>
      </c>
      <c r="CB359" s="348">
        <f>'1ST TERM Db'!AS359</f>
        <v>0</v>
      </c>
      <c r="CC359" s="328">
        <f t="shared" si="532"/>
        <v>0</v>
      </c>
      <c r="CD359" s="26"/>
      <c r="CE359" s="26"/>
      <c r="CF359" s="43">
        <f t="shared" si="533"/>
        <v>0</v>
      </c>
      <c r="CG359" s="327">
        <f>'2ND TERM Db '!AV359</f>
        <v>0</v>
      </c>
      <c r="CH359" s="348">
        <f>'1ST TERM Db'!AV359</f>
        <v>0</v>
      </c>
      <c r="CI359" s="328">
        <f t="shared" si="534"/>
        <v>0</v>
      </c>
      <c r="CJ359" s="26"/>
      <c r="CK359" s="26"/>
      <c r="CL359" s="43">
        <f t="shared" si="535"/>
        <v>0</v>
      </c>
      <c r="CM359" s="327">
        <f>'2ND TERM Db '!AY359</f>
        <v>0</v>
      </c>
      <c r="CN359" s="348">
        <f>'1ST TERM Db'!AY359</f>
        <v>0</v>
      </c>
      <c r="CO359" s="328">
        <f t="shared" si="536"/>
        <v>0</v>
      </c>
      <c r="CP359" s="26"/>
      <c r="CQ359" s="26"/>
      <c r="CR359" s="43">
        <f t="shared" si="537"/>
        <v>0</v>
      </c>
      <c r="CS359" s="327">
        <f>'2ND TERM Db '!BB359</f>
        <v>0</v>
      </c>
      <c r="CT359" s="348">
        <f>'1ST TERM Db'!BB359</f>
        <v>0</v>
      </c>
      <c r="CU359" s="328">
        <f t="shared" si="538"/>
        <v>0</v>
      </c>
      <c r="CV359" s="26"/>
      <c r="CW359" s="26"/>
      <c r="CX359" s="43">
        <f t="shared" si="539"/>
        <v>0</v>
      </c>
      <c r="CY359" s="327">
        <f>'2ND TERM Db '!BE359</f>
        <v>0</v>
      </c>
      <c r="CZ359" s="348">
        <f>'1ST TERM Db'!BE359</f>
        <v>0</v>
      </c>
      <c r="DA359" s="328">
        <f t="shared" si="540"/>
        <v>0</v>
      </c>
      <c r="DB359" s="26"/>
      <c r="DC359" s="26"/>
      <c r="DD359" s="43">
        <f t="shared" si="541"/>
        <v>0</v>
      </c>
      <c r="DE359" s="327">
        <f>'2ND TERM Db '!BH359</f>
        <v>0</v>
      </c>
      <c r="DF359" s="348">
        <f>'1ST TERM Db'!BH359</f>
        <v>0</v>
      </c>
      <c r="DG359" s="328">
        <f t="shared" si="542"/>
        <v>0</v>
      </c>
      <c r="DH359" s="349"/>
      <c r="DI359" s="349"/>
      <c r="DJ359" s="356">
        <f t="shared" si="546"/>
        <v>0</v>
      </c>
      <c r="DK359" s="357">
        <f>'2ND TERM Db '!BK359</f>
        <v>0</v>
      </c>
      <c r="DL359" s="357">
        <f>'1ST TERM Db'!BK359</f>
        <v>0</v>
      </c>
      <c r="DM359" s="328">
        <f t="shared" si="543"/>
        <v>0</v>
      </c>
      <c r="DN359" s="73">
        <f t="shared" ref="DN359" si="580">SUM(O359,U359,AA359,AG359,AM359,AS359,AY359,BE359,BK359,BQ359,BW359,CC359,CI359,CO359,CU359,DA359,DG359,DM359)</f>
        <v>0</v>
      </c>
      <c r="DO359" s="80">
        <f t="shared" si="545"/>
        <v>12</v>
      </c>
      <c r="DP359" s="81" t="s">
        <v>105</v>
      </c>
      <c r="DQ359" s="81" t="s">
        <v>105</v>
      </c>
      <c r="DR359" s="81" t="s">
        <v>105</v>
      </c>
      <c r="DS359" s="81" t="s">
        <v>105</v>
      </c>
      <c r="DT359" s="81" t="s">
        <v>105</v>
      </c>
      <c r="DU359" s="81" t="s">
        <v>105</v>
      </c>
      <c r="DV359" s="81" t="s">
        <v>105</v>
      </c>
      <c r="DW359" s="81" t="s">
        <v>105</v>
      </c>
      <c r="DX359" s="87" t="s">
        <v>98</v>
      </c>
      <c r="DY359" s="88" t="s">
        <v>99</v>
      </c>
      <c r="DZ359" s="81" t="s">
        <v>105</v>
      </c>
      <c r="EA359" s="81" t="s">
        <v>105</v>
      </c>
      <c r="EB359" s="81" t="s">
        <v>105</v>
      </c>
      <c r="EC359" s="81" t="s">
        <v>105</v>
      </c>
      <c r="ED359" s="81" t="s">
        <v>105</v>
      </c>
      <c r="EE359" s="81" t="s">
        <v>105</v>
      </c>
      <c r="EF359" s="99" t="s">
        <v>105</v>
      </c>
      <c r="EG359" s="100" t="s">
        <v>101</v>
      </c>
      <c r="EH359" s="101" t="s">
        <v>102</v>
      </c>
      <c r="EI359" s="102" t="s">
        <v>103</v>
      </c>
      <c r="EJ359" s="103" t="s">
        <v>104</v>
      </c>
    </row>
    <row r="360" ht="30.3" spans="1:140">
      <c r="A360" s="21">
        <v>357</v>
      </c>
      <c r="B360" s="288">
        <f>'1ST TERM Db'!B360</f>
        <v>0</v>
      </c>
      <c r="C360" s="29">
        <f>'1ST TERM Db'!C360</f>
        <v>0</v>
      </c>
      <c r="D360" s="29">
        <f>'1ST TERM Db'!D360</f>
        <v>0</v>
      </c>
      <c r="E360" s="29">
        <f>'1ST TERM Db'!E360</f>
        <v>0</v>
      </c>
      <c r="F360" s="27"/>
      <c r="G360" s="27"/>
      <c r="H360" s="27"/>
      <c r="I360" s="42">
        <f t="shared" si="509"/>
        <v>0</v>
      </c>
      <c r="J360" s="26"/>
      <c r="K360" s="26"/>
      <c r="L360" s="43">
        <f t="shared" si="505"/>
        <v>0</v>
      </c>
      <c r="M360" s="327">
        <f>'2ND TERM Db '!L360</f>
        <v>0</v>
      </c>
      <c r="N360" s="327">
        <f>'1ST TERM Db'!L360</f>
        <v>0</v>
      </c>
      <c r="O360" s="328">
        <f t="shared" si="510"/>
        <v>0</v>
      </c>
      <c r="P360" s="26"/>
      <c r="Q360" s="26"/>
      <c r="R360" s="43">
        <f t="shared" si="511"/>
        <v>0</v>
      </c>
      <c r="S360" s="327">
        <f>'2ND TERM Db '!O360</f>
        <v>0</v>
      </c>
      <c r="T360" s="327">
        <f>'1ST TERM Db'!O360</f>
        <v>0</v>
      </c>
      <c r="U360" s="328">
        <f t="shared" si="512"/>
        <v>0</v>
      </c>
      <c r="V360" s="26"/>
      <c r="W360" s="26"/>
      <c r="X360" s="43">
        <f t="shared" si="513"/>
        <v>0</v>
      </c>
      <c r="Y360" s="327">
        <f>'2ND TERM Db '!R360</f>
        <v>0</v>
      </c>
      <c r="Z360" s="327">
        <f>'1ST TERM Db'!R360</f>
        <v>0</v>
      </c>
      <c r="AA360" s="328">
        <f t="shared" si="514"/>
        <v>0</v>
      </c>
      <c r="AB360" s="26"/>
      <c r="AC360" s="26"/>
      <c r="AD360" s="43">
        <f t="shared" si="515"/>
        <v>0</v>
      </c>
      <c r="AE360" s="327">
        <f>'2ND TERM Db '!U360</f>
        <v>0</v>
      </c>
      <c r="AF360" s="327">
        <f>'1ST TERM Db'!U360</f>
        <v>0</v>
      </c>
      <c r="AG360" s="328">
        <f t="shared" si="516"/>
        <v>0</v>
      </c>
      <c r="AH360" s="26"/>
      <c r="AI360" s="26"/>
      <c r="AJ360" s="43">
        <f t="shared" si="517"/>
        <v>0</v>
      </c>
      <c r="AK360" s="327">
        <f>'2ND TERM Db '!X360</f>
        <v>0</v>
      </c>
      <c r="AL360" s="327">
        <f>'1ST TERM Db'!X360</f>
        <v>0</v>
      </c>
      <c r="AM360" s="328">
        <f t="shared" si="518"/>
        <v>0</v>
      </c>
      <c r="AN360" s="26"/>
      <c r="AO360" s="26"/>
      <c r="AP360" s="43">
        <f t="shared" si="519"/>
        <v>0</v>
      </c>
      <c r="AQ360" s="327">
        <f>'2ND TERM Db '!AA360</f>
        <v>0</v>
      </c>
      <c r="AR360" s="343">
        <f>'1ST TERM Db'!AA360</f>
        <v>0</v>
      </c>
      <c r="AS360" s="328">
        <f t="shared" si="520"/>
        <v>0</v>
      </c>
      <c r="AT360" s="26"/>
      <c r="AU360" s="26"/>
      <c r="AV360" s="43">
        <f t="shared" si="521"/>
        <v>0</v>
      </c>
      <c r="AW360" s="327">
        <f>'2ND TERM Db '!AD360</f>
        <v>0</v>
      </c>
      <c r="AX360" s="343">
        <f>'1ST TERM Db'!AD360</f>
        <v>0</v>
      </c>
      <c r="AY360" s="328">
        <f t="shared" si="522"/>
        <v>0</v>
      </c>
      <c r="AZ360" s="26"/>
      <c r="BA360" s="26"/>
      <c r="BB360" s="43">
        <f t="shared" si="523"/>
        <v>0</v>
      </c>
      <c r="BC360" s="327">
        <f>'2ND TERM Db '!AG360</f>
        <v>0</v>
      </c>
      <c r="BD360" s="327">
        <f>'1ST TERM Db'!AG360</f>
        <v>0</v>
      </c>
      <c r="BE360" s="328">
        <f t="shared" si="524"/>
        <v>0</v>
      </c>
      <c r="BF360" s="26"/>
      <c r="BG360" s="26"/>
      <c r="BH360" s="43">
        <f t="shared" si="525"/>
        <v>0</v>
      </c>
      <c r="BI360" s="327">
        <f>'2ND TERM Db '!AJ360</f>
        <v>0</v>
      </c>
      <c r="BJ360" s="327">
        <f>'1ST TERM Db'!AJ360</f>
        <v>0</v>
      </c>
      <c r="BK360" s="328">
        <f t="shared" si="526"/>
        <v>0</v>
      </c>
      <c r="BL360" s="26"/>
      <c r="BM360" s="26"/>
      <c r="BN360" s="43">
        <f t="shared" si="527"/>
        <v>0</v>
      </c>
      <c r="BO360" s="327">
        <f>'2ND TERM Db '!AM360</f>
        <v>0</v>
      </c>
      <c r="BP360" s="348">
        <f>'1ST TERM Db'!AM360</f>
        <v>0</v>
      </c>
      <c r="BQ360" s="328">
        <f t="shared" si="528"/>
        <v>0</v>
      </c>
      <c r="BR360" s="26"/>
      <c r="BS360" s="26"/>
      <c r="BT360" s="43">
        <f t="shared" si="529"/>
        <v>0</v>
      </c>
      <c r="BU360" s="327">
        <f>'2ND TERM Db '!AP360</f>
        <v>0</v>
      </c>
      <c r="BV360" s="348">
        <f>'1ST TERM Db'!AP360</f>
        <v>0</v>
      </c>
      <c r="BW360" s="328">
        <f t="shared" si="530"/>
        <v>0</v>
      </c>
      <c r="BX360" s="26"/>
      <c r="BY360" s="26"/>
      <c r="BZ360" s="43">
        <f t="shared" si="531"/>
        <v>0</v>
      </c>
      <c r="CA360" s="327">
        <f>'2ND TERM Db '!AS360</f>
        <v>0</v>
      </c>
      <c r="CB360" s="348">
        <f>'1ST TERM Db'!AS360</f>
        <v>0</v>
      </c>
      <c r="CC360" s="328">
        <f t="shared" si="532"/>
        <v>0</v>
      </c>
      <c r="CD360" s="26"/>
      <c r="CE360" s="26"/>
      <c r="CF360" s="43">
        <f t="shared" si="533"/>
        <v>0</v>
      </c>
      <c r="CG360" s="327">
        <f>'2ND TERM Db '!AV360</f>
        <v>0</v>
      </c>
      <c r="CH360" s="348">
        <f>'1ST TERM Db'!AV360</f>
        <v>0</v>
      </c>
      <c r="CI360" s="328">
        <f t="shared" si="534"/>
        <v>0</v>
      </c>
      <c r="CJ360" s="26"/>
      <c r="CK360" s="26"/>
      <c r="CL360" s="43">
        <f t="shared" si="535"/>
        <v>0</v>
      </c>
      <c r="CM360" s="327">
        <f>'2ND TERM Db '!AY360</f>
        <v>0</v>
      </c>
      <c r="CN360" s="348">
        <f>'1ST TERM Db'!AY360</f>
        <v>0</v>
      </c>
      <c r="CO360" s="328">
        <f t="shared" si="536"/>
        <v>0</v>
      </c>
      <c r="CP360" s="26"/>
      <c r="CQ360" s="26"/>
      <c r="CR360" s="43">
        <f t="shared" si="537"/>
        <v>0</v>
      </c>
      <c r="CS360" s="327">
        <f>'2ND TERM Db '!BB360</f>
        <v>0</v>
      </c>
      <c r="CT360" s="348">
        <f>'1ST TERM Db'!BB360</f>
        <v>0</v>
      </c>
      <c r="CU360" s="328">
        <f t="shared" si="538"/>
        <v>0</v>
      </c>
      <c r="CV360" s="26"/>
      <c r="CW360" s="26"/>
      <c r="CX360" s="43">
        <f t="shared" si="539"/>
        <v>0</v>
      </c>
      <c r="CY360" s="327">
        <f>'2ND TERM Db '!BE360</f>
        <v>0</v>
      </c>
      <c r="CZ360" s="348">
        <f>'1ST TERM Db'!BE360</f>
        <v>0</v>
      </c>
      <c r="DA360" s="328">
        <f t="shared" si="540"/>
        <v>0</v>
      </c>
      <c r="DB360" s="26"/>
      <c r="DC360" s="26"/>
      <c r="DD360" s="43">
        <f t="shared" si="541"/>
        <v>0</v>
      </c>
      <c r="DE360" s="327">
        <f>'2ND TERM Db '!BH360</f>
        <v>0</v>
      </c>
      <c r="DF360" s="348">
        <f>'1ST TERM Db'!BH360</f>
        <v>0</v>
      </c>
      <c r="DG360" s="328">
        <f t="shared" si="542"/>
        <v>0</v>
      </c>
      <c r="DH360" s="349"/>
      <c r="DI360" s="349"/>
      <c r="DJ360" s="356">
        <f t="shared" si="546"/>
        <v>0</v>
      </c>
      <c r="DK360" s="357">
        <f>'2ND TERM Db '!BK360</f>
        <v>0</v>
      </c>
      <c r="DL360" s="357">
        <f>'1ST TERM Db'!BK360</f>
        <v>0</v>
      </c>
      <c r="DM360" s="328">
        <f t="shared" si="543"/>
        <v>0</v>
      </c>
      <c r="DN360" s="73">
        <f t="shared" ref="DN360" si="581">SUM(O360,U360,AA360,AG360,AM360,AS360,AY360,BE360,BK360,BQ360,BW360,CC360,CI360,CO360,CU360,DA360,DG360:DM360)</f>
        <v>0</v>
      </c>
      <c r="DO360" s="80">
        <f t="shared" si="545"/>
        <v>12</v>
      </c>
      <c r="DP360" s="81" t="s">
        <v>105</v>
      </c>
      <c r="DQ360" s="81" t="s">
        <v>105</v>
      </c>
      <c r="DR360" s="81" t="s">
        <v>105</v>
      </c>
      <c r="DS360" s="81" t="s">
        <v>105</v>
      </c>
      <c r="DT360" s="81" t="s">
        <v>105</v>
      </c>
      <c r="DU360" s="81" t="s">
        <v>105</v>
      </c>
      <c r="DV360" s="81" t="s">
        <v>105</v>
      </c>
      <c r="DW360" s="81" t="s">
        <v>105</v>
      </c>
      <c r="DX360" s="87" t="s">
        <v>98</v>
      </c>
      <c r="DY360" s="88" t="s">
        <v>99</v>
      </c>
      <c r="DZ360" s="81" t="s">
        <v>105</v>
      </c>
      <c r="EA360" s="81" t="s">
        <v>105</v>
      </c>
      <c r="EB360" s="81" t="s">
        <v>105</v>
      </c>
      <c r="EC360" s="81" t="s">
        <v>105</v>
      </c>
      <c r="ED360" s="81" t="s">
        <v>105</v>
      </c>
      <c r="EE360" s="81" t="s">
        <v>105</v>
      </c>
      <c r="EF360" s="99" t="s">
        <v>105</v>
      </c>
      <c r="EG360" s="100" t="s">
        <v>101</v>
      </c>
      <c r="EH360" s="101" t="s">
        <v>102</v>
      </c>
      <c r="EI360" s="102" t="s">
        <v>103</v>
      </c>
      <c r="EJ360" s="103" t="s">
        <v>104</v>
      </c>
    </row>
    <row r="361" ht="30.3" spans="1:140">
      <c r="A361" s="21">
        <v>358</v>
      </c>
      <c r="B361" s="288">
        <f>'1ST TERM Db'!B361</f>
        <v>0</v>
      </c>
      <c r="C361" s="289">
        <f>'1ST TERM Db'!C361</f>
        <v>0</v>
      </c>
      <c r="D361" s="29">
        <f>'1ST TERM Db'!D361</f>
        <v>0</v>
      </c>
      <c r="E361" s="29">
        <f>'1ST TERM Db'!E361</f>
        <v>0</v>
      </c>
      <c r="F361" s="27"/>
      <c r="G361" s="27"/>
      <c r="H361" s="27"/>
      <c r="I361" s="42">
        <f t="shared" si="509"/>
        <v>0</v>
      </c>
      <c r="J361" s="26"/>
      <c r="K361" s="26"/>
      <c r="L361" s="43">
        <f t="shared" si="505"/>
        <v>0</v>
      </c>
      <c r="M361" s="327">
        <f>'2ND TERM Db '!L361</f>
        <v>0</v>
      </c>
      <c r="N361" s="327">
        <f>'1ST TERM Db'!L361</f>
        <v>0</v>
      </c>
      <c r="O361" s="328">
        <f t="shared" si="510"/>
        <v>0</v>
      </c>
      <c r="P361" s="26"/>
      <c r="Q361" s="26"/>
      <c r="R361" s="43">
        <f t="shared" si="511"/>
        <v>0</v>
      </c>
      <c r="S361" s="327">
        <f>'2ND TERM Db '!O361</f>
        <v>0</v>
      </c>
      <c r="T361" s="327">
        <f>'1ST TERM Db'!O361</f>
        <v>0</v>
      </c>
      <c r="U361" s="328">
        <f t="shared" si="512"/>
        <v>0</v>
      </c>
      <c r="V361" s="26"/>
      <c r="W361" s="26"/>
      <c r="X361" s="43">
        <f t="shared" si="513"/>
        <v>0</v>
      </c>
      <c r="Y361" s="327">
        <f>'2ND TERM Db '!R361</f>
        <v>0</v>
      </c>
      <c r="Z361" s="327">
        <f>'1ST TERM Db'!R361</f>
        <v>0</v>
      </c>
      <c r="AA361" s="328">
        <f t="shared" si="514"/>
        <v>0</v>
      </c>
      <c r="AB361" s="26"/>
      <c r="AC361" s="26"/>
      <c r="AD361" s="43">
        <f t="shared" si="515"/>
        <v>0</v>
      </c>
      <c r="AE361" s="327">
        <f>'2ND TERM Db '!U361</f>
        <v>0</v>
      </c>
      <c r="AF361" s="327">
        <f>'1ST TERM Db'!U361</f>
        <v>0</v>
      </c>
      <c r="AG361" s="328">
        <f t="shared" si="516"/>
        <v>0</v>
      </c>
      <c r="AH361" s="26"/>
      <c r="AI361" s="26"/>
      <c r="AJ361" s="43">
        <f t="shared" si="517"/>
        <v>0</v>
      </c>
      <c r="AK361" s="327">
        <f>'2ND TERM Db '!X361</f>
        <v>0</v>
      </c>
      <c r="AL361" s="327">
        <f>'1ST TERM Db'!X361</f>
        <v>0</v>
      </c>
      <c r="AM361" s="328">
        <f t="shared" si="518"/>
        <v>0</v>
      </c>
      <c r="AN361" s="26"/>
      <c r="AO361" s="26"/>
      <c r="AP361" s="43">
        <f t="shared" si="519"/>
        <v>0</v>
      </c>
      <c r="AQ361" s="327">
        <f>'2ND TERM Db '!AA361</f>
        <v>0</v>
      </c>
      <c r="AR361" s="343">
        <f>'1ST TERM Db'!AA361</f>
        <v>0</v>
      </c>
      <c r="AS361" s="328">
        <f t="shared" si="520"/>
        <v>0</v>
      </c>
      <c r="AT361" s="26"/>
      <c r="AU361" s="26"/>
      <c r="AV361" s="43">
        <f t="shared" si="521"/>
        <v>0</v>
      </c>
      <c r="AW361" s="327">
        <f>'2ND TERM Db '!AD361</f>
        <v>0</v>
      </c>
      <c r="AX361" s="343">
        <f>'1ST TERM Db'!AD361</f>
        <v>0</v>
      </c>
      <c r="AY361" s="328">
        <f t="shared" si="522"/>
        <v>0</v>
      </c>
      <c r="AZ361" s="26"/>
      <c r="BA361" s="26"/>
      <c r="BB361" s="43">
        <f t="shared" si="523"/>
        <v>0</v>
      </c>
      <c r="BC361" s="327">
        <f>'2ND TERM Db '!AG361</f>
        <v>0</v>
      </c>
      <c r="BD361" s="327">
        <f>'1ST TERM Db'!AG361</f>
        <v>0</v>
      </c>
      <c r="BE361" s="328">
        <f t="shared" si="524"/>
        <v>0</v>
      </c>
      <c r="BF361" s="26"/>
      <c r="BG361" s="26"/>
      <c r="BH361" s="43">
        <f t="shared" si="525"/>
        <v>0</v>
      </c>
      <c r="BI361" s="327">
        <f>'2ND TERM Db '!AJ361</f>
        <v>0</v>
      </c>
      <c r="BJ361" s="327">
        <f>'1ST TERM Db'!AJ361</f>
        <v>0</v>
      </c>
      <c r="BK361" s="328">
        <f t="shared" si="526"/>
        <v>0</v>
      </c>
      <c r="BL361" s="26"/>
      <c r="BM361" s="26"/>
      <c r="BN361" s="43">
        <f t="shared" si="527"/>
        <v>0</v>
      </c>
      <c r="BO361" s="327">
        <f>'2ND TERM Db '!AM361</f>
        <v>0</v>
      </c>
      <c r="BP361" s="348">
        <f>'1ST TERM Db'!AM361</f>
        <v>0</v>
      </c>
      <c r="BQ361" s="328">
        <f t="shared" si="528"/>
        <v>0</v>
      </c>
      <c r="BR361" s="26"/>
      <c r="BS361" s="26"/>
      <c r="BT361" s="43">
        <f t="shared" si="529"/>
        <v>0</v>
      </c>
      <c r="BU361" s="327">
        <f>'2ND TERM Db '!AP361</f>
        <v>0</v>
      </c>
      <c r="BV361" s="348">
        <f>'1ST TERM Db'!AP361</f>
        <v>0</v>
      </c>
      <c r="BW361" s="328">
        <f t="shared" si="530"/>
        <v>0</v>
      </c>
      <c r="BX361" s="26"/>
      <c r="BY361" s="26"/>
      <c r="BZ361" s="43">
        <f t="shared" si="531"/>
        <v>0</v>
      </c>
      <c r="CA361" s="327">
        <f>'2ND TERM Db '!AS361</f>
        <v>0</v>
      </c>
      <c r="CB361" s="348">
        <f>'1ST TERM Db'!AS361</f>
        <v>0</v>
      </c>
      <c r="CC361" s="328">
        <f t="shared" si="532"/>
        <v>0</v>
      </c>
      <c r="CD361" s="26"/>
      <c r="CE361" s="26"/>
      <c r="CF361" s="43">
        <f t="shared" si="533"/>
        <v>0</v>
      </c>
      <c r="CG361" s="327">
        <f>'2ND TERM Db '!AV361</f>
        <v>0</v>
      </c>
      <c r="CH361" s="348">
        <f>'1ST TERM Db'!AV361</f>
        <v>0</v>
      </c>
      <c r="CI361" s="328">
        <f t="shared" si="534"/>
        <v>0</v>
      </c>
      <c r="CJ361" s="26"/>
      <c r="CK361" s="26"/>
      <c r="CL361" s="43">
        <f t="shared" si="535"/>
        <v>0</v>
      </c>
      <c r="CM361" s="327">
        <f>'2ND TERM Db '!AY361</f>
        <v>0</v>
      </c>
      <c r="CN361" s="348">
        <f>'1ST TERM Db'!AY361</f>
        <v>0</v>
      </c>
      <c r="CO361" s="328">
        <f t="shared" si="536"/>
        <v>0</v>
      </c>
      <c r="CP361" s="26"/>
      <c r="CQ361" s="26"/>
      <c r="CR361" s="43">
        <f t="shared" si="537"/>
        <v>0</v>
      </c>
      <c r="CS361" s="327">
        <f>'2ND TERM Db '!BB361</f>
        <v>0</v>
      </c>
      <c r="CT361" s="348">
        <f>'1ST TERM Db'!BB361</f>
        <v>0</v>
      </c>
      <c r="CU361" s="328">
        <f t="shared" si="538"/>
        <v>0</v>
      </c>
      <c r="CV361" s="26"/>
      <c r="CW361" s="26"/>
      <c r="CX361" s="43">
        <f t="shared" si="539"/>
        <v>0</v>
      </c>
      <c r="CY361" s="327">
        <f>'2ND TERM Db '!BE361</f>
        <v>0</v>
      </c>
      <c r="CZ361" s="348">
        <f>'1ST TERM Db'!BE361</f>
        <v>0</v>
      </c>
      <c r="DA361" s="328">
        <f t="shared" si="540"/>
        <v>0</v>
      </c>
      <c r="DB361" s="26"/>
      <c r="DC361" s="26"/>
      <c r="DD361" s="43">
        <f t="shared" si="541"/>
        <v>0</v>
      </c>
      <c r="DE361" s="327">
        <f>'2ND TERM Db '!BH361</f>
        <v>0</v>
      </c>
      <c r="DF361" s="348">
        <f>'1ST TERM Db'!BH361</f>
        <v>0</v>
      </c>
      <c r="DG361" s="328">
        <f t="shared" si="542"/>
        <v>0</v>
      </c>
      <c r="DH361" s="349"/>
      <c r="DI361" s="349"/>
      <c r="DJ361" s="356">
        <f t="shared" si="546"/>
        <v>0</v>
      </c>
      <c r="DK361" s="357">
        <f>'2ND TERM Db '!BK361</f>
        <v>0</v>
      </c>
      <c r="DL361" s="357">
        <f>'1ST TERM Db'!BK361</f>
        <v>0</v>
      </c>
      <c r="DM361" s="328">
        <f t="shared" si="543"/>
        <v>0</v>
      </c>
      <c r="DN361" s="73">
        <f t="shared" ref="DN361" si="582">SUM(O361,U361,AA361,AG361,AM361,AS361,AY361,BE361,BK361,BQ361,BW361,CC361,CI361,CO361,CU361,DA361,DG361,DM361)</f>
        <v>0</v>
      </c>
      <c r="DO361" s="80">
        <f t="shared" si="545"/>
        <v>12</v>
      </c>
      <c r="DP361" s="81" t="s">
        <v>105</v>
      </c>
      <c r="DQ361" s="81" t="s">
        <v>105</v>
      </c>
      <c r="DR361" s="81" t="s">
        <v>105</v>
      </c>
      <c r="DS361" s="81" t="s">
        <v>105</v>
      </c>
      <c r="DT361" s="81" t="s">
        <v>105</v>
      </c>
      <c r="DU361" s="81" t="s">
        <v>105</v>
      </c>
      <c r="DV361" s="81" t="s">
        <v>105</v>
      </c>
      <c r="DW361" s="81" t="s">
        <v>105</v>
      </c>
      <c r="DX361" s="87" t="s">
        <v>98</v>
      </c>
      <c r="DY361" s="88" t="s">
        <v>99</v>
      </c>
      <c r="DZ361" s="81" t="s">
        <v>105</v>
      </c>
      <c r="EA361" s="81" t="s">
        <v>105</v>
      </c>
      <c r="EB361" s="81" t="s">
        <v>105</v>
      </c>
      <c r="EC361" s="81" t="s">
        <v>105</v>
      </c>
      <c r="ED361" s="81" t="s">
        <v>105</v>
      </c>
      <c r="EE361" s="81" t="s">
        <v>105</v>
      </c>
      <c r="EF361" s="99" t="s">
        <v>105</v>
      </c>
      <c r="EG361" s="100" t="s">
        <v>101</v>
      </c>
      <c r="EH361" s="101" t="s">
        <v>102</v>
      </c>
      <c r="EI361" s="102" t="s">
        <v>103</v>
      </c>
      <c r="EJ361" s="103" t="s">
        <v>104</v>
      </c>
    </row>
    <row r="362" ht="30.3" spans="1:140">
      <c r="A362" s="21">
        <v>359</v>
      </c>
      <c r="B362" s="288">
        <f>'1ST TERM Db'!B362</f>
        <v>0</v>
      </c>
      <c r="C362" s="29">
        <f>'1ST TERM Db'!C362</f>
        <v>0</v>
      </c>
      <c r="D362" s="29">
        <f>'1ST TERM Db'!D362</f>
        <v>0</v>
      </c>
      <c r="E362" s="29">
        <f>'1ST TERM Db'!E362</f>
        <v>0</v>
      </c>
      <c r="F362" s="27"/>
      <c r="G362" s="27"/>
      <c r="H362" s="27"/>
      <c r="I362" s="42">
        <f t="shared" si="509"/>
        <v>0</v>
      </c>
      <c r="J362" s="26"/>
      <c r="K362" s="26"/>
      <c r="L362" s="43">
        <f t="shared" si="505"/>
        <v>0</v>
      </c>
      <c r="M362" s="327">
        <f>'2ND TERM Db '!L362</f>
        <v>0</v>
      </c>
      <c r="N362" s="327">
        <f>'1ST TERM Db'!L362</f>
        <v>0</v>
      </c>
      <c r="O362" s="328">
        <f t="shared" si="510"/>
        <v>0</v>
      </c>
      <c r="P362" s="26"/>
      <c r="Q362" s="26"/>
      <c r="R362" s="43">
        <f t="shared" si="511"/>
        <v>0</v>
      </c>
      <c r="S362" s="327">
        <f>'2ND TERM Db '!O362</f>
        <v>0</v>
      </c>
      <c r="T362" s="327">
        <f>'1ST TERM Db'!O362</f>
        <v>0</v>
      </c>
      <c r="U362" s="328">
        <f t="shared" si="512"/>
        <v>0</v>
      </c>
      <c r="V362" s="26"/>
      <c r="W362" s="26"/>
      <c r="X362" s="43">
        <f t="shared" si="513"/>
        <v>0</v>
      </c>
      <c r="Y362" s="327">
        <f>'2ND TERM Db '!R362</f>
        <v>0</v>
      </c>
      <c r="Z362" s="327">
        <f>'1ST TERM Db'!R362</f>
        <v>0</v>
      </c>
      <c r="AA362" s="328">
        <f t="shared" si="514"/>
        <v>0</v>
      </c>
      <c r="AB362" s="26"/>
      <c r="AC362" s="26"/>
      <c r="AD362" s="43">
        <f t="shared" si="515"/>
        <v>0</v>
      </c>
      <c r="AE362" s="327">
        <f>'2ND TERM Db '!U362</f>
        <v>0</v>
      </c>
      <c r="AF362" s="327">
        <f>'1ST TERM Db'!U362</f>
        <v>0</v>
      </c>
      <c r="AG362" s="328">
        <f t="shared" si="516"/>
        <v>0</v>
      </c>
      <c r="AH362" s="26"/>
      <c r="AI362" s="26"/>
      <c r="AJ362" s="43">
        <f t="shared" si="517"/>
        <v>0</v>
      </c>
      <c r="AK362" s="327">
        <f>'2ND TERM Db '!X362</f>
        <v>0</v>
      </c>
      <c r="AL362" s="327">
        <f>'1ST TERM Db'!X362</f>
        <v>0</v>
      </c>
      <c r="AM362" s="328">
        <f t="shared" si="518"/>
        <v>0</v>
      </c>
      <c r="AN362" s="26"/>
      <c r="AO362" s="26"/>
      <c r="AP362" s="43">
        <f t="shared" si="519"/>
        <v>0</v>
      </c>
      <c r="AQ362" s="327">
        <f>'2ND TERM Db '!AA362</f>
        <v>0</v>
      </c>
      <c r="AR362" s="343">
        <f>'1ST TERM Db'!AA362</f>
        <v>0</v>
      </c>
      <c r="AS362" s="328">
        <f t="shared" si="520"/>
        <v>0</v>
      </c>
      <c r="AT362" s="26"/>
      <c r="AU362" s="26"/>
      <c r="AV362" s="43">
        <f t="shared" si="521"/>
        <v>0</v>
      </c>
      <c r="AW362" s="327">
        <f>'2ND TERM Db '!AD362</f>
        <v>0</v>
      </c>
      <c r="AX362" s="343">
        <f>'1ST TERM Db'!AD362</f>
        <v>0</v>
      </c>
      <c r="AY362" s="328">
        <f t="shared" si="522"/>
        <v>0</v>
      </c>
      <c r="AZ362" s="26"/>
      <c r="BA362" s="26"/>
      <c r="BB362" s="43">
        <f t="shared" si="523"/>
        <v>0</v>
      </c>
      <c r="BC362" s="327">
        <f>'2ND TERM Db '!AG362</f>
        <v>0</v>
      </c>
      <c r="BD362" s="327">
        <f>'1ST TERM Db'!AG362</f>
        <v>0</v>
      </c>
      <c r="BE362" s="328">
        <f t="shared" si="524"/>
        <v>0</v>
      </c>
      <c r="BF362" s="26"/>
      <c r="BG362" s="26"/>
      <c r="BH362" s="43">
        <f t="shared" si="525"/>
        <v>0</v>
      </c>
      <c r="BI362" s="327">
        <f>'2ND TERM Db '!AJ362</f>
        <v>0</v>
      </c>
      <c r="BJ362" s="327">
        <f>'1ST TERM Db'!AJ362</f>
        <v>0</v>
      </c>
      <c r="BK362" s="328">
        <f t="shared" si="526"/>
        <v>0</v>
      </c>
      <c r="BL362" s="26"/>
      <c r="BM362" s="26"/>
      <c r="BN362" s="43">
        <f t="shared" si="527"/>
        <v>0</v>
      </c>
      <c r="BO362" s="327">
        <f>'2ND TERM Db '!AM362</f>
        <v>0</v>
      </c>
      <c r="BP362" s="348">
        <f>'1ST TERM Db'!AM362</f>
        <v>0</v>
      </c>
      <c r="BQ362" s="328">
        <f t="shared" si="528"/>
        <v>0</v>
      </c>
      <c r="BR362" s="26"/>
      <c r="BS362" s="26"/>
      <c r="BT362" s="43">
        <f t="shared" si="529"/>
        <v>0</v>
      </c>
      <c r="BU362" s="327">
        <f>'2ND TERM Db '!AP362</f>
        <v>0</v>
      </c>
      <c r="BV362" s="348">
        <f>'1ST TERM Db'!AP362</f>
        <v>0</v>
      </c>
      <c r="BW362" s="328">
        <f t="shared" si="530"/>
        <v>0</v>
      </c>
      <c r="BX362" s="26"/>
      <c r="BY362" s="26"/>
      <c r="BZ362" s="43">
        <f t="shared" si="531"/>
        <v>0</v>
      </c>
      <c r="CA362" s="327">
        <f>'2ND TERM Db '!AS362</f>
        <v>0</v>
      </c>
      <c r="CB362" s="348">
        <f>'1ST TERM Db'!AS362</f>
        <v>0</v>
      </c>
      <c r="CC362" s="328">
        <f t="shared" si="532"/>
        <v>0</v>
      </c>
      <c r="CD362" s="26"/>
      <c r="CE362" s="26"/>
      <c r="CF362" s="43">
        <f t="shared" si="533"/>
        <v>0</v>
      </c>
      <c r="CG362" s="327">
        <f>'2ND TERM Db '!AV362</f>
        <v>0</v>
      </c>
      <c r="CH362" s="348">
        <f>'1ST TERM Db'!AV362</f>
        <v>0</v>
      </c>
      <c r="CI362" s="328">
        <f t="shared" si="534"/>
        <v>0</v>
      </c>
      <c r="CJ362" s="26"/>
      <c r="CK362" s="26"/>
      <c r="CL362" s="43">
        <f t="shared" si="535"/>
        <v>0</v>
      </c>
      <c r="CM362" s="327">
        <f>'2ND TERM Db '!AY362</f>
        <v>0</v>
      </c>
      <c r="CN362" s="348">
        <f>'1ST TERM Db'!AY362</f>
        <v>0</v>
      </c>
      <c r="CO362" s="328">
        <f t="shared" si="536"/>
        <v>0</v>
      </c>
      <c r="CP362" s="26"/>
      <c r="CQ362" s="26"/>
      <c r="CR362" s="43">
        <f t="shared" si="537"/>
        <v>0</v>
      </c>
      <c r="CS362" s="327">
        <f>'2ND TERM Db '!BB362</f>
        <v>0</v>
      </c>
      <c r="CT362" s="348">
        <f>'1ST TERM Db'!BB362</f>
        <v>0</v>
      </c>
      <c r="CU362" s="328">
        <f t="shared" si="538"/>
        <v>0</v>
      </c>
      <c r="CV362" s="26"/>
      <c r="CW362" s="26"/>
      <c r="CX362" s="43">
        <f t="shared" si="539"/>
        <v>0</v>
      </c>
      <c r="CY362" s="327">
        <f>'2ND TERM Db '!BE362</f>
        <v>0</v>
      </c>
      <c r="CZ362" s="348">
        <f>'1ST TERM Db'!BE362</f>
        <v>0</v>
      </c>
      <c r="DA362" s="328">
        <f t="shared" si="540"/>
        <v>0</v>
      </c>
      <c r="DB362" s="26"/>
      <c r="DC362" s="26"/>
      <c r="DD362" s="43">
        <f t="shared" si="541"/>
        <v>0</v>
      </c>
      <c r="DE362" s="327">
        <f>'2ND TERM Db '!BH362</f>
        <v>0</v>
      </c>
      <c r="DF362" s="348">
        <f>'1ST TERM Db'!BH362</f>
        <v>0</v>
      </c>
      <c r="DG362" s="328">
        <f t="shared" si="542"/>
        <v>0</v>
      </c>
      <c r="DH362" s="349"/>
      <c r="DI362" s="349"/>
      <c r="DJ362" s="356">
        <f t="shared" si="546"/>
        <v>0</v>
      </c>
      <c r="DK362" s="357">
        <f>'2ND TERM Db '!BK362</f>
        <v>0</v>
      </c>
      <c r="DL362" s="357">
        <f>'1ST TERM Db'!BK362</f>
        <v>0</v>
      </c>
      <c r="DM362" s="328">
        <f t="shared" si="543"/>
        <v>0</v>
      </c>
      <c r="DN362" s="73">
        <f t="shared" ref="DN362" si="583">SUM(O362,U362,AA362,AG362,AM362,AS362,AY362,BE362,BK362,BQ362,BW362,CC362,CI362,CO362,CU362,DA362,DG362:DM362)</f>
        <v>0</v>
      </c>
      <c r="DO362" s="80">
        <f t="shared" si="545"/>
        <v>12</v>
      </c>
      <c r="DP362" s="81" t="s">
        <v>105</v>
      </c>
      <c r="DQ362" s="81" t="s">
        <v>105</v>
      </c>
      <c r="DR362" s="81" t="s">
        <v>105</v>
      </c>
      <c r="DS362" s="81" t="s">
        <v>105</v>
      </c>
      <c r="DT362" s="81" t="s">
        <v>105</v>
      </c>
      <c r="DU362" s="81" t="s">
        <v>105</v>
      </c>
      <c r="DV362" s="81" t="s">
        <v>105</v>
      </c>
      <c r="DW362" s="81" t="s">
        <v>105</v>
      </c>
      <c r="DX362" s="87" t="s">
        <v>98</v>
      </c>
      <c r="DY362" s="88" t="s">
        <v>99</v>
      </c>
      <c r="DZ362" s="81" t="s">
        <v>105</v>
      </c>
      <c r="EA362" s="81" t="s">
        <v>105</v>
      </c>
      <c r="EB362" s="81" t="s">
        <v>105</v>
      </c>
      <c r="EC362" s="81" t="s">
        <v>105</v>
      </c>
      <c r="ED362" s="81" t="s">
        <v>105</v>
      </c>
      <c r="EE362" s="81" t="s">
        <v>105</v>
      </c>
      <c r="EF362" s="99" t="s">
        <v>105</v>
      </c>
      <c r="EG362" s="100" t="s">
        <v>101</v>
      </c>
      <c r="EH362" s="101" t="s">
        <v>102</v>
      </c>
      <c r="EI362" s="102" t="s">
        <v>103</v>
      </c>
      <c r="EJ362" s="103" t="s">
        <v>104</v>
      </c>
    </row>
    <row r="363" ht="30.3" spans="1:140">
      <c r="A363" s="21">
        <v>360</v>
      </c>
      <c r="B363" s="288">
        <f>'1ST TERM Db'!B363</f>
        <v>0</v>
      </c>
      <c r="C363" s="29">
        <f>'1ST TERM Db'!C363</f>
        <v>0</v>
      </c>
      <c r="D363" s="29">
        <f>'1ST TERM Db'!D363</f>
        <v>0</v>
      </c>
      <c r="E363" s="29">
        <f>'1ST TERM Db'!E363</f>
        <v>0</v>
      </c>
      <c r="F363" s="27"/>
      <c r="G363" s="27"/>
      <c r="H363" s="27"/>
      <c r="I363" s="42">
        <f t="shared" si="509"/>
        <v>0</v>
      </c>
      <c r="J363" s="26"/>
      <c r="K363" s="26"/>
      <c r="L363" s="43">
        <f t="shared" si="505"/>
        <v>0</v>
      </c>
      <c r="M363" s="327">
        <f>'2ND TERM Db '!L363</f>
        <v>0</v>
      </c>
      <c r="N363" s="327">
        <f>'1ST TERM Db'!L363</f>
        <v>0</v>
      </c>
      <c r="O363" s="328">
        <f t="shared" si="510"/>
        <v>0</v>
      </c>
      <c r="P363" s="26"/>
      <c r="Q363" s="26"/>
      <c r="R363" s="43">
        <f t="shared" si="511"/>
        <v>0</v>
      </c>
      <c r="S363" s="327">
        <f>'2ND TERM Db '!O363</f>
        <v>0</v>
      </c>
      <c r="T363" s="327">
        <f>'1ST TERM Db'!O363</f>
        <v>0</v>
      </c>
      <c r="U363" s="328">
        <f t="shared" si="512"/>
        <v>0</v>
      </c>
      <c r="V363" s="26"/>
      <c r="W363" s="26"/>
      <c r="X363" s="43">
        <f t="shared" si="513"/>
        <v>0</v>
      </c>
      <c r="Y363" s="327">
        <f>'2ND TERM Db '!R363</f>
        <v>0</v>
      </c>
      <c r="Z363" s="327">
        <f>'1ST TERM Db'!R363</f>
        <v>0</v>
      </c>
      <c r="AA363" s="328">
        <f t="shared" si="514"/>
        <v>0</v>
      </c>
      <c r="AB363" s="26"/>
      <c r="AC363" s="26"/>
      <c r="AD363" s="43">
        <f t="shared" si="515"/>
        <v>0</v>
      </c>
      <c r="AE363" s="327">
        <f>'2ND TERM Db '!U363</f>
        <v>0</v>
      </c>
      <c r="AF363" s="327">
        <f>'1ST TERM Db'!U363</f>
        <v>0</v>
      </c>
      <c r="AG363" s="328">
        <f t="shared" si="516"/>
        <v>0</v>
      </c>
      <c r="AH363" s="26"/>
      <c r="AI363" s="26"/>
      <c r="AJ363" s="43">
        <f t="shared" si="517"/>
        <v>0</v>
      </c>
      <c r="AK363" s="327">
        <f>'2ND TERM Db '!X363</f>
        <v>0</v>
      </c>
      <c r="AL363" s="327">
        <f>'1ST TERM Db'!X363</f>
        <v>0</v>
      </c>
      <c r="AM363" s="328">
        <f t="shared" si="518"/>
        <v>0</v>
      </c>
      <c r="AN363" s="26"/>
      <c r="AO363" s="26"/>
      <c r="AP363" s="43">
        <f t="shared" si="519"/>
        <v>0</v>
      </c>
      <c r="AQ363" s="327">
        <f>'2ND TERM Db '!AA363</f>
        <v>0</v>
      </c>
      <c r="AR363" s="343">
        <f>'1ST TERM Db'!AA363</f>
        <v>0</v>
      </c>
      <c r="AS363" s="328">
        <f t="shared" si="520"/>
        <v>0</v>
      </c>
      <c r="AT363" s="26"/>
      <c r="AU363" s="26"/>
      <c r="AV363" s="43">
        <f t="shared" si="521"/>
        <v>0</v>
      </c>
      <c r="AW363" s="327">
        <f>'2ND TERM Db '!AD363</f>
        <v>0</v>
      </c>
      <c r="AX363" s="343">
        <f>'1ST TERM Db'!AD363</f>
        <v>0</v>
      </c>
      <c r="AY363" s="328">
        <f t="shared" si="522"/>
        <v>0</v>
      </c>
      <c r="AZ363" s="26"/>
      <c r="BA363" s="26"/>
      <c r="BB363" s="43">
        <f t="shared" si="523"/>
        <v>0</v>
      </c>
      <c r="BC363" s="327">
        <f>'2ND TERM Db '!AG363</f>
        <v>0</v>
      </c>
      <c r="BD363" s="327">
        <f>'1ST TERM Db'!AG363</f>
        <v>0</v>
      </c>
      <c r="BE363" s="328">
        <f t="shared" si="524"/>
        <v>0</v>
      </c>
      <c r="BF363" s="26"/>
      <c r="BG363" s="26"/>
      <c r="BH363" s="43">
        <f t="shared" si="525"/>
        <v>0</v>
      </c>
      <c r="BI363" s="327">
        <f>'2ND TERM Db '!AJ363</f>
        <v>0</v>
      </c>
      <c r="BJ363" s="327">
        <f>'1ST TERM Db'!AJ363</f>
        <v>0</v>
      </c>
      <c r="BK363" s="328">
        <f t="shared" si="526"/>
        <v>0</v>
      </c>
      <c r="BL363" s="26"/>
      <c r="BM363" s="26"/>
      <c r="BN363" s="43">
        <f t="shared" si="527"/>
        <v>0</v>
      </c>
      <c r="BO363" s="327">
        <f>'2ND TERM Db '!AM363</f>
        <v>0</v>
      </c>
      <c r="BP363" s="348">
        <f>'1ST TERM Db'!AM363</f>
        <v>0</v>
      </c>
      <c r="BQ363" s="328">
        <f t="shared" si="528"/>
        <v>0</v>
      </c>
      <c r="BR363" s="26"/>
      <c r="BS363" s="26"/>
      <c r="BT363" s="43">
        <f t="shared" si="529"/>
        <v>0</v>
      </c>
      <c r="BU363" s="327">
        <f>'2ND TERM Db '!AP363</f>
        <v>0</v>
      </c>
      <c r="BV363" s="348">
        <f>'1ST TERM Db'!AP363</f>
        <v>0</v>
      </c>
      <c r="BW363" s="328">
        <f t="shared" si="530"/>
        <v>0</v>
      </c>
      <c r="BX363" s="26"/>
      <c r="BY363" s="26"/>
      <c r="BZ363" s="43">
        <f t="shared" si="531"/>
        <v>0</v>
      </c>
      <c r="CA363" s="327">
        <f>'2ND TERM Db '!AS363</f>
        <v>0</v>
      </c>
      <c r="CB363" s="348">
        <f>'1ST TERM Db'!AS363</f>
        <v>0</v>
      </c>
      <c r="CC363" s="328">
        <f t="shared" si="532"/>
        <v>0</v>
      </c>
      <c r="CD363" s="26"/>
      <c r="CE363" s="26"/>
      <c r="CF363" s="43">
        <f t="shared" si="533"/>
        <v>0</v>
      </c>
      <c r="CG363" s="327">
        <f>'2ND TERM Db '!AV363</f>
        <v>0</v>
      </c>
      <c r="CH363" s="348">
        <f>'1ST TERM Db'!AV363</f>
        <v>0</v>
      </c>
      <c r="CI363" s="328">
        <f t="shared" si="534"/>
        <v>0</v>
      </c>
      <c r="CJ363" s="26"/>
      <c r="CK363" s="26"/>
      <c r="CL363" s="43">
        <f t="shared" si="535"/>
        <v>0</v>
      </c>
      <c r="CM363" s="327">
        <f>'2ND TERM Db '!AY363</f>
        <v>0</v>
      </c>
      <c r="CN363" s="348">
        <f>'1ST TERM Db'!AY363</f>
        <v>0</v>
      </c>
      <c r="CO363" s="328">
        <f t="shared" si="536"/>
        <v>0</v>
      </c>
      <c r="CP363" s="26"/>
      <c r="CQ363" s="26"/>
      <c r="CR363" s="43">
        <f t="shared" si="537"/>
        <v>0</v>
      </c>
      <c r="CS363" s="327">
        <f>'2ND TERM Db '!BB363</f>
        <v>0</v>
      </c>
      <c r="CT363" s="348">
        <f>'1ST TERM Db'!BB363</f>
        <v>0</v>
      </c>
      <c r="CU363" s="328">
        <f t="shared" si="538"/>
        <v>0</v>
      </c>
      <c r="CV363" s="26"/>
      <c r="CW363" s="26"/>
      <c r="CX363" s="43">
        <f t="shared" si="539"/>
        <v>0</v>
      </c>
      <c r="CY363" s="327">
        <f>'2ND TERM Db '!BE363</f>
        <v>0</v>
      </c>
      <c r="CZ363" s="348">
        <f>'1ST TERM Db'!BE363</f>
        <v>0</v>
      </c>
      <c r="DA363" s="328">
        <f t="shared" si="540"/>
        <v>0</v>
      </c>
      <c r="DB363" s="26"/>
      <c r="DC363" s="26"/>
      <c r="DD363" s="43">
        <f t="shared" si="541"/>
        <v>0</v>
      </c>
      <c r="DE363" s="327">
        <f>'2ND TERM Db '!BH363</f>
        <v>0</v>
      </c>
      <c r="DF363" s="348">
        <f>'1ST TERM Db'!BH363</f>
        <v>0</v>
      </c>
      <c r="DG363" s="328">
        <f t="shared" si="542"/>
        <v>0</v>
      </c>
      <c r="DH363" s="349"/>
      <c r="DI363" s="349"/>
      <c r="DJ363" s="356">
        <f t="shared" si="546"/>
        <v>0</v>
      </c>
      <c r="DK363" s="357">
        <f>'2ND TERM Db '!BK363</f>
        <v>0</v>
      </c>
      <c r="DL363" s="357">
        <f>'1ST TERM Db'!BK363</f>
        <v>0</v>
      </c>
      <c r="DM363" s="328">
        <f t="shared" si="543"/>
        <v>0</v>
      </c>
      <c r="DN363" s="73">
        <f t="shared" ref="DN363" si="584">SUM(O363,U363,AA363,AG363,AM363,AS363,AY363,BE363,BK363,BQ363,BW363,CC363,CI363,CO363,CU363,DA363,DG363,DM363)</f>
        <v>0</v>
      </c>
      <c r="DO363" s="80">
        <f t="shared" si="545"/>
        <v>12</v>
      </c>
      <c r="DP363" s="81" t="s">
        <v>105</v>
      </c>
      <c r="DQ363" s="81" t="s">
        <v>105</v>
      </c>
      <c r="DR363" s="81" t="s">
        <v>105</v>
      </c>
      <c r="DS363" s="81" t="s">
        <v>105</v>
      </c>
      <c r="DT363" s="81" t="s">
        <v>105</v>
      </c>
      <c r="DU363" s="81" t="s">
        <v>105</v>
      </c>
      <c r="DV363" s="81" t="s">
        <v>105</v>
      </c>
      <c r="DW363" s="81" t="s">
        <v>105</v>
      </c>
      <c r="DX363" s="87" t="s">
        <v>98</v>
      </c>
      <c r="DY363" s="88" t="s">
        <v>99</v>
      </c>
      <c r="DZ363" s="81" t="s">
        <v>105</v>
      </c>
      <c r="EA363" s="81" t="s">
        <v>105</v>
      </c>
      <c r="EB363" s="81" t="s">
        <v>105</v>
      </c>
      <c r="EC363" s="81" t="s">
        <v>105</v>
      </c>
      <c r="ED363" s="81" t="s">
        <v>105</v>
      </c>
      <c r="EE363" s="81" t="s">
        <v>105</v>
      </c>
      <c r="EF363" s="99" t="s">
        <v>105</v>
      </c>
      <c r="EG363" s="100" t="s">
        <v>101</v>
      </c>
      <c r="EH363" s="101" t="s">
        <v>102</v>
      </c>
      <c r="EI363" s="102" t="s">
        <v>103</v>
      </c>
      <c r="EJ363" s="103" t="s">
        <v>104</v>
      </c>
    </row>
    <row r="364" ht="30.3" spans="1:140">
      <c r="A364" s="21">
        <v>361</v>
      </c>
      <c r="B364" s="288">
        <f>'1ST TERM Db'!B364</f>
        <v>0</v>
      </c>
      <c r="C364" s="289">
        <f>'1ST TERM Db'!C364</f>
        <v>0</v>
      </c>
      <c r="D364" s="29">
        <f>'1ST TERM Db'!D364</f>
        <v>0</v>
      </c>
      <c r="E364" s="29">
        <f>'1ST TERM Db'!E364</f>
        <v>0</v>
      </c>
      <c r="F364" s="27"/>
      <c r="G364" s="27"/>
      <c r="H364" s="27"/>
      <c r="I364" s="42">
        <f t="shared" si="509"/>
        <v>0</v>
      </c>
      <c r="J364" s="26"/>
      <c r="K364" s="26"/>
      <c r="L364" s="43">
        <f t="shared" si="505"/>
        <v>0</v>
      </c>
      <c r="M364" s="327">
        <f>'2ND TERM Db '!L364</f>
        <v>0</v>
      </c>
      <c r="N364" s="327">
        <f>'1ST TERM Db'!L364</f>
        <v>0</v>
      </c>
      <c r="O364" s="328">
        <f t="shared" si="510"/>
        <v>0</v>
      </c>
      <c r="P364" s="26"/>
      <c r="Q364" s="26"/>
      <c r="R364" s="43">
        <f t="shared" si="511"/>
        <v>0</v>
      </c>
      <c r="S364" s="327">
        <f>'2ND TERM Db '!O364</f>
        <v>0</v>
      </c>
      <c r="T364" s="327">
        <f>'1ST TERM Db'!O364</f>
        <v>0</v>
      </c>
      <c r="U364" s="328">
        <f t="shared" si="512"/>
        <v>0</v>
      </c>
      <c r="V364" s="26"/>
      <c r="W364" s="26"/>
      <c r="X364" s="43">
        <f t="shared" si="513"/>
        <v>0</v>
      </c>
      <c r="Y364" s="327">
        <f>'2ND TERM Db '!R364</f>
        <v>0</v>
      </c>
      <c r="Z364" s="327">
        <f>'1ST TERM Db'!R364</f>
        <v>0</v>
      </c>
      <c r="AA364" s="328">
        <f t="shared" si="514"/>
        <v>0</v>
      </c>
      <c r="AB364" s="26"/>
      <c r="AC364" s="26"/>
      <c r="AD364" s="43">
        <f t="shared" si="515"/>
        <v>0</v>
      </c>
      <c r="AE364" s="327">
        <f>'2ND TERM Db '!U364</f>
        <v>0</v>
      </c>
      <c r="AF364" s="327">
        <f>'1ST TERM Db'!U364</f>
        <v>0</v>
      </c>
      <c r="AG364" s="328">
        <f t="shared" si="516"/>
        <v>0</v>
      </c>
      <c r="AH364" s="26"/>
      <c r="AI364" s="26"/>
      <c r="AJ364" s="43">
        <f t="shared" si="517"/>
        <v>0</v>
      </c>
      <c r="AK364" s="327">
        <f>'2ND TERM Db '!X364</f>
        <v>0</v>
      </c>
      <c r="AL364" s="327">
        <f>'1ST TERM Db'!X364</f>
        <v>0</v>
      </c>
      <c r="AM364" s="328">
        <f t="shared" si="518"/>
        <v>0</v>
      </c>
      <c r="AN364" s="26"/>
      <c r="AO364" s="26"/>
      <c r="AP364" s="43">
        <f t="shared" si="519"/>
        <v>0</v>
      </c>
      <c r="AQ364" s="327">
        <f>'2ND TERM Db '!AA364</f>
        <v>0</v>
      </c>
      <c r="AR364" s="343">
        <f>'1ST TERM Db'!AA364</f>
        <v>0</v>
      </c>
      <c r="AS364" s="328">
        <f t="shared" si="520"/>
        <v>0</v>
      </c>
      <c r="AT364" s="26"/>
      <c r="AU364" s="26"/>
      <c r="AV364" s="43">
        <f t="shared" si="521"/>
        <v>0</v>
      </c>
      <c r="AW364" s="327">
        <f>'2ND TERM Db '!AD364</f>
        <v>0</v>
      </c>
      <c r="AX364" s="343">
        <f>'1ST TERM Db'!AD364</f>
        <v>0</v>
      </c>
      <c r="AY364" s="328">
        <f t="shared" si="522"/>
        <v>0</v>
      </c>
      <c r="AZ364" s="26"/>
      <c r="BA364" s="26"/>
      <c r="BB364" s="43">
        <f t="shared" si="523"/>
        <v>0</v>
      </c>
      <c r="BC364" s="327">
        <f>'2ND TERM Db '!AG364</f>
        <v>0</v>
      </c>
      <c r="BD364" s="327">
        <f>'1ST TERM Db'!AG364</f>
        <v>0</v>
      </c>
      <c r="BE364" s="328">
        <f t="shared" si="524"/>
        <v>0</v>
      </c>
      <c r="BF364" s="26"/>
      <c r="BG364" s="26"/>
      <c r="BH364" s="43">
        <f t="shared" si="525"/>
        <v>0</v>
      </c>
      <c r="BI364" s="327">
        <f>'2ND TERM Db '!AJ364</f>
        <v>0</v>
      </c>
      <c r="BJ364" s="327">
        <f>'1ST TERM Db'!AJ364</f>
        <v>0</v>
      </c>
      <c r="BK364" s="328">
        <f t="shared" si="526"/>
        <v>0</v>
      </c>
      <c r="BL364" s="26"/>
      <c r="BM364" s="26"/>
      <c r="BN364" s="43">
        <f t="shared" si="527"/>
        <v>0</v>
      </c>
      <c r="BO364" s="327">
        <f>'2ND TERM Db '!AM364</f>
        <v>0</v>
      </c>
      <c r="BP364" s="348">
        <f>'1ST TERM Db'!AM364</f>
        <v>0</v>
      </c>
      <c r="BQ364" s="328">
        <f t="shared" si="528"/>
        <v>0</v>
      </c>
      <c r="BR364" s="26"/>
      <c r="BS364" s="26"/>
      <c r="BT364" s="43">
        <f t="shared" si="529"/>
        <v>0</v>
      </c>
      <c r="BU364" s="327">
        <f>'2ND TERM Db '!AP364</f>
        <v>0</v>
      </c>
      <c r="BV364" s="348">
        <f>'1ST TERM Db'!AP364</f>
        <v>0</v>
      </c>
      <c r="BW364" s="328">
        <f t="shared" si="530"/>
        <v>0</v>
      </c>
      <c r="BX364" s="26"/>
      <c r="BY364" s="26"/>
      <c r="BZ364" s="43">
        <f t="shared" si="531"/>
        <v>0</v>
      </c>
      <c r="CA364" s="327">
        <f>'2ND TERM Db '!AS364</f>
        <v>0</v>
      </c>
      <c r="CB364" s="348">
        <f>'1ST TERM Db'!AS364</f>
        <v>0</v>
      </c>
      <c r="CC364" s="328">
        <f t="shared" si="532"/>
        <v>0</v>
      </c>
      <c r="CD364" s="26"/>
      <c r="CE364" s="26"/>
      <c r="CF364" s="43">
        <f t="shared" si="533"/>
        <v>0</v>
      </c>
      <c r="CG364" s="327">
        <f>'2ND TERM Db '!AV364</f>
        <v>0</v>
      </c>
      <c r="CH364" s="348">
        <f>'1ST TERM Db'!AV364</f>
        <v>0</v>
      </c>
      <c r="CI364" s="328">
        <f t="shared" si="534"/>
        <v>0</v>
      </c>
      <c r="CJ364" s="26"/>
      <c r="CK364" s="26"/>
      <c r="CL364" s="43">
        <f t="shared" si="535"/>
        <v>0</v>
      </c>
      <c r="CM364" s="327">
        <f>'2ND TERM Db '!AY364</f>
        <v>0</v>
      </c>
      <c r="CN364" s="348">
        <f>'1ST TERM Db'!AY364</f>
        <v>0</v>
      </c>
      <c r="CO364" s="328">
        <f t="shared" si="536"/>
        <v>0</v>
      </c>
      <c r="CP364" s="26"/>
      <c r="CQ364" s="26"/>
      <c r="CR364" s="43">
        <f t="shared" si="537"/>
        <v>0</v>
      </c>
      <c r="CS364" s="327">
        <f>'2ND TERM Db '!BB364</f>
        <v>0</v>
      </c>
      <c r="CT364" s="348">
        <f>'1ST TERM Db'!BB364</f>
        <v>0</v>
      </c>
      <c r="CU364" s="328">
        <f t="shared" si="538"/>
        <v>0</v>
      </c>
      <c r="CV364" s="26"/>
      <c r="CW364" s="26"/>
      <c r="CX364" s="43">
        <f t="shared" si="539"/>
        <v>0</v>
      </c>
      <c r="CY364" s="327">
        <f>'2ND TERM Db '!BE364</f>
        <v>0</v>
      </c>
      <c r="CZ364" s="348">
        <f>'1ST TERM Db'!BE364</f>
        <v>0</v>
      </c>
      <c r="DA364" s="328">
        <f t="shared" si="540"/>
        <v>0</v>
      </c>
      <c r="DB364" s="26"/>
      <c r="DC364" s="26"/>
      <c r="DD364" s="43">
        <f t="shared" si="541"/>
        <v>0</v>
      </c>
      <c r="DE364" s="327">
        <f>'2ND TERM Db '!BH364</f>
        <v>0</v>
      </c>
      <c r="DF364" s="348">
        <f>'1ST TERM Db'!BH364</f>
        <v>0</v>
      </c>
      <c r="DG364" s="328">
        <f t="shared" si="542"/>
        <v>0</v>
      </c>
      <c r="DH364" s="349"/>
      <c r="DI364" s="349"/>
      <c r="DJ364" s="356">
        <f t="shared" si="546"/>
        <v>0</v>
      </c>
      <c r="DK364" s="357">
        <f>'2ND TERM Db '!BK364</f>
        <v>0</v>
      </c>
      <c r="DL364" s="357">
        <f>'1ST TERM Db'!BK364</f>
        <v>0</v>
      </c>
      <c r="DM364" s="328">
        <f t="shared" si="543"/>
        <v>0</v>
      </c>
      <c r="DN364" s="73">
        <f t="shared" ref="DN364" si="585">SUM(O364,U364,AA364,AG364,AM364,AS364,AY364,BE364,BK364,BQ364,BW364,CC364,CI364,CO364,CU364,DA364,DG364:DM364)</f>
        <v>0</v>
      </c>
      <c r="DO364" s="80">
        <f t="shared" si="545"/>
        <v>12</v>
      </c>
      <c r="DP364" s="81" t="s">
        <v>105</v>
      </c>
      <c r="DQ364" s="81" t="s">
        <v>105</v>
      </c>
      <c r="DR364" s="81" t="s">
        <v>105</v>
      </c>
      <c r="DS364" s="81" t="s">
        <v>105</v>
      </c>
      <c r="DT364" s="81" t="s">
        <v>105</v>
      </c>
      <c r="DU364" s="81" t="s">
        <v>105</v>
      </c>
      <c r="DV364" s="81" t="s">
        <v>105</v>
      </c>
      <c r="DW364" s="81" t="s">
        <v>105</v>
      </c>
      <c r="DX364" s="87" t="s">
        <v>98</v>
      </c>
      <c r="DY364" s="88" t="s">
        <v>99</v>
      </c>
      <c r="DZ364" s="81" t="s">
        <v>105</v>
      </c>
      <c r="EA364" s="81" t="s">
        <v>105</v>
      </c>
      <c r="EB364" s="81" t="s">
        <v>105</v>
      </c>
      <c r="EC364" s="81" t="s">
        <v>105</v>
      </c>
      <c r="ED364" s="81" t="s">
        <v>105</v>
      </c>
      <c r="EE364" s="81" t="s">
        <v>105</v>
      </c>
      <c r="EF364" s="99" t="s">
        <v>105</v>
      </c>
      <c r="EG364" s="100" t="s">
        <v>101</v>
      </c>
      <c r="EH364" s="101" t="s">
        <v>102</v>
      </c>
      <c r="EI364" s="102" t="s">
        <v>103</v>
      </c>
      <c r="EJ364" s="103" t="s">
        <v>104</v>
      </c>
    </row>
    <row r="365" ht="30.3" spans="1:140">
      <c r="A365" s="21">
        <v>362</v>
      </c>
      <c r="B365" s="288">
        <f>'1ST TERM Db'!B365</f>
        <v>0</v>
      </c>
      <c r="C365" s="29">
        <f>'1ST TERM Db'!C365</f>
        <v>0</v>
      </c>
      <c r="D365" s="29">
        <f>'1ST TERM Db'!D365</f>
        <v>0</v>
      </c>
      <c r="E365" s="29">
        <f>'1ST TERM Db'!E365</f>
        <v>0</v>
      </c>
      <c r="F365" s="27"/>
      <c r="G365" s="27"/>
      <c r="H365" s="27"/>
      <c r="I365" s="42">
        <f t="shared" si="509"/>
        <v>0</v>
      </c>
      <c r="J365" s="26"/>
      <c r="K365" s="26"/>
      <c r="L365" s="43">
        <f t="shared" si="505"/>
        <v>0</v>
      </c>
      <c r="M365" s="327">
        <f>'2ND TERM Db '!L365</f>
        <v>0</v>
      </c>
      <c r="N365" s="327">
        <f>'1ST TERM Db'!L365</f>
        <v>0</v>
      </c>
      <c r="O365" s="328">
        <f t="shared" si="510"/>
        <v>0</v>
      </c>
      <c r="P365" s="26"/>
      <c r="Q365" s="26"/>
      <c r="R365" s="43">
        <f t="shared" si="511"/>
        <v>0</v>
      </c>
      <c r="S365" s="327">
        <f>'2ND TERM Db '!O365</f>
        <v>0</v>
      </c>
      <c r="T365" s="327">
        <f>'1ST TERM Db'!O365</f>
        <v>0</v>
      </c>
      <c r="U365" s="328">
        <f t="shared" si="512"/>
        <v>0</v>
      </c>
      <c r="V365" s="26"/>
      <c r="W365" s="26"/>
      <c r="X365" s="43">
        <f t="shared" si="513"/>
        <v>0</v>
      </c>
      <c r="Y365" s="327">
        <f>'2ND TERM Db '!R365</f>
        <v>0</v>
      </c>
      <c r="Z365" s="327">
        <f>'1ST TERM Db'!R365</f>
        <v>0</v>
      </c>
      <c r="AA365" s="328">
        <f t="shared" si="514"/>
        <v>0</v>
      </c>
      <c r="AB365" s="26"/>
      <c r="AC365" s="26"/>
      <c r="AD365" s="43">
        <f t="shared" si="515"/>
        <v>0</v>
      </c>
      <c r="AE365" s="327">
        <f>'2ND TERM Db '!U365</f>
        <v>0</v>
      </c>
      <c r="AF365" s="327">
        <f>'1ST TERM Db'!U365</f>
        <v>0</v>
      </c>
      <c r="AG365" s="328">
        <f t="shared" si="516"/>
        <v>0</v>
      </c>
      <c r="AH365" s="26"/>
      <c r="AI365" s="26"/>
      <c r="AJ365" s="43">
        <f t="shared" si="517"/>
        <v>0</v>
      </c>
      <c r="AK365" s="327">
        <f>'2ND TERM Db '!X365</f>
        <v>0</v>
      </c>
      <c r="AL365" s="327">
        <f>'1ST TERM Db'!X365</f>
        <v>0</v>
      </c>
      <c r="AM365" s="328">
        <f t="shared" si="518"/>
        <v>0</v>
      </c>
      <c r="AN365" s="26"/>
      <c r="AO365" s="26"/>
      <c r="AP365" s="43">
        <f t="shared" si="519"/>
        <v>0</v>
      </c>
      <c r="AQ365" s="327">
        <f>'2ND TERM Db '!AA365</f>
        <v>0</v>
      </c>
      <c r="AR365" s="343">
        <f>'1ST TERM Db'!AA365</f>
        <v>0</v>
      </c>
      <c r="AS365" s="328">
        <f t="shared" si="520"/>
        <v>0</v>
      </c>
      <c r="AT365" s="26"/>
      <c r="AU365" s="26"/>
      <c r="AV365" s="43">
        <f t="shared" si="521"/>
        <v>0</v>
      </c>
      <c r="AW365" s="327">
        <f>'2ND TERM Db '!AD365</f>
        <v>0</v>
      </c>
      <c r="AX365" s="343">
        <f>'1ST TERM Db'!AD365</f>
        <v>0</v>
      </c>
      <c r="AY365" s="328">
        <f t="shared" si="522"/>
        <v>0</v>
      </c>
      <c r="AZ365" s="26"/>
      <c r="BA365" s="26"/>
      <c r="BB365" s="43">
        <f t="shared" si="523"/>
        <v>0</v>
      </c>
      <c r="BC365" s="327">
        <f>'2ND TERM Db '!AG365</f>
        <v>0</v>
      </c>
      <c r="BD365" s="327">
        <f>'1ST TERM Db'!AG365</f>
        <v>0</v>
      </c>
      <c r="BE365" s="328">
        <f t="shared" si="524"/>
        <v>0</v>
      </c>
      <c r="BF365" s="26"/>
      <c r="BG365" s="26"/>
      <c r="BH365" s="43">
        <f t="shared" si="525"/>
        <v>0</v>
      </c>
      <c r="BI365" s="327">
        <f>'2ND TERM Db '!AJ365</f>
        <v>0</v>
      </c>
      <c r="BJ365" s="327">
        <f>'1ST TERM Db'!AJ365</f>
        <v>0</v>
      </c>
      <c r="BK365" s="328">
        <f t="shared" si="526"/>
        <v>0</v>
      </c>
      <c r="BL365" s="26"/>
      <c r="BM365" s="26"/>
      <c r="BN365" s="43">
        <f t="shared" si="527"/>
        <v>0</v>
      </c>
      <c r="BO365" s="327">
        <f>'2ND TERM Db '!AM365</f>
        <v>0</v>
      </c>
      <c r="BP365" s="348">
        <f>'1ST TERM Db'!AM365</f>
        <v>0</v>
      </c>
      <c r="BQ365" s="328">
        <f t="shared" si="528"/>
        <v>0</v>
      </c>
      <c r="BR365" s="26"/>
      <c r="BS365" s="26"/>
      <c r="BT365" s="43">
        <f t="shared" si="529"/>
        <v>0</v>
      </c>
      <c r="BU365" s="327">
        <f>'2ND TERM Db '!AP365</f>
        <v>0</v>
      </c>
      <c r="BV365" s="348">
        <f>'1ST TERM Db'!AP365</f>
        <v>0</v>
      </c>
      <c r="BW365" s="328">
        <f t="shared" si="530"/>
        <v>0</v>
      </c>
      <c r="BX365" s="26"/>
      <c r="BY365" s="26"/>
      <c r="BZ365" s="43">
        <f t="shared" si="531"/>
        <v>0</v>
      </c>
      <c r="CA365" s="327">
        <f>'2ND TERM Db '!AS365</f>
        <v>0</v>
      </c>
      <c r="CB365" s="348">
        <f>'1ST TERM Db'!AS365</f>
        <v>0</v>
      </c>
      <c r="CC365" s="328">
        <f t="shared" si="532"/>
        <v>0</v>
      </c>
      <c r="CD365" s="26"/>
      <c r="CE365" s="26"/>
      <c r="CF365" s="43">
        <f t="shared" si="533"/>
        <v>0</v>
      </c>
      <c r="CG365" s="327">
        <f>'2ND TERM Db '!AV365</f>
        <v>0</v>
      </c>
      <c r="CH365" s="348">
        <f>'1ST TERM Db'!AV365</f>
        <v>0</v>
      </c>
      <c r="CI365" s="328">
        <f t="shared" si="534"/>
        <v>0</v>
      </c>
      <c r="CJ365" s="26"/>
      <c r="CK365" s="26"/>
      <c r="CL365" s="43">
        <f t="shared" si="535"/>
        <v>0</v>
      </c>
      <c r="CM365" s="327">
        <f>'2ND TERM Db '!AY365</f>
        <v>0</v>
      </c>
      <c r="CN365" s="348">
        <f>'1ST TERM Db'!AY365</f>
        <v>0</v>
      </c>
      <c r="CO365" s="328">
        <f t="shared" si="536"/>
        <v>0</v>
      </c>
      <c r="CP365" s="26"/>
      <c r="CQ365" s="26"/>
      <c r="CR365" s="43">
        <f t="shared" si="537"/>
        <v>0</v>
      </c>
      <c r="CS365" s="327">
        <f>'2ND TERM Db '!BB365</f>
        <v>0</v>
      </c>
      <c r="CT365" s="348">
        <f>'1ST TERM Db'!BB365</f>
        <v>0</v>
      </c>
      <c r="CU365" s="328">
        <f t="shared" si="538"/>
        <v>0</v>
      </c>
      <c r="CV365" s="26"/>
      <c r="CW365" s="26"/>
      <c r="CX365" s="43">
        <f t="shared" si="539"/>
        <v>0</v>
      </c>
      <c r="CY365" s="327">
        <f>'2ND TERM Db '!BE365</f>
        <v>0</v>
      </c>
      <c r="CZ365" s="348">
        <f>'1ST TERM Db'!BE365</f>
        <v>0</v>
      </c>
      <c r="DA365" s="328">
        <f t="shared" si="540"/>
        <v>0</v>
      </c>
      <c r="DB365" s="26"/>
      <c r="DC365" s="26"/>
      <c r="DD365" s="43">
        <f t="shared" si="541"/>
        <v>0</v>
      </c>
      <c r="DE365" s="327">
        <f>'2ND TERM Db '!BH365</f>
        <v>0</v>
      </c>
      <c r="DF365" s="348">
        <f>'1ST TERM Db'!BH365</f>
        <v>0</v>
      </c>
      <c r="DG365" s="328">
        <f t="shared" si="542"/>
        <v>0</v>
      </c>
      <c r="DH365" s="349"/>
      <c r="DI365" s="349"/>
      <c r="DJ365" s="356">
        <f t="shared" si="546"/>
        <v>0</v>
      </c>
      <c r="DK365" s="357">
        <f>'2ND TERM Db '!BK365</f>
        <v>0</v>
      </c>
      <c r="DL365" s="357">
        <f>'1ST TERM Db'!BK365</f>
        <v>0</v>
      </c>
      <c r="DM365" s="328">
        <f t="shared" si="543"/>
        <v>0</v>
      </c>
      <c r="DN365" s="73">
        <f t="shared" ref="DN365" si="586">SUM(O365,U365,AA365,AG365,AM365,AS365,AY365,BE365,BK365,BQ365,BW365,CC365,CI365,CO365,CU365,DA365,DG365,DM365)</f>
        <v>0</v>
      </c>
      <c r="DO365" s="80">
        <f t="shared" si="545"/>
        <v>12</v>
      </c>
      <c r="DP365" s="81" t="s">
        <v>105</v>
      </c>
      <c r="DQ365" s="81" t="s">
        <v>105</v>
      </c>
      <c r="DR365" s="81" t="s">
        <v>105</v>
      </c>
      <c r="DS365" s="81" t="s">
        <v>105</v>
      </c>
      <c r="DT365" s="81" t="s">
        <v>105</v>
      </c>
      <c r="DU365" s="81" t="s">
        <v>105</v>
      </c>
      <c r="DV365" s="81" t="s">
        <v>105</v>
      </c>
      <c r="DW365" s="81" t="s">
        <v>105</v>
      </c>
      <c r="DX365" s="87" t="s">
        <v>98</v>
      </c>
      <c r="DY365" s="88" t="s">
        <v>99</v>
      </c>
      <c r="DZ365" s="81" t="s">
        <v>105</v>
      </c>
      <c r="EA365" s="81" t="s">
        <v>105</v>
      </c>
      <c r="EB365" s="81" t="s">
        <v>105</v>
      </c>
      <c r="EC365" s="81" t="s">
        <v>105</v>
      </c>
      <c r="ED365" s="81" t="s">
        <v>105</v>
      </c>
      <c r="EE365" s="81" t="s">
        <v>105</v>
      </c>
      <c r="EF365" s="99" t="s">
        <v>105</v>
      </c>
      <c r="EG365" s="100" t="s">
        <v>101</v>
      </c>
      <c r="EH365" s="101" t="s">
        <v>102</v>
      </c>
      <c r="EI365" s="102" t="s">
        <v>103</v>
      </c>
      <c r="EJ365" s="103" t="s">
        <v>104</v>
      </c>
    </row>
    <row r="366" ht="30.3" spans="1:140">
      <c r="A366" s="21">
        <v>363</v>
      </c>
      <c r="B366" s="288">
        <f>'1ST TERM Db'!B366</f>
        <v>0</v>
      </c>
      <c r="C366" s="289">
        <f>'1ST TERM Db'!C366</f>
        <v>0</v>
      </c>
      <c r="D366" s="29">
        <f>'1ST TERM Db'!D366</f>
        <v>0</v>
      </c>
      <c r="E366" s="29">
        <f>'1ST TERM Db'!E366</f>
        <v>0</v>
      </c>
      <c r="F366" s="27"/>
      <c r="G366" s="27"/>
      <c r="H366" s="27"/>
      <c r="I366" s="42">
        <f t="shared" si="509"/>
        <v>0</v>
      </c>
      <c r="J366" s="26"/>
      <c r="K366" s="26"/>
      <c r="L366" s="43">
        <f t="shared" si="505"/>
        <v>0</v>
      </c>
      <c r="M366" s="327">
        <f>'2ND TERM Db '!L366</f>
        <v>0</v>
      </c>
      <c r="N366" s="327">
        <f>'1ST TERM Db'!L366</f>
        <v>0</v>
      </c>
      <c r="O366" s="328">
        <f t="shared" si="510"/>
        <v>0</v>
      </c>
      <c r="P366" s="26"/>
      <c r="Q366" s="26"/>
      <c r="R366" s="43">
        <f t="shared" si="511"/>
        <v>0</v>
      </c>
      <c r="S366" s="327">
        <f>'2ND TERM Db '!O366</f>
        <v>0</v>
      </c>
      <c r="T366" s="327">
        <f>'1ST TERM Db'!O366</f>
        <v>0</v>
      </c>
      <c r="U366" s="328">
        <f t="shared" si="512"/>
        <v>0</v>
      </c>
      <c r="V366" s="26"/>
      <c r="W366" s="26"/>
      <c r="X366" s="43">
        <f t="shared" si="513"/>
        <v>0</v>
      </c>
      <c r="Y366" s="327">
        <f>'2ND TERM Db '!R366</f>
        <v>0</v>
      </c>
      <c r="Z366" s="327">
        <f>'1ST TERM Db'!R366</f>
        <v>0</v>
      </c>
      <c r="AA366" s="328">
        <f t="shared" si="514"/>
        <v>0</v>
      </c>
      <c r="AB366" s="26"/>
      <c r="AC366" s="26"/>
      <c r="AD366" s="43">
        <f t="shared" si="515"/>
        <v>0</v>
      </c>
      <c r="AE366" s="327">
        <f>'2ND TERM Db '!U366</f>
        <v>0</v>
      </c>
      <c r="AF366" s="327">
        <f>'1ST TERM Db'!U366</f>
        <v>0</v>
      </c>
      <c r="AG366" s="328">
        <f t="shared" si="516"/>
        <v>0</v>
      </c>
      <c r="AH366" s="26"/>
      <c r="AI366" s="26"/>
      <c r="AJ366" s="43">
        <f t="shared" si="517"/>
        <v>0</v>
      </c>
      <c r="AK366" s="327">
        <f>'2ND TERM Db '!X366</f>
        <v>0</v>
      </c>
      <c r="AL366" s="327">
        <f>'1ST TERM Db'!X366</f>
        <v>0</v>
      </c>
      <c r="AM366" s="328">
        <f t="shared" si="518"/>
        <v>0</v>
      </c>
      <c r="AN366" s="26"/>
      <c r="AO366" s="26"/>
      <c r="AP366" s="43">
        <f t="shared" si="519"/>
        <v>0</v>
      </c>
      <c r="AQ366" s="327">
        <f>'2ND TERM Db '!AA366</f>
        <v>0</v>
      </c>
      <c r="AR366" s="343">
        <f>'1ST TERM Db'!AA366</f>
        <v>0</v>
      </c>
      <c r="AS366" s="328">
        <f t="shared" si="520"/>
        <v>0</v>
      </c>
      <c r="AT366" s="26"/>
      <c r="AU366" s="26"/>
      <c r="AV366" s="43">
        <f t="shared" si="521"/>
        <v>0</v>
      </c>
      <c r="AW366" s="327">
        <f>'2ND TERM Db '!AD366</f>
        <v>0</v>
      </c>
      <c r="AX366" s="343">
        <f>'1ST TERM Db'!AD366</f>
        <v>0</v>
      </c>
      <c r="AY366" s="328">
        <f t="shared" si="522"/>
        <v>0</v>
      </c>
      <c r="AZ366" s="26"/>
      <c r="BA366" s="26"/>
      <c r="BB366" s="43">
        <f t="shared" si="523"/>
        <v>0</v>
      </c>
      <c r="BC366" s="327">
        <f>'2ND TERM Db '!AG366</f>
        <v>0</v>
      </c>
      <c r="BD366" s="327">
        <f>'1ST TERM Db'!AG366</f>
        <v>0</v>
      </c>
      <c r="BE366" s="328">
        <f t="shared" si="524"/>
        <v>0</v>
      </c>
      <c r="BF366" s="26"/>
      <c r="BG366" s="26"/>
      <c r="BH366" s="43">
        <f t="shared" si="525"/>
        <v>0</v>
      </c>
      <c r="BI366" s="327">
        <f>'2ND TERM Db '!AJ366</f>
        <v>0</v>
      </c>
      <c r="BJ366" s="327">
        <f>'1ST TERM Db'!AJ366</f>
        <v>0</v>
      </c>
      <c r="BK366" s="328">
        <f t="shared" si="526"/>
        <v>0</v>
      </c>
      <c r="BL366" s="26"/>
      <c r="BM366" s="26"/>
      <c r="BN366" s="43">
        <f t="shared" si="527"/>
        <v>0</v>
      </c>
      <c r="BO366" s="327">
        <f>'2ND TERM Db '!AM366</f>
        <v>0</v>
      </c>
      <c r="BP366" s="348">
        <f>'1ST TERM Db'!AM366</f>
        <v>0</v>
      </c>
      <c r="BQ366" s="328">
        <f t="shared" si="528"/>
        <v>0</v>
      </c>
      <c r="BR366" s="26"/>
      <c r="BS366" s="26"/>
      <c r="BT366" s="43">
        <f t="shared" si="529"/>
        <v>0</v>
      </c>
      <c r="BU366" s="327">
        <f>'2ND TERM Db '!AP366</f>
        <v>0</v>
      </c>
      <c r="BV366" s="348">
        <f>'1ST TERM Db'!AP366</f>
        <v>0</v>
      </c>
      <c r="BW366" s="328">
        <f t="shared" si="530"/>
        <v>0</v>
      </c>
      <c r="BX366" s="26"/>
      <c r="BY366" s="26"/>
      <c r="BZ366" s="43">
        <f t="shared" si="531"/>
        <v>0</v>
      </c>
      <c r="CA366" s="327">
        <f>'2ND TERM Db '!AS366</f>
        <v>0</v>
      </c>
      <c r="CB366" s="348">
        <f>'1ST TERM Db'!AS366</f>
        <v>0</v>
      </c>
      <c r="CC366" s="328">
        <f t="shared" si="532"/>
        <v>0</v>
      </c>
      <c r="CD366" s="26"/>
      <c r="CE366" s="26"/>
      <c r="CF366" s="43">
        <f t="shared" si="533"/>
        <v>0</v>
      </c>
      <c r="CG366" s="327">
        <f>'2ND TERM Db '!AV366</f>
        <v>0</v>
      </c>
      <c r="CH366" s="348">
        <f>'1ST TERM Db'!AV366</f>
        <v>0</v>
      </c>
      <c r="CI366" s="328">
        <f t="shared" si="534"/>
        <v>0</v>
      </c>
      <c r="CJ366" s="26"/>
      <c r="CK366" s="26"/>
      <c r="CL366" s="43">
        <f t="shared" si="535"/>
        <v>0</v>
      </c>
      <c r="CM366" s="327">
        <f>'2ND TERM Db '!AY366</f>
        <v>0</v>
      </c>
      <c r="CN366" s="348">
        <f>'1ST TERM Db'!AY366</f>
        <v>0</v>
      </c>
      <c r="CO366" s="328">
        <f t="shared" si="536"/>
        <v>0</v>
      </c>
      <c r="CP366" s="26"/>
      <c r="CQ366" s="26"/>
      <c r="CR366" s="43">
        <f t="shared" si="537"/>
        <v>0</v>
      </c>
      <c r="CS366" s="327">
        <f>'2ND TERM Db '!BB366</f>
        <v>0</v>
      </c>
      <c r="CT366" s="348">
        <f>'1ST TERM Db'!BB366</f>
        <v>0</v>
      </c>
      <c r="CU366" s="328">
        <f t="shared" si="538"/>
        <v>0</v>
      </c>
      <c r="CV366" s="26"/>
      <c r="CW366" s="26"/>
      <c r="CX366" s="43">
        <f t="shared" si="539"/>
        <v>0</v>
      </c>
      <c r="CY366" s="327">
        <f>'2ND TERM Db '!BE366</f>
        <v>0</v>
      </c>
      <c r="CZ366" s="348">
        <f>'1ST TERM Db'!BE366</f>
        <v>0</v>
      </c>
      <c r="DA366" s="328">
        <f t="shared" si="540"/>
        <v>0</v>
      </c>
      <c r="DB366" s="26"/>
      <c r="DC366" s="26"/>
      <c r="DD366" s="43">
        <f t="shared" si="541"/>
        <v>0</v>
      </c>
      <c r="DE366" s="327">
        <f>'2ND TERM Db '!BH366</f>
        <v>0</v>
      </c>
      <c r="DF366" s="348">
        <f>'1ST TERM Db'!BH366</f>
        <v>0</v>
      </c>
      <c r="DG366" s="328">
        <f t="shared" si="542"/>
        <v>0</v>
      </c>
      <c r="DH366" s="349"/>
      <c r="DI366" s="349"/>
      <c r="DJ366" s="356">
        <f t="shared" si="546"/>
        <v>0</v>
      </c>
      <c r="DK366" s="357">
        <f>'2ND TERM Db '!BK366</f>
        <v>0</v>
      </c>
      <c r="DL366" s="357">
        <f>'1ST TERM Db'!BK366</f>
        <v>0</v>
      </c>
      <c r="DM366" s="328">
        <f t="shared" si="543"/>
        <v>0</v>
      </c>
      <c r="DN366" s="73">
        <f t="shared" ref="DN366" si="587">SUM(O366,U366,AA366,AG366,AM366,AS366,AY366,BE366,BK366,BQ366,BW366,CC366,CI366,CO366,CU366,DA366,DG366:DM366)</f>
        <v>0</v>
      </c>
      <c r="DO366" s="80">
        <f t="shared" si="545"/>
        <v>12</v>
      </c>
      <c r="DP366" s="81" t="s">
        <v>105</v>
      </c>
      <c r="DQ366" s="81" t="s">
        <v>105</v>
      </c>
      <c r="DR366" s="81" t="s">
        <v>105</v>
      </c>
      <c r="DS366" s="81" t="s">
        <v>105</v>
      </c>
      <c r="DT366" s="81" t="s">
        <v>105</v>
      </c>
      <c r="DU366" s="81" t="s">
        <v>105</v>
      </c>
      <c r="DV366" s="81" t="s">
        <v>105</v>
      </c>
      <c r="DW366" s="81" t="s">
        <v>105</v>
      </c>
      <c r="DX366" s="87" t="s">
        <v>98</v>
      </c>
      <c r="DY366" s="88" t="s">
        <v>99</v>
      </c>
      <c r="DZ366" s="81" t="s">
        <v>105</v>
      </c>
      <c r="EA366" s="81" t="s">
        <v>105</v>
      </c>
      <c r="EB366" s="81" t="s">
        <v>105</v>
      </c>
      <c r="EC366" s="81" t="s">
        <v>105</v>
      </c>
      <c r="ED366" s="81" t="s">
        <v>105</v>
      </c>
      <c r="EE366" s="81" t="s">
        <v>105</v>
      </c>
      <c r="EF366" s="99" t="s">
        <v>105</v>
      </c>
      <c r="EG366" s="100" t="s">
        <v>101</v>
      </c>
      <c r="EH366" s="101" t="s">
        <v>102</v>
      </c>
      <c r="EI366" s="102" t="s">
        <v>103</v>
      </c>
      <c r="EJ366" s="103" t="s">
        <v>104</v>
      </c>
    </row>
    <row r="367" ht="30.3" spans="1:140">
      <c r="A367" s="21">
        <v>364</v>
      </c>
      <c r="B367" s="288">
        <f>'1ST TERM Db'!B367</f>
        <v>0</v>
      </c>
      <c r="C367" s="29">
        <f>'1ST TERM Db'!C367</f>
        <v>0</v>
      </c>
      <c r="D367" s="29">
        <f>'1ST TERM Db'!D367</f>
        <v>0</v>
      </c>
      <c r="E367" s="29">
        <f>'1ST TERM Db'!E367</f>
        <v>0</v>
      </c>
      <c r="F367" s="27"/>
      <c r="G367" s="27"/>
      <c r="H367" s="27"/>
      <c r="I367" s="42">
        <f t="shared" si="509"/>
        <v>0</v>
      </c>
      <c r="J367" s="26"/>
      <c r="K367" s="26"/>
      <c r="L367" s="43">
        <f t="shared" si="505"/>
        <v>0</v>
      </c>
      <c r="M367" s="327">
        <f>'2ND TERM Db '!L367</f>
        <v>0</v>
      </c>
      <c r="N367" s="327">
        <f>'1ST TERM Db'!L367</f>
        <v>0</v>
      </c>
      <c r="O367" s="328">
        <f t="shared" si="510"/>
        <v>0</v>
      </c>
      <c r="P367" s="26"/>
      <c r="Q367" s="26"/>
      <c r="R367" s="43">
        <f t="shared" si="511"/>
        <v>0</v>
      </c>
      <c r="S367" s="327">
        <f>'2ND TERM Db '!O367</f>
        <v>0</v>
      </c>
      <c r="T367" s="327">
        <f>'1ST TERM Db'!O367</f>
        <v>0</v>
      </c>
      <c r="U367" s="328">
        <f t="shared" si="512"/>
        <v>0</v>
      </c>
      <c r="V367" s="26"/>
      <c r="W367" s="26"/>
      <c r="X367" s="43">
        <f t="shared" si="513"/>
        <v>0</v>
      </c>
      <c r="Y367" s="327">
        <f>'2ND TERM Db '!R367</f>
        <v>0</v>
      </c>
      <c r="Z367" s="327">
        <f>'1ST TERM Db'!R367</f>
        <v>0</v>
      </c>
      <c r="AA367" s="328">
        <f t="shared" si="514"/>
        <v>0</v>
      </c>
      <c r="AB367" s="26"/>
      <c r="AC367" s="26"/>
      <c r="AD367" s="43">
        <f t="shared" si="515"/>
        <v>0</v>
      </c>
      <c r="AE367" s="327">
        <f>'2ND TERM Db '!U367</f>
        <v>0</v>
      </c>
      <c r="AF367" s="327">
        <f>'1ST TERM Db'!U367</f>
        <v>0</v>
      </c>
      <c r="AG367" s="328">
        <f t="shared" si="516"/>
        <v>0</v>
      </c>
      <c r="AH367" s="26"/>
      <c r="AI367" s="26"/>
      <c r="AJ367" s="43">
        <f t="shared" si="517"/>
        <v>0</v>
      </c>
      <c r="AK367" s="327">
        <f>'2ND TERM Db '!X367</f>
        <v>0</v>
      </c>
      <c r="AL367" s="327">
        <f>'1ST TERM Db'!X367</f>
        <v>0</v>
      </c>
      <c r="AM367" s="328">
        <f t="shared" si="518"/>
        <v>0</v>
      </c>
      <c r="AN367" s="26"/>
      <c r="AO367" s="26"/>
      <c r="AP367" s="43">
        <f t="shared" si="519"/>
        <v>0</v>
      </c>
      <c r="AQ367" s="327">
        <f>'2ND TERM Db '!AA367</f>
        <v>0</v>
      </c>
      <c r="AR367" s="343">
        <f>'1ST TERM Db'!AA367</f>
        <v>0</v>
      </c>
      <c r="AS367" s="328">
        <f t="shared" si="520"/>
        <v>0</v>
      </c>
      <c r="AT367" s="26"/>
      <c r="AU367" s="26"/>
      <c r="AV367" s="43">
        <f t="shared" si="521"/>
        <v>0</v>
      </c>
      <c r="AW367" s="327">
        <f>'2ND TERM Db '!AD367</f>
        <v>0</v>
      </c>
      <c r="AX367" s="343">
        <f>'1ST TERM Db'!AD367</f>
        <v>0</v>
      </c>
      <c r="AY367" s="328">
        <f t="shared" si="522"/>
        <v>0</v>
      </c>
      <c r="AZ367" s="26"/>
      <c r="BA367" s="26"/>
      <c r="BB367" s="43">
        <f t="shared" si="523"/>
        <v>0</v>
      </c>
      <c r="BC367" s="327">
        <f>'2ND TERM Db '!AG367</f>
        <v>0</v>
      </c>
      <c r="BD367" s="327">
        <f>'1ST TERM Db'!AG367</f>
        <v>0</v>
      </c>
      <c r="BE367" s="328">
        <f t="shared" si="524"/>
        <v>0</v>
      </c>
      <c r="BF367" s="26"/>
      <c r="BG367" s="26"/>
      <c r="BH367" s="43">
        <f t="shared" si="525"/>
        <v>0</v>
      </c>
      <c r="BI367" s="327">
        <f>'2ND TERM Db '!AJ367</f>
        <v>0</v>
      </c>
      <c r="BJ367" s="327">
        <f>'1ST TERM Db'!AJ367</f>
        <v>0</v>
      </c>
      <c r="BK367" s="328">
        <f t="shared" si="526"/>
        <v>0</v>
      </c>
      <c r="BL367" s="26"/>
      <c r="BM367" s="26"/>
      <c r="BN367" s="43">
        <f t="shared" si="527"/>
        <v>0</v>
      </c>
      <c r="BO367" s="327">
        <f>'2ND TERM Db '!AM367</f>
        <v>0</v>
      </c>
      <c r="BP367" s="348">
        <f>'1ST TERM Db'!AM367</f>
        <v>0</v>
      </c>
      <c r="BQ367" s="328">
        <f t="shared" si="528"/>
        <v>0</v>
      </c>
      <c r="BR367" s="26"/>
      <c r="BS367" s="26"/>
      <c r="BT367" s="43">
        <f t="shared" si="529"/>
        <v>0</v>
      </c>
      <c r="BU367" s="327">
        <f>'2ND TERM Db '!AP367</f>
        <v>0</v>
      </c>
      <c r="BV367" s="348">
        <f>'1ST TERM Db'!AP367</f>
        <v>0</v>
      </c>
      <c r="BW367" s="328">
        <f t="shared" si="530"/>
        <v>0</v>
      </c>
      <c r="BX367" s="26"/>
      <c r="BY367" s="26"/>
      <c r="BZ367" s="43">
        <f t="shared" si="531"/>
        <v>0</v>
      </c>
      <c r="CA367" s="327">
        <f>'2ND TERM Db '!AS367</f>
        <v>0</v>
      </c>
      <c r="CB367" s="348">
        <f>'1ST TERM Db'!AS367</f>
        <v>0</v>
      </c>
      <c r="CC367" s="328">
        <f t="shared" si="532"/>
        <v>0</v>
      </c>
      <c r="CD367" s="26"/>
      <c r="CE367" s="26"/>
      <c r="CF367" s="43">
        <f t="shared" si="533"/>
        <v>0</v>
      </c>
      <c r="CG367" s="327">
        <f>'2ND TERM Db '!AV367</f>
        <v>0</v>
      </c>
      <c r="CH367" s="348">
        <f>'1ST TERM Db'!AV367</f>
        <v>0</v>
      </c>
      <c r="CI367" s="328">
        <f t="shared" si="534"/>
        <v>0</v>
      </c>
      <c r="CJ367" s="26"/>
      <c r="CK367" s="26"/>
      <c r="CL367" s="43">
        <f t="shared" si="535"/>
        <v>0</v>
      </c>
      <c r="CM367" s="327">
        <f>'2ND TERM Db '!AY367</f>
        <v>0</v>
      </c>
      <c r="CN367" s="348">
        <f>'1ST TERM Db'!AY367</f>
        <v>0</v>
      </c>
      <c r="CO367" s="328">
        <f t="shared" si="536"/>
        <v>0</v>
      </c>
      <c r="CP367" s="26"/>
      <c r="CQ367" s="26"/>
      <c r="CR367" s="43">
        <f t="shared" si="537"/>
        <v>0</v>
      </c>
      <c r="CS367" s="327">
        <f>'2ND TERM Db '!BB367</f>
        <v>0</v>
      </c>
      <c r="CT367" s="348">
        <f>'1ST TERM Db'!BB367</f>
        <v>0</v>
      </c>
      <c r="CU367" s="328">
        <f t="shared" si="538"/>
        <v>0</v>
      </c>
      <c r="CV367" s="26"/>
      <c r="CW367" s="26"/>
      <c r="CX367" s="43">
        <f t="shared" si="539"/>
        <v>0</v>
      </c>
      <c r="CY367" s="327">
        <f>'2ND TERM Db '!BE367</f>
        <v>0</v>
      </c>
      <c r="CZ367" s="348">
        <f>'1ST TERM Db'!BE367</f>
        <v>0</v>
      </c>
      <c r="DA367" s="328">
        <f t="shared" si="540"/>
        <v>0</v>
      </c>
      <c r="DB367" s="26"/>
      <c r="DC367" s="26"/>
      <c r="DD367" s="43">
        <f t="shared" si="541"/>
        <v>0</v>
      </c>
      <c r="DE367" s="327">
        <f>'2ND TERM Db '!BH367</f>
        <v>0</v>
      </c>
      <c r="DF367" s="348">
        <f>'1ST TERM Db'!BH367</f>
        <v>0</v>
      </c>
      <c r="DG367" s="328">
        <f t="shared" si="542"/>
        <v>0</v>
      </c>
      <c r="DH367" s="349"/>
      <c r="DI367" s="349"/>
      <c r="DJ367" s="356">
        <f t="shared" si="546"/>
        <v>0</v>
      </c>
      <c r="DK367" s="357">
        <f>'2ND TERM Db '!BK367</f>
        <v>0</v>
      </c>
      <c r="DL367" s="357">
        <f>'1ST TERM Db'!BK367</f>
        <v>0</v>
      </c>
      <c r="DM367" s="328">
        <f t="shared" si="543"/>
        <v>0</v>
      </c>
      <c r="DN367" s="73">
        <f t="shared" ref="DN367" si="588">SUM(O367,U367,AA367,AG367,AM367,AS367,AY367,BE367,BK367,BQ367,BW367,CC367,CI367,CO367,CU367,DA367,DG367,DM367)</f>
        <v>0</v>
      </c>
      <c r="DO367" s="80">
        <f t="shared" si="545"/>
        <v>12</v>
      </c>
      <c r="DP367" s="81" t="s">
        <v>105</v>
      </c>
      <c r="DQ367" s="81" t="s">
        <v>105</v>
      </c>
      <c r="DR367" s="81" t="s">
        <v>105</v>
      </c>
      <c r="DS367" s="81" t="s">
        <v>105</v>
      </c>
      <c r="DT367" s="81" t="s">
        <v>105</v>
      </c>
      <c r="DU367" s="81" t="s">
        <v>105</v>
      </c>
      <c r="DV367" s="81" t="s">
        <v>105</v>
      </c>
      <c r="DW367" s="81" t="s">
        <v>105</v>
      </c>
      <c r="DX367" s="87" t="s">
        <v>98</v>
      </c>
      <c r="DY367" s="88" t="s">
        <v>99</v>
      </c>
      <c r="DZ367" s="81" t="s">
        <v>105</v>
      </c>
      <c r="EA367" s="81" t="s">
        <v>105</v>
      </c>
      <c r="EB367" s="81" t="s">
        <v>105</v>
      </c>
      <c r="EC367" s="81" t="s">
        <v>105</v>
      </c>
      <c r="ED367" s="81" t="s">
        <v>105</v>
      </c>
      <c r="EE367" s="81" t="s">
        <v>105</v>
      </c>
      <c r="EF367" s="99" t="s">
        <v>105</v>
      </c>
      <c r="EG367" s="100" t="s">
        <v>101</v>
      </c>
      <c r="EH367" s="101" t="s">
        <v>102</v>
      </c>
      <c r="EI367" s="102" t="s">
        <v>103</v>
      </c>
      <c r="EJ367" s="103" t="s">
        <v>104</v>
      </c>
    </row>
    <row r="368" ht="30.3" spans="1:140">
      <c r="A368" s="21">
        <v>365</v>
      </c>
      <c r="B368" s="288">
        <f>'1ST TERM Db'!B368</f>
        <v>0</v>
      </c>
      <c r="C368" s="289">
        <f>'1ST TERM Db'!C368</f>
        <v>0</v>
      </c>
      <c r="D368" s="29">
        <f>'1ST TERM Db'!D368</f>
        <v>0</v>
      </c>
      <c r="E368" s="29">
        <f>'1ST TERM Db'!E368</f>
        <v>0</v>
      </c>
      <c r="F368" s="27"/>
      <c r="G368" s="27"/>
      <c r="H368" s="27"/>
      <c r="I368" s="42">
        <f t="shared" si="509"/>
        <v>0</v>
      </c>
      <c r="J368" s="26"/>
      <c r="K368" s="26"/>
      <c r="L368" s="43">
        <f t="shared" si="505"/>
        <v>0</v>
      </c>
      <c r="M368" s="327">
        <f>'2ND TERM Db '!L368</f>
        <v>0</v>
      </c>
      <c r="N368" s="327">
        <f>'1ST TERM Db'!L368</f>
        <v>0</v>
      </c>
      <c r="O368" s="328">
        <f t="shared" si="510"/>
        <v>0</v>
      </c>
      <c r="P368" s="26"/>
      <c r="Q368" s="26"/>
      <c r="R368" s="43">
        <f t="shared" si="511"/>
        <v>0</v>
      </c>
      <c r="S368" s="327">
        <f>'2ND TERM Db '!O368</f>
        <v>0</v>
      </c>
      <c r="T368" s="327">
        <f>'1ST TERM Db'!O368</f>
        <v>0</v>
      </c>
      <c r="U368" s="328">
        <f t="shared" si="512"/>
        <v>0</v>
      </c>
      <c r="V368" s="26"/>
      <c r="W368" s="26"/>
      <c r="X368" s="43">
        <f t="shared" si="513"/>
        <v>0</v>
      </c>
      <c r="Y368" s="327">
        <f>'2ND TERM Db '!R368</f>
        <v>0</v>
      </c>
      <c r="Z368" s="327">
        <f>'1ST TERM Db'!R368</f>
        <v>0</v>
      </c>
      <c r="AA368" s="328">
        <f t="shared" si="514"/>
        <v>0</v>
      </c>
      <c r="AB368" s="26"/>
      <c r="AC368" s="26"/>
      <c r="AD368" s="43">
        <f t="shared" si="515"/>
        <v>0</v>
      </c>
      <c r="AE368" s="327">
        <f>'2ND TERM Db '!U368</f>
        <v>0</v>
      </c>
      <c r="AF368" s="327">
        <f>'1ST TERM Db'!U368</f>
        <v>0</v>
      </c>
      <c r="AG368" s="328">
        <f t="shared" si="516"/>
        <v>0</v>
      </c>
      <c r="AH368" s="26"/>
      <c r="AI368" s="26"/>
      <c r="AJ368" s="43">
        <f t="shared" si="517"/>
        <v>0</v>
      </c>
      <c r="AK368" s="327">
        <f>'2ND TERM Db '!X368</f>
        <v>0</v>
      </c>
      <c r="AL368" s="327">
        <f>'1ST TERM Db'!X368</f>
        <v>0</v>
      </c>
      <c r="AM368" s="328">
        <f t="shared" si="518"/>
        <v>0</v>
      </c>
      <c r="AN368" s="26"/>
      <c r="AO368" s="26"/>
      <c r="AP368" s="43">
        <f t="shared" si="519"/>
        <v>0</v>
      </c>
      <c r="AQ368" s="327">
        <f>'2ND TERM Db '!AA368</f>
        <v>0</v>
      </c>
      <c r="AR368" s="343">
        <f>'1ST TERM Db'!AA368</f>
        <v>0</v>
      </c>
      <c r="AS368" s="328">
        <f t="shared" si="520"/>
        <v>0</v>
      </c>
      <c r="AT368" s="26"/>
      <c r="AU368" s="26"/>
      <c r="AV368" s="43">
        <f t="shared" si="521"/>
        <v>0</v>
      </c>
      <c r="AW368" s="327">
        <f>'2ND TERM Db '!AD368</f>
        <v>0</v>
      </c>
      <c r="AX368" s="343">
        <f>'1ST TERM Db'!AD368</f>
        <v>0</v>
      </c>
      <c r="AY368" s="328">
        <f t="shared" si="522"/>
        <v>0</v>
      </c>
      <c r="AZ368" s="26"/>
      <c r="BA368" s="26"/>
      <c r="BB368" s="43">
        <f t="shared" si="523"/>
        <v>0</v>
      </c>
      <c r="BC368" s="327">
        <f>'2ND TERM Db '!AG368</f>
        <v>0</v>
      </c>
      <c r="BD368" s="327">
        <f>'1ST TERM Db'!AG368</f>
        <v>0</v>
      </c>
      <c r="BE368" s="328">
        <f t="shared" si="524"/>
        <v>0</v>
      </c>
      <c r="BF368" s="26"/>
      <c r="BG368" s="26"/>
      <c r="BH368" s="43">
        <f t="shared" si="525"/>
        <v>0</v>
      </c>
      <c r="BI368" s="327">
        <f>'2ND TERM Db '!AJ368</f>
        <v>0</v>
      </c>
      <c r="BJ368" s="327">
        <f>'1ST TERM Db'!AJ368</f>
        <v>0</v>
      </c>
      <c r="BK368" s="328">
        <f t="shared" si="526"/>
        <v>0</v>
      </c>
      <c r="BL368" s="26"/>
      <c r="BM368" s="26"/>
      <c r="BN368" s="43">
        <f t="shared" si="527"/>
        <v>0</v>
      </c>
      <c r="BO368" s="327">
        <f>'2ND TERM Db '!AM368</f>
        <v>0</v>
      </c>
      <c r="BP368" s="348">
        <f>'1ST TERM Db'!AM368</f>
        <v>0</v>
      </c>
      <c r="BQ368" s="328">
        <f t="shared" si="528"/>
        <v>0</v>
      </c>
      <c r="BR368" s="26"/>
      <c r="BS368" s="26"/>
      <c r="BT368" s="43">
        <f t="shared" si="529"/>
        <v>0</v>
      </c>
      <c r="BU368" s="327">
        <f>'2ND TERM Db '!AP368</f>
        <v>0</v>
      </c>
      <c r="BV368" s="348">
        <f>'1ST TERM Db'!AP368</f>
        <v>0</v>
      </c>
      <c r="BW368" s="328">
        <f t="shared" si="530"/>
        <v>0</v>
      </c>
      <c r="BX368" s="26"/>
      <c r="BY368" s="26"/>
      <c r="BZ368" s="43">
        <f t="shared" si="531"/>
        <v>0</v>
      </c>
      <c r="CA368" s="327">
        <f>'2ND TERM Db '!AS368</f>
        <v>0</v>
      </c>
      <c r="CB368" s="348">
        <f>'1ST TERM Db'!AS368</f>
        <v>0</v>
      </c>
      <c r="CC368" s="328">
        <f t="shared" si="532"/>
        <v>0</v>
      </c>
      <c r="CD368" s="26"/>
      <c r="CE368" s="26"/>
      <c r="CF368" s="43">
        <f t="shared" si="533"/>
        <v>0</v>
      </c>
      <c r="CG368" s="327">
        <f>'2ND TERM Db '!AV368</f>
        <v>0</v>
      </c>
      <c r="CH368" s="348">
        <f>'1ST TERM Db'!AV368</f>
        <v>0</v>
      </c>
      <c r="CI368" s="328">
        <f t="shared" si="534"/>
        <v>0</v>
      </c>
      <c r="CJ368" s="26"/>
      <c r="CK368" s="26"/>
      <c r="CL368" s="43">
        <f t="shared" si="535"/>
        <v>0</v>
      </c>
      <c r="CM368" s="327">
        <f>'2ND TERM Db '!AY368</f>
        <v>0</v>
      </c>
      <c r="CN368" s="348">
        <f>'1ST TERM Db'!AY368</f>
        <v>0</v>
      </c>
      <c r="CO368" s="328">
        <f t="shared" si="536"/>
        <v>0</v>
      </c>
      <c r="CP368" s="26"/>
      <c r="CQ368" s="26"/>
      <c r="CR368" s="43">
        <f t="shared" si="537"/>
        <v>0</v>
      </c>
      <c r="CS368" s="327">
        <f>'2ND TERM Db '!BB368</f>
        <v>0</v>
      </c>
      <c r="CT368" s="348">
        <f>'1ST TERM Db'!BB368</f>
        <v>0</v>
      </c>
      <c r="CU368" s="328">
        <f t="shared" si="538"/>
        <v>0</v>
      </c>
      <c r="CV368" s="26"/>
      <c r="CW368" s="26"/>
      <c r="CX368" s="43">
        <f t="shared" si="539"/>
        <v>0</v>
      </c>
      <c r="CY368" s="327">
        <f>'2ND TERM Db '!BE368</f>
        <v>0</v>
      </c>
      <c r="CZ368" s="348">
        <f>'1ST TERM Db'!BE368</f>
        <v>0</v>
      </c>
      <c r="DA368" s="328">
        <f t="shared" si="540"/>
        <v>0</v>
      </c>
      <c r="DB368" s="26"/>
      <c r="DC368" s="26"/>
      <c r="DD368" s="43">
        <f t="shared" si="541"/>
        <v>0</v>
      </c>
      <c r="DE368" s="327">
        <f>'2ND TERM Db '!BH368</f>
        <v>0</v>
      </c>
      <c r="DF368" s="348">
        <f>'1ST TERM Db'!BH368</f>
        <v>0</v>
      </c>
      <c r="DG368" s="328">
        <f t="shared" si="542"/>
        <v>0</v>
      </c>
      <c r="DH368" s="349"/>
      <c r="DI368" s="349"/>
      <c r="DJ368" s="356">
        <f t="shared" si="546"/>
        <v>0</v>
      </c>
      <c r="DK368" s="357">
        <f>'2ND TERM Db '!BK368</f>
        <v>0</v>
      </c>
      <c r="DL368" s="357">
        <f>'1ST TERM Db'!BK368</f>
        <v>0</v>
      </c>
      <c r="DM368" s="328">
        <f t="shared" si="543"/>
        <v>0</v>
      </c>
      <c r="DN368" s="73">
        <f t="shared" ref="DN368" si="589">SUM(O368,U368,AA368,AG368,AM368,AS368,AY368,BE368,BK368,BQ368,BW368,CC368,CI368,CO368,CU368,DA368,DG368:DM368)</f>
        <v>0</v>
      </c>
      <c r="DO368" s="80">
        <f t="shared" si="545"/>
        <v>12</v>
      </c>
      <c r="DP368" s="81" t="s">
        <v>105</v>
      </c>
      <c r="DQ368" s="81" t="s">
        <v>105</v>
      </c>
      <c r="DR368" s="81" t="s">
        <v>105</v>
      </c>
      <c r="DS368" s="81" t="s">
        <v>105</v>
      </c>
      <c r="DT368" s="81" t="s">
        <v>105</v>
      </c>
      <c r="DU368" s="81" t="s">
        <v>105</v>
      </c>
      <c r="DV368" s="81" t="s">
        <v>105</v>
      </c>
      <c r="DW368" s="81" t="s">
        <v>105</v>
      </c>
      <c r="DX368" s="87" t="s">
        <v>98</v>
      </c>
      <c r="DY368" s="88" t="s">
        <v>99</v>
      </c>
      <c r="DZ368" s="81" t="s">
        <v>105</v>
      </c>
      <c r="EA368" s="81" t="s">
        <v>105</v>
      </c>
      <c r="EB368" s="81" t="s">
        <v>105</v>
      </c>
      <c r="EC368" s="81" t="s">
        <v>105</v>
      </c>
      <c r="ED368" s="81" t="s">
        <v>105</v>
      </c>
      <c r="EE368" s="81" t="s">
        <v>105</v>
      </c>
      <c r="EF368" s="99" t="s">
        <v>105</v>
      </c>
      <c r="EG368" s="100" t="s">
        <v>101</v>
      </c>
      <c r="EH368" s="101" t="s">
        <v>102</v>
      </c>
      <c r="EI368" s="102" t="s">
        <v>103</v>
      </c>
      <c r="EJ368" s="103" t="s">
        <v>104</v>
      </c>
    </row>
    <row r="369" ht="30.3" spans="1:140">
      <c r="A369" s="21">
        <v>366</v>
      </c>
      <c r="B369" s="288">
        <f>'1ST TERM Db'!B369</f>
        <v>0</v>
      </c>
      <c r="C369" s="29">
        <f>'1ST TERM Db'!C369</f>
        <v>0</v>
      </c>
      <c r="D369" s="29">
        <f>'1ST TERM Db'!D369</f>
        <v>0</v>
      </c>
      <c r="E369" s="29">
        <f>'1ST TERM Db'!E369</f>
        <v>0</v>
      </c>
      <c r="F369" s="27"/>
      <c r="G369" s="27"/>
      <c r="H369" s="27"/>
      <c r="I369" s="42">
        <f t="shared" si="509"/>
        <v>0</v>
      </c>
      <c r="J369" s="26"/>
      <c r="K369" s="26"/>
      <c r="L369" s="43">
        <f t="shared" si="505"/>
        <v>0</v>
      </c>
      <c r="M369" s="327">
        <f>'2ND TERM Db '!L369</f>
        <v>0</v>
      </c>
      <c r="N369" s="327">
        <f>'1ST TERM Db'!L369</f>
        <v>0</v>
      </c>
      <c r="O369" s="328">
        <f t="shared" si="510"/>
        <v>0</v>
      </c>
      <c r="P369" s="26"/>
      <c r="Q369" s="26"/>
      <c r="R369" s="43">
        <f t="shared" si="511"/>
        <v>0</v>
      </c>
      <c r="S369" s="327">
        <f>'2ND TERM Db '!O369</f>
        <v>0</v>
      </c>
      <c r="T369" s="327">
        <f>'1ST TERM Db'!O369</f>
        <v>0</v>
      </c>
      <c r="U369" s="328">
        <f t="shared" si="512"/>
        <v>0</v>
      </c>
      <c r="V369" s="26"/>
      <c r="W369" s="26"/>
      <c r="X369" s="43">
        <f t="shared" si="513"/>
        <v>0</v>
      </c>
      <c r="Y369" s="327">
        <f>'2ND TERM Db '!R369</f>
        <v>0</v>
      </c>
      <c r="Z369" s="327">
        <f>'1ST TERM Db'!R369</f>
        <v>0</v>
      </c>
      <c r="AA369" s="328">
        <f t="shared" si="514"/>
        <v>0</v>
      </c>
      <c r="AB369" s="26"/>
      <c r="AC369" s="26"/>
      <c r="AD369" s="43">
        <f t="shared" si="515"/>
        <v>0</v>
      </c>
      <c r="AE369" s="327">
        <f>'2ND TERM Db '!U369</f>
        <v>0</v>
      </c>
      <c r="AF369" s="327">
        <f>'1ST TERM Db'!U369</f>
        <v>0</v>
      </c>
      <c r="AG369" s="328">
        <f t="shared" si="516"/>
        <v>0</v>
      </c>
      <c r="AH369" s="26"/>
      <c r="AI369" s="26"/>
      <c r="AJ369" s="43">
        <f t="shared" si="517"/>
        <v>0</v>
      </c>
      <c r="AK369" s="327">
        <f>'2ND TERM Db '!X369</f>
        <v>0</v>
      </c>
      <c r="AL369" s="327">
        <f>'1ST TERM Db'!X369</f>
        <v>0</v>
      </c>
      <c r="AM369" s="328">
        <f t="shared" si="518"/>
        <v>0</v>
      </c>
      <c r="AN369" s="26"/>
      <c r="AO369" s="26"/>
      <c r="AP369" s="43">
        <f t="shared" si="519"/>
        <v>0</v>
      </c>
      <c r="AQ369" s="327">
        <f>'2ND TERM Db '!AA369</f>
        <v>0</v>
      </c>
      <c r="AR369" s="343">
        <f>'1ST TERM Db'!AA369</f>
        <v>0</v>
      </c>
      <c r="AS369" s="328">
        <f t="shared" si="520"/>
        <v>0</v>
      </c>
      <c r="AT369" s="26"/>
      <c r="AU369" s="26"/>
      <c r="AV369" s="43">
        <f t="shared" si="521"/>
        <v>0</v>
      </c>
      <c r="AW369" s="327">
        <f>'2ND TERM Db '!AD369</f>
        <v>0</v>
      </c>
      <c r="AX369" s="343">
        <f>'1ST TERM Db'!AD369</f>
        <v>0</v>
      </c>
      <c r="AY369" s="328">
        <f t="shared" si="522"/>
        <v>0</v>
      </c>
      <c r="AZ369" s="26"/>
      <c r="BA369" s="26"/>
      <c r="BB369" s="43">
        <f t="shared" si="523"/>
        <v>0</v>
      </c>
      <c r="BC369" s="327">
        <f>'2ND TERM Db '!AG369</f>
        <v>0</v>
      </c>
      <c r="BD369" s="327">
        <f>'1ST TERM Db'!AG369</f>
        <v>0</v>
      </c>
      <c r="BE369" s="328">
        <f t="shared" si="524"/>
        <v>0</v>
      </c>
      <c r="BF369" s="26"/>
      <c r="BG369" s="26"/>
      <c r="BH369" s="43">
        <f t="shared" si="525"/>
        <v>0</v>
      </c>
      <c r="BI369" s="327">
        <f>'2ND TERM Db '!AJ369</f>
        <v>0</v>
      </c>
      <c r="BJ369" s="327">
        <f>'1ST TERM Db'!AJ369</f>
        <v>0</v>
      </c>
      <c r="BK369" s="328">
        <f t="shared" si="526"/>
        <v>0</v>
      </c>
      <c r="BL369" s="26"/>
      <c r="BM369" s="26"/>
      <c r="BN369" s="43">
        <f t="shared" si="527"/>
        <v>0</v>
      </c>
      <c r="BO369" s="327">
        <f>'2ND TERM Db '!AM369</f>
        <v>0</v>
      </c>
      <c r="BP369" s="348">
        <f>'1ST TERM Db'!AM369</f>
        <v>0</v>
      </c>
      <c r="BQ369" s="328">
        <f t="shared" si="528"/>
        <v>0</v>
      </c>
      <c r="BR369" s="26"/>
      <c r="BS369" s="26"/>
      <c r="BT369" s="43">
        <f t="shared" si="529"/>
        <v>0</v>
      </c>
      <c r="BU369" s="327">
        <f>'2ND TERM Db '!AP369</f>
        <v>0</v>
      </c>
      <c r="BV369" s="348">
        <f>'1ST TERM Db'!AP369</f>
        <v>0</v>
      </c>
      <c r="BW369" s="328">
        <f t="shared" si="530"/>
        <v>0</v>
      </c>
      <c r="BX369" s="26"/>
      <c r="BY369" s="26"/>
      <c r="BZ369" s="43">
        <f t="shared" si="531"/>
        <v>0</v>
      </c>
      <c r="CA369" s="327">
        <f>'2ND TERM Db '!AS369</f>
        <v>0</v>
      </c>
      <c r="CB369" s="348">
        <f>'1ST TERM Db'!AS369</f>
        <v>0</v>
      </c>
      <c r="CC369" s="328">
        <f t="shared" si="532"/>
        <v>0</v>
      </c>
      <c r="CD369" s="26"/>
      <c r="CE369" s="26"/>
      <c r="CF369" s="43">
        <f t="shared" si="533"/>
        <v>0</v>
      </c>
      <c r="CG369" s="327">
        <f>'2ND TERM Db '!AV369</f>
        <v>0</v>
      </c>
      <c r="CH369" s="348">
        <f>'1ST TERM Db'!AV369</f>
        <v>0</v>
      </c>
      <c r="CI369" s="328">
        <f t="shared" si="534"/>
        <v>0</v>
      </c>
      <c r="CJ369" s="26"/>
      <c r="CK369" s="26"/>
      <c r="CL369" s="43">
        <f t="shared" si="535"/>
        <v>0</v>
      </c>
      <c r="CM369" s="327">
        <f>'2ND TERM Db '!AY369</f>
        <v>0</v>
      </c>
      <c r="CN369" s="348">
        <f>'1ST TERM Db'!AY369</f>
        <v>0</v>
      </c>
      <c r="CO369" s="328">
        <f t="shared" si="536"/>
        <v>0</v>
      </c>
      <c r="CP369" s="26"/>
      <c r="CQ369" s="26"/>
      <c r="CR369" s="43">
        <f t="shared" si="537"/>
        <v>0</v>
      </c>
      <c r="CS369" s="327">
        <f>'2ND TERM Db '!BB369</f>
        <v>0</v>
      </c>
      <c r="CT369" s="348">
        <f>'1ST TERM Db'!BB369</f>
        <v>0</v>
      </c>
      <c r="CU369" s="328">
        <f t="shared" si="538"/>
        <v>0</v>
      </c>
      <c r="CV369" s="26"/>
      <c r="CW369" s="26"/>
      <c r="CX369" s="43">
        <f t="shared" si="539"/>
        <v>0</v>
      </c>
      <c r="CY369" s="327">
        <f>'2ND TERM Db '!BE369</f>
        <v>0</v>
      </c>
      <c r="CZ369" s="348">
        <f>'1ST TERM Db'!BE369</f>
        <v>0</v>
      </c>
      <c r="DA369" s="328">
        <f t="shared" si="540"/>
        <v>0</v>
      </c>
      <c r="DB369" s="26"/>
      <c r="DC369" s="26"/>
      <c r="DD369" s="43">
        <f t="shared" si="541"/>
        <v>0</v>
      </c>
      <c r="DE369" s="327">
        <f>'2ND TERM Db '!BH369</f>
        <v>0</v>
      </c>
      <c r="DF369" s="348">
        <f>'1ST TERM Db'!BH369</f>
        <v>0</v>
      </c>
      <c r="DG369" s="328">
        <f t="shared" si="542"/>
        <v>0</v>
      </c>
      <c r="DH369" s="349"/>
      <c r="DI369" s="349"/>
      <c r="DJ369" s="356">
        <f t="shared" si="546"/>
        <v>0</v>
      </c>
      <c r="DK369" s="357">
        <f>'2ND TERM Db '!BK369</f>
        <v>0</v>
      </c>
      <c r="DL369" s="357">
        <f>'1ST TERM Db'!BK369</f>
        <v>0</v>
      </c>
      <c r="DM369" s="328">
        <f t="shared" si="543"/>
        <v>0</v>
      </c>
      <c r="DN369" s="73">
        <f t="shared" ref="DN369" si="590">SUM(O369,U369,AA369,AG369,AM369,AS369,AY369,BE369,BK369,BQ369,BW369,CC369,CI369,CO369,CU369,DA369,DG369,DM369)</f>
        <v>0</v>
      </c>
      <c r="DO369" s="80">
        <f t="shared" si="545"/>
        <v>12</v>
      </c>
      <c r="DP369" s="81" t="s">
        <v>105</v>
      </c>
      <c r="DQ369" s="81" t="s">
        <v>105</v>
      </c>
      <c r="DR369" s="81" t="s">
        <v>105</v>
      </c>
      <c r="DS369" s="81" t="s">
        <v>105</v>
      </c>
      <c r="DT369" s="81" t="s">
        <v>105</v>
      </c>
      <c r="DU369" s="81" t="s">
        <v>105</v>
      </c>
      <c r="DV369" s="81" t="s">
        <v>105</v>
      </c>
      <c r="DW369" s="81" t="s">
        <v>105</v>
      </c>
      <c r="DX369" s="87" t="s">
        <v>98</v>
      </c>
      <c r="DY369" s="88" t="s">
        <v>99</v>
      </c>
      <c r="DZ369" s="81" t="s">
        <v>105</v>
      </c>
      <c r="EA369" s="81" t="s">
        <v>105</v>
      </c>
      <c r="EB369" s="81" t="s">
        <v>105</v>
      </c>
      <c r="EC369" s="81" t="s">
        <v>105</v>
      </c>
      <c r="ED369" s="81" t="s">
        <v>105</v>
      </c>
      <c r="EE369" s="81" t="s">
        <v>105</v>
      </c>
      <c r="EF369" s="99" t="s">
        <v>105</v>
      </c>
      <c r="EG369" s="100" t="s">
        <v>101</v>
      </c>
      <c r="EH369" s="101" t="s">
        <v>102</v>
      </c>
      <c r="EI369" s="102" t="s">
        <v>103</v>
      </c>
      <c r="EJ369" s="103" t="s">
        <v>104</v>
      </c>
    </row>
    <row r="370" ht="30.3" spans="1:140">
      <c r="A370" s="21">
        <v>367</v>
      </c>
      <c r="B370" s="288">
        <f>'1ST TERM Db'!B370</f>
        <v>0</v>
      </c>
      <c r="C370" s="29">
        <f>'1ST TERM Db'!C370</f>
        <v>0</v>
      </c>
      <c r="D370" s="29">
        <f>'1ST TERM Db'!D370</f>
        <v>0</v>
      </c>
      <c r="E370" s="29">
        <f>'1ST TERM Db'!E370</f>
        <v>0</v>
      </c>
      <c r="F370" s="27"/>
      <c r="G370" s="27"/>
      <c r="H370" s="27"/>
      <c r="I370" s="42">
        <f t="shared" si="509"/>
        <v>0</v>
      </c>
      <c r="J370" s="26"/>
      <c r="K370" s="26"/>
      <c r="L370" s="43">
        <f t="shared" si="505"/>
        <v>0</v>
      </c>
      <c r="M370" s="327">
        <f>'2ND TERM Db '!L370</f>
        <v>0</v>
      </c>
      <c r="N370" s="327">
        <f>'1ST TERM Db'!L370</f>
        <v>0</v>
      </c>
      <c r="O370" s="328">
        <f t="shared" si="510"/>
        <v>0</v>
      </c>
      <c r="P370" s="26"/>
      <c r="Q370" s="26"/>
      <c r="R370" s="43">
        <f t="shared" si="511"/>
        <v>0</v>
      </c>
      <c r="S370" s="327">
        <f>'2ND TERM Db '!O370</f>
        <v>0</v>
      </c>
      <c r="T370" s="327">
        <f>'1ST TERM Db'!O370</f>
        <v>0</v>
      </c>
      <c r="U370" s="328">
        <f t="shared" si="512"/>
        <v>0</v>
      </c>
      <c r="V370" s="26"/>
      <c r="W370" s="26"/>
      <c r="X370" s="43">
        <f t="shared" si="513"/>
        <v>0</v>
      </c>
      <c r="Y370" s="327">
        <f>'2ND TERM Db '!R370</f>
        <v>0</v>
      </c>
      <c r="Z370" s="327">
        <f>'1ST TERM Db'!R370</f>
        <v>0</v>
      </c>
      <c r="AA370" s="328">
        <f t="shared" si="514"/>
        <v>0</v>
      </c>
      <c r="AB370" s="26"/>
      <c r="AC370" s="26"/>
      <c r="AD370" s="43">
        <f t="shared" si="515"/>
        <v>0</v>
      </c>
      <c r="AE370" s="327">
        <f>'2ND TERM Db '!U370</f>
        <v>0</v>
      </c>
      <c r="AF370" s="327">
        <f>'1ST TERM Db'!U370</f>
        <v>0</v>
      </c>
      <c r="AG370" s="328">
        <f t="shared" si="516"/>
        <v>0</v>
      </c>
      <c r="AH370" s="26"/>
      <c r="AI370" s="26"/>
      <c r="AJ370" s="43">
        <f t="shared" si="517"/>
        <v>0</v>
      </c>
      <c r="AK370" s="327">
        <f>'2ND TERM Db '!X370</f>
        <v>0</v>
      </c>
      <c r="AL370" s="327">
        <f>'1ST TERM Db'!X370</f>
        <v>0</v>
      </c>
      <c r="AM370" s="328">
        <f t="shared" si="518"/>
        <v>0</v>
      </c>
      <c r="AN370" s="26"/>
      <c r="AO370" s="26"/>
      <c r="AP370" s="43">
        <f t="shared" si="519"/>
        <v>0</v>
      </c>
      <c r="AQ370" s="327">
        <f>'2ND TERM Db '!AA370</f>
        <v>0</v>
      </c>
      <c r="AR370" s="343">
        <f>'1ST TERM Db'!AA370</f>
        <v>0</v>
      </c>
      <c r="AS370" s="328">
        <f t="shared" si="520"/>
        <v>0</v>
      </c>
      <c r="AT370" s="26"/>
      <c r="AU370" s="26"/>
      <c r="AV370" s="43">
        <f t="shared" si="521"/>
        <v>0</v>
      </c>
      <c r="AW370" s="327">
        <f>'2ND TERM Db '!AD370</f>
        <v>0</v>
      </c>
      <c r="AX370" s="343">
        <f>'1ST TERM Db'!AD370</f>
        <v>0</v>
      </c>
      <c r="AY370" s="328">
        <f t="shared" si="522"/>
        <v>0</v>
      </c>
      <c r="AZ370" s="26"/>
      <c r="BA370" s="26"/>
      <c r="BB370" s="43">
        <f t="shared" si="523"/>
        <v>0</v>
      </c>
      <c r="BC370" s="327">
        <f>'2ND TERM Db '!AG370</f>
        <v>0</v>
      </c>
      <c r="BD370" s="327">
        <f>'1ST TERM Db'!AG370</f>
        <v>0</v>
      </c>
      <c r="BE370" s="328">
        <f t="shared" si="524"/>
        <v>0</v>
      </c>
      <c r="BF370" s="26"/>
      <c r="BG370" s="26"/>
      <c r="BH370" s="43">
        <f t="shared" si="525"/>
        <v>0</v>
      </c>
      <c r="BI370" s="327">
        <f>'2ND TERM Db '!AJ370</f>
        <v>0</v>
      </c>
      <c r="BJ370" s="327">
        <f>'1ST TERM Db'!AJ370</f>
        <v>0</v>
      </c>
      <c r="BK370" s="328">
        <f t="shared" si="526"/>
        <v>0</v>
      </c>
      <c r="BL370" s="26"/>
      <c r="BM370" s="26"/>
      <c r="BN370" s="43">
        <f t="shared" si="527"/>
        <v>0</v>
      </c>
      <c r="BO370" s="327">
        <f>'2ND TERM Db '!AM370</f>
        <v>0</v>
      </c>
      <c r="BP370" s="348">
        <f>'1ST TERM Db'!AM370</f>
        <v>0</v>
      </c>
      <c r="BQ370" s="328">
        <f t="shared" si="528"/>
        <v>0</v>
      </c>
      <c r="BR370" s="26"/>
      <c r="BS370" s="26"/>
      <c r="BT370" s="43">
        <f t="shared" si="529"/>
        <v>0</v>
      </c>
      <c r="BU370" s="327">
        <f>'2ND TERM Db '!AP370</f>
        <v>0</v>
      </c>
      <c r="BV370" s="348">
        <f>'1ST TERM Db'!AP370</f>
        <v>0</v>
      </c>
      <c r="BW370" s="328">
        <f t="shared" si="530"/>
        <v>0</v>
      </c>
      <c r="BX370" s="26"/>
      <c r="BY370" s="26"/>
      <c r="BZ370" s="43">
        <f t="shared" si="531"/>
        <v>0</v>
      </c>
      <c r="CA370" s="327">
        <f>'2ND TERM Db '!AS370</f>
        <v>0</v>
      </c>
      <c r="CB370" s="348">
        <f>'1ST TERM Db'!AS370</f>
        <v>0</v>
      </c>
      <c r="CC370" s="328">
        <f t="shared" si="532"/>
        <v>0</v>
      </c>
      <c r="CD370" s="26"/>
      <c r="CE370" s="26"/>
      <c r="CF370" s="43">
        <f t="shared" si="533"/>
        <v>0</v>
      </c>
      <c r="CG370" s="327">
        <f>'2ND TERM Db '!AV370</f>
        <v>0</v>
      </c>
      <c r="CH370" s="348">
        <f>'1ST TERM Db'!AV370</f>
        <v>0</v>
      </c>
      <c r="CI370" s="328">
        <f t="shared" si="534"/>
        <v>0</v>
      </c>
      <c r="CJ370" s="26"/>
      <c r="CK370" s="26"/>
      <c r="CL370" s="43">
        <f t="shared" si="535"/>
        <v>0</v>
      </c>
      <c r="CM370" s="327">
        <f>'2ND TERM Db '!AY370</f>
        <v>0</v>
      </c>
      <c r="CN370" s="348">
        <f>'1ST TERM Db'!AY370</f>
        <v>0</v>
      </c>
      <c r="CO370" s="328">
        <f t="shared" si="536"/>
        <v>0</v>
      </c>
      <c r="CP370" s="26"/>
      <c r="CQ370" s="26"/>
      <c r="CR370" s="43">
        <f t="shared" si="537"/>
        <v>0</v>
      </c>
      <c r="CS370" s="327">
        <f>'2ND TERM Db '!BB370</f>
        <v>0</v>
      </c>
      <c r="CT370" s="348">
        <f>'1ST TERM Db'!BB370</f>
        <v>0</v>
      </c>
      <c r="CU370" s="328">
        <f t="shared" si="538"/>
        <v>0</v>
      </c>
      <c r="CV370" s="26"/>
      <c r="CW370" s="26"/>
      <c r="CX370" s="43">
        <f t="shared" si="539"/>
        <v>0</v>
      </c>
      <c r="CY370" s="327">
        <f>'2ND TERM Db '!BE370</f>
        <v>0</v>
      </c>
      <c r="CZ370" s="348">
        <f>'1ST TERM Db'!BE370</f>
        <v>0</v>
      </c>
      <c r="DA370" s="328">
        <f t="shared" si="540"/>
        <v>0</v>
      </c>
      <c r="DB370" s="26"/>
      <c r="DC370" s="26"/>
      <c r="DD370" s="43">
        <f t="shared" si="541"/>
        <v>0</v>
      </c>
      <c r="DE370" s="327">
        <f>'2ND TERM Db '!BH370</f>
        <v>0</v>
      </c>
      <c r="DF370" s="348">
        <f>'1ST TERM Db'!BH370</f>
        <v>0</v>
      </c>
      <c r="DG370" s="328">
        <f t="shared" si="542"/>
        <v>0</v>
      </c>
      <c r="DH370" s="349"/>
      <c r="DI370" s="349"/>
      <c r="DJ370" s="356">
        <f t="shared" si="546"/>
        <v>0</v>
      </c>
      <c r="DK370" s="357">
        <f>'2ND TERM Db '!BK370</f>
        <v>0</v>
      </c>
      <c r="DL370" s="357">
        <f>'1ST TERM Db'!BK370</f>
        <v>0</v>
      </c>
      <c r="DM370" s="328">
        <f t="shared" si="543"/>
        <v>0</v>
      </c>
      <c r="DN370" s="73">
        <f t="shared" ref="DN370" si="591">SUM(O370,U370,AA370,AG370,AM370,AS370,AY370,BE370,BK370,BQ370,BW370,CC370,CI370,CO370,CU370,DA370,DG370:DM370)</f>
        <v>0</v>
      </c>
      <c r="DO370" s="80">
        <f t="shared" si="545"/>
        <v>12</v>
      </c>
      <c r="DP370" s="81" t="s">
        <v>105</v>
      </c>
      <c r="DQ370" s="81" t="s">
        <v>105</v>
      </c>
      <c r="DR370" s="81" t="s">
        <v>105</v>
      </c>
      <c r="DS370" s="81" t="s">
        <v>105</v>
      </c>
      <c r="DT370" s="81" t="s">
        <v>105</v>
      </c>
      <c r="DU370" s="81" t="s">
        <v>105</v>
      </c>
      <c r="DV370" s="81" t="s">
        <v>105</v>
      </c>
      <c r="DW370" s="81" t="s">
        <v>105</v>
      </c>
      <c r="DX370" s="87" t="s">
        <v>98</v>
      </c>
      <c r="DY370" s="88" t="s">
        <v>99</v>
      </c>
      <c r="DZ370" s="81" t="s">
        <v>105</v>
      </c>
      <c r="EA370" s="81" t="s">
        <v>105</v>
      </c>
      <c r="EB370" s="81" t="s">
        <v>105</v>
      </c>
      <c r="EC370" s="81" t="s">
        <v>105</v>
      </c>
      <c r="ED370" s="81" t="s">
        <v>105</v>
      </c>
      <c r="EE370" s="81" t="s">
        <v>105</v>
      </c>
      <c r="EF370" s="99" t="s">
        <v>105</v>
      </c>
      <c r="EG370" s="100" t="s">
        <v>101</v>
      </c>
      <c r="EH370" s="101" t="s">
        <v>102</v>
      </c>
      <c r="EI370" s="102" t="s">
        <v>103</v>
      </c>
      <c r="EJ370" s="103" t="s">
        <v>104</v>
      </c>
    </row>
    <row r="371" ht="30.3" spans="1:140">
      <c r="A371" s="21">
        <v>368</v>
      </c>
      <c r="B371" s="288">
        <f>'1ST TERM Db'!B371</f>
        <v>0</v>
      </c>
      <c r="C371" s="289">
        <f>'1ST TERM Db'!C371</f>
        <v>0</v>
      </c>
      <c r="D371" s="29">
        <f>'1ST TERM Db'!D371</f>
        <v>0</v>
      </c>
      <c r="E371" s="29">
        <f>'1ST TERM Db'!E371</f>
        <v>0</v>
      </c>
      <c r="F371" s="27"/>
      <c r="G371" s="27"/>
      <c r="H371" s="27"/>
      <c r="I371" s="42">
        <f t="shared" si="509"/>
        <v>0</v>
      </c>
      <c r="J371" s="26"/>
      <c r="K371" s="26"/>
      <c r="L371" s="43">
        <f t="shared" si="505"/>
        <v>0</v>
      </c>
      <c r="M371" s="327">
        <f>'2ND TERM Db '!L371</f>
        <v>0</v>
      </c>
      <c r="N371" s="327">
        <f>'1ST TERM Db'!L371</f>
        <v>0</v>
      </c>
      <c r="O371" s="328">
        <f t="shared" si="510"/>
        <v>0</v>
      </c>
      <c r="P371" s="26"/>
      <c r="Q371" s="26"/>
      <c r="R371" s="43">
        <f t="shared" si="511"/>
        <v>0</v>
      </c>
      <c r="S371" s="327">
        <f>'2ND TERM Db '!O371</f>
        <v>0</v>
      </c>
      <c r="T371" s="327">
        <f>'1ST TERM Db'!O371</f>
        <v>0</v>
      </c>
      <c r="U371" s="328">
        <f t="shared" si="512"/>
        <v>0</v>
      </c>
      <c r="V371" s="26"/>
      <c r="W371" s="26"/>
      <c r="X371" s="43">
        <f t="shared" si="513"/>
        <v>0</v>
      </c>
      <c r="Y371" s="327">
        <f>'2ND TERM Db '!R371</f>
        <v>0</v>
      </c>
      <c r="Z371" s="327">
        <f>'1ST TERM Db'!R371</f>
        <v>0</v>
      </c>
      <c r="AA371" s="328">
        <f t="shared" si="514"/>
        <v>0</v>
      </c>
      <c r="AB371" s="26"/>
      <c r="AC371" s="26"/>
      <c r="AD371" s="43">
        <f t="shared" si="515"/>
        <v>0</v>
      </c>
      <c r="AE371" s="327">
        <f>'2ND TERM Db '!U371</f>
        <v>0</v>
      </c>
      <c r="AF371" s="327">
        <f>'1ST TERM Db'!U371</f>
        <v>0</v>
      </c>
      <c r="AG371" s="328">
        <f t="shared" si="516"/>
        <v>0</v>
      </c>
      <c r="AH371" s="26"/>
      <c r="AI371" s="26"/>
      <c r="AJ371" s="43">
        <f t="shared" si="517"/>
        <v>0</v>
      </c>
      <c r="AK371" s="327">
        <f>'2ND TERM Db '!X371</f>
        <v>0</v>
      </c>
      <c r="AL371" s="327">
        <f>'1ST TERM Db'!X371</f>
        <v>0</v>
      </c>
      <c r="AM371" s="328">
        <f t="shared" si="518"/>
        <v>0</v>
      </c>
      <c r="AN371" s="26"/>
      <c r="AO371" s="26"/>
      <c r="AP371" s="43">
        <f t="shared" si="519"/>
        <v>0</v>
      </c>
      <c r="AQ371" s="327">
        <f>'2ND TERM Db '!AA371</f>
        <v>0</v>
      </c>
      <c r="AR371" s="343">
        <f>'1ST TERM Db'!AA371</f>
        <v>0</v>
      </c>
      <c r="AS371" s="328">
        <f t="shared" si="520"/>
        <v>0</v>
      </c>
      <c r="AT371" s="26"/>
      <c r="AU371" s="26"/>
      <c r="AV371" s="43">
        <f t="shared" si="521"/>
        <v>0</v>
      </c>
      <c r="AW371" s="327">
        <f>'2ND TERM Db '!AD371</f>
        <v>0</v>
      </c>
      <c r="AX371" s="343">
        <f>'1ST TERM Db'!AD371</f>
        <v>0</v>
      </c>
      <c r="AY371" s="328">
        <f t="shared" si="522"/>
        <v>0</v>
      </c>
      <c r="AZ371" s="26"/>
      <c r="BA371" s="26"/>
      <c r="BB371" s="43">
        <f t="shared" si="523"/>
        <v>0</v>
      </c>
      <c r="BC371" s="327">
        <f>'2ND TERM Db '!AG371</f>
        <v>0</v>
      </c>
      <c r="BD371" s="327">
        <f>'1ST TERM Db'!AG371</f>
        <v>0</v>
      </c>
      <c r="BE371" s="328">
        <f t="shared" si="524"/>
        <v>0</v>
      </c>
      <c r="BF371" s="26"/>
      <c r="BG371" s="26"/>
      <c r="BH371" s="43">
        <f t="shared" si="525"/>
        <v>0</v>
      </c>
      <c r="BI371" s="327">
        <f>'2ND TERM Db '!AJ371</f>
        <v>0</v>
      </c>
      <c r="BJ371" s="327">
        <f>'1ST TERM Db'!AJ371</f>
        <v>0</v>
      </c>
      <c r="BK371" s="328">
        <f t="shared" si="526"/>
        <v>0</v>
      </c>
      <c r="BL371" s="26"/>
      <c r="BM371" s="26"/>
      <c r="BN371" s="43">
        <f t="shared" si="527"/>
        <v>0</v>
      </c>
      <c r="BO371" s="327">
        <f>'2ND TERM Db '!AM371</f>
        <v>0</v>
      </c>
      <c r="BP371" s="348">
        <f>'1ST TERM Db'!AM371</f>
        <v>0</v>
      </c>
      <c r="BQ371" s="328">
        <f t="shared" si="528"/>
        <v>0</v>
      </c>
      <c r="BR371" s="26"/>
      <c r="BS371" s="26"/>
      <c r="BT371" s="43">
        <f t="shared" si="529"/>
        <v>0</v>
      </c>
      <c r="BU371" s="327">
        <f>'2ND TERM Db '!AP371</f>
        <v>0</v>
      </c>
      <c r="BV371" s="348">
        <f>'1ST TERM Db'!AP371</f>
        <v>0</v>
      </c>
      <c r="BW371" s="328">
        <f t="shared" si="530"/>
        <v>0</v>
      </c>
      <c r="BX371" s="26"/>
      <c r="BY371" s="26"/>
      <c r="BZ371" s="43">
        <f t="shared" si="531"/>
        <v>0</v>
      </c>
      <c r="CA371" s="327">
        <f>'2ND TERM Db '!AS371</f>
        <v>0</v>
      </c>
      <c r="CB371" s="348">
        <f>'1ST TERM Db'!AS371</f>
        <v>0</v>
      </c>
      <c r="CC371" s="328">
        <f t="shared" si="532"/>
        <v>0</v>
      </c>
      <c r="CD371" s="26"/>
      <c r="CE371" s="26"/>
      <c r="CF371" s="43">
        <f t="shared" si="533"/>
        <v>0</v>
      </c>
      <c r="CG371" s="327">
        <f>'2ND TERM Db '!AV371</f>
        <v>0</v>
      </c>
      <c r="CH371" s="348">
        <f>'1ST TERM Db'!AV371</f>
        <v>0</v>
      </c>
      <c r="CI371" s="328">
        <f t="shared" si="534"/>
        <v>0</v>
      </c>
      <c r="CJ371" s="26"/>
      <c r="CK371" s="26"/>
      <c r="CL371" s="43">
        <f t="shared" si="535"/>
        <v>0</v>
      </c>
      <c r="CM371" s="327">
        <f>'2ND TERM Db '!AY371</f>
        <v>0</v>
      </c>
      <c r="CN371" s="348">
        <f>'1ST TERM Db'!AY371</f>
        <v>0</v>
      </c>
      <c r="CO371" s="328">
        <f t="shared" si="536"/>
        <v>0</v>
      </c>
      <c r="CP371" s="26"/>
      <c r="CQ371" s="26"/>
      <c r="CR371" s="43">
        <f t="shared" si="537"/>
        <v>0</v>
      </c>
      <c r="CS371" s="327">
        <f>'2ND TERM Db '!BB371</f>
        <v>0</v>
      </c>
      <c r="CT371" s="348">
        <f>'1ST TERM Db'!BB371</f>
        <v>0</v>
      </c>
      <c r="CU371" s="328">
        <f t="shared" si="538"/>
        <v>0</v>
      </c>
      <c r="CV371" s="26"/>
      <c r="CW371" s="26"/>
      <c r="CX371" s="43">
        <f t="shared" si="539"/>
        <v>0</v>
      </c>
      <c r="CY371" s="327">
        <f>'2ND TERM Db '!BE371</f>
        <v>0</v>
      </c>
      <c r="CZ371" s="348">
        <f>'1ST TERM Db'!BE371</f>
        <v>0</v>
      </c>
      <c r="DA371" s="328">
        <f t="shared" si="540"/>
        <v>0</v>
      </c>
      <c r="DB371" s="26"/>
      <c r="DC371" s="26"/>
      <c r="DD371" s="43">
        <f t="shared" si="541"/>
        <v>0</v>
      </c>
      <c r="DE371" s="327">
        <f>'2ND TERM Db '!BH371</f>
        <v>0</v>
      </c>
      <c r="DF371" s="348">
        <f>'1ST TERM Db'!BH371</f>
        <v>0</v>
      </c>
      <c r="DG371" s="328">
        <f t="shared" si="542"/>
        <v>0</v>
      </c>
      <c r="DH371" s="349"/>
      <c r="DI371" s="349"/>
      <c r="DJ371" s="356">
        <f t="shared" si="546"/>
        <v>0</v>
      </c>
      <c r="DK371" s="357">
        <f>'2ND TERM Db '!BK371</f>
        <v>0</v>
      </c>
      <c r="DL371" s="357">
        <f>'1ST TERM Db'!BK371</f>
        <v>0</v>
      </c>
      <c r="DM371" s="328">
        <f t="shared" si="543"/>
        <v>0</v>
      </c>
      <c r="DN371" s="73">
        <f t="shared" ref="DN371" si="592">SUM(O371,U371,AA371,AG371,AM371,AS371,AY371,BE371,BK371,BQ371,BW371,CC371,CI371,CO371,CU371,DA371,DG371,DM371)</f>
        <v>0</v>
      </c>
      <c r="DO371" s="80">
        <f t="shared" si="545"/>
        <v>12</v>
      </c>
      <c r="DP371" s="81" t="s">
        <v>105</v>
      </c>
      <c r="DQ371" s="81" t="s">
        <v>105</v>
      </c>
      <c r="DR371" s="81" t="s">
        <v>105</v>
      </c>
      <c r="DS371" s="81" t="s">
        <v>105</v>
      </c>
      <c r="DT371" s="81" t="s">
        <v>105</v>
      </c>
      <c r="DU371" s="81" t="s">
        <v>105</v>
      </c>
      <c r="DV371" s="81" t="s">
        <v>105</v>
      </c>
      <c r="DW371" s="81" t="s">
        <v>105</v>
      </c>
      <c r="DX371" s="87" t="s">
        <v>98</v>
      </c>
      <c r="DY371" s="88" t="s">
        <v>99</v>
      </c>
      <c r="DZ371" s="81" t="s">
        <v>105</v>
      </c>
      <c r="EA371" s="81" t="s">
        <v>105</v>
      </c>
      <c r="EB371" s="81" t="s">
        <v>105</v>
      </c>
      <c r="EC371" s="81" t="s">
        <v>105</v>
      </c>
      <c r="ED371" s="81" t="s">
        <v>105</v>
      </c>
      <c r="EE371" s="81" t="s">
        <v>105</v>
      </c>
      <c r="EF371" s="99" t="s">
        <v>105</v>
      </c>
      <c r="EG371" s="100" t="s">
        <v>101</v>
      </c>
      <c r="EH371" s="101" t="s">
        <v>102</v>
      </c>
      <c r="EI371" s="102" t="s">
        <v>103</v>
      </c>
      <c r="EJ371" s="103" t="s">
        <v>104</v>
      </c>
    </row>
    <row r="372" ht="30.3" spans="1:140">
      <c r="A372" s="21">
        <v>369</v>
      </c>
      <c r="B372" s="288">
        <f>'1ST TERM Db'!B372</f>
        <v>0</v>
      </c>
      <c r="C372" s="29">
        <f>'1ST TERM Db'!C372</f>
        <v>0</v>
      </c>
      <c r="D372" s="29">
        <f>'1ST TERM Db'!D372</f>
        <v>0</v>
      </c>
      <c r="E372" s="29">
        <f>'1ST TERM Db'!E372</f>
        <v>0</v>
      </c>
      <c r="F372" s="27"/>
      <c r="G372" s="27"/>
      <c r="H372" s="27"/>
      <c r="I372" s="42">
        <f t="shared" si="509"/>
        <v>0</v>
      </c>
      <c r="J372" s="26"/>
      <c r="K372" s="26"/>
      <c r="L372" s="43">
        <f t="shared" si="505"/>
        <v>0</v>
      </c>
      <c r="M372" s="327">
        <f>'2ND TERM Db '!L372</f>
        <v>0</v>
      </c>
      <c r="N372" s="327">
        <f>'1ST TERM Db'!L372</f>
        <v>0</v>
      </c>
      <c r="O372" s="328">
        <f t="shared" si="510"/>
        <v>0</v>
      </c>
      <c r="P372" s="26"/>
      <c r="Q372" s="26"/>
      <c r="R372" s="43">
        <f t="shared" si="511"/>
        <v>0</v>
      </c>
      <c r="S372" s="327">
        <f>'2ND TERM Db '!O372</f>
        <v>0</v>
      </c>
      <c r="T372" s="327">
        <f>'1ST TERM Db'!O372</f>
        <v>0</v>
      </c>
      <c r="U372" s="328">
        <f t="shared" si="512"/>
        <v>0</v>
      </c>
      <c r="V372" s="26"/>
      <c r="W372" s="26"/>
      <c r="X372" s="43">
        <f t="shared" si="513"/>
        <v>0</v>
      </c>
      <c r="Y372" s="327">
        <f>'2ND TERM Db '!R372</f>
        <v>0</v>
      </c>
      <c r="Z372" s="327">
        <f>'1ST TERM Db'!R372</f>
        <v>0</v>
      </c>
      <c r="AA372" s="328">
        <f t="shared" si="514"/>
        <v>0</v>
      </c>
      <c r="AB372" s="26"/>
      <c r="AC372" s="26"/>
      <c r="AD372" s="43">
        <f t="shared" si="515"/>
        <v>0</v>
      </c>
      <c r="AE372" s="327">
        <f>'2ND TERM Db '!U372</f>
        <v>0</v>
      </c>
      <c r="AF372" s="327">
        <f>'1ST TERM Db'!U372</f>
        <v>0</v>
      </c>
      <c r="AG372" s="328">
        <f t="shared" si="516"/>
        <v>0</v>
      </c>
      <c r="AH372" s="26"/>
      <c r="AI372" s="26"/>
      <c r="AJ372" s="43">
        <f t="shared" si="517"/>
        <v>0</v>
      </c>
      <c r="AK372" s="327">
        <f>'2ND TERM Db '!X372</f>
        <v>0</v>
      </c>
      <c r="AL372" s="327">
        <f>'1ST TERM Db'!X372</f>
        <v>0</v>
      </c>
      <c r="AM372" s="328">
        <f t="shared" si="518"/>
        <v>0</v>
      </c>
      <c r="AN372" s="26"/>
      <c r="AO372" s="26"/>
      <c r="AP372" s="43">
        <f t="shared" si="519"/>
        <v>0</v>
      </c>
      <c r="AQ372" s="327">
        <f>'2ND TERM Db '!AA372</f>
        <v>0</v>
      </c>
      <c r="AR372" s="343">
        <f>'1ST TERM Db'!AA372</f>
        <v>0</v>
      </c>
      <c r="AS372" s="328">
        <f t="shared" si="520"/>
        <v>0</v>
      </c>
      <c r="AT372" s="26"/>
      <c r="AU372" s="26"/>
      <c r="AV372" s="43">
        <f t="shared" si="521"/>
        <v>0</v>
      </c>
      <c r="AW372" s="327">
        <f>'2ND TERM Db '!AD372</f>
        <v>0</v>
      </c>
      <c r="AX372" s="343">
        <f>'1ST TERM Db'!AD372</f>
        <v>0</v>
      </c>
      <c r="AY372" s="328">
        <f t="shared" si="522"/>
        <v>0</v>
      </c>
      <c r="AZ372" s="26"/>
      <c r="BA372" s="26"/>
      <c r="BB372" s="43">
        <f t="shared" si="523"/>
        <v>0</v>
      </c>
      <c r="BC372" s="327">
        <f>'2ND TERM Db '!AG372</f>
        <v>0</v>
      </c>
      <c r="BD372" s="327">
        <f>'1ST TERM Db'!AG372</f>
        <v>0</v>
      </c>
      <c r="BE372" s="328">
        <f t="shared" si="524"/>
        <v>0</v>
      </c>
      <c r="BF372" s="26"/>
      <c r="BG372" s="26"/>
      <c r="BH372" s="43">
        <f t="shared" si="525"/>
        <v>0</v>
      </c>
      <c r="BI372" s="327">
        <f>'2ND TERM Db '!AJ372</f>
        <v>0</v>
      </c>
      <c r="BJ372" s="327">
        <f>'1ST TERM Db'!AJ372</f>
        <v>0</v>
      </c>
      <c r="BK372" s="328">
        <f t="shared" si="526"/>
        <v>0</v>
      </c>
      <c r="BL372" s="26"/>
      <c r="BM372" s="26"/>
      <c r="BN372" s="43">
        <f t="shared" si="527"/>
        <v>0</v>
      </c>
      <c r="BO372" s="327">
        <f>'2ND TERM Db '!AM372</f>
        <v>0</v>
      </c>
      <c r="BP372" s="348">
        <f>'1ST TERM Db'!AM372</f>
        <v>0</v>
      </c>
      <c r="BQ372" s="328">
        <f t="shared" si="528"/>
        <v>0</v>
      </c>
      <c r="BR372" s="26"/>
      <c r="BS372" s="26"/>
      <c r="BT372" s="43">
        <f t="shared" si="529"/>
        <v>0</v>
      </c>
      <c r="BU372" s="327">
        <f>'2ND TERM Db '!AP372</f>
        <v>0</v>
      </c>
      <c r="BV372" s="348">
        <f>'1ST TERM Db'!AP372</f>
        <v>0</v>
      </c>
      <c r="BW372" s="328">
        <f t="shared" si="530"/>
        <v>0</v>
      </c>
      <c r="BX372" s="26"/>
      <c r="BY372" s="26"/>
      <c r="BZ372" s="43">
        <f t="shared" si="531"/>
        <v>0</v>
      </c>
      <c r="CA372" s="327">
        <f>'2ND TERM Db '!AS372</f>
        <v>0</v>
      </c>
      <c r="CB372" s="348">
        <f>'1ST TERM Db'!AS372</f>
        <v>0</v>
      </c>
      <c r="CC372" s="328">
        <f t="shared" si="532"/>
        <v>0</v>
      </c>
      <c r="CD372" s="26"/>
      <c r="CE372" s="26"/>
      <c r="CF372" s="43">
        <f t="shared" si="533"/>
        <v>0</v>
      </c>
      <c r="CG372" s="327">
        <f>'2ND TERM Db '!AV372</f>
        <v>0</v>
      </c>
      <c r="CH372" s="348">
        <f>'1ST TERM Db'!AV372</f>
        <v>0</v>
      </c>
      <c r="CI372" s="328">
        <f t="shared" si="534"/>
        <v>0</v>
      </c>
      <c r="CJ372" s="26"/>
      <c r="CK372" s="26"/>
      <c r="CL372" s="43">
        <f t="shared" si="535"/>
        <v>0</v>
      </c>
      <c r="CM372" s="327">
        <f>'2ND TERM Db '!AY372</f>
        <v>0</v>
      </c>
      <c r="CN372" s="348">
        <f>'1ST TERM Db'!AY372</f>
        <v>0</v>
      </c>
      <c r="CO372" s="328">
        <f t="shared" si="536"/>
        <v>0</v>
      </c>
      <c r="CP372" s="26"/>
      <c r="CQ372" s="26"/>
      <c r="CR372" s="43">
        <f t="shared" si="537"/>
        <v>0</v>
      </c>
      <c r="CS372" s="327">
        <f>'2ND TERM Db '!BB372</f>
        <v>0</v>
      </c>
      <c r="CT372" s="348">
        <f>'1ST TERM Db'!BB372</f>
        <v>0</v>
      </c>
      <c r="CU372" s="328">
        <f t="shared" si="538"/>
        <v>0</v>
      </c>
      <c r="CV372" s="26"/>
      <c r="CW372" s="26"/>
      <c r="CX372" s="43">
        <f t="shared" si="539"/>
        <v>0</v>
      </c>
      <c r="CY372" s="327">
        <f>'2ND TERM Db '!BE372</f>
        <v>0</v>
      </c>
      <c r="CZ372" s="348">
        <f>'1ST TERM Db'!BE372</f>
        <v>0</v>
      </c>
      <c r="DA372" s="328">
        <f t="shared" si="540"/>
        <v>0</v>
      </c>
      <c r="DB372" s="26"/>
      <c r="DC372" s="26"/>
      <c r="DD372" s="43">
        <f t="shared" si="541"/>
        <v>0</v>
      </c>
      <c r="DE372" s="327">
        <f>'2ND TERM Db '!BH372</f>
        <v>0</v>
      </c>
      <c r="DF372" s="348">
        <f>'1ST TERM Db'!BH372</f>
        <v>0</v>
      </c>
      <c r="DG372" s="328">
        <f t="shared" si="542"/>
        <v>0</v>
      </c>
      <c r="DH372" s="349"/>
      <c r="DI372" s="349"/>
      <c r="DJ372" s="356">
        <f t="shared" si="546"/>
        <v>0</v>
      </c>
      <c r="DK372" s="357">
        <f>'2ND TERM Db '!BK372</f>
        <v>0</v>
      </c>
      <c r="DL372" s="357">
        <f>'1ST TERM Db'!BK372</f>
        <v>0</v>
      </c>
      <c r="DM372" s="328">
        <f t="shared" si="543"/>
        <v>0</v>
      </c>
      <c r="DN372" s="73">
        <f t="shared" ref="DN372" si="593">SUM(O372,U372,AA372,AG372,AM372,AS372,AY372,BE372,BK372,BQ372,BW372,CC372,CI372,CO372,CU372,DA372,DG372:DM372)</f>
        <v>0</v>
      </c>
      <c r="DO372" s="80">
        <f t="shared" si="545"/>
        <v>12</v>
      </c>
      <c r="DP372" s="81" t="s">
        <v>105</v>
      </c>
      <c r="DQ372" s="81" t="s">
        <v>105</v>
      </c>
      <c r="DR372" s="81" t="s">
        <v>105</v>
      </c>
      <c r="DS372" s="81" t="s">
        <v>105</v>
      </c>
      <c r="DT372" s="81" t="s">
        <v>105</v>
      </c>
      <c r="DU372" s="81" t="s">
        <v>105</v>
      </c>
      <c r="DV372" s="81" t="s">
        <v>105</v>
      </c>
      <c r="DW372" s="81" t="s">
        <v>105</v>
      </c>
      <c r="DX372" s="87" t="s">
        <v>98</v>
      </c>
      <c r="DY372" s="88" t="s">
        <v>99</v>
      </c>
      <c r="DZ372" s="81" t="s">
        <v>105</v>
      </c>
      <c r="EA372" s="81" t="s">
        <v>105</v>
      </c>
      <c r="EB372" s="81" t="s">
        <v>105</v>
      </c>
      <c r="EC372" s="81" t="s">
        <v>105</v>
      </c>
      <c r="ED372" s="81" t="s">
        <v>105</v>
      </c>
      <c r="EE372" s="81" t="s">
        <v>105</v>
      </c>
      <c r="EF372" s="99" t="s">
        <v>105</v>
      </c>
      <c r="EG372" s="100" t="s">
        <v>101</v>
      </c>
      <c r="EH372" s="101" t="s">
        <v>102</v>
      </c>
      <c r="EI372" s="102" t="s">
        <v>103</v>
      </c>
      <c r="EJ372" s="103" t="s">
        <v>104</v>
      </c>
    </row>
    <row r="373" ht="30.3" spans="1:140">
      <c r="A373" s="21">
        <v>370</v>
      </c>
      <c r="B373" s="288">
        <f>'1ST TERM Db'!B373</f>
        <v>0</v>
      </c>
      <c r="C373" s="289">
        <f>'1ST TERM Db'!C373</f>
        <v>0</v>
      </c>
      <c r="D373" s="29">
        <f>'1ST TERM Db'!D373</f>
        <v>0</v>
      </c>
      <c r="E373" s="29">
        <f>'1ST TERM Db'!E373</f>
        <v>0</v>
      </c>
      <c r="F373" s="27"/>
      <c r="G373" s="27"/>
      <c r="H373" s="27"/>
      <c r="I373" s="42">
        <f t="shared" si="509"/>
        <v>0</v>
      </c>
      <c r="J373" s="26"/>
      <c r="K373" s="26"/>
      <c r="L373" s="43">
        <f t="shared" si="505"/>
        <v>0</v>
      </c>
      <c r="M373" s="327">
        <f>'2ND TERM Db '!L373</f>
        <v>0</v>
      </c>
      <c r="N373" s="327">
        <f>'1ST TERM Db'!L373</f>
        <v>0</v>
      </c>
      <c r="O373" s="328">
        <f t="shared" si="510"/>
        <v>0</v>
      </c>
      <c r="P373" s="26"/>
      <c r="Q373" s="26"/>
      <c r="R373" s="43">
        <f t="shared" si="511"/>
        <v>0</v>
      </c>
      <c r="S373" s="327">
        <f>'2ND TERM Db '!O373</f>
        <v>0</v>
      </c>
      <c r="T373" s="327">
        <f>'1ST TERM Db'!O373</f>
        <v>0</v>
      </c>
      <c r="U373" s="328">
        <f t="shared" si="512"/>
        <v>0</v>
      </c>
      <c r="V373" s="26"/>
      <c r="W373" s="26"/>
      <c r="X373" s="43">
        <f t="shared" si="513"/>
        <v>0</v>
      </c>
      <c r="Y373" s="327">
        <f>'2ND TERM Db '!R373</f>
        <v>0</v>
      </c>
      <c r="Z373" s="327">
        <f>'1ST TERM Db'!R373</f>
        <v>0</v>
      </c>
      <c r="AA373" s="328">
        <f t="shared" si="514"/>
        <v>0</v>
      </c>
      <c r="AB373" s="26"/>
      <c r="AC373" s="26"/>
      <c r="AD373" s="43">
        <f t="shared" si="515"/>
        <v>0</v>
      </c>
      <c r="AE373" s="327">
        <f>'2ND TERM Db '!U373</f>
        <v>0</v>
      </c>
      <c r="AF373" s="327">
        <f>'1ST TERM Db'!U373</f>
        <v>0</v>
      </c>
      <c r="AG373" s="328">
        <f t="shared" si="516"/>
        <v>0</v>
      </c>
      <c r="AH373" s="26"/>
      <c r="AI373" s="26"/>
      <c r="AJ373" s="43">
        <f t="shared" si="517"/>
        <v>0</v>
      </c>
      <c r="AK373" s="327">
        <f>'2ND TERM Db '!X373</f>
        <v>0</v>
      </c>
      <c r="AL373" s="327">
        <f>'1ST TERM Db'!X373</f>
        <v>0</v>
      </c>
      <c r="AM373" s="328">
        <f t="shared" si="518"/>
        <v>0</v>
      </c>
      <c r="AN373" s="26"/>
      <c r="AO373" s="26"/>
      <c r="AP373" s="43">
        <f t="shared" si="519"/>
        <v>0</v>
      </c>
      <c r="AQ373" s="327">
        <f>'2ND TERM Db '!AA373</f>
        <v>0</v>
      </c>
      <c r="AR373" s="343">
        <f>'1ST TERM Db'!AA373</f>
        <v>0</v>
      </c>
      <c r="AS373" s="328">
        <f t="shared" si="520"/>
        <v>0</v>
      </c>
      <c r="AT373" s="26"/>
      <c r="AU373" s="26"/>
      <c r="AV373" s="43">
        <f t="shared" si="521"/>
        <v>0</v>
      </c>
      <c r="AW373" s="327">
        <f>'2ND TERM Db '!AD373</f>
        <v>0</v>
      </c>
      <c r="AX373" s="343">
        <f>'1ST TERM Db'!AD373</f>
        <v>0</v>
      </c>
      <c r="AY373" s="328">
        <f t="shared" si="522"/>
        <v>0</v>
      </c>
      <c r="AZ373" s="26"/>
      <c r="BA373" s="26"/>
      <c r="BB373" s="43">
        <f t="shared" si="523"/>
        <v>0</v>
      </c>
      <c r="BC373" s="327">
        <f>'2ND TERM Db '!AG373</f>
        <v>0</v>
      </c>
      <c r="BD373" s="327">
        <f>'1ST TERM Db'!AG373</f>
        <v>0</v>
      </c>
      <c r="BE373" s="328">
        <f t="shared" si="524"/>
        <v>0</v>
      </c>
      <c r="BF373" s="26"/>
      <c r="BG373" s="26"/>
      <c r="BH373" s="43">
        <f t="shared" si="525"/>
        <v>0</v>
      </c>
      <c r="BI373" s="327">
        <f>'2ND TERM Db '!AJ373</f>
        <v>0</v>
      </c>
      <c r="BJ373" s="327">
        <f>'1ST TERM Db'!AJ373</f>
        <v>0</v>
      </c>
      <c r="BK373" s="328">
        <f t="shared" si="526"/>
        <v>0</v>
      </c>
      <c r="BL373" s="26"/>
      <c r="BM373" s="26"/>
      <c r="BN373" s="43">
        <f t="shared" si="527"/>
        <v>0</v>
      </c>
      <c r="BO373" s="327">
        <f>'2ND TERM Db '!AM373</f>
        <v>0</v>
      </c>
      <c r="BP373" s="348">
        <f>'1ST TERM Db'!AM373</f>
        <v>0</v>
      </c>
      <c r="BQ373" s="328">
        <f t="shared" si="528"/>
        <v>0</v>
      </c>
      <c r="BR373" s="26"/>
      <c r="BS373" s="26"/>
      <c r="BT373" s="43">
        <f t="shared" si="529"/>
        <v>0</v>
      </c>
      <c r="BU373" s="327">
        <f>'2ND TERM Db '!AP373</f>
        <v>0</v>
      </c>
      <c r="BV373" s="348">
        <f>'1ST TERM Db'!AP373</f>
        <v>0</v>
      </c>
      <c r="BW373" s="328">
        <f t="shared" si="530"/>
        <v>0</v>
      </c>
      <c r="BX373" s="26"/>
      <c r="BY373" s="26"/>
      <c r="BZ373" s="43">
        <f t="shared" si="531"/>
        <v>0</v>
      </c>
      <c r="CA373" s="327">
        <f>'2ND TERM Db '!AS373</f>
        <v>0</v>
      </c>
      <c r="CB373" s="348">
        <f>'1ST TERM Db'!AS373</f>
        <v>0</v>
      </c>
      <c r="CC373" s="328">
        <f t="shared" si="532"/>
        <v>0</v>
      </c>
      <c r="CD373" s="26"/>
      <c r="CE373" s="26"/>
      <c r="CF373" s="43">
        <f t="shared" si="533"/>
        <v>0</v>
      </c>
      <c r="CG373" s="327">
        <f>'2ND TERM Db '!AV373</f>
        <v>0</v>
      </c>
      <c r="CH373" s="348">
        <f>'1ST TERM Db'!AV373</f>
        <v>0</v>
      </c>
      <c r="CI373" s="328">
        <f t="shared" si="534"/>
        <v>0</v>
      </c>
      <c r="CJ373" s="26"/>
      <c r="CK373" s="26"/>
      <c r="CL373" s="43">
        <f t="shared" si="535"/>
        <v>0</v>
      </c>
      <c r="CM373" s="327">
        <f>'2ND TERM Db '!AY373</f>
        <v>0</v>
      </c>
      <c r="CN373" s="348">
        <f>'1ST TERM Db'!AY373</f>
        <v>0</v>
      </c>
      <c r="CO373" s="328">
        <f t="shared" si="536"/>
        <v>0</v>
      </c>
      <c r="CP373" s="26"/>
      <c r="CQ373" s="26"/>
      <c r="CR373" s="43">
        <f t="shared" si="537"/>
        <v>0</v>
      </c>
      <c r="CS373" s="327">
        <f>'2ND TERM Db '!BB373</f>
        <v>0</v>
      </c>
      <c r="CT373" s="348">
        <f>'1ST TERM Db'!BB373</f>
        <v>0</v>
      </c>
      <c r="CU373" s="328">
        <f t="shared" si="538"/>
        <v>0</v>
      </c>
      <c r="CV373" s="26"/>
      <c r="CW373" s="26"/>
      <c r="CX373" s="43">
        <f t="shared" si="539"/>
        <v>0</v>
      </c>
      <c r="CY373" s="327">
        <f>'2ND TERM Db '!BE373</f>
        <v>0</v>
      </c>
      <c r="CZ373" s="348">
        <f>'1ST TERM Db'!BE373</f>
        <v>0</v>
      </c>
      <c r="DA373" s="328">
        <f t="shared" si="540"/>
        <v>0</v>
      </c>
      <c r="DB373" s="26"/>
      <c r="DC373" s="26"/>
      <c r="DD373" s="43">
        <f t="shared" si="541"/>
        <v>0</v>
      </c>
      <c r="DE373" s="327">
        <f>'2ND TERM Db '!BH373</f>
        <v>0</v>
      </c>
      <c r="DF373" s="348">
        <f>'1ST TERM Db'!BH373</f>
        <v>0</v>
      </c>
      <c r="DG373" s="328">
        <f t="shared" si="542"/>
        <v>0</v>
      </c>
      <c r="DH373" s="349"/>
      <c r="DI373" s="349"/>
      <c r="DJ373" s="356">
        <f t="shared" si="546"/>
        <v>0</v>
      </c>
      <c r="DK373" s="357">
        <f>'2ND TERM Db '!BK373</f>
        <v>0</v>
      </c>
      <c r="DL373" s="357">
        <f>'1ST TERM Db'!BK373</f>
        <v>0</v>
      </c>
      <c r="DM373" s="328">
        <f t="shared" si="543"/>
        <v>0</v>
      </c>
      <c r="DN373" s="73">
        <f t="shared" ref="DN373" si="594">SUM(O373,U373,AA373,AG373,AM373,AS373,AY373,BE373,BK373,BQ373,BW373,CC373,CI373,CO373,CU373,DA373,DG373,DM373)</f>
        <v>0</v>
      </c>
      <c r="DO373" s="80">
        <f t="shared" si="545"/>
        <v>12</v>
      </c>
      <c r="DP373" s="81" t="s">
        <v>105</v>
      </c>
      <c r="DQ373" s="81" t="s">
        <v>105</v>
      </c>
      <c r="DR373" s="81" t="s">
        <v>105</v>
      </c>
      <c r="DS373" s="81" t="s">
        <v>105</v>
      </c>
      <c r="DT373" s="81" t="s">
        <v>105</v>
      </c>
      <c r="DU373" s="81" t="s">
        <v>105</v>
      </c>
      <c r="DV373" s="81" t="s">
        <v>105</v>
      </c>
      <c r="DW373" s="81" t="s">
        <v>105</v>
      </c>
      <c r="DX373" s="87" t="s">
        <v>98</v>
      </c>
      <c r="DY373" s="88" t="s">
        <v>99</v>
      </c>
      <c r="DZ373" s="81" t="s">
        <v>105</v>
      </c>
      <c r="EA373" s="81" t="s">
        <v>105</v>
      </c>
      <c r="EB373" s="81" t="s">
        <v>105</v>
      </c>
      <c r="EC373" s="81" t="s">
        <v>105</v>
      </c>
      <c r="ED373" s="81" t="s">
        <v>105</v>
      </c>
      <c r="EE373" s="81" t="s">
        <v>105</v>
      </c>
      <c r="EF373" s="99" t="s">
        <v>105</v>
      </c>
      <c r="EG373" s="100" t="s">
        <v>101</v>
      </c>
      <c r="EH373" s="101" t="s">
        <v>102</v>
      </c>
      <c r="EI373" s="102" t="s">
        <v>103</v>
      </c>
      <c r="EJ373" s="103" t="s">
        <v>104</v>
      </c>
    </row>
    <row r="374" ht="30.3" spans="1:140">
      <c r="A374" s="21">
        <v>371</v>
      </c>
      <c r="B374" s="288">
        <f>'1ST TERM Db'!B374</f>
        <v>0</v>
      </c>
      <c r="C374" s="29">
        <f>'1ST TERM Db'!C374</f>
        <v>0</v>
      </c>
      <c r="D374" s="29">
        <f>'1ST TERM Db'!D374</f>
        <v>0</v>
      </c>
      <c r="E374" s="29">
        <f>'1ST TERM Db'!E374</f>
        <v>0</v>
      </c>
      <c r="F374" s="27"/>
      <c r="G374" s="27"/>
      <c r="H374" s="27"/>
      <c r="I374" s="42">
        <f t="shared" si="509"/>
        <v>0</v>
      </c>
      <c r="J374" s="26"/>
      <c r="K374" s="26"/>
      <c r="L374" s="43">
        <f t="shared" si="505"/>
        <v>0</v>
      </c>
      <c r="M374" s="327">
        <f>'2ND TERM Db '!L374</f>
        <v>0</v>
      </c>
      <c r="N374" s="327">
        <f>'1ST TERM Db'!L374</f>
        <v>0</v>
      </c>
      <c r="O374" s="328">
        <f t="shared" si="510"/>
        <v>0</v>
      </c>
      <c r="P374" s="26"/>
      <c r="Q374" s="26"/>
      <c r="R374" s="43">
        <f t="shared" si="511"/>
        <v>0</v>
      </c>
      <c r="S374" s="327">
        <f>'2ND TERM Db '!O374</f>
        <v>0</v>
      </c>
      <c r="T374" s="327">
        <f>'1ST TERM Db'!O374</f>
        <v>0</v>
      </c>
      <c r="U374" s="328">
        <f t="shared" si="512"/>
        <v>0</v>
      </c>
      <c r="V374" s="26"/>
      <c r="W374" s="26"/>
      <c r="X374" s="43">
        <f t="shared" si="513"/>
        <v>0</v>
      </c>
      <c r="Y374" s="327">
        <f>'2ND TERM Db '!R374</f>
        <v>0</v>
      </c>
      <c r="Z374" s="327">
        <f>'1ST TERM Db'!R374</f>
        <v>0</v>
      </c>
      <c r="AA374" s="328">
        <f t="shared" si="514"/>
        <v>0</v>
      </c>
      <c r="AB374" s="26"/>
      <c r="AC374" s="26"/>
      <c r="AD374" s="43">
        <f t="shared" si="515"/>
        <v>0</v>
      </c>
      <c r="AE374" s="327">
        <f>'2ND TERM Db '!U374</f>
        <v>0</v>
      </c>
      <c r="AF374" s="327">
        <f>'1ST TERM Db'!U374</f>
        <v>0</v>
      </c>
      <c r="AG374" s="328">
        <f t="shared" si="516"/>
        <v>0</v>
      </c>
      <c r="AH374" s="26"/>
      <c r="AI374" s="26"/>
      <c r="AJ374" s="43">
        <f t="shared" si="517"/>
        <v>0</v>
      </c>
      <c r="AK374" s="327">
        <f>'2ND TERM Db '!X374</f>
        <v>0</v>
      </c>
      <c r="AL374" s="327">
        <f>'1ST TERM Db'!X374</f>
        <v>0</v>
      </c>
      <c r="AM374" s="328">
        <f t="shared" si="518"/>
        <v>0</v>
      </c>
      <c r="AN374" s="26"/>
      <c r="AO374" s="26"/>
      <c r="AP374" s="43">
        <f t="shared" si="519"/>
        <v>0</v>
      </c>
      <c r="AQ374" s="327">
        <f>'2ND TERM Db '!AA374</f>
        <v>0</v>
      </c>
      <c r="AR374" s="343">
        <f>'1ST TERM Db'!AA374</f>
        <v>0</v>
      </c>
      <c r="AS374" s="328">
        <f t="shared" si="520"/>
        <v>0</v>
      </c>
      <c r="AT374" s="26"/>
      <c r="AU374" s="26"/>
      <c r="AV374" s="43">
        <f t="shared" si="521"/>
        <v>0</v>
      </c>
      <c r="AW374" s="327">
        <f>'2ND TERM Db '!AD374</f>
        <v>0</v>
      </c>
      <c r="AX374" s="343">
        <f>'1ST TERM Db'!AD374</f>
        <v>0</v>
      </c>
      <c r="AY374" s="328">
        <f t="shared" si="522"/>
        <v>0</v>
      </c>
      <c r="AZ374" s="26"/>
      <c r="BA374" s="26"/>
      <c r="BB374" s="43">
        <f t="shared" si="523"/>
        <v>0</v>
      </c>
      <c r="BC374" s="327">
        <f>'2ND TERM Db '!AG374</f>
        <v>0</v>
      </c>
      <c r="BD374" s="327">
        <f>'1ST TERM Db'!AG374</f>
        <v>0</v>
      </c>
      <c r="BE374" s="328">
        <f t="shared" si="524"/>
        <v>0</v>
      </c>
      <c r="BF374" s="26"/>
      <c r="BG374" s="26"/>
      <c r="BH374" s="43">
        <f t="shared" si="525"/>
        <v>0</v>
      </c>
      <c r="BI374" s="327">
        <f>'2ND TERM Db '!AJ374</f>
        <v>0</v>
      </c>
      <c r="BJ374" s="327">
        <f>'1ST TERM Db'!AJ374</f>
        <v>0</v>
      </c>
      <c r="BK374" s="328">
        <f t="shared" si="526"/>
        <v>0</v>
      </c>
      <c r="BL374" s="26"/>
      <c r="BM374" s="26"/>
      <c r="BN374" s="43">
        <f t="shared" si="527"/>
        <v>0</v>
      </c>
      <c r="BO374" s="327">
        <f>'2ND TERM Db '!AM374</f>
        <v>0</v>
      </c>
      <c r="BP374" s="348">
        <f>'1ST TERM Db'!AM374</f>
        <v>0</v>
      </c>
      <c r="BQ374" s="328">
        <f t="shared" si="528"/>
        <v>0</v>
      </c>
      <c r="BR374" s="26"/>
      <c r="BS374" s="26"/>
      <c r="BT374" s="43">
        <f t="shared" si="529"/>
        <v>0</v>
      </c>
      <c r="BU374" s="327">
        <f>'2ND TERM Db '!AP374</f>
        <v>0</v>
      </c>
      <c r="BV374" s="348">
        <f>'1ST TERM Db'!AP374</f>
        <v>0</v>
      </c>
      <c r="BW374" s="328">
        <f t="shared" si="530"/>
        <v>0</v>
      </c>
      <c r="BX374" s="26"/>
      <c r="BY374" s="26"/>
      <c r="BZ374" s="43">
        <f t="shared" si="531"/>
        <v>0</v>
      </c>
      <c r="CA374" s="327">
        <f>'2ND TERM Db '!AS374</f>
        <v>0</v>
      </c>
      <c r="CB374" s="348">
        <f>'1ST TERM Db'!AS374</f>
        <v>0</v>
      </c>
      <c r="CC374" s="328">
        <f t="shared" si="532"/>
        <v>0</v>
      </c>
      <c r="CD374" s="26"/>
      <c r="CE374" s="26"/>
      <c r="CF374" s="43">
        <f t="shared" si="533"/>
        <v>0</v>
      </c>
      <c r="CG374" s="327">
        <f>'2ND TERM Db '!AV374</f>
        <v>0</v>
      </c>
      <c r="CH374" s="348">
        <f>'1ST TERM Db'!AV374</f>
        <v>0</v>
      </c>
      <c r="CI374" s="328">
        <f t="shared" si="534"/>
        <v>0</v>
      </c>
      <c r="CJ374" s="26"/>
      <c r="CK374" s="26"/>
      <c r="CL374" s="43">
        <f t="shared" si="535"/>
        <v>0</v>
      </c>
      <c r="CM374" s="327">
        <f>'2ND TERM Db '!AY374</f>
        <v>0</v>
      </c>
      <c r="CN374" s="348">
        <f>'1ST TERM Db'!AY374</f>
        <v>0</v>
      </c>
      <c r="CO374" s="328">
        <f t="shared" si="536"/>
        <v>0</v>
      </c>
      <c r="CP374" s="26"/>
      <c r="CQ374" s="26"/>
      <c r="CR374" s="43">
        <f t="shared" si="537"/>
        <v>0</v>
      </c>
      <c r="CS374" s="327">
        <f>'2ND TERM Db '!BB374</f>
        <v>0</v>
      </c>
      <c r="CT374" s="348">
        <f>'1ST TERM Db'!BB374</f>
        <v>0</v>
      </c>
      <c r="CU374" s="328">
        <f t="shared" si="538"/>
        <v>0</v>
      </c>
      <c r="CV374" s="26"/>
      <c r="CW374" s="26"/>
      <c r="CX374" s="43">
        <f t="shared" si="539"/>
        <v>0</v>
      </c>
      <c r="CY374" s="327">
        <f>'2ND TERM Db '!BE374</f>
        <v>0</v>
      </c>
      <c r="CZ374" s="348">
        <f>'1ST TERM Db'!BE374</f>
        <v>0</v>
      </c>
      <c r="DA374" s="328">
        <f t="shared" si="540"/>
        <v>0</v>
      </c>
      <c r="DB374" s="26"/>
      <c r="DC374" s="26"/>
      <c r="DD374" s="43">
        <f t="shared" si="541"/>
        <v>0</v>
      </c>
      <c r="DE374" s="327">
        <f>'2ND TERM Db '!BH374</f>
        <v>0</v>
      </c>
      <c r="DF374" s="348">
        <f>'1ST TERM Db'!BH374</f>
        <v>0</v>
      </c>
      <c r="DG374" s="328">
        <f t="shared" si="542"/>
        <v>0</v>
      </c>
      <c r="DH374" s="349"/>
      <c r="DI374" s="349"/>
      <c r="DJ374" s="356">
        <f t="shared" si="546"/>
        <v>0</v>
      </c>
      <c r="DK374" s="357">
        <f>'2ND TERM Db '!BK374</f>
        <v>0</v>
      </c>
      <c r="DL374" s="357">
        <f>'1ST TERM Db'!BK374</f>
        <v>0</v>
      </c>
      <c r="DM374" s="328">
        <f t="shared" si="543"/>
        <v>0</v>
      </c>
      <c r="DN374" s="73">
        <f t="shared" ref="DN374" si="595">SUM(O374,U374,AA374,AG374,AM374,AS374,AY374,BE374,BK374,BQ374,BW374,CC374,CI374,CO374,CU374,DA374,DG374:DM374)</f>
        <v>0</v>
      </c>
      <c r="DO374" s="80">
        <f t="shared" si="545"/>
        <v>12</v>
      </c>
      <c r="DP374" s="81" t="s">
        <v>105</v>
      </c>
      <c r="DQ374" s="81" t="s">
        <v>105</v>
      </c>
      <c r="DR374" s="81" t="s">
        <v>105</v>
      </c>
      <c r="DS374" s="81" t="s">
        <v>105</v>
      </c>
      <c r="DT374" s="81" t="s">
        <v>105</v>
      </c>
      <c r="DU374" s="81" t="s">
        <v>105</v>
      </c>
      <c r="DV374" s="81" t="s">
        <v>105</v>
      </c>
      <c r="DW374" s="81" t="s">
        <v>105</v>
      </c>
      <c r="DX374" s="87" t="s">
        <v>98</v>
      </c>
      <c r="DY374" s="88" t="s">
        <v>99</v>
      </c>
      <c r="DZ374" s="81" t="s">
        <v>105</v>
      </c>
      <c r="EA374" s="81" t="s">
        <v>105</v>
      </c>
      <c r="EB374" s="81" t="s">
        <v>105</v>
      </c>
      <c r="EC374" s="81" t="s">
        <v>105</v>
      </c>
      <c r="ED374" s="81" t="s">
        <v>105</v>
      </c>
      <c r="EE374" s="81" t="s">
        <v>105</v>
      </c>
      <c r="EF374" s="99" t="s">
        <v>105</v>
      </c>
      <c r="EG374" s="100" t="s">
        <v>101</v>
      </c>
      <c r="EH374" s="101" t="s">
        <v>102</v>
      </c>
      <c r="EI374" s="102" t="s">
        <v>103</v>
      </c>
      <c r="EJ374" s="103" t="s">
        <v>104</v>
      </c>
    </row>
    <row r="375" ht="30.3" spans="1:140">
      <c r="A375" s="21">
        <v>372</v>
      </c>
      <c r="B375" s="288">
        <f>'1ST TERM Db'!B375</f>
        <v>0</v>
      </c>
      <c r="C375" s="289">
        <f>'1ST TERM Db'!C375</f>
        <v>0</v>
      </c>
      <c r="D375" s="29">
        <f>'1ST TERM Db'!D375</f>
        <v>0</v>
      </c>
      <c r="E375" s="29">
        <f>'1ST TERM Db'!E375</f>
        <v>0</v>
      </c>
      <c r="F375" s="27"/>
      <c r="G375" s="27"/>
      <c r="H375" s="27"/>
      <c r="I375" s="42">
        <f t="shared" si="509"/>
        <v>0</v>
      </c>
      <c r="J375" s="26"/>
      <c r="K375" s="26"/>
      <c r="L375" s="43">
        <f t="shared" si="505"/>
        <v>0</v>
      </c>
      <c r="M375" s="327">
        <f>'2ND TERM Db '!L375</f>
        <v>0</v>
      </c>
      <c r="N375" s="327">
        <f>'1ST TERM Db'!L375</f>
        <v>0</v>
      </c>
      <c r="O375" s="328">
        <f t="shared" si="510"/>
        <v>0</v>
      </c>
      <c r="P375" s="26"/>
      <c r="Q375" s="26"/>
      <c r="R375" s="43">
        <f t="shared" si="511"/>
        <v>0</v>
      </c>
      <c r="S375" s="327">
        <f>'2ND TERM Db '!O375</f>
        <v>0</v>
      </c>
      <c r="T375" s="327">
        <f>'1ST TERM Db'!O375</f>
        <v>0</v>
      </c>
      <c r="U375" s="328">
        <f t="shared" si="512"/>
        <v>0</v>
      </c>
      <c r="V375" s="26"/>
      <c r="W375" s="26"/>
      <c r="X375" s="43">
        <f t="shared" si="513"/>
        <v>0</v>
      </c>
      <c r="Y375" s="327">
        <f>'2ND TERM Db '!R375</f>
        <v>0</v>
      </c>
      <c r="Z375" s="327">
        <f>'1ST TERM Db'!R375</f>
        <v>0</v>
      </c>
      <c r="AA375" s="328">
        <f t="shared" si="514"/>
        <v>0</v>
      </c>
      <c r="AB375" s="26"/>
      <c r="AC375" s="26"/>
      <c r="AD375" s="43">
        <f t="shared" si="515"/>
        <v>0</v>
      </c>
      <c r="AE375" s="327">
        <f>'2ND TERM Db '!U375</f>
        <v>0</v>
      </c>
      <c r="AF375" s="327">
        <f>'1ST TERM Db'!U375</f>
        <v>0</v>
      </c>
      <c r="AG375" s="328">
        <f t="shared" si="516"/>
        <v>0</v>
      </c>
      <c r="AH375" s="26"/>
      <c r="AI375" s="26"/>
      <c r="AJ375" s="43">
        <f t="shared" si="517"/>
        <v>0</v>
      </c>
      <c r="AK375" s="327">
        <f>'2ND TERM Db '!X375</f>
        <v>0</v>
      </c>
      <c r="AL375" s="327">
        <f>'1ST TERM Db'!X375</f>
        <v>0</v>
      </c>
      <c r="AM375" s="328">
        <f t="shared" si="518"/>
        <v>0</v>
      </c>
      <c r="AN375" s="26"/>
      <c r="AO375" s="26"/>
      <c r="AP375" s="43">
        <f t="shared" si="519"/>
        <v>0</v>
      </c>
      <c r="AQ375" s="327">
        <f>'2ND TERM Db '!AA375</f>
        <v>0</v>
      </c>
      <c r="AR375" s="343">
        <f>'1ST TERM Db'!AA375</f>
        <v>0</v>
      </c>
      <c r="AS375" s="328">
        <f t="shared" si="520"/>
        <v>0</v>
      </c>
      <c r="AT375" s="26"/>
      <c r="AU375" s="26"/>
      <c r="AV375" s="43">
        <f t="shared" si="521"/>
        <v>0</v>
      </c>
      <c r="AW375" s="327">
        <f>'2ND TERM Db '!AD375</f>
        <v>0</v>
      </c>
      <c r="AX375" s="343">
        <f>'1ST TERM Db'!AD375</f>
        <v>0</v>
      </c>
      <c r="AY375" s="328">
        <f t="shared" si="522"/>
        <v>0</v>
      </c>
      <c r="AZ375" s="26"/>
      <c r="BA375" s="26"/>
      <c r="BB375" s="43">
        <f t="shared" si="523"/>
        <v>0</v>
      </c>
      <c r="BC375" s="327">
        <f>'2ND TERM Db '!AG375</f>
        <v>0</v>
      </c>
      <c r="BD375" s="327">
        <f>'1ST TERM Db'!AG375</f>
        <v>0</v>
      </c>
      <c r="BE375" s="328">
        <f t="shared" si="524"/>
        <v>0</v>
      </c>
      <c r="BF375" s="26"/>
      <c r="BG375" s="26"/>
      <c r="BH375" s="43">
        <f t="shared" si="525"/>
        <v>0</v>
      </c>
      <c r="BI375" s="327">
        <f>'2ND TERM Db '!AJ375</f>
        <v>0</v>
      </c>
      <c r="BJ375" s="327">
        <f>'1ST TERM Db'!AJ375</f>
        <v>0</v>
      </c>
      <c r="BK375" s="328">
        <f t="shared" si="526"/>
        <v>0</v>
      </c>
      <c r="BL375" s="26"/>
      <c r="BM375" s="26"/>
      <c r="BN375" s="43">
        <f t="shared" si="527"/>
        <v>0</v>
      </c>
      <c r="BO375" s="327">
        <f>'2ND TERM Db '!AM375</f>
        <v>0</v>
      </c>
      <c r="BP375" s="348">
        <f>'1ST TERM Db'!AM375</f>
        <v>0</v>
      </c>
      <c r="BQ375" s="328">
        <f t="shared" si="528"/>
        <v>0</v>
      </c>
      <c r="BR375" s="26"/>
      <c r="BS375" s="26"/>
      <c r="BT375" s="43">
        <f t="shared" si="529"/>
        <v>0</v>
      </c>
      <c r="BU375" s="327">
        <f>'2ND TERM Db '!AP375</f>
        <v>0</v>
      </c>
      <c r="BV375" s="348">
        <f>'1ST TERM Db'!AP375</f>
        <v>0</v>
      </c>
      <c r="BW375" s="328">
        <f t="shared" si="530"/>
        <v>0</v>
      </c>
      <c r="BX375" s="26"/>
      <c r="BY375" s="26"/>
      <c r="BZ375" s="43">
        <f t="shared" si="531"/>
        <v>0</v>
      </c>
      <c r="CA375" s="327">
        <f>'2ND TERM Db '!AS375</f>
        <v>0</v>
      </c>
      <c r="CB375" s="348">
        <f>'1ST TERM Db'!AS375</f>
        <v>0</v>
      </c>
      <c r="CC375" s="328">
        <f t="shared" si="532"/>
        <v>0</v>
      </c>
      <c r="CD375" s="26"/>
      <c r="CE375" s="26"/>
      <c r="CF375" s="43">
        <f t="shared" si="533"/>
        <v>0</v>
      </c>
      <c r="CG375" s="327">
        <f>'2ND TERM Db '!AV375</f>
        <v>0</v>
      </c>
      <c r="CH375" s="348">
        <f>'1ST TERM Db'!AV375</f>
        <v>0</v>
      </c>
      <c r="CI375" s="328">
        <f t="shared" si="534"/>
        <v>0</v>
      </c>
      <c r="CJ375" s="26"/>
      <c r="CK375" s="26"/>
      <c r="CL375" s="43">
        <f t="shared" si="535"/>
        <v>0</v>
      </c>
      <c r="CM375" s="327">
        <f>'2ND TERM Db '!AY375</f>
        <v>0</v>
      </c>
      <c r="CN375" s="348">
        <f>'1ST TERM Db'!AY375</f>
        <v>0</v>
      </c>
      <c r="CO375" s="328">
        <f t="shared" si="536"/>
        <v>0</v>
      </c>
      <c r="CP375" s="26"/>
      <c r="CQ375" s="26"/>
      <c r="CR375" s="43">
        <f t="shared" si="537"/>
        <v>0</v>
      </c>
      <c r="CS375" s="327">
        <f>'2ND TERM Db '!BB375</f>
        <v>0</v>
      </c>
      <c r="CT375" s="348">
        <f>'1ST TERM Db'!BB375</f>
        <v>0</v>
      </c>
      <c r="CU375" s="328">
        <f t="shared" si="538"/>
        <v>0</v>
      </c>
      <c r="CV375" s="26"/>
      <c r="CW375" s="26"/>
      <c r="CX375" s="43">
        <f t="shared" si="539"/>
        <v>0</v>
      </c>
      <c r="CY375" s="327">
        <f>'2ND TERM Db '!BE375</f>
        <v>0</v>
      </c>
      <c r="CZ375" s="348">
        <f>'1ST TERM Db'!BE375</f>
        <v>0</v>
      </c>
      <c r="DA375" s="328">
        <f t="shared" si="540"/>
        <v>0</v>
      </c>
      <c r="DB375" s="26"/>
      <c r="DC375" s="26"/>
      <c r="DD375" s="43">
        <f t="shared" si="541"/>
        <v>0</v>
      </c>
      <c r="DE375" s="327">
        <f>'2ND TERM Db '!BH375</f>
        <v>0</v>
      </c>
      <c r="DF375" s="348">
        <f>'1ST TERM Db'!BH375</f>
        <v>0</v>
      </c>
      <c r="DG375" s="328">
        <f t="shared" si="542"/>
        <v>0</v>
      </c>
      <c r="DH375" s="349"/>
      <c r="DI375" s="349"/>
      <c r="DJ375" s="356">
        <f t="shared" si="546"/>
        <v>0</v>
      </c>
      <c r="DK375" s="357">
        <f>'2ND TERM Db '!BK375</f>
        <v>0</v>
      </c>
      <c r="DL375" s="357">
        <f>'1ST TERM Db'!BK375</f>
        <v>0</v>
      </c>
      <c r="DM375" s="328">
        <f t="shared" si="543"/>
        <v>0</v>
      </c>
      <c r="DN375" s="73">
        <f t="shared" ref="DN375" si="596">SUM(O375,U375,AA375,AG375,AM375,AS375,AY375,BE375,BK375,BQ375,BW375,CC375,CI375,CO375,CU375,DA375,DG375,DM375)</f>
        <v>0</v>
      </c>
      <c r="DO375" s="80">
        <f t="shared" si="545"/>
        <v>12</v>
      </c>
      <c r="DP375" s="81" t="s">
        <v>105</v>
      </c>
      <c r="DQ375" s="81" t="s">
        <v>105</v>
      </c>
      <c r="DR375" s="81" t="s">
        <v>105</v>
      </c>
      <c r="DS375" s="81" t="s">
        <v>105</v>
      </c>
      <c r="DT375" s="81" t="s">
        <v>105</v>
      </c>
      <c r="DU375" s="81" t="s">
        <v>105</v>
      </c>
      <c r="DV375" s="81" t="s">
        <v>105</v>
      </c>
      <c r="DW375" s="81" t="s">
        <v>105</v>
      </c>
      <c r="DX375" s="87" t="s">
        <v>98</v>
      </c>
      <c r="DY375" s="88" t="s">
        <v>99</v>
      </c>
      <c r="DZ375" s="81" t="s">
        <v>105</v>
      </c>
      <c r="EA375" s="81" t="s">
        <v>105</v>
      </c>
      <c r="EB375" s="81" t="s">
        <v>105</v>
      </c>
      <c r="EC375" s="81" t="s">
        <v>105</v>
      </c>
      <c r="ED375" s="81" t="s">
        <v>105</v>
      </c>
      <c r="EE375" s="81" t="s">
        <v>105</v>
      </c>
      <c r="EF375" s="99" t="s">
        <v>105</v>
      </c>
      <c r="EG375" s="100" t="s">
        <v>101</v>
      </c>
      <c r="EH375" s="101" t="s">
        <v>102</v>
      </c>
      <c r="EI375" s="102" t="s">
        <v>103</v>
      </c>
      <c r="EJ375" s="103" t="s">
        <v>104</v>
      </c>
    </row>
    <row r="376" ht="30.3" spans="1:140">
      <c r="A376" s="21">
        <v>373</v>
      </c>
      <c r="B376" s="288">
        <f>'1ST TERM Db'!B376</f>
        <v>0</v>
      </c>
      <c r="C376" s="29">
        <f>'1ST TERM Db'!C376</f>
        <v>0</v>
      </c>
      <c r="D376" s="29">
        <f>'1ST TERM Db'!D376</f>
        <v>0</v>
      </c>
      <c r="E376" s="29">
        <f>'1ST TERM Db'!E376</f>
        <v>0</v>
      </c>
      <c r="F376" s="27"/>
      <c r="G376" s="27"/>
      <c r="H376" s="27"/>
      <c r="I376" s="42">
        <f t="shared" si="509"/>
        <v>0</v>
      </c>
      <c r="J376" s="26"/>
      <c r="K376" s="26"/>
      <c r="L376" s="43">
        <f t="shared" si="505"/>
        <v>0</v>
      </c>
      <c r="M376" s="327">
        <f>'2ND TERM Db '!L376</f>
        <v>0</v>
      </c>
      <c r="N376" s="327">
        <f>'1ST TERM Db'!L376</f>
        <v>0</v>
      </c>
      <c r="O376" s="328">
        <f t="shared" si="510"/>
        <v>0</v>
      </c>
      <c r="P376" s="26"/>
      <c r="Q376" s="26"/>
      <c r="R376" s="43">
        <f t="shared" si="511"/>
        <v>0</v>
      </c>
      <c r="S376" s="327">
        <f>'2ND TERM Db '!O376</f>
        <v>0</v>
      </c>
      <c r="T376" s="327">
        <f>'1ST TERM Db'!O376</f>
        <v>0</v>
      </c>
      <c r="U376" s="328">
        <f t="shared" si="512"/>
        <v>0</v>
      </c>
      <c r="V376" s="26"/>
      <c r="W376" s="26"/>
      <c r="X376" s="43">
        <f t="shared" si="513"/>
        <v>0</v>
      </c>
      <c r="Y376" s="327">
        <f>'2ND TERM Db '!R376</f>
        <v>0</v>
      </c>
      <c r="Z376" s="327">
        <f>'1ST TERM Db'!R376</f>
        <v>0</v>
      </c>
      <c r="AA376" s="328">
        <f t="shared" si="514"/>
        <v>0</v>
      </c>
      <c r="AB376" s="26"/>
      <c r="AC376" s="26"/>
      <c r="AD376" s="43">
        <f t="shared" si="515"/>
        <v>0</v>
      </c>
      <c r="AE376" s="327">
        <f>'2ND TERM Db '!U376</f>
        <v>0</v>
      </c>
      <c r="AF376" s="327">
        <f>'1ST TERM Db'!U376</f>
        <v>0</v>
      </c>
      <c r="AG376" s="328">
        <f t="shared" si="516"/>
        <v>0</v>
      </c>
      <c r="AH376" s="26"/>
      <c r="AI376" s="26"/>
      <c r="AJ376" s="43">
        <f t="shared" si="517"/>
        <v>0</v>
      </c>
      <c r="AK376" s="327">
        <f>'2ND TERM Db '!X376</f>
        <v>0</v>
      </c>
      <c r="AL376" s="327">
        <f>'1ST TERM Db'!X376</f>
        <v>0</v>
      </c>
      <c r="AM376" s="328">
        <f t="shared" si="518"/>
        <v>0</v>
      </c>
      <c r="AN376" s="26"/>
      <c r="AO376" s="26"/>
      <c r="AP376" s="43">
        <f t="shared" si="519"/>
        <v>0</v>
      </c>
      <c r="AQ376" s="327">
        <f>'2ND TERM Db '!AA376</f>
        <v>0</v>
      </c>
      <c r="AR376" s="343">
        <f>'1ST TERM Db'!AA376</f>
        <v>0</v>
      </c>
      <c r="AS376" s="328">
        <f t="shared" si="520"/>
        <v>0</v>
      </c>
      <c r="AT376" s="26"/>
      <c r="AU376" s="26"/>
      <c r="AV376" s="43">
        <f t="shared" si="521"/>
        <v>0</v>
      </c>
      <c r="AW376" s="327">
        <f>'2ND TERM Db '!AD376</f>
        <v>0</v>
      </c>
      <c r="AX376" s="343">
        <f>'1ST TERM Db'!AD376</f>
        <v>0</v>
      </c>
      <c r="AY376" s="328">
        <f t="shared" si="522"/>
        <v>0</v>
      </c>
      <c r="AZ376" s="26"/>
      <c r="BA376" s="26"/>
      <c r="BB376" s="43">
        <f t="shared" si="523"/>
        <v>0</v>
      </c>
      <c r="BC376" s="327">
        <f>'2ND TERM Db '!AG376</f>
        <v>0</v>
      </c>
      <c r="BD376" s="327">
        <f>'1ST TERM Db'!AG376</f>
        <v>0</v>
      </c>
      <c r="BE376" s="328">
        <f t="shared" si="524"/>
        <v>0</v>
      </c>
      <c r="BF376" s="26"/>
      <c r="BG376" s="26"/>
      <c r="BH376" s="43">
        <f t="shared" si="525"/>
        <v>0</v>
      </c>
      <c r="BI376" s="327">
        <f>'2ND TERM Db '!AJ376</f>
        <v>0</v>
      </c>
      <c r="BJ376" s="327">
        <f>'1ST TERM Db'!AJ376</f>
        <v>0</v>
      </c>
      <c r="BK376" s="328">
        <f t="shared" si="526"/>
        <v>0</v>
      </c>
      <c r="BL376" s="26"/>
      <c r="BM376" s="26"/>
      <c r="BN376" s="43">
        <f t="shared" si="527"/>
        <v>0</v>
      </c>
      <c r="BO376" s="327">
        <f>'2ND TERM Db '!AM376</f>
        <v>0</v>
      </c>
      <c r="BP376" s="348">
        <f>'1ST TERM Db'!AM376</f>
        <v>0</v>
      </c>
      <c r="BQ376" s="328">
        <f t="shared" si="528"/>
        <v>0</v>
      </c>
      <c r="BR376" s="26"/>
      <c r="BS376" s="26"/>
      <c r="BT376" s="43">
        <f t="shared" si="529"/>
        <v>0</v>
      </c>
      <c r="BU376" s="327">
        <f>'2ND TERM Db '!AP376</f>
        <v>0</v>
      </c>
      <c r="BV376" s="348">
        <f>'1ST TERM Db'!AP376</f>
        <v>0</v>
      </c>
      <c r="BW376" s="328">
        <f t="shared" si="530"/>
        <v>0</v>
      </c>
      <c r="BX376" s="26"/>
      <c r="BY376" s="26"/>
      <c r="BZ376" s="43">
        <f t="shared" si="531"/>
        <v>0</v>
      </c>
      <c r="CA376" s="327">
        <f>'2ND TERM Db '!AS376</f>
        <v>0</v>
      </c>
      <c r="CB376" s="348">
        <f>'1ST TERM Db'!AS376</f>
        <v>0</v>
      </c>
      <c r="CC376" s="328">
        <f t="shared" si="532"/>
        <v>0</v>
      </c>
      <c r="CD376" s="26"/>
      <c r="CE376" s="26"/>
      <c r="CF376" s="43">
        <f t="shared" si="533"/>
        <v>0</v>
      </c>
      <c r="CG376" s="327">
        <f>'2ND TERM Db '!AV376</f>
        <v>0</v>
      </c>
      <c r="CH376" s="348">
        <f>'1ST TERM Db'!AV376</f>
        <v>0</v>
      </c>
      <c r="CI376" s="328">
        <f t="shared" si="534"/>
        <v>0</v>
      </c>
      <c r="CJ376" s="26"/>
      <c r="CK376" s="26"/>
      <c r="CL376" s="43">
        <f t="shared" si="535"/>
        <v>0</v>
      </c>
      <c r="CM376" s="327">
        <f>'2ND TERM Db '!AY376</f>
        <v>0</v>
      </c>
      <c r="CN376" s="348">
        <f>'1ST TERM Db'!AY376</f>
        <v>0</v>
      </c>
      <c r="CO376" s="328">
        <f t="shared" si="536"/>
        <v>0</v>
      </c>
      <c r="CP376" s="26"/>
      <c r="CQ376" s="26"/>
      <c r="CR376" s="43">
        <f t="shared" si="537"/>
        <v>0</v>
      </c>
      <c r="CS376" s="327">
        <f>'2ND TERM Db '!BB376</f>
        <v>0</v>
      </c>
      <c r="CT376" s="348">
        <f>'1ST TERM Db'!BB376</f>
        <v>0</v>
      </c>
      <c r="CU376" s="328">
        <f t="shared" si="538"/>
        <v>0</v>
      </c>
      <c r="CV376" s="26"/>
      <c r="CW376" s="26"/>
      <c r="CX376" s="43">
        <f t="shared" si="539"/>
        <v>0</v>
      </c>
      <c r="CY376" s="327">
        <f>'2ND TERM Db '!BE376</f>
        <v>0</v>
      </c>
      <c r="CZ376" s="348">
        <f>'1ST TERM Db'!BE376</f>
        <v>0</v>
      </c>
      <c r="DA376" s="328">
        <f t="shared" si="540"/>
        <v>0</v>
      </c>
      <c r="DB376" s="26"/>
      <c r="DC376" s="26"/>
      <c r="DD376" s="43">
        <f t="shared" si="541"/>
        <v>0</v>
      </c>
      <c r="DE376" s="327">
        <f>'2ND TERM Db '!BH376</f>
        <v>0</v>
      </c>
      <c r="DF376" s="348">
        <f>'1ST TERM Db'!BH376</f>
        <v>0</v>
      </c>
      <c r="DG376" s="328">
        <f t="shared" si="542"/>
        <v>0</v>
      </c>
      <c r="DH376" s="349"/>
      <c r="DI376" s="349"/>
      <c r="DJ376" s="356">
        <f t="shared" si="546"/>
        <v>0</v>
      </c>
      <c r="DK376" s="357">
        <f>'2ND TERM Db '!BK376</f>
        <v>0</v>
      </c>
      <c r="DL376" s="357">
        <f>'1ST TERM Db'!BK376</f>
        <v>0</v>
      </c>
      <c r="DM376" s="328">
        <f t="shared" si="543"/>
        <v>0</v>
      </c>
      <c r="DN376" s="73">
        <f t="shared" ref="DN376" si="597">SUM(O376,U376,AA376,AG376,AM376,AS376,AY376,BE376,BK376,BQ376,BW376,CC376,CI376,CO376,CU376,DA376,DG376:DM376)</f>
        <v>0</v>
      </c>
      <c r="DO376" s="80">
        <f t="shared" si="545"/>
        <v>12</v>
      </c>
      <c r="DP376" s="81" t="s">
        <v>105</v>
      </c>
      <c r="DQ376" s="81" t="s">
        <v>105</v>
      </c>
      <c r="DR376" s="81" t="s">
        <v>105</v>
      </c>
      <c r="DS376" s="81" t="s">
        <v>105</v>
      </c>
      <c r="DT376" s="81" t="s">
        <v>105</v>
      </c>
      <c r="DU376" s="81" t="s">
        <v>105</v>
      </c>
      <c r="DV376" s="81" t="s">
        <v>105</v>
      </c>
      <c r="DW376" s="81" t="s">
        <v>105</v>
      </c>
      <c r="DX376" s="87" t="s">
        <v>98</v>
      </c>
      <c r="DY376" s="88" t="s">
        <v>99</v>
      </c>
      <c r="DZ376" s="81" t="s">
        <v>105</v>
      </c>
      <c r="EA376" s="81" t="s">
        <v>105</v>
      </c>
      <c r="EB376" s="81" t="s">
        <v>105</v>
      </c>
      <c r="EC376" s="81" t="s">
        <v>105</v>
      </c>
      <c r="ED376" s="81" t="s">
        <v>105</v>
      </c>
      <c r="EE376" s="81" t="s">
        <v>105</v>
      </c>
      <c r="EF376" s="99" t="s">
        <v>105</v>
      </c>
      <c r="EG376" s="100" t="s">
        <v>101</v>
      </c>
      <c r="EH376" s="101" t="s">
        <v>102</v>
      </c>
      <c r="EI376" s="102" t="s">
        <v>103</v>
      </c>
      <c r="EJ376" s="103" t="s">
        <v>104</v>
      </c>
    </row>
    <row r="377" ht="30.3" spans="1:140">
      <c r="A377" s="21">
        <v>374</v>
      </c>
      <c r="B377" s="288">
        <f>'1ST TERM Db'!B377</f>
        <v>0</v>
      </c>
      <c r="C377" s="29">
        <f>'1ST TERM Db'!C377</f>
        <v>0</v>
      </c>
      <c r="D377" s="29">
        <f>'1ST TERM Db'!D377</f>
        <v>0</v>
      </c>
      <c r="E377" s="29">
        <f>'1ST TERM Db'!E377</f>
        <v>0</v>
      </c>
      <c r="F377" s="27"/>
      <c r="G377" s="27"/>
      <c r="H377" s="27"/>
      <c r="I377" s="42">
        <f t="shared" si="509"/>
        <v>0</v>
      </c>
      <c r="J377" s="26"/>
      <c r="K377" s="26"/>
      <c r="L377" s="43">
        <f t="shared" si="505"/>
        <v>0</v>
      </c>
      <c r="M377" s="327">
        <f>'2ND TERM Db '!L377</f>
        <v>0</v>
      </c>
      <c r="N377" s="327">
        <f>'1ST TERM Db'!L377</f>
        <v>0</v>
      </c>
      <c r="O377" s="328">
        <f t="shared" si="510"/>
        <v>0</v>
      </c>
      <c r="P377" s="26"/>
      <c r="Q377" s="26"/>
      <c r="R377" s="43">
        <f t="shared" si="511"/>
        <v>0</v>
      </c>
      <c r="S377" s="327">
        <f>'2ND TERM Db '!O377</f>
        <v>0</v>
      </c>
      <c r="T377" s="327">
        <f>'1ST TERM Db'!O377</f>
        <v>0</v>
      </c>
      <c r="U377" s="328">
        <f t="shared" si="512"/>
        <v>0</v>
      </c>
      <c r="V377" s="26"/>
      <c r="W377" s="26"/>
      <c r="X377" s="43">
        <f t="shared" si="513"/>
        <v>0</v>
      </c>
      <c r="Y377" s="327">
        <f>'2ND TERM Db '!R377</f>
        <v>0</v>
      </c>
      <c r="Z377" s="327">
        <f>'1ST TERM Db'!R377</f>
        <v>0</v>
      </c>
      <c r="AA377" s="328">
        <f t="shared" si="514"/>
        <v>0</v>
      </c>
      <c r="AB377" s="26"/>
      <c r="AC377" s="26"/>
      <c r="AD377" s="43">
        <f t="shared" si="515"/>
        <v>0</v>
      </c>
      <c r="AE377" s="327">
        <f>'2ND TERM Db '!U377</f>
        <v>0</v>
      </c>
      <c r="AF377" s="327">
        <f>'1ST TERM Db'!U377</f>
        <v>0</v>
      </c>
      <c r="AG377" s="328">
        <f t="shared" si="516"/>
        <v>0</v>
      </c>
      <c r="AH377" s="26"/>
      <c r="AI377" s="26"/>
      <c r="AJ377" s="43">
        <f t="shared" si="517"/>
        <v>0</v>
      </c>
      <c r="AK377" s="327">
        <f>'2ND TERM Db '!X377</f>
        <v>0</v>
      </c>
      <c r="AL377" s="327">
        <f>'1ST TERM Db'!X377</f>
        <v>0</v>
      </c>
      <c r="AM377" s="328">
        <f t="shared" si="518"/>
        <v>0</v>
      </c>
      <c r="AN377" s="26"/>
      <c r="AO377" s="26"/>
      <c r="AP377" s="43">
        <f t="shared" si="519"/>
        <v>0</v>
      </c>
      <c r="AQ377" s="327">
        <f>'2ND TERM Db '!AA377</f>
        <v>0</v>
      </c>
      <c r="AR377" s="343">
        <f>'1ST TERM Db'!AA377</f>
        <v>0</v>
      </c>
      <c r="AS377" s="328">
        <f t="shared" si="520"/>
        <v>0</v>
      </c>
      <c r="AT377" s="26"/>
      <c r="AU377" s="26"/>
      <c r="AV377" s="43">
        <f t="shared" si="521"/>
        <v>0</v>
      </c>
      <c r="AW377" s="327">
        <f>'2ND TERM Db '!AD377</f>
        <v>0</v>
      </c>
      <c r="AX377" s="343">
        <f>'1ST TERM Db'!AD377</f>
        <v>0</v>
      </c>
      <c r="AY377" s="328">
        <f t="shared" si="522"/>
        <v>0</v>
      </c>
      <c r="AZ377" s="26"/>
      <c r="BA377" s="26"/>
      <c r="BB377" s="43">
        <f t="shared" si="523"/>
        <v>0</v>
      </c>
      <c r="BC377" s="327">
        <f>'2ND TERM Db '!AG377</f>
        <v>0</v>
      </c>
      <c r="BD377" s="327">
        <f>'1ST TERM Db'!AG377</f>
        <v>0</v>
      </c>
      <c r="BE377" s="328">
        <f t="shared" si="524"/>
        <v>0</v>
      </c>
      <c r="BF377" s="26"/>
      <c r="BG377" s="26"/>
      <c r="BH377" s="43">
        <f t="shared" si="525"/>
        <v>0</v>
      </c>
      <c r="BI377" s="327">
        <f>'2ND TERM Db '!AJ377</f>
        <v>0</v>
      </c>
      <c r="BJ377" s="327">
        <f>'1ST TERM Db'!AJ377</f>
        <v>0</v>
      </c>
      <c r="BK377" s="328">
        <f t="shared" si="526"/>
        <v>0</v>
      </c>
      <c r="BL377" s="26"/>
      <c r="BM377" s="26"/>
      <c r="BN377" s="43">
        <f t="shared" si="527"/>
        <v>0</v>
      </c>
      <c r="BO377" s="327">
        <f>'2ND TERM Db '!AM377</f>
        <v>0</v>
      </c>
      <c r="BP377" s="348">
        <f>'1ST TERM Db'!AM377</f>
        <v>0</v>
      </c>
      <c r="BQ377" s="328">
        <f t="shared" si="528"/>
        <v>0</v>
      </c>
      <c r="BR377" s="26"/>
      <c r="BS377" s="26"/>
      <c r="BT377" s="43">
        <f t="shared" si="529"/>
        <v>0</v>
      </c>
      <c r="BU377" s="327">
        <f>'2ND TERM Db '!AP377</f>
        <v>0</v>
      </c>
      <c r="BV377" s="348">
        <f>'1ST TERM Db'!AP377</f>
        <v>0</v>
      </c>
      <c r="BW377" s="328">
        <f t="shared" si="530"/>
        <v>0</v>
      </c>
      <c r="BX377" s="26"/>
      <c r="BY377" s="26"/>
      <c r="BZ377" s="43">
        <f t="shared" si="531"/>
        <v>0</v>
      </c>
      <c r="CA377" s="327">
        <f>'2ND TERM Db '!AS377</f>
        <v>0</v>
      </c>
      <c r="CB377" s="348">
        <f>'1ST TERM Db'!AS377</f>
        <v>0</v>
      </c>
      <c r="CC377" s="328">
        <f t="shared" si="532"/>
        <v>0</v>
      </c>
      <c r="CD377" s="26"/>
      <c r="CE377" s="26"/>
      <c r="CF377" s="43">
        <f t="shared" si="533"/>
        <v>0</v>
      </c>
      <c r="CG377" s="327">
        <f>'2ND TERM Db '!AV377</f>
        <v>0</v>
      </c>
      <c r="CH377" s="348">
        <f>'1ST TERM Db'!AV377</f>
        <v>0</v>
      </c>
      <c r="CI377" s="328">
        <f t="shared" si="534"/>
        <v>0</v>
      </c>
      <c r="CJ377" s="26"/>
      <c r="CK377" s="26"/>
      <c r="CL377" s="43">
        <f t="shared" si="535"/>
        <v>0</v>
      </c>
      <c r="CM377" s="327">
        <f>'2ND TERM Db '!AY377</f>
        <v>0</v>
      </c>
      <c r="CN377" s="348">
        <f>'1ST TERM Db'!AY377</f>
        <v>0</v>
      </c>
      <c r="CO377" s="328">
        <f t="shared" si="536"/>
        <v>0</v>
      </c>
      <c r="CP377" s="26"/>
      <c r="CQ377" s="26"/>
      <c r="CR377" s="43">
        <f t="shared" si="537"/>
        <v>0</v>
      </c>
      <c r="CS377" s="327">
        <f>'2ND TERM Db '!BB377</f>
        <v>0</v>
      </c>
      <c r="CT377" s="348">
        <f>'1ST TERM Db'!BB377</f>
        <v>0</v>
      </c>
      <c r="CU377" s="328">
        <f t="shared" si="538"/>
        <v>0</v>
      </c>
      <c r="CV377" s="26"/>
      <c r="CW377" s="26"/>
      <c r="CX377" s="43">
        <f t="shared" si="539"/>
        <v>0</v>
      </c>
      <c r="CY377" s="327">
        <f>'2ND TERM Db '!BE377</f>
        <v>0</v>
      </c>
      <c r="CZ377" s="348">
        <f>'1ST TERM Db'!BE377</f>
        <v>0</v>
      </c>
      <c r="DA377" s="328">
        <f t="shared" si="540"/>
        <v>0</v>
      </c>
      <c r="DB377" s="26"/>
      <c r="DC377" s="26"/>
      <c r="DD377" s="43">
        <f t="shared" si="541"/>
        <v>0</v>
      </c>
      <c r="DE377" s="327">
        <f>'2ND TERM Db '!BH377</f>
        <v>0</v>
      </c>
      <c r="DF377" s="348">
        <f>'1ST TERM Db'!BH377</f>
        <v>0</v>
      </c>
      <c r="DG377" s="328">
        <f t="shared" si="542"/>
        <v>0</v>
      </c>
      <c r="DH377" s="349"/>
      <c r="DI377" s="349"/>
      <c r="DJ377" s="356">
        <f t="shared" si="546"/>
        <v>0</v>
      </c>
      <c r="DK377" s="357">
        <f>'2ND TERM Db '!BK377</f>
        <v>0</v>
      </c>
      <c r="DL377" s="357">
        <f>'1ST TERM Db'!BK377</f>
        <v>0</v>
      </c>
      <c r="DM377" s="328">
        <f t="shared" si="543"/>
        <v>0</v>
      </c>
      <c r="DN377" s="73">
        <f t="shared" ref="DN377" si="598">SUM(O377,U377,AA377,AG377,AM377,AS377,AY377,BE377,BK377,BQ377,BW377,CC377,CI377,CO377,CU377,DA377,DG377,DM377)</f>
        <v>0</v>
      </c>
      <c r="DO377" s="80">
        <f t="shared" si="545"/>
        <v>12</v>
      </c>
      <c r="DP377" s="81" t="s">
        <v>105</v>
      </c>
      <c r="DQ377" s="81" t="s">
        <v>105</v>
      </c>
      <c r="DR377" s="81" t="s">
        <v>105</v>
      </c>
      <c r="DS377" s="81" t="s">
        <v>105</v>
      </c>
      <c r="DT377" s="81" t="s">
        <v>105</v>
      </c>
      <c r="DU377" s="81" t="s">
        <v>105</v>
      </c>
      <c r="DV377" s="81" t="s">
        <v>105</v>
      </c>
      <c r="DW377" s="81" t="s">
        <v>105</v>
      </c>
      <c r="DX377" s="87" t="s">
        <v>98</v>
      </c>
      <c r="DY377" s="88" t="s">
        <v>99</v>
      </c>
      <c r="DZ377" s="81" t="s">
        <v>105</v>
      </c>
      <c r="EA377" s="81" t="s">
        <v>105</v>
      </c>
      <c r="EB377" s="81" t="s">
        <v>105</v>
      </c>
      <c r="EC377" s="81" t="s">
        <v>105</v>
      </c>
      <c r="ED377" s="81" t="s">
        <v>105</v>
      </c>
      <c r="EE377" s="81" t="s">
        <v>105</v>
      </c>
      <c r="EF377" s="99" t="s">
        <v>105</v>
      </c>
      <c r="EG377" s="100" t="s">
        <v>101</v>
      </c>
      <c r="EH377" s="101" t="s">
        <v>102</v>
      </c>
      <c r="EI377" s="102" t="s">
        <v>103</v>
      </c>
      <c r="EJ377" s="103" t="s">
        <v>104</v>
      </c>
    </row>
    <row r="378" ht="30.3" spans="1:140">
      <c r="A378" s="21">
        <v>375</v>
      </c>
      <c r="B378" s="288">
        <f>'1ST TERM Db'!B378</f>
        <v>0</v>
      </c>
      <c r="C378" s="289">
        <f>'1ST TERM Db'!C378</f>
        <v>0</v>
      </c>
      <c r="D378" s="29">
        <f>'1ST TERM Db'!D378</f>
        <v>0</v>
      </c>
      <c r="E378" s="29">
        <f>'1ST TERM Db'!E378</f>
        <v>0</v>
      </c>
      <c r="F378" s="27"/>
      <c r="G378" s="27"/>
      <c r="H378" s="27"/>
      <c r="I378" s="42">
        <f t="shared" si="509"/>
        <v>0</v>
      </c>
      <c r="J378" s="26"/>
      <c r="K378" s="26"/>
      <c r="L378" s="43">
        <f t="shared" si="505"/>
        <v>0</v>
      </c>
      <c r="M378" s="327">
        <f>'2ND TERM Db '!L378</f>
        <v>0</v>
      </c>
      <c r="N378" s="327">
        <f>'1ST TERM Db'!L378</f>
        <v>0</v>
      </c>
      <c r="O378" s="328">
        <f t="shared" si="510"/>
        <v>0</v>
      </c>
      <c r="P378" s="26"/>
      <c r="Q378" s="26"/>
      <c r="R378" s="43">
        <f t="shared" si="511"/>
        <v>0</v>
      </c>
      <c r="S378" s="327">
        <f>'2ND TERM Db '!O378</f>
        <v>0</v>
      </c>
      <c r="T378" s="327">
        <f>'1ST TERM Db'!O378</f>
        <v>0</v>
      </c>
      <c r="U378" s="328">
        <f t="shared" si="512"/>
        <v>0</v>
      </c>
      <c r="V378" s="26"/>
      <c r="W378" s="26"/>
      <c r="X378" s="43">
        <f t="shared" si="513"/>
        <v>0</v>
      </c>
      <c r="Y378" s="327">
        <f>'2ND TERM Db '!R378</f>
        <v>0</v>
      </c>
      <c r="Z378" s="327">
        <f>'1ST TERM Db'!R378</f>
        <v>0</v>
      </c>
      <c r="AA378" s="328">
        <f t="shared" si="514"/>
        <v>0</v>
      </c>
      <c r="AB378" s="26"/>
      <c r="AC378" s="26"/>
      <c r="AD378" s="43">
        <f t="shared" si="515"/>
        <v>0</v>
      </c>
      <c r="AE378" s="327">
        <f>'2ND TERM Db '!U378</f>
        <v>0</v>
      </c>
      <c r="AF378" s="327">
        <f>'1ST TERM Db'!U378</f>
        <v>0</v>
      </c>
      <c r="AG378" s="328">
        <f t="shared" si="516"/>
        <v>0</v>
      </c>
      <c r="AH378" s="26"/>
      <c r="AI378" s="26"/>
      <c r="AJ378" s="43">
        <f t="shared" si="517"/>
        <v>0</v>
      </c>
      <c r="AK378" s="327">
        <f>'2ND TERM Db '!X378</f>
        <v>0</v>
      </c>
      <c r="AL378" s="327">
        <f>'1ST TERM Db'!X378</f>
        <v>0</v>
      </c>
      <c r="AM378" s="328">
        <f t="shared" si="518"/>
        <v>0</v>
      </c>
      <c r="AN378" s="26"/>
      <c r="AO378" s="26"/>
      <c r="AP378" s="43">
        <f t="shared" si="519"/>
        <v>0</v>
      </c>
      <c r="AQ378" s="327">
        <f>'2ND TERM Db '!AA378</f>
        <v>0</v>
      </c>
      <c r="AR378" s="343">
        <f>'1ST TERM Db'!AA378</f>
        <v>0</v>
      </c>
      <c r="AS378" s="328">
        <f t="shared" si="520"/>
        <v>0</v>
      </c>
      <c r="AT378" s="26"/>
      <c r="AU378" s="26"/>
      <c r="AV378" s="43">
        <f t="shared" si="521"/>
        <v>0</v>
      </c>
      <c r="AW378" s="327">
        <f>'2ND TERM Db '!AD378</f>
        <v>0</v>
      </c>
      <c r="AX378" s="343">
        <f>'1ST TERM Db'!AD378</f>
        <v>0</v>
      </c>
      <c r="AY378" s="328">
        <f t="shared" si="522"/>
        <v>0</v>
      </c>
      <c r="AZ378" s="26"/>
      <c r="BA378" s="26"/>
      <c r="BB378" s="43">
        <f t="shared" si="523"/>
        <v>0</v>
      </c>
      <c r="BC378" s="327">
        <f>'2ND TERM Db '!AG378</f>
        <v>0</v>
      </c>
      <c r="BD378" s="327">
        <f>'1ST TERM Db'!AG378</f>
        <v>0</v>
      </c>
      <c r="BE378" s="328">
        <f t="shared" si="524"/>
        <v>0</v>
      </c>
      <c r="BF378" s="26"/>
      <c r="BG378" s="26"/>
      <c r="BH378" s="43">
        <f t="shared" si="525"/>
        <v>0</v>
      </c>
      <c r="BI378" s="327">
        <f>'2ND TERM Db '!AJ378</f>
        <v>0</v>
      </c>
      <c r="BJ378" s="327">
        <f>'1ST TERM Db'!AJ378</f>
        <v>0</v>
      </c>
      <c r="BK378" s="328">
        <f t="shared" si="526"/>
        <v>0</v>
      </c>
      <c r="BL378" s="26"/>
      <c r="BM378" s="26"/>
      <c r="BN378" s="43">
        <f t="shared" si="527"/>
        <v>0</v>
      </c>
      <c r="BO378" s="327">
        <f>'2ND TERM Db '!AM378</f>
        <v>0</v>
      </c>
      <c r="BP378" s="348">
        <f>'1ST TERM Db'!AM378</f>
        <v>0</v>
      </c>
      <c r="BQ378" s="328">
        <f t="shared" si="528"/>
        <v>0</v>
      </c>
      <c r="BR378" s="26"/>
      <c r="BS378" s="26"/>
      <c r="BT378" s="43">
        <f t="shared" si="529"/>
        <v>0</v>
      </c>
      <c r="BU378" s="327">
        <f>'2ND TERM Db '!AP378</f>
        <v>0</v>
      </c>
      <c r="BV378" s="348">
        <f>'1ST TERM Db'!AP378</f>
        <v>0</v>
      </c>
      <c r="BW378" s="328">
        <f t="shared" si="530"/>
        <v>0</v>
      </c>
      <c r="BX378" s="26"/>
      <c r="BY378" s="26"/>
      <c r="BZ378" s="43">
        <f t="shared" si="531"/>
        <v>0</v>
      </c>
      <c r="CA378" s="327">
        <f>'2ND TERM Db '!AS378</f>
        <v>0</v>
      </c>
      <c r="CB378" s="348">
        <f>'1ST TERM Db'!AS378</f>
        <v>0</v>
      </c>
      <c r="CC378" s="328">
        <f t="shared" si="532"/>
        <v>0</v>
      </c>
      <c r="CD378" s="26"/>
      <c r="CE378" s="26"/>
      <c r="CF378" s="43">
        <f t="shared" si="533"/>
        <v>0</v>
      </c>
      <c r="CG378" s="327">
        <f>'2ND TERM Db '!AV378</f>
        <v>0</v>
      </c>
      <c r="CH378" s="348">
        <f>'1ST TERM Db'!AV378</f>
        <v>0</v>
      </c>
      <c r="CI378" s="328">
        <f t="shared" si="534"/>
        <v>0</v>
      </c>
      <c r="CJ378" s="26"/>
      <c r="CK378" s="26"/>
      <c r="CL378" s="43">
        <f t="shared" si="535"/>
        <v>0</v>
      </c>
      <c r="CM378" s="327">
        <f>'2ND TERM Db '!AY378</f>
        <v>0</v>
      </c>
      <c r="CN378" s="348">
        <f>'1ST TERM Db'!AY378</f>
        <v>0</v>
      </c>
      <c r="CO378" s="328">
        <f t="shared" si="536"/>
        <v>0</v>
      </c>
      <c r="CP378" s="26"/>
      <c r="CQ378" s="26"/>
      <c r="CR378" s="43">
        <f t="shared" si="537"/>
        <v>0</v>
      </c>
      <c r="CS378" s="327">
        <f>'2ND TERM Db '!BB378</f>
        <v>0</v>
      </c>
      <c r="CT378" s="348">
        <f>'1ST TERM Db'!BB378</f>
        <v>0</v>
      </c>
      <c r="CU378" s="328">
        <f t="shared" si="538"/>
        <v>0</v>
      </c>
      <c r="CV378" s="26"/>
      <c r="CW378" s="26"/>
      <c r="CX378" s="43">
        <f t="shared" si="539"/>
        <v>0</v>
      </c>
      <c r="CY378" s="327">
        <f>'2ND TERM Db '!BE378</f>
        <v>0</v>
      </c>
      <c r="CZ378" s="348">
        <f>'1ST TERM Db'!BE378</f>
        <v>0</v>
      </c>
      <c r="DA378" s="328">
        <f t="shared" si="540"/>
        <v>0</v>
      </c>
      <c r="DB378" s="26"/>
      <c r="DC378" s="26"/>
      <c r="DD378" s="43">
        <f t="shared" si="541"/>
        <v>0</v>
      </c>
      <c r="DE378" s="327">
        <f>'2ND TERM Db '!BH378</f>
        <v>0</v>
      </c>
      <c r="DF378" s="348">
        <f>'1ST TERM Db'!BH378</f>
        <v>0</v>
      </c>
      <c r="DG378" s="328">
        <f t="shared" si="542"/>
        <v>0</v>
      </c>
      <c r="DH378" s="349"/>
      <c r="DI378" s="349"/>
      <c r="DJ378" s="356">
        <f t="shared" si="546"/>
        <v>0</v>
      </c>
      <c r="DK378" s="357">
        <f>'2ND TERM Db '!BK378</f>
        <v>0</v>
      </c>
      <c r="DL378" s="357">
        <f>'1ST TERM Db'!BK378</f>
        <v>0</v>
      </c>
      <c r="DM378" s="328">
        <f t="shared" si="543"/>
        <v>0</v>
      </c>
      <c r="DN378" s="73">
        <f t="shared" ref="DN378" si="599">SUM(O378,U378,AA378,AG378,AM378,AS378,AY378,BE378,BK378,BQ378,BW378,CC378,CI378,CO378,CU378,DA378,DG378:DM378)</f>
        <v>0</v>
      </c>
      <c r="DO378" s="80">
        <f t="shared" si="545"/>
        <v>12</v>
      </c>
      <c r="DP378" s="81" t="s">
        <v>105</v>
      </c>
      <c r="DQ378" s="81" t="s">
        <v>105</v>
      </c>
      <c r="DR378" s="81" t="s">
        <v>105</v>
      </c>
      <c r="DS378" s="81" t="s">
        <v>105</v>
      </c>
      <c r="DT378" s="81" t="s">
        <v>105</v>
      </c>
      <c r="DU378" s="81" t="s">
        <v>105</v>
      </c>
      <c r="DV378" s="81" t="s">
        <v>105</v>
      </c>
      <c r="DW378" s="81" t="s">
        <v>105</v>
      </c>
      <c r="DX378" s="87" t="s">
        <v>98</v>
      </c>
      <c r="DY378" s="88" t="s">
        <v>99</v>
      </c>
      <c r="DZ378" s="81" t="s">
        <v>105</v>
      </c>
      <c r="EA378" s="81" t="s">
        <v>105</v>
      </c>
      <c r="EB378" s="81" t="s">
        <v>105</v>
      </c>
      <c r="EC378" s="81" t="s">
        <v>105</v>
      </c>
      <c r="ED378" s="81" t="s">
        <v>105</v>
      </c>
      <c r="EE378" s="81" t="s">
        <v>105</v>
      </c>
      <c r="EF378" s="99" t="s">
        <v>105</v>
      </c>
      <c r="EG378" s="100" t="s">
        <v>101</v>
      </c>
      <c r="EH378" s="101" t="s">
        <v>102</v>
      </c>
      <c r="EI378" s="102" t="s">
        <v>103</v>
      </c>
      <c r="EJ378" s="103" t="s">
        <v>104</v>
      </c>
    </row>
    <row r="379" ht="30.3" spans="1:140">
      <c r="A379" s="21">
        <v>376</v>
      </c>
      <c r="B379" s="288">
        <f>'1ST TERM Db'!B379</f>
        <v>0</v>
      </c>
      <c r="C379" s="29">
        <f>'1ST TERM Db'!C379</f>
        <v>0</v>
      </c>
      <c r="D379" s="29">
        <f>'1ST TERM Db'!D379</f>
        <v>0</v>
      </c>
      <c r="E379" s="29">
        <f>'1ST TERM Db'!E379</f>
        <v>0</v>
      </c>
      <c r="F379" s="27"/>
      <c r="G379" s="27"/>
      <c r="H379" s="27"/>
      <c r="I379" s="42">
        <f t="shared" si="509"/>
        <v>0</v>
      </c>
      <c r="J379" s="26"/>
      <c r="K379" s="26"/>
      <c r="L379" s="43">
        <f t="shared" si="505"/>
        <v>0</v>
      </c>
      <c r="M379" s="327">
        <f>'2ND TERM Db '!L379</f>
        <v>0</v>
      </c>
      <c r="N379" s="327">
        <f>'1ST TERM Db'!L379</f>
        <v>0</v>
      </c>
      <c r="O379" s="328">
        <f t="shared" si="510"/>
        <v>0</v>
      </c>
      <c r="P379" s="26"/>
      <c r="Q379" s="26"/>
      <c r="R379" s="43">
        <f t="shared" si="511"/>
        <v>0</v>
      </c>
      <c r="S379" s="327">
        <f>'2ND TERM Db '!O379</f>
        <v>0</v>
      </c>
      <c r="T379" s="327">
        <f>'1ST TERM Db'!O379</f>
        <v>0</v>
      </c>
      <c r="U379" s="328">
        <f t="shared" si="512"/>
        <v>0</v>
      </c>
      <c r="V379" s="26"/>
      <c r="W379" s="26"/>
      <c r="X379" s="43">
        <f t="shared" si="513"/>
        <v>0</v>
      </c>
      <c r="Y379" s="327">
        <f>'2ND TERM Db '!R379</f>
        <v>0</v>
      </c>
      <c r="Z379" s="327">
        <f>'1ST TERM Db'!R379</f>
        <v>0</v>
      </c>
      <c r="AA379" s="328">
        <f t="shared" si="514"/>
        <v>0</v>
      </c>
      <c r="AB379" s="26"/>
      <c r="AC379" s="26"/>
      <c r="AD379" s="43">
        <f t="shared" si="515"/>
        <v>0</v>
      </c>
      <c r="AE379" s="327">
        <f>'2ND TERM Db '!U379</f>
        <v>0</v>
      </c>
      <c r="AF379" s="327">
        <f>'1ST TERM Db'!U379</f>
        <v>0</v>
      </c>
      <c r="AG379" s="328">
        <f t="shared" si="516"/>
        <v>0</v>
      </c>
      <c r="AH379" s="26"/>
      <c r="AI379" s="26"/>
      <c r="AJ379" s="43">
        <f t="shared" si="517"/>
        <v>0</v>
      </c>
      <c r="AK379" s="327">
        <f>'2ND TERM Db '!X379</f>
        <v>0</v>
      </c>
      <c r="AL379" s="327">
        <f>'1ST TERM Db'!X379</f>
        <v>0</v>
      </c>
      <c r="AM379" s="328">
        <f t="shared" si="518"/>
        <v>0</v>
      </c>
      <c r="AN379" s="26"/>
      <c r="AO379" s="26"/>
      <c r="AP379" s="43">
        <f t="shared" si="519"/>
        <v>0</v>
      </c>
      <c r="AQ379" s="327">
        <f>'2ND TERM Db '!AA379</f>
        <v>0</v>
      </c>
      <c r="AR379" s="343">
        <f>'1ST TERM Db'!AA379</f>
        <v>0</v>
      </c>
      <c r="AS379" s="328">
        <f t="shared" si="520"/>
        <v>0</v>
      </c>
      <c r="AT379" s="26"/>
      <c r="AU379" s="26"/>
      <c r="AV379" s="43">
        <f t="shared" si="521"/>
        <v>0</v>
      </c>
      <c r="AW379" s="327">
        <f>'2ND TERM Db '!AD379</f>
        <v>0</v>
      </c>
      <c r="AX379" s="343">
        <f>'1ST TERM Db'!AD379</f>
        <v>0</v>
      </c>
      <c r="AY379" s="328">
        <f t="shared" si="522"/>
        <v>0</v>
      </c>
      <c r="AZ379" s="26"/>
      <c r="BA379" s="26"/>
      <c r="BB379" s="43">
        <f t="shared" si="523"/>
        <v>0</v>
      </c>
      <c r="BC379" s="327">
        <f>'2ND TERM Db '!AG379</f>
        <v>0</v>
      </c>
      <c r="BD379" s="327">
        <f>'1ST TERM Db'!AG379</f>
        <v>0</v>
      </c>
      <c r="BE379" s="328">
        <f t="shared" si="524"/>
        <v>0</v>
      </c>
      <c r="BF379" s="26"/>
      <c r="BG379" s="26"/>
      <c r="BH379" s="43">
        <f t="shared" si="525"/>
        <v>0</v>
      </c>
      <c r="BI379" s="327">
        <f>'2ND TERM Db '!AJ379</f>
        <v>0</v>
      </c>
      <c r="BJ379" s="327">
        <f>'1ST TERM Db'!AJ379</f>
        <v>0</v>
      </c>
      <c r="BK379" s="328">
        <f t="shared" si="526"/>
        <v>0</v>
      </c>
      <c r="BL379" s="26"/>
      <c r="BM379" s="26"/>
      <c r="BN379" s="43">
        <f t="shared" si="527"/>
        <v>0</v>
      </c>
      <c r="BO379" s="327">
        <f>'2ND TERM Db '!AM379</f>
        <v>0</v>
      </c>
      <c r="BP379" s="348">
        <f>'1ST TERM Db'!AM379</f>
        <v>0</v>
      </c>
      <c r="BQ379" s="328">
        <f t="shared" si="528"/>
        <v>0</v>
      </c>
      <c r="BR379" s="26"/>
      <c r="BS379" s="26"/>
      <c r="BT379" s="43">
        <f t="shared" si="529"/>
        <v>0</v>
      </c>
      <c r="BU379" s="327">
        <f>'2ND TERM Db '!AP379</f>
        <v>0</v>
      </c>
      <c r="BV379" s="348">
        <f>'1ST TERM Db'!AP379</f>
        <v>0</v>
      </c>
      <c r="BW379" s="328">
        <f t="shared" si="530"/>
        <v>0</v>
      </c>
      <c r="BX379" s="26"/>
      <c r="BY379" s="26"/>
      <c r="BZ379" s="43">
        <f t="shared" si="531"/>
        <v>0</v>
      </c>
      <c r="CA379" s="327">
        <f>'2ND TERM Db '!AS379</f>
        <v>0</v>
      </c>
      <c r="CB379" s="348">
        <f>'1ST TERM Db'!AS379</f>
        <v>0</v>
      </c>
      <c r="CC379" s="328">
        <f t="shared" si="532"/>
        <v>0</v>
      </c>
      <c r="CD379" s="26"/>
      <c r="CE379" s="26"/>
      <c r="CF379" s="43">
        <f t="shared" si="533"/>
        <v>0</v>
      </c>
      <c r="CG379" s="327">
        <f>'2ND TERM Db '!AV379</f>
        <v>0</v>
      </c>
      <c r="CH379" s="348">
        <f>'1ST TERM Db'!AV379</f>
        <v>0</v>
      </c>
      <c r="CI379" s="328">
        <f t="shared" si="534"/>
        <v>0</v>
      </c>
      <c r="CJ379" s="26"/>
      <c r="CK379" s="26"/>
      <c r="CL379" s="43">
        <f t="shared" si="535"/>
        <v>0</v>
      </c>
      <c r="CM379" s="327">
        <f>'2ND TERM Db '!AY379</f>
        <v>0</v>
      </c>
      <c r="CN379" s="348">
        <f>'1ST TERM Db'!AY379</f>
        <v>0</v>
      </c>
      <c r="CO379" s="328">
        <f t="shared" si="536"/>
        <v>0</v>
      </c>
      <c r="CP379" s="26"/>
      <c r="CQ379" s="26"/>
      <c r="CR379" s="43">
        <f t="shared" si="537"/>
        <v>0</v>
      </c>
      <c r="CS379" s="327">
        <f>'2ND TERM Db '!BB379</f>
        <v>0</v>
      </c>
      <c r="CT379" s="348">
        <f>'1ST TERM Db'!BB379</f>
        <v>0</v>
      </c>
      <c r="CU379" s="328">
        <f t="shared" si="538"/>
        <v>0</v>
      </c>
      <c r="CV379" s="26"/>
      <c r="CW379" s="26"/>
      <c r="CX379" s="43">
        <f t="shared" si="539"/>
        <v>0</v>
      </c>
      <c r="CY379" s="327">
        <f>'2ND TERM Db '!BE379</f>
        <v>0</v>
      </c>
      <c r="CZ379" s="348">
        <f>'1ST TERM Db'!BE379</f>
        <v>0</v>
      </c>
      <c r="DA379" s="328">
        <f t="shared" si="540"/>
        <v>0</v>
      </c>
      <c r="DB379" s="26"/>
      <c r="DC379" s="26"/>
      <c r="DD379" s="43">
        <f t="shared" si="541"/>
        <v>0</v>
      </c>
      <c r="DE379" s="327">
        <f>'2ND TERM Db '!BH379</f>
        <v>0</v>
      </c>
      <c r="DF379" s="348">
        <f>'1ST TERM Db'!BH379</f>
        <v>0</v>
      </c>
      <c r="DG379" s="328">
        <f t="shared" si="542"/>
        <v>0</v>
      </c>
      <c r="DH379" s="349"/>
      <c r="DI379" s="349"/>
      <c r="DJ379" s="356">
        <f t="shared" si="546"/>
        <v>0</v>
      </c>
      <c r="DK379" s="357">
        <f>'2ND TERM Db '!BK379</f>
        <v>0</v>
      </c>
      <c r="DL379" s="357">
        <f>'1ST TERM Db'!BK379</f>
        <v>0</v>
      </c>
      <c r="DM379" s="328">
        <f t="shared" si="543"/>
        <v>0</v>
      </c>
      <c r="DN379" s="73">
        <f t="shared" ref="DN379" si="600">SUM(O379,U379,AA379,AG379,AM379,AS379,AY379,BE379,BK379,BQ379,BW379,CC379,CI379,CO379,CU379,DA379,DG379,DM379)</f>
        <v>0</v>
      </c>
      <c r="DO379" s="80">
        <f t="shared" si="545"/>
        <v>12</v>
      </c>
      <c r="DP379" s="81" t="s">
        <v>105</v>
      </c>
      <c r="DQ379" s="81" t="s">
        <v>105</v>
      </c>
      <c r="DR379" s="81" t="s">
        <v>105</v>
      </c>
      <c r="DS379" s="81" t="s">
        <v>105</v>
      </c>
      <c r="DT379" s="81" t="s">
        <v>105</v>
      </c>
      <c r="DU379" s="81" t="s">
        <v>105</v>
      </c>
      <c r="DV379" s="81" t="s">
        <v>105</v>
      </c>
      <c r="DW379" s="81" t="s">
        <v>105</v>
      </c>
      <c r="DX379" s="87" t="s">
        <v>98</v>
      </c>
      <c r="DY379" s="88" t="s">
        <v>99</v>
      </c>
      <c r="DZ379" s="81" t="s">
        <v>105</v>
      </c>
      <c r="EA379" s="81" t="s">
        <v>105</v>
      </c>
      <c r="EB379" s="81" t="s">
        <v>105</v>
      </c>
      <c r="EC379" s="81" t="s">
        <v>105</v>
      </c>
      <c r="ED379" s="81" t="s">
        <v>105</v>
      </c>
      <c r="EE379" s="81" t="s">
        <v>105</v>
      </c>
      <c r="EF379" s="99" t="s">
        <v>105</v>
      </c>
      <c r="EG379" s="100" t="s">
        <v>101</v>
      </c>
      <c r="EH379" s="101" t="s">
        <v>102</v>
      </c>
      <c r="EI379" s="102" t="s">
        <v>103</v>
      </c>
      <c r="EJ379" s="103" t="s">
        <v>104</v>
      </c>
    </row>
    <row r="380" ht="30.3" spans="1:140">
      <c r="A380" s="21">
        <v>377</v>
      </c>
      <c r="B380" s="288">
        <f>'1ST TERM Db'!B380</f>
        <v>0</v>
      </c>
      <c r="C380" s="289">
        <f>'1ST TERM Db'!C380</f>
        <v>0</v>
      </c>
      <c r="D380" s="29">
        <f>'1ST TERM Db'!D380</f>
        <v>0</v>
      </c>
      <c r="E380" s="29">
        <f>'1ST TERM Db'!E380</f>
        <v>0</v>
      </c>
      <c r="F380" s="27"/>
      <c r="G380" s="27"/>
      <c r="H380" s="27"/>
      <c r="I380" s="42">
        <f t="shared" si="509"/>
        <v>0</v>
      </c>
      <c r="J380" s="26"/>
      <c r="K380" s="26"/>
      <c r="L380" s="43">
        <f t="shared" si="505"/>
        <v>0</v>
      </c>
      <c r="M380" s="327">
        <f>'2ND TERM Db '!L380</f>
        <v>0</v>
      </c>
      <c r="N380" s="327">
        <f>'1ST TERM Db'!L380</f>
        <v>0</v>
      </c>
      <c r="O380" s="328">
        <f t="shared" si="510"/>
        <v>0</v>
      </c>
      <c r="P380" s="26"/>
      <c r="Q380" s="26"/>
      <c r="R380" s="43">
        <f t="shared" si="511"/>
        <v>0</v>
      </c>
      <c r="S380" s="327">
        <f>'2ND TERM Db '!O380</f>
        <v>0</v>
      </c>
      <c r="T380" s="327">
        <f>'1ST TERM Db'!O380</f>
        <v>0</v>
      </c>
      <c r="U380" s="328">
        <f t="shared" si="512"/>
        <v>0</v>
      </c>
      <c r="V380" s="26"/>
      <c r="W380" s="26"/>
      <c r="X380" s="43">
        <f t="shared" si="513"/>
        <v>0</v>
      </c>
      <c r="Y380" s="327">
        <f>'2ND TERM Db '!R380</f>
        <v>0</v>
      </c>
      <c r="Z380" s="327">
        <f>'1ST TERM Db'!R380</f>
        <v>0</v>
      </c>
      <c r="AA380" s="328">
        <f t="shared" si="514"/>
        <v>0</v>
      </c>
      <c r="AB380" s="26"/>
      <c r="AC380" s="26"/>
      <c r="AD380" s="43">
        <f t="shared" si="515"/>
        <v>0</v>
      </c>
      <c r="AE380" s="327">
        <f>'2ND TERM Db '!U380</f>
        <v>0</v>
      </c>
      <c r="AF380" s="327">
        <f>'1ST TERM Db'!U380</f>
        <v>0</v>
      </c>
      <c r="AG380" s="328">
        <f t="shared" si="516"/>
        <v>0</v>
      </c>
      <c r="AH380" s="26"/>
      <c r="AI380" s="26"/>
      <c r="AJ380" s="43">
        <f t="shared" si="517"/>
        <v>0</v>
      </c>
      <c r="AK380" s="327">
        <f>'2ND TERM Db '!X380</f>
        <v>0</v>
      </c>
      <c r="AL380" s="327">
        <f>'1ST TERM Db'!X380</f>
        <v>0</v>
      </c>
      <c r="AM380" s="328">
        <f t="shared" si="518"/>
        <v>0</v>
      </c>
      <c r="AN380" s="26"/>
      <c r="AO380" s="26"/>
      <c r="AP380" s="43">
        <f t="shared" si="519"/>
        <v>0</v>
      </c>
      <c r="AQ380" s="327">
        <f>'2ND TERM Db '!AA380</f>
        <v>0</v>
      </c>
      <c r="AR380" s="343">
        <f>'1ST TERM Db'!AA380</f>
        <v>0</v>
      </c>
      <c r="AS380" s="328">
        <f t="shared" si="520"/>
        <v>0</v>
      </c>
      <c r="AT380" s="26"/>
      <c r="AU380" s="26"/>
      <c r="AV380" s="43">
        <f t="shared" si="521"/>
        <v>0</v>
      </c>
      <c r="AW380" s="327">
        <f>'2ND TERM Db '!AD380</f>
        <v>0</v>
      </c>
      <c r="AX380" s="343">
        <f>'1ST TERM Db'!AD380</f>
        <v>0</v>
      </c>
      <c r="AY380" s="328">
        <f t="shared" si="522"/>
        <v>0</v>
      </c>
      <c r="AZ380" s="26"/>
      <c r="BA380" s="26"/>
      <c r="BB380" s="43">
        <f t="shared" si="523"/>
        <v>0</v>
      </c>
      <c r="BC380" s="327">
        <f>'2ND TERM Db '!AG380</f>
        <v>0</v>
      </c>
      <c r="BD380" s="327">
        <f>'1ST TERM Db'!AG380</f>
        <v>0</v>
      </c>
      <c r="BE380" s="328">
        <f t="shared" si="524"/>
        <v>0</v>
      </c>
      <c r="BF380" s="26"/>
      <c r="BG380" s="26"/>
      <c r="BH380" s="43">
        <f t="shared" si="525"/>
        <v>0</v>
      </c>
      <c r="BI380" s="327">
        <f>'2ND TERM Db '!AJ380</f>
        <v>0</v>
      </c>
      <c r="BJ380" s="327">
        <f>'1ST TERM Db'!AJ380</f>
        <v>0</v>
      </c>
      <c r="BK380" s="328">
        <f t="shared" si="526"/>
        <v>0</v>
      </c>
      <c r="BL380" s="26"/>
      <c r="BM380" s="26"/>
      <c r="BN380" s="43">
        <f t="shared" si="527"/>
        <v>0</v>
      </c>
      <c r="BO380" s="327">
        <f>'2ND TERM Db '!AM380</f>
        <v>0</v>
      </c>
      <c r="BP380" s="348">
        <f>'1ST TERM Db'!AM380</f>
        <v>0</v>
      </c>
      <c r="BQ380" s="328">
        <f t="shared" si="528"/>
        <v>0</v>
      </c>
      <c r="BR380" s="26"/>
      <c r="BS380" s="26"/>
      <c r="BT380" s="43">
        <f t="shared" si="529"/>
        <v>0</v>
      </c>
      <c r="BU380" s="327">
        <f>'2ND TERM Db '!AP380</f>
        <v>0</v>
      </c>
      <c r="BV380" s="348">
        <f>'1ST TERM Db'!AP380</f>
        <v>0</v>
      </c>
      <c r="BW380" s="328">
        <f t="shared" si="530"/>
        <v>0</v>
      </c>
      <c r="BX380" s="26"/>
      <c r="BY380" s="26"/>
      <c r="BZ380" s="43">
        <f t="shared" si="531"/>
        <v>0</v>
      </c>
      <c r="CA380" s="327">
        <f>'2ND TERM Db '!AS380</f>
        <v>0</v>
      </c>
      <c r="CB380" s="348">
        <f>'1ST TERM Db'!AS380</f>
        <v>0</v>
      </c>
      <c r="CC380" s="328">
        <f t="shared" si="532"/>
        <v>0</v>
      </c>
      <c r="CD380" s="26"/>
      <c r="CE380" s="26"/>
      <c r="CF380" s="43">
        <f t="shared" si="533"/>
        <v>0</v>
      </c>
      <c r="CG380" s="327">
        <f>'2ND TERM Db '!AV380</f>
        <v>0</v>
      </c>
      <c r="CH380" s="348">
        <f>'1ST TERM Db'!AV380</f>
        <v>0</v>
      </c>
      <c r="CI380" s="328">
        <f t="shared" si="534"/>
        <v>0</v>
      </c>
      <c r="CJ380" s="26"/>
      <c r="CK380" s="26"/>
      <c r="CL380" s="43">
        <f t="shared" si="535"/>
        <v>0</v>
      </c>
      <c r="CM380" s="327">
        <f>'2ND TERM Db '!AY380</f>
        <v>0</v>
      </c>
      <c r="CN380" s="348">
        <f>'1ST TERM Db'!AY380</f>
        <v>0</v>
      </c>
      <c r="CO380" s="328">
        <f t="shared" si="536"/>
        <v>0</v>
      </c>
      <c r="CP380" s="26"/>
      <c r="CQ380" s="26"/>
      <c r="CR380" s="43">
        <f t="shared" si="537"/>
        <v>0</v>
      </c>
      <c r="CS380" s="327">
        <f>'2ND TERM Db '!BB380</f>
        <v>0</v>
      </c>
      <c r="CT380" s="348">
        <f>'1ST TERM Db'!BB380</f>
        <v>0</v>
      </c>
      <c r="CU380" s="328">
        <f t="shared" si="538"/>
        <v>0</v>
      </c>
      <c r="CV380" s="26"/>
      <c r="CW380" s="26"/>
      <c r="CX380" s="43">
        <f t="shared" si="539"/>
        <v>0</v>
      </c>
      <c r="CY380" s="327">
        <f>'2ND TERM Db '!BE380</f>
        <v>0</v>
      </c>
      <c r="CZ380" s="348">
        <f>'1ST TERM Db'!BE380</f>
        <v>0</v>
      </c>
      <c r="DA380" s="328">
        <f t="shared" si="540"/>
        <v>0</v>
      </c>
      <c r="DB380" s="26"/>
      <c r="DC380" s="26"/>
      <c r="DD380" s="43">
        <f t="shared" si="541"/>
        <v>0</v>
      </c>
      <c r="DE380" s="327">
        <f>'2ND TERM Db '!BH380</f>
        <v>0</v>
      </c>
      <c r="DF380" s="348">
        <f>'1ST TERM Db'!BH380</f>
        <v>0</v>
      </c>
      <c r="DG380" s="328">
        <f t="shared" si="542"/>
        <v>0</v>
      </c>
      <c r="DH380" s="349"/>
      <c r="DI380" s="349"/>
      <c r="DJ380" s="356">
        <f t="shared" si="546"/>
        <v>0</v>
      </c>
      <c r="DK380" s="357">
        <f>'2ND TERM Db '!BK380</f>
        <v>0</v>
      </c>
      <c r="DL380" s="357">
        <f>'1ST TERM Db'!BK380</f>
        <v>0</v>
      </c>
      <c r="DM380" s="328">
        <f t="shared" si="543"/>
        <v>0</v>
      </c>
      <c r="DN380" s="73">
        <f t="shared" ref="DN380" si="601">SUM(O380,U380,AA380,AG380,AM380,AS380,AY380,BE380,BK380,BQ380,BW380,CC380,CI380,CO380,CU380,DA380,DG380:DM380)</f>
        <v>0</v>
      </c>
      <c r="DO380" s="80">
        <f t="shared" si="545"/>
        <v>12</v>
      </c>
      <c r="DP380" s="81" t="s">
        <v>105</v>
      </c>
      <c r="DQ380" s="81" t="s">
        <v>105</v>
      </c>
      <c r="DR380" s="81" t="s">
        <v>105</v>
      </c>
      <c r="DS380" s="81" t="s">
        <v>105</v>
      </c>
      <c r="DT380" s="81" t="s">
        <v>105</v>
      </c>
      <c r="DU380" s="81" t="s">
        <v>105</v>
      </c>
      <c r="DV380" s="81" t="s">
        <v>105</v>
      </c>
      <c r="DW380" s="81" t="s">
        <v>105</v>
      </c>
      <c r="DX380" s="87" t="s">
        <v>98</v>
      </c>
      <c r="DY380" s="88" t="s">
        <v>99</v>
      </c>
      <c r="DZ380" s="81" t="s">
        <v>105</v>
      </c>
      <c r="EA380" s="81" t="s">
        <v>105</v>
      </c>
      <c r="EB380" s="81" t="s">
        <v>105</v>
      </c>
      <c r="EC380" s="81" t="s">
        <v>105</v>
      </c>
      <c r="ED380" s="81" t="s">
        <v>105</v>
      </c>
      <c r="EE380" s="81" t="s">
        <v>105</v>
      </c>
      <c r="EF380" s="99" t="s">
        <v>105</v>
      </c>
      <c r="EG380" s="100" t="s">
        <v>101</v>
      </c>
      <c r="EH380" s="101" t="s">
        <v>102</v>
      </c>
      <c r="EI380" s="102" t="s">
        <v>103</v>
      </c>
      <c r="EJ380" s="103" t="s">
        <v>104</v>
      </c>
    </row>
    <row r="381" ht="30.3" spans="1:140">
      <c r="A381" s="21">
        <v>378</v>
      </c>
      <c r="B381" s="288">
        <f>'1ST TERM Db'!B381</f>
        <v>0</v>
      </c>
      <c r="C381" s="29">
        <f>'1ST TERM Db'!C381</f>
        <v>0</v>
      </c>
      <c r="D381" s="29">
        <f>'1ST TERM Db'!D381</f>
        <v>0</v>
      </c>
      <c r="E381" s="29">
        <f>'1ST TERM Db'!E381</f>
        <v>0</v>
      </c>
      <c r="F381" s="27"/>
      <c r="G381" s="27"/>
      <c r="H381" s="27"/>
      <c r="I381" s="42">
        <f t="shared" si="509"/>
        <v>0</v>
      </c>
      <c r="J381" s="26"/>
      <c r="K381" s="26"/>
      <c r="L381" s="43">
        <f t="shared" si="505"/>
        <v>0</v>
      </c>
      <c r="M381" s="327">
        <f>'2ND TERM Db '!L381</f>
        <v>0</v>
      </c>
      <c r="N381" s="327">
        <f>'1ST TERM Db'!L381</f>
        <v>0</v>
      </c>
      <c r="O381" s="328">
        <f t="shared" si="510"/>
        <v>0</v>
      </c>
      <c r="P381" s="26"/>
      <c r="Q381" s="26"/>
      <c r="R381" s="43">
        <f t="shared" si="511"/>
        <v>0</v>
      </c>
      <c r="S381" s="327">
        <f>'2ND TERM Db '!O381</f>
        <v>0</v>
      </c>
      <c r="T381" s="327">
        <f>'1ST TERM Db'!O381</f>
        <v>0</v>
      </c>
      <c r="U381" s="328">
        <f t="shared" si="512"/>
        <v>0</v>
      </c>
      <c r="V381" s="26"/>
      <c r="W381" s="26"/>
      <c r="X381" s="43">
        <f t="shared" si="513"/>
        <v>0</v>
      </c>
      <c r="Y381" s="327">
        <f>'2ND TERM Db '!R381</f>
        <v>0</v>
      </c>
      <c r="Z381" s="327">
        <f>'1ST TERM Db'!R381</f>
        <v>0</v>
      </c>
      <c r="AA381" s="328">
        <f t="shared" si="514"/>
        <v>0</v>
      </c>
      <c r="AB381" s="26"/>
      <c r="AC381" s="26"/>
      <c r="AD381" s="43">
        <f t="shared" si="515"/>
        <v>0</v>
      </c>
      <c r="AE381" s="327">
        <f>'2ND TERM Db '!U381</f>
        <v>0</v>
      </c>
      <c r="AF381" s="327">
        <f>'1ST TERM Db'!U381</f>
        <v>0</v>
      </c>
      <c r="AG381" s="328">
        <f t="shared" si="516"/>
        <v>0</v>
      </c>
      <c r="AH381" s="26"/>
      <c r="AI381" s="26"/>
      <c r="AJ381" s="43">
        <f t="shared" si="517"/>
        <v>0</v>
      </c>
      <c r="AK381" s="327">
        <f>'2ND TERM Db '!X381</f>
        <v>0</v>
      </c>
      <c r="AL381" s="327">
        <f>'1ST TERM Db'!X381</f>
        <v>0</v>
      </c>
      <c r="AM381" s="328">
        <f t="shared" si="518"/>
        <v>0</v>
      </c>
      <c r="AN381" s="26"/>
      <c r="AO381" s="26"/>
      <c r="AP381" s="43">
        <f t="shared" si="519"/>
        <v>0</v>
      </c>
      <c r="AQ381" s="327">
        <f>'2ND TERM Db '!AA381</f>
        <v>0</v>
      </c>
      <c r="AR381" s="343">
        <f>'1ST TERM Db'!AA381</f>
        <v>0</v>
      </c>
      <c r="AS381" s="328">
        <f t="shared" si="520"/>
        <v>0</v>
      </c>
      <c r="AT381" s="26"/>
      <c r="AU381" s="26"/>
      <c r="AV381" s="43">
        <f t="shared" si="521"/>
        <v>0</v>
      </c>
      <c r="AW381" s="327">
        <f>'2ND TERM Db '!AD381</f>
        <v>0</v>
      </c>
      <c r="AX381" s="343">
        <f>'1ST TERM Db'!AD381</f>
        <v>0</v>
      </c>
      <c r="AY381" s="328">
        <f t="shared" si="522"/>
        <v>0</v>
      </c>
      <c r="AZ381" s="26"/>
      <c r="BA381" s="26"/>
      <c r="BB381" s="43">
        <f t="shared" si="523"/>
        <v>0</v>
      </c>
      <c r="BC381" s="327">
        <f>'2ND TERM Db '!AG381</f>
        <v>0</v>
      </c>
      <c r="BD381" s="327">
        <f>'1ST TERM Db'!AG381</f>
        <v>0</v>
      </c>
      <c r="BE381" s="328">
        <f t="shared" si="524"/>
        <v>0</v>
      </c>
      <c r="BF381" s="26"/>
      <c r="BG381" s="26"/>
      <c r="BH381" s="43">
        <f t="shared" si="525"/>
        <v>0</v>
      </c>
      <c r="BI381" s="327">
        <f>'2ND TERM Db '!AJ381</f>
        <v>0</v>
      </c>
      <c r="BJ381" s="327">
        <f>'1ST TERM Db'!AJ381</f>
        <v>0</v>
      </c>
      <c r="BK381" s="328">
        <f t="shared" si="526"/>
        <v>0</v>
      </c>
      <c r="BL381" s="26"/>
      <c r="BM381" s="26"/>
      <c r="BN381" s="43">
        <f t="shared" si="527"/>
        <v>0</v>
      </c>
      <c r="BO381" s="327">
        <f>'2ND TERM Db '!AM381</f>
        <v>0</v>
      </c>
      <c r="BP381" s="348">
        <f>'1ST TERM Db'!AM381</f>
        <v>0</v>
      </c>
      <c r="BQ381" s="328">
        <f t="shared" si="528"/>
        <v>0</v>
      </c>
      <c r="BR381" s="26"/>
      <c r="BS381" s="26"/>
      <c r="BT381" s="43">
        <f t="shared" si="529"/>
        <v>0</v>
      </c>
      <c r="BU381" s="327">
        <f>'2ND TERM Db '!AP381</f>
        <v>0</v>
      </c>
      <c r="BV381" s="348">
        <f>'1ST TERM Db'!AP381</f>
        <v>0</v>
      </c>
      <c r="BW381" s="328">
        <f t="shared" si="530"/>
        <v>0</v>
      </c>
      <c r="BX381" s="26"/>
      <c r="BY381" s="26"/>
      <c r="BZ381" s="43">
        <f t="shared" si="531"/>
        <v>0</v>
      </c>
      <c r="CA381" s="327">
        <f>'2ND TERM Db '!AS381</f>
        <v>0</v>
      </c>
      <c r="CB381" s="348">
        <f>'1ST TERM Db'!AS381</f>
        <v>0</v>
      </c>
      <c r="CC381" s="328">
        <f t="shared" si="532"/>
        <v>0</v>
      </c>
      <c r="CD381" s="26"/>
      <c r="CE381" s="26"/>
      <c r="CF381" s="43">
        <f t="shared" si="533"/>
        <v>0</v>
      </c>
      <c r="CG381" s="327">
        <f>'2ND TERM Db '!AV381</f>
        <v>0</v>
      </c>
      <c r="CH381" s="348">
        <f>'1ST TERM Db'!AV381</f>
        <v>0</v>
      </c>
      <c r="CI381" s="328">
        <f t="shared" si="534"/>
        <v>0</v>
      </c>
      <c r="CJ381" s="26"/>
      <c r="CK381" s="26"/>
      <c r="CL381" s="43">
        <f t="shared" si="535"/>
        <v>0</v>
      </c>
      <c r="CM381" s="327">
        <f>'2ND TERM Db '!AY381</f>
        <v>0</v>
      </c>
      <c r="CN381" s="348">
        <f>'1ST TERM Db'!AY381</f>
        <v>0</v>
      </c>
      <c r="CO381" s="328">
        <f t="shared" si="536"/>
        <v>0</v>
      </c>
      <c r="CP381" s="26"/>
      <c r="CQ381" s="26"/>
      <c r="CR381" s="43">
        <f t="shared" si="537"/>
        <v>0</v>
      </c>
      <c r="CS381" s="327">
        <f>'2ND TERM Db '!BB381</f>
        <v>0</v>
      </c>
      <c r="CT381" s="348">
        <f>'1ST TERM Db'!BB381</f>
        <v>0</v>
      </c>
      <c r="CU381" s="328">
        <f t="shared" si="538"/>
        <v>0</v>
      </c>
      <c r="CV381" s="26"/>
      <c r="CW381" s="26"/>
      <c r="CX381" s="43">
        <f t="shared" si="539"/>
        <v>0</v>
      </c>
      <c r="CY381" s="327">
        <f>'2ND TERM Db '!BE381</f>
        <v>0</v>
      </c>
      <c r="CZ381" s="348">
        <f>'1ST TERM Db'!BE381</f>
        <v>0</v>
      </c>
      <c r="DA381" s="328">
        <f t="shared" si="540"/>
        <v>0</v>
      </c>
      <c r="DB381" s="26"/>
      <c r="DC381" s="26"/>
      <c r="DD381" s="43">
        <f t="shared" si="541"/>
        <v>0</v>
      </c>
      <c r="DE381" s="327">
        <f>'2ND TERM Db '!BH381</f>
        <v>0</v>
      </c>
      <c r="DF381" s="348">
        <f>'1ST TERM Db'!BH381</f>
        <v>0</v>
      </c>
      <c r="DG381" s="328">
        <f t="shared" si="542"/>
        <v>0</v>
      </c>
      <c r="DH381" s="349"/>
      <c r="DI381" s="349"/>
      <c r="DJ381" s="356">
        <f t="shared" si="546"/>
        <v>0</v>
      </c>
      <c r="DK381" s="357">
        <f>'2ND TERM Db '!BK381</f>
        <v>0</v>
      </c>
      <c r="DL381" s="357">
        <f>'1ST TERM Db'!BK381</f>
        <v>0</v>
      </c>
      <c r="DM381" s="328">
        <f t="shared" si="543"/>
        <v>0</v>
      </c>
      <c r="DN381" s="73">
        <f t="shared" ref="DN381" si="602">SUM(O381,U381,AA381,AG381,AM381,AS381,AY381,BE381,BK381,BQ381,BW381,CC381,CI381,CO381,CU381,DA381,DG381,DM381)</f>
        <v>0</v>
      </c>
      <c r="DO381" s="80">
        <f t="shared" si="545"/>
        <v>12</v>
      </c>
      <c r="DP381" s="81" t="s">
        <v>105</v>
      </c>
      <c r="DQ381" s="81" t="s">
        <v>105</v>
      </c>
      <c r="DR381" s="81" t="s">
        <v>105</v>
      </c>
      <c r="DS381" s="81" t="s">
        <v>105</v>
      </c>
      <c r="DT381" s="81" t="s">
        <v>105</v>
      </c>
      <c r="DU381" s="81" t="s">
        <v>105</v>
      </c>
      <c r="DV381" s="81" t="s">
        <v>105</v>
      </c>
      <c r="DW381" s="81" t="s">
        <v>105</v>
      </c>
      <c r="DX381" s="87" t="s">
        <v>98</v>
      </c>
      <c r="DY381" s="88" t="s">
        <v>99</v>
      </c>
      <c r="DZ381" s="81" t="s">
        <v>105</v>
      </c>
      <c r="EA381" s="81" t="s">
        <v>105</v>
      </c>
      <c r="EB381" s="81" t="s">
        <v>105</v>
      </c>
      <c r="EC381" s="81" t="s">
        <v>105</v>
      </c>
      <c r="ED381" s="81" t="s">
        <v>105</v>
      </c>
      <c r="EE381" s="81" t="s">
        <v>105</v>
      </c>
      <c r="EF381" s="99" t="s">
        <v>105</v>
      </c>
      <c r="EG381" s="100" t="s">
        <v>101</v>
      </c>
      <c r="EH381" s="101" t="s">
        <v>102</v>
      </c>
      <c r="EI381" s="102" t="s">
        <v>103</v>
      </c>
      <c r="EJ381" s="103" t="s">
        <v>104</v>
      </c>
    </row>
    <row r="382" ht="30.3" spans="1:140">
      <c r="A382" s="21">
        <v>379</v>
      </c>
      <c r="B382" s="288">
        <f>'1ST TERM Db'!B382</f>
        <v>0</v>
      </c>
      <c r="C382" s="289">
        <f>'1ST TERM Db'!C382</f>
        <v>0</v>
      </c>
      <c r="D382" s="29">
        <f>'1ST TERM Db'!D382</f>
        <v>0</v>
      </c>
      <c r="E382" s="29">
        <f>'1ST TERM Db'!E382</f>
        <v>0</v>
      </c>
      <c r="F382" s="27"/>
      <c r="G382" s="27"/>
      <c r="H382" s="27"/>
      <c r="I382" s="42">
        <f t="shared" si="509"/>
        <v>0</v>
      </c>
      <c r="J382" s="26"/>
      <c r="K382" s="26"/>
      <c r="L382" s="43">
        <f t="shared" si="505"/>
        <v>0</v>
      </c>
      <c r="M382" s="327">
        <f>'2ND TERM Db '!L382</f>
        <v>0</v>
      </c>
      <c r="N382" s="327">
        <f>'1ST TERM Db'!L382</f>
        <v>0</v>
      </c>
      <c r="O382" s="328">
        <f t="shared" si="510"/>
        <v>0</v>
      </c>
      <c r="P382" s="26"/>
      <c r="Q382" s="26"/>
      <c r="R382" s="43">
        <f t="shared" si="511"/>
        <v>0</v>
      </c>
      <c r="S382" s="327">
        <f>'2ND TERM Db '!O382</f>
        <v>0</v>
      </c>
      <c r="T382" s="327">
        <f>'1ST TERM Db'!O382</f>
        <v>0</v>
      </c>
      <c r="U382" s="328">
        <f t="shared" si="512"/>
        <v>0</v>
      </c>
      <c r="V382" s="26"/>
      <c r="W382" s="26"/>
      <c r="X382" s="43">
        <f t="shared" si="513"/>
        <v>0</v>
      </c>
      <c r="Y382" s="327">
        <f>'2ND TERM Db '!R382</f>
        <v>0</v>
      </c>
      <c r="Z382" s="327">
        <f>'1ST TERM Db'!R382</f>
        <v>0</v>
      </c>
      <c r="AA382" s="328">
        <f t="shared" si="514"/>
        <v>0</v>
      </c>
      <c r="AB382" s="26"/>
      <c r="AC382" s="26"/>
      <c r="AD382" s="43">
        <f t="shared" si="515"/>
        <v>0</v>
      </c>
      <c r="AE382" s="327">
        <f>'2ND TERM Db '!U382</f>
        <v>0</v>
      </c>
      <c r="AF382" s="327">
        <f>'1ST TERM Db'!U382</f>
        <v>0</v>
      </c>
      <c r="AG382" s="328">
        <f t="shared" si="516"/>
        <v>0</v>
      </c>
      <c r="AH382" s="26"/>
      <c r="AI382" s="26"/>
      <c r="AJ382" s="43">
        <f t="shared" si="517"/>
        <v>0</v>
      </c>
      <c r="AK382" s="327">
        <f>'2ND TERM Db '!X382</f>
        <v>0</v>
      </c>
      <c r="AL382" s="327">
        <f>'1ST TERM Db'!X382</f>
        <v>0</v>
      </c>
      <c r="AM382" s="328">
        <f t="shared" si="518"/>
        <v>0</v>
      </c>
      <c r="AN382" s="26"/>
      <c r="AO382" s="26"/>
      <c r="AP382" s="43">
        <f t="shared" si="519"/>
        <v>0</v>
      </c>
      <c r="AQ382" s="327">
        <f>'2ND TERM Db '!AA382</f>
        <v>0</v>
      </c>
      <c r="AR382" s="343">
        <f>'1ST TERM Db'!AA382</f>
        <v>0</v>
      </c>
      <c r="AS382" s="328">
        <f t="shared" si="520"/>
        <v>0</v>
      </c>
      <c r="AT382" s="26"/>
      <c r="AU382" s="26"/>
      <c r="AV382" s="43">
        <f t="shared" si="521"/>
        <v>0</v>
      </c>
      <c r="AW382" s="327">
        <f>'2ND TERM Db '!AD382</f>
        <v>0</v>
      </c>
      <c r="AX382" s="343">
        <f>'1ST TERM Db'!AD382</f>
        <v>0</v>
      </c>
      <c r="AY382" s="328">
        <f t="shared" si="522"/>
        <v>0</v>
      </c>
      <c r="AZ382" s="26"/>
      <c r="BA382" s="26"/>
      <c r="BB382" s="43">
        <f t="shared" si="523"/>
        <v>0</v>
      </c>
      <c r="BC382" s="327">
        <f>'2ND TERM Db '!AG382</f>
        <v>0</v>
      </c>
      <c r="BD382" s="327">
        <f>'1ST TERM Db'!AG382</f>
        <v>0</v>
      </c>
      <c r="BE382" s="328">
        <f t="shared" si="524"/>
        <v>0</v>
      </c>
      <c r="BF382" s="26"/>
      <c r="BG382" s="26"/>
      <c r="BH382" s="43">
        <f t="shared" si="525"/>
        <v>0</v>
      </c>
      <c r="BI382" s="327">
        <f>'2ND TERM Db '!AJ382</f>
        <v>0</v>
      </c>
      <c r="BJ382" s="327">
        <f>'1ST TERM Db'!AJ382</f>
        <v>0</v>
      </c>
      <c r="BK382" s="328">
        <f t="shared" si="526"/>
        <v>0</v>
      </c>
      <c r="BL382" s="26"/>
      <c r="BM382" s="26"/>
      <c r="BN382" s="43">
        <f t="shared" si="527"/>
        <v>0</v>
      </c>
      <c r="BO382" s="327">
        <f>'2ND TERM Db '!AM382</f>
        <v>0</v>
      </c>
      <c r="BP382" s="348">
        <f>'1ST TERM Db'!AM382</f>
        <v>0</v>
      </c>
      <c r="BQ382" s="328">
        <f t="shared" si="528"/>
        <v>0</v>
      </c>
      <c r="BR382" s="26"/>
      <c r="BS382" s="26"/>
      <c r="BT382" s="43">
        <f t="shared" si="529"/>
        <v>0</v>
      </c>
      <c r="BU382" s="327">
        <f>'2ND TERM Db '!AP382</f>
        <v>0</v>
      </c>
      <c r="BV382" s="348">
        <f>'1ST TERM Db'!AP382</f>
        <v>0</v>
      </c>
      <c r="BW382" s="328">
        <f t="shared" si="530"/>
        <v>0</v>
      </c>
      <c r="BX382" s="26"/>
      <c r="BY382" s="26"/>
      <c r="BZ382" s="43">
        <f t="shared" si="531"/>
        <v>0</v>
      </c>
      <c r="CA382" s="327">
        <f>'2ND TERM Db '!AS382</f>
        <v>0</v>
      </c>
      <c r="CB382" s="348">
        <f>'1ST TERM Db'!AS382</f>
        <v>0</v>
      </c>
      <c r="CC382" s="328">
        <f t="shared" si="532"/>
        <v>0</v>
      </c>
      <c r="CD382" s="26"/>
      <c r="CE382" s="26"/>
      <c r="CF382" s="43">
        <f t="shared" si="533"/>
        <v>0</v>
      </c>
      <c r="CG382" s="327">
        <f>'2ND TERM Db '!AV382</f>
        <v>0</v>
      </c>
      <c r="CH382" s="348">
        <f>'1ST TERM Db'!AV382</f>
        <v>0</v>
      </c>
      <c r="CI382" s="328">
        <f t="shared" si="534"/>
        <v>0</v>
      </c>
      <c r="CJ382" s="26"/>
      <c r="CK382" s="26"/>
      <c r="CL382" s="43">
        <f t="shared" si="535"/>
        <v>0</v>
      </c>
      <c r="CM382" s="327">
        <f>'2ND TERM Db '!AY382</f>
        <v>0</v>
      </c>
      <c r="CN382" s="348">
        <f>'1ST TERM Db'!AY382</f>
        <v>0</v>
      </c>
      <c r="CO382" s="328">
        <f t="shared" si="536"/>
        <v>0</v>
      </c>
      <c r="CP382" s="26"/>
      <c r="CQ382" s="26"/>
      <c r="CR382" s="43">
        <f t="shared" si="537"/>
        <v>0</v>
      </c>
      <c r="CS382" s="327">
        <f>'2ND TERM Db '!BB382</f>
        <v>0</v>
      </c>
      <c r="CT382" s="348">
        <f>'1ST TERM Db'!BB382</f>
        <v>0</v>
      </c>
      <c r="CU382" s="328">
        <f t="shared" si="538"/>
        <v>0</v>
      </c>
      <c r="CV382" s="26"/>
      <c r="CW382" s="26"/>
      <c r="CX382" s="43">
        <f t="shared" si="539"/>
        <v>0</v>
      </c>
      <c r="CY382" s="327">
        <f>'2ND TERM Db '!BE382</f>
        <v>0</v>
      </c>
      <c r="CZ382" s="348">
        <f>'1ST TERM Db'!BE382</f>
        <v>0</v>
      </c>
      <c r="DA382" s="328">
        <f t="shared" si="540"/>
        <v>0</v>
      </c>
      <c r="DB382" s="26"/>
      <c r="DC382" s="26"/>
      <c r="DD382" s="43">
        <f t="shared" si="541"/>
        <v>0</v>
      </c>
      <c r="DE382" s="327">
        <f>'2ND TERM Db '!BH382</f>
        <v>0</v>
      </c>
      <c r="DF382" s="348">
        <f>'1ST TERM Db'!BH382</f>
        <v>0</v>
      </c>
      <c r="DG382" s="328">
        <f t="shared" si="542"/>
        <v>0</v>
      </c>
      <c r="DH382" s="349"/>
      <c r="DI382" s="349"/>
      <c r="DJ382" s="356">
        <f t="shared" si="546"/>
        <v>0</v>
      </c>
      <c r="DK382" s="357">
        <f>'2ND TERM Db '!BK382</f>
        <v>0</v>
      </c>
      <c r="DL382" s="357">
        <f>'1ST TERM Db'!BK382</f>
        <v>0</v>
      </c>
      <c r="DM382" s="328">
        <f t="shared" si="543"/>
        <v>0</v>
      </c>
      <c r="DN382" s="73">
        <f t="shared" ref="DN382" si="603">SUM(O382,U382,AA382,AG382,AM382,AS382,AY382,BE382,BK382,BQ382,BW382,CC382,CI382,CO382,CU382,DA382,DG382:DM382)</f>
        <v>0</v>
      </c>
      <c r="DO382" s="80">
        <f t="shared" si="545"/>
        <v>12</v>
      </c>
      <c r="DP382" s="81" t="s">
        <v>105</v>
      </c>
      <c r="DQ382" s="81" t="s">
        <v>105</v>
      </c>
      <c r="DR382" s="81" t="s">
        <v>105</v>
      </c>
      <c r="DS382" s="81" t="s">
        <v>105</v>
      </c>
      <c r="DT382" s="81" t="s">
        <v>105</v>
      </c>
      <c r="DU382" s="81" t="s">
        <v>105</v>
      </c>
      <c r="DV382" s="81" t="s">
        <v>105</v>
      </c>
      <c r="DW382" s="81" t="s">
        <v>105</v>
      </c>
      <c r="DX382" s="87" t="s">
        <v>98</v>
      </c>
      <c r="DY382" s="88" t="s">
        <v>99</v>
      </c>
      <c r="DZ382" s="81" t="s">
        <v>105</v>
      </c>
      <c r="EA382" s="81" t="s">
        <v>105</v>
      </c>
      <c r="EB382" s="81" t="s">
        <v>105</v>
      </c>
      <c r="EC382" s="81" t="s">
        <v>105</v>
      </c>
      <c r="ED382" s="81" t="s">
        <v>105</v>
      </c>
      <c r="EE382" s="81" t="s">
        <v>105</v>
      </c>
      <c r="EF382" s="99" t="s">
        <v>105</v>
      </c>
      <c r="EG382" s="100" t="s">
        <v>101</v>
      </c>
      <c r="EH382" s="101" t="s">
        <v>102</v>
      </c>
      <c r="EI382" s="102" t="s">
        <v>103</v>
      </c>
      <c r="EJ382" s="103" t="s">
        <v>104</v>
      </c>
    </row>
    <row r="383" ht="30.3" spans="1:140">
      <c r="A383" s="21">
        <v>380</v>
      </c>
      <c r="B383" s="288">
        <f>'1ST TERM Db'!B383</f>
        <v>0</v>
      </c>
      <c r="C383" s="29">
        <f>'1ST TERM Db'!C383</f>
        <v>0</v>
      </c>
      <c r="D383" s="29">
        <f>'1ST TERM Db'!D383</f>
        <v>0</v>
      </c>
      <c r="E383" s="29">
        <f>'1ST TERM Db'!E383</f>
        <v>0</v>
      </c>
      <c r="F383" s="27"/>
      <c r="G383" s="27"/>
      <c r="H383" s="27"/>
      <c r="I383" s="42">
        <f t="shared" si="509"/>
        <v>0</v>
      </c>
      <c r="J383" s="26"/>
      <c r="K383" s="26"/>
      <c r="L383" s="43">
        <f t="shared" si="505"/>
        <v>0</v>
      </c>
      <c r="M383" s="327">
        <f>'2ND TERM Db '!L383</f>
        <v>0</v>
      </c>
      <c r="N383" s="327">
        <f>'1ST TERM Db'!L383</f>
        <v>0</v>
      </c>
      <c r="O383" s="328">
        <f t="shared" si="510"/>
        <v>0</v>
      </c>
      <c r="P383" s="26"/>
      <c r="Q383" s="26"/>
      <c r="R383" s="43">
        <f t="shared" si="511"/>
        <v>0</v>
      </c>
      <c r="S383" s="327">
        <f>'2ND TERM Db '!O383</f>
        <v>0</v>
      </c>
      <c r="T383" s="327">
        <f>'1ST TERM Db'!O383</f>
        <v>0</v>
      </c>
      <c r="U383" s="328">
        <f t="shared" si="512"/>
        <v>0</v>
      </c>
      <c r="V383" s="26"/>
      <c r="W383" s="26"/>
      <c r="X383" s="43">
        <f t="shared" si="513"/>
        <v>0</v>
      </c>
      <c r="Y383" s="327">
        <f>'2ND TERM Db '!R383</f>
        <v>0</v>
      </c>
      <c r="Z383" s="327">
        <f>'1ST TERM Db'!R383</f>
        <v>0</v>
      </c>
      <c r="AA383" s="328">
        <f t="shared" si="514"/>
        <v>0</v>
      </c>
      <c r="AB383" s="26"/>
      <c r="AC383" s="26"/>
      <c r="AD383" s="43">
        <f t="shared" si="515"/>
        <v>0</v>
      </c>
      <c r="AE383" s="327">
        <f>'2ND TERM Db '!U383</f>
        <v>0</v>
      </c>
      <c r="AF383" s="327">
        <f>'1ST TERM Db'!U383</f>
        <v>0</v>
      </c>
      <c r="AG383" s="328">
        <f t="shared" si="516"/>
        <v>0</v>
      </c>
      <c r="AH383" s="26"/>
      <c r="AI383" s="26"/>
      <c r="AJ383" s="43">
        <f t="shared" si="517"/>
        <v>0</v>
      </c>
      <c r="AK383" s="327">
        <f>'2ND TERM Db '!X383</f>
        <v>0</v>
      </c>
      <c r="AL383" s="327">
        <f>'1ST TERM Db'!X383</f>
        <v>0</v>
      </c>
      <c r="AM383" s="328">
        <f t="shared" si="518"/>
        <v>0</v>
      </c>
      <c r="AN383" s="26"/>
      <c r="AO383" s="26"/>
      <c r="AP383" s="43">
        <f t="shared" si="519"/>
        <v>0</v>
      </c>
      <c r="AQ383" s="327">
        <f>'2ND TERM Db '!AA383</f>
        <v>0</v>
      </c>
      <c r="AR383" s="343">
        <f>'1ST TERM Db'!AA383</f>
        <v>0</v>
      </c>
      <c r="AS383" s="328">
        <f t="shared" si="520"/>
        <v>0</v>
      </c>
      <c r="AT383" s="26"/>
      <c r="AU383" s="26"/>
      <c r="AV383" s="43">
        <f t="shared" si="521"/>
        <v>0</v>
      </c>
      <c r="AW383" s="327">
        <f>'2ND TERM Db '!AD383</f>
        <v>0</v>
      </c>
      <c r="AX383" s="343">
        <f>'1ST TERM Db'!AD383</f>
        <v>0</v>
      </c>
      <c r="AY383" s="328">
        <f t="shared" si="522"/>
        <v>0</v>
      </c>
      <c r="AZ383" s="26"/>
      <c r="BA383" s="26"/>
      <c r="BB383" s="43">
        <f t="shared" si="523"/>
        <v>0</v>
      </c>
      <c r="BC383" s="327">
        <f>'2ND TERM Db '!AG383</f>
        <v>0</v>
      </c>
      <c r="BD383" s="327">
        <f>'1ST TERM Db'!AG383</f>
        <v>0</v>
      </c>
      <c r="BE383" s="328">
        <f t="shared" si="524"/>
        <v>0</v>
      </c>
      <c r="BF383" s="26"/>
      <c r="BG383" s="26"/>
      <c r="BH383" s="43">
        <f t="shared" si="525"/>
        <v>0</v>
      </c>
      <c r="BI383" s="327">
        <f>'2ND TERM Db '!AJ383</f>
        <v>0</v>
      </c>
      <c r="BJ383" s="327">
        <f>'1ST TERM Db'!AJ383</f>
        <v>0</v>
      </c>
      <c r="BK383" s="328">
        <f t="shared" si="526"/>
        <v>0</v>
      </c>
      <c r="BL383" s="26"/>
      <c r="BM383" s="26"/>
      <c r="BN383" s="43">
        <f t="shared" si="527"/>
        <v>0</v>
      </c>
      <c r="BO383" s="327">
        <f>'2ND TERM Db '!AM383</f>
        <v>0</v>
      </c>
      <c r="BP383" s="348">
        <f>'1ST TERM Db'!AM383</f>
        <v>0</v>
      </c>
      <c r="BQ383" s="328">
        <f t="shared" si="528"/>
        <v>0</v>
      </c>
      <c r="BR383" s="26"/>
      <c r="BS383" s="26"/>
      <c r="BT383" s="43">
        <f t="shared" si="529"/>
        <v>0</v>
      </c>
      <c r="BU383" s="327">
        <f>'2ND TERM Db '!AP383</f>
        <v>0</v>
      </c>
      <c r="BV383" s="348">
        <f>'1ST TERM Db'!AP383</f>
        <v>0</v>
      </c>
      <c r="BW383" s="328">
        <f t="shared" si="530"/>
        <v>0</v>
      </c>
      <c r="BX383" s="26"/>
      <c r="BY383" s="26"/>
      <c r="BZ383" s="43">
        <f t="shared" si="531"/>
        <v>0</v>
      </c>
      <c r="CA383" s="327">
        <f>'2ND TERM Db '!AS383</f>
        <v>0</v>
      </c>
      <c r="CB383" s="348">
        <f>'1ST TERM Db'!AS383</f>
        <v>0</v>
      </c>
      <c r="CC383" s="328">
        <f t="shared" si="532"/>
        <v>0</v>
      </c>
      <c r="CD383" s="26"/>
      <c r="CE383" s="26"/>
      <c r="CF383" s="43">
        <f t="shared" si="533"/>
        <v>0</v>
      </c>
      <c r="CG383" s="327">
        <f>'2ND TERM Db '!AV383</f>
        <v>0</v>
      </c>
      <c r="CH383" s="348">
        <f>'1ST TERM Db'!AV383</f>
        <v>0</v>
      </c>
      <c r="CI383" s="328">
        <f t="shared" si="534"/>
        <v>0</v>
      </c>
      <c r="CJ383" s="26"/>
      <c r="CK383" s="26"/>
      <c r="CL383" s="43">
        <f t="shared" si="535"/>
        <v>0</v>
      </c>
      <c r="CM383" s="327">
        <f>'2ND TERM Db '!AY383</f>
        <v>0</v>
      </c>
      <c r="CN383" s="348">
        <f>'1ST TERM Db'!AY383</f>
        <v>0</v>
      </c>
      <c r="CO383" s="328">
        <f t="shared" si="536"/>
        <v>0</v>
      </c>
      <c r="CP383" s="26"/>
      <c r="CQ383" s="26"/>
      <c r="CR383" s="43">
        <f t="shared" si="537"/>
        <v>0</v>
      </c>
      <c r="CS383" s="327">
        <f>'2ND TERM Db '!BB383</f>
        <v>0</v>
      </c>
      <c r="CT383" s="348">
        <f>'1ST TERM Db'!BB383</f>
        <v>0</v>
      </c>
      <c r="CU383" s="328">
        <f t="shared" si="538"/>
        <v>0</v>
      </c>
      <c r="CV383" s="26"/>
      <c r="CW383" s="26"/>
      <c r="CX383" s="43">
        <f t="shared" si="539"/>
        <v>0</v>
      </c>
      <c r="CY383" s="327">
        <f>'2ND TERM Db '!BE383</f>
        <v>0</v>
      </c>
      <c r="CZ383" s="348">
        <f>'1ST TERM Db'!BE383</f>
        <v>0</v>
      </c>
      <c r="DA383" s="328">
        <f t="shared" si="540"/>
        <v>0</v>
      </c>
      <c r="DB383" s="26"/>
      <c r="DC383" s="26"/>
      <c r="DD383" s="43">
        <f t="shared" si="541"/>
        <v>0</v>
      </c>
      <c r="DE383" s="327">
        <f>'2ND TERM Db '!BH383</f>
        <v>0</v>
      </c>
      <c r="DF383" s="348">
        <f>'1ST TERM Db'!BH383</f>
        <v>0</v>
      </c>
      <c r="DG383" s="328">
        <f t="shared" si="542"/>
        <v>0</v>
      </c>
      <c r="DH383" s="349"/>
      <c r="DI383" s="349"/>
      <c r="DJ383" s="356">
        <f t="shared" si="546"/>
        <v>0</v>
      </c>
      <c r="DK383" s="357">
        <f>'2ND TERM Db '!BK383</f>
        <v>0</v>
      </c>
      <c r="DL383" s="357">
        <f>'1ST TERM Db'!BK383</f>
        <v>0</v>
      </c>
      <c r="DM383" s="328">
        <f t="shared" si="543"/>
        <v>0</v>
      </c>
      <c r="DN383" s="73">
        <f t="shared" ref="DN383" si="604">SUM(O383,U383,AA383,AG383,AM383,AS383,AY383,BE383,BK383,BQ383,BW383,CC383,CI383,CO383,CU383,DA383,DG383,DM383)</f>
        <v>0</v>
      </c>
      <c r="DO383" s="80">
        <f t="shared" si="545"/>
        <v>12</v>
      </c>
      <c r="DP383" s="81" t="s">
        <v>105</v>
      </c>
      <c r="DQ383" s="81" t="s">
        <v>105</v>
      </c>
      <c r="DR383" s="81" t="s">
        <v>105</v>
      </c>
      <c r="DS383" s="81" t="s">
        <v>105</v>
      </c>
      <c r="DT383" s="81" t="s">
        <v>105</v>
      </c>
      <c r="DU383" s="81" t="s">
        <v>105</v>
      </c>
      <c r="DV383" s="81" t="s">
        <v>105</v>
      </c>
      <c r="DW383" s="81" t="s">
        <v>105</v>
      </c>
      <c r="DX383" s="87" t="s">
        <v>98</v>
      </c>
      <c r="DY383" s="88" t="s">
        <v>99</v>
      </c>
      <c r="DZ383" s="81" t="s">
        <v>105</v>
      </c>
      <c r="EA383" s="81" t="s">
        <v>105</v>
      </c>
      <c r="EB383" s="81" t="s">
        <v>105</v>
      </c>
      <c r="EC383" s="81" t="s">
        <v>105</v>
      </c>
      <c r="ED383" s="81" t="s">
        <v>105</v>
      </c>
      <c r="EE383" s="81" t="s">
        <v>105</v>
      </c>
      <c r="EF383" s="99" t="s">
        <v>105</v>
      </c>
      <c r="EG383" s="100" t="s">
        <v>101</v>
      </c>
      <c r="EH383" s="101" t="s">
        <v>102</v>
      </c>
      <c r="EI383" s="102" t="s">
        <v>103</v>
      </c>
      <c r="EJ383" s="103" t="s">
        <v>104</v>
      </c>
    </row>
    <row r="384" ht="30.3" spans="1:140">
      <c r="A384" s="21">
        <v>381</v>
      </c>
      <c r="B384" s="288">
        <f>'1ST TERM Db'!B384</f>
        <v>0</v>
      </c>
      <c r="C384" s="29">
        <f>'1ST TERM Db'!C384</f>
        <v>0</v>
      </c>
      <c r="D384" s="29">
        <f>'1ST TERM Db'!D384</f>
        <v>0</v>
      </c>
      <c r="E384" s="29">
        <f>'1ST TERM Db'!E384</f>
        <v>0</v>
      </c>
      <c r="F384" s="27"/>
      <c r="G384" s="27"/>
      <c r="H384" s="27"/>
      <c r="I384" s="42">
        <f t="shared" si="509"/>
        <v>0</v>
      </c>
      <c r="J384" s="26"/>
      <c r="K384" s="26"/>
      <c r="L384" s="43">
        <f t="shared" si="505"/>
        <v>0</v>
      </c>
      <c r="M384" s="327">
        <f>'2ND TERM Db '!L384</f>
        <v>0</v>
      </c>
      <c r="N384" s="327">
        <f>'1ST TERM Db'!L384</f>
        <v>0</v>
      </c>
      <c r="O384" s="328">
        <f t="shared" si="510"/>
        <v>0</v>
      </c>
      <c r="P384" s="26"/>
      <c r="Q384" s="26"/>
      <c r="R384" s="43">
        <f t="shared" si="511"/>
        <v>0</v>
      </c>
      <c r="S384" s="327">
        <f>'2ND TERM Db '!O384</f>
        <v>0</v>
      </c>
      <c r="T384" s="327">
        <f>'1ST TERM Db'!O384</f>
        <v>0</v>
      </c>
      <c r="U384" s="328">
        <f t="shared" si="512"/>
        <v>0</v>
      </c>
      <c r="V384" s="26"/>
      <c r="W384" s="26"/>
      <c r="X384" s="43">
        <f t="shared" si="513"/>
        <v>0</v>
      </c>
      <c r="Y384" s="327">
        <f>'2ND TERM Db '!R384</f>
        <v>0</v>
      </c>
      <c r="Z384" s="327">
        <f>'1ST TERM Db'!R384</f>
        <v>0</v>
      </c>
      <c r="AA384" s="328">
        <f t="shared" si="514"/>
        <v>0</v>
      </c>
      <c r="AB384" s="26"/>
      <c r="AC384" s="26"/>
      <c r="AD384" s="43">
        <f t="shared" si="515"/>
        <v>0</v>
      </c>
      <c r="AE384" s="327">
        <f>'2ND TERM Db '!U384</f>
        <v>0</v>
      </c>
      <c r="AF384" s="327">
        <f>'1ST TERM Db'!U384</f>
        <v>0</v>
      </c>
      <c r="AG384" s="328">
        <f t="shared" si="516"/>
        <v>0</v>
      </c>
      <c r="AH384" s="26"/>
      <c r="AI384" s="26"/>
      <c r="AJ384" s="43">
        <f t="shared" si="517"/>
        <v>0</v>
      </c>
      <c r="AK384" s="327">
        <f>'2ND TERM Db '!X384</f>
        <v>0</v>
      </c>
      <c r="AL384" s="327">
        <f>'1ST TERM Db'!X384</f>
        <v>0</v>
      </c>
      <c r="AM384" s="328">
        <f t="shared" si="518"/>
        <v>0</v>
      </c>
      <c r="AN384" s="26"/>
      <c r="AO384" s="26"/>
      <c r="AP384" s="43">
        <f t="shared" si="519"/>
        <v>0</v>
      </c>
      <c r="AQ384" s="327">
        <f>'2ND TERM Db '!AA384</f>
        <v>0</v>
      </c>
      <c r="AR384" s="343">
        <f>'1ST TERM Db'!AA384</f>
        <v>0</v>
      </c>
      <c r="AS384" s="328">
        <f t="shared" si="520"/>
        <v>0</v>
      </c>
      <c r="AT384" s="26"/>
      <c r="AU384" s="26"/>
      <c r="AV384" s="43">
        <f t="shared" si="521"/>
        <v>0</v>
      </c>
      <c r="AW384" s="327">
        <f>'2ND TERM Db '!AD384</f>
        <v>0</v>
      </c>
      <c r="AX384" s="343">
        <f>'1ST TERM Db'!AD384</f>
        <v>0</v>
      </c>
      <c r="AY384" s="328">
        <f t="shared" si="522"/>
        <v>0</v>
      </c>
      <c r="AZ384" s="26"/>
      <c r="BA384" s="26"/>
      <c r="BB384" s="43">
        <f t="shared" si="523"/>
        <v>0</v>
      </c>
      <c r="BC384" s="327">
        <f>'2ND TERM Db '!AG384</f>
        <v>0</v>
      </c>
      <c r="BD384" s="327">
        <f>'1ST TERM Db'!AG384</f>
        <v>0</v>
      </c>
      <c r="BE384" s="328">
        <f t="shared" si="524"/>
        <v>0</v>
      </c>
      <c r="BF384" s="26"/>
      <c r="BG384" s="26"/>
      <c r="BH384" s="43">
        <f t="shared" si="525"/>
        <v>0</v>
      </c>
      <c r="BI384" s="327">
        <f>'2ND TERM Db '!AJ384</f>
        <v>0</v>
      </c>
      <c r="BJ384" s="327">
        <f>'1ST TERM Db'!AJ384</f>
        <v>0</v>
      </c>
      <c r="BK384" s="328">
        <f t="shared" si="526"/>
        <v>0</v>
      </c>
      <c r="BL384" s="26"/>
      <c r="BM384" s="26"/>
      <c r="BN384" s="43">
        <f t="shared" si="527"/>
        <v>0</v>
      </c>
      <c r="BO384" s="327">
        <f>'2ND TERM Db '!AM384</f>
        <v>0</v>
      </c>
      <c r="BP384" s="348">
        <f>'1ST TERM Db'!AM384</f>
        <v>0</v>
      </c>
      <c r="BQ384" s="328">
        <f t="shared" si="528"/>
        <v>0</v>
      </c>
      <c r="BR384" s="26"/>
      <c r="BS384" s="26"/>
      <c r="BT384" s="43">
        <f t="shared" si="529"/>
        <v>0</v>
      </c>
      <c r="BU384" s="327">
        <f>'2ND TERM Db '!AP384</f>
        <v>0</v>
      </c>
      <c r="BV384" s="348">
        <f>'1ST TERM Db'!AP384</f>
        <v>0</v>
      </c>
      <c r="BW384" s="328">
        <f t="shared" si="530"/>
        <v>0</v>
      </c>
      <c r="BX384" s="26"/>
      <c r="BY384" s="26"/>
      <c r="BZ384" s="43">
        <f t="shared" si="531"/>
        <v>0</v>
      </c>
      <c r="CA384" s="327">
        <f>'2ND TERM Db '!AS384</f>
        <v>0</v>
      </c>
      <c r="CB384" s="348">
        <f>'1ST TERM Db'!AS384</f>
        <v>0</v>
      </c>
      <c r="CC384" s="328">
        <f t="shared" si="532"/>
        <v>0</v>
      </c>
      <c r="CD384" s="26"/>
      <c r="CE384" s="26"/>
      <c r="CF384" s="43">
        <f t="shared" si="533"/>
        <v>0</v>
      </c>
      <c r="CG384" s="327">
        <f>'2ND TERM Db '!AV384</f>
        <v>0</v>
      </c>
      <c r="CH384" s="348">
        <f>'1ST TERM Db'!AV384</f>
        <v>0</v>
      </c>
      <c r="CI384" s="328">
        <f t="shared" si="534"/>
        <v>0</v>
      </c>
      <c r="CJ384" s="26"/>
      <c r="CK384" s="26"/>
      <c r="CL384" s="43">
        <f t="shared" si="535"/>
        <v>0</v>
      </c>
      <c r="CM384" s="327">
        <f>'2ND TERM Db '!AY384</f>
        <v>0</v>
      </c>
      <c r="CN384" s="348">
        <f>'1ST TERM Db'!AY384</f>
        <v>0</v>
      </c>
      <c r="CO384" s="328">
        <f t="shared" si="536"/>
        <v>0</v>
      </c>
      <c r="CP384" s="26"/>
      <c r="CQ384" s="26"/>
      <c r="CR384" s="43">
        <f t="shared" si="537"/>
        <v>0</v>
      </c>
      <c r="CS384" s="327">
        <f>'2ND TERM Db '!BB384</f>
        <v>0</v>
      </c>
      <c r="CT384" s="348">
        <f>'1ST TERM Db'!BB384</f>
        <v>0</v>
      </c>
      <c r="CU384" s="328">
        <f t="shared" si="538"/>
        <v>0</v>
      </c>
      <c r="CV384" s="26"/>
      <c r="CW384" s="26"/>
      <c r="CX384" s="43">
        <f t="shared" si="539"/>
        <v>0</v>
      </c>
      <c r="CY384" s="327">
        <f>'2ND TERM Db '!BE384</f>
        <v>0</v>
      </c>
      <c r="CZ384" s="348">
        <f>'1ST TERM Db'!BE384</f>
        <v>0</v>
      </c>
      <c r="DA384" s="328">
        <f t="shared" si="540"/>
        <v>0</v>
      </c>
      <c r="DB384" s="26"/>
      <c r="DC384" s="26"/>
      <c r="DD384" s="43">
        <f t="shared" si="541"/>
        <v>0</v>
      </c>
      <c r="DE384" s="327">
        <f>'2ND TERM Db '!BH384</f>
        <v>0</v>
      </c>
      <c r="DF384" s="348">
        <f>'1ST TERM Db'!BH384</f>
        <v>0</v>
      </c>
      <c r="DG384" s="328">
        <f t="shared" si="542"/>
        <v>0</v>
      </c>
      <c r="DH384" s="349"/>
      <c r="DI384" s="349"/>
      <c r="DJ384" s="356">
        <f t="shared" si="546"/>
        <v>0</v>
      </c>
      <c r="DK384" s="357">
        <f>'2ND TERM Db '!BK384</f>
        <v>0</v>
      </c>
      <c r="DL384" s="357">
        <f>'1ST TERM Db'!BK384</f>
        <v>0</v>
      </c>
      <c r="DM384" s="328">
        <f t="shared" si="543"/>
        <v>0</v>
      </c>
      <c r="DN384" s="73">
        <f t="shared" ref="DN384" si="605">SUM(O384,U384,AA384,AG384,AM384,AS384,AY384,BE384,BK384,BQ384,BW384,CC384,CI384,CO384,CU384,DA384,DG384:DM384)</f>
        <v>0</v>
      </c>
      <c r="DO384" s="80">
        <f t="shared" si="545"/>
        <v>12</v>
      </c>
      <c r="DP384" s="81" t="s">
        <v>105</v>
      </c>
      <c r="DQ384" s="81" t="s">
        <v>105</v>
      </c>
      <c r="DR384" s="81" t="s">
        <v>105</v>
      </c>
      <c r="DS384" s="81" t="s">
        <v>105</v>
      </c>
      <c r="DT384" s="81" t="s">
        <v>105</v>
      </c>
      <c r="DU384" s="81" t="s">
        <v>105</v>
      </c>
      <c r="DV384" s="81" t="s">
        <v>105</v>
      </c>
      <c r="DW384" s="81" t="s">
        <v>105</v>
      </c>
      <c r="DX384" s="87" t="s">
        <v>98</v>
      </c>
      <c r="DY384" s="88" t="s">
        <v>99</v>
      </c>
      <c r="DZ384" s="81" t="s">
        <v>105</v>
      </c>
      <c r="EA384" s="81" t="s">
        <v>105</v>
      </c>
      <c r="EB384" s="81" t="s">
        <v>105</v>
      </c>
      <c r="EC384" s="81" t="s">
        <v>105</v>
      </c>
      <c r="ED384" s="81" t="s">
        <v>105</v>
      </c>
      <c r="EE384" s="81" t="s">
        <v>105</v>
      </c>
      <c r="EF384" s="99" t="s">
        <v>105</v>
      </c>
      <c r="EG384" s="100" t="s">
        <v>101</v>
      </c>
      <c r="EH384" s="101" t="s">
        <v>102</v>
      </c>
      <c r="EI384" s="102" t="s">
        <v>103</v>
      </c>
      <c r="EJ384" s="103" t="s">
        <v>104</v>
      </c>
    </row>
    <row r="385" ht="30.3" spans="1:140">
      <c r="A385" s="21">
        <v>382</v>
      </c>
      <c r="B385" s="288">
        <f>'1ST TERM Db'!B385</f>
        <v>0</v>
      </c>
      <c r="C385" s="289">
        <f>'1ST TERM Db'!C385</f>
        <v>0</v>
      </c>
      <c r="D385" s="29">
        <f>'1ST TERM Db'!D385</f>
        <v>0</v>
      </c>
      <c r="E385" s="29">
        <f>'1ST TERM Db'!E385</f>
        <v>0</v>
      </c>
      <c r="F385" s="27"/>
      <c r="G385" s="27"/>
      <c r="H385" s="27"/>
      <c r="I385" s="42">
        <f t="shared" si="509"/>
        <v>0</v>
      </c>
      <c r="J385" s="26"/>
      <c r="K385" s="26"/>
      <c r="L385" s="43">
        <f t="shared" si="505"/>
        <v>0</v>
      </c>
      <c r="M385" s="327">
        <f>'2ND TERM Db '!L385</f>
        <v>0</v>
      </c>
      <c r="N385" s="327">
        <f>'1ST TERM Db'!L385</f>
        <v>0</v>
      </c>
      <c r="O385" s="328">
        <f t="shared" si="510"/>
        <v>0</v>
      </c>
      <c r="P385" s="26"/>
      <c r="Q385" s="26"/>
      <c r="R385" s="43">
        <f t="shared" si="511"/>
        <v>0</v>
      </c>
      <c r="S385" s="327">
        <f>'2ND TERM Db '!O385</f>
        <v>0</v>
      </c>
      <c r="T385" s="327">
        <f>'1ST TERM Db'!O385</f>
        <v>0</v>
      </c>
      <c r="U385" s="328">
        <f t="shared" si="512"/>
        <v>0</v>
      </c>
      <c r="V385" s="26"/>
      <c r="W385" s="26"/>
      <c r="X385" s="43">
        <f t="shared" si="513"/>
        <v>0</v>
      </c>
      <c r="Y385" s="327">
        <f>'2ND TERM Db '!R385</f>
        <v>0</v>
      </c>
      <c r="Z385" s="327">
        <f>'1ST TERM Db'!R385</f>
        <v>0</v>
      </c>
      <c r="AA385" s="328">
        <f t="shared" si="514"/>
        <v>0</v>
      </c>
      <c r="AB385" s="26"/>
      <c r="AC385" s="26"/>
      <c r="AD385" s="43">
        <f t="shared" si="515"/>
        <v>0</v>
      </c>
      <c r="AE385" s="327">
        <f>'2ND TERM Db '!U385</f>
        <v>0</v>
      </c>
      <c r="AF385" s="327">
        <f>'1ST TERM Db'!U385</f>
        <v>0</v>
      </c>
      <c r="AG385" s="328">
        <f t="shared" si="516"/>
        <v>0</v>
      </c>
      <c r="AH385" s="26"/>
      <c r="AI385" s="26"/>
      <c r="AJ385" s="43">
        <f t="shared" si="517"/>
        <v>0</v>
      </c>
      <c r="AK385" s="327">
        <f>'2ND TERM Db '!X385</f>
        <v>0</v>
      </c>
      <c r="AL385" s="327">
        <f>'1ST TERM Db'!X385</f>
        <v>0</v>
      </c>
      <c r="AM385" s="328">
        <f t="shared" si="518"/>
        <v>0</v>
      </c>
      <c r="AN385" s="26"/>
      <c r="AO385" s="26"/>
      <c r="AP385" s="43">
        <f t="shared" si="519"/>
        <v>0</v>
      </c>
      <c r="AQ385" s="327">
        <f>'2ND TERM Db '!AA385</f>
        <v>0</v>
      </c>
      <c r="AR385" s="343">
        <f>'1ST TERM Db'!AA385</f>
        <v>0</v>
      </c>
      <c r="AS385" s="328">
        <f t="shared" si="520"/>
        <v>0</v>
      </c>
      <c r="AT385" s="26"/>
      <c r="AU385" s="26"/>
      <c r="AV385" s="43">
        <f t="shared" si="521"/>
        <v>0</v>
      </c>
      <c r="AW385" s="327">
        <f>'2ND TERM Db '!AD385</f>
        <v>0</v>
      </c>
      <c r="AX385" s="343">
        <f>'1ST TERM Db'!AD385</f>
        <v>0</v>
      </c>
      <c r="AY385" s="328">
        <f t="shared" si="522"/>
        <v>0</v>
      </c>
      <c r="AZ385" s="26"/>
      <c r="BA385" s="26"/>
      <c r="BB385" s="43">
        <f t="shared" si="523"/>
        <v>0</v>
      </c>
      <c r="BC385" s="327">
        <f>'2ND TERM Db '!AG385</f>
        <v>0</v>
      </c>
      <c r="BD385" s="327">
        <f>'1ST TERM Db'!AG385</f>
        <v>0</v>
      </c>
      <c r="BE385" s="328">
        <f t="shared" si="524"/>
        <v>0</v>
      </c>
      <c r="BF385" s="26"/>
      <c r="BG385" s="26"/>
      <c r="BH385" s="43">
        <f t="shared" si="525"/>
        <v>0</v>
      </c>
      <c r="BI385" s="327">
        <f>'2ND TERM Db '!AJ385</f>
        <v>0</v>
      </c>
      <c r="BJ385" s="327">
        <f>'1ST TERM Db'!AJ385</f>
        <v>0</v>
      </c>
      <c r="BK385" s="328">
        <f t="shared" si="526"/>
        <v>0</v>
      </c>
      <c r="BL385" s="26"/>
      <c r="BM385" s="26"/>
      <c r="BN385" s="43">
        <f t="shared" si="527"/>
        <v>0</v>
      </c>
      <c r="BO385" s="327">
        <f>'2ND TERM Db '!AM385</f>
        <v>0</v>
      </c>
      <c r="BP385" s="348">
        <f>'1ST TERM Db'!AM385</f>
        <v>0</v>
      </c>
      <c r="BQ385" s="328">
        <f t="shared" si="528"/>
        <v>0</v>
      </c>
      <c r="BR385" s="26"/>
      <c r="BS385" s="26"/>
      <c r="BT385" s="43">
        <f t="shared" si="529"/>
        <v>0</v>
      </c>
      <c r="BU385" s="327">
        <f>'2ND TERM Db '!AP385</f>
        <v>0</v>
      </c>
      <c r="BV385" s="348">
        <f>'1ST TERM Db'!AP385</f>
        <v>0</v>
      </c>
      <c r="BW385" s="328">
        <f t="shared" si="530"/>
        <v>0</v>
      </c>
      <c r="BX385" s="26"/>
      <c r="BY385" s="26"/>
      <c r="BZ385" s="43">
        <f t="shared" si="531"/>
        <v>0</v>
      </c>
      <c r="CA385" s="327">
        <f>'2ND TERM Db '!AS385</f>
        <v>0</v>
      </c>
      <c r="CB385" s="348">
        <f>'1ST TERM Db'!AS385</f>
        <v>0</v>
      </c>
      <c r="CC385" s="328">
        <f t="shared" si="532"/>
        <v>0</v>
      </c>
      <c r="CD385" s="26"/>
      <c r="CE385" s="26"/>
      <c r="CF385" s="43">
        <f t="shared" si="533"/>
        <v>0</v>
      </c>
      <c r="CG385" s="327">
        <f>'2ND TERM Db '!AV385</f>
        <v>0</v>
      </c>
      <c r="CH385" s="348">
        <f>'1ST TERM Db'!AV385</f>
        <v>0</v>
      </c>
      <c r="CI385" s="328">
        <f t="shared" si="534"/>
        <v>0</v>
      </c>
      <c r="CJ385" s="26"/>
      <c r="CK385" s="26"/>
      <c r="CL385" s="43">
        <f t="shared" si="535"/>
        <v>0</v>
      </c>
      <c r="CM385" s="327">
        <f>'2ND TERM Db '!AY385</f>
        <v>0</v>
      </c>
      <c r="CN385" s="348">
        <f>'1ST TERM Db'!AY385</f>
        <v>0</v>
      </c>
      <c r="CO385" s="328">
        <f t="shared" si="536"/>
        <v>0</v>
      </c>
      <c r="CP385" s="26"/>
      <c r="CQ385" s="26"/>
      <c r="CR385" s="43">
        <f t="shared" si="537"/>
        <v>0</v>
      </c>
      <c r="CS385" s="327">
        <f>'2ND TERM Db '!BB385</f>
        <v>0</v>
      </c>
      <c r="CT385" s="348">
        <f>'1ST TERM Db'!BB385</f>
        <v>0</v>
      </c>
      <c r="CU385" s="328">
        <f t="shared" si="538"/>
        <v>0</v>
      </c>
      <c r="CV385" s="26"/>
      <c r="CW385" s="26"/>
      <c r="CX385" s="43">
        <f t="shared" si="539"/>
        <v>0</v>
      </c>
      <c r="CY385" s="327">
        <f>'2ND TERM Db '!BE385</f>
        <v>0</v>
      </c>
      <c r="CZ385" s="348">
        <f>'1ST TERM Db'!BE385</f>
        <v>0</v>
      </c>
      <c r="DA385" s="328">
        <f t="shared" si="540"/>
        <v>0</v>
      </c>
      <c r="DB385" s="26"/>
      <c r="DC385" s="26"/>
      <c r="DD385" s="43">
        <f t="shared" si="541"/>
        <v>0</v>
      </c>
      <c r="DE385" s="327">
        <f>'2ND TERM Db '!BH385</f>
        <v>0</v>
      </c>
      <c r="DF385" s="348">
        <f>'1ST TERM Db'!BH385</f>
        <v>0</v>
      </c>
      <c r="DG385" s="328">
        <f t="shared" si="542"/>
        <v>0</v>
      </c>
      <c r="DH385" s="349"/>
      <c r="DI385" s="349"/>
      <c r="DJ385" s="356">
        <f t="shared" si="546"/>
        <v>0</v>
      </c>
      <c r="DK385" s="357">
        <f>'2ND TERM Db '!BK385</f>
        <v>0</v>
      </c>
      <c r="DL385" s="357">
        <f>'1ST TERM Db'!BK385</f>
        <v>0</v>
      </c>
      <c r="DM385" s="328">
        <f t="shared" si="543"/>
        <v>0</v>
      </c>
      <c r="DN385" s="73">
        <f t="shared" ref="DN385" si="606">SUM(O385,U385,AA385,AG385,AM385,AS385,AY385,BE385,BK385,BQ385,BW385,CC385,CI385,CO385,CU385,DA385,DG385,DM385)</f>
        <v>0</v>
      </c>
      <c r="DO385" s="80">
        <f t="shared" si="545"/>
        <v>12</v>
      </c>
      <c r="DP385" s="81" t="s">
        <v>105</v>
      </c>
      <c r="DQ385" s="81" t="s">
        <v>105</v>
      </c>
      <c r="DR385" s="81" t="s">
        <v>105</v>
      </c>
      <c r="DS385" s="81" t="s">
        <v>105</v>
      </c>
      <c r="DT385" s="81" t="s">
        <v>105</v>
      </c>
      <c r="DU385" s="81" t="s">
        <v>105</v>
      </c>
      <c r="DV385" s="81" t="s">
        <v>105</v>
      </c>
      <c r="DW385" s="81" t="s">
        <v>105</v>
      </c>
      <c r="DX385" s="87" t="s">
        <v>98</v>
      </c>
      <c r="DY385" s="88" t="s">
        <v>99</v>
      </c>
      <c r="DZ385" s="81" t="s">
        <v>105</v>
      </c>
      <c r="EA385" s="81" t="s">
        <v>105</v>
      </c>
      <c r="EB385" s="81" t="s">
        <v>105</v>
      </c>
      <c r="EC385" s="81" t="s">
        <v>105</v>
      </c>
      <c r="ED385" s="81" t="s">
        <v>105</v>
      </c>
      <c r="EE385" s="81" t="s">
        <v>105</v>
      </c>
      <c r="EF385" s="99" t="s">
        <v>105</v>
      </c>
      <c r="EG385" s="100" t="s">
        <v>101</v>
      </c>
      <c r="EH385" s="101" t="s">
        <v>102</v>
      </c>
      <c r="EI385" s="102" t="s">
        <v>103</v>
      </c>
      <c r="EJ385" s="103" t="s">
        <v>104</v>
      </c>
    </row>
    <row r="386" ht="30.3" spans="1:140">
      <c r="A386" s="21">
        <v>383</v>
      </c>
      <c r="B386" s="288">
        <f>'1ST TERM Db'!B386</f>
        <v>0</v>
      </c>
      <c r="C386" s="29">
        <f>'1ST TERM Db'!C386</f>
        <v>0</v>
      </c>
      <c r="D386" s="29">
        <f>'1ST TERM Db'!D386</f>
        <v>0</v>
      </c>
      <c r="E386" s="29">
        <f>'1ST TERM Db'!E386</f>
        <v>0</v>
      </c>
      <c r="F386" s="27"/>
      <c r="G386" s="27"/>
      <c r="H386" s="27"/>
      <c r="I386" s="42">
        <f t="shared" si="509"/>
        <v>0</v>
      </c>
      <c r="J386" s="26"/>
      <c r="K386" s="26"/>
      <c r="L386" s="43">
        <f t="shared" ref="L386:L449" si="607">SUM(J386:K386)</f>
        <v>0</v>
      </c>
      <c r="M386" s="327">
        <f>'2ND TERM Db '!L386</f>
        <v>0</v>
      </c>
      <c r="N386" s="327">
        <f>'1ST TERM Db'!L386</f>
        <v>0</v>
      </c>
      <c r="O386" s="328">
        <f t="shared" si="510"/>
        <v>0</v>
      </c>
      <c r="P386" s="26"/>
      <c r="Q386" s="26"/>
      <c r="R386" s="43">
        <f t="shared" si="511"/>
        <v>0</v>
      </c>
      <c r="S386" s="327">
        <f>'2ND TERM Db '!O386</f>
        <v>0</v>
      </c>
      <c r="T386" s="327">
        <f>'1ST TERM Db'!O386</f>
        <v>0</v>
      </c>
      <c r="U386" s="328">
        <f t="shared" si="512"/>
        <v>0</v>
      </c>
      <c r="V386" s="26"/>
      <c r="W386" s="26"/>
      <c r="X386" s="43">
        <f t="shared" si="513"/>
        <v>0</v>
      </c>
      <c r="Y386" s="327">
        <f>'2ND TERM Db '!R386</f>
        <v>0</v>
      </c>
      <c r="Z386" s="327">
        <f>'1ST TERM Db'!R386</f>
        <v>0</v>
      </c>
      <c r="AA386" s="328">
        <f t="shared" si="514"/>
        <v>0</v>
      </c>
      <c r="AB386" s="26"/>
      <c r="AC386" s="26"/>
      <c r="AD386" s="43">
        <f t="shared" si="515"/>
        <v>0</v>
      </c>
      <c r="AE386" s="327">
        <f>'2ND TERM Db '!U386</f>
        <v>0</v>
      </c>
      <c r="AF386" s="327">
        <f>'1ST TERM Db'!U386</f>
        <v>0</v>
      </c>
      <c r="AG386" s="328">
        <f t="shared" si="516"/>
        <v>0</v>
      </c>
      <c r="AH386" s="26"/>
      <c r="AI386" s="26"/>
      <c r="AJ386" s="43">
        <f t="shared" si="517"/>
        <v>0</v>
      </c>
      <c r="AK386" s="327">
        <f>'2ND TERM Db '!X386</f>
        <v>0</v>
      </c>
      <c r="AL386" s="327">
        <f>'1ST TERM Db'!X386</f>
        <v>0</v>
      </c>
      <c r="AM386" s="328">
        <f t="shared" si="518"/>
        <v>0</v>
      </c>
      <c r="AN386" s="26"/>
      <c r="AO386" s="26"/>
      <c r="AP386" s="43">
        <f t="shared" si="519"/>
        <v>0</v>
      </c>
      <c r="AQ386" s="327">
        <f>'2ND TERM Db '!AA386</f>
        <v>0</v>
      </c>
      <c r="AR386" s="343">
        <f>'1ST TERM Db'!AA386</f>
        <v>0</v>
      </c>
      <c r="AS386" s="328">
        <f t="shared" si="520"/>
        <v>0</v>
      </c>
      <c r="AT386" s="26"/>
      <c r="AU386" s="26"/>
      <c r="AV386" s="43">
        <f t="shared" si="521"/>
        <v>0</v>
      </c>
      <c r="AW386" s="327">
        <f>'2ND TERM Db '!AD386</f>
        <v>0</v>
      </c>
      <c r="AX386" s="343">
        <f>'1ST TERM Db'!AD386</f>
        <v>0</v>
      </c>
      <c r="AY386" s="328">
        <f t="shared" si="522"/>
        <v>0</v>
      </c>
      <c r="AZ386" s="26"/>
      <c r="BA386" s="26"/>
      <c r="BB386" s="43">
        <f t="shared" si="523"/>
        <v>0</v>
      </c>
      <c r="BC386" s="327">
        <f>'2ND TERM Db '!AG386</f>
        <v>0</v>
      </c>
      <c r="BD386" s="327">
        <f>'1ST TERM Db'!AG386</f>
        <v>0</v>
      </c>
      <c r="BE386" s="328">
        <f t="shared" si="524"/>
        <v>0</v>
      </c>
      <c r="BF386" s="26"/>
      <c r="BG386" s="26"/>
      <c r="BH386" s="43">
        <f t="shared" si="525"/>
        <v>0</v>
      </c>
      <c r="BI386" s="327">
        <f>'2ND TERM Db '!AJ386</f>
        <v>0</v>
      </c>
      <c r="BJ386" s="327">
        <f>'1ST TERM Db'!AJ386</f>
        <v>0</v>
      </c>
      <c r="BK386" s="328">
        <f t="shared" si="526"/>
        <v>0</v>
      </c>
      <c r="BL386" s="26"/>
      <c r="BM386" s="26"/>
      <c r="BN386" s="43">
        <f t="shared" si="527"/>
        <v>0</v>
      </c>
      <c r="BO386" s="327">
        <f>'2ND TERM Db '!AM386</f>
        <v>0</v>
      </c>
      <c r="BP386" s="348">
        <f>'1ST TERM Db'!AM386</f>
        <v>0</v>
      </c>
      <c r="BQ386" s="328">
        <f t="shared" si="528"/>
        <v>0</v>
      </c>
      <c r="BR386" s="26"/>
      <c r="BS386" s="26"/>
      <c r="BT386" s="43">
        <f t="shared" si="529"/>
        <v>0</v>
      </c>
      <c r="BU386" s="327">
        <f>'2ND TERM Db '!AP386</f>
        <v>0</v>
      </c>
      <c r="BV386" s="348">
        <f>'1ST TERM Db'!AP386</f>
        <v>0</v>
      </c>
      <c r="BW386" s="328">
        <f t="shared" si="530"/>
        <v>0</v>
      </c>
      <c r="BX386" s="26"/>
      <c r="BY386" s="26"/>
      <c r="BZ386" s="43">
        <f t="shared" si="531"/>
        <v>0</v>
      </c>
      <c r="CA386" s="327">
        <f>'2ND TERM Db '!AS386</f>
        <v>0</v>
      </c>
      <c r="CB386" s="348">
        <f>'1ST TERM Db'!AS386</f>
        <v>0</v>
      </c>
      <c r="CC386" s="328">
        <f t="shared" si="532"/>
        <v>0</v>
      </c>
      <c r="CD386" s="26"/>
      <c r="CE386" s="26"/>
      <c r="CF386" s="43">
        <f t="shared" si="533"/>
        <v>0</v>
      </c>
      <c r="CG386" s="327">
        <f>'2ND TERM Db '!AV386</f>
        <v>0</v>
      </c>
      <c r="CH386" s="348">
        <f>'1ST TERM Db'!AV386</f>
        <v>0</v>
      </c>
      <c r="CI386" s="328">
        <f t="shared" si="534"/>
        <v>0</v>
      </c>
      <c r="CJ386" s="26"/>
      <c r="CK386" s="26"/>
      <c r="CL386" s="43">
        <f t="shared" si="535"/>
        <v>0</v>
      </c>
      <c r="CM386" s="327">
        <f>'2ND TERM Db '!AY386</f>
        <v>0</v>
      </c>
      <c r="CN386" s="348">
        <f>'1ST TERM Db'!AY386</f>
        <v>0</v>
      </c>
      <c r="CO386" s="328">
        <f t="shared" si="536"/>
        <v>0</v>
      </c>
      <c r="CP386" s="26"/>
      <c r="CQ386" s="26"/>
      <c r="CR386" s="43">
        <f t="shared" si="537"/>
        <v>0</v>
      </c>
      <c r="CS386" s="327">
        <f>'2ND TERM Db '!BB386</f>
        <v>0</v>
      </c>
      <c r="CT386" s="348">
        <f>'1ST TERM Db'!BB386</f>
        <v>0</v>
      </c>
      <c r="CU386" s="328">
        <f t="shared" si="538"/>
        <v>0</v>
      </c>
      <c r="CV386" s="26"/>
      <c r="CW386" s="26"/>
      <c r="CX386" s="43">
        <f t="shared" si="539"/>
        <v>0</v>
      </c>
      <c r="CY386" s="327">
        <f>'2ND TERM Db '!BE386</f>
        <v>0</v>
      </c>
      <c r="CZ386" s="348">
        <f>'1ST TERM Db'!BE386</f>
        <v>0</v>
      </c>
      <c r="DA386" s="328">
        <f t="shared" si="540"/>
        <v>0</v>
      </c>
      <c r="DB386" s="26"/>
      <c r="DC386" s="26"/>
      <c r="DD386" s="43">
        <f t="shared" si="541"/>
        <v>0</v>
      </c>
      <c r="DE386" s="327">
        <f>'2ND TERM Db '!BH386</f>
        <v>0</v>
      </c>
      <c r="DF386" s="348">
        <f>'1ST TERM Db'!BH386</f>
        <v>0</v>
      </c>
      <c r="DG386" s="328">
        <f t="shared" si="542"/>
        <v>0</v>
      </c>
      <c r="DH386" s="349"/>
      <c r="DI386" s="349"/>
      <c r="DJ386" s="356">
        <f t="shared" si="546"/>
        <v>0</v>
      </c>
      <c r="DK386" s="357">
        <f>'2ND TERM Db '!BK386</f>
        <v>0</v>
      </c>
      <c r="DL386" s="357">
        <f>'1ST TERM Db'!BK386</f>
        <v>0</v>
      </c>
      <c r="DM386" s="328">
        <f t="shared" si="543"/>
        <v>0</v>
      </c>
      <c r="DN386" s="73">
        <f t="shared" ref="DN386" si="608">SUM(O386,U386,AA386,AG386,AM386,AS386,AY386,BE386,BK386,BQ386,BW386,CC386,CI386,CO386,CU386,DA386,DG386:DM386)</f>
        <v>0</v>
      </c>
      <c r="DO386" s="80">
        <f t="shared" si="545"/>
        <v>12</v>
      </c>
      <c r="DP386" s="81" t="s">
        <v>105</v>
      </c>
      <c r="DQ386" s="81" t="s">
        <v>105</v>
      </c>
      <c r="DR386" s="81" t="s">
        <v>105</v>
      </c>
      <c r="DS386" s="81" t="s">
        <v>105</v>
      </c>
      <c r="DT386" s="81" t="s">
        <v>105</v>
      </c>
      <c r="DU386" s="81" t="s">
        <v>105</v>
      </c>
      <c r="DV386" s="81" t="s">
        <v>105</v>
      </c>
      <c r="DW386" s="81" t="s">
        <v>105</v>
      </c>
      <c r="DX386" s="87" t="s">
        <v>98</v>
      </c>
      <c r="DY386" s="88" t="s">
        <v>99</v>
      </c>
      <c r="DZ386" s="81" t="s">
        <v>105</v>
      </c>
      <c r="EA386" s="81" t="s">
        <v>105</v>
      </c>
      <c r="EB386" s="81" t="s">
        <v>105</v>
      </c>
      <c r="EC386" s="81" t="s">
        <v>105</v>
      </c>
      <c r="ED386" s="81" t="s">
        <v>105</v>
      </c>
      <c r="EE386" s="81" t="s">
        <v>105</v>
      </c>
      <c r="EF386" s="99" t="s">
        <v>105</v>
      </c>
      <c r="EG386" s="100" t="s">
        <v>101</v>
      </c>
      <c r="EH386" s="101" t="s">
        <v>102</v>
      </c>
      <c r="EI386" s="102" t="s">
        <v>103</v>
      </c>
      <c r="EJ386" s="103" t="s">
        <v>104</v>
      </c>
    </row>
    <row r="387" ht="30.3" spans="1:140">
      <c r="A387" s="21">
        <v>384</v>
      </c>
      <c r="B387" s="288">
        <f>'1ST TERM Db'!B387</f>
        <v>0</v>
      </c>
      <c r="C387" s="289">
        <f>'1ST TERM Db'!C387</f>
        <v>0</v>
      </c>
      <c r="D387" s="29">
        <f>'1ST TERM Db'!D387</f>
        <v>0</v>
      </c>
      <c r="E387" s="29">
        <f>'1ST TERM Db'!E387</f>
        <v>0</v>
      </c>
      <c r="F387" s="27"/>
      <c r="G387" s="27"/>
      <c r="H387" s="27"/>
      <c r="I387" s="42">
        <f t="shared" si="509"/>
        <v>0</v>
      </c>
      <c r="J387" s="26"/>
      <c r="K387" s="26"/>
      <c r="L387" s="43">
        <f t="shared" si="607"/>
        <v>0</v>
      </c>
      <c r="M387" s="327">
        <f>'2ND TERM Db '!L387</f>
        <v>0</v>
      </c>
      <c r="N387" s="327">
        <f>'1ST TERM Db'!L387</f>
        <v>0</v>
      </c>
      <c r="O387" s="328">
        <f t="shared" si="510"/>
        <v>0</v>
      </c>
      <c r="P387" s="26"/>
      <c r="Q387" s="26"/>
      <c r="R387" s="43">
        <f t="shared" si="511"/>
        <v>0</v>
      </c>
      <c r="S387" s="327">
        <f>'2ND TERM Db '!O387</f>
        <v>0</v>
      </c>
      <c r="T387" s="327">
        <f>'1ST TERM Db'!O387</f>
        <v>0</v>
      </c>
      <c r="U387" s="328">
        <f t="shared" si="512"/>
        <v>0</v>
      </c>
      <c r="V387" s="26"/>
      <c r="W387" s="26"/>
      <c r="X387" s="43">
        <f t="shared" si="513"/>
        <v>0</v>
      </c>
      <c r="Y387" s="327">
        <f>'2ND TERM Db '!R387</f>
        <v>0</v>
      </c>
      <c r="Z387" s="327">
        <f>'1ST TERM Db'!R387</f>
        <v>0</v>
      </c>
      <c r="AA387" s="328">
        <f t="shared" si="514"/>
        <v>0</v>
      </c>
      <c r="AB387" s="26"/>
      <c r="AC387" s="26"/>
      <c r="AD387" s="43">
        <f t="shared" si="515"/>
        <v>0</v>
      </c>
      <c r="AE387" s="327">
        <f>'2ND TERM Db '!U387</f>
        <v>0</v>
      </c>
      <c r="AF387" s="327">
        <f>'1ST TERM Db'!U387</f>
        <v>0</v>
      </c>
      <c r="AG387" s="328">
        <f t="shared" si="516"/>
        <v>0</v>
      </c>
      <c r="AH387" s="26"/>
      <c r="AI387" s="26"/>
      <c r="AJ387" s="43">
        <f t="shared" si="517"/>
        <v>0</v>
      </c>
      <c r="AK387" s="327">
        <f>'2ND TERM Db '!X387</f>
        <v>0</v>
      </c>
      <c r="AL387" s="327">
        <f>'1ST TERM Db'!X387</f>
        <v>0</v>
      </c>
      <c r="AM387" s="328">
        <f t="shared" si="518"/>
        <v>0</v>
      </c>
      <c r="AN387" s="26"/>
      <c r="AO387" s="26"/>
      <c r="AP387" s="43">
        <f t="shared" si="519"/>
        <v>0</v>
      </c>
      <c r="AQ387" s="327">
        <f>'2ND TERM Db '!AA387</f>
        <v>0</v>
      </c>
      <c r="AR387" s="343">
        <f>'1ST TERM Db'!AA387</f>
        <v>0</v>
      </c>
      <c r="AS387" s="328">
        <f t="shared" si="520"/>
        <v>0</v>
      </c>
      <c r="AT387" s="26"/>
      <c r="AU387" s="26"/>
      <c r="AV387" s="43">
        <f t="shared" si="521"/>
        <v>0</v>
      </c>
      <c r="AW387" s="327">
        <f>'2ND TERM Db '!AD387</f>
        <v>0</v>
      </c>
      <c r="AX387" s="343">
        <f>'1ST TERM Db'!AD387</f>
        <v>0</v>
      </c>
      <c r="AY387" s="328">
        <f t="shared" si="522"/>
        <v>0</v>
      </c>
      <c r="AZ387" s="26"/>
      <c r="BA387" s="26"/>
      <c r="BB387" s="43">
        <f t="shared" si="523"/>
        <v>0</v>
      </c>
      <c r="BC387" s="327">
        <f>'2ND TERM Db '!AG387</f>
        <v>0</v>
      </c>
      <c r="BD387" s="327">
        <f>'1ST TERM Db'!AG387</f>
        <v>0</v>
      </c>
      <c r="BE387" s="328">
        <f t="shared" si="524"/>
        <v>0</v>
      </c>
      <c r="BF387" s="26"/>
      <c r="BG387" s="26"/>
      <c r="BH387" s="43">
        <f t="shared" si="525"/>
        <v>0</v>
      </c>
      <c r="BI387" s="327">
        <f>'2ND TERM Db '!AJ387</f>
        <v>0</v>
      </c>
      <c r="BJ387" s="327">
        <f>'1ST TERM Db'!AJ387</f>
        <v>0</v>
      </c>
      <c r="BK387" s="328">
        <f t="shared" si="526"/>
        <v>0</v>
      </c>
      <c r="BL387" s="26"/>
      <c r="BM387" s="26"/>
      <c r="BN387" s="43">
        <f t="shared" si="527"/>
        <v>0</v>
      </c>
      <c r="BO387" s="327">
        <f>'2ND TERM Db '!AM387</f>
        <v>0</v>
      </c>
      <c r="BP387" s="348">
        <f>'1ST TERM Db'!AM387</f>
        <v>0</v>
      </c>
      <c r="BQ387" s="328">
        <f t="shared" si="528"/>
        <v>0</v>
      </c>
      <c r="BR387" s="26"/>
      <c r="BS387" s="26"/>
      <c r="BT387" s="43">
        <f t="shared" si="529"/>
        <v>0</v>
      </c>
      <c r="BU387" s="327">
        <f>'2ND TERM Db '!AP387</f>
        <v>0</v>
      </c>
      <c r="BV387" s="348">
        <f>'1ST TERM Db'!AP387</f>
        <v>0</v>
      </c>
      <c r="BW387" s="328">
        <f t="shared" si="530"/>
        <v>0</v>
      </c>
      <c r="BX387" s="26"/>
      <c r="BY387" s="26"/>
      <c r="BZ387" s="43">
        <f t="shared" si="531"/>
        <v>0</v>
      </c>
      <c r="CA387" s="327">
        <f>'2ND TERM Db '!AS387</f>
        <v>0</v>
      </c>
      <c r="CB387" s="348">
        <f>'1ST TERM Db'!AS387</f>
        <v>0</v>
      </c>
      <c r="CC387" s="328">
        <f t="shared" si="532"/>
        <v>0</v>
      </c>
      <c r="CD387" s="26"/>
      <c r="CE387" s="26"/>
      <c r="CF387" s="43">
        <f t="shared" si="533"/>
        <v>0</v>
      </c>
      <c r="CG387" s="327">
        <f>'2ND TERM Db '!AV387</f>
        <v>0</v>
      </c>
      <c r="CH387" s="348">
        <f>'1ST TERM Db'!AV387</f>
        <v>0</v>
      </c>
      <c r="CI387" s="328">
        <f t="shared" si="534"/>
        <v>0</v>
      </c>
      <c r="CJ387" s="26"/>
      <c r="CK387" s="26"/>
      <c r="CL387" s="43">
        <f t="shared" si="535"/>
        <v>0</v>
      </c>
      <c r="CM387" s="327">
        <f>'2ND TERM Db '!AY387</f>
        <v>0</v>
      </c>
      <c r="CN387" s="348">
        <f>'1ST TERM Db'!AY387</f>
        <v>0</v>
      </c>
      <c r="CO387" s="328">
        <f t="shared" si="536"/>
        <v>0</v>
      </c>
      <c r="CP387" s="26"/>
      <c r="CQ387" s="26"/>
      <c r="CR387" s="43">
        <f t="shared" si="537"/>
        <v>0</v>
      </c>
      <c r="CS387" s="327">
        <f>'2ND TERM Db '!BB387</f>
        <v>0</v>
      </c>
      <c r="CT387" s="348">
        <f>'1ST TERM Db'!BB387</f>
        <v>0</v>
      </c>
      <c r="CU387" s="328">
        <f t="shared" si="538"/>
        <v>0</v>
      </c>
      <c r="CV387" s="26"/>
      <c r="CW387" s="26"/>
      <c r="CX387" s="43">
        <f t="shared" si="539"/>
        <v>0</v>
      </c>
      <c r="CY387" s="327">
        <f>'2ND TERM Db '!BE387</f>
        <v>0</v>
      </c>
      <c r="CZ387" s="348">
        <f>'1ST TERM Db'!BE387</f>
        <v>0</v>
      </c>
      <c r="DA387" s="328">
        <f t="shared" si="540"/>
        <v>0</v>
      </c>
      <c r="DB387" s="26"/>
      <c r="DC387" s="26"/>
      <c r="DD387" s="43">
        <f t="shared" si="541"/>
        <v>0</v>
      </c>
      <c r="DE387" s="327">
        <f>'2ND TERM Db '!BH387</f>
        <v>0</v>
      </c>
      <c r="DF387" s="348">
        <f>'1ST TERM Db'!BH387</f>
        <v>0</v>
      </c>
      <c r="DG387" s="328">
        <f t="shared" si="542"/>
        <v>0</v>
      </c>
      <c r="DH387" s="349"/>
      <c r="DI387" s="349"/>
      <c r="DJ387" s="356">
        <f t="shared" si="546"/>
        <v>0</v>
      </c>
      <c r="DK387" s="357">
        <f>'2ND TERM Db '!BK387</f>
        <v>0</v>
      </c>
      <c r="DL387" s="357">
        <f>'1ST TERM Db'!BK387</f>
        <v>0</v>
      </c>
      <c r="DM387" s="328">
        <f t="shared" si="543"/>
        <v>0</v>
      </c>
      <c r="DN387" s="73">
        <f t="shared" ref="DN387" si="609">SUM(O387,U387,AA387,AG387,AM387,AS387,AY387,BE387,BK387,BQ387,BW387,CC387,CI387,CO387,CU387,DA387,DG387,DM387)</f>
        <v>0</v>
      </c>
      <c r="DO387" s="80">
        <f t="shared" si="545"/>
        <v>12</v>
      </c>
      <c r="DP387" s="81" t="s">
        <v>105</v>
      </c>
      <c r="DQ387" s="81" t="s">
        <v>105</v>
      </c>
      <c r="DR387" s="81" t="s">
        <v>105</v>
      </c>
      <c r="DS387" s="81" t="s">
        <v>105</v>
      </c>
      <c r="DT387" s="81" t="s">
        <v>105</v>
      </c>
      <c r="DU387" s="81" t="s">
        <v>105</v>
      </c>
      <c r="DV387" s="81" t="s">
        <v>105</v>
      </c>
      <c r="DW387" s="81" t="s">
        <v>105</v>
      </c>
      <c r="DX387" s="87" t="s">
        <v>98</v>
      </c>
      <c r="DY387" s="88" t="s">
        <v>99</v>
      </c>
      <c r="DZ387" s="81" t="s">
        <v>105</v>
      </c>
      <c r="EA387" s="81" t="s">
        <v>105</v>
      </c>
      <c r="EB387" s="81" t="s">
        <v>105</v>
      </c>
      <c r="EC387" s="81" t="s">
        <v>105</v>
      </c>
      <c r="ED387" s="81" t="s">
        <v>105</v>
      </c>
      <c r="EE387" s="81" t="s">
        <v>105</v>
      </c>
      <c r="EF387" s="99" t="s">
        <v>105</v>
      </c>
      <c r="EG387" s="100" t="s">
        <v>101</v>
      </c>
      <c r="EH387" s="101" t="s">
        <v>102</v>
      </c>
      <c r="EI387" s="102" t="s">
        <v>103</v>
      </c>
      <c r="EJ387" s="103" t="s">
        <v>104</v>
      </c>
    </row>
    <row r="388" ht="30.3" spans="1:140">
      <c r="A388" s="21">
        <v>385</v>
      </c>
      <c r="B388" s="288">
        <f>'1ST TERM Db'!B388</f>
        <v>0</v>
      </c>
      <c r="C388" s="29">
        <f>'1ST TERM Db'!C388</f>
        <v>0</v>
      </c>
      <c r="D388" s="29">
        <f>'1ST TERM Db'!D388</f>
        <v>0</v>
      </c>
      <c r="E388" s="29">
        <f>'1ST TERM Db'!E388</f>
        <v>0</v>
      </c>
      <c r="F388" s="27"/>
      <c r="G388" s="27"/>
      <c r="H388" s="27"/>
      <c r="I388" s="42">
        <f t="shared" si="509"/>
        <v>0</v>
      </c>
      <c r="J388" s="26"/>
      <c r="K388" s="26"/>
      <c r="L388" s="43">
        <f t="shared" si="607"/>
        <v>0</v>
      </c>
      <c r="M388" s="327">
        <f>'2ND TERM Db '!L388</f>
        <v>0</v>
      </c>
      <c r="N388" s="327">
        <f>'1ST TERM Db'!L388</f>
        <v>0</v>
      </c>
      <c r="O388" s="328">
        <f t="shared" si="510"/>
        <v>0</v>
      </c>
      <c r="P388" s="26"/>
      <c r="Q388" s="26"/>
      <c r="R388" s="43">
        <f t="shared" si="511"/>
        <v>0</v>
      </c>
      <c r="S388" s="327">
        <f>'2ND TERM Db '!O388</f>
        <v>0</v>
      </c>
      <c r="T388" s="327">
        <f>'1ST TERM Db'!O388</f>
        <v>0</v>
      </c>
      <c r="U388" s="328">
        <f t="shared" si="512"/>
        <v>0</v>
      </c>
      <c r="V388" s="26"/>
      <c r="W388" s="26"/>
      <c r="X388" s="43">
        <f t="shared" si="513"/>
        <v>0</v>
      </c>
      <c r="Y388" s="327">
        <f>'2ND TERM Db '!R388</f>
        <v>0</v>
      </c>
      <c r="Z388" s="327">
        <f>'1ST TERM Db'!R388</f>
        <v>0</v>
      </c>
      <c r="AA388" s="328">
        <f t="shared" si="514"/>
        <v>0</v>
      </c>
      <c r="AB388" s="26"/>
      <c r="AC388" s="26"/>
      <c r="AD388" s="43">
        <f t="shared" si="515"/>
        <v>0</v>
      </c>
      <c r="AE388" s="327">
        <f>'2ND TERM Db '!U388</f>
        <v>0</v>
      </c>
      <c r="AF388" s="327">
        <f>'1ST TERM Db'!U388</f>
        <v>0</v>
      </c>
      <c r="AG388" s="328">
        <f t="shared" si="516"/>
        <v>0</v>
      </c>
      <c r="AH388" s="26"/>
      <c r="AI388" s="26"/>
      <c r="AJ388" s="43">
        <f t="shared" si="517"/>
        <v>0</v>
      </c>
      <c r="AK388" s="327">
        <f>'2ND TERM Db '!X388</f>
        <v>0</v>
      </c>
      <c r="AL388" s="327">
        <f>'1ST TERM Db'!X388</f>
        <v>0</v>
      </c>
      <c r="AM388" s="328">
        <f t="shared" si="518"/>
        <v>0</v>
      </c>
      <c r="AN388" s="26"/>
      <c r="AO388" s="26"/>
      <c r="AP388" s="43">
        <f t="shared" si="519"/>
        <v>0</v>
      </c>
      <c r="AQ388" s="327">
        <f>'2ND TERM Db '!AA388</f>
        <v>0</v>
      </c>
      <c r="AR388" s="343">
        <f>'1ST TERM Db'!AA388</f>
        <v>0</v>
      </c>
      <c r="AS388" s="328">
        <f t="shared" si="520"/>
        <v>0</v>
      </c>
      <c r="AT388" s="26"/>
      <c r="AU388" s="26"/>
      <c r="AV388" s="43">
        <f t="shared" si="521"/>
        <v>0</v>
      </c>
      <c r="AW388" s="327">
        <f>'2ND TERM Db '!AD388</f>
        <v>0</v>
      </c>
      <c r="AX388" s="343">
        <f>'1ST TERM Db'!AD388</f>
        <v>0</v>
      </c>
      <c r="AY388" s="328">
        <f t="shared" si="522"/>
        <v>0</v>
      </c>
      <c r="AZ388" s="26"/>
      <c r="BA388" s="26"/>
      <c r="BB388" s="43">
        <f t="shared" si="523"/>
        <v>0</v>
      </c>
      <c r="BC388" s="327">
        <f>'2ND TERM Db '!AG388</f>
        <v>0</v>
      </c>
      <c r="BD388" s="327">
        <f>'1ST TERM Db'!AG388</f>
        <v>0</v>
      </c>
      <c r="BE388" s="328">
        <f t="shared" si="524"/>
        <v>0</v>
      </c>
      <c r="BF388" s="26"/>
      <c r="BG388" s="26"/>
      <c r="BH388" s="43">
        <f t="shared" si="525"/>
        <v>0</v>
      </c>
      <c r="BI388" s="327">
        <f>'2ND TERM Db '!AJ388</f>
        <v>0</v>
      </c>
      <c r="BJ388" s="327">
        <f>'1ST TERM Db'!AJ388</f>
        <v>0</v>
      </c>
      <c r="BK388" s="328">
        <f t="shared" si="526"/>
        <v>0</v>
      </c>
      <c r="BL388" s="26"/>
      <c r="BM388" s="26"/>
      <c r="BN388" s="43">
        <f t="shared" si="527"/>
        <v>0</v>
      </c>
      <c r="BO388" s="327">
        <f>'2ND TERM Db '!AM388</f>
        <v>0</v>
      </c>
      <c r="BP388" s="348">
        <f>'1ST TERM Db'!AM388</f>
        <v>0</v>
      </c>
      <c r="BQ388" s="328">
        <f t="shared" si="528"/>
        <v>0</v>
      </c>
      <c r="BR388" s="26"/>
      <c r="BS388" s="26"/>
      <c r="BT388" s="43">
        <f t="shared" si="529"/>
        <v>0</v>
      </c>
      <c r="BU388" s="327">
        <f>'2ND TERM Db '!AP388</f>
        <v>0</v>
      </c>
      <c r="BV388" s="348">
        <f>'1ST TERM Db'!AP388</f>
        <v>0</v>
      </c>
      <c r="BW388" s="328">
        <f t="shared" si="530"/>
        <v>0</v>
      </c>
      <c r="BX388" s="26"/>
      <c r="BY388" s="26"/>
      <c r="BZ388" s="43">
        <f t="shared" si="531"/>
        <v>0</v>
      </c>
      <c r="CA388" s="327">
        <f>'2ND TERM Db '!AS388</f>
        <v>0</v>
      </c>
      <c r="CB388" s="348">
        <f>'1ST TERM Db'!AS388</f>
        <v>0</v>
      </c>
      <c r="CC388" s="328">
        <f t="shared" si="532"/>
        <v>0</v>
      </c>
      <c r="CD388" s="26"/>
      <c r="CE388" s="26"/>
      <c r="CF388" s="43">
        <f t="shared" si="533"/>
        <v>0</v>
      </c>
      <c r="CG388" s="327">
        <f>'2ND TERM Db '!AV388</f>
        <v>0</v>
      </c>
      <c r="CH388" s="348">
        <f>'1ST TERM Db'!AV388</f>
        <v>0</v>
      </c>
      <c r="CI388" s="328">
        <f t="shared" si="534"/>
        <v>0</v>
      </c>
      <c r="CJ388" s="26"/>
      <c r="CK388" s="26"/>
      <c r="CL388" s="43">
        <f t="shared" si="535"/>
        <v>0</v>
      </c>
      <c r="CM388" s="327">
        <f>'2ND TERM Db '!AY388</f>
        <v>0</v>
      </c>
      <c r="CN388" s="348">
        <f>'1ST TERM Db'!AY388</f>
        <v>0</v>
      </c>
      <c r="CO388" s="328">
        <f t="shared" si="536"/>
        <v>0</v>
      </c>
      <c r="CP388" s="26"/>
      <c r="CQ388" s="26"/>
      <c r="CR388" s="43">
        <f t="shared" si="537"/>
        <v>0</v>
      </c>
      <c r="CS388" s="327">
        <f>'2ND TERM Db '!BB388</f>
        <v>0</v>
      </c>
      <c r="CT388" s="348">
        <f>'1ST TERM Db'!BB388</f>
        <v>0</v>
      </c>
      <c r="CU388" s="328">
        <f t="shared" si="538"/>
        <v>0</v>
      </c>
      <c r="CV388" s="26"/>
      <c r="CW388" s="26"/>
      <c r="CX388" s="43">
        <f t="shared" si="539"/>
        <v>0</v>
      </c>
      <c r="CY388" s="327">
        <f>'2ND TERM Db '!BE388</f>
        <v>0</v>
      </c>
      <c r="CZ388" s="348">
        <f>'1ST TERM Db'!BE388</f>
        <v>0</v>
      </c>
      <c r="DA388" s="328">
        <f t="shared" si="540"/>
        <v>0</v>
      </c>
      <c r="DB388" s="26"/>
      <c r="DC388" s="26"/>
      <c r="DD388" s="43">
        <f t="shared" si="541"/>
        <v>0</v>
      </c>
      <c r="DE388" s="327">
        <f>'2ND TERM Db '!BH388</f>
        <v>0</v>
      </c>
      <c r="DF388" s="348">
        <f>'1ST TERM Db'!BH388</f>
        <v>0</v>
      </c>
      <c r="DG388" s="328">
        <f t="shared" si="542"/>
        <v>0</v>
      </c>
      <c r="DH388" s="349"/>
      <c r="DI388" s="349"/>
      <c r="DJ388" s="356">
        <f t="shared" si="546"/>
        <v>0</v>
      </c>
      <c r="DK388" s="357">
        <f>'2ND TERM Db '!BK388</f>
        <v>0</v>
      </c>
      <c r="DL388" s="357">
        <f>'1ST TERM Db'!BK388</f>
        <v>0</v>
      </c>
      <c r="DM388" s="328">
        <f t="shared" si="543"/>
        <v>0</v>
      </c>
      <c r="DN388" s="73">
        <f t="shared" ref="DN388" si="610">SUM(O388,U388,AA388,AG388,AM388,AS388,AY388,BE388,BK388,BQ388,BW388,CC388,CI388,CO388,CU388,DA388,DG388:DM388)</f>
        <v>0</v>
      </c>
      <c r="DO388" s="80">
        <f t="shared" si="545"/>
        <v>12</v>
      </c>
      <c r="DP388" s="81" t="s">
        <v>105</v>
      </c>
      <c r="DQ388" s="81" t="s">
        <v>105</v>
      </c>
      <c r="DR388" s="81" t="s">
        <v>105</v>
      </c>
      <c r="DS388" s="81" t="s">
        <v>105</v>
      </c>
      <c r="DT388" s="81" t="s">
        <v>105</v>
      </c>
      <c r="DU388" s="81" t="s">
        <v>105</v>
      </c>
      <c r="DV388" s="81" t="s">
        <v>105</v>
      </c>
      <c r="DW388" s="81" t="s">
        <v>105</v>
      </c>
      <c r="DX388" s="87" t="s">
        <v>98</v>
      </c>
      <c r="DY388" s="88" t="s">
        <v>99</v>
      </c>
      <c r="DZ388" s="81" t="s">
        <v>105</v>
      </c>
      <c r="EA388" s="81" t="s">
        <v>105</v>
      </c>
      <c r="EB388" s="81" t="s">
        <v>105</v>
      </c>
      <c r="EC388" s="81" t="s">
        <v>105</v>
      </c>
      <c r="ED388" s="81" t="s">
        <v>105</v>
      </c>
      <c r="EE388" s="81" t="s">
        <v>105</v>
      </c>
      <c r="EF388" s="99" t="s">
        <v>105</v>
      </c>
      <c r="EG388" s="100" t="s">
        <v>101</v>
      </c>
      <c r="EH388" s="101" t="s">
        <v>102</v>
      </c>
      <c r="EI388" s="102" t="s">
        <v>103</v>
      </c>
      <c r="EJ388" s="103" t="s">
        <v>104</v>
      </c>
    </row>
    <row r="389" ht="30.3" spans="1:140">
      <c r="A389" s="21">
        <v>386</v>
      </c>
      <c r="B389" s="288">
        <f>'1ST TERM Db'!B389</f>
        <v>0</v>
      </c>
      <c r="C389" s="289">
        <f>'1ST TERM Db'!C389</f>
        <v>0</v>
      </c>
      <c r="D389" s="29">
        <f>'1ST TERM Db'!D389</f>
        <v>0</v>
      </c>
      <c r="E389" s="29">
        <f>'1ST TERM Db'!E389</f>
        <v>0</v>
      </c>
      <c r="F389" s="27"/>
      <c r="G389" s="27"/>
      <c r="H389" s="27"/>
      <c r="I389" s="42">
        <f t="shared" ref="I389:I452" si="611">G389-H389</f>
        <v>0</v>
      </c>
      <c r="J389" s="26"/>
      <c r="K389" s="26"/>
      <c r="L389" s="43">
        <f t="shared" si="607"/>
        <v>0</v>
      </c>
      <c r="M389" s="327">
        <f>'2ND TERM Db '!L389</f>
        <v>0</v>
      </c>
      <c r="N389" s="327">
        <f>'1ST TERM Db'!L389</f>
        <v>0</v>
      </c>
      <c r="O389" s="328">
        <f t="shared" ref="O389:O452" si="612">IF(AND(L389=0,M389=0,N389=0),0,IF(AND(L389=0,M389=0),N389/1,IF(AND(L389=0,N389=0),M389/1,IF(AND(M389=0,N389=0),L389/1,IF(L389=0,FLOOR((M389+N389)/2,0.1),IF(M389=0,(L389+N389)/2,IF(N389=0,(M389+L389)/2,FLOOR(((L389+M389+N389)/3),0.1))))))))</f>
        <v>0</v>
      </c>
      <c r="P389" s="26"/>
      <c r="Q389" s="26"/>
      <c r="R389" s="43">
        <f t="shared" ref="R389:R452" si="613">SUM(P389:Q389)</f>
        <v>0</v>
      </c>
      <c r="S389" s="327">
        <f>'2ND TERM Db '!O389</f>
        <v>0</v>
      </c>
      <c r="T389" s="327">
        <f>'1ST TERM Db'!O389</f>
        <v>0</v>
      </c>
      <c r="U389" s="328">
        <f t="shared" ref="U389:U452" si="614">IF(AND(R389=0,S389=0,T389=0),0,IF(AND(R389=0,S389=0),T389/1,IF(AND(R389=0,T389=0),S389/1,IF(AND(S389=0,T389=0),R389/1,IF(R389=0,FLOOR((S389+T389)/2,0.1),IF(S389=0,(R389+T389)/2,IF(T389=0,(S389+R389)/2,FLOOR(((R389+S389+T389)/3),0.1))))))))</f>
        <v>0</v>
      </c>
      <c r="V389" s="26"/>
      <c r="W389" s="26"/>
      <c r="X389" s="43">
        <f t="shared" ref="X389:X452" si="615">SUM(V389:W389)</f>
        <v>0</v>
      </c>
      <c r="Y389" s="327">
        <f>'2ND TERM Db '!R389</f>
        <v>0</v>
      </c>
      <c r="Z389" s="327">
        <f>'1ST TERM Db'!R389</f>
        <v>0</v>
      </c>
      <c r="AA389" s="328">
        <f t="shared" ref="AA389:AA452" si="616">IF(AND(X389=0,Y389=0,Z389=0),0,IF(AND(X389=0,Y389=0),Z389/1,IF(AND(X389=0,Z389=0),Y389/1,IF(AND(Y389=0,Z389=0),X389/1,IF(X389=0,FLOOR((Y389+Z389)/2,0.1),IF(Y389=0,(X389+Z389)/2,IF(Z389=0,(Y389+X389)/2,FLOOR(((X389+Y389+Z389)/3),0.1))))))))</f>
        <v>0</v>
      </c>
      <c r="AB389" s="26"/>
      <c r="AC389" s="26"/>
      <c r="AD389" s="43">
        <f t="shared" ref="AD389:AD452" si="617">SUM(AB389:AC389)</f>
        <v>0</v>
      </c>
      <c r="AE389" s="327">
        <f>'2ND TERM Db '!U389</f>
        <v>0</v>
      </c>
      <c r="AF389" s="327">
        <f>'1ST TERM Db'!U389</f>
        <v>0</v>
      </c>
      <c r="AG389" s="328">
        <f t="shared" ref="AG389:AG452" si="618">IF(AND(AD389=0,AE389=0,AF389=0),0,IF(AND(AD389=0,AE389=0),AF389/1,IF(AND(AD389=0,AF389=0),AE389/1,IF(AND(AE389=0,AF389=0),AD389/1,IF(AD389=0,FLOOR((AE389+AF389)/2,0.1),IF(AE389=0,(AD389+AF389)/2,IF(AF389=0,(AE389+AD389)/2,FLOOR(((AD389+AE389+AF389)/3),0.1))))))))</f>
        <v>0</v>
      </c>
      <c r="AH389" s="26"/>
      <c r="AI389" s="26"/>
      <c r="AJ389" s="43">
        <f t="shared" ref="AJ389:AJ452" si="619">SUM(AH389:AI389)</f>
        <v>0</v>
      </c>
      <c r="AK389" s="327">
        <f>'2ND TERM Db '!X389</f>
        <v>0</v>
      </c>
      <c r="AL389" s="327">
        <f>'1ST TERM Db'!X389</f>
        <v>0</v>
      </c>
      <c r="AM389" s="328">
        <f t="shared" ref="AM389:AM452" si="620">IF(AND(AJ389=0,AK389=0,AL389=0),0,IF(AND(AJ389=0,AK389=0),AL389/1,IF(AND(AJ389=0,AL389=0),AK389/1,IF(AND(AK389=0,AL389=0),AJ389/1,IF(AJ389=0,FLOOR((AK389+AL389)/2,0.1),IF(AK389=0,(AJ389+AL389)/2,IF(AL389=0,(AK389+AJ389)/2,FLOOR(((AJ389+AK389+AL389)/3),0.1))))))))</f>
        <v>0</v>
      </c>
      <c r="AN389" s="26"/>
      <c r="AO389" s="26"/>
      <c r="AP389" s="43">
        <f t="shared" ref="AP389:AP452" si="621">SUM(AN389:AO389)</f>
        <v>0</v>
      </c>
      <c r="AQ389" s="327">
        <f>'2ND TERM Db '!AA389</f>
        <v>0</v>
      </c>
      <c r="AR389" s="343">
        <f>'1ST TERM Db'!AA389</f>
        <v>0</v>
      </c>
      <c r="AS389" s="328">
        <f t="shared" ref="AS389:AS452" si="622">IF(AND(AP389=0,AQ389=0,AR389=0),0,IF(AND(AP389=0,AQ389=0),AR389/1,IF(AND(AP389=0,AR389=0),AQ389/1,IF(AND(AQ389=0,AR389=0),AP389/1,IF(AP389=0,FLOOR((AQ389+AR389)/2,0.1),IF(AQ389=0,(AP389+AR389)/2,IF(AR389=0,(AQ389+AP389)/2,FLOOR(((AP389+AQ389+AR389)/3),0.1))))))))</f>
        <v>0</v>
      </c>
      <c r="AT389" s="26"/>
      <c r="AU389" s="26"/>
      <c r="AV389" s="43">
        <f t="shared" ref="AV389:AV452" si="623">SUM(AT389:AU389)</f>
        <v>0</v>
      </c>
      <c r="AW389" s="327">
        <f>'2ND TERM Db '!AD389</f>
        <v>0</v>
      </c>
      <c r="AX389" s="343">
        <f>'1ST TERM Db'!AD389</f>
        <v>0</v>
      </c>
      <c r="AY389" s="328">
        <f t="shared" ref="AY389:AY452" si="624">IF(AND(AV389=0,AW389=0,AX389=0),0,IF(AND(AV389=0,AW389=0),AX389/1,IF(AND(AV389=0,AX389=0),AW389/1,IF(AND(AW389=0,AX389=0),AV389/1,IF(AV389=0,FLOOR((AW389+AX389)/2,0.1),IF(AW389=0,(AV389+AX389)/2,IF(AX389=0,(AW389+AV389)/2,FLOOR(((AV389+AW389+AX389)/3),0.1))))))))</f>
        <v>0</v>
      </c>
      <c r="AZ389" s="26"/>
      <c r="BA389" s="26"/>
      <c r="BB389" s="43">
        <f t="shared" ref="BB389:BB452" si="625">SUM(AZ389:BA389)</f>
        <v>0</v>
      </c>
      <c r="BC389" s="327">
        <f>'2ND TERM Db '!AG389</f>
        <v>0</v>
      </c>
      <c r="BD389" s="327">
        <f>'1ST TERM Db'!AG389</f>
        <v>0</v>
      </c>
      <c r="BE389" s="328">
        <f t="shared" ref="BE389:BE452" si="626">IF(AND(BB389=0,BC389=0,BD389=0),0,IF(AND(BB389=0,BC389=0),BD389/1,IF(AND(BB389=0,BD389=0),BC389/1,IF(AND(BC389=0,BD389=0),BB389/1,IF(BB389=0,FLOOR((BC389+BD389)/2,0.1),IF(BC389=0,(BB389+BD389)/2,IF(BD389=0,(BC389+BB389)/2,FLOOR(((BB389+BC389+BD389)/3),0.1))))))))</f>
        <v>0</v>
      </c>
      <c r="BF389" s="26"/>
      <c r="BG389" s="26"/>
      <c r="BH389" s="43">
        <f t="shared" ref="BH389:BH452" si="627">SUM(BF389:BG389)</f>
        <v>0</v>
      </c>
      <c r="BI389" s="327">
        <f>'2ND TERM Db '!AJ389</f>
        <v>0</v>
      </c>
      <c r="BJ389" s="327">
        <f>'1ST TERM Db'!AJ389</f>
        <v>0</v>
      </c>
      <c r="BK389" s="328">
        <f t="shared" ref="BK389:BK452" si="628">IF(AND(BH389=0,BI389=0,BJ389=0),0,IF(AND(BH389=0,BI389=0),BJ389/1,IF(AND(BH389=0,BJ389=0),BI389/1,IF(AND(BI389=0,BJ389=0),BH389/1,IF(BH389=0,FLOOR((BI389+BJ389)/2,0.1),IF(BI389=0,(BH389+BJ389)/2,IF(BJ389=0,(BI389+BH389)/2,FLOOR(((BH389+BI389+BJ389)/3),0.1))))))))</f>
        <v>0</v>
      </c>
      <c r="BL389" s="26"/>
      <c r="BM389" s="26"/>
      <c r="BN389" s="43">
        <f t="shared" ref="BN389:BN452" si="629">SUM(BL389:BM389)</f>
        <v>0</v>
      </c>
      <c r="BO389" s="327">
        <f>'2ND TERM Db '!AM389</f>
        <v>0</v>
      </c>
      <c r="BP389" s="348">
        <f>'1ST TERM Db'!AM389</f>
        <v>0</v>
      </c>
      <c r="BQ389" s="328">
        <f t="shared" ref="BQ389:BQ452" si="630">IF(AND(BN389=0,BO389=0,BP389=0),0,IF(AND(BN389=0,BO389=0),BP389/1,IF(AND(BN389=0,BP389=0),BO389/1,IF(AND(BO389=0,BP389=0),BN389/1,IF(BN389=0,FLOOR((BO389+BP389)/2,0.1),IF(BO389=0,(BN389+BP389)/2,IF(BP389=0,(BO389+BN389)/2,FLOOR(((BN389+BO389+BP389)/3),0.1))))))))</f>
        <v>0</v>
      </c>
      <c r="BR389" s="26"/>
      <c r="BS389" s="26"/>
      <c r="BT389" s="43">
        <f t="shared" ref="BT389:BT452" si="631">SUM(BR389:BS389)</f>
        <v>0</v>
      </c>
      <c r="BU389" s="327">
        <f>'2ND TERM Db '!AP389</f>
        <v>0</v>
      </c>
      <c r="BV389" s="348">
        <f>'1ST TERM Db'!AP389</f>
        <v>0</v>
      </c>
      <c r="BW389" s="328">
        <f t="shared" ref="BW389:BW452" si="632">IF(AND(BT389=0,BU389=0,BV389=0),0,IF(AND(BT389=0,BU389=0),BV389/1,IF(AND(BT389=0,BV389=0),BU389/1,IF(AND(BU389=0,BV389=0),BT389/1,IF(BT389=0,FLOOR((BU389+BV389)/2,0.1),IF(BU389=0,(BT389+BV389)/2,IF(BV389=0,(BU389+BT389)/2,FLOOR(((BT389+BU389+BV389)/3),0.1))))))))</f>
        <v>0</v>
      </c>
      <c r="BX389" s="26"/>
      <c r="BY389" s="26"/>
      <c r="BZ389" s="43">
        <f t="shared" ref="BZ389:BZ452" si="633">SUM(BX389:BY389)</f>
        <v>0</v>
      </c>
      <c r="CA389" s="327">
        <f>'2ND TERM Db '!AS389</f>
        <v>0</v>
      </c>
      <c r="CB389" s="348">
        <f>'1ST TERM Db'!AS389</f>
        <v>0</v>
      </c>
      <c r="CC389" s="328">
        <f t="shared" ref="CC389:CC452" si="634">IF(AND(BZ389=0,CA389=0,CB389=0),0,IF(AND(BZ389=0,CA389=0),CB389/1,IF(AND(BZ389=0,CB389=0),CA389/1,IF(AND(CA389=0,CB389=0),BZ389/1,IF(BZ389=0,FLOOR((CA389+CB389)/2,0.1),IF(CA389=0,(BZ389+CB389)/2,IF(CB389=0,(CA389+BZ389)/2,FLOOR(((BZ389+CA389+CB389)/3),0.1))))))))</f>
        <v>0</v>
      </c>
      <c r="CD389" s="26"/>
      <c r="CE389" s="26"/>
      <c r="CF389" s="43">
        <f t="shared" ref="CF389:CF452" si="635">SUM(CD389:CE389)</f>
        <v>0</v>
      </c>
      <c r="CG389" s="327">
        <f>'2ND TERM Db '!AV389</f>
        <v>0</v>
      </c>
      <c r="CH389" s="348">
        <f>'1ST TERM Db'!AV389</f>
        <v>0</v>
      </c>
      <c r="CI389" s="328">
        <f t="shared" ref="CI389:CI452" si="636">IF(AND(CF389=0,CG389=0,CH389=0),0,IF(AND(CF389=0,CG389=0),CH389/1,IF(AND(CF389=0,CH389=0),CG389/1,IF(AND(CG389=0,CH389=0),CF389/1,IF(CF389=0,FLOOR((CG389+CH389)/2,0.1),IF(CG389=0,(CF389+CH389)/2,IF(CH389=0,(CG389+CF389)/2,FLOOR(((CF389+CG389+CH389)/3),0.1))))))))</f>
        <v>0</v>
      </c>
      <c r="CJ389" s="26"/>
      <c r="CK389" s="26"/>
      <c r="CL389" s="43">
        <f t="shared" ref="CL389:CL452" si="637">SUM(CJ389:CK389)</f>
        <v>0</v>
      </c>
      <c r="CM389" s="327">
        <f>'2ND TERM Db '!AY389</f>
        <v>0</v>
      </c>
      <c r="CN389" s="348">
        <f>'1ST TERM Db'!AY389</f>
        <v>0</v>
      </c>
      <c r="CO389" s="328">
        <f t="shared" ref="CO389:CO452" si="638">IF(AND(CL389=0,CM389=0,CN389=0),0,IF(AND(CL389=0,CM389=0),CN389/1,IF(AND(CL389=0,CN389=0),CM389/1,IF(AND(CM389=0,CN389=0),CL389/1,IF(CL389=0,FLOOR((CM389+CN389)/2,0.1),IF(CM389=0,(CL389+CN389)/2,IF(CN389=0,(CM389+CL389)/2,FLOOR(((CL389+CM389+CN389)/3),0.1))))))))</f>
        <v>0</v>
      </c>
      <c r="CP389" s="26"/>
      <c r="CQ389" s="26"/>
      <c r="CR389" s="43">
        <f t="shared" ref="CR389:CR452" si="639">SUM(CP389:CQ389)</f>
        <v>0</v>
      </c>
      <c r="CS389" s="327">
        <f>'2ND TERM Db '!BB389</f>
        <v>0</v>
      </c>
      <c r="CT389" s="348">
        <f>'1ST TERM Db'!BB389</f>
        <v>0</v>
      </c>
      <c r="CU389" s="328">
        <f t="shared" ref="CU389:CU452" si="640">IF(AND(CR389=0,CS389=0,CT389=0),0,IF(AND(CR389=0,CS389=0),CT389/1,IF(AND(CR389=0,CT389=0),CS389/1,IF(AND(CS389=0,CT389=0),CR389/1,IF(CR389=0,FLOOR((CS389+CT389)/2,0.1),IF(CS389=0,(CR389+CT389)/2,IF(CT389=0,(CS389+CR389)/2,FLOOR(((CR389+CS389+CT389)/3),0.1))))))))</f>
        <v>0</v>
      </c>
      <c r="CV389" s="26"/>
      <c r="CW389" s="26"/>
      <c r="CX389" s="43">
        <f t="shared" ref="CX389:CX452" si="641">SUM(CV389:CW389)</f>
        <v>0</v>
      </c>
      <c r="CY389" s="327">
        <f>'2ND TERM Db '!BE389</f>
        <v>0</v>
      </c>
      <c r="CZ389" s="348">
        <f>'1ST TERM Db'!BE389</f>
        <v>0</v>
      </c>
      <c r="DA389" s="328">
        <f t="shared" ref="DA389:DA452" si="642">IF(AND(CX389=0,CY389=0,CZ389=0),0,IF(AND(CX389=0,CY389=0),CZ389/1,IF(AND(CX389=0,CZ389=0),CY389/1,IF(AND(CY389=0,CZ389=0),CX389/1,IF(CX389=0,FLOOR((CY389+CZ389)/2,0.1),IF(CY389=0,(CX389+CZ389)/2,IF(CZ389=0,(CY389+CX389)/2,FLOOR(((CX389+CY389+CZ389)/3),0.1))))))))</f>
        <v>0</v>
      </c>
      <c r="DB389" s="26"/>
      <c r="DC389" s="26"/>
      <c r="DD389" s="43">
        <f t="shared" ref="DD389:DD452" si="643">SUM(DB389:DC389)</f>
        <v>0</v>
      </c>
      <c r="DE389" s="327">
        <f>'2ND TERM Db '!BH389</f>
        <v>0</v>
      </c>
      <c r="DF389" s="348">
        <f>'1ST TERM Db'!BH389</f>
        <v>0</v>
      </c>
      <c r="DG389" s="328">
        <f t="shared" ref="DG389:DG452" si="644">IF(AND(DD389=0,DE389=0,DF389=0),0,IF(AND(DD389=0,DE389=0),DF389/1,IF(AND(DD389=0,DF389=0),DE389/1,IF(AND(DE389=0,DF389=0),DD389/1,IF(DD389=0,FLOOR((DE389+DF389)/2,0.1),IF(DE389=0,(DD389+DF389)/2,IF(DF389=0,(DE389+DD389)/2,FLOOR(((DD389+DE389+DF389)/3),0.1))))))))</f>
        <v>0</v>
      </c>
      <c r="DH389" s="349"/>
      <c r="DI389" s="349"/>
      <c r="DJ389" s="356">
        <f t="shared" si="546"/>
        <v>0</v>
      </c>
      <c r="DK389" s="357">
        <f>'2ND TERM Db '!BK389</f>
        <v>0</v>
      </c>
      <c r="DL389" s="357">
        <f>'1ST TERM Db'!BK389</f>
        <v>0</v>
      </c>
      <c r="DM389" s="328">
        <f t="shared" ref="DM389:DM452" si="645">IF(AND(DJ389=0,DK389=0,DL389=0),0,IF(AND(DJ389=0,DK389=0),DL389/1,IF(AND(DJ389=0,DL389=0),DK389/1,IF(AND(DK389=0,DL389=0),DJ389/1,IF(DJ389=0,FLOOR((DK389+DL389)/2,0.1),IF(DK389=0,(DJ389+DL389)/2,IF(DL389=0,(DK389+DJ389)/2,FLOOR(((DJ389+DK389+DL389)/3),0.1))))))))</f>
        <v>0</v>
      </c>
      <c r="DN389" s="73">
        <f t="shared" ref="DN389" si="646">SUM(O389,U389,AA389,AG389,AM389,AS389,AY389,BE389,BK389,BQ389,BW389,CC389,CI389,CO389,CU389,DA389,DG389,DM389)</f>
        <v>0</v>
      </c>
      <c r="DO389" s="80">
        <f t="shared" ref="DO389:DO452" si="647">RANK(DN389,DN$4:DN$503)</f>
        <v>12</v>
      </c>
      <c r="DP389" s="81" t="s">
        <v>105</v>
      </c>
      <c r="DQ389" s="81" t="s">
        <v>105</v>
      </c>
      <c r="DR389" s="81" t="s">
        <v>105</v>
      </c>
      <c r="DS389" s="81" t="s">
        <v>105</v>
      </c>
      <c r="DT389" s="81" t="s">
        <v>105</v>
      </c>
      <c r="DU389" s="81" t="s">
        <v>105</v>
      </c>
      <c r="DV389" s="81" t="s">
        <v>105</v>
      </c>
      <c r="DW389" s="81" t="s">
        <v>105</v>
      </c>
      <c r="DX389" s="87" t="s">
        <v>98</v>
      </c>
      <c r="DY389" s="88" t="s">
        <v>99</v>
      </c>
      <c r="DZ389" s="81" t="s">
        <v>105</v>
      </c>
      <c r="EA389" s="81" t="s">
        <v>105</v>
      </c>
      <c r="EB389" s="81" t="s">
        <v>105</v>
      </c>
      <c r="EC389" s="81" t="s">
        <v>105</v>
      </c>
      <c r="ED389" s="81" t="s">
        <v>105</v>
      </c>
      <c r="EE389" s="81" t="s">
        <v>105</v>
      </c>
      <c r="EF389" s="99" t="s">
        <v>105</v>
      </c>
      <c r="EG389" s="100" t="s">
        <v>101</v>
      </c>
      <c r="EH389" s="101" t="s">
        <v>102</v>
      </c>
      <c r="EI389" s="102" t="s">
        <v>103</v>
      </c>
      <c r="EJ389" s="103" t="s">
        <v>104</v>
      </c>
    </row>
    <row r="390" ht="30.3" spans="1:140">
      <c r="A390" s="21">
        <v>387</v>
      </c>
      <c r="B390" s="288">
        <f>'1ST TERM Db'!B390</f>
        <v>0</v>
      </c>
      <c r="C390" s="29">
        <f>'1ST TERM Db'!C390</f>
        <v>0</v>
      </c>
      <c r="D390" s="29">
        <f>'1ST TERM Db'!D390</f>
        <v>0</v>
      </c>
      <c r="E390" s="29">
        <f>'1ST TERM Db'!E390</f>
        <v>0</v>
      </c>
      <c r="F390" s="27"/>
      <c r="G390" s="27"/>
      <c r="H390" s="27"/>
      <c r="I390" s="42">
        <f t="shared" si="611"/>
        <v>0</v>
      </c>
      <c r="J390" s="26"/>
      <c r="K390" s="26"/>
      <c r="L390" s="43">
        <f t="shared" si="607"/>
        <v>0</v>
      </c>
      <c r="M390" s="327">
        <f>'2ND TERM Db '!L390</f>
        <v>0</v>
      </c>
      <c r="N390" s="327">
        <f>'1ST TERM Db'!L390</f>
        <v>0</v>
      </c>
      <c r="O390" s="328">
        <f t="shared" si="612"/>
        <v>0</v>
      </c>
      <c r="P390" s="26"/>
      <c r="Q390" s="26"/>
      <c r="R390" s="43">
        <f t="shared" si="613"/>
        <v>0</v>
      </c>
      <c r="S390" s="327">
        <f>'2ND TERM Db '!O390</f>
        <v>0</v>
      </c>
      <c r="T390" s="327">
        <f>'1ST TERM Db'!O390</f>
        <v>0</v>
      </c>
      <c r="U390" s="328">
        <f t="shared" si="614"/>
        <v>0</v>
      </c>
      <c r="V390" s="26"/>
      <c r="W390" s="26"/>
      <c r="X390" s="43">
        <f t="shared" si="615"/>
        <v>0</v>
      </c>
      <c r="Y390" s="327">
        <f>'2ND TERM Db '!R390</f>
        <v>0</v>
      </c>
      <c r="Z390" s="327">
        <f>'1ST TERM Db'!R390</f>
        <v>0</v>
      </c>
      <c r="AA390" s="328">
        <f t="shared" si="616"/>
        <v>0</v>
      </c>
      <c r="AB390" s="26"/>
      <c r="AC390" s="26"/>
      <c r="AD390" s="43">
        <f t="shared" si="617"/>
        <v>0</v>
      </c>
      <c r="AE390" s="327">
        <f>'2ND TERM Db '!U390</f>
        <v>0</v>
      </c>
      <c r="AF390" s="327">
        <f>'1ST TERM Db'!U390</f>
        <v>0</v>
      </c>
      <c r="AG390" s="328">
        <f t="shared" si="618"/>
        <v>0</v>
      </c>
      <c r="AH390" s="26"/>
      <c r="AI390" s="26"/>
      <c r="AJ390" s="43">
        <f t="shared" si="619"/>
        <v>0</v>
      </c>
      <c r="AK390" s="327">
        <f>'2ND TERM Db '!X390</f>
        <v>0</v>
      </c>
      <c r="AL390" s="327">
        <f>'1ST TERM Db'!X390</f>
        <v>0</v>
      </c>
      <c r="AM390" s="328">
        <f t="shared" si="620"/>
        <v>0</v>
      </c>
      <c r="AN390" s="26"/>
      <c r="AO390" s="26"/>
      <c r="AP390" s="43">
        <f t="shared" si="621"/>
        <v>0</v>
      </c>
      <c r="AQ390" s="327">
        <f>'2ND TERM Db '!AA390</f>
        <v>0</v>
      </c>
      <c r="AR390" s="343">
        <f>'1ST TERM Db'!AA390</f>
        <v>0</v>
      </c>
      <c r="AS390" s="328">
        <f t="shared" si="622"/>
        <v>0</v>
      </c>
      <c r="AT390" s="26"/>
      <c r="AU390" s="26"/>
      <c r="AV390" s="43">
        <f t="shared" si="623"/>
        <v>0</v>
      </c>
      <c r="AW390" s="327">
        <f>'2ND TERM Db '!AD390</f>
        <v>0</v>
      </c>
      <c r="AX390" s="343">
        <f>'1ST TERM Db'!AD390</f>
        <v>0</v>
      </c>
      <c r="AY390" s="328">
        <f t="shared" si="624"/>
        <v>0</v>
      </c>
      <c r="AZ390" s="26"/>
      <c r="BA390" s="26"/>
      <c r="BB390" s="43">
        <f t="shared" si="625"/>
        <v>0</v>
      </c>
      <c r="BC390" s="327">
        <f>'2ND TERM Db '!AG390</f>
        <v>0</v>
      </c>
      <c r="BD390" s="327">
        <f>'1ST TERM Db'!AG390</f>
        <v>0</v>
      </c>
      <c r="BE390" s="328">
        <f t="shared" si="626"/>
        <v>0</v>
      </c>
      <c r="BF390" s="26"/>
      <c r="BG390" s="26"/>
      <c r="BH390" s="43">
        <f t="shared" si="627"/>
        <v>0</v>
      </c>
      <c r="BI390" s="327">
        <f>'2ND TERM Db '!AJ390</f>
        <v>0</v>
      </c>
      <c r="BJ390" s="327">
        <f>'1ST TERM Db'!AJ390</f>
        <v>0</v>
      </c>
      <c r="BK390" s="328">
        <f t="shared" si="628"/>
        <v>0</v>
      </c>
      <c r="BL390" s="26"/>
      <c r="BM390" s="26"/>
      <c r="BN390" s="43">
        <f t="shared" si="629"/>
        <v>0</v>
      </c>
      <c r="BO390" s="327">
        <f>'2ND TERM Db '!AM390</f>
        <v>0</v>
      </c>
      <c r="BP390" s="348">
        <f>'1ST TERM Db'!AM390</f>
        <v>0</v>
      </c>
      <c r="BQ390" s="328">
        <f t="shared" si="630"/>
        <v>0</v>
      </c>
      <c r="BR390" s="26"/>
      <c r="BS390" s="26"/>
      <c r="BT390" s="43">
        <f t="shared" si="631"/>
        <v>0</v>
      </c>
      <c r="BU390" s="327">
        <f>'2ND TERM Db '!AP390</f>
        <v>0</v>
      </c>
      <c r="BV390" s="348">
        <f>'1ST TERM Db'!AP390</f>
        <v>0</v>
      </c>
      <c r="BW390" s="328">
        <f t="shared" si="632"/>
        <v>0</v>
      </c>
      <c r="BX390" s="26"/>
      <c r="BY390" s="26"/>
      <c r="BZ390" s="43">
        <f t="shared" si="633"/>
        <v>0</v>
      </c>
      <c r="CA390" s="327">
        <f>'2ND TERM Db '!AS390</f>
        <v>0</v>
      </c>
      <c r="CB390" s="348">
        <f>'1ST TERM Db'!AS390</f>
        <v>0</v>
      </c>
      <c r="CC390" s="328">
        <f t="shared" si="634"/>
        <v>0</v>
      </c>
      <c r="CD390" s="26"/>
      <c r="CE390" s="26"/>
      <c r="CF390" s="43">
        <f t="shared" si="635"/>
        <v>0</v>
      </c>
      <c r="CG390" s="327">
        <f>'2ND TERM Db '!AV390</f>
        <v>0</v>
      </c>
      <c r="CH390" s="348">
        <f>'1ST TERM Db'!AV390</f>
        <v>0</v>
      </c>
      <c r="CI390" s="328">
        <f t="shared" si="636"/>
        <v>0</v>
      </c>
      <c r="CJ390" s="26"/>
      <c r="CK390" s="26"/>
      <c r="CL390" s="43">
        <f t="shared" si="637"/>
        <v>0</v>
      </c>
      <c r="CM390" s="327">
        <f>'2ND TERM Db '!AY390</f>
        <v>0</v>
      </c>
      <c r="CN390" s="348">
        <f>'1ST TERM Db'!AY390</f>
        <v>0</v>
      </c>
      <c r="CO390" s="328">
        <f t="shared" si="638"/>
        <v>0</v>
      </c>
      <c r="CP390" s="26"/>
      <c r="CQ390" s="26"/>
      <c r="CR390" s="43">
        <f t="shared" si="639"/>
        <v>0</v>
      </c>
      <c r="CS390" s="327">
        <f>'2ND TERM Db '!BB390</f>
        <v>0</v>
      </c>
      <c r="CT390" s="348">
        <f>'1ST TERM Db'!BB390</f>
        <v>0</v>
      </c>
      <c r="CU390" s="328">
        <f t="shared" si="640"/>
        <v>0</v>
      </c>
      <c r="CV390" s="26"/>
      <c r="CW390" s="26"/>
      <c r="CX390" s="43">
        <f t="shared" si="641"/>
        <v>0</v>
      </c>
      <c r="CY390" s="327">
        <f>'2ND TERM Db '!BE390</f>
        <v>0</v>
      </c>
      <c r="CZ390" s="348">
        <f>'1ST TERM Db'!BE390</f>
        <v>0</v>
      </c>
      <c r="DA390" s="328">
        <f t="shared" si="642"/>
        <v>0</v>
      </c>
      <c r="DB390" s="26"/>
      <c r="DC390" s="26"/>
      <c r="DD390" s="43">
        <f t="shared" si="643"/>
        <v>0</v>
      </c>
      <c r="DE390" s="327">
        <f>'2ND TERM Db '!BH390</f>
        <v>0</v>
      </c>
      <c r="DF390" s="348">
        <f>'1ST TERM Db'!BH390</f>
        <v>0</v>
      </c>
      <c r="DG390" s="328">
        <f t="shared" si="644"/>
        <v>0</v>
      </c>
      <c r="DH390" s="349"/>
      <c r="DI390" s="349"/>
      <c r="DJ390" s="356">
        <f t="shared" ref="DJ390:DJ453" si="648">SUM(DH390:DI390)</f>
        <v>0</v>
      </c>
      <c r="DK390" s="357">
        <f>'2ND TERM Db '!BK390</f>
        <v>0</v>
      </c>
      <c r="DL390" s="357">
        <f>'1ST TERM Db'!BK390</f>
        <v>0</v>
      </c>
      <c r="DM390" s="328">
        <f t="shared" si="645"/>
        <v>0</v>
      </c>
      <c r="DN390" s="73">
        <f t="shared" ref="DN390" si="649">SUM(O390,U390,AA390,AG390,AM390,AS390,AY390,BE390,BK390,BQ390,BW390,CC390,CI390,CO390,CU390,DA390,DG390:DM390)</f>
        <v>0</v>
      </c>
      <c r="DO390" s="80">
        <f t="shared" si="647"/>
        <v>12</v>
      </c>
      <c r="DP390" s="81" t="s">
        <v>105</v>
      </c>
      <c r="DQ390" s="81" t="s">
        <v>105</v>
      </c>
      <c r="DR390" s="81" t="s">
        <v>105</v>
      </c>
      <c r="DS390" s="81" t="s">
        <v>105</v>
      </c>
      <c r="DT390" s="81" t="s">
        <v>105</v>
      </c>
      <c r="DU390" s="81" t="s">
        <v>105</v>
      </c>
      <c r="DV390" s="81" t="s">
        <v>105</v>
      </c>
      <c r="DW390" s="81" t="s">
        <v>105</v>
      </c>
      <c r="DX390" s="87" t="s">
        <v>98</v>
      </c>
      <c r="DY390" s="88" t="s">
        <v>99</v>
      </c>
      <c r="DZ390" s="81" t="s">
        <v>105</v>
      </c>
      <c r="EA390" s="81" t="s">
        <v>105</v>
      </c>
      <c r="EB390" s="81" t="s">
        <v>105</v>
      </c>
      <c r="EC390" s="81" t="s">
        <v>105</v>
      </c>
      <c r="ED390" s="81" t="s">
        <v>105</v>
      </c>
      <c r="EE390" s="81" t="s">
        <v>105</v>
      </c>
      <c r="EF390" s="99" t="s">
        <v>105</v>
      </c>
      <c r="EG390" s="100" t="s">
        <v>101</v>
      </c>
      <c r="EH390" s="101" t="s">
        <v>102</v>
      </c>
      <c r="EI390" s="102" t="s">
        <v>103</v>
      </c>
      <c r="EJ390" s="103" t="s">
        <v>104</v>
      </c>
    </row>
    <row r="391" ht="30.3" spans="1:140">
      <c r="A391" s="21">
        <v>388</v>
      </c>
      <c r="B391" s="288">
        <f>'1ST TERM Db'!B391</f>
        <v>0</v>
      </c>
      <c r="C391" s="29">
        <f>'1ST TERM Db'!C391</f>
        <v>0</v>
      </c>
      <c r="D391" s="29">
        <f>'1ST TERM Db'!D391</f>
        <v>0</v>
      </c>
      <c r="E391" s="29">
        <f>'1ST TERM Db'!E391</f>
        <v>0</v>
      </c>
      <c r="F391" s="27"/>
      <c r="G391" s="27"/>
      <c r="H391" s="27"/>
      <c r="I391" s="42">
        <f t="shared" si="611"/>
        <v>0</v>
      </c>
      <c r="J391" s="26"/>
      <c r="K391" s="26"/>
      <c r="L391" s="43">
        <f t="shared" si="607"/>
        <v>0</v>
      </c>
      <c r="M391" s="327">
        <f>'2ND TERM Db '!L391</f>
        <v>0</v>
      </c>
      <c r="N391" s="327">
        <f>'1ST TERM Db'!L391</f>
        <v>0</v>
      </c>
      <c r="O391" s="328">
        <f t="shared" si="612"/>
        <v>0</v>
      </c>
      <c r="P391" s="26"/>
      <c r="Q391" s="26"/>
      <c r="R391" s="43">
        <f t="shared" si="613"/>
        <v>0</v>
      </c>
      <c r="S391" s="327">
        <f>'2ND TERM Db '!O391</f>
        <v>0</v>
      </c>
      <c r="T391" s="327">
        <f>'1ST TERM Db'!O391</f>
        <v>0</v>
      </c>
      <c r="U391" s="328">
        <f t="shared" si="614"/>
        <v>0</v>
      </c>
      <c r="V391" s="26"/>
      <c r="W391" s="26"/>
      <c r="X391" s="43">
        <f t="shared" si="615"/>
        <v>0</v>
      </c>
      <c r="Y391" s="327">
        <f>'2ND TERM Db '!R391</f>
        <v>0</v>
      </c>
      <c r="Z391" s="327">
        <f>'1ST TERM Db'!R391</f>
        <v>0</v>
      </c>
      <c r="AA391" s="328">
        <f t="shared" si="616"/>
        <v>0</v>
      </c>
      <c r="AB391" s="26"/>
      <c r="AC391" s="26"/>
      <c r="AD391" s="43">
        <f t="shared" si="617"/>
        <v>0</v>
      </c>
      <c r="AE391" s="327">
        <f>'2ND TERM Db '!U391</f>
        <v>0</v>
      </c>
      <c r="AF391" s="327">
        <f>'1ST TERM Db'!U391</f>
        <v>0</v>
      </c>
      <c r="AG391" s="328">
        <f t="shared" si="618"/>
        <v>0</v>
      </c>
      <c r="AH391" s="26"/>
      <c r="AI391" s="26"/>
      <c r="AJ391" s="43">
        <f t="shared" si="619"/>
        <v>0</v>
      </c>
      <c r="AK391" s="327">
        <f>'2ND TERM Db '!X391</f>
        <v>0</v>
      </c>
      <c r="AL391" s="327">
        <f>'1ST TERM Db'!X391</f>
        <v>0</v>
      </c>
      <c r="AM391" s="328">
        <f t="shared" si="620"/>
        <v>0</v>
      </c>
      <c r="AN391" s="26"/>
      <c r="AO391" s="26"/>
      <c r="AP391" s="43">
        <f t="shared" si="621"/>
        <v>0</v>
      </c>
      <c r="AQ391" s="327">
        <f>'2ND TERM Db '!AA391</f>
        <v>0</v>
      </c>
      <c r="AR391" s="343">
        <f>'1ST TERM Db'!AA391</f>
        <v>0</v>
      </c>
      <c r="AS391" s="328">
        <f t="shared" si="622"/>
        <v>0</v>
      </c>
      <c r="AT391" s="26"/>
      <c r="AU391" s="26"/>
      <c r="AV391" s="43">
        <f t="shared" si="623"/>
        <v>0</v>
      </c>
      <c r="AW391" s="327">
        <f>'2ND TERM Db '!AD391</f>
        <v>0</v>
      </c>
      <c r="AX391" s="343">
        <f>'1ST TERM Db'!AD391</f>
        <v>0</v>
      </c>
      <c r="AY391" s="328">
        <f t="shared" si="624"/>
        <v>0</v>
      </c>
      <c r="AZ391" s="26"/>
      <c r="BA391" s="26"/>
      <c r="BB391" s="43">
        <f t="shared" si="625"/>
        <v>0</v>
      </c>
      <c r="BC391" s="327">
        <f>'2ND TERM Db '!AG391</f>
        <v>0</v>
      </c>
      <c r="BD391" s="327">
        <f>'1ST TERM Db'!AG391</f>
        <v>0</v>
      </c>
      <c r="BE391" s="328">
        <f t="shared" si="626"/>
        <v>0</v>
      </c>
      <c r="BF391" s="26"/>
      <c r="BG391" s="26"/>
      <c r="BH391" s="43">
        <f t="shared" si="627"/>
        <v>0</v>
      </c>
      <c r="BI391" s="327">
        <f>'2ND TERM Db '!AJ391</f>
        <v>0</v>
      </c>
      <c r="BJ391" s="327">
        <f>'1ST TERM Db'!AJ391</f>
        <v>0</v>
      </c>
      <c r="BK391" s="328">
        <f t="shared" si="628"/>
        <v>0</v>
      </c>
      <c r="BL391" s="26"/>
      <c r="BM391" s="26"/>
      <c r="BN391" s="43">
        <f t="shared" si="629"/>
        <v>0</v>
      </c>
      <c r="BO391" s="327">
        <f>'2ND TERM Db '!AM391</f>
        <v>0</v>
      </c>
      <c r="BP391" s="348">
        <f>'1ST TERM Db'!AM391</f>
        <v>0</v>
      </c>
      <c r="BQ391" s="328">
        <f t="shared" si="630"/>
        <v>0</v>
      </c>
      <c r="BR391" s="26"/>
      <c r="BS391" s="26"/>
      <c r="BT391" s="43">
        <f t="shared" si="631"/>
        <v>0</v>
      </c>
      <c r="BU391" s="327">
        <f>'2ND TERM Db '!AP391</f>
        <v>0</v>
      </c>
      <c r="BV391" s="348">
        <f>'1ST TERM Db'!AP391</f>
        <v>0</v>
      </c>
      <c r="BW391" s="328">
        <f t="shared" si="632"/>
        <v>0</v>
      </c>
      <c r="BX391" s="26"/>
      <c r="BY391" s="26"/>
      <c r="BZ391" s="43">
        <f t="shared" si="633"/>
        <v>0</v>
      </c>
      <c r="CA391" s="327">
        <f>'2ND TERM Db '!AS391</f>
        <v>0</v>
      </c>
      <c r="CB391" s="348">
        <f>'1ST TERM Db'!AS391</f>
        <v>0</v>
      </c>
      <c r="CC391" s="328">
        <f t="shared" si="634"/>
        <v>0</v>
      </c>
      <c r="CD391" s="26"/>
      <c r="CE391" s="26"/>
      <c r="CF391" s="43">
        <f t="shared" si="635"/>
        <v>0</v>
      </c>
      <c r="CG391" s="327">
        <f>'2ND TERM Db '!AV391</f>
        <v>0</v>
      </c>
      <c r="CH391" s="348">
        <f>'1ST TERM Db'!AV391</f>
        <v>0</v>
      </c>
      <c r="CI391" s="328">
        <f t="shared" si="636"/>
        <v>0</v>
      </c>
      <c r="CJ391" s="26"/>
      <c r="CK391" s="26"/>
      <c r="CL391" s="43">
        <f t="shared" si="637"/>
        <v>0</v>
      </c>
      <c r="CM391" s="327">
        <f>'2ND TERM Db '!AY391</f>
        <v>0</v>
      </c>
      <c r="CN391" s="348">
        <f>'1ST TERM Db'!AY391</f>
        <v>0</v>
      </c>
      <c r="CO391" s="328">
        <f t="shared" si="638"/>
        <v>0</v>
      </c>
      <c r="CP391" s="26"/>
      <c r="CQ391" s="26"/>
      <c r="CR391" s="43">
        <f t="shared" si="639"/>
        <v>0</v>
      </c>
      <c r="CS391" s="327">
        <f>'2ND TERM Db '!BB391</f>
        <v>0</v>
      </c>
      <c r="CT391" s="348">
        <f>'1ST TERM Db'!BB391</f>
        <v>0</v>
      </c>
      <c r="CU391" s="328">
        <f t="shared" si="640"/>
        <v>0</v>
      </c>
      <c r="CV391" s="26"/>
      <c r="CW391" s="26"/>
      <c r="CX391" s="43">
        <f t="shared" si="641"/>
        <v>0</v>
      </c>
      <c r="CY391" s="327">
        <f>'2ND TERM Db '!BE391</f>
        <v>0</v>
      </c>
      <c r="CZ391" s="348">
        <f>'1ST TERM Db'!BE391</f>
        <v>0</v>
      </c>
      <c r="DA391" s="328">
        <f t="shared" si="642"/>
        <v>0</v>
      </c>
      <c r="DB391" s="26"/>
      <c r="DC391" s="26"/>
      <c r="DD391" s="43">
        <f t="shared" si="643"/>
        <v>0</v>
      </c>
      <c r="DE391" s="327">
        <f>'2ND TERM Db '!BH391</f>
        <v>0</v>
      </c>
      <c r="DF391" s="348">
        <f>'1ST TERM Db'!BH391</f>
        <v>0</v>
      </c>
      <c r="DG391" s="328">
        <f t="shared" si="644"/>
        <v>0</v>
      </c>
      <c r="DH391" s="349"/>
      <c r="DI391" s="349"/>
      <c r="DJ391" s="356">
        <f t="shared" si="648"/>
        <v>0</v>
      </c>
      <c r="DK391" s="357">
        <f>'2ND TERM Db '!BK391</f>
        <v>0</v>
      </c>
      <c r="DL391" s="357">
        <f>'1ST TERM Db'!BK391</f>
        <v>0</v>
      </c>
      <c r="DM391" s="328">
        <f t="shared" si="645"/>
        <v>0</v>
      </c>
      <c r="DN391" s="73">
        <f t="shared" ref="DN391" si="650">SUM(O391,U391,AA391,AG391,AM391,AS391,AY391,BE391,BK391,BQ391,BW391,CC391,CI391,CO391,CU391,DA391,DG391,DM391)</f>
        <v>0</v>
      </c>
      <c r="DO391" s="80">
        <f t="shared" si="647"/>
        <v>12</v>
      </c>
      <c r="DP391" s="81" t="s">
        <v>105</v>
      </c>
      <c r="DQ391" s="81" t="s">
        <v>105</v>
      </c>
      <c r="DR391" s="81" t="s">
        <v>105</v>
      </c>
      <c r="DS391" s="81" t="s">
        <v>105</v>
      </c>
      <c r="DT391" s="81" t="s">
        <v>105</v>
      </c>
      <c r="DU391" s="81" t="s">
        <v>105</v>
      </c>
      <c r="DV391" s="81" t="s">
        <v>105</v>
      </c>
      <c r="DW391" s="81" t="s">
        <v>105</v>
      </c>
      <c r="DX391" s="87" t="s">
        <v>98</v>
      </c>
      <c r="DY391" s="88" t="s">
        <v>99</v>
      </c>
      <c r="DZ391" s="81" t="s">
        <v>105</v>
      </c>
      <c r="EA391" s="81" t="s">
        <v>105</v>
      </c>
      <c r="EB391" s="81" t="s">
        <v>105</v>
      </c>
      <c r="EC391" s="81" t="s">
        <v>105</v>
      </c>
      <c r="ED391" s="81" t="s">
        <v>105</v>
      </c>
      <c r="EE391" s="81" t="s">
        <v>105</v>
      </c>
      <c r="EF391" s="99" t="s">
        <v>105</v>
      </c>
      <c r="EG391" s="100" t="s">
        <v>101</v>
      </c>
      <c r="EH391" s="101" t="s">
        <v>102</v>
      </c>
      <c r="EI391" s="102" t="s">
        <v>103</v>
      </c>
      <c r="EJ391" s="103" t="s">
        <v>104</v>
      </c>
    </row>
    <row r="392" ht="30.3" spans="1:140">
      <c r="A392" s="21">
        <v>389</v>
      </c>
      <c r="B392" s="288">
        <f>'1ST TERM Db'!B392</f>
        <v>0</v>
      </c>
      <c r="C392" s="289">
        <f>'1ST TERM Db'!C392</f>
        <v>0</v>
      </c>
      <c r="D392" s="29">
        <f>'1ST TERM Db'!D392</f>
        <v>0</v>
      </c>
      <c r="E392" s="29">
        <f>'1ST TERM Db'!E392</f>
        <v>0</v>
      </c>
      <c r="F392" s="27"/>
      <c r="G392" s="27"/>
      <c r="H392" s="27"/>
      <c r="I392" s="42">
        <f t="shared" si="611"/>
        <v>0</v>
      </c>
      <c r="J392" s="26"/>
      <c r="K392" s="26"/>
      <c r="L392" s="43">
        <f t="shared" si="607"/>
        <v>0</v>
      </c>
      <c r="M392" s="327">
        <f>'2ND TERM Db '!L392</f>
        <v>0</v>
      </c>
      <c r="N392" s="327">
        <f>'1ST TERM Db'!L392</f>
        <v>0</v>
      </c>
      <c r="O392" s="328">
        <f t="shared" si="612"/>
        <v>0</v>
      </c>
      <c r="P392" s="26"/>
      <c r="Q392" s="26"/>
      <c r="R392" s="43">
        <f t="shared" si="613"/>
        <v>0</v>
      </c>
      <c r="S392" s="327">
        <f>'2ND TERM Db '!O392</f>
        <v>0</v>
      </c>
      <c r="T392" s="327">
        <f>'1ST TERM Db'!O392</f>
        <v>0</v>
      </c>
      <c r="U392" s="328">
        <f t="shared" si="614"/>
        <v>0</v>
      </c>
      <c r="V392" s="26"/>
      <c r="W392" s="26"/>
      <c r="X392" s="43">
        <f t="shared" si="615"/>
        <v>0</v>
      </c>
      <c r="Y392" s="327">
        <f>'2ND TERM Db '!R392</f>
        <v>0</v>
      </c>
      <c r="Z392" s="327">
        <f>'1ST TERM Db'!R392</f>
        <v>0</v>
      </c>
      <c r="AA392" s="328">
        <f t="shared" si="616"/>
        <v>0</v>
      </c>
      <c r="AB392" s="26"/>
      <c r="AC392" s="26"/>
      <c r="AD392" s="43">
        <f t="shared" si="617"/>
        <v>0</v>
      </c>
      <c r="AE392" s="327">
        <f>'2ND TERM Db '!U392</f>
        <v>0</v>
      </c>
      <c r="AF392" s="327">
        <f>'1ST TERM Db'!U392</f>
        <v>0</v>
      </c>
      <c r="AG392" s="328">
        <f t="shared" si="618"/>
        <v>0</v>
      </c>
      <c r="AH392" s="26"/>
      <c r="AI392" s="26"/>
      <c r="AJ392" s="43">
        <f t="shared" si="619"/>
        <v>0</v>
      </c>
      <c r="AK392" s="327">
        <f>'2ND TERM Db '!X392</f>
        <v>0</v>
      </c>
      <c r="AL392" s="327">
        <f>'1ST TERM Db'!X392</f>
        <v>0</v>
      </c>
      <c r="AM392" s="328">
        <f t="shared" si="620"/>
        <v>0</v>
      </c>
      <c r="AN392" s="26"/>
      <c r="AO392" s="26"/>
      <c r="AP392" s="43">
        <f t="shared" si="621"/>
        <v>0</v>
      </c>
      <c r="AQ392" s="327">
        <f>'2ND TERM Db '!AA392</f>
        <v>0</v>
      </c>
      <c r="AR392" s="343">
        <f>'1ST TERM Db'!AA392</f>
        <v>0</v>
      </c>
      <c r="AS392" s="328">
        <f t="shared" si="622"/>
        <v>0</v>
      </c>
      <c r="AT392" s="26"/>
      <c r="AU392" s="26"/>
      <c r="AV392" s="43">
        <f t="shared" si="623"/>
        <v>0</v>
      </c>
      <c r="AW392" s="327">
        <f>'2ND TERM Db '!AD392</f>
        <v>0</v>
      </c>
      <c r="AX392" s="343">
        <f>'1ST TERM Db'!AD392</f>
        <v>0</v>
      </c>
      <c r="AY392" s="328">
        <f t="shared" si="624"/>
        <v>0</v>
      </c>
      <c r="AZ392" s="26"/>
      <c r="BA392" s="26"/>
      <c r="BB392" s="43">
        <f t="shared" si="625"/>
        <v>0</v>
      </c>
      <c r="BC392" s="327">
        <f>'2ND TERM Db '!AG392</f>
        <v>0</v>
      </c>
      <c r="BD392" s="327">
        <f>'1ST TERM Db'!AG392</f>
        <v>0</v>
      </c>
      <c r="BE392" s="328">
        <f t="shared" si="626"/>
        <v>0</v>
      </c>
      <c r="BF392" s="26"/>
      <c r="BG392" s="26"/>
      <c r="BH392" s="43">
        <f t="shared" si="627"/>
        <v>0</v>
      </c>
      <c r="BI392" s="327">
        <f>'2ND TERM Db '!AJ392</f>
        <v>0</v>
      </c>
      <c r="BJ392" s="327">
        <f>'1ST TERM Db'!AJ392</f>
        <v>0</v>
      </c>
      <c r="BK392" s="328">
        <f t="shared" si="628"/>
        <v>0</v>
      </c>
      <c r="BL392" s="26"/>
      <c r="BM392" s="26"/>
      <c r="BN392" s="43">
        <f t="shared" si="629"/>
        <v>0</v>
      </c>
      <c r="BO392" s="327">
        <f>'2ND TERM Db '!AM392</f>
        <v>0</v>
      </c>
      <c r="BP392" s="348">
        <f>'1ST TERM Db'!AM392</f>
        <v>0</v>
      </c>
      <c r="BQ392" s="328">
        <f t="shared" si="630"/>
        <v>0</v>
      </c>
      <c r="BR392" s="26"/>
      <c r="BS392" s="26"/>
      <c r="BT392" s="43">
        <f t="shared" si="631"/>
        <v>0</v>
      </c>
      <c r="BU392" s="327">
        <f>'2ND TERM Db '!AP392</f>
        <v>0</v>
      </c>
      <c r="BV392" s="348">
        <f>'1ST TERM Db'!AP392</f>
        <v>0</v>
      </c>
      <c r="BW392" s="328">
        <f t="shared" si="632"/>
        <v>0</v>
      </c>
      <c r="BX392" s="26"/>
      <c r="BY392" s="26"/>
      <c r="BZ392" s="43">
        <f t="shared" si="633"/>
        <v>0</v>
      </c>
      <c r="CA392" s="327">
        <f>'2ND TERM Db '!AS392</f>
        <v>0</v>
      </c>
      <c r="CB392" s="348">
        <f>'1ST TERM Db'!AS392</f>
        <v>0</v>
      </c>
      <c r="CC392" s="328">
        <f t="shared" si="634"/>
        <v>0</v>
      </c>
      <c r="CD392" s="26"/>
      <c r="CE392" s="26"/>
      <c r="CF392" s="43">
        <f t="shared" si="635"/>
        <v>0</v>
      </c>
      <c r="CG392" s="327">
        <f>'2ND TERM Db '!AV392</f>
        <v>0</v>
      </c>
      <c r="CH392" s="348">
        <f>'1ST TERM Db'!AV392</f>
        <v>0</v>
      </c>
      <c r="CI392" s="328">
        <f t="shared" si="636"/>
        <v>0</v>
      </c>
      <c r="CJ392" s="26"/>
      <c r="CK392" s="26"/>
      <c r="CL392" s="43">
        <f t="shared" si="637"/>
        <v>0</v>
      </c>
      <c r="CM392" s="327">
        <f>'2ND TERM Db '!AY392</f>
        <v>0</v>
      </c>
      <c r="CN392" s="348">
        <f>'1ST TERM Db'!AY392</f>
        <v>0</v>
      </c>
      <c r="CO392" s="328">
        <f t="shared" si="638"/>
        <v>0</v>
      </c>
      <c r="CP392" s="26"/>
      <c r="CQ392" s="26"/>
      <c r="CR392" s="43">
        <f t="shared" si="639"/>
        <v>0</v>
      </c>
      <c r="CS392" s="327">
        <f>'2ND TERM Db '!BB392</f>
        <v>0</v>
      </c>
      <c r="CT392" s="348">
        <f>'1ST TERM Db'!BB392</f>
        <v>0</v>
      </c>
      <c r="CU392" s="328">
        <f t="shared" si="640"/>
        <v>0</v>
      </c>
      <c r="CV392" s="26"/>
      <c r="CW392" s="26"/>
      <c r="CX392" s="43">
        <f t="shared" si="641"/>
        <v>0</v>
      </c>
      <c r="CY392" s="327">
        <f>'2ND TERM Db '!BE392</f>
        <v>0</v>
      </c>
      <c r="CZ392" s="348">
        <f>'1ST TERM Db'!BE392</f>
        <v>0</v>
      </c>
      <c r="DA392" s="328">
        <f t="shared" si="642"/>
        <v>0</v>
      </c>
      <c r="DB392" s="26"/>
      <c r="DC392" s="26"/>
      <c r="DD392" s="43">
        <f t="shared" si="643"/>
        <v>0</v>
      </c>
      <c r="DE392" s="327">
        <f>'2ND TERM Db '!BH392</f>
        <v>0</v>
      </c>
      <c r="DF392" s="348">
        <f>'1ST TERM Db'!BH392</f>
        <v>0</v>
      </c>
      <c r="DG392" s="328">
        <f t="shared" si="644"/>
        <v>0</v>
      </c>
      <c r="DH392" s="349"/>
      <c r="DI392" s="349"/>
      <c r="DJ392" s="356">
        <f t="shared" si="648"/>
        <v>0</v>
      </c>
      <c r="DK392" s="357">
        <f>'2ND TERM Db '!BK392</f>
        <v>0</v>
      </c>
      <c r="DL392" s="357">
        <f>'1ST TERM Db'!BK392</f>
        <v>0</v>
      </c>
      <c r="DM392" s="328">
        <f t="shared" si="645"/>
        <v>0</v>
      </c>
      <c r="DN392" s="73">
        <f t="shared" ref="DN392" si="651">SUM(O392,U392,AA392,AG392,AM392,AS392,AY392,BE392,BK392,BQ392,BW392,CC392,CI392,CO392,CU392,DA392,DG392:DM392)</f>
        <v>0</v>
      </c>
      <c r="DO392" s="80">
        <f t="shared" si="647"/>
        <v>12</v>
      </c>
      <c r="DP392" s="81" t="s">
        <v>105</v>
      </c>
      <c r="DQ392" s="81" t="s">
        <v>105</v>
      </c>
      <c r="DR392" s="81" t="s">
        <v>105</v>
      </c>
      <c r="DS392" s="81" t="s">
        <v>105</v>
      </c>
      <c r="DT392" s="81" t="s">
        <v>105</v>
      </c>
      <c r="DU392" s="81" t="s">
        <v>105</v>
      </c>
      <c r="DV392" s="81" t="s">
        <v>105</v>
      </c>
      <c r="DW392" s="81" t="s">
        <v>105</v>
      </c>
      <c r="DX392" s="87" t="s">
        <v>98</v>
      </c>
      <c r="DY392" s="88" t="s">
        <v>99</v>
      </c>
      <c r="DZ392" s="81" t="s">
        <v>105</v>
      </c>
      <c r="EA392" s="81" t="s">
        <v>105</v>
      </c>
      <c r="EB392" s="81" t="s">
        <v>105</v>
      </c>
      <c r="EC392" s="81" t="s">
        <v>105</v>
      </c>
      <c r="ED392" s="81" t="s">
        <v>105</v>
      </c>
      <c r="EE392" s="81" t="s">
        <v>105</v>
      </c>
      <c r="EF392" s="99" t="s">
        <v>105</v>
      </c>
      <c r="EG392" s="100" t="s">
        <v>101</v>
      </c>
      <c r="EH392" s="101" t="s">
        <v>102</v>
      </c>
      <c r="EI392" s="102" t="s">
        <v>103</v>
      </c>
      <c r="EJ392" s="103" t="s">
        <v>104</v>
      </c>
    </row>
    <row r="393" ht="30.3" spans="1:140">
      <c r="A393" s="21">
        <v>390</v>
      </c>
      <c r="B393" s="288">
        <f>'1ST TERM Db'!B393</f>
        <v>0</v>
      </c>
      <c r="C393" s="29">
        <f>'1ST TERM Db'!C393</f>
        <v>0</v>
      </c>
      <c r="D393" s="29">
        <f>'1ST TERM Db'!D393</f>
        <v>0</v>
      </c>
      <c r="E393" s="29">
        <f>'1ST TERM Db'!E393</f>
        <v>0</v>
      </c>
      <c r="F393" s="27"/>
      <c r="G393" s="27"/>
      <c r="H393" s="27"/>
      <c r="I393" s="42">
        <f t="shared" si="611"/>
        <v>0</v>
      </c>
      <c r="J393" s="26"/>
      <c r="K393" s="26"/>
      <c r="L393" s="43">
        <f t="shared" si="607"/>
        <v>0</v>
      </c>
      <c r="M393" s="327">
        <f>'2ND TERM Db '!L393</f>
        <v>0</v>
      </c>
      <c r="N393" s="327">
        <f>'1ST TERM Db'!L393</f>
        <v>0</v>
      </c>
      <c r="O393" s="328">
        <f t="shared" si="612"/>
        <v>0</v>
      </c>
      <c r="P393" s="26"/>
      <c r="Q393" s="26"/>
      <c r="R393" s="43">
        <f t="shared" si="613"/>
        <v>0</v>
      </c>
      <c r="S393" s="327">
        <f>'2ND TERM Db '!O393</f>
        <v>0</v>
      </c>
      <c r="T393" s="327">
        <f>'1ST TERM Db'!O393</f>
        <v>0</v>
      </c>
      <c r="U393" s="328">
        <f t="shared" si="614"/>
        <v>0</v>
      </c>
      <c r="V393" s="26"/>
      <c r="W393" s="26"/>
      <c r="X393" s="43">
        <f t="shared" si="615"/>
        <v>0</v>
      </c>
      <c r="Y393" s="327">
        <f>'2ND TERM Db '!R393</f>
        <v>0</v>
      </c>
      <c r="Z393" s="327">
        <f>'1ST TERM Db'!R393</f>
        <v>0</v>
      </c>
      <c r="AA393" s="328">
        <f t="shared" si="616"/>
        <v>0</v>
      </c>
      <c r="AB393" s="26"/>
      <c r="AC393" s="26"/>
      <c r="AD393" s="43">
        <f t="shared" si="617"/>
        <v>0</v>
      </c>
      <c r="AE393" s="327">
        <f>'2ND TERM Db '!U393</f>
        <v>0</v>
      </c>
      <c r="AF393" s="327">
        <f>'1ST TERM Db'!U393</f>
        <v>0</v>
      </c>
      <c r="AG393" s="328">
        <f t="shared" si="618"/>
        <v>0</v>
      </c>
      <c r="AH393" s="26"/>
      <c r="AI393" s="26"/>
      <c r="AJ393" s="43">
        <f t="shared" si="619"/>
        <v>0</v>
      </c>
      <c r="AK393" s="327">
        <f>'2ND TERM Db '!X393</f>
        <v>0</v>
      </c>
      <c r="AL393" s="327">
        <f>'1ST TERM Db'!X393</f>
        <v>0</v>
      </c>
      <c r="AM393" s="328">
        <f t="shared" si="620"/>
        <v>0</v>
      </c>
      <c r="AN393" s="26"/>
      <c r="AO393" s="26"/>
      <c r="AP393" s="43">
        <f t="shared" si="621"/>
        <v>0</v>
      </c>
      <c r="AQ393" s="327">
        <f>'2ND TERM Db '!AA393</f>
        <v>0</v>
      </c>
      <c r="AR393" s="343">
        <f>'1ST TERM Db'!AA393</f>
        <v>0</v>
      </c>
      <c r="AS393" s="328">
        <f t="shared" si="622"/>
        <v>0</v>
      </c>
      <c r="AT393" s="26"/>
      <c r="AU393" s="26"/>
      <c r="AV393" s="43">
        <f t="shared" si="623"/>
        <v>0</v>
      </c>
      <c r="AW393" s="327">
        <f>'2ND TERM Db '!AD393</f>
        <v>0</v>
      </c>
      <c r="AX393" s="343">
        <f>'1ST TERM Db'!AD393</f>
        <v>0</v>
      </c>
      <c r="AY393" s="328">
        <f t="shared" si="624"/>
        <v>0</v>
      </c>
      <c r="AZ393" s="26"/>
      <c r="BA393" s="26"/>
      <c r="BB393" s="43">
        <f t="shared" si="625"/>
        <v>0</v>
      </c>
      <c r="BC393" s="327">
        <f>'2ND TERM Db '!AG393</f>
        <v>0</v>
      </c>
      <c r="BD393" s="327">
        <f>'1ST TERM Db'!AG393</f>
        <v>0</v>
      </c>
      <c r="BE393" s="328">
        <f t="shared" si="626"/>
        <v>0</v>
      </c>
      <c r="BF393" s="26"/>
      <c r="BG393" s="26"/>
      <c r="BH393" s="43">
        <f t="shared" si="627"/>
        <v>0</v>
      </c>
      <c r="BI393" s="327">
        <f>'2ND TERM Db '!AJ393</f>
        <v>0</v>
      </c>
      <c r="BJ393" s="327">
        <f>'1ST TERM Db'!AJ393</f>
        <v>0</v>
      </c>
      <c r="BK393" s="328">
        <f t="shared" si="628"/>
        <v>0</v>
      </c>
      <c r="BL393" s="26"/>
      <c r="BM393" s="26"/>
      <c r="BN393" s="43">
        <f t="shared" si="629"/>
        <v>0</v>
      </c>
      <c r="BO393" s="327">
        <f>'2ND TERM Db '!AM393</f>
        <v>0</v>
      </c>
      <c r="BP393" s="348">
        <f>'1ST TERM Db'!AM393</f>
        <v>0</v>
      </c>
      <c r="BQ393" s="328">
        <f t="shared" si="630"/>
        <v>0</v>
      </c>
      <c r="BR393" s="26"/>
      <c r="BS393" s="26"/>
      <c r="BT393" s="43">
        <f t="shared" si="631"/>
        <v>0</v>
      </c>
      <c r="BU393" s="327">
        <f>'2ND TERM Db '!AP393</f>
        <v>0</v>
      </c>
      <c r="BV393" s="348">
        <f>'1ST TERM Db'!AP393</f>
        <v>0</v>
      </c>
      <c r="BW393" s="328">
        <f t="shared" si="632"/>
        <v>0</v>
      </c>
      <c r="BX393" s="26"/>
      <c r="BY393" s="26"/>
      <c r="BZ393" s="43">
        <f t="shared" si="633"/>
        <v>0</v>
      </c>
      <c r="CA393" s="327">
        <f>'2ND TERM Db '!AS393</f>
        <v>0</v>
      </c>
      <c r="CB393" s="348">
        <f>'1ST TERM Db'!AS393</f>
        <v>0</v>
      </c>
      <c r="CC393" s="328">
        <f t="shared" si="634"/>
        <v>0</v>
      </c>
      <c r="CD393" s="26"/>
      <c r="CE393" s="26"/>
      <c r="CF393" s="43">
        <f t="shared" si="635"/>
        <v>0</v>
      </c>
      <c r="CG393" s="327">
        <f>'2ND TERM Db '!AV393</f>
        <v>0</v>
      </c>
      <c r="CH393" s="348">
        <f>'1ST TERM Db'!AV393</f>
        <v>0</v>
      </c>
      <c r="CI393" s="328">
        <f t="shared" si="636"/>
        <v>0</v>
      </c>
      <c r="CJ393" s="26"/>
      <c r="CK393" s="26"/>
      <c r="CL393" s="43">
        <f t="shared" si="637"/>
        <v>0</v>
      </c>
      <c r="CM393" s="327">
        <f>'2ND TERM Db '!AY393</f>
        <v>0</v>
      </c>
      <c r="CN393" s="348">
        <f>'1ST TERM Db'!AY393</f>
        <v>0</v>
      </c>
      <c r="CO393" s="328">
        <f t="shared" si="638"/>
        <v>0</v>
      </c>
      <c r="CP393" s="26"/>
      <c r="CQ393" s="26"/>
      <c r="CR393" s="43">
        <f t="shared" si="639"/>
        <v>0</v>
      </c>
      <c r="CS393" s="327">
        <f>'2ND TERM Db '!BB393</f>
        <v>0</v>
      </c>
      <c r="CT393" s="348">
        <f>'1ST TERM Db'!BB393</f>
        <v>0</v>
      </c>
      <c r="CU393" s="328">
        <f t="shared" si="640"/>
        <v>0</v>
      </c>
      <c r="CV393" s="26"/>
      <c r="CW393" s="26"/>
      <c r="CX393" s="43">
        <f t="shared" si="641"/>
        <v>0</v>
      </c>
      <c r="CY393" s="327">
        <f>'2ND TERM Db '!BE393</f>
        <v>0</v>
      </c>
      <c r="CZ393" s="348">
        <f>'1ST TERM Db'!BE393</f>
        <v>0</v>
      </c>
      <c r="DA393" s="328">
        <f t="shared" si="642"/>
        <v>0</v>
      </c>
      <c r="DB393" s="26"/>
      <c r="DC393" s="26"/>
      <c r="DD393" s="43">
        <f t="shared" si="643"/>
        <v>0</v>
      </c>
      <c r="DE393" s="327">
        <f>'2ND TERM Db '!BH393</f>
        <v>0</v>
      </c>
      <c r="DF393" s="348">
        <f>'1ST TERM Db'!BH393</f>
        <v>0</v>
      </c>
      <c r="DG393" s="328">
        <f t="shared" si="644"/>
        <v>0</v>
      </c>
      <c r="DH393" s="349"/>
      <c r="DI393" s="349"/>
      <c r="DJ393" s="356">
        <f t="shared" si="648"/>
        <v>0</v>
      </c>
      <c r="DK393" s="357">
        <f>'2ND TERM Db '!BK393</f>
        <v>0</v>
      </c>
      <c r="DL393" s="357">
        <f>'1ST TERM Db'!BK393</f>
        <v>0</v>
      </c>
      <c r="DM393" s="328">
        <f t="shared" si="645"/>
        <v>0</v>
      </c>
      <c r="DN393" s="73">
        <f t="shared" ref="DN393" si="652">SUM(O393,U393,AA393,AG393,AM393,AS393,AY393,BE393,BK393,BQ393,BW393,CC393,CI393,CO393,CU393,DA393,DG393,DM393)</f>
        <v>0</v>
      </c>
      <c r="DO393" s="80">
        <f t="shared" si="647"/>
        <v>12</v>
      </c>
      <c r="DP393" s="81" t="s">
        <v>105</v>
      </c>
      <c r="DQ393" s="81" t="s">
        <v>105</v>
      </c>
      <c r="DR393" s="81" t="s">
        <v>105</v>
      </c>
      <c r="DS393" s="81" t="s">
        <v>105</v>
      </c>
      <c r="DT393" s="81" t="s">
        <v>105</v>
      </c>
      <c r="DU393" s="81" t="s">
        <v>105</v>
      </c>
      <c r="DV393" s="81" t="s">
        <v>105</v>
      </c>
      <c r="DW393" s="81" t="s">
        <v>105</v>
      </c>
      <c r="DX393" s="87" t="s">
        <v>98</v>
      </c>
      <c r="DY393" s="88" t="s">
        <v>99</v>
      </c>
      <c r="DZ393" s="81" t="s">
        <v>105</v>
      </c>
      <c r="EA393" s="81" t="s">
        <v>105</v>
      </c>
      <c r="EB393" s="81" t="s">
        <v>105</v>
      </c>
      <c r="EC393" s="81" t="s">
        <v>105</v>
      </c>
      <c r="ED393" s="81" t="s">
        <v>105</v>
      </c>
      <c r="EE393" s="81" t="s">
        <v>105</v>
      </c>
      <c r="EF393" s="99" t="s">
        <v>105</v>
      </c>
      <c r="EG393" s="100" t="s">
        <v>101</v>
      </c>
      <c r="EH393" s="101" t="s">
        <v>102</v>
      </c>
      <c r="EI393" s="102" t="s">
        <v>103</v>
      </c>
      <c r="EJ393" s="103" t="s">
        <v>104</v>
      </c>
    </row>
    <row r="394" ht="30.3" spans="1:140">
      <c r="A394" s="21">
        <v>391</v>
      </c>
      <c r="B394" s="288">
        <f>'1ST TERM Db'!B394</f>
        <v>0</v>
      </c>
      <c r="C394" s="289">
        <f>'1ST TERM Db'!C394</f>
        <v>0</v>
      </c>
      <c r="D394" s="29">
        <f>'1ST TERM Db'!D394</f>
        <v>0</v>
      </c>
      <c r="E394" s="29">
        <f>'1ST TERM Db'!E394</f>
        <v>0</v>
      </c>
      <c r="F394" s="27"/>
      <c r="G394" s="27"/>
      <c r="H394" s="27"/>
      <c r="I394" s="42">
        <f t="shared" si="611"/>
        <v>0</v>
      </c>
      <c r="J394" s="26"/>
      <c r="K394" s="26"/>
      <c r="L394" s="43">
        <f t="shared" si="607"/>
        <v>0</v>
      </c>
      <c r="M394" s="327">
        <f>'2ND TERM Db '!L394</f>
        <v>0</v>
      </c>
      <c r="N394" s="327">
        <f>'1ST TERM Db'!L394</f>
        <v>0</v>
      </c>
      <c r="O394" s="328">
        <f t="shared" si="612"/>
        <v>0</v>
      </c>
      <c r="P394" s="26"/>
      <c r="Q394" s="26"/>
      <c r="R394" s="43">
        <f t="shared" si="613"/>
        <v>0</v>
      </c>
      <c r="S394" s="327">
        <f>'2ND TERM Db '!O394</f>
        <v>0</v>
      </c>
      <c r="T394" s="327">
        <f>'1ST TERM Db'!O394</f>
        <v>0</v>
      </c>
      <c r="U394" s="328">
        <f t="shared" si="614"/>
        <v>0</v>
      </c>
      <c r="V394" s="26"/>
      <c r="W394" s="26"/>
      <c r="X394" s="43">
        <f t="shared" si="615"/>
        <v>0</v>
      </c>
      <c r="Y394" s="327">
        <f>'2ND TERM Db '!R394</f>
        <v>0</v>
      </c>
      <c r="Z394" s="327">
        <f>'1ST TERM Db'!R394</f>
        <v>0</v>
      </c>
      <c r="AA394" s="328">
        <f t="shared" si="616"/>
        <v>0</v>
      </c>
      <c r="AB394" s="26"/>
      <c r="AC394" s="26"/>
      <c r="AD394" s="43">
        <f t="shared" si="617"/>
        <v>0</v>
      </c>
      <c r="AE394" s="327">
        <f>'2ND TERM Db '!U394</f>
        <v>0</v>
      </c>
      <c r="AF394" s="327">
        <f>'1ST TERM Db'!U394</f>
        <v>0</v>
      </c>
      <c r="AG394" s="328">
        <f t="shared" si="618"/>
        <v>0</v>
      </c>
      <c r="AH394" s="26"/>
      <c r="AI394" s="26"/>
      <c r="AJ394" s="43">
        <f t="shared" si="619"/>
        <v>0</v>
      </c>
      <c r="AK394" s="327">
        <f>'2ND TERM Db '!X394</f>
        <v>0</v>
      </c>
      <c r="AL394" s="327">
        <f>'1ST TERM Db'!X394</f>
        <v>0</v>
      </c>
      <c r="AM394" s="328">
        <f t="shared" si="620"/>
        <v>0</v>
      </c>
      <c r="AN394" s="26"/>
      <c r="AO394" s="26"/>
      <c r="AP394" s="43">
        <f t="shared" si="621"/>
        <v>0</v>
      </c>
      <c r="AQ394" s="327">
        <f>'2ND TERM Db '!AA394</f>
        <v>0</v>
      </c>
      <c r="AR394" s="343">
        <f>'1ST TERM Db'!AA394</f>
        <v>0</v>
      </c>
      <c r="AS394" s="328">
        <f t="shared" si="622"/>
        <v>0</v>
      </c>
      <c r="AT394" s="26"/>
      <c r="AU394" s="26"/>
      <c r="AV394" s="43">
        <f t="shared" si="623"/>
        <v>0</v>
      </c>
      <c r="AW394" s="327">
        <f>'2ND TERM Db '!AD394</f>
        <v>0</v>
      </c>
      <c r="AX394" s="343">
        <f>'1ST TERM Db'!AD394</f>
        <v>0</v>
      </c>
      <c r="AY394" s="328">
        <f t="shared" si="624"/>
        <v>0</v>
      </c>
      <c r="AZ394" s="26"/>
      <c r="BA394" s="26"/>
      <c r="BB394" s="43">
        <f t="shared" si="625"/>
        <v>0</v>
      </c>
      <c r="BC394" s="327">
        <f>'2ND TERM Db '!AG394</f>
        <v>0</v>
      </c>
      <c r="BD394" s="327">
        <f>'1ST TERM Db'!AG394</f>
        <v>0</v>
      </c>
      <c r="BE394" s="328">
        <f t="shared" si="626"/>
        <v>0</v>
      </c>
      <c r="BF394" s="26"/>
      <c r="BG394" s="26"/>
      <c r="BH394" s="43">
        <f t="shared" si="627"/>
        <v>0</v>
      </c>
      <c r="BI394" s="327">
        <f>'2ND TERM Db '!AJ394</f>
        <v>0</v>
      </c>
      <c r="BJ394" s="327">
        <f>'1ST TERM Db'!AJ394</f>
        <v>0</v>
      </c>
      <c r="BK394" s="328">
        <f t="shared" si="628"/>
        <v>0</v>
      </c>
      <c r="BL394" s="26"/>
      <c r="BM394" s="26"/>
      <c r="BN394" s="43">
        <f t="shared" si="629"/>
        <v>0</v>
      </c>
      <c r="BO394" s="327">
        <f>'2ND TERM Db '!AM394</f>
        <v>0</v>
      </c>
      <c r="BP394" s="348">
        <f>'1ST TERM Db'!AM394</f>
        <v>0</v>
      </c>
      <c r="BQ394" s="328">
        <f t="shared" si="630"/>
        <v>0</v>
      </c>
      <c r="BR394" s="26"/>
      <c r="BS394" s="26"/>
      <c r="BT394" s="43">
        <f t="shared" si="631"/>
        <v>0</v>
      </c>
      <c r="BU394" s="327">
        <f>'2ND TERM Db '!AP394</f>
        <v>0</v>
      </c>
      <c r="BV394" s="348">
        <f>'1ST TERM Db'!AP394</f>
        <v>0</v>
      </c>
      <c r="BW394" s="328">
        <f t="shared" si="632"/>
        <v>0</v>
      </c>
      <c r="BX394" s="26"/>
      <c r="BY394" s="26"/>
      <c r="BZ394" s="43">
        <f t="shared" si="633"/>
        <v>0</v>
      </c>
      <c r="CA394" s="327">
        <f>'2ND TERM Db '!AS394</f>
        <v>0</v>
      </c>
      <c r="CB394" s="348">
        <f>'1ST TERM Db'!AS394</f>
        <v>0</v>
      </c>
      <c r="CC394" s="328">
        <f t="shared" si="634"/>
        <v>0</v>
      </c>
      <c r="CD394" s="26"/>
      <c r="CE394" s="26"/>
      <c r="CF394" s="43">
        <f t="shared" si="635"/>
        <v>0</v>
      </c>
      <c r="CG394" s="327">
        <f>'2ND TERM Db '!AV394</f>
        <v>0</v>
      </c>
      <c r="CH394" s="348">
        <f>'1ST TERM Db'!AV394</f>
        <v>0</v>
      </c>
      <c r="CI394" s="328">
        <f t="shared" si="636"/>
        <v>0</v>
      </c>
      <c r="CJ394" s="26"/>
      <c r="CK394" s="26"/>
      <c r="CL394" s="43">
        <f t="shared" si="637"/>
        <v>0</v>
      </c>
      <c r="CM394" s="327">
        <f>'2ND TERM Db '!AY394</f>
        <v>0</v>
      </c>
      <c r="CN394" s="348">
        <f>'1ST TERM Db'!AY394</f>
        <v>0</v>
      </c>
      <c r="CO394" s="328">
        <f t="shared" si="638"/>
        <v>0</v>
      </c>
      <c r="CP394" s="26"/>
      <c r="CQ394" s="26"/>
      <c r="CR394" s="43">
        <f t="shared" si="639"/>
        <v>0</v>
      </c>
      <c r="CS394" s="327">
        <f>'2ND TERM Db '!BB394</f>
        <v>0</v>
      </c>
      <c r="CT394" s="348">
        <f>'1ST TERM Db'!BB394</f>
        <v>0</v>
      </c>
      <c r="CU394" s="328">
        <f t="shared" si="640"/>
        <v>0</v>
      </c>
      <c r="CV394" s="26"/>
      <c r="CW394" s="26"/>
      <c r="CX394" s="43">
        <f t="shared" si="641"/>
        <v>0</v>
      </c>
      <c r="CY394" s="327">
        <f>'2ND TERM Db '!BE394</f>
        <v>0</v>
      </c>
      <c r="CZ394" s="348">
        <f>'1ST TERM Db'!BE394</f>
        <v>0</v>
      </c>
      <c r="DA394" s="328">
        <f t="shared" si="642"/>
        <v>0</v>
      </c>
      <c r="DB394" s="26"/>
      <c r="DC394" s="26"/>
      <c r="DD394" s="43">
        <f t="shared" si="643"/>
        <v>0</v>
      </c>
      <c r="DE394" s="327">
        <f>'2ND TERM Db '!BH394</f>
        <v>0</v>
      </c>
      <c r="DF394" s="348">
        <f>'1ST TERM Db'!BH394</f>
        <v>0</v>
      </c>
      <c r="DG394" s="328">
        <f t="shared" si="644"/>
        <v>0</v>
      </c>
      <c r="DH394" s="349"/>
      <c r="DI394" s="349"/>
      <c r="DJ394" s="356">
        <f t="shared" si="648"/>
        <v>0</v>
      </c>
      <c r="DK394" s="357">
        <f>'2ND TERM Db '!BK394</f>
        <v>0</v>
      </c>
      <c r="DL394" s="357">
        <f>'1ST TERM Db'!BK394</f>
        <v>0</v>
      </c>
      <c r="DM394" s="328">
        <f t="shared" si="645"/>
        <v>0</v>
      </c>
      <c r="DN394" s="73">
        <f t="shared" ref="DN394" si="653">SUM(O394,U394,AA394,AG394,AM394,AS394,AY394,BE394,BK394,BQ394,BW394,CC394,CI394,CO394,CU394,DA394,DG394:DM394)</f>
        <v>0</v>
      </c>
      <c r="DO394" s="80">
        <f t="shared" si="647"/>
        <v>12</v>
      </c>
      <c r="DP394" s="81" t="s">
        <v>105</v>
      </c>
      <c r="DQ394" s="81" t="s">
        <v>105</v>
      </c>
      <c r="DR394" s="81" t="s">
        <v>105</v>
      </c>
      <c r="DS394" s="81" t="s">
        <v>105</v>
      </c>
      <c r="DT394" s="81" t="s">
        <v>105</v>
      </c>
      <c r="DU394" s="81" t="s">
        <v>105</v>
      </c>
      <c r="DV394" s="81" t="s">
        <v>105</v>
      </c>
      <c r="DW394" s="81" t="s">
        <v>105</v>
      </c>
      <c r="DX394" s="87" t="s">
        <v>98</v>
      </c>
      <c r="DY394" s="88" t="s">
        <v>99</v>
      </c>
      <c r="DZ394" s="81" t="s">
        <v>105</v>
      </c>
      <c r="EA394" s="81" t="s">
        <v>105</v>
      </c>
      <c r="EB394" s="81" t="s">
        <v>105</v>
      </c>
      <c r="EC394" s="81" t="s">
        <v>105</v>
      </c>
      <c r="ED394" s="81" t="s">
        <v>105</v>
      </c>
      <c r="EE394" s="81" t="s">
        <v>105</v>
      </c>
      <c r="EF394" s="99" t="s">
        <v>105</v>
      </c>
      <c r="EG394" s="100" t="s">
        <v>101</v>
      </c>
      <c r="EH394" s="101" t="s">
        <v>102</v>
      </c>
      <c r="EI394" s="102" t="s">
        <v>103</v>
      </c>
      <c r="EJ394" s="103" t="s">
        <v>104</v>
      </c>
    </row>
    <row r="395" ht="30.3" spans="1:140">
      <c r="A395" s="21">
        <v>392</v>
      </c>
      <c r="B395" s="288">
        <f>'1ST TERM Db'!B395</f>
        <v>0</v>
      </c>
      <c r="C395" s="29">
        <f>'1ST TERM Db'!C395</f>
        <v>0</v>
      </c>
      <c r="D395" s="29">
        <f>'1ST TERM Db'!D395</f>
        <v>0</v>
      </c>
      <c r="E395" s="29">
        <f>'1ST TERM Db'!E395</f>
        <v>0</v>
      </c>
      <c r="F395" s="27"/>
      <c r="G395" s="27"/>
      <c r="H395" s="27"/>
      <c r="I395" s="42">
        <f t="shared" si="611"/>
        <v>0</v>
      </c>
      <c r="J395" s="26"/>
      <c r="K395" s="26"/>
      <c r="L395" s="43">
        <f t="shared" si="607"/>
        <v>0</v>
      </c>
      <c r="M395" s="327">
        <f>'2ND TERM Db '!L395</f>
        <v>0</v>
      </c>
      <c r="N395" s="327">
        <f>'1ST TERM Db'!L395</f>
        <v>0</v>
      </c>
      <c r="O395" s="328">
        <f t="shared" si="612"/>
        <v>0</v>
      </c>
      <c r="P395" s="26"/>
      <c r="Q395" s="26"/>
      <c r="R395" s="43">
        <f t="shared" si="613"/>
        <v>0</v>
      </c>
      <c r="S395" s="327">
        <f>'2ND TERM Db '!O395</f>
        <v>0</v>
      </c>
      <c r="T395" s="327">
        <f>'1ST TERM Db'!O395</f>
        <v>0</v>
      </c>
      <c r="U395" s="328">
        <f t="shared" si="614"/>
        <v>0</v>
      </c>
      <c r="V395" s="26"/>
      <c r="W395" s="26"/>
      <c r="X395" s="43">
        <f t="shared" si="615"/>
        <v>0</v>
      </c>
      <c r="Y395" s="327">
        <f>'2ND TERM Db '!R395</f>
        <v>0</v>
      </c>
      <c r="Z395" s="327">
        <f>'1ST TERM Db'!R395</f>
        <v>0</v>
      </c>
      <c r="AA395" s="328">
        <f t="shared" si="616"/>
        <v>0</v>
      </c>
      <c r="AB395" s="26"/>
      <c r="AC395" s="26"/>
      <c r="AD395" s="43">
        <f t="shared" si="617"/>
        <v>0</v>
      </c>
      <c r="AE395" s="327">
        <f>'2ND TERM Db '!U395</f>
        <v>0</v>
      </c>
      <c r="AF395" s="327">
        <f>'1ST TERM Db'!U395</f>
        <v>0</v>
      </c>
      <c r="AG395" s="328">
        <f t="shared" si="618"/>
        <v>0</v>
      </c>
      <c r="AH395" s="26"/>
      <c r="AI395" s="26"/>
      <c r="AJ395" s="43">
        <f t="shared" si="619"/>
        <v>0</v>
      </c>
      <c r="AK395" s="327">
        <f>'2ND TERM Db '!X395</f>
        <v>0</v>
      </c>
      <c r="AL395" s="327">
        <f>'1ST TERM Db'!X395</f>
        <v>0</v>
      </c>
      <c r="AM395" s="328">
        <f t="shared" si="620"/>
        <v>0</v>
      </c>
      <c r="AN395" s="26"/>
      <c r="AO395" s="26"/>
      <c r="AP395" s="43">
        <f t="shared" si="621"/>
        <v>0</v>
      </c>
      <c r="AQ395" s="327">
        <f>'2ND TERM Db '!AA395</f>
        <v>0</v>
      </c>
      <c r="AR395" s="343">
        <f>'1ST TERM Db'!AA395</f>
        <v>0</v>
      </c>
      <c r="AS395" s="328">
        <f t="shared" si="622"/>
        <v>0</v>
      </c>
      <c r="AT395" s="26"/>
      <c r="AU395" s="26"/>
      <c r="AV395" s="43">
        <f t="shared" si="623"/>
        <v>0</v>
      </c>
      <c r="AW395" s="327">
        <f>'2ND TERM Db '!AD395</f>
        <v>0</v>
      </c>
      <c r="AX395" s="343">
        <f>'1ST TERM Db'!AD395</f>
        <v>0</v>
      </c>
      <c r="AY395" s="328">
        <f t="shared" si="624"/>
        <v>0</v>
      </c>
      <c r="AZ395" s="26"/>
      <c r="BA395" s="26"/>
      <c r="BB395" s="43">
        <f t="shared" si="625"/>
        <v>0</v>
      </c>
      <c r="BC395" s="327">
        <f>'2ND TERM Db '!AG395</f>
        <v>0</v>
      </c>
      <c r="BD395" s="327">
        <f>'1ST TERM Db'!AG395</f>
        <v>0</v>
      </c>
      <c r="BE395" s="328">
        <f t="shared" si="626"/>
        <v>0</v>
      </c>
      <c r="BF395" s="26"/>
      <c r="BG395" s="26"/>
      <c r="BH395" s="43">
        <f t="shared" si="627"/>
        <v>0</v>
      </c>
      <c r="BI395" s="327">
        <f>'2ND TERM Db '!AJ395</f>
        <v>0</v>
      </c>
      <c r="BJ395" s="327">
        <f>'1ST TERM Db'!AJ395</f>
        <v>0</v>
      </c>
      <c r="BK395" s="328">
        <f t="shared" si="628"/>
        <v>0</v>
      </c>
      <c r="BL395" s="26"/>
      <c r="BM395" s="26"/>
      <c r="BN395" s="43">
        <f t="shared" si="629"/>
        <v>0</v>
      </c>
      <c r="BO395" s="327">
        <f>'2ND TERM Db '!AM395</f>
        <v>0</v>
      </c>
      <c r="BP395" s="348">
        <f>'1ST TERM Db'!AM395</f>
        <v>0</v>
      </c>
      <c r="BQ395" s="328">
        <f t="shared" si="630"/>
        <v>0</v>
      </c>
      <c r="BR395" s="26"/>
      <c r="BS395" s="26"/>
      <c r="BT395" s="43">
        <f t="shared" si="631"/>
        <v>0</v>
      </c>
      <c r="BU395" s="327">
        <f>'2ND TERM Db '!AP395</f>
        <v>0</v>
      </c>
      <c r="BV395" s="348">
        <f>'1ST TERM Db'!AP395</f>
        <v>0</v>
      </c>
      <c r="BW395" s="328">
        <f t="shared" si="632"/>
        <v>0</v>
      </c>
      <c r="BX395" s="26"/>
      <c r="BY395" s="26"/>
      <c r="BZ395" s="43">
        <f t="shared" si="633"/>
        <v>0</v>
      </c>
      <c r="CA395" s="327">
        <f>'2ND TERM Db '!AS395</f>
        <v>0</v>
      </c>
      <c r="CB395" s="348">
        <f>'1ST TERM Db'!AS395</f>
        <v>0</v>
      </c>
      <c r="CC395" s="328">
        <f t="shared" si="634"/>
        <v>0</v>
      </c>
      <c r="CD395" s="26"/>
      <c r="CE395" s="26"/>
      <c r="CF395" s="43">
        <f t="shared" si="635"/>
        <v>0</v>
      </c>
      <c r="CG395" s="327">
        <f>'2ND TERM Db '!AV395</f>
        <v>0</v>
      </c>
      <c r="CH395" s="348">
        <f>'1ST TERM Db'!AV395</f>
        <v>0</v>
      </c>
      <c r="CI395" s="328">
        <f t="shared" si="636"/>
        <v>0</v>
      </c>
      <c r="CJ395" s="26"/>
      <c r="CK395" s="26"/>
      <c r="CL395" s="43">
        <f t="shared" si="637"/>
        <v>0</v>
      </c>
      <c r="CM395" s="327">
        <f>'2ND TERM Db '!AY395</f>
        <v>0</v>
      </c>
      <c r="CN395" s="348">
        <f>'1ST TERM Db'!AY395</f>
        <v>0</v>
      </c>
      <c r="CO395" s="328">
        <f t="shared" si="638"/>
        <v>0</v>
      </c>
      <c r="CP395" s="26"/>
      <c r="CQ395" s="26"/>
      <c r="CR395" s="43">
        <f t="shared" si="639"/>
        <v>0</v>
      </c>
      <c r="CS395" s="327">
        <f>'2ND TERM Db '!BB395</f>
        <v>0</v>
      </c>
      <c r="CT395" s="348">
        <f>'1ST TERM Db'!BB395</f>
        <v>0</v>
      </c>
      <c r="CU395" s="328">
        <f t="shared" si="640"/>
        <v>0</v>
      </c>
      <c r="CV395" s="26"/>
      <c r="CW395" s="26"/>
      <c r="CX395" s="43">
        <f t="shared" si="641"/>
        <v>0</v>
      </c>
      <c r="CY395" s="327">
        <f>'2ND TERM Db '!BE395</f>
        <v>0</v>
      </c>
      <c r="CZ395" s="348">
        <f>'1ST TERM Db'!BE395</f>
        <v>0</v>
      </c>
      <c r="DA395" s="328">
        <f t="shared" si="642"/>
        <v>0</v>
      </c>
      <c r="DB395" s="26"/>
      <c r="DC395" s="26"/>
      <c r="DD395" s="43">
        <f t="shared" si="643"/>
        <v>0</v>
      </c>
      <c r="DE395" s="327">
        <f>'2ND TERM Db '!BH395</f>
        <v>0</v>
      </c>
      <c r="DF395" s="348">
        <f>'1ST TERM Db'!BH395</f>
        <v>0</v>
      </c>
      <c r="DG395" s="328">
        <f t="shared" si="644"/>
        <v>0</v>
      </c>
      <c r="DH395" s="349"/>
      <c r="DI395" s="349"/>
      <c r="DJ395" s="356">
        <f t="shared" si="648"/>
        <v>0</v>
      </c>
      <c r="DK395" s="357">
        <f>'2ND TERM Db '!BK395</f>
        <v>0</v>
      </c>
      <c r="DL395" s="357">
        <f>'1ST TERM Db'!BK395</f>
        <v>0</v>
      </c>
      <c r="DM395" s="328">
        <f t="shared" si="645"/>
        <v>0</v>
      </c>
      <c r="DN395" s="73">
        <f t="shared" ref="DN395" si="654">SUM(O395,U395,AA395,AG395,AM395,AS395,AY395,BE395,BK395,BQ395,BW395,CC395,CI395,CO395,CU395,DA395,DG395,DM395)</f>
        <v>0</v>
      </c>
      <c r="DO395" s="80">
        <f t="shared" si="647"/>
        <v>12</v>
      </c>
      <c r="DP395" s="81" t="s">
        <v>105</v>
      </c>
      <c r="DQ395" s="81" t="s">
        <v>105</v>
      </c>
      <c r="DR395" s="81" t="s">
        <v>105</v>
      </c>
      <c r="DS395" s="81" t="s">
        <v>105</v>
      </c>
      <c r="DT395" s="81" t="s">
        <v>105</v>
      </c>
      <c r="DU395" s="81" t="s">
        <v>105</v>
      </c>
      <c r="DV395" s="81" t="s">
        <v>105</v>
      </c>
      <c r="DW395" s="81" t="s">
        <v>105</v>
      </c>
      <c r="DX395" s="87" t="s">
        <v>98</v>
      </c>
      <c r="DY395" s="88" t="s">
        <v>99</v>
      </c>
      <c r="DZ395" s="81" t="s">
        <v>105</v>
      </c>
      <c r="EA395" s="81" t="s">
        <v>105</v>
      </c>
      <c r="EB395" s="81" t="s">
        <v>105</v>
      </c>
      <c r="EC395" s="81" t="s">
        <v>105</v>
      </c>
      <c r="ED395" s="81" t="s">
        <v>105</v>
      </c>
      <c r="EE395" s="81" t="s">
        <v>105</v>
      </c>
      <c r="EF395" s="99" t="s">
        <v>105</v>
      </c>
      <c r="EG395" s="100" t="s">
        <v>101</v>
      </c>
      <c r="EH395" s="101" t="s">
        <v>102</v>
      </c>
      <c r="EI395" s="102" t="s">
        <v>103</v>
      </c>
      <c r="EJ395" s="103" t="s">
        <v>104</v>
      </c>
    </row>
    <row r="396" ht="30.3" spans="1:140">
      <c r="A396" s="21">
        <v>393</v>
      </c>
      <c r="B396" s="288">
        <f>'1ST TERM Db'!B396</f>
        <v>0</v>
      </c>
      <c r="C396" s="289">
        <f>'1ST TERM Db'!C396</f>
        <v>0</v>
      </c>
      <c r="D396" s="29">
        <f>'1ST TERM Db'!D396</f>
        <v>0</v>
      </c>
      <c r="E396" s="29">
        <f>'1ST TERM Db'!E396</f>
        <v>0</v>
      </c>
      <c r="F396" s="27"/>
      <c r="G396" s="27"/>
      <c r="H396" s="27"/>
      <c r="I396" s="42">
        <f t="shared" si="611"/>
        <v>0</v>
      </c>
      <c r="J396" s="26"/>
      <c r="K396" s="26"/>
      <c r="L396" s="43">
        <f t="shared" si="607"/>
        <v>0</v>
      </c>
      <c r="M396" s="327">
        <f>'2ND TERM Db '!L396</f>
        <v>0</v>
      </c>
      <c r="N396" s="327">
        <f>'1ST TERM Db'!L396</f>
        <v>0</v>
      </c>
      <c r="O396" s="328">
        <f t="shared" si="612"/>
        <v>0</v>
      </c>
      <c r="P396" s="26"/>
      <c r="Q396" s="26"/>
      <c r="R396" s="43">
        <f t="shared" si="613"/>
        <v>0</v>
      </c>
      <c r="S396" s="327">
        <f>'2ND TERM Db '!O396</f>
        <v>0</v>
      </c>
      <c r="T396" s="327">
        <f>'1ST TERM Db'!O396</f>
        <v>0</v>
      </c>
      <c r="U396" s="328">
        <f t="shared" si="614"/>
        <v>0</v>
      </c>
      <c r="V396" s="26"/>
      <c r="W396" s="26"/>
      <c r="X396" s="43">
        <f t="shared" si="615"/>
        <v>0</v>
      </c>
      <c r="Y396" s="327">
        <f>'2ND TERM Db '!R396</f>
        <v>0</v>
      </c>
      <c r="Z396" s="327">
        <f>'1ST TERM Db'!R396</f>
        <v>0</v>
      </c>
      <c r="AA396" s="328">
        <f t="shared" si="616"/>
        <v>0</v>
      </c>
      <c r="AB396" s="26"/>
      <c r="AC396" s="26"/>
      <c r="AD396" s="43">
        <f t="shared" si="617"/>
        <v>0</v>
      </c>
      <c r="AE396" s="327">
        <f>'2ND TERM Db '!U396</f>
        <v>0</v>
      </c>
      <c r="AF396" s="327">
        <f>'1ST TERM Db'!U396</f>
        <v>0</v>
      </c>
      <c r="AG396" s="328">
        <f t="shared" si="618"/>
        <v>0</v>
      </c>
      <c r="AH396" s="26"/>
      <c r="AI396" s="26"/>
      <c r="AJ396" s="43">
        <f t="shared" si="619"/>
        <v>0</v>
      </c>
      <c r="AK396" s="327">
        <f>'2ND TERM Db '!X396</f>
        <v>0</v>
      </c>
      <c r="AL396" s="327">
        <f>'1ST TERM Db'!X396</f>
        <v>0</v>
      </c>
      <c r="AM396" s="328">
        <f t="shared" si="620"/>
        <v>0</v>
      </c>
      <c r="AN396" s="26"/>
      <c r="AO396" s="26"/>
      <c r="AP396" s="43">
        <f t="shared" si="621"/>
        <v>0</v>
      </c>
      <c r="AQ396" s="327">
        <f>'2ND TERM Db '!AA396</f>
        <v>0</v>
      </c>
      <c r="AR396" s="343">
        <f>'1ST TERM Db'!AA396</f>
        <v>0</v>
      </c>
      <c r="AS396" s="328">
        <f t="shared" si="622"/>
        <v>0</v>
      </c>
      <c r="AT396" s="26"/>
      <c r="AU396" s="26"/>
      <c r="AV396" s="43">
        <f t="shared" si="623"/>
        <v>0</v>
      </c>
      <c r="AW396" s="327">
        <f>'2ND TERM Db '!AD396</f>
        <v>0</v>
      </c>
      <c r="AX396" s="343">
        <f>'1ST TERM Db'!AD396</f>
        <v>0</v>
      </c>
      <c r="AY396" s="328">
        <f t="shared" si="624"/>
        <v>0</v>
      </c>
      <c r="AZ396" s="26"/>
      <c r="BA396" s="26"/>
      <c r="BB396" s="43">
        <f t="shared" si="625"/>
        <v>0</v>
      </c>
      <c r="BC396" s="327">
        <f>'2ND TERM Db '!AG396</f>
        <v>0</v>
      </c>
      <c r="BD396" s="327">
        <f>'1ST TERM Db'!AG396</f>
        <v>0</v>
      </c>
      <c r="BE396" s="328">
        <f t="shared" si="626"/>
        <v>0</v>
      </c>
      <c r="BF396" s="26"/>
      <c r="BG396" s="26"/>
      <c r="BH396" s="43">
        <f t="shared" si="627"/>
        <v>0</v>
      </c>
      <c r="BI396" s="327">
        <f>'2ND TERM Db '!AJ396</f>
        <v>0</v>
      </c>
      <c r="BJ396" s="327">
        <f>'1ST TERM Db'!AJ396</f>
        <v>0</v>
      </c>
      <c r="BK396" s="328">
        <f t="shared" si="628"/>
        <v>0</v>
      </c>
      <c r="BL396" s="26"/>
      <c r="BM396" s="26"/>
      <c r="BN396" s="43">
        <f t="shared" si="629"/>
        <v>0</v>
      </c>
      <c r="BO396" s="327">
        <f>'2ND TERM Db '!AM396</f>
        <v>0</v>
      </c>
      <c r="BP396" s="348">
        <f>'1ST TERM Db'!AM396</f>
        <v>0</v>
      </c>
      <c r="BQ396" s="328">
        <f t="shared" si="630"/>
        <v>0</v>
      </c>
      <c r="BR396" s="26"/>
      <c r="BS396" s="26"/>
      <c r="BT396" s="43">
        <f t="shared" si="631"/>
        <v>0</v>
      </c>
      <c r="BU396" s="327">
        <f>'2ND TERM Db '!AP396</f>
        <v>0</v>
      </c>
      <c r="BV396" s="348">
        <f>'1ST TERM Db'!AP396</f>
        <v>0</v>
      </c>
      <c r="BW396" s="328">
        <f t="shared" si="632"/>
        <v>0</v>
      </c>
      <c r="BX396" s="26"/>
      <c r="BY396" s="26"/>
      <c r="BZ396" s="43">
        <f t="shared" si="633"/>
        <v>0</v>
      </c>
      <c r="CA396" s="327">
        <f>'2ND TERM Db '!AS396</f>
        <v>0</v>
      </c>
      <c r="CB396" s="348">
        <f>'1ST TERM Db'!AS396</f>
        <v>0</v>
      </c>
      <c r="CC396" s="328">
        <f t="shared" si="634"/>
        <v>0</v>
      </c>
      <c r="CD396" s="26"/>
      <c r="CE396" s="26"/>
      <c r="CF396" s="43">
        <f t="shared" si="635"/>
        <v>0</v>
      </c>
      <c r="CG396" s="327">
        <f>'2ND TERM Db '!AV396</f>
        <v>0</v>
      </c>
      <c r="CH396" s="348">
        <f>'1ST TERM Db'!AV396</f>
        <v>0</v>
      </c>
      <c r="CI396" s="328">
        <f t="shared" si="636"/>
        <v>0</v>
      </c>
      <c r="CJ396" s="26"/>
      <c r="CK396" s="26"/>
      <c r="CL396" s="43">
        <f t="shared" si="637"/>
        <v>0</v>
      </c>
      <c r="CM396" s="327">
        <f>'2ND TERM Db '!AY396</f>
        <v>0</v>
      </c>
      <c r="CN396" s="348">
        <f>'1ST TERM Db'!AY396</f>
        <v>0</v>
      </c>
      <c r="CO396" s="328">
        <f t="shared" si="638"/>
        <v>0</v>
      </c>
      <c r="CP396" s="26"/>
      <c r="CQ396" s="26"/>
      <c r="CR396" s="43">
        <f t="shared" si="639"/>
        <v>0</v>
      </c>
      <c r="CS396" s="327">
        <f>'2ND TERM Db '!BB396</f>
        <v>0</v>
      </c>
      <c r="CT396" s="348">
        <f>'1ST TERM Db'!BB396</f>
        <v>0</v>
      </c>
      <c r="CU396" s="328">
        <f t="shared" si="640"/>
        <v>0</v>
      </c>
      <c r="CV396" s="26"/>
      <c r="CW396" s="26"/>
      <c r="CX396" s="43">
        <f t="shared" si="641"/>
        <v>0</v>
      </c>
      <c r="CY396" s="327">
        <f>'2ND TERM Db '!BE396</f>
        <v>0</v>
      </c>
      <c r="CZ396" s="348">
        <f>'1ST TERM Db'!BE396</f>
        <v>0</v>
      </c>
      <c r="DA396" s="328">
        <f t="shared" si="642"/>
        <v>0</v>
      </c>
      <c r="DB396" s="26"/>
      <c r="DC396" s="26"/>
      <c r="DD396" s="43">
        <f t="shared" si="643"/>
        <v>0</v>
      </c>
      <c r="DE396" s="327">
        <f>'2ND TERM Db '!BH396</f>
        <v>0</v>
      </c>
      <c r="DF396" s="348">
        <f>'1ST TERM Db'!BH396</f>
        <v>0</v>
      </c>
      <c r="DG396" s="328">
        <f t="shared" si="644"/>
        <v>0</v>
      </c>
      <c r="DH396" s="349"/>
      <c r="DI396" s="349"/>
      <c r="DJ396" s="356">
        <f t="shared" si="648"/>
        <v>0</v>
      </c>
      <c r="DK396" s="357">
        <f>'2ND TERM Db '!BK396</f>
        <v>0</v>
      </c>
      <c r="DL396" s="357">
        <f>'1ST TERM Db'!BK396</f>
        <v>0</v>
      </c>
      <c r="DM396" s="328">
        <f t="shared" si="645"/>
        <v>0</v>
      </c>
      <c r="DN396" s="73">
        <f t="shared" ref="DN396" si="655">SUM(O396,U396,AA396,AG396,AM396,AS396,AY396,BE396,BK396,BQ396,BW396,CC396,CI396,CO396,CU396,DA396,DG396:DM396)</f>
        <v>0</v>
      </c>
      <c r="DO396" s="80">
        <f t="shared" si="647"/>
        <v>12</v>
      </c>
      <c r="DP396" s="81" t="s">
        <v>105</v>
      </c>
      <c r="DQ396" s="81" t="s">
        <v>105</v>
      </c>
      <c r="DR396" s="81" t="s">
        <v>105</v>
      </c>
      <c r="DS396" s="81" t="s">
        <v>105</v>
      </c>
      <c r="DT396" s="81" t="s">
        <v>105</v>
      </c>
      <c r="DU396" s="81" t="s">
        <v>105</v>
      </c>
      <c r="DV396" s="81" t="s">
        <v>105</v>
      </c>
      <c r="DW396" s="81" t="s">
        <v>105</v>
      </c>
      <c r="DX396" s="87" t="s">
        <v>98</v>
      </c>
      <c r="DY396" s="88" t="s">
        <v>99</v>
      </c>
      <c r="DZ396" s="81" t="s">
        <v>105</v>
      </c>
      <c r="EA396" s="81" t="s">
        <v>105</v>
      </c>
      <c r="EB396" s="81" t="s">
        <v>105</v>
      </c>
      <c r="EC396" s="81" t="s">
        <v>105</v>
      </c>
      <c r="ED396" s="81" t="s">
        <v>105</v>
      </c>
      <c r="EE396" s="81" t="s">
        <v>105</v>
      </c>
      <c r="EF396" s="99" t="s">
        <v>105</v>
      </c>
      <c r="EG396" s="100" t="s">
        <v>101</v>
      </c>
      <c r="EH396" s="101" t="s">
        <v>102</v>
      </c>
      <c r="EI396" s="102" t="s">
        <v>103</v>
      </c>
      <c r="EJ396" s="103" t="s">
        <v>104</v>
      </c>
    </row>
    <row r="397" ht="30.3" spans="1:140">
      <c r="A397" s="21">
        <v>394</v>
      </c>
      <c r="B397" s="288">
        <f>'1ST TERM Db'!B397</f>
        <v>0</v>
      </c>
      <c r="C397" s="29">
        <f>'1ST TERM Db'!C397</f>
        <v>0</v>
      </c>
      <c r="D397" s="29">
        <f>'1ST TERM Db'!D397</f>
        <v>0</v>
      </c>
      <c r="E397" s="29">
        <f>'1ST TERM Db'!E397</f>
        <v>0</v>
      </c>
      <c r="F397" s="27"/>
      <c r="G397" s="27"/>
      <c r="H397" s="27"/>
      <c r="I397" s="42">
        <f t="shared" si="611"/>
        <v>0</v>
      </c>
      <c r="J397" s="26"/>
      <c r="K397" s="26"/>
      <c r="L397" s="43">
        <f t="shared" si="607"/>
        <v>0</v>
      </c>
      <c r="M397" s="327">
        <f>'2ND TERM Db '!L397</f>
        <v>0</v>
      </c>
      <c r="N397" s="327">
        <f>'1ST TERM Db'!L397</f>
        <v>0</v>
      </c>
      <c r="O397" s="328">
        <f t="shared" si="612"/>
        <v>0</v>
      </c>
      <c r="P397" s="26"/>
      <c r="Q397" s="26"/>
      <c r="R397" s="43">
        <f t="shared" si="613"/>
        <v>0</v>
      </c>
      <c r="S397" s="327">
        <f>'2ND TERM Db '!O397</f>
        <v>0</v>
      </c>
      <c r="T397" s="327">
        <f>'1ST TERM Db'!O397</f>
        <v>0</v>
      </c>
      <c r="U397" s="328">
        <f t="shared" si="614"/>
        <v>0</v>
      </c>
      <c r="V397" s="26"/>
      <c r="W397" s="26"/>
      <c r="X397" s="43">
        <f t="shared" si="615"/>
        <v>0</v>
      </c>
      <c r="Y397" s="327">
        <f>'2ND TERM Db '!R397</f>
        <v>0</v>
      </c>
      <c r="Z397" s="327">
        <f>'1ST TERM Db'!R397</f>
        <v>0</v>
      </c>
      <c r="AA397" s="328">
        <f t="shared" si="616"/>
        <v>0</v>
      </c>
      <c r="AB397" s="26"/>
      <c r="AC397" s="26"/>
      <c r="AD397" s="43">
        <f t="shared" si="617"/>
        <v>0</v>
      </c>
      <c r="AE397" s="327">
        <f>'2ND TERM Db '!U397</f>
        <v>0</v>
      </c>
      <c r="AF397" s="327">
        <f>'1ST TERM Db'!U397</f>
        <v>0</v>
      </c>
      <c r="AG397" s="328">
        <f t="shared" si="618"/>
        <v>0</v>
      </c>
      <c r="AH397" s="26"/>
      <c r="AI397" s="26"/>
      <c r="AJ397" s="43">
        <f t="shared" si="619"/>
        <v>0</v>
      </c>
      <c r="AK397" s="327">
        <f>'2ND TERM Db '!X397</f>
        <v>0</v>
      </c>
      <c r="AL397" s="327">
        <f>'1ST TERM Db'!X397</f>
        <v>0</v>
      </c>
      <c r="AM397" s="328">
        <f t="shared" si="620"/>
        <v>0</v>
      </c>
      <c r="AN397" s="26"/>
      <c r="AO397" s="26"/>
      <c r="AP397" s="43">
        <f t="shared" si="621"/>
        <v>0</v>
      </c>
      <c r="AQ397" s="327">
        <f>'2ND TERM Db '!AA397</f>
        <v>0</v>
      </c>
      <c r="AR397" s="343">
        <f>'1ST TERM Db'!AA397</f>
        <v>0</v>
      </c>
      <c r="AS397" s="328">
        <f t="shared" si="622"/>
        <v>0</v>
      </c>
      <c r="AT397" s="26"/>
      <c r="AU397" s="26"/>
      <c r="AV397" s="43">
        <f t="shared" si="623"/>
        <v>0</v>
      </c>
      <c r="AW397" s="327">
        <f>'2ND TERM Db '!AD397</f>
        <v>0</v>
      </c>
      <c r="AX397" s="343">
        <f>'1ST TERM Db'!AD397</f>
        <v>0</v>
      </c>
      <c r="AY397" s="328">
        <f t="shared" si="624"/>
        <v>0</v>
      </c>
      <c r="AZ397" s="26"/>
      <c r="BA397" s="26"/>
      <c r="BB397" s="43">
        <f t="shared" si="625"/>
        <v>0</v>
      </c>
      <c r="BC397" s="327">
        <f>'2ND TERM Db '!AG397</f>
        <v>0</v>
      </c>
      <c r="BD397" s="327">
        <f>'1ST TERM Db'!AG397</f>
        <v>0</v>
      </c>
      <c r="BE397" s="328">
        <f t="shared" si="626"/>
        <v>0</v>
      </c>
      <c r="BF397" s="26"/>
      <c r="BG397" s="26"/>
      <c r="BH397" s="43">
        <f t="shared" si="627"/>
        <v>0</v>
      </c>
      <c r="BI397" s="327">
        <f>'2ND TERM Db '!AJ397</f>
        <v>0</v>
      </c>
      <c r="BJ397" s="327">
        <f>'1ST TERM Db'!AJ397</f>
        <v>0</v>
      </c>
      <c r="BK397" s="328">
        <f t="shared" si="628"/>
        <v>0</v>
      </c>
      <c r="BL397" s="26"/>
      <c r="BM397" s="26"/>
      <c r="BN397" s="43">
        <f t="shared" si="629"/>
        <v>0</v>
      </c>
      <c r="BO397" s="327">
        <f>'2ND TERM Db '!AM397</f>
        <v>0</v>
      </c>
      <c r="BP397" s="348">
        <f>'1ST TERM Db'!AM397</f>
        <v>0</v>
      </c>
      <c r="BQ397" s="328">
        <f t="shared" si="630"/>
        <v>0</v>
      </c>
      <c r="BR397" s="26"/>
      <c r="BS397" s="26"/>
      <c r="BT397" s="43">
        <f t="shared" si="631"/>
        <v>0</v>
      </c>
      <c r="BU397" s="327">
        <f>'2ND TERM Db '!AP397</f>
        <v>0</v>
      </c>
      <c r="BV397" s="348">
        <f>'1ST TERM Db'!AP397</f>
        <v>0</v>
      </c>
      <c r="BW397" s="328">
        <f t="shared" si="632"/>
        <v>0</v>
      </c>
      <c r="BX397" s="26"/>
      <c r="BY397" s="26"/>
      <c r="BZ397" s="43">
        <f t="shared" si="633"/>
        <v>0</v>
      </c>
      <c r="CA397" s="327">
        <f>'2ND TERM Db '!AS397</f>
        <v>0</v>
      </c>
      <c r="CB397" s="348">
        <f>'1ST TERM Db'!AS397</f>
        <v>0</v>
      </c>
      <c r="CC397" s="328">
        <f t="shared" si="634"/>
        <v>0</v>
      </c>
      <c r="CD397" s="26"/>
      <c r="CE397" s="26"/>
      <c r="CF397" s="43">
        <f t="shared" si="635"/>
        <v>0</v>
      </c>
      <c r="CG397" s="327">
        <f>'2ND TERM Db '!AV397</f>
        <v>0</v>
      </c>
      <c r="CH397" s="348">
        <f>'1ST TERM Db'!AV397</f>
        <v>0</v>
      </c>
      <c r="CI397" s="328">
        <f t="shared" si="636"/>
        <v>0</v>
      </c>
      <c r="CJ397" s="26"/>
      <c r="CK397" s="26"/>
      <c r="CL397" s="43">
        <f t="shared" si="637"/>
        <v>0</v>
      </c>
      <c r="CM397" s="327">
        <f>'2ND TERM Db '!AY397</f>
        <v>0</v>
      </c>
      <c r="CN397" s="348">
        <f>'1ST TERM Db'!AY397</f>
        <v>0</v>
      </c>
      <c r="CO397" s="328">
        <f t="shared" si="638"/>
        <v>0</v>
      </c>
      <c r="CP397" s="26"/>
      <c r="CQ397" s="26"/>
      <c r="CR397" s="43">
        <f t="shared" si="639"/>
        <v>0</v>
      </c>
      <c r="CS397" s="327">
        <f>'2ND TERM Db '!BB397</f>
        <v>0</v>
      </c>
      <c r="CT397" s="348">
        <f>'1ST TERM Db'!BB397</f>
        <v>0</v>
      </c>
      <c r="CU397" s="328">
        <f t="shared" si="640"/>
        <v>0</v>
      </c>
      <c r="CV397" s="26"/>
      <c r="CW397" s="26"/>
      <c r="CX397" s="43">
        <f t="shared" si="641"/>
        <v>0</v>
      </c>
      <c r="CY397" s="327">
        <f>'2ND TERM Db '!BE397</f>
        <v>0</v>
      </c>
      <c r="CZ397" s="348">
        <f>'1ST TERM Db'!BE397</f>
        <v>0</v>
      </c>
      <c r="DA397" s="328">
        <f t="shared" si="642"/>
        <v>0</v>
      </c>
      <c r="DB397" s="26"/>
      <c r="DC397" s="26"/>
      <c r="DD397" s="43">
        <f t="shared" si="643"/>
        <v>0</v>
      </c>
      <c r="DE397" s="327">
        <f>'2ND TERM Db '!BH397</f>
        <v>0</v>
      </c>
      <c r="DF397" s="348">
        <f>'1ST TERM Db'!BH397</f>
        <v>0</v>
      </c>
      <c r="DG397" s="328">
        <f t="shared" si="644"/>
        <v>0</v>
      </c>
      <c r="DH397" s="349"/>
      <c r="DI397" s="349"/>
      <c r="DJ397" s="356">
        <f t="shared" si="648"/>
        <v>0</v>
      </c>
      <c r="DK397" s="357">
        <f>'2ND TERM Db '!BK397</f>
        <v>0</v>
      </c>
      <c r="DL397" s="357">
        <f>'1ST TERM Db'!BK397</f>
        <v>0</v>
      </c>
      <c r="DM397" s="328">
        <f t="shared" si="645"/>
        <v>0</v>
      </c>
      <c r="DN397" s="73">
        <f t="shared" ref="DN397" si="656">SUM(O397,U397,AA397,AG397,AM397,AS397,AY397,BE397,BK397,BQ397,BW397,CC397,CI397,CO397,CU397,DA397,DG397,DM397)</f>
        <v>0</v>
      </c>
      <c r="DO397" s="80">
        <f t="shared" si="647"/>
        <v>12</v>
      </c>
      <c r="DP397" s="81" t="s">
        <v>105</v>
      </c>
      <c r="DQ397" s="81" t="s">
        <v>105</v>
      </c>
      <c r="DR397" s="81" t="s">
        <v>105</v>
      </c>
      <c r="DS397" s="81" t="s">
        <v>105</v>
      </c>
      <c r="DT397" s="81" t="s">
        <v>105</v>
      </c>
      <c r="DU397" s="81" t="s">
        <v>105</v>
      </c>
      <c r="DV397" s="81" t="s">
        <v>105</v>
      </c>
      <c r="DW397" s="81" t="s">
        <v>105</v>
      </c>
      <c r="DX397" s="87" t="s">
        <v>98</v>
      </c>
      <c r="DY397" s="88" t="s">
        <v>99</v>
      </c>
      <c r="DZ397" s="81" t="s">
        <v>105</v>
      </c>
      <c r="EA397" s="81" t="s">
        <v>105</v>
      </c>
      <c r="EB397" s="81" t="s">
        <v>105</v>
      </c>
      <c r="EC397" s="81" t="s">
        <v>105</v>
      </c>
      <c r="ED397" s="81" t="s">
        <v>105</v>
      </c>
      <c r="EE397" s="81" t="s">
        <v>105</v>
      </c>
      <c r="EF397" s="99" t="s">
        <v>105</v>
      </c>
      <c r="EG397" s="100" t="s">
        <v>101</v>
      </c>
      <c r="EH397" s="101" t="s">
        <v>102</v>
      </c>
      <c r="EI397" s="102" t="s">
        <v>103</v>
      </c>
      <c r="EJ397" s="103" t="s">
        <v>104</v>
      </c>
    </row>
    <row r="398" ht="30.3" spans="1:140">
      <c r="A398" s="21">
        <v>395</v>
      </c>
      <c r="B398" s="288">
        <f>'1ST TERM Db'!B398</f>
        <v>0</v>
      </c>
      <c r="C398" s="29">
        <f>'1ST TERM Db'!C398</f>
        <v>0</v>
      </c>
      <c r="D398" s="29">
        <f>'1ST TERM Db'!D398</f>
        <v>0</v>
      </c>
      <c r="E398" s="29">
        <f>'1ST TERM Db'!E398</f>
        <v>0</v>
      </c>
      <c r="F398" s="27"/>
      <c r="G398" s="27"/>
      <c r="H398" s="27"/>
      <c r="I398" s="42">
        <f t="shared" si="611"/>
        <v>0</v>
      </c>
      <c r="J398" s="26"/>
      <c r="K398" s="26"/>
      <c r="L398" s="43">
        <f t="shared" si="607"/>
        <v>0</v>
      </c>
      <c r="M398" s="327">
        <f>'2ND TERM Db '!L398</f>
        <v>0</v>
      </c>
      <c r="N398" s="327">
        <f>'1ST TERM Db'!L398</f>
        <v>0</v>
      </c>
      <c r="O398" s="328">
        <f t="shared" si="612"/>
        <v>0</v>
      </c>
      <c r="P398" s="26"/>
      <c r="Q398" s="26"/>
      <c r="R398" s="43">
        <f t="shared" si="613"/>
        <v>0</v>
      </c>
      <c r="S398" s="327">
        <f>'2ND TERM Db '!O398</f>
        <v>0</v>
      </c>
      <c r="T398" s="327">
        <f>'1ST TERM Db'!O398</f>
        <v>0</v>
      </c>
      <c r="U398" s="328">
        <f t="shared" si="614"/>
        <v>0</v>
      </c>
      <c r="V398" s="26"/>
      <c r="W398" s="26"/>
      <c r="X398" s="43">
        <f t="shared" si="615"/>
        <v>0</v>
      </c>
      <c r="Y398" s="327">
        <f>'2ND TERM Db '!R398</f>
        <v>0</v>
      </c>
      <c r="Z398" s="327">
        <f>'1ST TERM Db'!R398</f>
        <v>0</v>
      </c>
      <c r="AA398" s="328">
        <f t="shared" si="616"/>
        <v>0</v>
      </c>
      <c r="AB398" s="26"/>
      <c r="AC398" s="26"/>
      <c r="AD398" s="43">
        <f t="shared" si="617"/>
        <v>0</v>
      </c>
      <c r="AE398" s="327">
        <f>'2ND TERM Db '!U398</f>
        <v>0</v>
      </c>
      <c r="AF398" s="327">
        <f>'1ST TERM Db'!U398</f>
        <v>0</v>
      </c>
      <c r="AG398" s="328">
        <f t="shared" si="618"/>
        <v>0</v>
      </c>
      <c r="AH398" s="26"/>
      <c r="AI398" s="26"/>
      <c r="AJ398" s="43">
        <f t="shared" si="619"/>
        <v>0</v>
      </c>
      <c r="AK398" s="327">
        <f>'2ND TERM Db '!X398</f>
        <v>0</v>
      </c>
      <c r="AL398" s="327">
        <f>'1ST TERM Db'!X398</f>
        <v>0</v>
      </c>
      <c r="AM398" s="328">
        <f t="shared" si="620"/>
        <v>0</v>
      </c>
      <c r="AN398" s="26"/>
      <c r="AO398" s="26"/>
      <c r="AP398" s="43">
        <f t="shared" si="621"/>
        <v>0</v>
      </c>
      <c r="AQ398" s="327">
        <f>'2ND TERM Db '!AA398</f>
        <v>0</v>
      </c>
      <c r="AR398" s="343">
        <f>'1ST TERM Db'!AA398</f>
        <v>0</v>
      </c>
      <c r="AS398" s="328">
        <f t="shared" si="622"/>
        <v>0</v>
      </c>
      <c r="AT398" s="26"/>
      <c r="AU398" s="26"/>
      <c r="AV398" s="43">
        <f t="shared" si="623"/>
        <v>0</v>
      </c>
      <c r="AW398" s="327">
        <f>'2ND TERM Db '!AD398</f>
        <v>0</v>
      </c>
      <c r="AX398" s="343">
        <f>'1ST TERM Db'!AD398</f>
        <v>0</v>
      </c>
      <c r="AY398" s="328">
        <f t="shared" si="624"/>
        <v>0</v>
      </c>
      <c r="AZ398" s="26"/>
      <c r="BA398" s="26"/>
      <c r="BB398" s="43">
        <f t="shared" si="625"/>
        <v>0</v>
      </c>
      <c r="BC398" s="327">
        <f>'2ND TERM Db '!AG398</f>
        <v>0</v>
      </c>
      <c r="BD398" s="327">
        <f>'1ST TERM Db'!AG398</f>
        <v>0</v>
      </c>
      <c r="BE398" s="328">
        <f t="shared" si="626"/>
        <v>0</v>
      </c>
      <c r="BF398" s="26"/>
      <c r="BG398" s="26"/>
      <c r="BH398" s="43">
        <f t="shared" si="627"/>
        <v>0</v>
      </c>
      <c r="BI398" s="327">
        <f>'2ND TERM Db '!AJ398</f>
        <v>0</v>
      </c>
      <c r="BJ398" s="327">
        <f>'1ST TERM Db'!AJ398</f>
        <v>0</v>
      </c>
      <c r="BK398" s="328">
        <f t="shared" si="628"/>
        <v>0</v>
      </c>
      <c r="BL398" s="26"/>
      <c r="BM398" s="26"/>
      <c r="BN398" s="43">
        <f t="shared" si="629"/>
        <v>0</v>
      </c>
      <c r="BO398" s="327">
        <f>'2ND TERM Db '!AM398</f>
        <v>0</v>
      </c>
      <c r="BP398" s="348">
        <f>'1ST TERM Db'!AM398</f>
        <v>0</v>
      </c>
      <c r="BQ398" s="328">
        <f t="shared" si="630"/>
        <v>0</v>
      </c>
      <c r="BR398" s="26"/>
      <c r="BS398" s="26"/>
      <c r="BT398" s="43">
        <f t="shared" si="631"/>
        <v>0</v>
      </c>
      <c r="BU398" s="327">
        <f>'2ND TERM Db '!AP398</f>
        <v>0</v>
      </c>
      <c r="BV398" s="348">
        <f>'1ST TERM Db'!AP398</f>
        <v>0</v>
      </c>
      <c r="BW398" s="328">
        <f t="shared" si="632"/>
        <v>0</v>
      </c>
      <c r="BX398" s="26"/>
      <c r="BY398" s="26"/>
      <c r="BZ398" s="43">
        <f t="shared" si="633"/>
        <v>0</v>
      </c>
      <c r="CA398" s="327">
        <f>'2ND TERM Db '!AS398</f>
        <v>0</v>
      </c>
      <c r="CB398" s="348">
        <f>'1ST TERM Db'!AS398</f>
        <v>0</v>
      </c>
      <c r="CC398" s="328">
        <f t="shared" si="634"/>
        <v>0</v>
      </c>
      <c r="CD398" s="26"/>
      <c r="CE398" s="26"/>
      <c r="CF398" s="43">
        <f t="shared" si="635"/>
        <v>0</v>
      </c>
      <c r="CG398" s="327">
        <f>'2ND TERM Db '!AV398</f>
        <v>0</v>
      </c>
      <c r="CH398" s="348">
        <f>'1ST TERM Db'!AV398</f>
        <v>0</v>
      </c>
      <c r="CI398" s="328">
        <f t="shared" si="636"/>
        <v>0</v>
      </c>
      <c r="CJ398" s="26"/>
      <c r="CK398" s="26"/>
      <c r="CL398" s="43">
        <f t="shared" si="637"/>
        <v>0</v>
      </c>
      <c r="CM398" s="327">
        <f>'2ND TERM Db '!AY398</f>
        <v>0</v>
      </c>
      <c r="CN398" s="348">
        <f>'1ST TERM Db'!AY398</f>
        <v>0</v>
      </c>
      <c r="CO398" s="328">
        <f t="shared" si="638"/>
        <v>0</v>
      </c>
      <c r="CP398" s="26"/>
      <c r="CQ398" s="26"/>
      <c r="CR398" s="43">
        <f t="shared" si="639"/>
        <v>0</v>
      </c>
      <c r="CS398" s="327">
        <f>'2ND TERM Db '!BB398</f>
        <v>0</v>
      </c>
      <c r="CT398" s="348">
        <f>'1ST TERM Db'!BB398</f>
        <v>0</v>
      </c>
      <c r="CU398" s="328">
        <f t="shared" si="640"/>
        <v>0</v>
      </c>
      <c r="CV398" s="26"/>
      <c r="CW398" s="26"/>
      <c r="CX398" s="43">
        <f t="shared" si="641"/>
        <v>0</v>
      </c>
      <c r="CY398" s="327">
        <f>'2ND TERM Db '!BE398</f>
        <v>0</v>
      </c>
      <c r="CZ398" s="348">
        <f>'1ST TERM Db'!BE398</f>
        <v>0</v>
      </c>
      <c r="DA398" s="328">
        <f t="shared" si="642"/>
        <v>0</v>
      </c>
      <c r="DB398" s="26"/>
      <c r="DC398" s="26"/>
      <c r="DD398" s="43">
        <f t="shared" si="643"/>
        <v>0</v>
      </c>
      <c r="DE398" s="327">
        <f>'2ND TERM Db '!BH398</f>
        <v>0</v>
      </c>
      <c r="DF398" s="348">
        <f>'1ST TERM Db'!BH398</f>
        <v>0</v>
      </c>
      <c r="DG398" s="328">
        <f t="shared" si="644"/>
        <v>0</v>
      </c>
      <c r="DH398" s="349"/>
      <c r="DI398" s="349"/>
      <c r="DJ398" s="356">
        <f t="shared" si="648"/>
        <v>0</v>
      </c>
      <c r="DK398" s="357">
        <f>'2ND TERM Db '!BK398</f>
        <v>0</v>
      </c>
      <c r="DL398" s="357">
        <f>'1ST TERM Db'!BK398</f>
        <v>0</v>
      </c>
      <c r="DM398" s="328">
        <f t="shared" si="645"/>
        <v>0</v>
      </c>
      <c r="DN398" s="73">
        <f t="shared" ref="DN398" si="657">SUM(O398,U398,AA398,AG398,AM398,AS398,AY398,BE398,BK398,BQ398,BW398,CC398,CI398,CO398,CU398,DA398,DG398:DM398)</f>
        <v>0</v>
      </c>
      <c r="DO398" s="80">
        <f t="shared" si="647"/>
        <v>12</v>
      </c>
      <c r="DP398" s="81" t="s">
        <v>105</v>
      </c>
      <c r="DQ398" s="81" t="s">
        <v>105</v>
      </c>
      <c r="DR398" s="81" t="s">
        <v>105</v>
      </c>
      <c r="DS398" s="81" t="s">
        <v>105</v>
      </c>
      <c r="DT398" s="81" t="s">
        <v>105</v>
      </c>
      <c r="DU398" s="81" t="s">
        <v>105</v>
      </c>
      <c r="DV398" s="81" t="s">
        <v>105</v>
      </c>
      <c r="DW398" s="81" t="s">
        <v>105</v>
      </c>
      <c r="DX398" s="87" t="s">
        <v>98</v>
      </c>
      <c r="DY398" s="88" t="s">
        <v>99</v>
      </c>
      <c r="DZ398" s="81" t="s">
        <v>105</v>
      </c>
      <c r="EA398" s="81" t="s">
        <v>105</v>
      </c>
      <c r="EB398" s="81" t="s">
        <v>105</v>
      </c>
      <c r="EC398" s="81" t="s">
        <v>105</v>
      </c>
      <c r="ED398" s="81" t="s">
        <v>105</v>
      </c>
      <c r="EE398" s="81" t="s">
        <v>105</v>
      </c>
      <c r="EF398" s="99" t="s">
        <v>105</v>
      </c>
      <c r="EG398" s="100" t="s">
        <v>101</v>
      </c>
      <c r="EH398" s="101" t="s">
        <v>102</v>
      </c>
      <c r="EI398" s="102" t="s">
        <v>103</v>
      </c>
      <c r="EJ398" s="103" t="s">
        <v>104</v>
      </c>
    </row>
    <row r="399" ht="30.3" spans="1:140">
      <c r="A399" s="21">
        <v>396</v>
      </c>
      <c r="B399" s="288">
        <f>'1ST TERM Db'!B399</f>
        <v>0</v>
      </c>
      <c r="C399" s="289">
        <f>'1ST TERM Db'!C399</f>
        <v>0</v>
      </c>
      <c r="D399" s="29">
        <f>'1ST TERM Db'!D399</f>
        <v>0</v>
      </c>
      <c r="E399" s="29">
        <f>'1ST TERM Db'!E399</f>
        <v>0</v>
      </c>
      <c r="F399" s="27"/>
      <c r="G399" s="27"/>
      <c r="H399" s="27"/>
      <c r="I399" s="42">
        <f t="shared" si="611"/>
        <v>0</v>
      </c>
      <c r="J399" s="26"/>
      <c r="K399" s="26"/>
      <c r="L399" s="43">
        <f t="shared" si="607"/>
        <v>0</v>
      </c>
      <c r="M399" s="327">
        <f>'2ND TERM Db '!L399</f>
        <v>0</v>
      </c>
      <c r="N399" s="327">
        <f>'1ST TERM Db'!L399</f>
        <v>0</v>
      </c>
      <c r="O399" s="328">
        <f t="shared" si="612"/>
        <v>0</v>
      </c>
      <c r="P399" s="26"/>
      <c r="Q399" s="26"/>
      <c r="R399" s="43">
        <f t="shared" si="613"/>
        <v>0</v>
      </c>
      <c r="S399" s="327">
        <f>'2ND TERM Db '!O399</f>
        <v>0</v>
      </c>
      <c r="T399" s="327">
        <f>'1ST TERM Db'!O399</f>
        <v>0</v>
      </c>
      <c r="U399" s="328">
        <f t="shared" si="614"/>
        <v>0</v>
      </c>
      <c r="V399" s="26"/>
      <c r="W399" s="26"/>
      <c r="X399" s="43">
        <f t="shared" si="615"/>
        <v>0</v>
      </c>
      <c r="Y399" s="327">
        <f>'2ND TERM Db '!R399</f>
        <v>0</v>
      </c>
      <c r="Z399" s="327">
        <f>'1ST TERM Db'!R399</f>
        <v>0</v>
      </c>
      <c r="AA399" s="328">
        <f t="shared" si="616"/>
        <v>0</v>
      </c>
      <c r="AB399" s="26"/>
      <c r="AC399" s="26"/>
      <c r="AD399" s="43">
        <f t="shared" si="617"/>
        <v>0</v>
      </c>
      <c r="AE399" s="327">
        <f>'2ND TERM Db '!U399</f>
        <v>0</v>
      </c>
      <c r="AF399" s="327">
        <f>'1ST TERM Db'!U399</f>
        <v>0</v>
      </c>
      <c r="AG399" s="328">
        <f t="shared" si="618"/>
        <v>0</v>
      </c>
      <c r="AH399" s="26"/>
      <c r="AI399" s="26"/>
      <c r="AJ399" s="43">
        <f t="shared" si="619"/>
        <v>0</v>
      </c>
      <c r="AK399" s="327">
        <f>'2ND TERM Db '!X399</f>
        <v>0</v>
      </c>
      <c r="AL399" s="327">
        <f>'1ST TERM Db'!X399</f>
        <v>0</v>
      </c>
      <c r="AM399" s="328">
        <f t="shared" si="620"/>
        <v>0</v>
      </c>
      <c r="AN399" s="26"/>
      <c r="AO399" s="26"/>
      <c r="AP399" s="43">
        <f t="shared" si="621"/>
        <v>0</v>
      </c>
      <c r="AQ399" s="327">
        <f>'2ND TERM Db '!AA399</f>
        <v>0</v>
      </c>
      <c r="AR399" s="343">
        <f>'1ST TERM Db'!AA399</f>
        <v>0</v>
      </c>
      <c r="AS399" s="328">
        <f t="shared" si="622"/>
        <v>0</v>
      </c>
      <c r="AT399" s="26"/>
      <c r="AU399" s="26"/>
      <c r="AV399" s="43">
        <f t="shared" si="623"/>
        <v>0</v>
      </c>
      <c r="AW399" s="327">
        <f>'2ND TERM Db '!AD399</f>
        <v>0</v>
      </c>
      <c r="AX399" s="343">
        <f>'1ST TERM Db'!AD399</f>
        <v>0</v>
      </c>
      <c r="AY399" s="328">
        <f t="shared" si="624"/>
        <v>0</v>
      </c>
      <c r="AZ399" s="26"/>
      <c r="BA399" s="26"/>
      <c r="BB399" s="43">
        <f t="shared" si="625"/>
        <v>0</v>
      </c>
      <c r="BC399" s="327">
        <f>'2ND TERM Db '!AG399</f>
        <v>0</v>
      </c>
      <c r="BD399" s="327">
        <f>'1ST TERM Db'!AG399</f>
        <v>0</v>
      </c>
      <c r="BE399" s="328">
        <f t="shared" si="626"/>
        <v>0</v>
      </c>
      <c r="BF399" s="26"/>
      <c r="BG399" s="26"/>
      <c r="BH399" s="43">
        <f t="shared" si="627"/>
        <v>0</v>
      </c>
      <c r="BI399" s="327">
        <f>'2ND TERM Db '!AJ399</f>
        <v>0</v>
      </c>
      <c r="BJ399" s="327">
        <f>'1ST TERM Db'!AJ399</f>
        <v>0</v>
      </c>
      <c r="BK399" s="328">
        <f t="shared" si="628"/>
        <v>0</v>
      </c>
      <c r="BL399" s="26"/>
      <c r="BM399" s="26"/>
      <c r="BN399" s="43">
        <f t="shared" si="629"/>
        <v>0</v>
      </c>
      <c r="BO399" s="327">
        <f>'2ND TERM Db '!AM399</f>
        <v>0</v>
      </c>
      <c r="BP399" s="348">
        <f>'1ST TERM Db'!AM399</f>
        <v>0</v>
      </c>
      <c r="BQ399" s="328">
        <f t="shared" si="630"/>
        <v>0</v>
      </c>
      <c r="BR399" s="26"/>
      <c r="BS399" s="26"/>
      <c r="BT399" s="43">
        <f t="shared" si="631"/>
        <v>0</v>
      </c>
      <c r="BU399" s="327">
        <f>'2ND TERM Db '!AP399</f>
        <v>0</v>
      </c>
      <c r="BV399" s="348">
        <f>'1ST TERM Db'!AP399</f>
        <v>0</v>
      </c>
      <c r="BW399" s="328">
        <f t="shared" si="632"/>
        <v>0</v>
      </c>
      <c r="BX399" s="26"/>
      <c r="BY399" s="26"/>
      <c r="BZ399" s="43">
        <f t="shared" si="633"/>
        <v>0</v>
      </c>
      <c r="CA399" s="327">
        <f>'2ND TERM Db '!AS399</f>
        <v>0</v>
      </c>
      <c r="CB399" s="348">
        <f>'1ST TERM Db'!AS399</f>
        <v>0</v>
      </c>
      <c r="CC399" s="328">
        <f t="shared" si="634"/>
        <v>0</v>
      </c>
      <c r="CD399" s="26"/>
      <c r="CE399" s="26"/>
      <c r="CF399" s="43">
        <f t="shared" si="635"/>
        <v>0</v>
      </c>
      <c r="CG399" s="327">
        <f>'2ND TERM Db '!AV399</f>
        <v>0</v>
      </c>
      <c r="CH399" s="348">
        <f>'1ST TERM Db'!AV399</f>
        <v>0</v>
      </c>
      <c r="CI399" s="328">
        <f t="shared" si="636"/>
        <v>0</v>
      </c>
      <c r="CJ399" s="26"/>
      <c r="CK399" s="26"/>
      <c r="CL399" s="43">
        <f t="shared" si="637"/>
        <v>0</v>
      </c>
      <c r="CM399" s="327">
        <f>'2ND TERM Db '!AY399</f>
        <v>0</v>
      </c>
      <c r="CN399" s="348">
        <f>'1ST TERM Db'!AY399</f>
        <v>0</v>
      </c>
      <c r="CO399" s="328">
        <f t="shared" si="638"/>
        <v>0</v>
      </c>
      <c r="CP399" s="26"/>
      <c r="CQ399" s="26"/>
      <c r="CR399" s="43">
        <f t="shared" si="639"/>
        <v>0</v>
      </c>
      <c r="CS399" s="327">
        <f>'2ND TERM Db '!BB399</f>
        <v>0</v>
      </c>
      <c r="CT399" s="348">
        <f>'1ST TERM Db'!BB399</f>
        <v>0</v>
      </c>
      <c r="CU399" s="328">
        <f t="shared" si="640"/>
        <v>0</v>
      </c>
      <c r="CV399" s="26"/>
      <c r="CW399" s="26"/>
      <c r="CX399" s="43">
        <f t="shared" si="641"/>
        <v>0</v>
      </c>
      <c r="CY399" s="327">
        <f>'2ND TERM Db '!BE399</f>
        <v>0</v>
      </c>
      <c r="CZ399" s="348">
        <f>'1ST TERM Db'!BE399</f>
        <v>0</v>
      </c>
      <c r="DA399" s="328">
        <f t="shared" si="642"/>
        <v>0</v>
      </c>
      <c r="DB399" s="26"/>
      <c r="DC399" s="26"/>
      <c r="DD399" s="43">
        <f t="shared" si="643"/>
        <v>0</v>
      </c>
      <c r="DE399" s="327">
        <f>'2ND TERM Db '!BH399</f>
        <v>0</v>
      </c>
      <c r="DF399" s="348">
        <f>'1ST TERM Db'!BH399</f>
        <v>0</v>
      </c>
      <c r="DG399" s="328">
        <f t="shared" si="644"/>
        <v>0</v>
      </c>
      <c r="DH399" s="349"/>
      <c r="DI399" s="349"/>
      <c r="DJ399" s="356">
        <f t="shared" si="648"/>
        <v>0</v>
      </c>
      <c r="DK399" s="357">
        <f>'2ND TERM Db '!BK399</f>
        <v>0</v>
      </c>
      <c r="DL399" s="357">
        <f>'1ST TERM Db'!BK399</f>
        <v>0</v>
      </c>
      <c r="DM399" s="328">
        <f t="shared" si="645"/>
        <v>0</v>
      </c>
      <c r="DN399" s="73">
        <f t="shared" ref="DN399" si="658">SUM(O399,U399,AA399,AG399,AM399,AS399,AY399,BE399,BK399,BQ399,BW399,CC399,CI399,CO399,CU399,DA399,DG399,DM399)</f>
        <v>0</v>
      </c>
      <c r="DO399" s="80">
        <f t="shared" si="647"/>
        <v>12</v>
      </c>
      <c r="DP399" s="81" t="s">
        <v>105</v>
      </c>
      <c r="DQ399" s="81" t="s">
        <v>105</v>
      </c>
      <c r="DR399" s="81" t="s">
        <v>105</v>
      </c>
      <c r="DS399" s="81" t="s">
        <v>105</v>
      </c>
      <c r="DT399" s="81" t="s">
        <v>105</v>
      </c>
      <c r="DU399" s="81" t="s">
        <v>105</v>
      </c>
      <c r="DV399" s="81" t="s">
        <v>105</v>
      </c>
      <c r="DW399" s="81" t="s">
        <v>105</v>
      </c>
      <c r="DX399" s="87" t="s">
        <v>98</v>
      </c>
      <c r="DY399" s="88" t="s">
        <v>99</v>
      </c>
      <c r="DZ399" s="81" t="s">
        <v>105</v>
      </c>
      <c r="EA399" s="81" t="s">
        <v>105</v>
      </c>
      <c r="EB399" s="81" t="s">
        <v>105</v>
      </c>
      <c r="EC399" s="81" t="s">
        <v>105</v>
      </c>
      <c r="ED399" s="81" t="s">
        <v>105</v>
      </c>
      <c r="EE399" s="81" t="s">
        <v>105</v>
      </c>
      <c r="EF399" s="99" t="s">
        <v>105</v>
      </c>
      <c r="EG399" s="100" t="s">
        <v>101</v>
      </c>
      <c r="EH399" s="101" t="s">
        <v>102</v>
      </c>
      <c r="EI399" s="102" t="s">
        <v>103</v>
      </c>
      <c r="EJ399" s="103" t="s">
        <v>104</v>
      </c>
    </row>
    <row r="400" ht="30.3" spans="1:140">
      <c r="A400" s="21">
        <v>397</v>
      </c>
      <c r="B400" s="288">
        <f>'1ST TERM Db'!B400</f>
        <v>0</v>
      </c>
      <c r="C400" s="29">
        <f>'1ST TERM Db'!C400</f>
        <v>0</v>
      </c>
      <c r="D400" s="29">
        <f>'1ST TERM Db'!D400</f>
        <v>0</v>
      </c>
      <c r="E400" s="29">
        <f>'1ST TERM Db'!E400</f>
        <v>0</v>
      </c>
      <c r="F400" s="27"/>
      <c r="G400" s="27"/>
      <c r="H400" s="27"/>
      <c r="I400" s="42">
        <f t="shared" si="611"/>
        <v>0</v>
      </c>
      <c r="J400" s="26"/>
      <c r="K400" s="26"/>
      <c r="L400" s="43">
        <f t="shared" si="607"/>
        <v>0</v>
      </c>
      <c r="M400" s="327">
        <f>'2ND TERM Db '!L400</f>
        <v>0</v>
      </c>
      <c r="N400" s="327">
        <f>'1ST TERM Db'!L400</f>
        <v>0</v>
      </c>
      <c r="O400" s="328">
        <f t="shared" si="612"/>
        <v>0</v>
      </c>
      <c r="P400" s="26"/>
      <c r="Q400" s="26"/>
      <c r="R400" s="43">
        <f t="shared" si="613"/>
        <v>0</v>
      </c>
      <c r="S400" s="327">
        <f>'2ND TERM Db '!O400</f>
        <v>0</v>
      </c>
      <c r="T400" s="327">
        <f>'1ST TERM Db'!O400</f>
        <v>0</v>
      </c>
      <c r="U400" s="328">
        <f t="shared" si="614"/>
        <v>0</v>
      </c>
      <c r="V400" s="26"/>
      <c r="W400" s="26"/>
      <c r="X400" s="43">
        <f t="shared" si="615"/>
        <v>0</v>
      </c>
      <c r="Y400" s="327">
        <f>'2ND TERM Db '!R400</f>
        <v>0</v>
      </c>
      <c r="Z400" s="327">
        <f>'1ST TERM Db'!R400</f>
        <v>0</v>
      </c>
      <c r="AA400" s="328">
        <f t="shared" si="616"/>
        <v>0</v>
      </c>
      <c r="AB400" s="26"/>
      <c r="AC400" s="26"/>
      <c r="AD400" s="43">
        <f t="shared" si="617"/>
        <v>0</v>
      </c>
      <c r="AE400" s="327">
        <f>'2ND TERM Db '!U400</f>
        <v>0</v>
      </c>
      <c r="AF400" s="327">
        <f>'1ST TERM Db'!U400</f>
        <v>0</v>
      </c>
      <c r="AG400" s="328">
        <f t="shared" si="618"/>
        <v>0</v>
      </c>
      <c r="AH400" s="26"/>
      <c r="AI400" s="26"/>
      <c r="AJ400" s="43">
        <f t="shared" si="619"/>
        <v>0</v>
      </c>
      <c r="AK400" s="327">
        <f>'2ND TERM Db '!X400</f>
        <v>0</v>
      </c>
      <c r="AL400" s="327">
        <f>'1ST TERM Db'!X400</f>
        <v>0</v>
      </c>
      <c r="AM400" s="328">
        <f t="shared" si="620"/>
        <v>0</v>
      </c>
      <c r="AN400" s="26"/>
      <c r="AO400" s="26"/>
      <c r="AP400" s="43">
        <f t="shared" si="621"/>
        <v>0</v>
      </c>
      <c r="AQ400" s="327">
        <f>'2ND TERM Db '!AA400</f>
        <v>0</v>
      </c>
      <c r="AR400" s="343">
        <f>'1ST TERM Db'!AA400</f>
        <v>0</v>
      </c>
      <c r="AS400" s="328">
        <f t="shared" si="622"/>
        <v>0</v>
      </c>
      <c r="AT400" s="26"/>
      <c r="AU400" s="26"/>
      <c r="AV400" s="43">
        <f t="shared" si="623"/>
        <v>0</v>
      </c>
      <c r="AW400" s="327">
        <f>'2ND TERM Db '!AD400</f>
        <v>0</v>
      </c>
      <c r="AX400" s="343">
        <f>'1ST TERM Db'!AD400</f>
        <v>0</v>
      </c>
      <c r="AY400" s="328">
        <f t="shared" si="624"/>
        <v>0</v>
      </c>
      <c r="AZ400" s="26"/>
      <c r="BA400" s="26"/>
      <c r="BB400" s="43">
        <f t="shared" si="625"/>
        <v>0</v>
      </c>
      <c r="BC400" s="327">
        <f>'2ND TERM Db '!AG400</f>
        <v>0</v>
      </c>
      <c r="BD400" s="327">
        <f>'1ST TERM Db'!AG400</f>
        <v>0</v>
      </c>
      <c r="BE400" s="328">
        <f t="shared" si="626"/>
        <v>0</v>
      </c>
      <c r="BF400" s="26"/>
      <c r="BG400" s="26"/>
      <c r="BH400" s="43">
        <f t="shared" si="627"/>
        <v>0</v>
      </c>
      <c r="BI400" s="327">
        <f>'2ND TERM Db '!AJ400</f>
        <v>0</v>
      </c>
      <c r="BJ400" s="327">
        <f>'1ST TERM Db'!AJ400</f>
        <v>0</v>
      </c>
      <c r="BK400" s="328">
        <f t="shared" si="628"/>
        <v>0</v>
      </c>
      <c r="BL400" s="26"/>
      <c r="BM400" s="26"/>
      <c r="BN400" s="43">
        <f t="shared" si="629"/>
        <v>0</v>
      </c>
      <c r="BO400" s="327">
        <f>'2ND TERM Db '!AM400</f>
        <v>0</v>
      </c>
      <c r="BP400" s="348">
        <f>'1ST TERM Db'!AM400</f>
        <v>0</v>
      </c>
      <c r="BQ400" s="328">
        <f t="shared" si="630"/>
        <v>0</v>
      </c>
      <c r="BR400" s="26"/>
      <c r="BS400" s="26"/>
      <c r="BT400" s="43">
        <f t="shared" si="631"/>
        <v>0</v>
      </c>
      <c r="BU400" s="327">
        <f>'2ND TERM Db '!AP400</f>
        <v>0</v>
      </c>
      <c r="BV400" s="348">
        <f>'1ST TERM Db'!AP400</f>
        <v>0</v>
      </c>
      <c r="BW400" s="328">
        <f t="shared" si="632"/>
        <v>0</v>
      </c>
      <c r="BX400" s="26"/>
      <c r="BY400" s="26"/>
      <c r="BZ400" s="43">
        <f t="shared" si="633"/>
        <v>0</v>
      </c>
      <c r="CA400" s="327">
        <f>'2ND TERM Db '!AS400</f>
        <v>0</v>
      </c>
      <c r="CB400" s="348">
        <f>'1ST TERM Db'!AS400</f>
        <v>0</v>
      </c>
      <c r="CC400" s="328">
        <f t="shared" si="634"/>
        <v>0</v>
      </c>
      <c r="CD400" s="26"/>
      <c r="CE400" s="26"/>
      <c r="CF400" s="43">
        <f t="shared" si="635"/>
        <v>0</v>
      </c>
      <c r="CG400" s="327">
        <f>'2ND TERM Db '!AV400</f>
        <v>0</v>
      </c>
      <c r="CH400" s="348">
        <f>'1ST TERM Db'!AV400</f>
        <v>0</v>
      </c>
      <c r="CI400" s="328">
        <f t="shared" si="636"/>
        <v>0</v>
      </c>
      <c r="CJ400" s="26"/>
      <c r="CK400" s="26"/>
      <c r="CL400" s="43">
        <f t="shared" si="637"/>
        <v>0</v>
      </c>
      <c r="CM400" s="327">
        <f>'2ND TERM Db '!AY400</f>
        <v>0</v>
      </c>
      <c r="CN400" s="348">
        <f>'1ST TERM Db'!AY400</f>
        <v>0</v>
      </c>
      <c r="CO400" s="328">
        <f t="shared" si="638"/>
        <v>0</v>
      </c>
      <c r="CP400" s="26"/>
      <c r="CQ400" s="26"/>
      <c r="CR400" s="43">
        <f t="shared" si="639"/>
        <v>0</v>
      </c>
      <c r="CS400" s="327">
        <f>'2ND TERM Db '!BB400</f>
        <v>0</v>
      </c>
      <c r="CT400" s="348">
        <f>'1ST TERM Db'!BB400</f>
        <v>0</v>
      </c>
      <c r="CU400" s="328">
        <f t="shared" si="640"/>
        <v>0</v>
      </c>
      <c r="CV400" s="26"/>
      <c r="CW400" s="26"/>
      <c r="CX400" s="43">
        <f t="shared" si="641"/>
        <v>0</v>
      </c>
      <c r="CY400" s="327">
        <f>'2ND TERM Db '!BE400</f>
        <v>0</v>
      </c>
      <c r="CZ400" s="348">
        <f>'1ST TERM Db'!BE400</f>
        <v>0</v>
      </c>
      <c r="DA400" s="328">
        <f t="shared" si="642"/>
        <v>0</v>
      </c>
      <c r="DB400" s="26"/>
      <c r="DC400" s="26"/>
      <c r="DD400" s="43">
        <f t="shared" si="643"/>
        <v>0</v>
      </c>
      <c r="DE400" s="327">
        <f>'2ND TERM Db '!BH400</f>
        <v>0</v>
      </c>
      <c r="DF400" s="348">
        <f>'1ST TERM Db'!BH400</f>
        <v>0</v>
      </c>
      <c r="DG400" s="328">
        <f t="shared" si="644"/>
        <v>0</v>
      </c>
      <c r="DH400" s="349"/>
      <c r="DI400" s="349"/>
      <c r="DJ400" s="356">
        <f t="shared" si="648"/>
        <v>0</v>
      </c>
      <c r="DK400" s="357">
        <f>'2ND TERM Db '!BK400</f>
        <v>0</v>
      </c>
      <c r="DL400" s="357">
        <f>'1ST TERM Db'!BK400</f>
        <v>0</v>
      </c>
      <c r="DM400" s="328">
        <f t="shared" si="645"/>
        <v>0</v>
      </c>
      <c r="DN400" s="73">
        <f t="shared" ref="DN400" si="659">SUM(O400,U400,AA400,AG400,AM400,AS400,AY400,BE400,BK400,BQ400,BW400,CC400,CI400,CO400,CU400,DA400,DG400:DM400)</f>
        <v>0</v>
      </c>
      <c r="DO400" s="80">
        <f t="shared" si="647"/>
        <v>12</v>
      </c>
      <c r="DP400" s="81" t="s">
        <v>105</v>
      </c>
      <c r="DQ400" s="81" t="s">
        <v>105</v>
      </c>
      <c r="DR400" s="81" t="s">
        <v>105</v>
      </c>
      <c r="DS400" s="81" t="s">
        <v>105</v>
      </c>
      <c r="DT400" s="81" t="s">
        <v>105</v>
      </c>
      <c r="DU400" s="81" t="s">
        <v>105</v>
      </c>
      <c r="DV400" s="81" t="s">
        <v>105</v>
      </c>
      <c r="DW400" s="81" t="s">
        <v>105</v>
      </c>
      <c r="DX400" s="87" t="s">
        <v>98</v>
      </c>
      <c r="DY400" s="88" t="s">
        <v>99</v>
      </c>
      <c r="DZ400" s="81" t="s">
        <v>105</v>
      </c>
      <c r="EA400" s="81" t="s">
        <v>105</v>
      </c>
      <c r="EB400" s="81" t="s">
        <v>105</v>
      </c>
      <c r="EC400" s="81" t="s">
        <v>105</v>
      </c>
      <c r="ED400" s="81" t="s">
        <v>105</v>
      </c>
      <c r="EE400" s="81" t="s">
        <v>105</v>
      </c>
      <c r="EF400" s="99" t="s">
        <v>105</v>
      </c>
      <c r="EG400" s="100" t="s">
        <v>101</v>
      </c>
      <c r="EH400" s="101" t="s">
        <v>102</v>
      </c>
      <c r="EI400" s="102" t="s">
        <v>103</v>
      </c>
      <c r="EJ400" s="103" t="s">
        <v>104</v>
      </c>
    </row>
    <row r="401" ht="30.3" spans="1:140">
      <c r="A401" s="21">
        <v>398</v>
      </c>
      <c r="B401" s="288">
        <f>'1ST TERM Db'!B401</f>
        <v>0</v>
      </c>
      <c r="C401" s="289">
        <f>'1ST TERM Db'!C401</f>
        <v>0</v>
      </c>
      <c r="D401" s="29">
        <f>'1ST TERM Db'!D401</f>
        <v>0</v>
      </c>
      <c r="E401" s="29">
        <f>'1ST TERM Db'!E401</f>
        <v>0</v>
      </c>
      <c r="F401" s="27"/>
      <c r="G401" s="27"/>
      <c r="H401" s="27"/>
      <c r="I401" s="42">
        <f t="shared" si="611"/>
        <v>0</v>
      </c>
      <c r="J401" s="26"/>
      <c r="K401" s="26"/>
      <c r="L401" s="43">
        <f t="shared" si="607"/>
        <v>0</v>
      </c>
      <c r="M401" s="327">
        <f>'2ND TERM Db '!L401</f>
        <v>0</v>
      </c>
      <c r="N401" s="327">
        <f>'1ST TERM Db'!L401</f>
        <v>0</v>
      </c>
      <c r="O401" s="328">
        <f t="shared" si="612"/>
        <v>0</v>
      </c>
      <c r="P401" s="26"/>
      <c r="Q401" s="26"/>
      <c r="R401" s="43">
        <f t="shared" si="613"/>
        <v>0</v>
      </c>
      <c r="S401" s="327">
        <f>'2ND TERM Db '!O401</f>
        <v>0</v>
      </c>
      <c r="T401" s="327">
        <f>'1ST TERM Db'!O401</f>
        <v>0</v>
      </c>
      <c r="U401" s="328">
        <f t="shared" si="614"/>
        <v>0</v>
      </c>
      <c r="V401" s="26"/>
      <c r="W401" s="26"/>
      <c r="X401" s="43">
        <f t="shared" si="615"/>
        <v>0</v>
      </c>
      <c r="Y401" s="327">
        <f>'2ND TERM Db '!R401</f>
        <v>0</v>
      </c>
      <c r="Z401" s="327">
        <f>'1ST TERM Db'!R401</f>
        <v>0</v>
      </c>
      <c r="AA401" s="328">
        <f t="shared" si="616"/>
        <v>0</v>
      </c>
      <c r="AB401" s="26"/>
      <c r="AC401" s="26"/>
      <c r="AD401" s="43">
        <f t="shared" si="617"/>
        <v>0</v>
      </c>
      <c r="AE401" s="327">
        <f>'2ND TERM Db '!U401</f>
        <v>0</v>
      </c>
      <c r="AF401" s="327">
        <f>'1ST TERM Db'!U401</f>
        <v>0</v>
      </c>
      <c r="AG401" s="328">
        <f t="shared" si="618"/>
        <v>0</v>
      </c>
      <c r="AH401" s="26"/>
      <c r="AI401" s="26"/>
      <c r="AJ401" s="43">
        <f t="shared" si="619"/>
        <v>0</v>
      </c>
      <c r="AK401" s="327">
        <f>'2ND TERM Db '!X401</f>
        <v>0</v>
      </c>
      <c r="AL401" s="327">
        <f>'1ST TERM Db'!X401</f>
        <v>0</v>
      </c>
      <c r="AM401" s="328">
        <f t="shared" si="620"/>
        <v>0</v>
      </c>
      <c r="AN401" s="26"/>
      <c r="AO401" s="26"/>
      <c r="AP401" s="43">
        <f t="shared" si="621"/>
        <v>0</v>
      </c>
      <c r="AQ401" s="327">
        <f>'2ND TERM Db '!AA401</f>
        <v>0</v>
      </c>
      <c r="AR401" s="343">
        <f>'1ST TERM Db'!AA401</f>
        <v>0</v>
      </c>
      <c r="AS401" s="328">
        <f t="shared" si="622"/>
        <v>0</v>
      </c>
      <c r="AT401" s="26"/>
      <c r="AU401" s="26"/>
      <c r="AV401" s="43">
        <f t="shared" si="623"/>
        <v>0</v>
      </c>
      <c r="AW401" s="327">
        <f>'2ND TERM Db '!AD401</f>
        <v>0</v>
      </c>
      <c r="AX401" s="343">
        <f>'1ST TERM Db'!AD401</f>
        <v>0</v>
      </c>
      <c r="AY401" s="328">
        <f t="shared" si="624"/>
        <v>0</v>
      </c>
      <c r="AZ401" s="26"/>
      <c r="BA401" s="26"/>
      <c r="BB401" s="43">
        <f t="shared" si="625"/>
        <v>0</v>
      </c>
      <c r="BC401" s="327">
        <f>'2ND TERM Db '!AG401</f>
        <v>0</v>
      </c>
      <c r="BD401" s="327">
        <f>'1ST TERM Db'!AG401</f>
        <v>0</v>
      </c>
      <c r="BE401" s="328">
        <f t="shared" si="626"/>
        <v>0</v>
      </c>
      <c r="BF401" s="26"/>
      <c r="BG401" s="26"/>
      <c r="BH401" s="43">
        <f t="shared" si="627"/>
        <v>0</v>
      </c>
      <c r="BI401" s="327">
        <f>'2ND TERM Db '!AJ401</f>
        <v>0</v>
      </c>
      <c r="BJ401" s="327">
        <f>'1ST TERM Db'!AJ401</f>
        <v>0</v>
      </c>
      <c r="BK401" s="328">
        <f t="shared" si="628"/>
        <v>0</v>
      </c>
      <c r="BL401" s="26"/>
      <c r="BM401" s="26"/>
      <c r="BN401" s="43">
        <f t="shared" si="629"/>
        <v>0</v>
      </c>
      <c r="BO401" s="327">
        <f>'2ND TERM Db '!AM401</f>
        <v>0</v>
      </c>
      <c r="BP401" s="348">
        <f>'1ST TERM Db'!AM401</f>
        <v>0</v>
      </c>
      <c r="BQ401" s="328">
        <f t="shared" si="630"/>
        <v>0</v>
      </c>
      <c r="BR401" s="26"/>
      <c r="BS401" s="26"/>
      <c r="BT401" s="43">
        <f t="shared" si="631"/>
        <v>0</v>
      </c>
      <c r="BU401" s="327">
        <f>'2ND TERM Db '!AP401</f>
        <v>0</v>
      </c>
      <c r="BV401" s="348">
        <f>'1ST TERM Db'!AP401</f>
        <v>0</v>
      </c>
      <c r="BW401" s="328">
        <f t="shared" si="632"/>
        <v>0</v>
      </c>
      <c r="BX401" s="26"/>
      <c r="BY401" s="26"/>
      <c r="BZ401" s="43">
        <f t="shared" si="633"/>
        <v>0</v>
      </c>
      <c r="CA401" s="327">
        <f>'2ND TERM Db '!AS401</f>
        <v>0</v>
      </c>
      <c r="CB401" s="348">
        <f>'1ST TERM Db'!AS401</f>
        <v>0</v>
      </c>
      <c r="CC401" s="328">
        <f t="shared" si="634"/>
        <v>0</v>
      </c>
      <c r="CD401" s="26"/>
      <c r="CE401" s="26"/>
      <c r="CF401" s="43">
        <f t="shared" si="635"/>
        <v>0</v>
      </c>
      <c r="CG401" s="327">
        <f>'2ND TERM Db '!AV401</f>
        <v>0</v>
      </c>
      <c r="CH401" s="348">
        <f>'1ST TERM Db'!AV401</f>
        <v>0</v>
      </c>
      <c r="CI401" s="328">
        <f t="shared" si="636"/>
        <v>0</v>
      </c>
      <c r="CJ401" s="26"/>
      <c r="CK401" s="26"/>
      <c r="CL401" s="43">
        <f t="shared" si="637"/>
        <v>0</v>
      </c>
      <c r="CM401" s="327">
        <f>'2ND TERM Db '!AY401</f>
        <v>0</v>
      </c>
      <c r="CN401" s="348">
        <f>'1ST TERM Db'!AY401</f>
        <v>0</v>
      </c>
      <c r="CO401" s="328">
        <f t="shared" si="638"/>
        <v>0</v>
      </c>
      <c r="CP401" s="26"/>
      <c r="CQ401" s="26"/>
      <c r="CR401" s="43">
        <f t="shared" si="639"/>
        <v>0</v>
      </c>
      <c r="CS401" s="327">
        <f>'2ND TERM Db '!BB401</f>
        <v>0</v>
      </c>
      <c r="CT401" s="348">
        <f>'1ST TERM Db'!BB401</f>
        <v>0</v>
      </c>
      <c r="CU401" s="328">
        <f t="shared" si="640"/>
        <v>0</v>
      </c>
      <c r="CV401" s="26"/>
      <c r="CW401" s="26"/>
      <c r="CX401" s="43">
        <f t="shared" si="641"/>
        <v>0</v>
      </c>
      <c r="CY401" s="327">
        <f>'2ND TERM Db '!BE401</f>
        <v>0</v>
      </c>
      <c r="CZ401" s="348">
        <f>'1ST TERM Db'!BE401</f>
        <v>0</v>
      </c>
      <c r="DA401" s="328">
        <f t="shared" si="642"/>
        <v>0</v>
      </c>
      <c r="DB401" s="26"/>
      <c r="DC401" s="26"/>
      <c r="DD401" s="43">
        <f t="shared" si="643"/>
        <v>0</v>
      </c>
      <c r="DE401" s="327">
        <f>'2ND TERM Db '!BH401</f>
        <v>0</v>
      </c>
      <c r="DF401" s="348">
        <f>'1ST TERM Db'!BH401</f>
        <v>0</v>
      </c>
      <c r="DG401" s="328">
        <f t="shared" si="644"/>
        <v>0</v>
      </c>
      <c r="DH401" s="349"/>
      <c r="DI401" s="349"/>
      <c r="DJ401" s="356">
        <f t="shared" si="648"/>
        <v>0</v>
      </c>
      <c r="DK401" s="357">
        <f>'2ND TERM Db '!BK401</f>
        <v>0</v>
      </c>
      <c r="DL401" s="357">
        <f>'1ST TERM Db'!BK401</f>
        <v>0</v>
      </c>
      <c r="DM401" s="328">
        <f t="shared" si="645"/>
        <v>0</v>
      </c>
      <c r="DN401" s="73">
        <f t="shared" ref="DN401" si="660">SUM(O401,U401,AA401,AG401,AM401,AS401,AY401,BE401,BK401,BQ401,BW401,CC401,CI401,CO401,CU401,DA401,DG401,DM401)</f>
        <v>0</v>
      </c>
      <c r="DO401" s="80">
        <f t="shared" si="647"/>
        <v>12</v>
      </c>
      <c r="DP401" s="81" t="s">
        <v>105</v>
      </c>
      <c r="DQ401" s="81" t="s">
        <v>105</v>
      </c>
      <c r="DR401" s="81" t="s">
        <v>105</v>
      </c>
      <c r="DS401" s="81" t="s">
        <v>105</v>
      </c>
      <c r="DT401" s="81" t="s">
        <v>105</v>
      </c>
      <c r="DU401" s="81" t="s">
        <v>105</v>
      </c>
      <c r="DV401" s="81" t="s">
        <v>105</v>
      </c>
      <c r="DW401" s="81" t="s">
        <v>105</v>
      </c>
      <c r="DX401" s="87" t="s">
        <v>98</v>
      </c>
      <c r="DY401" s="88" t="s">
        <v>99</v>
      </c>
      <c r="DZ401" s="81" t="s">
        <v>105</v>
      </c>
      <c r="EA401" s="81" t="s">
        <v>105</v>
      </c>
      <c r="EB401" s="81" t="s">
        <v>105</v>
      </c>
      <c r="EC401" s="81" t="s">
        <v>105</v>
      </c>
      <c r="ED401" s="81" t="s">
        <v>105</v>
      </c>
      <c r="EE401" s="81" t="s">
        <v>105</v>
      </c>
      <c r="EF401" s="99" t="s">
        <v>105</v>
      </c>
      <c r="EG401" s="100" t="s">
        <v>101</v>
      </c>
      <c r="EH401" s="101" t="s">
        <v>102</v>
      </c>
      <c r="EI401" s="102" t="s">
        <v>103</v>
      </c>
      <c r="EJ401" s="103" t="s">
        <v>104</v>
      </c>
    </row>
    <row r="402" ht="30.3" spans="1:140">
      <c r="A402" s="21">
        <v>399</v>
      </c>
      <c r="B402" s="288">
        <f>'1ST TERM Db'!B402</f>
        <v>0</v>
      </c>
      <c r="C402" s="29">
        <f>'1ST TERM Db'!C402</f>
        <v>0</v>
      </c>
      <c r="D402" s="29">
        <f>'1ST TERM Db'!D402</f>
        <v>0</v>
      </c>
      <c r="E402" s="29">
        <f>'1ST TERM Db'!E402</f>
        <v>0</v>
      </c>
      <c r="F402" s="27"/>
      <c r="G402" s="27"/>
      <c r="H402" s="27"/>
      <c r="I402" s="42">
        <f t="shared" si="611"/>
        <v>0</v>
      </c>
      <c r="J402" s="26"/>
      <c r="K402" s="26"/>
      <c r="L402" s="43">
        <f t="shared" si="607"/>
        <v>0</v>
      </c>
      <c r="M402" s="327">
        <f>'2ND TERM Db '!L402</f>
        <v>0</v>
      </c>
      <c r="N402" s="327">
        <f>'1ST TERM Db'!L402</f>
        <v>0</v>
      </c>
      <c r="O402" s="328">
        <f t="shared" si="612"/>
        <v>0</v>
      </c>
      <c r="P402" s="26"/>
      <c r="Q402" s="26"/>
      <c r="R402" s="43">
        <f t="shared" si="613"/>
        <v>0</v>
      </c>
      <c r="S402" s="327">
        <f>'2ND TERM Db '!O402</f>
        <v>0</v>
      </c>
      <c r="T402" s="327">
        <f>'1ST TERM Db'!O402</f>
        <v>0</v>
      </c>
      <c r="U402" s="328">
        <f t="shared" si="614"/>
        <v>0</v>
      </c>
      <c r="V402" s="26"/>
      <c r="W402" s="26"/>
      <c r="X402" s="43">
        <f t="shared" si="615"/>
        <v>0</v>
      </c>
      <c r="Y402" s="327">
        <f>'2ND TERM Db '!R402</f>
        <v>0</v>
      </c>
      <c r="Z402" s="327">
        <f>'1ST TERM Db'!R402</f>
        <v>0</v>
      </c>
      <c r="AA402" s="328">
        <f t="shared" si="616"/>
        <v>0</v>
      </c>
      <c r="AB402" s="26"/>
      <c r="AC402" s="26"/>
      <c r="AD402" s="43">
        <f t="shared" si="617"/>
        <v>0</v>
      </c>
      <c r="AE402" s="327">
        <f>'2ND TERM Db '!U402</f>
        <v>0</v>
      </c>
      <c r="AF402" s="327">
        <f>'1ST TERM Db'!U402</f>
        <v>0</v>
      </c>
      <c r="AG402" s="328">
        <f t="shared" si="618"/>
        <v>0</v>
      </c>
      <c r="AH402" s="26"/>
      <c r="AI402" s="26"/>
      <c r="AJ402" s="43">
        <f t="shared" si="619"/>
        <v>0</v>
      </c>
      <c r="AK402" s="327">
        <f>'2ND TERM Db '!X402</f>
        <v>0</v>
      </c>
      <c r="AL402" s="327">
        <f>'1ST TERM Db'!X402</f>
        <v>0</v>
      </c>
      <c r="AM402" s="328">
        <f t="shared" si="620"/>
        <v>0</v>
      </c>
      <c r="AN402" s="26"/>
      <c r="AO402" s="26"/>
      <c r="AP402" s="43">
        <f t="shared" si="621"/>
        <v>0</v>
      </c>
      <c r="AQ402" s="327">
        <f>'2ND TERM Db '!AA402</f>
        <v>0</v>
      </c>
      <c r="AR402" s="343">
        <f>'1ST TERM Db'!AA402</f>
        <v>0</v>
      </c>
      <c r="AS402" s="328">
        <f t="shared" si="622"/>
        <v>0</v>
      </c>
      <c r="AT402" s="26"/>
      <c r="AU402" s="26"/>
      <c r="AV402" s="43">
        <f t="shared" si="623"/>
        <v>0</v>
      </c>
      <c r="AW402" s="327">
        <f>'2ND TERM Db '!AD402</f>
        <v>0</v>
      </c>
      <c r="AX402" s="343">
        <f>'1ST TERM Db'!AD402</f>
        <v>0</v>
      </c>
      <c r="AY402" s="328">
        <f t="shared" si="624"/>
        <v>0</v>
      </c>
      <c r="AZ402" s="26"/>
      <c r="BA402" s="26"/>
      <c r="BB402" s="43">
        <f t="shared" si="625"/>
        <v>0</v>
      </c>
      <c r="BC402" s="327">
        <f>'2ND TERM Db '!AG402</f>
        <v>0</v>
      </c>
      <c r="BD402" s="327">
        <f>'1ST TERM Db'!AG402</f>
        <v>0</v>
      </c>
      <c r="BE402" s="328">
        <f t="shared" si="626"/>
        <v>0</v>
      </c>
      <c r="BF402" s="26"/>
      <c r="BG402" s="26"/>
      <c r="BH402" s="43">
        <f t="shared" si="627"/>
        <v>0</v>
      </c>
      <c r="BI402" s="327">
        <f>'2ND TERM Db '!AJ402</f>
        <v>0</v>
      </c>
      <c r="BJ402" s="327">
        <f>'1ST TERM Db'!AJ402</f>
        <v>0</v>
      </c>
      <c r="BK402" s="328">
        <f t="shared" si="628"/>
        <v>0</v>
      </c>
      <c r="BL402" s="26"/>
      <c r="BM402" s="26"/>
      <c r="BN402" s="43">
        <f t="shared" si="629"/>
        <v>0</v>
      </c>
      <c r="BO402" s="327">
        <f>'2ND TERM Db '!AM402</f>
        <v>0</v>
      </c>
      <c r="BP402" s="348">
        <f>'1ST TERM Db'!AM402</f>
        <v>0</v>
      </c>
      <c r="BQ402" s="328">
        <f t="shared" si="630"/>
        <v>0</v>
      </c>
      <c r="BR402" s="26"/>
      <c r="BS402" s="26"/>
      <c r="BT402" s="43">
        <f t="shared" si="631"/>
        <v>0</v>
      </c>
      <c r="BU402" s="327">
        <f>'2ND TERM Db '!AP402</f>
        <v>0</v>
      </c>
      <c r="BV402" s="348">
        <f>'1ST TERM Db'!AP402</f>
        <v>0</v>
      </c>
      <c r="BW402" s="328">
        <f t="shared" si="632"/>
        <v>0</v>
      </c>
      <c r="BX402" s="26"/>
      <c r="BY402" s="26"/>
      <c r="BZ402" s="43">
        <f t="shared" si="633"/>
        <v>0</v>
      </c>
      <c r="CA402" s="327">
        <f>'2ND TERM Db '!AS402</f>
        <v>0</v>
      </c>
      <c r="CB402" s="348">
        <f>'1ST TERM Db'!AS402</f>
        <v>0</v>
      </c>
      <c r="CC402" s="328">
        <f t="shared" si="634"/>
        <v>0</v>
      </c>
      <c r="CD402" s="26"/>
      <c r="CE402" s="26"/>
      <c r="CF402" s="43">
        <f t="shared" si="635"/>
        <v>0</v>
      </c>
      <c r="CG402" s="327">
        <f>'2ND TERM Db '!AV402</f>
        <v>0</v>
      </c>
      <c r="CH402" s="348">
        <f>'1ST TERM Db'!AV402</f>
        <v>0</v>
      </c>
      <c r="CI402" s="328">
        <f t="shared" si="636"/>
        <v>0</v>
      </c>
      <c r="CJ402" s="26"/>
      <c r="CK402" s="26"/>
      <c r="CL402" s="43">
        <f t="shared" si="637"/>
        <v>0</v>
      </c>
      <c r="CM402" s="327">
        <f>'2ND TERM Db '!AY402</f>
        <v>0</v>
      </c>
      <c r="CN402" s="348">
        <f>'1ST TERM Db'!AY402</f>
        <v>0</v>
      </c>
      <c r="CO402" s="328">
        <f t="shared" si="638"/>
        <v>0</v>
      </c>
      <c r="CP402" s="26"/>
      <c r="CQ402" s="26"/>
      <c r="CR402" s="43">
        <f t="shared" si="639"/>
        <v>0</v>
      </c>
      <c r="CS402" s="327">
        <f>'2ND TERM Db '!BB402</f>
        <v>0</v>
      </c>
      <c r="CT402" s="348">
        <f>'1ST TERM Db'!BB402</f>
        <v>0</v>
      </c>
      <c r="CU402" s="328">
        <f t="shared" si="640"/>
        <v>0</v>
      </c>
      <c r="CV402" s="26"/>
      <c r="CW402" s="26"/>
      <c r="CX402" s="43">
        <f t="shared" si="641"/>
        <v>0</v>
      </c>
      <c r="CY402" s="327">
        <f>'2ND TERM Db '!BE402</f>
        <v>0</v>
      </c>
      <c r="CZ402" s="348">
        <f>'1ST TERM Db'!BE402</f>
        <v>0</v>
      </c>
      <c r="DA402" s="328">
        <f t="shared" si="642"/>
        <v>0</v>
      </c>
      <c r="DB402" s="26"/>
      <c r="DC402" s="26"/>
      <c r="DD402" s="43">
        <f t="shared" si="643"/>
        <v>0</v>
      </c>
      <c r="DE402" s="327">
        <f>'2ND TERM Db '!BH402</f>
        <v>0</v>
      </c>
      <c r="DF402" s="348">
        <f>'1ST TERM Db'!BH402</f>
        <v>0</v>
      </c>
      <c r="DG402" s="328">
        <f t="shared" si="644"/>
        <v>0</v>
      </c>
      <c r="DH402" s="349"/>
      <c r="DI402" s="349"/>
      <c r="DJ402" s="356">
        <f t="shared" si="648"/>
        <v>0</v>
      </c>
      <c r="DK402" s="357">
        <f>'2ND TERM Db '!BK402</f>
        <v>0</v>
      </c>
      <c r="DL402" s="357">
        <f>'1ST TERM Db'!BK402</f>
        <v>0</v>
      </c>
      <c r="DM402" s="328">
        <f t="shared" si="645"/>
        <v>0</v>
      </c>
      <c r="DN402" s="73">
        <f t="shared" ref="DN402" si="661">SUM(O402,U402,AA402,AG402,AM402,AS402,AY402,BE402,BK402,BQ402,BW402,CC402,CI402,CO402,CU402,DA402,DG402:DM402)</f>
        <v>0</v>
      </c>
      <c r="DO402" s="80">
        <f t="shared" si="647"/>
        <v>12</v>
      </c>
      <c r="DP402" s="81" t="s">
        <v>105</v>
      </c>
      <c r="DQ402" s="81" t="s">
        <v>105</v>
      </c>
      <c r="DR402" s="81" t="s">
        <v>105</v>
      </c>
      <c r="DS402" s="81" t="s">
        <v>105</v>
      </c>
      <c r="DT402" s="81" t="s">
        <v>105</v>
      </c>
      <c r="DU402" s="81" t="s">
        <v>105</v>
      </c>
      <c r="DV402" s="81" t="s">
        <v>105</v>
      </c>
      <c r="DW402" s="81" t="s">
        <v>105</v>
      </c>
      <c r="DX402" s="87" t="s">
        <v>98</v>
      </c>
      <c r="DY402" s="88" t="s">
        <v>99</v>
      </c>
      <c r="DZ402" s="81" t="s">
        <v>105</v>
      </c>
      <c r="EA402" s="81" t="s">
        <v>105</v>
      </c>
      <c r="EB402" s="81" t="s">
        <v>105</v>
      </c>
      <c r="EC402" s="81" t="s">
        <v>105</v>
      </c>
      <c r="ED402" s="81" t="s">
        <v>105</v>
      </c>
      <c r="EE402" s="81" t="s">
        <v>105</v>
      </c>
      <c r="EF402" s="99" t="s">
        <v>105</v>
      </c>
      <c r="EG402" s="100" t="s">
        <v>101</v>
      </c>
      <c r="EH402" s="101" t="s">
        <v>102</v>
      </c>
      <c r="EI402" s="102" t="s">
        <v>103</v>
      </c>
      <c r="EJ402" s="103" t="s">
        <v>104</v>
      </c>
    </row>
    <row r="403" ht="30.3" spans="1:140">
      <c r="A403" s="21">
        <v>400</v>
      </c>
      <c r="B403" s="288">
        <f>'1ST TERM Db'!B403</f>
        <v>0</v>
      </c>
      <c r="C403" s="289">
        <f>'1ST TERM Db'!C403</f>
        <v>0</v>
      </c>
      <c r="D403" s="29">
        <f>'1ST TERM Db'!D403</f>
        <v>0</v>
      </c>
      <c r="E403" s="29">
        <f>'1ST TERM Db'!E403</f>
        <v>0</v>
      </c>
      <c r="F403" s="27"/>
      <c r="G403" s="27"/>
      <c r="H403" s="27"/>
      <c r="I403" s="42">
        <f t="shared" si="611"/>
        <v>0</v>
      </c>
      <c r="J403" s="26"/>
      <c r="K403" s="26"/>
      <c r="L403" s="43">
        <f t="shared" si="607"/>
        <v>0</v>
      </c>
      <c r="M403" s="327">
        <f>'2ND TERM Db '!L403</f>
        <v>0</v>
      </c>
      <c r="N403" s="327">
        <f>'1ST TERM Db'!L403</f>
        <v>0</v>
      </c>
      <c r="O403" s="328">
        <f t="shared" si="612"/>
        <v>0</v>
      </c>
      <c r="P403" s="26"/>
      <c r="Q403" s="26"/>
      <c r="R403" s="43">
        <f t="shared" si="613"/>
        <v>0</v>
      </c>
      <c r="S403" s="327">
        <f>'2ND TERM Db '!O403</f>
        <v>0</v>
      </c>
      <c r="T403" s="327">
        <f>'1ST TERM Db'!O403</f>
        <v>0</v>
      </c>
      <c r="U403" s="328">
        <f t="shared" si="614"/>
        <v>0</v>
      </c>
      <c r="V403" s="26"/>
      <c r="W403" s="26"/>
      <c r="X403" s="43">
        <f t="shared" si="615"/>
        <v>0</v>
      </c>
      <c r="Y403" s="327">
        <f>'2ND TERM Db '!R403</f>
        <v>0</v>
      </c>
      <c r="Z403" s="327">
        <f>'1ST TERM Db'!R403</f>
        <v>0</v>
      </c>
      <c r="AA403" s="328">
        <f t="shared" si="616"/>
        <v>0</v>
      </c>
      <c r="AB403" s="26"/>
      <c r="AC403" s="26"/>
      <c r="AD403" s="43">
        <f t="shared" si="617"/>
        <v>0</v>
      </c>
      <c r="AE403" s="327">
        <f>'2ND TERM Db '!U403</f>
        <v>0</v>
      </c>
      <c r="AF403" s="327">
        <f>'1ST TERM Db'!U403</f>
        <v>0</v>
      </c>
      <c r="AG403" s="328">
        <f t="shared" si="618"/>
        <v>0</v>
      </c>
      <c r="AH403" s="26"/>
      <c r="AI403" s="26"/>
      <c r="AJ403" s="43">
        <f t="shared" si="619"/>
        <v>0</v>
      </c>
      <c r="AK403" s="327">
        <f>'2ND TERM Db '!X403</f>
        <v>0</v>
      </c>
      <c r="AL403" s="327">
        <f>'1ST TERM Db'!X403</f>
        <v>0</v>
      </c>
      <c r="AM403" s="328">
        <f t="shared" si="620"/>
        <v>0</v>
      </c>
      <c r="AN403" s="26"/>
      <c r="AO403" s="26"/>
      <c r="AP403" s="43">
        <f t="shared" si="621"/>
        <v>0</v>
      </c>
      <c r="AQ403" s="327">
        <f>'2ND TERM Db '!AA403</f>
        <v>0</v>
      </c>
      <c r="AR403" s="343">
        <f>'1ST TERM Db'!AA403</f>
        <v>0</v>
      </c>
      <c r="AS403" s="328">
        <f t="shared" si="622"/>
        <v>0</v>
      </c>
      <c r="AT403" s="26"/>
      <c r="AU403" s="26"/>
      <c r="AV403" s="43">
        <f t="shared" si="623"/>
        <v>0</v>
      </c>
      <c r="AW403" s="327">
        <f>'2ND TERM Db '!AD403</f>
        <v>0</v>
      </c>
      <c r="AX403" s="343">
        <f>'1ST TERM Db'!AD403</f>
        <v>0</v>
      </c>
      <c r="AY403" s="328">
        <f t="shared" si="624"/>
        <v>0</v>
      </c>
      <c r="AZ403" s="26"/>
      <c r="BA403" s="26"/>
      <c r="BB403" s="43">
        <f t="shared" si="625"/>
        <v>0</v>
      </c>
      <c r="BC403" s="327">
        <f>'2ND TERM Db '!AG403</f>
        <v>0</v>
      </c>
      <c r="BD403" s="327">
        <f>'1ST TERM Db'!AG403</f>
        <v>0</v>
      </c>
      <c r="BE403" s="328">
        <f t="shared" si="626"/>
        <v>0</v>
      </c>
      <c r="BF403" s="26"/>
      <c r="BG403" s="26"/>
      <c r="BH403" s="43">
        <f t="shared" si="627"/>
        <v>0</v>
      </c>
      <c r="BI403" s="327">
        <f>'2ND TERM Db '!AJ403</f>
        <v>0</v>
      </c>
      <c r="BJ403" s="327">
        <f>'1ST TERM Db'!AJ403</f>
        <v>0</v>
      </c>
      <c r="BK403" s="328">
        <f t="shared" si="628"/>
        <v>0</v>
      </c>
      <c r="BL403" s="26"/>
      <c r="BM403" s="26"/>
      <c r="BN403" s="43">
        <f t="shared" si="629"/>
        <v>0</v>
      </c>
      <c r="BO403" s="327">
        <f>'2ND TERM Db '!AM403</f>
        <v>0</v>
      </c>
      <c r="BP403" s="348">
        <f>'1ST TERM Db'!AM403</f>
        <v>0</v>
      </c>
      <c r="BQ403" s="328">
        <f t="shared" si="630"/>
        <v>0</v>
      </c>
      <c r="BR403" s="26"/>
      <c r="BS403" s="26"/>
      <c r="BT403" s="43">
        <f t="shared" si="631"/>
        <v>0</v>
      </c>
      <c r="BU403" s="327">
        <f>'2ND TERM Db '!AP403</f>
        <v>0</v>
      </c>
      <c r="BV403" s="348">
        <f>'1ST TERM Db'!AP403</f>
        <v>0</v>
      </c>
      <c r="BW403" s="328">
        <f t="shared" si="632"/>
        <v>0</v>
      </c>
      <c r="BX403" s="26"/>
      <c r="BY403" s="26"/>
      <c r="BZ403" s="43">
        <f t="shared" si="633"/>
        <v>0</v>
      </c>
      <c r="CA403" s="327">
        <f>'2ND TERM Db '!AS403</f>
        <v>0</v>
      </c>
      <c r="CB403" s="348">
        <f>'1ST TERM Db'!AS403</f>
        <v>0</v>
      </c>
      <c r="CC403" s="328">
        <f t="shared" si="634"/>
        <v>0</v>
      </c>
      <c r="CD403" s="26"/>
      <c r="CE403" s="26"/>
      <c r="CF403" s="43">
        <f t="shared" si="635"/>
        <v>0</v>
      </c>
      <c r="CG403" s="327">
        <f>'2ND TERM Db '!AV403</f>
        <v>0</v>
      </c>
      <c r="CH403" s="348">
        <f>'1ST TERM Db'!AV403</f>
        <v>0</v>
      </c>
      <c r="CI403" s="328">
        <f t="shared" si="636"/>
        <v>0</v>
      </c>
      <c r="CJ403" s="26"/>
      <c r="CK403" s="26"/>
      <c r="CL403" s="43">
        <f t="shared" si="637"/>
        <v>0</v>
      </c>
      <c r="CM403" s="327">
        <f>'2ND TERM Db '!AY403</f>
        <v>0</v>
      </c>
      <c r="CN403" s="348">
        <f>'1ST TERM Db'!AY403</f>
        <v>0</v>
      </c>
      <c r="CO403" s="328">
        <f t="shared" si="638"/>
        <v>0</v>
      </c>
      <c r="CP403" s="26"/>
      <c r="CQ403" s="26"/>
      <c r="CR403" s="43">
        <f t="shared" si="639"/>
        <v>0</v>
      </c>
      <c r="CS403" s="327">
        <f>'2ND TERM Db '!BB403</f>
        <v>0</v>
      </c>
      <c r="CT403" s="348">
        <f>'1ST TERM Db'!BB403</f>
        <v>0</v>
      </c>
      <c r="CU403" s="328">
        <f t="shared" si="640"/>
        <v>0</v>
      </c>
      <c r="CV403" s="26"/>
      <c r="CW403" s="26"/>
      <c r="CX403" s="43">
        <f t="shared" si="641"/>
        <v>0</v>
      </c>
      <c r="CY403" s="327">
        <f>'2ND TERM Db '!BE403</f>
        <v>0</v>
      </c>
      <c r="CZ403" s="348">
        <f>'1ST TERM Db'!BE403</f>
        <v>0</v>
      </c>
      <c r="DA403" s="328">
        <f t="shared" si="642"/>
        <v>0</v>
      </c>
      <c r="DB403" s="26"/>
      <c r="DC403" s="26"/>
      <c r="DD403" s="43">
        <f t="shared" si="643"/>
        <v>0</v>
      </c>
      <c r="DE403" s="327">
        <f>'2ND TERM Db '!BH403</f>
        <v>0</v>
      </c>
      <c r="DF403" s="348">
        <f>'1ST TERM Db'!BH403</f>
        <v>0</v>
      </c>
      <c r="DG403" s="328">
        <f t="shared" si="644"/>
        <v>0</v>
      </c>
      <c r="DH403" s="349"/>
      <c r="DI403" s="349"/>
      <c r="DJ403" s="356">
        <f t="shared" si="648"/>
        <v>0</v>
      </c>
      <c r="DK403" s="357">
        <f>'2ND TERM Db '!BK403</f>
        <v>0</v>
      </c>
      <c r="DL403" s="357">
        <f>'1ST TERM Db'!BK403</f>
        <v>0</v>
      </c>
      <c r="DM403" s="328">
        <f t="shared" si="645"/>
        <v>0</v>
      </c>
      <c r="DN403" s="73">
        <f t="shared" ref="DN403" si="662">SUM(O403,U403,AA403,AG403,AM403,AS403,AY403,BE403,BK403,BQ403,BW403,CC403,CI403,CO403,CU403,DA403,DG403,DM403)</f>
        <v>0</v>
      </c>
      <c r="DO403" s="80">
        <f t="shared" si="647"/>
        <v>12</v>
      </c>
      <c r="DP403" s="81" t="s">
        <v>105</v>
      </c>
      <c r="DQ403" s="81" t="s">
        <v>105</v>
      </c>
      <c r="DR403" s="81" t="s">
        <v>105</v>
      </c>
      <c r="DS403" s="81" t="s">
        <v>105</v>
      </c>
      <c r="DT403" s="81" t="s">
        <v>105</v>
      </c>
      <c r="DU403" s="81" t="s">
        <v>105</v>
      </c>
      <c r="DV403" s="81" t="s">
        <v>105</v>
      </c>
      <c r="DW403" s="81" t="s">
        <v>105</v>
      </c>
      <c r="DX403" s="87" t="s">
        <v>98</v>
      </c>
      <c r="DY403" s="88" t="s">
        <v>99</v>
      </c>
      <c r="DZ403" s="81" t="s">
        <v>105</v>
      </c>
      <c r="EA403" s="81" t="s">
        <v>105</v>
      </c>
      <c r="EB403" s="81" t="s">
        <v>105</v>
      </c>
      <c r="EC403" s="81" t="s">
        <v>105</v>
      </c>
      <c r="ED403" s="81" t="s">
        <v>105</v>
      </c>
      <c r="EE403" s="81" t="s">
        <v>105</v>
      </c>
      <c r="EF403" s="99" t="s">
        <v>105</v>
      </c>
      <c r="EG403" s="100" t="s">
        <v>101</v>
      </c>
      <c r="EH403" s="101" t="s">
        <v>102</v>
      </c>
      <c r="EI403" s="102" t="s">
        <v>103</v>
      </c>
      <c r="EJ403" s="103" t="s">
        <v>104</v>
      </c>
    </row>
    <row r="404" ht="30.3" spans="1:140">
      <c r="A404" s="21">
        <v>401</v>
      </c>
      <c r="B404" s="288">
        <f>'1ST TERM Db'!B404</f>
        <v>0</v>
      </c>
      <c r="C404" s="29">
        <f>'1ST TERM Db'!C404</f>
        <v>0</v>
      </c>
      <c r="D404" s="29">
        <f>'1ST TERM Db'!D404</f>
        <v>0</v>
      </c>
      <c r="E404" s="29">
        <f>'1ST TERM Db'!E404</f>
        <v>0</v>
      </c>
      <c r="F404" s="27"/>
      <c r="G404" s="27"/>
      <c r="H404" s="27"/>
      <c r="I404" s="42">
        <f t="shared" si="611"/>
        <v>0</v>
      </c>
      <c r="J404" s="26"/>
      <c r="K404" s="26"/>
      <c r="L404" s="43">
        <f t="shared" si="607"/>
        <v>0</v>
      </c>
      <c r="M404" s="327">
        <f>'2ND TERM Db '!L404</f>
        <v>0</v>
      </c>
      <c r="N404" s="327">
        <f>'1ST TERM Db'!L404</f>
        <v>0</v>
      </c>
      <c r="O404" s="328">
        <f t="shared" si="612"/>
        <v>0</v>
      </c>
      <c r="P404" s="26"/>
      <c r="Q404" s="26"/>
      <c r="R404" s="43">
        <f t="shared" si="613"/>
        <v>0</v>
      </c>
      <c r="S404" s="327">
        <f>'2ND TERM Db '!O404</f>
        <v>0</v>
      </c>
      <c r="T404" s="327">
        <f>'1ST TERM Db'!O404</f>
        <v>0</v>
      </c>
      <c r="U404" s="328">
        <f t="shared" si="614"/>
        <v>0</v>
      </c>
      <c r="V404" s="26"/>
      <c r="W404" s="26"/>
      <c r="X404" s="43">
        <f t="shared" si="615"/>
        <v>0</v>
      </c>
      <c r="Y404" s="327">
        <f>'2ND TERM Db '!R404</f>
        <v>0</v>
      </c>
      <c r="Z404" s="327">
        <f>'1ST TERM Db'!R404</f>
        <v>0</v>
      </c>
      <c r="AA404" s="328">
        <f t="shared" si="616"/>
        <v>0</v>
      </c>
      <c r="AB404" s="26"/>
      <c r="AC404" s="26"/>
      <c r="AD404" s="43">
        <f t="shared" si="617"/>
        <v>0</v>
      </c>
      <c r="AE404" s="327">
        <f>'2ND TERM Db '!U404</f>
        <v>0</v>
      </c>
      <c r="AF404" s="327">
        <f>'1ST TERM Db'!U404</f>
        <v>0</v>
      </c>
      <c r="AG404" s="328">
        <f t="shared" si="618"/>
        <v>0</v>
      </c>
      <c r="AH404" s="26"/>
      <c r="AI404" s="26"/>
      <c r="AJ404" s="43">
        <f t="shared" si="619"/>
        <v>0</v>
      </c>
      <c r="AK404" s="327">
        <f>'2ND TERM Db '!X404</f>
        <v>0</v>
      </c>
      <c r="AL404" s="327">
        <f>'1ST TERM Db'!X404</f>
        <v>0</v>
      </c>
      <c r="AM404" s="328">
        <f t="shared" si="620"/>
        <v>0</v>
      </c>
      <c r="AN404" s="26"/>
      <c r="AO404" s="26"/>
      <c r="AP404" s="43">
        <f t="shared" si="621"/>
        <v>0</v>
      </c>
      <c r="AQ404" s="327">
        <f>'2ND TERM Db '!AA404</f>
        <v>0</v>
      </c>
      <c r="AR404" s="343">
        <f>'1ST TERM Db'!AA404</f>
        <v>0</v>
      </c>
      <c r="AS404" s="328">
        <f t="shared" si="622"/>
        <v>0</v>
      </c>
      <c r="AT404" s="26"/>
      <c r="AU404" s="26"/>
      <c r="AV404" s="43">
        <f t="shared" si="623"/>
        <v>0</v>
      </c>
      <c r="AW404" s="327">
        <f>'2ND TERM Db '!AD404</f>
        <v>0</v>
      </c>
      <c r="AX404" s="343">
        <f>'1ST TERM Db'!AD404</f>
        <v>0</v>
      </c>
      <c r="AY404" s="328">
        <f t="shared" si="624"/>
        <v>0</v>
      </c>
      <c r="AZ404" s="26"/>
      <c r="BA404" s="26"/>
      <c r="BB404" s="43">
        <f t="shared" si="625"/>
        <v>0</v>
      </c>
      <c r="BC404" s="327">
        <f>'2ND TERM Db '!AG404</f>
        <v>0</v>
      </c>
      <c r="BD404" s="327">
        <f>'1ST TERM Db'!AG404</f>
        <v>0</v>
      </c>
      <c r="BE404" s="328">
        <f t="shared" si="626"/>
        <v>0</v>
      </c>
      <c r="BF404" s="26"/>
      <c r="BG404" s="26"/>
      <c r="BH404" s="43">
        <f t="shared" si="627"/>
        <v>0</v>
      </c>
      <c r="BI404" s="327">
        <f>'2ND TERM Db '!AJ404</f>
        <v>0</v>
      </c>
      <c r="BJ404" s="327">
        <f>'1ST TERM Db'!AJ404</f>
        <v>0</v>
      </c>
      <c r="BK404" s="328">
        <f t="shared" si="628"/>
        <v>0</v>
      </c>
      <c r="BL404" s="26"/>
      <c r="BM404" s="26"/>
      <c r="BN404" s="43">
        <f t="shared" si="629"/>
        <v>0</v>
      </c>
      <c r="BO404" s="327">
        <f>'2ND TERM Db '!AM404</f>
        <v>0</v>
      </c>
      <c r="BP404" s="348">
        <f>'1ST TERM Db'!AM404</f>
        <v>0</v>
      </c>
      <c r="BQ404" s="328">
        <f t="shared" si="630"/>
        <v>0</v>
      </c>
      <c r="BR404" s="26"/>
      <c r="BS404" s="26"/>
      <c r="BT404" s="43">
        <f t="shared" si="631"/>
        <v>0</v>
      </c>
      <c r="BU404" s="327">
        <f>'2ND TERM Db '!AP404</f>
        <v>0</v>
      </c>
      <c r="BV404" s="348">
        <f>'1ST TERM Db'!AP404</f>
        <v>0</v>
      </c>
      <c r="BW404" s="328">
        <f t="shared" si="632"/>
        <v>0</v>
      </c>
      <c r="BX404" s="26"/>
      <c r="BY404" s="26"/>
      <c r="BZ404" s="43">
        <f t="shared" si="633"/>
        <v>0</v>
      </c>
      <c r="CA404" s="327">
        <f>'2ND TERM Db '!AS404</f>
        <v>0</v>
      </c>
      <c r="CB404" s="348">
        <f>'1ST TERM Db'!AS404</f>
        <v>0</v>
      </c>
      <c r="CC404" s="328">
        <f t="shared" si="634"/>
        <v>0</v>
      </c>
      <c r="CD404" s="26"/>
      <c r="CE404" s="26"/>
      <c r="CF404" s="43">
        <f t="shared" si="635"/>
        <v>0</v>
      </c>
      <c r="CG404" s="327">
        <f>'2ND TERM Db '!AV404</f>
        <v>0</v>
      </c>
      <c r="CH404" s="348">
        <f>'1ST TERM Db'!AV404</f>
        <v>0</v>
      </c>
      <c r="CI404" s="328">
        <f t="shared" si="636"/>
        <v>0</v>
      </c>
      <c r="CJ404" s="26"/>
      <c r="CK404" s="26"/>
      <c r="CL404" s="43">
        <f t="shared" si="637"/>
        <v>0</v>
      </c>
      <c r="CM404" s="327">
        <f>'2ND TERM Db '!AY404</f>
        <v>0</v>
      </c>
      <c r="CN404" s="348">
        <f>'1ST TERM Db'!AY404</f>
        <v>0</v>
      </c>
      <c r="CO404" s="328">
        <f t="shared" si="638"/>
        <v>0</v>
      </c>
      <c r="CP404" s="26"/>
      <c r="CQ404" s="26"/>
      <c r="CR404" s="43">
        <f t="shared" si="639"/>
        <v>0</v>
      </c>
      <c r="CS404" s="327">
        <f>'2ND TERM Db '!BB404</f>
        <v>0</v>
      </c>
      <c r="CT404" s="348">
        <f>'1ST TERM Db'!BB404</f>
        <v>0</v>
      </c>
      <c r="CU404" s="328">
        <f t="shared" si="640"/>
        <v>0</v>
      </c>
      <c r="CV404" s="26"/>
      <c r="CW404" s="26"/>
      <c r="CX404" s="43">
        <f t="shared" si="641"/>
        <v>0</v>
      </c>
      <c r="CY404" s="327">
        <f>'2ND TERM Db '!BE404</f>
        <v>0</v>
      </c>
      <c r="CZ404" s="348">
        <f>'1ST TERM Db'!BE404</f>
        <v>0</v>
      </c>
      <c r="DA404" s="328">
        <f t="shared" si="642"/>
        <v>0</v>
      </c>
      <c r="DB404" s="26"/>
      <c r="DC404" s="26"/>
      <c r="DD404" s="43">
        <f t="shared" si="643"/>
        <v>0</v>
      </c>
      <c r="DE404" s="327">
        <f>'2ND TERM Db '!BH404</f>
        <v>0</v>
      </c>
      <c r="DF404" s="348">
        <f>'1ST TERM Db'!BH404</f>
        <v>0</v>
      </c>
      <c r="DG404" s="328">
        <f t="shared" si="644"/>
        <v>0</v>
      </c>
      <c r="DH404" s="349"/>
      <c r="DI404" s="349"/>
      <c r="DJ404" s="356">
        <f t="shared" si="648"/>
        <v>0</v>
      </c>
      <c r="DK404" s="357">
        <f>'2ND TERM Db '!BK404</f>
        <v>0</v>
      </c>
      <c r="DL404" s="357">
        <f>'1ST TERM Db'!BK404</f>
        <v>0</v>
      </c>
      <c r="DM404" s="328">
        <f t="shared" si="645"/>
        <v>0</v>
      </c>
      <c r="DN404" s="73">
        <f t="shared" ref="DN404" si="663">SUM(O404,U404,AA404,AG404,AM404,AS404,AY404,BE404,BK404,BQ404,BW404,CC404,CI404,CO404,CU404,DA404,DG404:DM404)</f>
        <v>0</v>
      </c>
      <c r="DO404" s="80">
        <f t="shared" si="647"/>
        <v>12</v>
      </c>
      <c r="DP404" s="81" t="s">
        <v>105</v>
      </c>
      <c r="DQ404" s="81" t="s">
        <v>105</v>
      </c>
      <c r="DR404" s="81" t="s">
        <v>105</v>
      </c>
      <c r="DS404" s="81" t="s">
        <v>105</v>
      </c>
      <c r="DT404" s="81" t="s">
        <v>105</v>
      </c>
      <c r="DU404" s="81" t="s">
        <v>105</v>
      </c>
      <c r="DV404" s="81" t="s">
        <v>105</v>
      </c>
      <c r="DW404" s="81" t="s">
        <v>105</v>
      </c>
      <c r="DX404" s="87" t="s">
        <v>98</v>
      </c>
      <c r="DY404" s="88" t="s">
        <v>99</v>
      </c>
      <c r="DZ404" s="81" t="s">
        <v>105</v>
      </c>
      <c r="EA404" s="81" t="s">
        <v>105</v>
      </c>
      <c r="EB404" s="81" t="s">
        <v>105</v>
      </c>
      <c r="EC404" s="81" t="s">
        <v>105</v>
      </c>
      <c r="ED404" s="81" t="s">
        <v>105</v>
      </c>
      <c r="EE404" s="81" t="s">
        <v>105</v>
      </c>
      <c r="EF404" s="99" t="s">
        <v>105</v>
      </c>
      <c r="EG404" s="100" t="s">
        <v>101</v>
      </c>
      <c r="EH404" s="101" t="s">
        <v>102</v>
      </c>
      <c r="EI404" s="102" t="s">
        <v>103</v>
      </c>
      <c r="EJ404" s="103" t="s">
        <v>104</v>
      </c>
    </row>
    <row r="405" ht="30.3" spans="1:140">
      <c r="A405" s="21">
        <v>402</v>
      </c>
      <c r="B405" s="288">
        <f>'1ST TERM Db'!B405</f>
        <v>0</v>
      </c>
      <c r="C405" s="29">
        <f>'1ST TERM Db'!C405</f>
        <v>0</v>
      </c>
      <c r="D405" s="29">
        <f>'1ST TERM Db'!D405</f>
        <v>0</v>
      </c>
      <c r="E405" s="29">
        <f>'1ST TERM Db'!E405</f>
        <v>0</v>
      </c>
      <c r="F405" s="27"/>
      <c r="G405" s="27"/>
      <c r="H405" s="27"/>
      <c r="I405" s="42">
        <f t="shared" si="611"/>
        <v>0</v>
      </c>
      <c r="J405" s="26"/>
      <c r="K405" s="26"/>
      <c r="L405" s="43">
        <f t="shared" si="607"/>
        <v>0</v>
      </c>
      <c r="M405" s="327">
        <f>'2ND TERM Db '!L405</f>
        <v>0</v>
      </c>
      <c r="N405" s="327">
        <f>'1ST TERM Db'!L405</f>
        <v>0</v>
      </c>
      <c r="O405" s="328">
        <f t="shared" si="612"/>
        <v>0</v>
      </c>
      <c r="P405" s="26"/>
      <c r="Q405" s="26"/>
      <c r="R405" s="43">
        <f t="shared" si="613"/>
        <v>0</v>
      </c>
      <c r="S405" s="327">
        <f>'2ND TERM Db '!O405</f>
        <v>0</v>
      </c>
      <c r="T405" s="327">
        <f>'1ST TERM Db'!O405</f>
        <v>0</v>
      </c>
      <c r="U405" s="328">
        <f t="shared" si="614"/>
        <v>0</v>
      </c>
      <c r="V405" s="26"/>
      <c r="W405" s="26"/>
      <c r="X405" s="43">
        <f t="shared" si="615"/>
        <v>0</v>
      </c>
      <c r="Y405" s="327">
        <f>'2ND TERM Db '!R405</f>
        <v>0</v>
      </c>
      <c r="Z405" s="327">
        <f>'1ST TERM Db'!R405</f>
        <v>0</v>
      </c>
      <c r="AA405" s="328">
        <f t="shared" si="616"/>
        <v>0</v>
      </c>
      <c r="AB405" s="26"/>
      <c r="AC405" s="26"/>
      <c r="AD405" s="43">
        <f t="shared" si="617"/>
        <v>0</v>
      </c>
      <c r="AE405" s="327">
        <f>'2ND TERM Db '!U405</f>
        <v>0</v>
      </c>
      <c r="AF405" s="327">
        <f>'1ST TERM Db'!U405</f>
        <v>0</v>
      </c>
      <c r="AG405" s="328">
        <f t="shared" si="618"/>
        <v>0</v>
      </c>
      <c r="AH405" s="26"/>
      <c r="AI405" s="26"/>
      <c r="AJ405" s="43">
        <f t="shared" si="619"/>
        <v>0</v>
      </c>
      <c r="AK405" s="327">
        <f>'2ND TERM Db '!X405</f>
        <v>0</v>
      </c>
      <c r="AL405" s="327">
        <f>'1ST TERM Db'!X405</f>
        <v>0</v>
      </c>
      <c r="AM405" s="328">
        <f t="shared" si="620"/>
        <v>0</v>
      </c>
      <c r="AN405" s="26"/>
      <c r="AO405" s="26"/>
      <c r="AP405" s="43">
        <f t="shared" si="621"/>
        <v>0</v>
      </c>
      <c r="AQ405" s="327">
        <f>'2ND TERM Db '!AA405</f>
        <v>0</v>
      </c>
      <c r="AR405" s="343">
        <f>'1ST TERM Db'!AA405</f>
        <v>0</v>
      </c>
      <c r="AS405" s="328">
        <f t="shared" si="622"/>
        <v>0</v>
      </c>
      <c r="AT405" s="26"/>
      <c r="AU405" s="26"/>
      <c r="AV405" s="43">
        <f t="shared" si="623"/>
        <v>0</v>
      </c>
      <c r="AW405" s="327">
        <f>'2ND TERM Db '!AD405</f>
        <v>0</v>
      </c>
      <c r="AX405" s="343">
        <f>'1ST TERM Db'!AD405</f>
        <v>0</v>
      </c>
      <c r="AY405" s="328">
        <f t="shared" si="624"/>
        <v>0</v>
      </c>
      <c r="AZ405" s="26"/>
      <c r="BA405" s="26"/>
      <c r="BB405" s="43">
        <f t="shared" si="625"/>
        <v>0</v>
      </c>
      <c r="BC405" s="327">
        <f>'2ND TERM Db '!AG405</f>
        <v>0</v>
      </c>
      <c r="BD405" s="327">
        <f>'1ST TERM Db'!AG405</f>
        <v>0</v>
      </c>
      <c r="BE405" s="328">
        <f t="shared" si="626"/>
        <v>0</v>
      </c>
      <c r="BF405" s="26"/>
      <c r="BG405" s="26"/>
      <c r="BH405" s="43">
        <f t="shared" si="627"/>
        <v>0</v>
      </c>
      <c r="BI405" s="327">
        <f>'2ND TERM Db '!AJ405</f>
        <v>0</v>
      </c>
      <c r="BJ405" s="327">
        <f>'1ST TERM Db'!AJ405</f>
        <v>0</v>
      </c>
      <c r="BK405" s="328">
        <f t="shared" si="628"/>
        <v>0</v>
      </c>
      <c r="BL405" s="26"/>
      <c r="BM405" s="26"/>
      <c r="BN405" s="43">
        <f t="shared" si="629"/>
        <v>0</v>
      </c>
      <c r="BO405" s="327">
        <f>'2ND TERM Db '!AM405</f>
        <v>0</v>
      </c>
      <c r="BP405" s="348">
        <f>'1ST TERM Db'!AM405</f>
        <v>0</v>
      </c>
      <c r="BQ405" s="328">
        <f t="shared" si="630"/>
        <v>0</v>
      </c>
      <c r="BR405" s="26"/>
      <c r="BS405" s="26"/>
      <c r="BT405" s="43">
        <f t="shared" si="631"/>
        <v>0</v>
      </c>
      <c r="BU405" s="327">
        <f>'2ND TERM Db '!AP405</f>
        <v>0</v>
      </c>
      <c r="BV405" s="348">
        <f>'1ST TERM Db'!AP405</f>
        <v>0</v>
      </c>
      <c r="BW405" s="328">
        <f t="shared" si="632"/>
        <v>0</v>
      </c>
      <c r="BX405" s="26"/>
      <c r="BY405" s="26"/>
      <c r="BZ405" s="43">
        <f t="shared" si="633"/>
        <v>0</v>
      </c>
      <c r="CA405" s="327">
        <f>'2ND TERM Db '!AS405</f>
        <v>0</v>
      </c>
      <c r="CB405" s="348">
        <f>'1ST TERM Db'!AS405</f>
        <v>0</v>
      </c>
      <c r="CC405" s="328">
        <f t="shared" si="634"/>
        <v>0</v>
      </c>
      <c r="CD405" s="26"/>
      <c r="CE405" s="26"/>
      <c r="CF405" s="43">
        <f t="shared" si="635"/>
        <v>0</v>
      </c>
      <c r="CG405" s="327">
        <f>'2ND TERM Db '!AV405</f>
        <v>0</v>
      </c>
      <c r="CH405" s="348">
        <f>'1ST TERM Db'!AV405</f>
        <v>0</v>
      </c>
      <c r="CI405" s="328">
        <f t="shared" si="636"/>
        <v>0</v>
      </c>
      <c r="CJ405" s="26"/>
      <c r="CK405" s="26"/>
      <c r="CL405" s="43">
        <f t="shared" si="637"/>
        <v>0</v>
      </c>
      <c r="CM405" s="327">
        <f>'2ND TERM Db '!AY405</f>
        <v>0</v>
      </c>
      <c r="CN405" s="348">
        <f>'1ST TERM Db'!AY405</f>
        <v>0</v>
      </c>
      <c r="CO405" s="328">
        <f t="shared" si="638"/>
        <v>0</v>
      </c>
      <c r="CP405" s="26"/>
      <c r="CQ405" s="26"/>
      <c r="CR405" s="43">
        <f t="shared" si="639"/>
        <v>0</v>
      </c>
      <c r="CS405" s="327">
        <f>'2ND TERM Db '!BB405</f>
        <v>0</v>
      </c>
      <c r="CT405" s="348">
        <f>'1ST TERM Db'!BB405</f>
        <v>0</v>
      </c>
      <c r="CU405" s="328">
        <f t="shared" si="640"/>
        <v>0</v>
      </c>
      <c r="CV405" s="26"/>
      <c r="CW405" s="26"/>
      <c r="CX405" s="43">
        <f t="shared" si="641"/>
        <v>0</v>
      </c>
      <c r="CY405" s="327">
        <f>'2ND TERM Db '!BE405</f>
        <v>0</v>
      </c>
      <c r="CZ405" s="348">
        <f>'1ST TERM Db'!BE405</f>
        <v>0</v>
      </c>
      <c r="DA405" s="328">
        <f t="shared" si="642"/>
        <v>0</v>
      </c>
      <c r="DB405" s="26"/>
      <c r="DC405" s="26"/>
      <c r="DD405" s="43">
        <f t="shared" si="643"/>
        <v>0</v>
      </c>
      <c r="DE405" s="327">
        <f>'2ND TERM Db '!BH405</f>
        <v>0</v>
      </c>
      <c r="DF405" s="348">
        <f>'1ST TERM Db'!BH405</f>
        <v>0</v>
      </c>
      <c r="DG405" s="328">
        <f t="shared" si="644"/>
        <v>0</v>
      </c>
      <c r="DH405" s="349"/>
      <c r="DI405" s="349"/>
      <c r="DJ405" s="356">
        <f t="shared" si="648"/>
        <v>0</v>
      </c>
      <c r="DK405" s="357">
        <f>'2ND TERM Db '!BK405</f>
        <v>0</v>
      </c>
      <c r="DL405" s="357">
        <f>'1ST TERM Db'!BK405</f>
        <v>0</v>
      </c>
      <c r="DM405" s="328">
        <f t="shared" si="645"/>
        <v>0</v>
      </c>
      <c r="DN405" s="73">
        <f t="shared" ref="DN405" si="664">SUM(O405,U405,AA405,AG405,AM405,AS405,AY405,BE405,BK405,BQ405,BW405,CC405,CI405,CO405,CU405,DA405,DG405,DM405)</f>
        <v>0</v>
      </c>
      <c r="DO405" s="80">
        <f t="shared" si="647"/>
        <v>12</v>
      </c>
      <c r="DP405" s="81" t="s">
        <v>105</v>
      </c>
      <c r="DQ405" s="81" t="s">
        <v>105</v>
      </c>
      <c r="DR405" s="81" t="s">
        <v>105</v>
      </c>
      <c r="DS405" s="81" t="s">
        <v>105</v>
      </c>
      <c r="DT405" s="81" t="s">
        <v>105</v>
      </c>
      <c r="DU405" s="81" t="s">
        <v>105</v>
      </c>
      <c r="DV405" s="81" t="s">
        <v>105</v>
      </c>
      <c r="DW405" s="81" t="s">
        <v>105</v>
      </c>
      <c r="DX405" s="87" t="s">
        <v>98</v>
      </c>
      <c r="DY405" s="88" t="s">
        <v>99</v>
      </c>
      <c r="DZ405" s="81" t="s">
        <v>105</v>
      </c>
      <c r="EA405" s="81" t="s">
        <v>105</v>
      </c>
      <c r="EB405" s="81" t="s">
        <v>105</v>
      </c>
      <c r="EC405" s="81" t="s">
        <v>105</v>
      </c>
      <c r="ED405" s="81" t="s">
        <v>105</v>
      </c>
      <c r="EE405" s="81" t="s">
        <v>105</v>
      </c>
      <c r="EF405" s="99" t="s">
        <v>105</v>
      </c>
      <c r="EG405" s="100" t="s">
        <v>101</v>
      </c>
      <c r="EH405" s="101" t="s">
        <v>102</v>
      </c>
      <c r="EI405" s="102" t="s">
        <v>103</v>
      </c>
      <c r="EJ405" s="103" t="s">
        <v>104</v>
      </c>
    </row>
    <row r="406" ht="30.3" spans="1:140">
      <c r="A406" s="21">
        <v>403</v>
      </c>
      <c r="B406" s="288">
        <f>'1ST TERM Db'!B406</f>
        <v>0</v>
      </c>
      <c r="C406" s="289">
        <f>'1ST TERM Db'!C406</f>
        <v>0</v>
      </c>
      <c r="D406" s="29">
        <f>'1ST TERM Db'!D406</f>
        <v>0</v>
      </c>
      <c r="E406" s="29">
        <f>'1ST TERM Db'!E406</f>
        <v>0</v>
      </c>
      <c r="F406" s="27"/>
      <c r="G406" s="27"/>
      <c r="H406" s="27"/>
      <c r="I406" s="42">
        <f t="shared" si="611"/>
        <v>0</v>
      </c>
      <c r="J406" s="26"/>
      <c r="K406" s="26"/>
      <c r="L406" s="43">
        <f t="shared" si="607"/>
        <v>0</v>
      </c>
      <c r="M406" s="327">
        <f>'2ND TERM Db '!L406</f>
        <v>0</v>
      </c>
      <c r="N406" s="327">
        <f>'1ST TERM Db'!L406</f>
        <v>0</v>
      </c>
      <c r="O406" s="328">
        <f t="shared" si="612"/>
        <v>0</v>
      </c>
      <c r="P406" s="26"/>
      <c r="Q406" s="26"/>
      <c r="R406" s="43">
        <f t="shared" si="613"/>
        <v>0</v>
      </c>
      <c r="S406" s="327">
        <f>'2ND TERM Db '!O406</f>
        <v>0</v>
      </c>
      <c r="T406" s="327">
        <f>'1ST TERM Db'!O406</f>
        <v>0</v>
      </c>
      <c r="U406" s="328">
        <f t="shared" si="614"/>
        <v>0</v>
      </c>
      <c r="V406" s="26"/>
      <c r="W406" s="26"/>
      <c r="X406" s="43">
        <f t="shared" si="615"/>
        <v>0</v>
      </c>
      <c r="Y406" s="327">
        <f>'2ND TERM Db '!R406</f>
        <v>0</v>
      </c>
      <c r="Z406" s="327">
        <f>'1ST TERM Db'!R406</f>
        <v>0</v>
      </c>
      <c r="AA406" s="328">
        <f t="shared" si="616"/>
        <v>0</v>
      </c>
      <c r="AB406" s="26"/>
      <c r="AC406" s="26"/>
      <c r="AD406" s="43">
        <f t="shared" si="617"/>
        <v>0</v>
      </c>
      <c r="AE406" s="327">
        <f>'2ND TERM Db '!U406</f>
        <v>0</v>
      </c>
      <c r="AF406" s="327">
        <f>'1ST TERM Db'!U406</f>
        <v>0</v>
      </c>
      <c r="AG406" s="328">
        <f t="shared" si="618"/>
        <v>0</v>
      </c>
      <c r="AH406" s="26"/>
      <c r="AI406" s="26"/>
      <c r="AJ406" s="43">
        <f t="shared" si="619"/>
        <v>0</v>
      </c>
      <c r="AK406" s="327">
        <f>'2ND TERM Db '!X406</f>
        <v>0</v>
      </c>
      <c r="AL406" s="327">
        <f>'1ST TERM Db'!X406</f>
        <v>0</v>
      </c>
      <c r="AM406" s="328">
        <f t="shared" si="620"/>
        <v>0</v>
      </c>
      <c r="AN406" s="26"/>
      <c r="AO406" s="26"/>
      <c r="AP406" s="43">
        <f t="shared" si="621"/>
        <v>0</v>
      </c>
      <c r="AQ406" s="327">
        <f>'2ND TERM Db '!AA406</f>
        <v>0</v>
      </c>
      <c r="AR406" s="343">
        <f>'1ST TERM Db'!AA406</f>
        <v>0</v>
      </c>
      <c r="AS406" s="328">
        <f t="shared" si="622"/>
        <v>0</v>
      </c>
      <c r="AT406" s="26"/>
      <c r="AU406" s="26"/>
      <c r="AV406" s="43">
        <f t="shared" si="623"/>
        <v>0</v>
      </c>
      <c r="AW406" s="327">
        <f>'2ND TERM Db '!AD406</f>
        <v>0</v>
      </c>
      <c r="AX406" s="343">
        <f>'1ST TERM Db'!AD406</f>
        <v>0</v>
      </c>
      <c r="AY406" s="328">
        <f t="shared" si="624"/>
        <v>0</v>
      </c>
      <c r="AZ406" s="26"/>
      <c r="BA406" s="26"/>
      <c r="BB406" s="43">
        <f t="shared" si="625"/>
        <v>0</v>
      </c>
      <c r="BC406" s="327">
        <f>'2ND TERM Db '!AG406</f>
        <v>0</v>
      </c>
      <c r="BD406" s="327">
        <f>'1ST TERM Db'!AG406</f>
        <v>0</v>
      </c>
      <c r="BE406" s="328">
        <f t="shared" si="626"/>
        <v>0</v>
      </c>
      <c r="BF406" s="26"/>
      <c r="BG406" s="26"/>
      <c r="BH406" s="43">
        <f t="shared" si="627"/>
        <v>0</v>
      </c>
      <c r="BI406" s="327">
        <f>'2ND TERM Db '!AJ406</f>
        <v>0</v>
      </c>
      <c r="BJ406" s="327">
        <f>'1ST TERM Db'!AJ406</f>
        <v>0</v>
      </c>
      <c r="BK406" s="328">
        <f t="shared" si="628"/>
        <v>0</v>
      </c>
      <c r="BL406" s="26"/>
      <c r="BM406" s="26"/>
      <c r="BN406" s="43">
        <f t="shared" si="629"/>
        <v>0</v>
      </c>
      <c r="BO406" s="327">
        <f>'2ND TERM Db '!AM406</f>
        <v>0</v>
      </c>
      <c r="BP406" s="348">
        <f>'1ST TERM Db'!AM406</f>
        <v>0</v>
      </c>
      <c r="BQ406" s="328">
        <f t="shared" si="630"/>
        <v>0</v>
      </c>
      <c r="BR406" s="26"/>
      <c r="BS406" s="26"/>
      <c r="BT406" s="43">
        <f t="shared" si="631"/>
        <v>0</v>
      </c>
      <c r="BU406" s="327">
        <f>'2ND TERM Db '!AP406</f>
        <v>0</v>
      </c>
      <c r="BV406" s="348">
        <f>'1ST TERM Db'!AP406</f>
        <v>0</v>
      </c>
      <c r="BW406" s="328">
        <f t="shared" si="632"/>
        <v>0</v>
      </c>
      <c r="BX406" s="26"/>
      <c r="BY406" s="26"/>
      <c r="BZ406" s="43">
        <f t="shared" si="633"/>
        <v>0</v>
      </c>
      <c r="CA406" s="327">
        <f>'2ND TERM Db '!AS406</f>
        <v>0</v>
      </c>
      <c r="CB406" s="348">
        <f>'1ST TERM Db'!AS406</f>
        <v>0</v>
      </c>
      <c r="CC406" s="328">
        <f t="shared" si="634"/>
        <v>0</v>
      </c>
      <c r="CD406" s="26"/>
      <c r="CE406" s="26"/>
      <c r="CF406" s="43">
        <f t="shared" si="635"/>
        <v>0</v>
      </c>
      <c r="CG406" s="327">
        <f>'2ND TERM Db '!AV406</f>
        <v>0</v>
      </c>
      <c r="CH406" s="348">
        <f>'1ST TERM Db'!AV406</f>
        <v>0</v>
      </c>
      <c r="CI406" s="328">
        <f t="shared" si="636"/>
        <v>0</v>
      </c>
      <c r="CJ406" s="26"/>
      <c r="CK406" s="26"/>
      <c r="CL406" s="43">
        <f t="shared" si="637"/>
        <v>0</v>
      </c>
      <c r="CM406" s="327">
        <f>'2ND TERM Db '!AY406</f>
        <v>0</v>
      </c>
      <c r="CN406" s="348">
        <f>'1ST TERM Db'!AY406</f>
        <v>0</v>
      </c>
      <c r="CO406" s="328">
        <f t="shared" si="638"/>
        <v>0</v>
      </c>
      <c r="CP406" s="26"/>
      <c r="CQ406" s="26"/>
      <c r="CR406" s="43">
        <f t="shared" si="639"/>
        <v>0</v>
      </c>
      <c r="CS406" s="327">
        <f>'2ND TERM Db '!BB406</f>
        <v>0</v>
      </c>
      <c r="CT406" s="348">
        <f>'1ST TERM Db'!BB406</f>
        <v>0</v>
      </c>
      <c r="CU406" s="328">
        <f t="shared" si="640"/>
        <v>0</v>
      </c>
      <c r="CV406" s="26"/>
      <c r="CW406" s="26"/>
      <c r="CX406" s="43">
        <f t="shared" si="641"/>
        <v>0</v>
      </c>
      <c r="CY406" s="327">
        <f>'2ND TERM Db '!BE406</f>
        <v>0</v>
      </c>
      <c r="CZ406" s="348">
        <f>'1ST TERM Db'!BE406</f>
        <v>0</v>
      </c>
      <c r="DA406" s="328">
        <f t="shared" si="642"/>
        <v>0</v>
      </c>
      <c r="DB406" s="26"/>
      <c r="DC406" s="26"/>
      <c r="DD406" s="43">
        <f t="shared" si="643"/>
        <v>0</v>
      </c>
      <c r="DE406" s="327">
        <f>'2ND TERM Db '!BH406</f>
        <v>0</v>
      </c>
      <c r="DF406" s="348">
        <f>'1ST TERM Db'!BH406</f>
        <v>0</v>
      </c>
      <c r="DG406" s="328">
        <f t="shared" si="644"/>
        <v>0</v>
      </c>
      <c r="DH406" s="349"/>
      <c r="DI406" s="349"/>
      <c r="DJ406" s="356">
        <f t="shared" si="648"/>
        <v>0</v>
      </c>
      <c r="DK406" s="357">
        <f>'2ND TERM Db '!BK406</f>
        <v>0</v>
      </c>
      <c r="DL406" s="357">
        <f>'1ST TERM Db'!BK406</f>
        <v>0</v>
      </c>
      <c r="DM406" s="328">
        <f t="shared" si="645"/>
        <v>0</v>
      </c>
      <c r="DN406" s="73">
        <f t="shared" ref="DN406" si="665">SUM(O406,U406,AA406,AG406,AM406,AS406,AY406,BE406,BK406,BQ406,BW406,CC406,CI406,CO406,CU406,DA406,DG406:DM406)</f>
        <v>0</v>
      </c>
      <c r="DO406" s="80">
        <f t="shared" si="647"/>
        <v>12</v>
      </c>
      <c r="DP406" s="81" t="s">
        <v>105</v>
      </c>
      <c r="DQ406" s="81" t="s">
        <v>105</v>
      </c>
      <c r="DR406" s="81" t="s">
        <v>105</v>
      </c>
      <c r="DS406" s="81" t="s">
        <v>105</v>
      </c>
      <c r="DT406" s="81" t="s">
        <v>105</v>
      </c>
      <c r="DU406" s="81" t="s">
        <v>105</v>
      </c>
      <c r="DV406" s="81" t="s">
        <v>105</v>
      </c>
      <c r="DW406" s="81" t="s">
        <v>105</v>
      </c>
      <c r="DX406" s="87" t="s">
        <v>98</v>
      </c>
      <c r="DY406" s="88" t="s">
        <v>99</v>
      </c>
      <c r="DZ406" s="81" t="s">
        <v>105</v>
      </c>
      <c r="EA406" s="81" t="s">
        <v>105</v>
      </c>
      <c r="EB406" s="81" t="s">
        <v>105</v>
      </c>
      <c r="EC406" s="81" t="s">
        <v>105</v>
      </c>
      <c r="ED406" s="81" t="s">
        <v>105</v>
      </c>
      <c r="EE406" s="81" t="s">
        <v>105</v>
      </c>
      <c r="EF406" s="99" t="s">
        <v>105</v>
      </c>
      <c r="EG406" s="100" t="s">
        <v>101</v>
      </c>
      <c r="EH406" s="101" t="s">
        <v>102</v>
      </c>
      <c r="EI406" s="102" t="s">
        <v>103</v>
      </c>
      <c r="EJ406" s="103" t="s">
        <v>104</v>
      </c>
    </row>
    <row r="407" ht="30.3" spans="1:140">
      <c r="A407" s="21">
        <v>404</v>
      </c>
      <c r="B407" s="288">
        <f>'1ST TERM Db'!B407</f>
        <v>0</v>
      </c>
      <c r="C407" s="29">
        <f>'1ST TERM Db'!C407</f>
        <v>0</v>
      </c>
      <c r="D407" s="29">
        <f>'1ST TERM Db'!D407</f>
        <v>0</v>
      </c>
      <c r="E407" s="29">
        <f>'1ST TERM Db'!E407</f>
        <v>0</v>
      </c>
      <c r="F407" s="27"/>
      <c r="G407" s="27"/>
      <c r="H407" s="27"/>
      <c r="I407" s="42">
        <f t="shared" si="611"/>
        <v>0</v>
      </c>
      <c r="J407" s="26"/>
      <c r="K407" s="26"/>
      <c r="L407" s="43">
        <f t="shared" si="607"/>
        <v>0</v>
      </c>
      <c r="M407" s="327">
        <f>'2ND TERM Db '!L407</f>
        <v>0</v>
      </c>
      <c r="N407" s="327">
        <f>'1ST TERM Db'!L407</f>
        <v>0</v>
      </c>
      <c r="O407" s="328">
        <f t="shared" si="612"/>
        <v>0</v>
      </c>
      <c r="P407" s="26"/>
      <c r="Q407" s="26"/>
      <c r="R407" s="43">
        <f t="shared" si="613"/>
        <v>0</v>
      </c>
      <c r="S407" s="327">
        <f>'2ND TERM Db '!O407</f>
        <v>0</v>
      </c>
      <c r="T407" s="327">
        <f>'1ST TERM Db'!O407</f>
        <v>0</v>
      </c>
      <c r="U407" s="328">
        <f t="shared" si="614"/>
        <v>0</v>
      </c>
      <c r="V407" s="26"/>
      <c r="W407" s="26"/>
      <c r="X407" s="43">
        <f t="shared" si="615"/>
        <v>0</v>
      </c>
      <c r="Y407" s="327">
        <f>'2ND TERM Db '!R407</f>
        <v>0</v>
      </c>
      <c r="Z407" s="327">
        <f>'1ST TERM Db'!R407</f>
        <v>0</v>
      </c>
      <c r="AA407" s="328">
        <f t="shared" si="616"/>
        <v>0</v>
      </c>
      <c r="AB407" s="26"/>
      <c r="AC407" s="26"/>
      <c r="AD407" s="43">
        <f t="shared" si="617"/>
        <v>0</v>
      </c>
      <c r="AE407" s="327">
        <f>'2ND TERM Db '!U407</f>
        <v>0</v>
      </c>
      <c r="AF407" s="327">
        <f>'1ST TERM Db'!U407</f>
        <v>0</v>
      </c>
      <c r="AG407" s="328">
        <f t="shared" si="618"/>
        <v>0</v>
      </c>
      <c r="AH407" s="26"/>
      <c r="AI407" s="26"/>
      <c r="AJ407" s="43">
        <f t="shared" si="619"/>
        <v>0</v>
      </c>
      <c r="AK407" s="327">
        <f>'2ND TERM Db '!X407</f>
        <v>0</v>
      </c>
      <c r="AL407" s="327">
        <f>'1ST TERM Db'!X407</f>
        <v>0</v>
      </c>
      <c r="AM407" s="328">
        <f t="shared" si="620"/>
        <v>0</v>
      </c>
      <c r="AN407" s="26"/>
      <c r="AO407" s="26"/>
      <c r="AP407" s="43">
        <f t="shared" si="621"/>
        <v>0</v>
      </c>
      <c r="AQ407" s="327">
        <f>'2ND TERM Db '!AA407</f>
        <v>0</v>
      </c>
      <c r="AR407" s="343">
        <f>'1ST TERM Db'!AA407</f>
        <v>0</v>
      </c>
      <c r="AS407" s="328">
        <f t="shared" si="622"/>
        <v>0</v>
      </c>
      <c r="AT407" s="26"/>
      <c r="AU407" s="26"/>
      <c r="AV407" s="43">
        <f t="shared" si="623"/>
        <v>0</v>
      </c>
      <c r="AW407" s="327">
        <f>'2ND TERM Db '!AD407</f>
        <v>0</v>
      </c>
      <c r="AX407" s="343">
        <f>'1ST TERM Db'!AD407</f>
        <v>0</v>
      </c>
      <c r="AY407" s="328">
        <f t="shared" si="624"/>
        <v>0</v>
      </c>
      <c r="AZ407" s="26"/>
      <c r="BA407" s="26"/>
      <c r="BB407" s="43">
        <f t="shared" si="625"/>
        <v>0</v>
      </c>
      <c r="BC407" s="327">
        <f>'2ND TERM Db '!AG407</f>
        <v>0</v>
      </c>
      <c r="BD407" s="327">
        <f>'1ST TERM Db'!AG407</f>
        <v>0</v>
      </c>
      <c r="BE407" s="328">
        <f t="shared" si="626"/>
        <v>0</v>
      </c>
      <c r="BF407" s="26"/>
      <c r="BG407" s="26"/>
      <c r="BH407" s="43">
        <f t="shared" si="627"/>
        <v>0</v>
      </c>
      <c r="BI407" s="327">
        <f>'2ND TERM Db '!AJ407</f>
        <v>0</v>
      </c>
      <c r="BJ407" s="327">
        <f>'1ST TERM Db'!AJ407</f>
        <v>0</v>
      </c>
      <c r="BK407" s="328">
        <f t="shared" si="628"/>
        <v>0</v>
      </c>
      <c r="BL407" s="26"/>
      <c r="BM407" s="26"/>
      <c r="BN407" s="43">
        <f t="shared" si="629"/>
        <v>0</v>
      </c>
      <c r="BO407" s="327">
        <f>'2ND TERM Db '!AM407</f>
        <v>0</v>
      </c>
      <c r="BP407" s="348">
        <f>'1ST TERM Db'!AM407</f>
        <v>0</v>
      </c>
      <c r="BQ407" s="328">
        <f t="shared" si="630"/>
        <v>0</v>
      </c>
      <c r="BR407" s="26"/>
      <c r="BS407" s="26"/>
      <c r="BT407" s="43">
        <f t="shared" si="631"/>
        <v>0</v>
      </c>
      <c r="BU407" s="327">
        <f>'2ND TERM Db '!AP407</f>
        <v>0</v>
      </c>
      <c r="BV407" s="348">
        <f>'1ST TERM Db'!AP407</f>
        <v>0</v>
      </c>
      <c r="BW407" s="328">
        <f t="shared" si="632"/>
        <v>0</v>
      </c>
      <c r="BX407" s="26"/>
      <c r="BY407" s="26"/>
      <c r="BZ407" s="43">
        <f t="shared" si="633"/>
        <v>0</v>
      </c>
      <c r="CA407" s="327">
        <f>'2ND TERM Db '!AS407</f>
        <v>0</v>
      </c>
      <c r="CB407" s="348">
        <f>'1ST TERM Db'!AS407</f>
        <v>0</v>
      </c>
      <c r="CC407" s="328">
        <f t="shared" si="634"/>
        <v>0</v>
      </c>
      <c r="CD407" s="26"/>
      <c r="CE407" s="26"/>
      <c r="CF407" s="43">
        <f t="shared" si="635"/>
        <v>0</v>
      </c>
      <c r="CG407" s="327">
        <f>'2ND TERM Db '!AV407</f>
        <v>0</v>
      </c>
      <c r="CH407" s="348">
        <f>'1ST TERM Db'!AV407</f>
        <v>0</v>
      </c>
      <c r="CI407" s="328">
        <f t="shared" si="636"/>
        <v>0</v>
      </c>
      <c r="CJ407" s="26"/>
      <c r="CK407" s="26"/>
      <c r="CL407" s="43">
        <f t="shared" si="637"/>
        <v>0</v>
      </c>
      <c r="CM407" s="327">
        <f>'2ND TERM Db '!AY407</f>
        <v>0</v>
      </c>
      <c r="CN407" s="348">
        <f>'1ST TERM Db'!AY407</f>
        <v>0</v>
      </c>
      <c r="CO407" s="328">
        <f t="shared" si="638"/>
        <v>0</v>
      </c>
      <c r="CP407" s="26"/>
      <c r="CQ407" s="26"/>
      <c r="CR407" s="43">
        <f t="shared" si="639"/>
        <v>0</v>
      </c>
      <c r="CS407" s="327">
        <f>'2ND TERM Db '!BB407</f>
        <v>0</v>
      </c>
      <c r="CT407" s="348">
        <f>'1ST TERM Db'!BB407</f>
        <v>0</v>
      </c>
      <c r="CU407" s="328">
        <f t="shared" si="640"/>
        <v>0</v>
      </c>
      <c r="CV407" s="26"/>
      <c r="CW407" s="26"/>
      <c r="CX407" s="43">
        <f t="shared" si="641"/>
        <v>0</v>
      </c>
      <c r="CY407" s="327">
        <f>'2ND TERM Db '!BE407</f>
        <v>0</v>
      </c>
      <c r="CZ407" s="348">
        <f>'1ST TERM Db'!BE407</f>
        <v>0</v>
      </c>
      <c r="DA407" s="328">
        <f t="shared" si="642"/>
        <v>0</v>
      </c>
      <c r="DB407" s="26"/>
      <c r="DC407" s="26"/>
      <c r="DD407" s="43">
        <f t="shared" si="643"/>
        <v>0</v>
      </c>
      <c r="DE407" s="327">
        <f>'2ND TERM Db '!BH407</f>
        <v>0</v>
      </c>
      <c r="DF407" s="348">
        <f>'1ST TERM Db'!BH407</f>
        <v>0</v>
      </c>
      <c r="DG407" s="328">
        <f t="shared" si="644"/>
        <v>0</v>
      </c>
      <c r="DH407" s="349"/>
      <c r="DI407" s="349"/>
      <c r="DJ407" s="356">
        <f t="shared" si="648"/>
        <v>0</v>
      </c>
      <c r="DK407" s="357">
        <f>'2ND TERM Db '!BK407</f>
        <v>0</v>
      </c>
      <c r="DL407" s="357">
        <f>'1ST TERM Db'!BK407</f>
        <v>0</v>
      </c>
      <c r="DM407" s="328">
        <f t="shared" si="645"/>
        <v>0</v>
      </c>
      <c r="DN407" s="73">
        <f t="shared" ref="DN407" si="666">SUM(O407,U407,AA407,AG407,AM407,AS407,AY407,BE407,BK407,BQ407,BW407,CC407,CI407,CO407,CU407,DA407,DG407,DM407)</f>
        <v>0</v>
      </c>
      <c r="DO407" s="80">
        <f t="shared" si="647"/>
        <v>12</v>
      </c>
      <c r="DP407" s="81" t="s">
        <v>105</v>
      </c>
      <c r="DQ407" s="81" t="s">
        <v>105</v>
      </c>
      <c r="DR407" s="81" t="s">
        <v>105</v>
      </c>
      <c r="DS407" s="81" t="s">
        <v>105</v>
      </c>
      <c r="DT407" s="81" t="s">
        <v>105</v>
      </c>
      <c r="DU407" s="81" t="s">
        <v>105</v>
      </c>
      <c r="DV407" s="81" t="s">
        <v>105</v>
      </c>
      <c r="DW407" s="81" t="s">
        <v>105</v>
      </c>
      <c r="DX407" s="87" t="s">
        <v>98</v>
      </c>
      <c r="DY407" s="88" t="s">
        <v>99</v>
      </c>
      <c r="DZ407" s="81" t="s">
        <v>105</v>
      </c>
      <c r="EA407" s="81" t="s">
        <v>105</v>
      </c>
      <c r="EB407" s="81" t="s">
        <v>105</v>
      </c>
      <c r="EC407" s="81" t="s">
        <v>105</v>
      </c>
      <c r="ED407" s="81" t="s">
        <v>105</v>
      </c>
      <c r="EE407" s="81" t="s">
        <v>105</v>
      </c>
      <c r="EF407" s="99" t="s">
        <v>105</v>
      </c>
      <c r="EG407" s="100" t="s">
        <v>101</v>
      </c>
      <c r="EH407" s="101" t="s">
        <v>102</v>
      </c>
      <c r="EI407" s="102" t="s">
        <v>103</v>
      </c>
      <c r="EJ407" s="103" t="s">
        <v>104</v>
      </c>
    </row>
    <row r="408" ht="30.3" spans="1:140">
      <c r="A408" s="21">
        <v>405</v>
      </c>
      <c r="B408" s="288">
        <f>'1ST TERM Db'!B408</f>
        <v>0</v>
      </c>
      <c r="C408" s="289">
        <f>'1ST TERM Db'!C408</f>
        <v>0</v>
      </c>
      <c r="D408" s="29">
        <f>'1ST TERM Db'!D408</f>
        <v>0</v>
      </c>
      <c r="E408" s="29">
        <f>'1ST TERM Db'!E408</f>
        <v>0</v>
      </c>
      <c r="F408" s="27"/>
      <c r="G408" s="27"/>
      <c r="H408" s="27"/>
      <c r="I408" s="42">
        <f t="shared" si="611"/>
        <v>0</v>
      </c>
      <c r="J408" s="26"/>
      <c r="K408" s="26"/>
      <c r="L408" s="43">
        <f t="shared" si="607"/>
        <v>0</v>
      </c>
      <c r="M408" s="327">
        <f>'2ND TERM Db '!L408</f>
        <v>0</v>
      </c>
      <c r="N408" s="327">
        <f>'1ST TERM Db'!L408</f>
        <v>0</v>
      </c>
      <c r="O408" s="328">
        <f t="shared" si="612"/>
        <v>0</v>
      </c>
      <c r="P408" s="26"/>
      <c r="Q408" s="26"/>
      <c r="R408" s="43">
        <f t="shared" si="613"/>
        <v>0</v>
      </c>
      <c r="S408" s="327">
        <f>'2ND TERM Db '!O408</f>
        <v>0</v>
      </c>
      <c r="T408" s="327">
        <f>'1ST TERM Db'!O408</f>
        <v>0</v>
      </c>
      <c r="U408" s="328">
        <f t="shared" si="614"/>
        <v>0</v>
      </c>
      <c r="V408" s="26"/>
      <c r="W408" s="26"/>
      <c r="X408" s="43">
        <f t="shared" si="615"/>
        <v>0</v>
      </c>
      <c r="Y408" s="327">
        <f>'2ND TERM Db '!R408</f>
        <v>0</v>
      </c>
      <c r="Z408" s="327">
        <f>'1ST TERM Db'!R408</f>
        <v>0</v>
      </c>
      <c r="AA408" s="328">
        <f t="shared" si="616"/>
        <v>0</v>
      </c>
      <c r="AB408" s="26"/>
      <c r="AC408" s="26"/>
      <c r="AD408" s="43">
        <f t="shared" si="617"/>
        <v>0</v>
      </c>
      <c r="AE408" s="327">
        <f>'2ND TERM Db '!U408</f>
        <v>0</v>
      </c>
      <c r="AF408" s="327">
        <f>'1ST TERM Db'!U408</f>
        <v>0</v>
      </c>
      <c r="AG408" s="328">
        <f t="shared" si="618"/>
        <v>0</v>
      </c>
      <c r="AH408" s="26"/>
      <c r="AI408" s="26"/>
      <c r="AJ408" s="43">
        <f t="shared" si="619"/>
        <v>0</v>
      </c>
      <c r="AK408" s="327">
        <f>'2ND TERM Db '!X408</f>
        <v>0</v>
      </c>
      <c r="AL408" s="327">
        <f>'1ST TERM Db'!X408</f>
        <v>0</v>
      </c>
      <c r="AM408" s="328">
        <f t="shared" si="620"/>
        <v>0</v>
      </c>
      <c r="AN408" s="26"/>
      <c r="AO408" s="26"/>
      <c r="AP408" s="43">
        <f t="shared" si="621"/>
        <v>0</v>
      </c>
      <c r="AQ408" s="327">
        <f>'2ND TERM Db '!AA408</f>
        <v>0</v>
      </c>
      <c r="AR408" s="343">
        <f>'1ST TERM Db'!AA408</f>
        <v>0</v>
      </c>
      <c r="AS408" s="328">
        <f t="shared" si="622"/>
        <v>0</v>
      </c>
      <c r="AT408" s="26"/>
      <c r="AU408" s="26"/>
      <c r="AV408" s="43">
        <f t="shared" si="623"/>
        <v>0</v>
      </c>
      <c r="AW408" s="327">
        <f>'2ND TERM Db '!AD408</f>
        <v>0</v>
      </c>
      <c r="AX408" s="343">
        <f>'1ST TERM Db'!AD408</f>
        <v>0</v>
      </c>
      <c r="AY408" s="328">
        <f t="shared" si="624"/>
        <v>0</v>
      </c>
      <c r="AZ408" s="26"/>
      <c r="BA408" s="26"/>
      <c r="BB408" s="43">
        <f t="shared" si="625"/>
        <v>0</v>
      </c>
      <c r="BC408" s="327">
        <f>'2ND TERM Db '!AG408</f>
        <v>0</v>
      </c>
      <c r="BD408" s="327">
        <f>'1ST TERM Db'!AG408</f>
        <v>0</v>
      </c>
      <c r="BE408" s="328">
        <f t="shared" si="626"/>
        <v>0</v>
      </c>
      <c r="BF408" s="26"/>
      <c r="BG408" s="26"/>
      <c r="BH408" s="43">
        <f t="shared" si="627"/>
        <v>0</v>
      </c>
      <c r="BI408" s="327">
        <f>'2ND TERM Db '!AJ408</f>
        <v>0</v>
      </c>
      <c r="BJ408" s="327">
        <f>'1ST TERM Db'!AJ408</f>
        <v>0</v>
      </c>
      <c r="BK408" s="328">
        <f t="shared" si="628"/>
        <v>0</v>
      </c>
      <c r="BL408" s="26"/>
      <c r="BM408" s="26"/>
      <c r="BN408" s="43">
        <f t="shared" si="629"/>
        <v>0</v>
      </c>
      <c r="BO408" s="327">
        <f>'2ND TERM Db '!AM408</f>
        <v>0</v>
      </c>
      <c r="BP408" s="348">
        <f>'1ST TERM Db'!AM408</f>
        <v>0</v>
      </c>
      <c r="BQ408" s="328">
        <f t="shared" si="630"/>
        <v>0</v>
      </c>
      <c r="BR408" s="26"/>
      <c r="BS408" s="26"/>
      <c r="BT408" s="43">
        <f t="shared" si="631"/>
        <v>0</v>
      </c>
      <c r="BU408" s="327">
        <f>'2ND TERM Db '!AP408</f>
        <v>0</v>
      </c>
      <c r="BV408" s="348">
        <f>'1ST TERM Db'!AP408</f>
        <v>0</v>
      </c>
      <c r="BW408" s="328">
        <f t="shared" si="632"/>
        <v>0</v>
      </c>
      <c r="BX408" s="26"/>
      <c r="BY408" s="26"/>
      <c r="BZ408" s="43">
        <f t="shared" si="633"/>
        <v>0</v>
      </c>
      <c r="CA408" s="327">
        <f>'2ND TERM Db '!AS408</f>
        <v>0</v>
      </c>
      <c r="CB408" s="348">
        <f>'1ST TERM Db'!AS408</f>
        <v>0</v>
      </c>
      <c r="CC408" s="328">
        <f t="shared" si="634"/>
        <v>0</v>
      </c>
      <c r="CD408" s="26"/>
      <c r="CE408" s="26"/>
      <c r="CF408" s="43">
        <f t="shared" si="635"/>
        <v>0</v>
      </c>
      <c r="CG408" s="327">
        <f>'2ND TERM Db '!AV408</f>
        <v>0</v>
      </c>
      <c r="CH408" s="348">
        <f>'1ST TERM Db'!AV408</f>
        <v>0</v>
      </c>
      <c r="CI408" s="328">
        <f t="shared" si="636"/>
        <v>0</v>
      </c>
      <c r="CJ408" s="26"/>
      <c r="CK408" s="26"/>
      <c r="CL408" s="43">
        <f t="shared" si="637"/>
        <v>0</v>
      </c>
      <c r="CM408" s="327">
        <f>'2ND TERM Db '!AY408</f>
        <v>0</v>
      </c>
      <c r="CN408" s="348">
        <f>'1ST TERM Db'!AY408</f>
        <v>0</v>
      </c>
      <c r="CO408" s="328">
        <f t="shared" si="638"/>
        <v>0</v>
      </c>
      <c r="CP408" s="26"/>
      <c r="CQ408" s="26"/>
      <c r="CR408" s="43">
        <f t="shared" si="639"/>
        <v>0</v>
      </c>
      <c r="CS408" s="327">
        <f>'2ND TERM Db '!BB408</f>
        <v>0</v>
      </c>
      <c r="CT408" s="348">
        <f>'1ST TERM Db'!BB408</f>
        <v>0</v>
      </c>
      <c r="CU408" s="328">
        <f t="shared" si="640"/>
        <v>0</v>
      </c>
      <c r="CV408" s="26"/>
      <c r="CW408" s="26"/>
      <c r="CX408" s="43">
        <f t="shared" si="641"/>
        <v>0</v>
      </c>
      <c r="CY408" s="327">
        <f>'2ND TERM Db '!BE408</f>
        <v>0</v>
      </c>
      <c r="CZ408" s="348">
        <f>'1ST TERM Db'!BE408</f>
        <v>0</v>
      </c>
      <c r="DA408" s="328">
        <f t="shared" si="642"/>
        <v>0</v>
      </c>
      <c r="DB408" s="26"/>
      <c r="DC408" s="26"/>
      <c r="DD408" s="43">
        <f t="shared" si="643"/>
        <v>0</v>
      </c>
      <c r="DE408" s="327">
        <f>'2ND TERM Db '!BH408</f>
        <v>0</v>
      </c>
      <c r="DF408" s="348">
        <f>'1ST TERM Db'!BH408</f>
        <v>0</v>
      </c>
      <c r="DG408" s="328">
        <f t="shared" si="644"/>
        <v>0</v>
      </c>
      <c r="DH408" s="349"/>
      <c r="DI408" s="349"/>
      <c r="DJ408" s="356">
        <f t="shared" si="648"/>
        <v>0</v>
      </c>
      <c r="DK408" s="357">
        <f>'2ND TERM Db '!BK408</f>
        <v>0</v>
      </c>
      <c r="DL408" s="357">
        <f>'1ST TERM Db'!BK408</f>
        <v>0</v>
      </c>
      <c r="DM408" s="328">
        <f t="shared" si="645"/>
        <v>0</v>
      </c>
      <c r="DN408" s="73">
        <f t="shared" ref="DN408" si="667">SUM(O408,U408,AA408,AG408,AM408,AS408,AY408,BE408,BK408,BQ408,BW408,CC408,CI408,CO408,CU408,DA408,DG408:DM408)</f>
        <v>0</v>
      </c>
      <c r="DO408" s="80">
        <f t="shared" si="647"/>
        <v>12</v>
      </c>
      <c r="DP408" s="81" t="s">
        <v>105</v>
      </c>
      <c r="DQ408" s="81" t="s">
        <v>105</v>
      </c>
      <c r="DR408" s="81" t="s">
        <v>105</v>
      </c>
      <c r="DS408" s="81" t="s">
        <v>105</v>
      </c>
      <c r="DT408" s="81" t="s">
        <v>105</v>
      </c>
      <c r="DU408" s="81" t="s">
        <v>105</v>
      </c>
      <c r="DV408" s="81" t="s">
        <v>105</v>
      </c>
      <c r="DW408" s="81" t="s">
        <v>105</v>
      </c>
      <c r="DX408" s="87" t="s">
        <v>98</v>
      </c>
      <c r="DY408" s="88" t="s">
        <v>99</v>
      </c>
      <c r="DZ408" s="81" t="s">
        <v>105</v>
      </c>
      <c r="EA408" s="81" t="s">
        <v>105</v>
      </c>
      <c r="EB408" s="81" t="s">
        <v>105</v>
      </c>
      <c r="EC408" s="81" t="s">
        <v>105</v>
      </c>
      <c r="ED408" s="81" t="s">
        <v>105</v>
      </c>
      <c r="EE408" s="81" t="s">
        <v>105</v>
      </c>
      <c r="EF408" s="99" t="s">
        <v>105</v>
      </c>
      <c r="EG408" s="100" t="s">
        <v>101</v>
      </c>
      <c r="EH408" s="101" t="s">
        <v>102</v>
      </c>
      <c r="EI408" s="102" t="s">
        <v>103</v>
      </c>
      <c r="EJ408" s="103" t="s">
        <v>104</v>
      </c>
    </row>
    <row r="409" ht="30.3" spans="1:140">
      <c r="A409" s="21">
        <v>406</v>
      </c>
      <c r="B409" s="288">
        <f>'1ST TERM Db'!B409</f>
        <v>0</v>
      </c>
      <c r="C409" s="29">
        <f>'1ST TERM Db'!C409</f>
        <v>0</v>
      </c>
      <c r="D409" s="29">
        <f>'1ST TERM Db'!D409</f>
        <v>0</v>
      </c>
      <c r="E409" s="29">
        <f>'1ST TERM Db'!E409</f>
        <v>0</v>
      </c>
      <c r="F409" s="27"/>
      <c r="G409" s="27"/>
      <c r="H409" s="27"/>
      <c r="I409" s="42">
        <f t="shared" si="611"/>
        <v>0</v>
      </c>
      <c r="J409" s="26"/>
      <c r="K409" s="26"/>
      <c r="L409" s="43">
        <f t="shared" si="607"/>
        <v>0</v>
      </c>
      <c r="M409" s="327">
        <f>'2ND TERM Db '!L409</f>
        <v>0</v>
      </c>
      <c r="N409" s="327">
        <f>'1ST TERM Db'!L409</f>
        <v>0</v>
      </c>
      <c r="O409" s="328">
        <f t="shared" si="612"/>
        <v>0</v>
      </c>
      <c r="P409" s="26"/>
      <c r="Q409" s="26"/>
      <c r="R409" s="43">
        <f t="shared" si="613"/>
        <v>0</v>
      </c>
      <c r="S409" s="327">
        <f>'2ND TERM Db '!O409</f>
        <v>0</v>
      </c>
      <c r="T409" s="327">
        <f>'1ST TERM Db'!O409</f>
        <v>0</v>
      </c>
      <c r="U409" s="328">
        <f t="shared" si="614"/>
        <v>0</v>
      </c>
      <c r="V409" s="26"/>
      <c r="W409" s="26"/>
      <c r="X409" s="43">
        <f t="shared" si="615"/>
        <v>0</v>
      </c>
      <c r="Y409" s="327">
        <f>'2ND TERM Db '!R409</f>
        <v>0</v>
      </c>
      <c r="Z409" s="327">
        <f>'1ST TERM Db'!R409</f>
        <v>0</v>
      </c>
      <c r="AA409" s="328">
        <f t="shared" si="616"/>
        <v>0</v>
      </c>
      <c r="AB409" s="26"/>
      <c r="AC409" s="26"/>
      <c r="AD409" s="43">
        <f t="shared" si="617"/>
        <v>0</v>
      </c>
      <c r="AE409" s="327">
        <f>'2ND TERM Db '!U409</f>
        <v>0</v>
      </c>
      <c r="AF409" s="327">
        <f>'1ST TERM Db'!U409</f>
        <v>0</v>
      </c>
      <c r="AG409" s="328">
        <f t="shared" si="618"/>
        <v>0</v>
      </c>
      <c r="AH409" s="26"/>
      <c r="AI409" s="26"/>
      <c r="AJ409" s="43">
        <f t="shared" si="619"/>
        <v>0</v>
      </c>
      <c r="AK409" s="327">
        <f>'2ND TERM Db '!X409</f>
        <v>0</v>
      </c>
      <c r="AL409" s="327">
        <f>'1ST TERM Db'!X409</f>
        <v>0</v>
      </c>
      <c r="AM409" s="328">
        <f t="shared" si="620"/>
        <v>0</v>
      </c>
      <c r="AN409" s="26"/>
      <c r="AO409" s="26"/>
      <c r="AP409" s="43">
        <f t="shared" si="621"/>
        <v>0</v>
      </c>
      <c r="AQ409" s="327">
        <f>'2ND TERM Db '!AA409</f>
        <v>0</v>
      </c>
      <c r="AR409" s="343">
        <f>'1ST TERM Db'!AA409</f>
        <v>0</v>
      </c>
      <c r="AS409" s="328">
        <f t="shared" si="622"/>
        <v>0</v>
      </c>
      <c r="AT409" s="26"/>
      <c r="AU409" s="26"/>
      <c r="AV409" s="43">
        <f t="shared" si="623"/>
        <v>0</v>
      </c>
      <c r="AW409" s="327">
        <f>'2ND TERM Db '!AD409</f>
        <v>0</v>
      </c>
      <c r="AX409" s="343">
        <f>'1ST TERM Db'!AD409</f>
        <v>0</v>
      </c>
      <c r="AY409" s="328">
        <f t="shared" si="624"/>
        <v>0</v>
      </c>
      <c r="AZ409" s="26"/>
      <c r="BA409" s="26"/>
      <c r="BB409" s="43">
        <f t="shared" si="625"/>
        <v>0</v>
      </c>
      <c r="BC409" s="327">
        <f>'2ND TERM Db '!AG409</f>
        <v>0</v>
      </c>
      <c r="BD409" s="327">
        <f>'1ST TERM Db'!AG409</f>
        <v>0</v>
      </c>
      <c r="BE409" s="328">
        <f t="shared" si="626"/>
        <v>0</v>
      </c>
      <c r="BF409" s="26"/>
      <c r="BG409" s="26"/>
      <c r="BH409" s="43">
        <f t="shared" si="627"/>
        <v>0</v>
      </c>
      <c r="BI409" s="327">
        <f>'2ND TERM Db '!AJ409</f>
        <v>0</v>
      </c>
      <c r="BJ409" s="327">
        <f>'1ST TERM Db'!AJ409</f>
        <v>0</v>
      </c>
      <c r="BK409" s="328">
        <f t="shared" si="628"/>
        <v>0</v>
      </c>
      <c r="BL409" s="26"/>
      <c r="BM409" s="26"/>
      <c r="BN409" s="43">
        <f t="shared" si="629"/>
        <v>0</v>
      </c>
      <c r="BO409" s="327">
        <f>'2ND TERM Db '!AM409</f>
        <v>0</v>
      </c>
      <c r="BP409" s="348">
        <f>'1ST TERM Db'!AM409</f>
        <v>0</v>
      </c>
      <c r="BQ409" s="328">
        <f t="shared" si="630"/>
        <v>0</v>
      </c>
      <c r="BR409" s="26"/>
      <c r="BS409" s="26"/>
      <c r="BT409" s="43">
        <f t="shared" si="631"/>
        <v>0</v>
      </c>
      <c r="BU409" s="327">
        <f>'2ND TERM Db '!AP409</f>
        <v>0</v>
      </c>
      <c r="BV409" s="348">
        <f>'1ST TERM Db'!AP409</f>
        <v>0</v>
      </c>
      <c r="BW409" s="328">
        <f t="shared" si="632"/>
        <v>0</v>
      </c>
      <c r="BX409" s="26"/>
      <c r="BY409" s="26"/>
      <c r="BZ409" s="43">
        <f t="shared" si="633"/>
        <v>0</v>
      </c>
      <c r="CA409" s="327">
        <f>'2ND TERM Db '!AS409</f>
        <v>0</v>
      </c>
      <c r="CB409" s="348">
        <f>'1ST TERM Db'!AS409</f>
        <v>0</v>
      </c>
      <c r="CC409" s="328">
        <f t="shared" si="634"/>
        <v>0</v>
      </c>
      <c r="CD409" s="26"/>
      <c r="CE409" s="26"/>
      <c r="CF409" s="43">
        <f t="shared" si="635"/>
        <v>0</v>
      </c>
      <c r="CG409" s="327">
        <f>'2ND TERM Db '!AV409</f>
        <v>0</v>
      </c>
      <c r="CH409" s="348">
        <f>'1ST TERM Db'!AV409</f>
        <v>0</v>
      </c>
      <c r="CI409" s="328">
        <f t="shared" si="636"/>
        <v>0</v>
      </c>
      <c r="CJ409" s="26"/>
      <c r="CK409" s="26"/>
      <c r="CL409" s="43">
        <f t="shared" si="637"/>
        <v>0</v>
      </c>
      <c r="CM409" s="327">
        <f>'2ND TERM Db '!AY409</f>
        <v>0</v>
      </c>
      <c r="CN409" s="348">
        <f>'1ST TERM Db'!AY409</f>
        <v>0</v>
      </c>
      <c r="CO409" s="328">
        <f t="shared" si="638"/>
        <v>0</v>
      </c>
      <c r="CP409" s="26"/>
      <c r="CQ409" s="26"/>
      <c r="CR409" s="43">
        <f t="shared" si="639"/>
        <v>0</v>
      </c>
      <c r="CS409" s="327">
        <f>'2ND TERM Db '!BB409</f>
        <v>0</v>
      </c>
      <c r="CT409" s="348">
        <f>'1ST TERM Db'!BB409</f>
        <v>0</v>
      </c>
      <c r="CU409" s="328">
        <f t="shared" si="640"/>
        <v>0</v>
      </c>
      <c r="CV409" s="26"/>
      <c r="CW409" s="26"/>
      <c r="CX409" s="43">
        <f t="shared" si="641"/>
        <v>0</v>
      </c>
      <c r="CY409" s="327">
        <f>'2ND TERM Db '!BE409</f>
        <v>0</v>
      </c>
      <c r="CZ409" s="348">
        <f>'1ST TERM Db'!BE409</f>
        <v>0</v>
      </c>
      <c r="DA409" s="328">
        <f t="shared" si="642"/>
        <v>0</v>
      </c>
      <c r="DB409" s="26"/>
      <c r="DC409" s="26"/>
      <c r="DD409" s="43">
        <f t="shared" si="643"/>
        <v>0</v>
      </c>
      <c r="DE409" s="327">
        <f>'2ND TERM Db '!BH409</f>
        <v>0</v>
      </c>
      <c r="DF409" s="348">
        <f>'1ST TERM Db'!BH409</f>
        <v>0</v>
      </c>
      <c r="DG409" s="328">
        <f t="shared" si="644"/>
        <v>0</v>
      </c>
      <c r="DH409" s="349"/>
      <c r="DI409" s="349"/>
      <c r="DJ409" s="356">
        <f t="shared" si="648"/>
        <v>0</v>
      </c>
      <c r="DK409" s="357">
        <f>'2ND TERM Db '!BK409</f>
        <v>0</v>
      </c>
      <c r="DL409" s="357">
        <f>'1ST TERM Db'!BK409</f>
        <v>0</v>
      </c>
      <c r="DM409" s="328">
        <f t="shared" si="645"/>
        <v>0</v>
      </c>
      <c r="DN409" s="73">
        <f t="shared" ref="DN409" si="668">SUM(O409,U409,AA409,AG409,AM409,AS409,AY409,BE409,BK409,BQ409,BW409,CC409,CI409,CO409,CU409,DA409,DG409,DM409)</f>
        <v>0</v>
      </c>
      <c r="DO409" s="80">
        <f t="shared" si="647"/>
        <v>12</v>
      </c>
      <c r="DP409" s="81" t="s">
        <v>105</v>
      </c>
      <c r="DQ409" s="81" t="s">
        <v>105</v>
      </c>
      <c r="DR409" s="81" t="s">
        <v>105</v>
      </c>
      <c r="DS409" s="81" t="s">
        <v>105</v>
      </c>
      <c r="DT409" s="81" t="s">
        <v>105</v>
      </c>
      <c r="DU409" s="81" t="s">
        <v>105</v>
      </c>
      <c r="DV409" s="81" t="s">
        <v>105</v>
      </c>
      <c r="DW409" s="81" t="s">
        <v>105</v>
      </c>
      <c r="DX409" s="87" t="s">
        <v>98</v>
      </c>
      <c r="DY409" s="88" t="s">
        <v>99</v>
      </c>
      <c r="DZ409" s="81" t="s">
        <v>105</v>
      </c>
      <c r="EA409" s="81" t="s">
        <v>105</v>
      </c>
      <c r="EB409" s="81" t="s">
        <v>105</v>
      </c>
      <c r="EC409" s="81" t="s">
        <v>105</v>
      </c>
      <c r="ED409" s="81" t="s">
        <v>105</v>
      </c>
      <c r="EE409" s="81" t="s">
        <v>105</v>
      </c>
      <c r="EF409" s="99" t="s">
        <v>105</v>
      </c>
      <c r="EG409" s="100" t="s">
        <v>101</v>
      </c>
      <c r="EH409" s="101" t="s">
        <v>102</v>
      </c>
      <c r="EI409" s="102" t="s">
        <v>103</v>
      </c>
      <c r="EJ409" s="103" t="s">
        <v>104</v>
      </c>
    </row>
    <row r="410" ht="30.3" spans="1:140">
      <c r="A410" s="21">
        <v>407</v>
      </c>
      <c r="B410" s="288">
        <f>'1ST TERM Db'!B410</f>
        <v>0</v>
      </c>
      <c r="C410" s="289">
        <f>'1ST TERM Db'!C410</f>
        <v>0</v>
      </c>
      <c r="D410" s="29">
        <f>'1ST TERM Db'!D410</f>
        <v>0</v>
      </c>
      <c r="E410" s="29">
        <f>'1ST TERM Db'!E410</f>
        <v>0</v>
      </c>
      <c r="F410" s="27"/>
      <c r="G410" s="27"/>
      <c r="H410" s="27"/>
      <c r="I410" s="42">
        <f t="shared" si="611"/>
        <v>0</v>
      </c>
      <c r="J410" s="26"/>
      <c r="K410" s="26"/>
      <c r="L410" s="43">
        <f t="shared" si="607"/>
        <v>0</v>
      </c>
      <c r="M410" s="327">
        <f>'2ND TERM Db '!L410</f>
        <v>0</v>
      </c>
      <c r="N410" s="327">
        <f>'1ST TERM Db'!L410</f>
        <v>0</v>
      </c>
      <c r="O410" s="328">
        <f t="shared" si="612"/>
        <v>0</v>
      </c>
      <c r="P410" s="26"/>
      <c r="Q410" s="26"/>
      <c r="R410" s="43">
        <f t="shared" si="613"/>
        <v>0</v>
      </c>
      <c r="S410" s="327">
        <f>'2ND TERM Db '!O410</f>
        <v>0</v>
      </c>
      <c r="T410" s="327">
        <f>'1ST TERM Db'!O410</f>
        <v>0</v>
      </c>
      <c r="U410" s="328">
        <f t="shared" si="614"/>
        <v>0</v>
      </c>
      <c r="V410" s="26"/>
      <c r="W410" s="26"/>
      <c r="X410" s="43">
        <f t="shared" si="615"/>
        <v>0</v>
      </c>
      <c r="Y410" s="327">
        <f>'2ND TERM Db '!R410</f>
        <v>0</v>
      </c>
      <c r="Z410" s="327">
        <f>'1ST TERM Db'!R410</f>
        <v>0</v>
      </c>
      <c r="AA410" s="328">
        <f t="shared" si="616"/>
        <v>0</v>
      </c>
      <c r="AB410" s="26"/>
      <c r="AC410" s="26"/>
      <c r="AD410" s="43">
        <f t="shared" si="617"/>
        <v>0</v>
      </c>
      <c r="AE410" s="327">
        <f>'2ND TERM Db '!U410</f>
        <v>0</v>
      </c>
      <c r="AF410" s="327">
        <f>'1ST TERM Db'!U410</f>
        <v>0</v>
      </c>
      <c r="AG410" s="328">
        <f t="shared" si="618"/>
        <v>0</v>
      </c>
      <c r="AH410" s="26"/>
      <c r="AI410" s="26"/>
      <c r="AJ410" s="43">
        <f t="shared" si="619"/>
        <v>0</v>
      </c>
      <c r="AK410" s="327">
        <f>'2ND TERM Db '!X410</f>
        <v>0</v>
      </c>
      <c r="AL410" s="327">
        <f>'1ST TERM Db'!X410</f>
        <v>0</v>
      </c>
      <c r="AM410" s="328">
        <f t="shared" si="620"/>
        <v>0</v>
      </c>
      <c r="AN410" s="26"/>
      <c r="AO410" s="26"/>
      <c r="AP410" s="43">
        <f t="shared" si="621"/>
        <v>0</v>
      </c>
      <c r="AQ410" s="327">
        <f>'2ND TERM Db '!AA410</f>
        <v>0</v>
      </c>
      <c r="AR410" s="343">
        <f>'1ST TERM Db'!AA410</f>
        <v>0</v>
      </c>
      <c r="AS410" s="328">
        <f t="shared" si="622"/>
        <v>0</v>
      </c>
      <c r="AT410" s="26"/>
      <c r="AU410" s="26"/>
      <c r="AV410" s="43">
        <f t="shared" si="623"/>
        <v>0</v>
      </c>
      <c r="AW410" s="327">
        <f>'2ND TERM Db '!AD410</f>
        <v>0</v>
      </c>
      <c r="AX410" s="343">
        <f>'1ST TERM Db'!AD410</f>
        <v>0</v>
      </c>
      <c r="AY410" s="328">
        <f t="shared" si="624"/>
        <v>0</v>
      </c>
      <c r="AZ410" s="26"/>
      <c r="BA410" s="26"/>
      <c r="BB410" s="43">
        <f t="shared" si="625"/>
        <v>0</v>
      </c>
      <c r="BC410" s="327">
        <f>'2ND TERM Db '!AG410</f>
        <v>0</v>
      </c>
      <c r="BD410" s="327">
        <f>'1ST TERM Db'!AG410</f>
        <v>0</v>
      </c>
      <c r="BE410" s="328">
        <f t="shared" si="626"/>
        <v>0</v>
      </c>
      <c r="BF410" s="26"/>
      <c r="BG410" s="26"/>
      <c r="BH410" s="43">
        <f t="shared" si="627"/>
        <v>0</v>
      </c>
      <c r="BI410" s="327">
        <f>'2ND TERM Db '!AJ410</f>
        <v>0</v>
      </c>
      <c r="BJ410" s="327">
        <f>'1ST TERM Db'!AJ410</f>
        <v>0</v>
      </c>
      <c r="BK410" s="328">
        <f t="shared" si="628"/>
        <v>0</v>
      </c>
      <c r="BL410" s="26"/>
      <c r="BM410" s="26"/>
      <c r="BN410" s="43">
        <f t="shared" si="629"/>
        <v>0</v>
      </c>
      <c r="BO410" s="327">
        <f>'2ND TERM Db '!AM410</f>
        <v>0</v>
      </c>
      <c r="BP410" s="348">
        <f>'1ST TERM Db'!AM410</f>
        <v>0</v>
      </c>
      <c r="BQ410" s="328">
        <f t="shared" si="630"/>
        <v>0</v>
      </c>
      <c r="BR410" s="26"/>
      <c r="BS410" s="26"/>
      <c r="BT410" s="43">
        <f t="shared" si="631"/>
        <v>0</v>
      </c>
      <c r="BU410" s="327">
        <f>'2ND TERM Db '!AP410</f>
        <v>0</v>
      </c>
      <c r="BV410" s="348">
        <f>'1ST TERM Db'!AP410</f>
        <v>0</v>
      </c>
      <c r="BW410" s="328">
        <f t="shared" si="632"/>
        <v>0</v>
      </c>
      <c r="BX410" s="26"/>
      <c r="BY410" s="26"/>
      <c r="BZ410" s="43">
        <f t="shared" si="633"/>
        <v>0</v>
      </c>
      <c r="CA410" s="327">
        <f>'2ND TERM Db '!AS410</f>
        <v>0</v>
      </c>
      <c r="CB410" s="348">
        <f>'1ST TERM Db'!AS410</f>
        <v>0</v>
      </c>
      <c r="CC410" s="328">
        <f t="shared" si="634"/>
        <v>0</v>
      </c>
      <c r="CD410" s="26"/>
      <c r="CE410" s="26"/>
      <c r="CF410" s="43">
        <f t="shared" si="635"/>
        <v>0</v>
      </c>
      <c r="CG410" s="327">
        <f>'2ND TERM Db '!AV410</f>
        <v>0</v>
      </c>
      <c r="CH410" s="348">
        <f>'1ST TERM Db'!AV410</f>
        <v>0</v>
      </c>
      <c r="CI410" s="328">
        <f t="shared" si="636"/>
        <v>0</v>
      </c>
      <c r="CJ410" s="26"/>
      <c r="CK410" s="26"/>
      <c r="CL410" s="43">
        <f t="shared" si="637"/>
        <v>0</v>
      </c>
      <c r="CM410" s="327">
        <f>'2ND TERM Db '!AY410</f>
        <v>0</v>
      </c>
      <c r="CN410" s="348">
        <f>'1ST TERM Db'!AY410</f>
        <v>0</v>
      </c>
      <c r="CO410" s="328">
        <f t="shared" si="638"/>
        <v>0</v>
      </c>
      <c r="CP410" s="26"/>
      <c r="CQ410" s="26"/>
      <c r="CR410" s="43">
        <f t="shared" si="639"/>
        <v>0</v>
      </c>
      <c r="CS410" s="327">
        <f>'2ND TERM Db '!BB410</f>
        <v>0</v>
      </c>
      <c r="CT410" s="348">
        <f>'1ST TERM Db'!BB410</f>
        <v>0</v>
      </c>
      <c r="CU410" s="328">
        <f t="shared" si="640"/>
        <v>0</v>
      </c>
      <c r="CV410" s="26"/>
      <c r="CW410" s="26"/>
      <c r="CX410" s="43">
        <f t="shared" si="641"/>
        <v>0</v>
      </c>
      <c r="CY410" s="327">
        <f>'2ND TERM Db '!BE410</f>
        <v>0</v>
      </c>
      <c r="CZ410" s="348">
        <f>'1ST TERM Db'!BE410</f>
        <v>0</v>
      </c>
      <c r="DA410" s="328">
        <f t="shared" si="642"/>
        <v>0</v>
      </c>
      <c r="DB410" s="26"/>
      <c r="DC410" s="26"/>
      <c r="DD410" s="43">
        <f t="shared" si="643"/>
        <v>0</v>
      </c>
      <c r="DE410" s="327">
        <f>'2ND TERM Db '!BH410</f>
        <v>0</v>
      </c>
      <c r="DF410" s="348">
        <f>'1ST TERM Db'!BH410</f>
        <v>0</v>
      </c>
      <c r="DG410" s="328">
        <f t="shared" si="644"/>
        <v>0</v>
      </c>
      <c r="DH410" s="349"/>
      <c r="DI410" s="349"/>
      <c r="DJ410" s="356">
        <f t="shared" si="648"/>
        <v>0</v>
      </c>
      <c r="DK410" s="357">
        <f>'2ND TERM Db '!BK410</f>
        <v>0</v>
      </c>
      <c r="DL410" s="357">
        <f>'1ST TERM Db'!BK410</f>
        <v>0</v>
      </c>
      <c r="DM410" s="328">
        <f t="shared" si="645"/>
        <v>0</v>
      </c>
      <c r="DN410" s="73">
        <f t="shared" ref="DN410" si="669">SUM(O410,U410,AA410,AG410,AM410,AS410,AY410,BE410,BK410,BQ410,BW410,CC410,CI410,CO410,CU410,DA410,DG410:DM410)</f>
        <v>0</v>
      </c>
      <c r="DO410" s="80">
        <f t="shared" si="647"/>
        <v>12</v>
      </c>
      <c r="DP410" s="81" t="s">
        <v>105</v>
      </c>
      <c r="DQ410" s="81" t="s">
        <v>105</v>
      </c>
      <c r="DR410" s="81" t="s">
        <v>105</v>
      </c>
      <c r="DS410" s="81" t="s">
        <v>105</v>
      </c>
      <c r="DT410" s="81" t="s">
        <v>105</v>
      </c>
      <c r="DU410" s="81" t="s">
        <v>105</v>
      </c>
      <c r="DV410" s="81" t="s">
        <v>105</v>
      </c>
      <c r="DW410" s="81" t="s">
        <v>105</v>
      </c>
      <c r="DX410" s="87" t="s">
        <v>98</v>
      </c>
      <c r="DY410" s="88" t="s">
        <v>99</v>
      </c>
      <c r="DZ410" s="81" t="s">
        <v>105</v>
      </c>
      <c r="EA410" s="81" t="s">
        <v>105</v>
      </c>
      <c r="EB410" s="81" t="s">
        <v>105</v>
      </c>
      <c r="EC410" s="81" t="s">
        <v>105</v>
      </c>
      <c r="ED410" s="81" t="s">
        <v>105</v>
      </c>
      <c r="EE410" s="81" t="s">
        <v>105</v>
      </c>
      <c r="EF410" s="99" t="s">
        <v>105</v>
      </c>
      <c r="EG410" s="100" t="s">
        <v>101</v>
      </c>
      <c r="EH410" s="101" t="s">
        <v>102</v>
      </c>
      <c r="EI410" s="102" t="s">
        <v>103</v>
      </c>
      <c r="EJ410" s="103" t="s">
        <v>104</v>
      </c>
    </row>
    <row r="411" ht="30.3" spans="1:140">
      <c r="A411" s="21">
        <v>408</v>
      </c>
      <c r="B411" s="288">
        <f>'1ST TERM Db'!B411</f>
        <v>0</v>
      </c>
      <c r="C411" s="29">
        <f>'1ST TERM Db'!C411</f>
        <v>0</v>
      </c>
      <c r="D411" s="29">
        <f>'1ST TERM Db'!D411</f>
        <v>0</v>
      </c>
      <c r="E411" s="29">
        <f>'1ST TERM Db'!E411</f>
        <v>0</v>
      </c>
      <c r="F411" s="27"/>
      <c r="G411" s="27"/>
      <c r="H411" s="27"/>
      <c r="I411" s="42">
        <f t="shared" si="611"/>
        <v>0</v>
      </c>
      <c r="J411" s="26"/>
      <c r="K411" s="26"/>
      <c r="L411" s="43">
        <f t="shared" si="607"/>
        <v>0</v>
      </c>
      <c r="M411" s="327">
        <f>'2ND TERM Db '!L411</f>
        <v>0</v>
      </c>
      <c r="N411" s="327">
        <f>'1ST TERM Db'!L411</f>
        <v>0</v>
      </c>
      <c r="O411" s="328">
        <f t="shared" si="612"/>
        <v>0</v>
      </c>
      <c r="P411" s="26"/>
      <c r="Q411" s="26"/>
      <c r="R411" s="43">
        <f t="shared" si="613"/>
        <v>0</v>
      </c>
      <c r="S411" s="327">
        <f>'2ND TERM Db '!O411</f>
        <v>0</v>
      </c>
      <c r="T411" s="327">
        <f>'1ST TERM Db'!O411</f>
        <v>0</v>
      </c>
      <c r="U411" s="328">
        <f t="shared" si="614"/>
        <v>0</v>
      </c>
      <c r="V411" s="26"/>
      <c r="W411" s="26"/>
      <c r="X411" s="43">
        <f t="shared" si="615"/>
        <v>0</v>
      </c>
      <c r="Y411" s="327">
        <f>'2ND TERM Db '!R411</f>
        <v>0</v>
      </c>
      <c r="Z411" s="327">
        <f>'1ST TERM Db'!R411</f>
        <v>0</v>
      </c>
      <c r="AA411" s="328">
        <f t="shared" si="616"/>
        <v>0</v>
      </c>
      <c r="AB411" s="26"/>
      <c r="AC411" s="26"/>
      <c r="AD411" s="43">
        <f t="shared" si="617"/>
        <v>0</v>
      </c>
      <c r="AE411" s="327">
        <f>'2ND TERM Db '!U411</f>
        <v>0</v>
      </c>
      <c r="AF411" s="327">
        <f>'1ST TERM Db'!U411</f>
        <v>0</v>
      </c>
      <c r="AG411" s="328">
        <f t="shared" si="618"/>
        <v>0</v>
      </c>
      <c r="AH411" s="26"/>
      <c r="AI411" s="26"/>
      <c r="AJ411" s="43">
        <f t="shared" si="619"/>
        <v>0</v>
      </c>
      <c r="AK411" s="327">
        <f>'2ND TERM Db '!X411</f>
        <v>0</v>
      </c>
      <c r="AL411" s="327">
        <f>'1ST TERM Db'!X411</f>
        <v>0</v>
      </c>
      <c r="AM411" s="328">
        <f t="shared" si="620"/>
        <v>0</v>
      </c>
      <c r="AN411" s="26"/>
      <c r="AO411" s="26"/>
      <c r="AP411" s="43">
        <f t="shared" si="621"/>
        <v>0</v>
      </c>
      <c r="AQ411" s="327">
        <f>'2ND TERM Db '!AA411</f>
        <v>0</v>
      </c>
      <c r="AR411" s="343">
        <f>'1ST TERM Db'!AA411</f>
        <v>0</v>
      </c>
      <c r="AS411" s="328">
        <f t="shared" si="622"/>
        <v>0</v>
      </c>
      <c r="AT411" s="26"/>
      <c r="AU411" s="26"/>
      <c r="AV411" s="43">
        <f t="shared" si="623"/>
        <v>0</v>
      </c>
      <c r="AW411" s="327">
        <f>'2ND TERM Db '!AD411</f>
        <v>0</v>
      </c>
      <c r="AX411" s="343">
        <f>'1ST TERM Db'!AD411</f>
        <v>0</v>
      </c>
      <c r="AY411" s="328">
        <f t="shared" si="624"/>
        <v>0</v>
      </c>
      <c r="AZ411" s="26"/>
      <c r="BA411" s="26"/>
      <c r="BB411" s="43">
        <f t="shared" si="625"/>
        <v>0</v>
      </c>
      <c r="BC411" s="327">
        <f>'2ND TERM Db '!AG411</f>
        <v>0</v>
      </c>
      <c r="BD411" s="327">
        <f>'1ST TERM Db'!AG411</f>
        <v>0</v>
      </c>
      <c r="BE411" s="328">
        <f t="shared" si="626"/>
        <v>0</v>
      </c>
      <c r="BF411" s="26"/>
      <c r="BG411" s="26"/>
      <c r="BH411" s="43">
        <f t="shared" si="627"/>
        <v>0</v>
      </c>
      <c r="BI411" s="327">
        <f>'2ND TERM Db '!AJ411</f>
        <v>0</v>
      </c>
      <c r="BJ411" s="327">
        <f>'1ST TERM Db'!AJ411</f>
        <v>0</v>
      </c>
      <c r="BK411" s="328">
        <f t="shared" si="628"/>
        <v>0</v>
      </c>
      <c r="BL411" s="26"/>
      <c r="BM411" s="26"/>
      <c r="BN411" s="43">
        <f t="shared" si="629"/>
        <v>0</v>
      </c>
      <c r="BO411" s="327">
        <f>'2ND TERM Db '!AM411</f>
        <v>0</v>
      </c>
      <c r="BP411" s="348">
        <f>'1ST TERM Db'!AM411</f>
        <v>0</v>
      </c>
      <c r="BQ411" s="328">
        <f t="shared" si="630"/>
        <v>0</v>
      </c>
      <c r="BR411" s="26"/>
      <c r="BS411" s="26"/>
      <c r="BT411" s="43">
        <f t="shared" si="631"/>
        <v>0</v>
      </c>
      <c r="BU411" s="327">
        <f>'2ND TERM Db '!AP411</f>
        <v>0</v>
      </c>
      <c r="BV411" s="348">
        <f>'1ST TERM Db'!AP411</f>
        <v>0</v>
      </c>
      <c r="BW411" s="328">
        <f t="shared" si="632"/>
        <v>0</v>
      </c>
      <c r="BX411" s="26"/>
      <c r="BY411" s="26"/>
      <c r="BZ411" s="43">
        <f t="shared" si="633"/>
        <v>0</v>
      </c>
      <c r="CA411" s="327">
        <f>'2ND TERM Db '!AS411</f>
        <v>0</v>
      </c>
      <c r="CB411" s="348">
        <f>'1ST TERM Db'!AS411</f>
        <v>0</v>
      </c>
      <c r="CC411" s="328">
        <f t="shared" si="634"/>
        <v>0</v>
      </c>
      <c r="CD411" s="26"/>
      <c r="CE411" s="26"/>
      <c r="CF411" s="43">
        <f t="shared" si="635"/>
        <v>0</v>
      </c>
      <c r="CG411" s="327">
        <f>'2ND TERM Db '!AV411</f>
        <v>0</v>
      </c>
      <c r="CH411" s="348">
        <f>'1ST TERM Db'!AV411</f>
        <v>0</v>
      </c>
      <c r="CI411" s="328">
        <f t="shared" si="636"/>
        <v>0</v>
      </c>
      <c r="CJ411" s="26"/>
      <c r="CK411" s="26"/>
      <c r="CL411" s="43">
        <f t="shared" si="637"/>
        <v>0</v>
      </c>
      <c r="CM411" s="327">
        <f>'2ND TERM Db '!AY411</f>
        <v>0</v>
      </c>
      <c r="CN411" s="348">
        <f>'1ST TERM Db'!AY411</f>
        <v>0</v>
      </c>
      <c r="CO411" s="328">
        <f t="shared" si="638"/>
        <v>0</v>
      </c>
      <c r="CP411" s="26"/>
      <c r="CQ411" s="26"/>
      <c r="CR411" s="43">
        <f t="shared" si="639"/>
        <v>0</v>
      </c>
      <c r="CS411" s="327">
        <f>'2ND TERM Db '!BB411</f>
        <v>0</v>
      </c>
      <c r="CT411" s="348">
        <f>'1ST TERM Db'!BB411</f>
        <v>0</v>
      </c>
      <c r="CU411" s="328">
        <f t="shared" si="640"/>
        <v>0</v>
      </c>
      <c r="CV411" s="26"/>
      <c r="CW411" s="26"/>
      <c r="CX411" s="43">
        <f t="shared" si="641"/>
        <v>0</v>
      </c>
      <c r="CY411" s="327">
        <f>'2ND TERM Db '!BE411</f>
        <v>0</v>
      </c>
      <c r="CZ411" s="348">
        <f>'1ST TERM Db'!BE411</f>
        <v>0</v>
      </c>
      <c r="DA411" s="328">
        <f t="shared" si="642"/>
        <v>0</v>
      </c>
      <c r="DB411" s="26"/>
      <c r="DC411" s="26"/>
      <c r="DD411" s="43">
        <f t="shared" si="643"/>
        <v>0</v>
      </c>
      <c r="DE411" s="327">
        <f>'2ND TERM Db '!BH411</f>
        <v>0</v>
      </c>
      <c r="DF411" s="348">
        <f>'1ST TERM Db'!BH411</f>
        <v>0</v>
      </c>
      <c r="DG411" s="328">
        <f t="shared" si="644"/>
        <v>0</v>
      </c>
      <c r="DH411" s="349"/>
      <c r="DI411" s="349"/>
      <c r="DJ411" s="356">
        <f t="shared" si="648"/>
        <v>0</v>
      </c>
      <c r="DK411" s="357">
        <f>'2ND TERM Db '!BK411</f>
        <v>0</v>
      </c>
      <c r="DL411" s="357">
        <f>'1ST TERM Db'!BK411</f>
        <v>0</v>
      </c>
      <c r="DM411" s="328">
        <f t="shared" si="645"/>
        <v>0</v>
      </c>
      <c r="DN411" s="73">
        <f t="shared" ref="DN411" si="670">SUM(O411,U411,AA411,AG411,AM411,AS411,AY411,BE411,BK411,BQ411,BW411,CC411,CI411,CO411,CU411,DA411,DG411,DM411)</f>
        <v>0</v>
      </c>
      <c r="DO411" s="80">
        <f t="shared" si="647"/>
        <v>12</v>
      </c>
      <c r="DP411" s="81" t="s">
        <v>105</v>
      </c>
      <c r="DQ411" s="81" t="s">
        <v>105</v>
      </c>
      <c r="DR411" s="81" t="s">
        <v>105</v>
      </c>
      <c r="DS411" s="81" t="s">
        <v>105</v>
      </c>
      <c r="DT411" s="81" t="s">
        <v>105</v>
      </c>
      <c r="DU411" s="81" t="s">
        <v>105</v>
      </c>
      <c r="DV411" s="81" t="s">
        <v>105</v>
      </c>
      <c r="DW411" s="81" t="s">
        <v>105</v>
      </c>
      <c r="DX411" s="87" t="s">
        <v>98</v>
      </c>
      <c r="DY411" s="88" t="s">
        <v>99</v>
      </c>
      <c r="DZ411" s="81" t="s">
        <v>105</v>
      </c>
      <c r="EA411" s="81" t="s">
        <v>105</v>
      </c>
      <c r="EB411" s="81" t="s">
        <v>105</v>
      </c>
      <c r="EC411" s="81" t="s">
        <v>105</v>
      </c>
      <c r="ED411" s="81" t="s">
        <v>105</v>
      </c>
      <c r="EE411" s="81" t="s">
        <v>105</v>
      </c>
      <c r="EF411" s="99" t="s">
        <v>105</v>
      </c>
      <c r="EG411" s="100" t="s">
        <v>101</v>
      </c>
      <c r="EH411" s="101" t="s">
        <v>102</v>
      </c>
      <c r="EI411" s="102" t="s">
        <v>103</v>
      </c>
      <c r="EJ411" s="103" t="s">
        <v>104</v>
      </c>
    </row>
    <row r="412" ht="30.3" spans="1:140">
      <c r="A412" s="21">
        <v>409</v>
      </c>
      <c r="B412" s="288">
        <f>'1ST TERM Db'!B412</f>
        <v>0</v>
      </c>
      <c r="C412" s="29">
        <f>'1ST TERM Db'!C412</f>
        <v>0</v>
      </c>
      <c r="D412" s="29">
        <f>'1ST TERM Db'!D412</f>
        <v>0</v>
      </c>
      <c r="E412" s="29">
        <f>'1ST TERM Db'!E412</f>
        <v>0</v>
      </c>
      <c r="F412" s="27"/>
      <c r="G412" s="27"/>
      <c r="H412" s="27"/>
      <c r="I412" s="42">
        <f t="shared" si="611"/>
        <v>0</v>
      </c>
      <c r="J412" s="26"/>
      <c r="K412" s="26"/>
      <c r="L412" s="43">
        <f t="shared" si="607"/>
        <v>0</v>
      </c>
      <c r="M412" s="327">
        <f>'2ND TERM Db '!L412</f>
        <v>0</v>
      </c>
      <c r="N412" s="327">
        <f>'1ST TERM Db'!L412</f>
        <v>0</v>
      </c>
      <c r="O412" s="328">
        <f t="shared" si="612"/>
        <v>0</v>
      </c>
      <c r="P412" s="26"/>
      <c r="Q412" s="26"/>
      <c r="R412" s="43">
        <f t="shared" si="613"/>
        <v>0</v>
      </c>
      <c r="S412" s="327">
        <f>'2ND TERM Db '!O412</f>
        <v>0</v>
      </c>
      <c r="T412" s="327">
        <f>'1ST TERM Db'!O412</f>
        <v>0</v>
      </c>
      <c r="U412" s="328">
        <f t="shared" si="614"/>
        <v>0</v>
      </c>
      <c r="V412" s="26"/>
      <c r="W412" s="26"/>
      <c r="X412" s="43">
        <f t="shared" si="615"/>
        <v>0</v>
      </c>
      <c r="Y412" s="327">
        <f>'2ND TERM Db '!R412</f>
        <v>0</v>
      </c>
      <c r="Z412" s="327">
        <f>'1ST TERM Db'!R412</f>
        <v>0</v>
      </c>
      <c r="AA412" s="328">
        <f t="shared" si="616"/>
        <v>0</v>
      </c>
      <c r="AB412" s="26"/>
      <c r="AC412" s="26"/>
      <c r="AD412" s="43">
        <f t="shared" si="617"/>
        <v>0</v>
      </c>
      <c r="AE412" s="327">
        <f>'2ND TERM Db '!U412</f>
        <v>0</v>
      </c>
      <c r="AF412" s="327">
        <f>'1ST TERM Db'!U412</f>
        <v>0</v>
      </c>
      <c r="AG412" s="328">
        <f t="shared" si="618"/>
        <v>0</v>
      </c>
      <c r="AH412" s="26"/>
      <c r="AI412" s="26"/>
      <c r="AJ412" s="43">
        <f t="shared" si="619"/>
        <v>0</v>
      </c>
      <c r="AK412" s="327">
        <f>'2ND TERM Db '!X412</f>
        <v>0</v>
      </c>
      <c r="AL412" s="327">
        <f>'1ST TERM Db'!X412</f>
        <v>0</v>
      </c>
      <c r="AM412" s="328">
        <f t="shared" si="620"/>
        <v>0</v>
      </c>
      <c r="AN412" s="26"/>
      <c r="AO412" s="26"/>
      <c r="AP412" s="43">
        <f t="shared" si="621"/>
        <v>0</v>
      </c>
      <c r="AQ412" s="327">
        <f>'2ND TERM Db '!AA412</f>
        <v>0</v>
      </c>
      <c r="AR412" s="343">
        <f>'1ST TERM Db'!AA412</f>
        <v>0</v>
      </c>
      <c r="AS412" s="328">
        <f t="shared" si="622"/>
        <v>0</v>
      </c>
      <c r="AT412" s="26"/>
      <c r="AU412" s="26"/>
      <c r="AV412" s="43">
        <f t="shared" si="623"/>
        <v>0</v>
      </c>
      <c r="AW412" s="327">
        <f>'2ND TERM Db '!AD412</f>
        <v>0</v>
      </c>
      <c r="AX412" s="343">
        <f>'1ST TERM Db'!AD412</f>
        <v>0</v>
      </c>
      <c r="AY412" s="328">
        <f t="shared" si="624"/>
        <v>0</v>
      </c>
      <c r="AZ412" s="26"/>
      <c r="BA412" s="26"/>
      <c r="BB412" s="43">
        <f t="shared" si="625"/>
        <v>0</v>
      </c>
      <c r="BC412" s="327">
        <f>'2ND TERM Db '!AG412</f>
        <v>0</v>
      </c>
      <c r="BD412" s="327">
        <f>'1ST TERM Db'!AG412</f>
        <v>0</v>
      </c>
      <c r="BE412" s="328">
        <f t="shared" si="626"/>
        <v>0</v>
      </c>
      <c r="BF412" s="26"/>
      <c r="BG412" s="26"/>
      <c r="BH412" s="43">
        <f t="shared" si="627"/>
        <v>0</v>
      </c>
      <c r="BI412" s="327">
        <f>'2ND TERM Db '!AJ412</f>
        <v>0</v>
      </c>
      <c r="BJ412" s="327">
        <f>'1ST TERM Db'!AJ412</f>
        <v>0</v>
      </c>
      <c r="BK412" s="328">
        <f t="shared" si="628"/>
        <v>0</v>
      </c>
      <c r="BL412" s="26"/>
      <c r="BM412" s="26"/>
      <c r="BN412" s="43">
        <f t="shared" si="629"/>
        <v>0</v>
      </c>
      <c r="BO412" s="327">
        <f>'2ND TERM Db '!AM412</f>
        <v>0</v>
      </c>
      <c r="BP412" s="348">
        <f>'1ST TERM Db'!AM412</f>
        <v>0</v>
      </c>
      <c r="BQ412" s="328">
        <f t="shared" si="630"/>
        <v>0</v>
      </c>
      <c r="BR412" s="26"/>
      <c r="BS412" s="26"/>
      <c r="BT412" s="43">
        <f t="shared" si="631"/>
        <v>0</v>
      </c>
      <c r="BU412" s="327">
        <f>'2ND TERM Db '!AP412</f>
        <v>0</v>
      </c>
      <c r="BV412" s="348">
        <f>'1ST TERM Db'!AP412</f>
        <v>0</v>
      </c>
      <c r="BW412" s="328">
        <f t="shared" si="632"/>
        <v>0</v>
      </c>
      <c r="BX412" s="26"/>
      <c r="BY412" s="26"/>
      <c r="BZ412" s="43">
        <f t="shared" si="633"/>
        <v>0</v>
      </c>
      <c r="CA412" s="327">
        <f>'2ND TERM Db '!AS412</f>
        <v>0</v>
      </c>
      <c r="CB412" s="348">
        <f>'1ST TERM Db'!AS412</f>
        <v>0</v>
      </c>
      <c r="CC412" s="328">
        <f t="shared" si="634"/>
        <v>0</v>
      </c>
      <c r="CD412" s="26"/>
      <c r="CE412" s="26"/>
      <c r="CF412" s="43">
        <f t="shared" si="635"/>
        <v>0</v>
      </c>
      <c r="CG412" s="327">
        <f>'2ND TERM Db '!AV412</f>
        <v>0</v>
      </c>
      <c r="CH412" s="348">
        <f>'1ST TERM Db'!AV412</f>
        <v>0</v>
      </c>
      <c r="CI412" s="328">
        <f t="shared" si="636"/>
        <v>0</v>
      </c>
      <c r="CJ412" s="26"/>
      <c r="CK412" s="26"/>
      <c r="CL412" s="43">
        <f t="shared" si="637"/>
        <v>0</v>
      </c>
      <c r="CM412" s="327">
        <f>'2ND TERM Db '!AY412</f>
        <v>0</v>
      </c>
      <c r="CN412" s="348">
        <f>'1ST TERM Db'!AY412</f>
        <v>0</v>
      </c>
      <c r="CO412" s="328">
        <f t="shared" si="638"/>
        <v>0</v>
      </c>
      <c r="CP412" s="26"/>
      <c r="CQ412" s="26"/>
      <c r="CR412" s="43">
        <f t="shared" si="639"/>
        <v>0</v>
      </c>
      <c r="CS412" s="327">
        <f>'2ND TERM Db '!BB412</f>
        <v>0</v>
      </c>
      <c r="CT412" s="348">
        <f>'1ST TERM Db'!BB412</f>
        <v>0</v>
      </c>
      <c r="CU412" s="328">
        <f t="shared" si="640"/>
        <v>0</v>
      </c>
      <c r="CV412" s="26"/>
      <c r="CW412" s="26"/>
      <c r="CX412" s="43">
        <f t="shared" si="641"/>
        <v>0</v>
      </c>
      <c r="CY412" s="327">
        <f>'2ND TERM Db '!BE412</f>
        <v>0</v>
      </c>
      <c r="CZ412" s="348">
        <f>'1ST TERM Db'!BE412</f>
        <v>0</v>
      </c>
      <c r="DA412" s="328">
        <f t="shared" si="642"/>
        <v>0</v>
      </c>
      <c r="DB412" s="26"/>
      <c r="DC412" s="26"/>
      <c r="DD412" s="43">
        <f t="shared" si="643"/>
        <v>0</v>
      </c>
      <c r="DE412" s="327">
        <f>'2ND TERM Db '!BH412</f>
        <v>0</v>
      </c>
      <c r="DF412" s="348">
        <f>'1ST TERM Db'!BH412</f>
        <v>0</v>
      </c>
      <c r="DG412" s="328">
        <f t="shared" si="644"/>
        <v>0</v>
      </c>
      <c r="DH412" s="349"/>
      <c r="DI412" s="349"/>
      <c r="DJ412" s="356">
        <f t="shared" si="648"/>
        <v>0</v>
      </c>
      <c r="DK412" s="357">
        <f>'2ND TERM Db '!BK412</f>
        <v>0</v>
      </c>
      <c r="DL412" s="357">
        <f>'1ST TERM Db'!BK412</f>
        <v>0</v>
      </c>
      <c r="DM412" s="328">
        <f t="shared" si="645"/>
        <v>0</v>
      </c>
      <c r="DN412" s="73">
        <f t="shared" ref="DN412" si="671">SUM(O412,U412,AA412,AG412,AM412,AS412,AY412,BE412,BK412,BQ412,BW412,CC412,CI412,CO412,CU412,DA412,DG412:DM412)</f>
        <v>0</v>
      </c>
      <c r="DO412" s="80">
        <f t="shared" si="647"/>
        <v>12</v>
      </c>
      <c r="DP412" s="81" t="s">
        <v>105</v>
      </c>
      <c r="DQ412" s="81" t="s">
        <v>105</v>
      </c>
      <c r="DR412" s="81" t="s">
        <v>105</v>
      </c>
      <c r="DS412" s="81" t="s">
        <v>105</v>
      </c>
      <c r="DT412" s="81" t="s">
        <v>105</v>
      </c>
      <c r="DU412" s="81" t="s">
        <v>105</v>
      </c>
      <c r="DV412" s="81" t="s">
        <v>105</v>
      </c>
      <c r="DW412" s="81" t="s">
        <v>105</v>
      </c>
      <c r="DX412" s="87" t="s">
        <v>98</v>
      </c>
      <c r="DY412" s="88" t="s">
        <v>99</v>
      </c>
      <c r="DZ412" s="81" t="s">
        <v>105</v>
      </c>
      <c r="EA412" s="81" t="s">
        <v>105</v>
      </c>
      <c r="EB412" s="81" t="s">
        <v>105</v>
      </c>
      <c r="EC412" s="81" t="s">
        <v>105</v>
      </c>
      <c r="ED412" s="81" t="s">
        <v>105</v>
      </c>
      <c r="EE412" s="81" t="s">
        <v>105</v>
      </c>
      <c r="EF412" s="99" t="s">
        <v>105</v>
      </c>
      <c r="EG412" s="100" t="s">
        <v>101</v>
      </c>
      <c r="EH412" s="101" t="s">
        <v>102</v>
      </c>
      <c r="EI412" s="102" t="s">
        <v>103</v>
      </c>
      <c r="EJ412" s="103" t="s">
        <v>104</v>
      </c>
    </row>
    <row r="413" ht="30.3" spans="1:140">
      <c r="A413" s="21">
        <v>410</v>
      </c>
      <c r="B413" s="288">
        <f>'1ST TERM Db'!B413</f>
        <v>0</v>
      </c>
      <c r="C413" s="289">
        <f>'1ST TERM Db'!C413</f>
        <v>0</v>
      </c>
      <c r="D413" s="29">
        <f>'1ST TERM Db'!D413</f>
        <v>0</v>
      </c>
      <c r="E413" s="29">
        <f>'1ST TERM Db'!E413</f>
        <v>0</v>
      </c>
      <c r="F413" s="27"/>
      <c r="G413" s="27"/>
      <c r="H413" s="27"/>
      <c r="I413" s="42">
        <f t="shared" si="611"/>
        <v>0</v>
      </c>
      <c r="J413" s="26"/>
      <c r="K413" s="26"/>
      <c r="L413" s="43">
        <f t="shared" si="607"/>
        <v>0</v>
      </c>
      <c r="M413" s="327">
        <f>'2ND TERM Db '!L413</f>
        <v>0</v>
      </c>
      <c r="N413" s="327">
        <f>'1ST TERM Db'!L413</f>
        <v>0</v>
      </c>
      <c r="O413" s="328">
        <f t="shared" si="612"/>
        <v>0</v>
      </c>
      <c r="P413" s="26"/>
      <c r="Q413" s="26"/>
      <c r="R413" s="43">
        <f t="shared" si="613"/>
        <v>0</v>
      </c>
      <c r="S413" s="327">
        <f>'2ND TERM Db '!O413</f>
        <v>0</v>
      </c>
      <c r="T413" s="327">
        <f>'1ST TERM Db'!O413</f>
        <v>0</v>
      </c>
      <c r="U413" s="328">
        <f t="shared" si="614"/>
        <v>0</v>
      </c>
      <c r="V413" s="26"/>
      <c r="W413" s="26"/>
      <c r="X413" s="43">
        <f t="shared" si="615"/>
        <v>0</v>
      </c>
      <c r="Y413" s="327">
        <f>'2ND TERM Db '!R413</f>
        <v>0</v>
      </c>
      <c r="Z413" s="327">
        <f>'1ST TERM Db'!R413</f>
        <v>0</v>
      </c>
      <c r="AA413" s="328">
        <f t="shared" si="616"/>
        <v>0</v>
      </c>
      <c r="AB413" s="26"/>
      <c r="AC413" s="26"/>
      <c r="AD413" s="43">
        <f t="shared" si="617"/>
        <v>0</v>
      </c>
      <c r="AE413" s="327">
        <f>'2ND TERM Db '!U413</f>
        <v>0</v>
      </c>
      <c r="AF413" s="327">
        <f>'1ST TERM Db'!U413</f>
        <v>0</v>
      </c>
      <c r="AG413" s="328">
        <f t="shared" si="618"/>
        <v>0</v>
      </c>
      <c r="AH413" s="26"/>
      <c r="AI413" s="26"/>
      <c r="AJ413" s="43">
        <f t="shared" si="619"/>
        <v>0</v>
      </c>
      <c r="AK413" s="327">
        <f>'2ND TERM Db '!X413</f>
        <v>0</v>
      </c>
      <c r="AL413" s="327">
        <f>'1ST TERM Db'!X413</f>
        <v>0</v>
      </c>
      <c r="AM413" s="328">
        <f t="shared" si="620"/>
        <v>0</v>
      </c>
      <c r="AN413" s="26"/>
      <c r="AO413" s="26"/>
      <c r="AP413" s="43">
        <f t="shared" si="621"/>
        <v>0</v>
      </c>
      <c r="AQ413" s="327">
        <f>'2ND TERM Db '!AA413</f>
        <v>0</v>
      </c>
      <c r="AR413" s="343">
        <f>'1ST TERM Db'!AA413</f>
        <v>0</v>
      </c>
      <c r="AS413" s="328">
        <f t="shared" si="622"/>
        <v>0</v>
      </c>
      <c r="AT413" s="26"/>
      <c r="AU413" s="26"/>
      <c r="AV413" s="43">
        <f t="shared" si="623"/>
        <v>0</v>
      </c>
      <c r="AW413" s="327">
        <f>'2ND TERM Db '!AD413</f>
        <v>0</v>
      </c>
      <c r="AX413" s="343">
        <f>'1ST TERM Db'!AD413</f>
        <v>0</v>
      </c>
      <c r="AY413" s="328">
        <f t="shared" si="624"/>
        <v>0</v>
      </c>
      <c r="AZ413" s="26"/>
      <c r="BA413" s="26"/>
      <c r="BB413" s="43">
        <f t="shared" si="625"/>
        <v>0</v>
      </c>
      <c r="BC413" s="327">
        <f>'2ND TERM Db '!AG413</f>
        <v>0</v>
      </c>
      <c r="BD413" s="327">
        <f>'1ST TERM Db'!AG413</f>
        <v>0</v>
      </c>
      <c r="BE413" s="328">
        <f t="shared" si="626"/>
        <v>0</v>
      </c>
      <c r="BF413" s="26"/>
      <c r="BG413" s="26"/>
      <c r="BH413" s="43">
        <f t="shared" si="627"/>
        <v>0</v>
      </c>
      <c r="BI413" s="327">
        <f>'2ND TERM Db '!AJ413</f>
        <v>0</v>
      </c>
      <c r="BJ413" s="327">
        <f>'1ST TERM Db'!AJ413</f>
        <v>0</v>
      </c>
      <c r="BK413" s="328">
        <f t="shared" si="628"/>
        <v>0</v>
      </c>
      <c r="BL413" s="26"/>
      <c r="BM413" s="26"/>
      <c r="BN413" s="43">
        <f t="shared" si="629"/>
        <v>0</v>
      </c>
      <c r="BO413" s="327">
        <f>'2ND TERM Db '!AM413</f>
        <v>0</v>
      </c>
      <c r="BP413" s="348">
        <f>'1ST TERM Db'!AM413</f>
        <v>0</v>
      </c>
      <c r="BQ413" s="328">
        <f t="shared" si="630"/>
        <v>0</v>
      </c>
      <c r="BR413" s="26"/>
      <c r="BS413" s="26"/>
      <c r="BT413" s="43">
        <f t="shared" si="631"/>
        <v>0</v>
      </c>
      <c r="BU413" s="327">
        <f>'2ND TERM Db '!AP413</f>
        <v>0</v>
      </c>
      <c r="BV413" s="348">
        <f>'1ST TERM Db'!AP413</f>
        <v>0</v>
      </c>
      <c r="BW413" s="328">
        <f t="shared" si="632"/>
        <v>0</v>
      </c>
      <c r="BX413" s="26"/>
      <c r="BY413" s="26"/>
      <c r="BZ413" s="43">
        <f t="shared" si="633"/>
        <v>0</v>
      </c>
      <c r="CA413" s="327">
        <f>'2ND TERM Db '!AS413</f>
        <v>0</v>
      </c>
      <c r="CB413" s="348">
        <f>'1ST TERM Db'!AS413</f>
        <v>0</v>
      </c>
      <c r="CC413" s="328">
        <f t="shared" si="634"/>
        <v>0</v>
      </c>
      <c r="CD413" s="26"/>
      <c r="CE413" s="26"/>
      <c r="CF413" s="43">
        <f t="shared" si="635"/>
        <v>0</v>
      </c>
      <c r="CG413" s="327">
        <f>'2ND TERM Db '!AV413</f>
        <v>0</v>
      </c>
      <c r="CH413" s="348">
        <f>'1ST TERM Db'!AV413</f>
        <v>0</v>
      </c>
      <c r="CI413" s="328">
        <f t="shared" si="636"/>
        <v>0</v>
      </c>
      <c r="CJ413" s="26"/>
      <c r="CK413" s="26"/>
      <c r="CL413" s="43">
        <f t="shared" si="637"/>
        <v>0</v>
      </c>
      <c r="CM413" s="327">
        <f>'2ND TERM Db '!AY413</f>
        <v>0</v>
      </c>
      <c r="CN413" s="348">
        <f>'1ST TERM Db'!AY413</f>
        <v>0</v>
      </c>
      <c r="CO413" s="328">
        <f t="shared" si="638"/>
        <v>0</v>
      </c>
      <c r="CP413" s="26"/>
      <c r="CQ413" s="26"/>
      <c r="CR413" s="43">
        <f t="shared" si="639"/>
        <v>0</v>
      </c>
      <c r="CS413" s="327">
        <f>'2ND TERM Db '!BB413</f>
        <v>0</v>
      </c>
      <c r="CT413" s="348">
        <f>'1ST TERM Db'!BB413</f>
        <v>0</v>
      </c>
      <c r="CU413" s="328">
        <f t="shared" si="640"/>
        <v>0</v>
      </c>
      <c r="CV413" s="26"/>
      <c r="CW413" s="26"/>
      <c r="CX413" s="43">
        <f t="shared" si="641"/>
        <v>0</v>
      </c>
      <c r="CY413" s="327">
        <f>'2ND TERM Db '!BE413</f>
        <v>0</v>
      </c>
      <c r="CZ413" s="348">
        <f>'1ST TERM Db'!BE413</f>
        <v>0</v>
      </c>
      <c r="DA413" s="328">
        <f t="shared" si="642"/>
        <v>0</v>
      </c>
      <c r="DB413" s="26"/>
      <c r="DC413" s="26"/>
      <c r="DD413" s="43">
        <f t="shared" si="643"/>
        <v>0</v>
      </c>
      <c r="DE413" s="327">
        <f>'2ND TERM Db '!BH413</f>
        <v>0</v>
      </c>
      <c r="DF413" s="348">
        <f>'1ST TERM Db'!BH413</f>
        <v>0</v>
      </c>
      <c r="DG413" s="328">
        <f t="shared" si="644"/>
        <v>0</v>
      </c>
      <c r="DH413" s="349"/>
      <c r="DI413" s="349"/>
      <c r="DJ413" s="356">
        <f t="shared" si="648"/>
        <v>0</v>
      </c>
      <c r="DK413" s="357">
        <f>'2ND TERM Db '!BK413</f>
        <v>0</v>
      </c>
      <c r="DL413" s="357">
        <f>'1ST TERM Db'!BK413</f>
        <v>0</v>
      </c>
      <c r="DM413" s="328">
        <f t="shared" si="645"/>
        <v>0</v>
      </c>
      <c r="DN413" s="73">
        <f t="shared" ref="DN413" si="672">SUM(O413,U413,AA413,AG413,AM413,AS413,AY413,BE413,BK413,BQ413,BW413,CC413,CI413,CO413,CU413,DA413,DG413,DM413)</f>
        <v>0</v>
      </c>
      <c r="DO413" s="80">
        <f t="shared" si="647"/>
        <v>12</v>
      </c>
      <c r="DP413" s="81" t="s">
        <v>105</v>
      </c>
      <c r="DQ413" s="81" t="s">
        <v>105</v>
      </c>
      <c r="DR413" s="81" t="s">
        <v>105</v>
      </c>
      <c r="DS413" s="81" t="s">
        <v>105</v>
      </c>
      <c r="DT413" s="81" t="s">
        <v>105</v>
      </c>
      <c r="DU413" s="81" t="s">
        <v>105</v>
      </c>
      <c r="DV413" s="81" t="s">
        <v>105</v>
      </c>
      <c r="DW413" s="81" t="s">
        <v>105</v>
      </c>
      <c r="DX413" s="87" t="s">
        <v>98</v>
      </c>
      <c r="DY413" s="88" t="s">
        <v>99</v>
      </c>
      <c r="DZ413" s="81" t="s">
        <v>105</v>
      </c>
      <c r="EA413" s="81" t="s">
        <v>105</v>
      </c>
      <c r="EB413" s="81" t="s">
        <v>105</v>
      </c>
      <c r="EC413" s="81" t="s">
        <v>105</v>
      </c>
      <c r="ED413" s="81" t="s">
        <v>105</v>
      </c>
      <c r="EE413" s="81" t="s">
        <v>105</v>
      </c>
      <c r="EF413" s="99" t="s">
        <v>105</v>
      </c>
      <c r="EG413" s="100" t="s">
        <v>101</v>
      </c>
      <c r="EH413" s="101" t="s">
        <v>102</v>
      </c>
      <c r="EI413" s="102" t="s">
        <v>103</v>
      </c>
      <c r="EJ413" s="103" t="s">
        <v>104</v>
      </c>
    </row>
    <row r="414" ht="30.3" spans="1:140">
      <c r="A414" s="21">
        <v>411</v>
      </c>
      <c r="B414" s="288">
        <f>'1ST TERM Db'!B414</f>
        <v>0</v>
      </c>
      <c r="C414" s="29">
        <f>'1ST TERM Db'!C414</f>
        <v>0</v>
      </c>
      <c r="D414" s="29">
        <f>'1ST TERM Db'!D414</f>
        <v>0</v>
      </c>
      <c r="E414" s="29">
        <f>'1ST TERM Db'!E414</f>
        <v>0</v>
      </c>
      <c r="F414" s="27"/>
      <c r="G414" s="27"/>
      <c r="H414" s="27"/>
      <c r="I414" s="42">
        <f t="shared" si="611"/>
        <v>0</v>
      </c>
      <c r="J414" s="26"/>
      <c r="K414" s="26"/>
      <c r="L414" s="43">
        <f t="shared" si="607"/>
        <v>0</v>
      </c>
      <c r="M414" s="327">
        <f>'2ND TERM Db '!L414</f>
        <v>0</v>
      </c>
      <c r="N414" s="327">
        <f>'1ST TERM Db'!L414</f>
        <v>0</v>
      </c>
      <c r="O414" s="328">
        <f t="shared" si="612"/>
        <v>0</v>
      </c>
      <c r="P414" s="26"/>
      <c r="Q414" s="26"/>
      <c r="R414" s="43">
        <f t="shared" si="613"/>
        <v>0</v>
      </c>
      <c r="S414" s="327">
        <f>'2ND TERM Db '!O414</f>
        <v>0</v>
      </c>
      <c r="T414" s="327">
        <f>'1ST TERM Db'!O414</f>
        <v>0</v>
      </c>
      <c r="U414" s="328">
        <f t="shared" si="614"/>
        <v>0</v>
      </c>
      <c r="V414" s="26"/>
      <c r="W414" s="26"/>
      <c r="X414" s="43">
        <f t="shared" si="615"/>
        <v>0</v>
      </c>
      <c r="Y414" s="327">
        <f>'2ND TERM Db '!R414</f>
        <v>0</v>
      </c>
      <c r="Z414" s="327">
        <f>'1ST TERM Db'!R414</f>
        <v>0</v>
      </c>
      <c r="AA414" s="328">
        <f t="shared" si="616"/>
        <v>0</v>
      </c>
      <c r="AB414" s="26"/>
      <c r="AC414" s="26"/>
      <c r="AD414" s="43">
        <f t="shared" si="617"/>
        <v>0</v>
      </c>
      <c r="AE414" s="327">
        <f>'2ND TERM Db '!U414</f>
        <v>0</v>
      </c>
      <c r="AF414" s="327">
        <f>'1ST TERM Db'!U414</f>
        <v>0</v>
      </c>
      <c r="AG414" s="328">
        <f t="shared" si="618"/>
        <v>0</v>
      </c>
      <c r="AH414" s="26"/>
      <c r="AI414" s="26"/>
      <c r="AJ414" s="43">
        <f t="shared" si="619"/>
        <v>0</v>
      </c>
      <c r="AK414" s="327">
        <f>'2ND TERM Db '!X414</f>
        <v>0</v>
      </c>
      <c r="AL414" s="327">
        <f>'1ST TERM Db'!X414</f>
        <v>0</v>
      </c>
      <c r="AM414" s="328">
        <f t="shared" si="620"/>
        <v>0</v>
      </c>
      <c r="AN414" s="26"/>
      <c r="AO414" s="26"/>
      <c r="AP414" s="43">
        <f t="shared" si="621"/>
        <v>0</v>
      </c>
      <c r="AQ414" s="327">
        <f>'2ND TERM Db '!AA414</f>
        <v>0</v>
      </c>
      <c r="AR414" s="343">
        <f>'1ST TERM Db'!AA414</f>
        <v>0</v>
      </c>
      <c r="AS414" s="328">
        <f t="shared" si="622"/>
        <v>0</v>
      </c>
      <c r="AT414" s="26"/>
      <c r="AU414" s="26"/>
      <c r="AV414" s="43">
        <f t="shared" si="623"/>
        <v>0</v>
      </c>
      <c r="AW414" s="327">
        <f>'2ND TERM Db '!AD414</f>
        <v>0</v>
      </c>
      <c r="AX414" s="343">
        <f>'1ST TERM Db'!AD414</f>
        <v>0</v>
      </c>
      <c r="AY414" s="328">
        <f t="shared" si="624"/>
        <v>0</v>
      </c>
      <c r="AZ414" s="26"/>
      <c r="BA414" s="26"/>
      <c r="BB414" s="43">
        <f t="shared" si="625"/>
        <v>0</v>
      </c>
      <c r="BC414" s="327">
        <f>'2ND TERM Db '!AG414</f>
        <v>0</v>
      </c>
      <c r="BD414" s="327">
        <f>'1ST TERM Db'!AG414</f>
        <v>0</v>
      </c>
      <c r="BE414" s="328">
        <f t="shared" si="626"/>
        <v>0</v>
      </c>
      <c r="BF414" s="26"/>
      <c r="BG414" s="26"/>
      <c r="BH414" s="43">
        <f t="shared" si="627"/>
        <v>0</v>
      </c>
      <c r="BI414" s="327">
        <f>'2ND TERM Db '!AJ414</f>
        <v>0</v>
      </c>
      <c r="BJ414" s="327">
        <f>'1ST TERM Db'!AJ414</f>
        <v>0</v>
      </c>
      <c r="BK414" s="328">
        <f t="shared" si="628"/>
        <v>0</v>
      </c>
      <c r="BL414" s="26"/>
      <c r="BM414" s="26"/>
      <c r="BN414" s="43">
        <f t="shared" si="629"/>
        <v>0</v>
      </c>
      <c r="BO414" s="327">
        <f>'2ND TERM Db '!AM414</f>
        <v>0</v>
      </c>
      <c r="BP414" s="348">
        <f>'1ST TERM Db'!AM414</f>
        <v>0</v>
      </c>
      <c r="BQ414" s="328">
        <f t="shared" si="630"/>
        <v>0</v>
      </c>
      <c r="BR414" s="26"/>
      <c r="BS414" s="26"/>
      <c r="BT414" s="43">
        <f t="shared" si="631"/>
        <v>0</v>
      </c>
      <c r="BU414" s="327">
        <f>'2ND TERM Db '!AP414</f>
        <v>0</v>
      </c>
      <c r="BV414" s="348">
        <f>'1ST TERM Db'!AP414</f>
        <v>0</v>
      </c>
      <c r="BW414" s="328">
        <f t="shared" si="632"/>
        <v>0</v>
      </c>
      <c r="BX414" s="26"/>
      <c r="BY414" s="26"/>
      <c r="BZ414" s="43">
        <f t="shared" si="633"/>
        <v>0</v>
      </c>
      <c r="CA414" s="327">
        <f>'2ND TERM Db '!AS414</f>
        <v>0</v>
      </c>
      <c r="CB414" s="348">
        <f>'1ST TERM Db'!AS414</f>
        <v>0</v>
      </c>
      <c r="CC414" s="328">
        <f t="shared" si="634"/>
        <v>0</v>
      </c>
      <c r="CD414" s="26"/>
      <c r="CE414" s="26"/>
      <c r="CF414" s="43">
        <f t="shared" si="635"/>
        <v>0</v>
      </c>
      <c r="CG414" s="327">
        <f>'2ND TERM Db '!AV414</f>
        <v>0</v>
      </c>
      <c r="CH414" s="348">
        <f>'1ST TERM Db'!AV414</f>
        <v>0</v>
      </c>
      <c r="CI414" s="328">
        <f t="shared" si="636"/>
        <v>0</v>
      </c>
      <c r="CJ414" s="26"/>
      <c r="CK414" s="26"/>
      <c r="CL414" s="43">
        <f t="shared" si="637"/>
        <v>0</v>
      </c>
      <c r="CM414" s="327">
        <f>'2ND TERM Db '!AY414</f>
        <v>0</v>
      </c>
      <c r="CN414" s="348">
        <f>'1ST TERM Db'!AY414</f>
        <v>0</v>
      </c>
      <c r="CO414" s="328">
        <f t="shared" si="638"/>
        <v>0</v>
      </c>
      <c r="CP414" s="26"/>
      <c r="CQ414" s="26"/>
      <c r="CR414" s="43">
        <f t="shared" si="639"/>
        <v>0</v>
      </c>
      <c r="CS414" s="327">
        <f>'2ND TERM Db '!BB414</f>
        <v>0</v>
      </c>
      <c r="CT414" s="348">
        <f>'1ST TERM Db'!BB414</f>
        <v>0</v>
      </c>
      <c r="CU414" s="328">
        <f t="shared" si="640"/>
        <v>0</v>
      </c>
      <c r="CV414" s="26"/>
      <c r="CW414" s="26"/>
      <c r="CX414" s="43">
        <f t="shared" si="641"/>
        <v>0</v>
      </c>
      <c r="CY414" s="327">
        <f>'2ND TERM Db '!BE414</f>
        <v>0</v>
      </c>
      <c r="CZ414" s="348">
        <f>'1ST TERM Db'!BE414</f>
        <v>0</v>
      </c>
      <c r="DA414" s="328">
        <f t="shared" si="642"/>
        <v>0</v>
      </c>
      <c r="DB414" s="26"/>
      <c r="DC414" s="26"/>
      <c r="DD414" s="43">
        <f t="shared" si="643"/>
        <v>0</v>
      </c>
      <c r="DE414" s="327">
        <f>'2ND TERM Db '!BH414</f>
        <v>0</v>
      </c>
      <c r="DF414" s="348">
        <f>'1ST TERM Db'!BH414</f>
        <v>0</v>
      </c>
      <c r="DG414" s="328">
        <f t="shared" si="644"/>
        <v>0</v>
      </c>
      <c r="DH414" s="349"/>
      <c r="DI414" s="349"/>
      <c r="DJ414" s="356">
        <f t="shared" si="648"/>
        <v>0</v>
      </c>
      <c r="DK414" s="357">
        <f>'2ND TERM Db '!BK414</f>
        <v>0</v>
      </c>
      <c r="DL414" s="357">
        <f>'1ST TERM Db'!BK414</f>
        <v>0</v>
      </c>
      <c r="DM414" s="328">
        <f t="shared" si="645"/>
        <v>0</v>
      </c>
      <c r="DN414" s="73">
        <f t="shared" ref="DN414" si="673">SUM(O414,U414,AA414,AG414,AM414,AS414,AY414,BE414,BK414,BQ414,BW414,CC414,CI414,CO414,CU414,DA414,DG414:DM414)</f>
        <v>0</v>
      </c>
      <c r="DO414" s="80">
        <f t="shared" si="647"/>
        <v>12</v>
      </c>
      <c r="DP414" s="81" t="s">
        <v>105</v>
      </c>
      <c r="DQ414" s="81" t="s">
        <v>105</v>
      </c>
      <c r="DR414" s="81" t="s">
        <v>105</v>
      </c>
      <c r="DS414" s="81" t="s">
        <v>105</v>
      </c>
      <c r="DT414" s="81" t="s">
        <v>105</v>
      </c>
      <c r="DU414" s="81" t="s">
        <v>105</v>
      </c>
      <c r="DV414" s="81" t="s">
        <v>105</v>
      </c>
      <c r="DW414" s="81" t="s">
        <v>105</v>
      </c>
      <c r="DX414" s="87" t="s">
        <v>98</v>
      </c>
      <c r="DY414" s="88" t="s">
        <v>99</v>
      </c>
      <c r="DZ414" s="81" t="s">
        <v>105</v>
      </c>
      <c r="EA414" s="81" t="s">
        <v>105</v>
      </c>
      <c r="EB414" s="81" t="s">
        <v>105</v>
      </c>
      <c r="EC414" s="81" t="s">
        <v>105</v>
      </c>
      <c r="ED414" s="81" t="s">
        <v>105</v>
      </c>
      <c r="EE414" s="81" t="s">
        <v>105</v>
      </c>
      <c r="EF414" s="99" t="s">
        <v>105</v>
      </c>
      <c r="EG414" s="100" t="s">
        <v>101</v>
      </c>
      <c r="EH414" s="101" t="s">
        <v>102</v>
      </c>
      <c r="EI414" s="102" t="s">
        <v>103</v>
      </c>
      <c r="EJ414" s="103" t="s">
        <v>104</v>
      </c>
    </row>
    <row r="415" ht="30.3" spans="1:140">
      <c r="A415" s="21">
        <v>412</v>
      </c>
      <c r="B415" s="288">
        <f>'1ST TERM Db'!B415</f>
        <v>0</v>
      </c>
      <c r="C415" s="289">
        <f>'1ST TERM Db'!C415</f>
        <v>0</v>
      </c>
      <c r="D415" s="29">
        <f>'1ST TERM Db'!D415</f>
        <v>0</v>
      </c>
      <c r="E415" s="29">
        <f>'1ST TERM Db'!E415</f>
        <v>0</v>
      </c>
      <c r="F415" s="27"/>
      <c r="G415" s="27"/>
      <c r="H415" s="27"/>
      <c r="I415" s="42">
        <f t="shared" si="611"/>
        <v>0</v>
      </c>
      <c r="J415" s="26"/>
      <c r="K415" s="26"/>
      <c r="L415" s="43">
        <f t="shared" si="607"/>
        <v>0</v>
      </c>
      <c r="M415" s="327">
        <f>'2ND TERM Db '!L415</f>
        <v>0</v>
      </c>
      <c r="N415" s="327">
        <f>'1ST TERM Db'!L415</f>
        <v>0</v>
      </c>
      <c r="O415" s="328">
        <f t="shared" si="612"/>
        <v>0</v>
      </c>
      <c r="P415" s="26"/>
      <c r="Q415" s="26"/>
      <c r="R415" s="43">
        <f t="shared" si="613"/>
        <v>0</v>
      </c>
      <c r="S415" s="327">
        <f>'2ND TERM Db '!O415</f>
        <v>0</v>
      </c>
      <c r="T415" s="327">
        <f>'1ST TERM Db'!O415</f>
        <v>0</v>
      </c>
      <c r="U415" s="328">
        <f t="shared" si="614"/>
        <v>0</v>
      </c>
      <c r="V415" s="26"/>
      <c r="W415" s="26"/>
      <c r="X415" s="43">
        <f t="shared" si="615"/>
        <v>0</v>
      </c>
      <c r="Y415" s="327">
        <f>'2ND TERM Db '!R415</f>
        <v>0</v>
      </c>
      <c r="Z415" s="327">
        <f>'1ST TERM Db'!R415</f>
        <v>0</v>
      </c>
      <c r="AA415" s="328">
        <f t="shared" si="616"/>
        <v>0</v>
      </c>
      <c r="AB415" s="26"/>
      <c r="AC415" s="26"/>
      <c r="AD415" s="43">
        <f t="shared" si="617"/>
        <v>0</v>
      </c>
      <c r="AE415" s="327">
        <f>'2ND TERM Db '!U415</f>
        <v>0</v>
      </c>
      <c r="AF415" s="327">
        <f>'1ST TERM Db'!U415</f>
        <v>0</v>
      </c>
      <c r="AG415" s="328">
        <f t="shared" si="618"/>
        <v>0</v>
      </c>
      <c r="AH415" s="26"/>
      <c r="AI415" s="26"/>
      <c r="AJ415" s="43">
        <f t="shared" si="619"/>
        <v>0</v>
      </c>
      <c r="AK415" s="327">
        <f>'2ND TERM Db '!X415</f>
        <v>0</v>
      </c>
      <c r="AL415" s="327">
        <f>'1ST TERM Db'!X415</f>
        <v>0</v>
      </c>
      <c r="AM415" s="328">
        <f t="shared" si="620"/>
        <v>0</v>
      </c>
      <c r="AN415" s="26"/>
      <c r="AO415" s="26"/>
      <c r="AP415" s="43">
        <f t="shared" si="621"/>
        <v>0</v>
      </c>
      <c r="AQ415" s="327">
        <f>'2ND TERM Db '!AA415</f>
        <v>0</v>
      </c>
      <c r="AR415" s="343">
        <f>'1ST TERM Db'!AA415</f>
        <v>0</v>
      </c>
      <c r="AS415" s="328">
        <f t="shared" si="622"/>
        <v>0</v>
      </c>
      <c r="AT415" s="26"/>
      <c r="AU415" s="26"/>
      <c r="AV415" s="43">
        <f t="shared" si="623"/>
        <v>0</v>
      </c>
      <c r="AW415" s="327">
        <f>'2ND TERM Db '!AD415</f>
        <v>0</v>
      </c>
      <c r="AX415" s="343">
        <f>'1ST TERM Db'!AD415</f>
        <v>0</v>
      </c>
      <c r="AY415" s="328">
        <f t="shared" si="624"/>
        <v>0</v>
      </c>
      <c r="AZ415" s="26"/>
      <c r="BA415" s="26"/>
      <c r="BB415" s="43">
        <f t="shared" si="625"/>
        <v>0</v>
      </c>
      <c r="BC415" s="327">
        <f>'2ND TERM Db '!AG415</f>
        <v>0</v>
      </c>
      <c r="BD415" s="327">
        <f>'1ST TERM Db'!AG415</f>
        <v>0</v>
      </c>
      <c r="BE415" s="328">
        <f t="shared" si="626"/>
        <v>0</v>
      </c>
      <c r="BF415" s="26"/>
      <c r="BG415" s="26"/>
      <c r="BH415" s="43">
        <f t="shared" si="627"/>
        <v>0</v>
      </c>
      <c r="BI415" s="327">
        <f>'2ND TERM Db '!AJ415</f>
        <v>0</v>
      </c>
      <c r="BJ415" s="327">
        <f>'1ST TERM Db'!AJ415</f>
        <v>0</v>
      </c>
      <c r="BK415" s="328">
        <f t="shared" si="628"/>
        <v>0</v>
      </c>
      <c r="BL415" s="26"/>
      <c r="BM415" s="26"/>
      <c r="BN415" s="43">
        <f t="shared" si="629"/>
        <v>0</v>
      </c>
      <c r="BO415" s="327">
        <f>'2ND TERM Db '!AM415</f>
        <v>0</v>
      </c>
      <c r="BP415" s="348">
        <f>'1ST TERM Db'!AM415</f>
        <v>0</v>
      </c>
      <c r="BQ415" s="328">
        <f t="shared" si="630"/>
        <v>0</v>
      </c>
      <c r="BR415" s="26"/>
      <c r="BS415" s="26"/>
      <c r="BT415" s="43">
        <f t="shared" si="631"/>
        <v>0</v>
      </c>
      <c r="BU415" s="327">
        <f>'2ND TERM Db '!AP415</f>
        <v>0</v>
      </c>
      <c r="BV415" s="348">
        <f>'1ST TERM Db'!AP415</f>
        <v>0</v>
      </c>
      <c r="BW415" s="328">
        <f t="shared" si="632"/>
        <v>0</v>
      </c>
      <c r="BX415" s="26"/>
      <c r="BY415" s="26"/>
      <c r="BZ415" s="43">
        <f t="shared" si="633"/>
        <v>0</v>
      </c>
      <c r="CA415" s="327">
        <f>'2ND TERM Db '!AS415</f>
        <v>0</v>
      </c>
      <c r="CB415" s="348">
        <f>'1ST TERM Db'!AS415</f>
        <v>0</v>
      </c>
      <c r="CC415" s="328">
        <f t="shared" si="634"/>
        <v>0</v>
      </c>
      <c r="CD415" s="26"/>
      <c r="CE415" s="26"/>
      <c r="CF415" s="43">
        <f t="shared" si="635"/>
        <v>0</v>
      </c>
      <c r="CG415" s="327">
        <f>'2ND TERM Db '!AV415</f>
        <v>0</v>
      </c>
      <c r="CH415" s="348">
        <f>'1ST TERM Db'!AV415</f>
        <v>0</v>
      </c>
      <c r="CI415" s="328">
        <f t="shared" si="636"/>
        <v>0</v>
      </c>
      <c r="CJ415" s="26"/>
      <c r="CK415" s="26"/>
      <c r="CL415" s="43">
        <f t="shared" si="637"/>
        <v>0</v>
      </c>
      <c r="CM415" s="327">
        <f>'2ND TERM Db '!AY415</f>
        <v>0</v>
      </c>
      <c r="CN415" s="348">
        <f>'1ST TERM Db'!AY415</f>
        <v>0</v>
      </c>
      <c r="CO415" s="328">
        <f t="shared" si="638"/>
        <v>0</v>
      </c>
      <c r="CP415" s="26"/>
      <c r="CQ415" s="26"/>
      <c r="CR415" s="43">
        <f t="shared" si="639"/>
        <v>0</v>
      </c>
      <c r="CS415" s="327">
        <f>'2ND TERM Db '!BB415</f>
        <v>0</v>
      </c>
      <c r="CT415" s="348">
        <f>'1ST TERM Db'!BB415</f>
        <v>0</v>
      </c>
      <c r="CU415" s="328">
        <f t="shared" si="640"/>
        <v>0</v>
      </c>
      <c r="CV415" s="26"/>
      <c r="CW415" s="26"/>
      <c r="CX415" s="43">
        <f t="shared" si="641"/>
        <v>0</v>
      </c>
      <c r="CY415" s="327">
        <f>'2ND TERM Db '!BE415</f>
        <v>0</v>
      </c>
      <c r="CZ415" s="348">
        <f>'1ST TERM Db'!BE415</f>
        <v>0</v>
      </c>
      <c r="DA415" s="328">
        <f t="shared" si="642"/>
        <v>0</v>
      </c>
      <c r="DB415" s="26"/>
      <c r="DC415" s="26"/>
      <c r="DD415" s="43">
        <f t="shared" si="643"/>
        <v>0</v>
      </c>
      <c r="DE415" s="327">
        <f>'2ND TERM Db '!BH415</f>
        <v>0</v>
      </c>
      <c r="DF415" s="348">
        <f>'1ST TERM Db'!BH415</f>
        <v>0</v>
      </c>
      <c r="DG415" s="328">
        <f t="shared" si="644"/>
        <v>0</v>
      </c>
      <c r="DH415" s="349"/>
      <c r="DI415" s="349"/>
      <c r="DJ415" s="356">
        <f t="shared" si="648"/>
        <v>0</v>
      </c>
      <c r="DK415" s="357">
        <f>'2ND TERM Db '!BK415</f>
        <v>0</v>
      </c>
      <c r="DL415" s="357">
        <f>'1ST TERM Db'!BK415</f>
        <v>0</v>
      </c>
      <c r="DM415" s="328">
        <f t="shared" si="645"/>
        <v>0</v>
      </c>
      <c r="DN415" s="73">
        <f t="shared" ref="DN415" si="674">SUM(O415,U415,AA415,AG415,AM415,AS415,AY415,BE415,BK415,BQ415,BW415,CC415,CI415,CO415,CU415,DA415,DG415,DM415)</f>
        <v>0</v>
      </c>
      <c r="DO415" s="80">
        <f t="shared" si="647"/>
        <v>12</v>
      </c>
      <c r="DP415" s="81" t="s">
        <v>105</v>
      </c>
      <c r="DQ415" s="81" t="s">
        <v>105</v>
      </c>
      <c r="DR415" s="81" t="s">
        <v>105</v>
      </c>
      <c r="DS415" s="81" t="s">
        <v>105</v>
      </c>
      <c r="DT415" s="81" t="s">
        <v>105</v>
      </c>
      <c r="DU415" s="81" t="s">
        <v>105</v>
      </c>
      <c r="DV415" s="81" t="s">
        <v>105</v>
      </c>
      <c r="DW415" s="81" t="s">
        <v>105</v>
      </c>
      <c r="DX415" s="87" t="s">
        <v>98</v>
      </c>
      <c r="DY415" s="88" t="s">
        <v>99</v>
      </c>
      <c r="DZ415" s="81" t="s">
        <v>105</v>
      </c>
      <c r="EA415" s="81" t="s">
        <v>105</v>
      </c>
      <c r="EB415" s="81" t="s">
        <v>105</v>
      </c>
      <c r="EC415" s="81" t="s">
        <v>105</v>
      </c>
      <c r="ED415" s="81" t="s">
        <v>105</v>
      </c>
      <c r="EE415" s="81" t="s">
        <v>105</v>
      </c>
      <c r="EF415" s="99" t="s">
        <v>105</v>
      </c>
      <c r="EG415" s="100" t="s">
        <v>101</v>
      </c>
      <c r="EH415" s="101" t="s">
        <v>102</v>
      </c>
      <c r="EI415" s="102" t="s">
        <v>103</v>
      </c>
      <c r="EJ415" s="103" t="s">
        <v>104</v>
      </c>
    </row>
    <row r="416" ht="30.3" spans="1:140">
      <c r="A416" s="21">
        <v>413</v>
      </c>
      <c r="B416" s="288">
        <f>'1ST TERM Db'!B416</f>
        <v>0</v>
      </c>
      <c r="C416" s="29">
        <f>'1ST TERM Db'!C416</f>
        <v>0</v>
      </c>
      <c r="D416" s="29">
        <f>'1ST TERM Db'!D416</f>
        <v>0</v>
      </c>
      <c r="E416" s="29">
        <f>'1ST TERM Db'!E416</f>
        <v>0</v>
      </c>
      <c r="F416" s="27"/>
      <c r="G416" s="27"/>
      <c r="H416" s="27"/>
      <c r="I416" s="42">
        <f t="shared" si="611"/>
        <v>0</v>
      </c>
      <c r="J416" s="26"/>
      <c r="K416" s="26"/>
      <c r="L416" s="43">
        <f t="shared" si="607"/>
        <v>0</v>
      </c>
      <c r="M416" s="327">
        <f>'2ND TERM Db '!L416</f>
        <v>0</v>
      </c>
      <c r="N416" s="327">
        <f>'1ST TERM Db'!L416</f>
        <v>0</v>
      </c>
      <c r="O416" s="328">
        <f t="shared" si="612"/>
        <v>0</v>
      </c>
      <c r="P416" s="26"/>
      <c r="Q416" s="26"/>
      <c r="R416" s="43">
        <f t="shared" si="613"/>
        <v>0</v>
      </c>
      <c r="S416" s="327">
        <f>'2ND TERM Db '!O416</f>
        <v>0</v>
      </c>
      <c r="T416" s="327">
        <f>'1ST TERM Db'!O416</f>
        <v>0</v>
      </c>
      <c r="U416" s="328">
        <f t="shared" si="614"/>
        <v>0</v>
      </c>
      <c r="V416" s="26"/>
      <c r="W416" s="26"/>
      <c r="X416" s="43">
        <f t="shared" si="615"/>
        <v>0</v>
      </c>
      <c r="Y416" s="327">
        <f>'2ND TERM Db '!R416</f>
        <v>0</v>
      </c>
      <c r="Z416" s="327">
        <f>'1ST TERM Db'!R416</f>
        <v>0</v>
      </c>
      <c r="AA416" s="328">
        <f t="shared" si="616"/>
        <v>0</v>
      </c>
      <c r="AB416" s="26"/>
      <c r="AC416" s="26"/>
      <c r="AD416" s="43">
        <f t="shared" si="617"/>
        <v>0</v>
      </c>
      <c r="AE416" s="327">
        <f>'2ND TERM Db '!U416</f>
        <v>0</v>
      </c>
      <c r="AF416" s="327">
        <f>'1ST TERM Db'!U416</f>
        <v>0</v>
      </c>
      <c r="AG416" s="328">
        <f t="shared" si="618"/>
        <v>0</v>
      </c>
      <c r="AH416" s="26"/>
      <c r="AI416" s="26"/>
      <c r="AJ416" s="43">
        <f t="shared" si="619"/>
        <v>0</v>
      </c>
      <c r="AK416" s="327">
        <f>'2ND TERM Db '!X416</f>
        <v>0</v>
      </c>
      <c r="AL416" s="327">
        <f>'1ST TERM Db'!X416</f>
        <v>0</v>
      </c>
      <c r="AM416" s="328">
        <f t="shared" si="620"/>
        <v>0</v>
      </c>
      <c r="AN416" s="26"/>
      <c r="AO416" s="26"/>
      <c r="AP416" s="43">
        <f t="shared" si="621"/>
        <v>0</v>
      </c>
      <c r="AQ416" s="327">
        <f>'2ND TERM Db '!AA416</f>
        <v>0</v>
      </c>
      <c r="AR416" s="343">
        <f>'1ST TERM Db'!AA416</f>
        <v>0</v>
      </c>
      <c r="AS416" s="328">
        <f t="shared" si="622"/>
        <v>0</v>
      </c>
      <c r="AT416" s="26"/>
      <c r="AU416" s="26"/>
      <c r="AV416" s="43">
        <f t="shared" si="623"/>
        <v>0</v>
      </c>
      <c r="AW416" s="327">
        <f>'2ND TERM Db '!AD416</f>
        <v>0</v>
      </c>
      <c r="AX416" s="343">
        <f>'1ST TERM Db'!AD416</f>
        <v>0</v>
      </c>
      <c r="AY416" s="328">
        <f t="shared" si="624"/>
        <v>0</v>
      </c>
      <c r="AZ416" s="26"/>
      <c r="BA416" s="26"/>
      <c r="BB416" s="43">
        <f t="shared" si="625"/>
        <v>0</v>
      </c>
      <c r="BC416" s="327">
        <f>'2ND TERM Db '!AG416</f>
        <v>0</v>
      </c>
      <c r="BD416" s="327">
        <f>'1ST TERM Db'!AG416</f>
        <v>0</v>
      </c>
      <c r="BE416" s="328">
        <f t="shared" si="626"/>
        <v>0</v>
      </c>
      <c r="BF416" s="26"/>
      <c r="BG416" s="26"/>
      <c r="BH416" s="43">
        <f t="shared" si="627"/>
        <v>0</v>
      </c>
      <c r="BI416" s="327">
        <f>'2ND TERM Db '!AJ416</f>
        <v>0</v>
      </c>
      <c r="BJ416" s="327">
        <f>'1ST TERM Db'!AJ416</f>
        <v>0</v>
      </c>
      <c r="BK416" s="328">
        <f t="shared" si="628"/>
        <v>0</v>
      </c>
      <c r="BL416" s="26"/>
      <c r="BM416" s="26"/>
      <c r="BN416" s="43">
        <f t="shared" si="629"/>
        <v>0</v>
      </c>
      <c r="BO416" s="327">
        <f>'2ND TERM Db '!AM416</f>
        <v>0</v>
      </c>
      <c r="BP416" s="348">
        <f>'1ST TERM Db'!AM416</f>
        <v>0</v>
      </c>
      <c r="BQ416" s="328">
        <f t="shared" si="630"/>
        <v>0</v>
      </c>
      <c r="BR416" s="26"/>
      <c r="BS416" s="26"/>
      <c r="BT416" s="43">
        <f t="shared" si="631"/>
        <v>0</v>
      </c>
      <c r="BU416" s="327">
        <f>'2ND TERM Db '!AP416</f>
        <v>0</v>
      </c>
      <c r="BV416" s="348">
        <f>'1ST TERM Db'!AP416</f>
        <v>0</v>
      </c>
      <c r="BW416" s="328">
        <f t="shared" si="632"/>
        <v>0</v>
      </c>
      <c r="BX416" s="26"/>
      <c r="BY416" s="26"/>
      <c r="BZ416" s="43">
        <f t="shared" si="633"/>
        <v>0</v>
      </c>
      <c r="CA416" s="327">
        <f>'2ND TERM Db '!AS416</f>
        <v>0</v>
      </c>
      <c r="CB416" s="348">
        <f>'1ST TERM Db'!AS416</f>
        <v>0</v>
      </c>
      <c r="CC416" s="328">
        <f t="shared" si="634"/>
        <v>0</v>
      </c>
      <c r="CD416" s="26"/>
      <c r="CE416" s="26"/>
      <c r="CF416" s="43">
        <f t="shared" si="635"/>
        <v>0</v>
      </c>
      <c r="CG416" s="327">
        <f>'2ND TERM Db '!AV416</f>
        <v>0</v>
      </c>
      <c r="CH416" s="348">
        <f>'1ST TERM Db'!AV416</f>
        <v>0</v>
      </c>
      <c r="CI416" s="328">
        <f t="shared" si="636"/>
        <v>0</v>
      </c>
      <c r="CJ416" s="26"/>
      <c r="CK416" s="26"/>
      <c r="CL416" s="43">
        <f t="shared" si="637"/>
        <v>0</v>
      </c>
      <c r="CM416" s="327">
        <f>'2ND TERM Db '!AY416</f>
        <v>0</v>
      </c>
      <c r="CN416" s="348">
        <f>'1ST TERM Db'!AY416</f>
        <v>0</v>
      </c>
      <c r="CO416" s="328">
        <f t="shared" si="638"/>
        <v>0</v>
      </c>
      <c r="CP416" s="26"/>
      <c r="CQ416" s="26"/>
      <c r="CR416" s="43">
        <f t="shared" si="639"/>
        <v>0</v>
      </c>
      <c r="CS416" s="327">
        <f>'2ND TERM Db '!BB416</f>
        <v>0</v>
      </c>
      <c r="CT416" s="348">
        <f>'1ST TERM Db'!BB416</f>
        <v>0</v>
      </c>
      <c r="CU416" s="328">
        <f t="shared" si="640"/>
        <v>0</v>
      </c>
      <c r="CV416" s="26"/>
      <c r="CW416" s="26"/>
      <c r="CX416" s="43">
        <f t="shared" si="641"/>
        <v>0</v>
      </c>
      <c r="CY416" s="327">
        <f>'2ND TERM Db '!BE416</f>
        <v>0</v>
      </c>
      <c r="CZ416" s="348">
        <f>'1ST TERM Db'!BE416</f>
        <v>0</v>
      </c>
      <c r="DA416" s="328">
        <f t="shared" si="642"/>
        <v>0</v>
      </c>
      <c r="DB416" s="26"/>
      <c r="DC416" s="26"/>
      <c r="DD416" s="43">
        <f t="shared" si="643"/>
        <v>0</v>
      </c>
      <c r="DE416" s="327">
        <f>'2ND TERM Db '!BH416</f>
        <v>0</v>
      </c>
      <c r="DF416" s="348">
        <f>'1ST TERM Db'!BH416</f>
        <v>0</v>
      </c>
      <c r="DG416" s="328">
        <f t="shared" si="644"/>
        <v>0</v>
      </c>
      <c r="DH416" s="349"/>
      <c r="DI416" s="349"/>
      <c r="DJ416" s="356">
        <f t="shared" si="648"/>
        <v>0</v>
      </c>
      <c r="DK416" s="357">
        <f>'2ND TERM Db '!BK416</f>
        <v>0</v>
      </c>
      <c r="DL416" s="357">
        <f>'1ST TERM Db'!BK416</f>
        <v>0</v>
      </c>
      <c r="DM416" s="328">
        <f t="shared" si="645"/>
        <v>0</v>
      </c>
      <c r="DN416" s="73">
        <f t="shared" ref="DN416" si="675">SUM(O416,U416,AA416,AG416,AM416,AS416,AY416,BE416,BK416,BQ416,BW416,CC416,CI416,CO416,CU416,DA416,DG416:DM416)</f>
        <v>0</v>
      </c>
      <c r="DO416" s="80">
        <f t="shared" si="647"/>
        <v>12</v>
      </c>
      <c r="DP416" s="81" t="s">
        <v>105</v>
      </c>
      <c r="DQ416" s="81" t="s">
        <v>105</v>
      </c>
      <c r="DR416" s="81" t="s">
        <v>105</v>
      </c>
      <c r="DS416" s="81" t="s">
        <v>105</v>
      </c>
      <c r="DT416" s="81" t="s">
        <v>105</v>
      </c>
      <c r="DU416" s="81" t="s">
        <v>105</v>
      </c>
      <c r="DV416" s="81" t="s">
        <v>105</v>
      </c>
      <c r="DW416" s="81" t="s">
        <v>105</v>
      </c>
      <c r="DX416" s="87" t="s">
        <v>98</v>
      </c>
      <c r="DY416" s="88" t="s">
        <v>99</v>
      </c>
      <c r="DZ416" s="81" t="s">
        <v>105</v>
      </c>
      <c r="EA416" s="81" t="s">
        <v>105</v>
      </c>
      <c r="EB416" s="81" t="s">
        <v>105</v>
      </c>
      <c r="EC416" s="81" t="s">
        <v>105</v>
      </c>
      <c r="ED416" s="81" t="s">
        <v>105</v>
      </c>
      <c r="EE416" s="81" t="s">
        <v>105</v>
      </c>
      <c r="EF416" s="99" t="s">
        <v>105</v>
      </c>
      <c r="EG416" s="100" t="s">
        <v>101</v>
      </c>
      <c r="EH416" s="101" t="s">
        <v>102</v>
      </c>
      <c r="EI416" s="102" t="s">
        <v>103</v>
      </c>
      <c r="EJ416" s="103" t="s">
        <v>104</v>
      </c>
    </row>
    <row r="417" ht="30.3" spans="1:140">
      <c r="A417" s="21">
        <v>414</v>
      </c>
      <c r="B417" s="288">
        <f>'1ST TERM Db'!B417</f>
        <v>0</v>
      </c>
      <c r="C417" s="289">
        <f>'1ST TERM Db'!C417</f>
        <v>0</v>
      </c>
      <c r="D417" s="29">
        <f>'1ST TERM Db'!D417</f>
        <v>0</v>
      </c>
      <c r="E417" s="29">
        <f>'1ST TERM Db'!E417</f>
        <v>0</v>
      </c>
      <c r="F417" s="27"/>
      <c r="G417" s="27"/>
      <c r="H417" s="27"/>
      <c r="I417" s="42">
        <f t="shared" si="611"/>
        <v>0</v>
      </c>
      <c r="J417" s="26"/>
      <c r="K417" s="26"/>
      <c r="L417" s="43">
        <f t="shared" si="607"/>
        <v>0</v>
      </c>
      <c r="M417" s="327">
        <f>'2ND TERM Db '!L417</f>
        <v>0</v>
      </c>
      <c r="N417" s="327">
        <f>'1ST TERM Db'!L417</f>
        <v>0</v>
      </c>
      <c r="O417" s="328">
        <f t="shared" si="612"/>
        <v>0</v>
      </c>
      <c r="P417" s="26"/>
      <c r="Q417" s="26"/>
      <c r="R417" s="43">
        <f t="shared" si="613"/>
        <v>0</v>
      </c>
      <c r="S417" s="327">
        <f>'2ND TERM Db '!O417</f>
        <v>0</v>
      </c>
      <c r="T417" s="327">
        <f>'1ST TERM Db'!O417</f>
        <v>0</v>
      </c>
      <c r="U417" s="328">
        <f t="shared" si="614"/>
        <v>0</v>
      </c>
      <c r="V417" s="26"/>
      <c r="W417" s="26"/>
      <c r="X417" s="43">
        <f t="shared" si="615"/>
        <v>0</v>
      </c>
      <c r="Y417" s="327">
        <f>'2ND TERM Db '!R417</f>
        <v>0</v>
      </c>
      <c r="Z417" s="327">
        <f>'1ST TERM Db'!R417</f>
        <v>0</v>
      </c>
      <c r="AA417" s="328">
        <f t="shared" si="616"/>
        <v>0</v>
      </c>
      <c r="AB417" s="26"/>
      <c r="AC417" s="26"/>
      <c r="AD417" s="43">
        <f t="shared" si="617"/>
        <v>0</v>
      </c>
      <c r="AE417" s="327">
        <f>'2ND TERM Db '!U417</f>
        <v>0</v>
      </c>
      <c r="AF417" s="327">
        <f>'1ST TERM Db'!U417</f>
        <v>0</v>
      </c>
      <c r="AG417" s="328">
        <f t="shared" si="618"/>
        <v>0</v>
      </c>
      <c r="AH417" s="26"/>
      <c r="AI417" s="26"/>
      <c r="AJ417" s="43">
        <f t="shared" si="619"/>
        <v>0</v>
      </c>
      <c r="AK417" s="327">
        <f>'2ND TERM Db '!X417</f>
        <v>0</v>
      </c>
      <c r="AL417" s="327">
        <f>'1ST TERM Db'!X417</f>
        <v>0</v>
      </c>
      <c r="AM417" s="328">
        <f t="shared" si="620"/>
        <v>0</v>
      </c>
      <c r="AN417" s="26"/>
      <c r="AO417" s="26"/>
      <c r="AP417" s="43">
        <f t="shared" si="621"/>
        <v>0</v>
      </c>
      <c r="AQ417" s="327">
        <f>'2ND TERM Db '!AA417</f>
        <v>0</v>
      </c>
      <c r="AR417" s="343">
        <f>'1ST TERM Db'!AA417</f>
        <v>0</v>
      </c>
      <c r="AS417" s="328">
        <f t="shared" si="622"/>
        <v>0</v>
      </c>
      <c r="AT417" s="26"/>
      <c r="AU417" s="26"/>
      <c r="AV417" s="43">
        <f t="shared" si="623"/>
        <v>0</v>
      </c>
      <c r="AW417" s="327">
        <f>'2ND TERM Db '!AD417</f>
        <v>0</v>
      </c>
      <c r="AX417" s="343">
        <f>'1ST TERM Db'!AD417</f>
        <v>0</v>
      </c>
      <c r="AY417" s="328">
        <f t="shared" si="624"/>
        <v>0</v>
      </c>
      <c r="AZ417" s="26"/>
      <c r="BA417" s="26"/>
      <c r="BB417" s="43">
        <f t="shared" si="625"/>
        <v>0</v>
      </c>
      <c r="BC417" s="327">
        <f>'2ND TERM Db '!AG417</f>
        <v>0</v>
      </c>
      <c r="BD417" s="327">
        <f>'1ST TERM Db'!AG417</f>
        <v>0</v>
      </c>
      <c r="BE417" s="328">
        <f t="shared" si="626"/>
        <v>0</v>
      </c>
      <c r="BF417" s="26"/>
      <c r="BG417" s="26"/>
      <c r="BH417" s="43">
        <f t="shared" si="627"/>
        <v>0</v>
      </c>
      <c r="BI417" s="327">
        <f>'2ND TERM Db '!AJ417</f>
        <v>0</v>
      </c>
      <c r="BJ417" s="327">
        <f>'1ST TERM Db'!AJ417</f>
        <v>0</v>
      </c>
      <c r="BK417" s="328">
        <f t="shared" si="628"/>
        <v>0</v>
      </c>
      <c r="BL417" s="26"/>
      <c r="BM417" s="26"/>
      <c r="BN417" s="43">
        <f t="shared" si="629"/>
        <v>0</v>
      </c>
      <c r="BO417" s="327">
        <f>'2ND TERM Db '!AM417</f>
        <v>0</v>
      </c>
      <c r="BP417" s="348">
        <f>'1ST TERM Db'!AM417</f>
        <v>0</v>
      </c>
      <c r="BQ417" s="328">
        <f t="shared" si="630"/>
        <v>0</v>
      </c>
      <c r="BR417" s="26"/>
      <c r="BS417" s="26"/>
      <c r="BT417" s="43">
        <f t="shared" si="631"/>
        <v>0</v>
      </c>
      <c r="BU417" s="327">
        <f>'2ND TERM Db '!AP417</f>
        <v>0</v>
      </c>
      <c r="BV417" s="348">
        <f>'1ST TERM Db'!AP417</f>
        <v>0</v>
      </c>
      <c r="BW417" s="328">
        <f t="shared" si="632"/>
        <v>0</v>
      </c>
      <c r="BX417" s="26"/>
      <c r="BY417" s="26"/>
      <c r="BZ417" s="43">
        <f t="shared" si="633"/>
        <v>0</v>
      </c>
      <c r="CA417" s="327">
        <f>'2ND TERM Db '!AS417</f>
        <v>0</v>
      </c>
      <c r="CB417" s="348">
        <f>'1ST TERM Db'!AS417</f>
        <v>0</v>
      </c>
      <c r="CC417" s="328">
        <f t="shared" si="634"/>
        <v>0</v>
      </c>
      <c r="CD417" s="26"/>
      <c r="CE417" s="26"/>
      <c r="CF417" s="43">
        <f t="shared" si="635"/>
        <v>0</v>
      </c>
      <c r="CG417" s="327">
        <f>'2ND TERM Db '!AV417</f>
        <v>0</v>
      </c>
      <c r="CH417" s="348">
        <f>'1ST TERM Db'!AV417</f>
        <v>0</v>
      </c>
      <c r="CI417" s="328">
        <f t="shared" si="636"/>
        <v>0</v>
      </c>
      <c r="CJ417" s="26"/>
      <c r="CK417" s="26"/>
      <c r="CL417" s="43">
        <f t="shared" si="637"/>
        <v>0</v>
      </c>
      <c r="CM417" s="327">
        <f>'2ND TERM Db '!AY417</f>
        <v>0</v>
      </c>
      <c r="CN417" s="348">
        <f>'1ST TERM Db'!AY417</f>
        <v>0</v>
      </c>
      <c r="CO417" s="328">
        <f t="shared" si="638"/>
        <v>0</v>
      </c>
      <c r="CP417" s="26"/>
      <c r="CQ417" s="26"/>
      <c r="CR417" s="43">
        <f t="shared" si="639"/>
        <v>0</v>
      </c>
      <c r="CS417" s="327">
        <f>'2ND TERM Db '!BB417</f>
        <v>0</v>
      </c>
      <c r="CT417" s="348">
        <f>'1ST TERM Db'!BB417</f>
        <v>0</v>
      </c>
      <c r="CU417" s="328">
        <f t="shared" si="640"/>
        <v>0</v>
      </c>
      <c r="CV417" s="26"/>
      <c r="CW417" s="26"/>
      <c r="CX417" s="43">
        <f t="shared" si="641"/>
        <v>0</v>
      </c>
      <c r="CY417" s="327">
        <f>'2ND TERM Db '!BE417</f>
        <v>0</v>
      </c>
      <c r="CZ417" s="348">
        <f>'1ST TERM Db'!BE417</f>
        <v>0</v>
      </c>
      <c r="DA417" s="328">
        <f t="shared" si="642"/>
        <v>0</v>
      </c>
      <c r="DB417" s="26"/>
      <c r="DC417" s="26"/>
      <c r="DD417" s="43">
        <f t="shared" si="643"/>
        <v>0</v>
      </c>
      <c r="DE417" s="327">
        <f>'2ND TERM Db '!BH417</f>
        <v>0</v>
      </c>
      <c r="DF417" s="348">
        <f>'1ST TERM Db'!BH417</f>
        <v>0</v>
      </c>
      <c r="DG417" s="328">
        <f t="shared" si="644"/>
        <v>0</v>
      </c>
      <c r="DH417" s="349"/>
      <c r="DI417" s="349"/>
      <c r="DJ417" s="356">
        <f t="shared" si="648"/>
        <v>0</v>
      </c>
      <c r="DK417" s="357">
        <f>'2ND TERM Db '!BK417</f>
        <v>0</v>
      </c>
      <c r="DL417" s="357">
        <f>'1ST TERM Db'!BK417</f>
        <v>0</v>
      </c>
      <c r="DM417" s="328">
        <f t="shared" si="645"/>
        <v>0</v>
      </c>
      <c r="DN417" s="73">
        <f t="shared" ref="DN417" si="676">SUM(O417,U417,AA417,AG417,AM417,AS417,AY417,BE417,BK417,BQ417,BW417,CC417,CI417,CO417,CU417,DA417,DG417,DM417)</f>
        <v>0</v>
      </c>
      <c r="DO417" s="80">
        <f t="shared" si="647"/>
        <v>12</v>
      </c>
      <c r="DP417" s="81" t="s">
        <v>105</v>
      </c>
      <c r="DQ417" s="81" t="s">
        <v>105</v>
      </c>
      <c r="DR417" s="81" t="s">
        <v>105</v>
      </c>
      <c r="DS417" s="81" t="s">
        <v>105</v>
      </c>
      <c r="DT417" s="81" t="s">
        <v>105</v>
      </c>
      <c r="DU417" s="81" t="s">
        <v>105</v>
      </c>
      <c r="DV417" s="81" t="s">
        <v>105</v>
      </c>
      <c r="DW417" s="81" t="s">
        <v>105</v>
      </c>
      <c r="DX417" s="87" t="s">
        <v>98</v>
      </c>
      <c r="DY417" s="88" t="s">
        <v>99</v>
      </c>
      <c r="DZ417" s="81" t="s">
        <v>105</v>
      </c>
      <c r="EA417" s="81" t="s">
        <v>105</v>
      </c>
      <c r="EB417" s="81" t="s">
        <v>105</v>
      </c>
      <c r="EC417" s="81" t="s">
        <v>105</v>
      </c>
      <c r="ED417" s="81" t="s">
        <v>105</v>
      </c>
      <c r="EE417" s="81" t="s">
        <v>105</v>
      </c>
      <c r="EF417" s="99" t="s">
        <v>105</v>
      </c>
      <c r="EG417" s="100" t="s">
        <v>101</v>
      </c>
      <c r="EH417" s="101" t="s">
        <v>102</v>
      </c>
      <c r="EI417" s="102" t="s">
        <v>103</v>
      </c>
      <c r="EJ417" s="103" t="s">
        <v>104</v>
      </c>
    </row>
    <row r="418" ht="30.3" spans="1:140">
      <c r="A418" s="21">
        <v>415</v>
      </c>
      <c r="B418" s="288">
        <f>'1ST TERM Db'!B418</f>
        <v>0</v>
      </c>
      <c r="C418" s="29">
        <f>'1ST TERM Db'!C418</f>
        <v>0</v>
      </c>
      <c r="D418" s="29">
        <f>'1ST TERM Db'!D418</f>
        <v>0</v>
      </c>
      <c r="E418" s="29">
        <f>'1ST TERM Db'!E418</f>
        <v>0</v>
      </c>
      <c r="F418" s="27"/>
      <c r="G418" s="27"/>
      <c r="H418" s="27"/>
      <c r="I418" s="42">
        <f t="shared" si="611"/>
        <v>0</v>
      </c>
      <c r="J418" s="26"/>
      <c r="K418" s="26"/>
      <c r="L418" s="43">
        <f t="shared" si="607"/>
        <v>0</v>
      </c>
      <c r="M418" s="327">
        <f>'2ND TERM Db '!L418</f>
        <v>0</v>
      </c>
      <c r="N418" s="327">
        <f>'1ST TERM Db'!L418</f>
        <v>0</v>
      </c>
      <c r="O418" s="328">
        <f t="shared" si="612"/>
        <v>0</v>
      </c>
      <c r="P418" s="26"/>
      <c r="Q418" s="26"/>
      <c r="R418" s="43">
        <f t="shared" si="613"/>
        <v>0</v>
      </c>
      <c r="S418" s="327">
        <f>'2ND TERM Db '!O418</f>
        <v>0</v>
      </c>
      <c r="T418" s="327">
        <f>'1ST TERM Db'!O418</f>
        <v>0</v>
      </c>
      <c r="U418" s="328">
        <f t="shared" si="614"/>
        <v>0</v>
      </c>
      <c r="V418" s="26"/>
      <c r="W418" s="26"/>
      <c r="X418" s="43">
        <f t="shared" si="615"/>
        <v>0</v>
      </c>
      <c r="Y418" s="327">
        <f>'2ND TERM Db '!R418</f>
        <v>0</v>
      </c>
      <c r="Z418" s="327">
        <f>'1ST TERM Db'!R418</f>
        <v>0</v>
      </c>
      <c r="AA418" s="328">
        <f t="shared" si="616"/>
        <v>0</v>
      </c>
      <c r="AB418" s="26"/>
      <c r="AC418" s="26"/>
      <c r="AD418" s="43">
        <f t="shared" si="617"/>
        <v>0</v>
      </c>
      <c r="AE418" s="327">
        <f>'2ND TERM Db '!U418</f>
        <v>0</v>
      </c>
      <c r="AF418" s="327">
        <f>'1ST TERM Db'!U418</f>
        <v>0</v>
      </c>
      <c r="AG418" s="328">
        <f t="shared" si="618"/>
        <v>0</v>
      </c>
      <c r="AH418" s="26"/>
      <c r="AI418" s="26"/>
      <c r="AJ418" s="43">
        <f t="shared" si="619"/>
        <v>0</v>
      </c>
      <c r="AK418" s="327">
        <f>'2ND TERM Db '!X418</f>
        <v>0</v>
      </c>
      <c r="AL418" s="327">
        <f>'1ST TERM Db'!X418</f>
        <v>0</v>
      </c>
      <c r="AM418" s="328">
        <f t="shared" si="620"/>
        <v>0</v>
      </c>
      <c r="AN418" s="26"/>
      <c r="AO418" s="26"/>
      <c r="AP418" s="43">
        <f t="shared" si="621"/>
        <v>0</v>
      </c>
      <c r="AQ418" s="327">
        <f>'2ND TERM Db '!AA418</f>
        <v>0</v>
      </c>
      <c r="AR418" s="343">
        <f>'1ST TERM Db'!AA418</f>
        <v>0</v>
      </c>
      <c r="AS418" s="328">
        <f t="shared" si="622"/>
        <v>0</v>
      </c>
      <c r="AT418" s="26"/>
      <c r="AU418" s="26"/>
      <c r="AV418" s="43">
        <f t="shared" si="623"/>
        <v>0</v>
      </c>
      <c r="AW418" s="327">
        <f>'2ND TERM Db '!AD418</f>
        <v>0</v>
      </c>
      <c r="AX418" s="343">
        <f>'1ST TERM Db'!AD418</f>
        <v>0</v>
      </c>
      <c r="AY418" s="328">
        <f t="shared" si="624"/>
        <v>0</v>
      </c>
      <c r="AZ418" s="26"/>
      <c r="BA418" s="26"/>
      <c r="BB418" s="43">
        <f t="shared" si="625"/>
        <v>0</v>
      </c>
      <c r="BC418" s="327">
        <f>'2ND TERM Db '!AG418</f>
        <v>0</v>
      </c>
      <c r="BD418" s="327">
        <f>'1ST TERM Db'!AG418</f>
        <v>0</v>
      </c>
      <c r="BE418" s="328">
        <f t="shared" si="626"/>
        <v>0</v>
      </c>
      <c r="BF418" s="26"/>
      <c r="BG418" s="26"/>
      <c r="BH418" s="43">
        <f t="shared" si="627"/>
        <v>0</v>
      </c>
      <c r="BI418" s="327">
        <f>'2ND TERM Db '!AJ418</f>
        <v>0</v>
      </c>
      <c r="BJ418" s="327">
        <f>'1ST TERM Db'!AJ418</f>
        <v>0</v>
      </c>
      <c r="BK418" s="328">
        <f t="shared" si="628"/>
        <v>0</v>
      </c>
      <c r="BL418" s="26"/>
      <c r="BM418" s="26"/>
      <c r="BN418" s="43">
        <f t="shared" si="629"/>
        <v>0</v>
      </c>
      <c r="BO418" s="327">
        <f>'2ND TERM Db '!AM418</f>
        <v>0</v>
      </c>
      <c r="BP418" s="348">
        <f>'1ST TERM Db'!AM418</f>
        <v>0</v>
      </c>
      <c r="BQ418" s="328">
        <f t="shared" si="630"/>
        <v>0</v>
      </c>
      <c r="BR418" s="26"/>
      <c r="BS418" s="26"/>
      <c r="BT418" s="43">
        <f t="shared" si="631"/>
        <v>0</v>
      </c>
      <c r="BU418" s="327">
        <f>'2ND TERM Db '!AP418</f>
        <v>0</v>
      </c>
      <c r="BV418" s="348">
        <f>'1ST TERM Db'!AP418</f>
        <v>0</v>
      </c>
      <c r="BW418" s="328">
        <f t="shared" si="632"/>
        <v>0</v>
      </c>
      <c r="BX418" s="26"/>
      <c r="BY418" s="26"/>
      <c r="BZ418" s="43">
        <f t="shared" si="633"/>
        <v>0</v>
      </c>
      <c r="CA418" s="327">
        <f>'2ND TERM Db '!AS418</f>
        <v>0</v>
      </c>
      <c r="CB418" s="348">
        <f>'1ST TERM Db'!AS418</f>
        <v>0</v>
      </c>
      <c r="CC418" s="328">
        <f t="shared" si="634"/>
        <v>0</v>
      </c>
      <c r="CD418" s="26"/>
      <c r="CE418" s="26"/>
      <c r="CF418" s="43">
        <f t="shared" si="635"/>
        <v>0</v>
      </c>
      <c r="CG418" s="327">
        <f>'2ND TERM Db '!AV418</f>
        <v>0</v>
      </c>
      <c r="CH418" s="348">
        <f>'1ST TERM Db'!AV418</f>
        <v>0</v>
      </c>
      <c r="CI418" s="328">
        <f t="shared" si="636"/>
        <v>0</v>
      </c>
      <c r="CJ418" s="26"/>
      <c r="CK418" s="26"/>
      <c r="CL418" s="43">
        <f t="shared" si="637"/>
        <v>0</v>
      </c>
      <c r="CM418" s="327">
        <f>'2ND TERM Db '!AY418</f>
        <v>0</v>
      </c>
      <c r="CN418" s="348">
        <f>'1ST TERM Db'!AY418</f>
        <v>0</v>
      </c>
      <c r="CO418" s="328">
        <f t="shared" si="638"/>
        <v>0</v>
      </c>
      <c r="CP418" s="26"/>
      <c r="CQ418" s="26"/>
      <c r="CR418" s="43">
        <f t="shared" si="639"/>
        <v>0</v>
      </c>
      <c r="CS418" s="327">
        <f>'2ND TERM Db '!BB418</f>
        <v>0</v>
      </c>
      <c r="CT418" s="348">
        <f>'1ST TERM Db'!BB418</f>
        <v>0</v>
      </c>
      <c r="CU418" s="328">
        <f t="shared" si="640"/>
        <v>0</v>
      </c>
      <c r="CV418" s="26"/>
      <c r="CW418" s="26"/>
      <c r="CX418" s="43">
        <f t="shared" si="641"/>
        <v>0</v>
      </c>
      <c r="CY418" s="327">
        <f>'2ND TERM Db '!BE418</f>
        <v>0</v>
      </c>
      <c r="CZ418" s="348">
        <f>'1ST TERM Db'!BE418</f>
        <v>0</v>
      </c>
      <c r="DA418" s="328">
        <f t="shared" si="642"/>
        <v>0</v>
      </c>
      <c r="DB418" s="26"/>
      <c r="DC418" s="26"/>
      <c r="DD418" s="43">
        <f t="shared" si="643"/>
        <v>0</v>
      </c>
      <c r="DE418" s="327">
        <f>'2ND TERM Db '!BH418</f>
        <v>0</v>
      </c>
      <c r="DF418" s="348">
        <f>'1ST TERM Db'!BH418</f>
        <v>0</v>
      </c>
      <c r="DG418" s="328">
        <f t="shared" si="644"/>
        <v>0</v>
      </c>
      <c r="DH418" s="349"/>
      <c r="DI418" s="349"/>
      <c r="DJ418" s="356">
        <f t="shared" si="648"/>
        <v>0</v>
      </c>
      <c r="DK418" s="357">
        <f>'2ND TERM Db '!BK418</f>
        <v>0</v>
      </c>
      <c r="DL418" s="357">
        <f>'1ST TERM Db'!BK418</f>
        <v>0</v>
      </c>
      <c r="DM418" s="328">
        <f t="shared" si="645"/>
        <v>0</v>
      </c>
      <c r="DN418" s="73">
        <f t="shared" ref="DN418" si="677">SUM(O418,U418,AA418,AG418,AM418,AS418,AY418,BE418,BK418,BQ418,BW418,CC418,CI418,CO418,CU418,DA418,DG418:DM418)</f>
        <v>0</v>
      </c>
      <c r="DO418" s="80">
        <f t="shared" si="647"/>
        <v>12</v>
      </c>
      <c r="DP418" s="81" t="s">
        <v>105</v>
      </c>
      <c r="DQ418" s="81" t="s">
        <v>105</v>
      </c>
      <c r="DR418" s="81" t="s">
        <v>105</v>
      </c>
      <c r="DS418" s="81" t="s">
        <v>105</v>
      </c>
      <c r="DT418" s="81" t="s">
        <v>105</v>
      </c>
      <c r="DU418" s="81" t="s">
        <v>105</v>
      </c>
      <c r="DV418" s="81" t="s">
        <v>105</v>
      </c>
      <c r="DW418" s="81" t="s">
        <v>105</v>
      </c>
      <c r="DX418" s="87" t="s">
        <v>98</v>
      </c>
      <c r="DY418" s="88" t="s">
        <v>99</v>
      </c>
      <c r="DZ418" s="81" t="s">
        <v>105</v>
      </c>
      <c r="EA418" s="81" t="s">
        <v>105</v>
      </c>
      <c r="EB418" s="81" t="s">
        <v>105</v>
      </c>
      <c r="EC418" s="81" t="s">
        <v>105</v>
      </c>
      <c r="ED418" s="81" t="s">
        <v>105</v>
      </c>
      <c r="EE418" s="81" t="s">
        <v>105</v>
      </c>
      <c r="EF418" s="99" t="s">
        <v>105</v>
      </c>
      <c r="EG418" s="100" t="s">
        <v>101</v>
      </c>
      <c r="EH418" s="101" t="s">
        <v>102</v>
      </c>
      <c r="EI418" s="102" t="s">
        <v>103</v>
      </c>
      <c r="EJ418" s="103" t="s">
        <v>104</v>
      </c>
    </row>
    <row r="419" ht="30.3" spans="1:140">
      <c r="A419" s="21">
        <v>416</v>
      </c>
      <c r="B419" s="288">
        <f>'1ST TERM Db'!B419</f>
        <v>0</v>
      </c>
      <c r="C419" s="29">
        <f>'1ST TERM Db'!C419</f>
        <v>0</v>
      </c>
      <c r="D419" s="29">
        <f>'1ST TERM Db'!D419</f>
        <v>0</v>
      </c>
      <c r="E419" s="29">
        <f>'1ST TERM Db'!E419</f>
        <v>0</v>
      </c>
      <c r="F419" s="27"/>
      <c r="G419" s="27"/>
      <c r="H419" s="27"/>
      <c r="I419" s="42">
        <f t="shared" si="611"/>
        <v>0</v>
      </c>
      <c r="J419" s="26"/>
      <c r="K419" s="26"/>
      <c r="L419" s="43">
        <f t="shared" si="607"/>
        <v>0</v>
      </c>
      <c r="M419" s="327">
        <f>'2ND TERM Db '!L419</f>
        <v>0</v>
      </c>
      <c r="N419" s="327">
        <f>'1ST TERM Db'!L419</f>
        <v>0</v>
      </c>
      <c r="O419" s="328">
        <f t="shared" si="612"/>
        <v>0</v>
      </c>
      <c r="P419" s="26"/>
      <c r="Q419" s="26"/>
      <c r="R419" s="43">
        <f t="shared" si="613"/>
        <v>0</v>
      </c>
      <c r="S419" s="327">
        <f>'2ND TERM Db '!O419</f>
        <v>0</v>
      </c>
      <c r="T419" s="327">
        <f>'1ST TERM Db'!O419</f>
        <v>0</v>
      </c>
      <c r="U419" s="328">
        <f t="shared" si="614"/>
        <v>0</v>
      </c>
      <c r="V419" s="26"/>
      <c r="W419" s="26"/>
      <c r="X419" s="43">
        <f t="shared" si="615"/>
        <v>0</v>
      </c>
      <c r="Y419" s="327">
        <f>'2ND TERM Db '!R419</f>
        <v>0</v>
      </c>
      <c r="Z419" s="327">
        <f>'1ST TERM Db'!R419</f>
        <v>0</v>
      </c>
      <c r="AA419" s="328">
        <f t="shared" si="616"/>
        <v>0</v>
      </c>
      <c r="AB419" s="26"/>
      <c r="AC419" s="26"/>
      <c r="AD419" s="43">
        <f t="shared" si="617"/>
        <v>0</v>
      </c>
      <c r="AE419" s="327">
        <f>'2ND TERM Db '!U419</f>
        <v>0</v>
      </c>
      <c r="AF419" s="327">
        <f>'1ST TERM Db'!U419</f>
        <v>0</v>
      </c>
      <c r="AG419" s="328">
        <f t="shared" si="618"/>
        <v>0</v>
      </c>
      <c r="AH419" s="26"/>
      <c r="AI419" s="26"/>
      <c r="AJ419" s="43">
        <f t="shared" si="619"/>
        <v>0</v>
      </c>
      <c r="AK419" s="327">
        <f>'2ND TERM Db '!X419</f>
        <v>0</v>
      </c>
      <c r="AL419" s="327">
        <f>'1ST TERM Db'!X419</f>
        <v>0</v>
      </c>
      <c r="AM419" s="328">
        <f t="shared" si="620"/>
        <v>0</v>
      </c>
      <c r="AN419" s="26"/>
      <c r="AO419" s="26"/>
      <c r="AP419" s="43">
        <f t="shared" si="621"/>
        <v>0</v>
      </c>
      <c r="AQ419" s="327">
        <f>'2ND TERM Db '!AA419</f>
        <v>0</v>
      </c>
      <c r="AR419" s="343">
        <f>'1ST TERM Db'!AA419</f>
        <v>0</v>
      </c>
      <c r="AS419" s="328">
        <f t="shared" si="622"/>
        <v>0</v>
      </c>
      <c r="AT419" s="26"/>
      <c r="AU419" s="26"/>
      <c r="AV419" s="43">
        <f t="shared" si="623"/>
        <v>0</v>
      </c>
      <c r="AW419" s="327">
        <f>'2ND TERM Db '!AD419</f>
        <v>0</v>
      </c>
      <c r="AX419" s="343">
        <f>'1ST TERM Db'!AD419</f>
        <v>0</v>
      </c>
      <c r="AY419" s="328">
        <f t="shared" si="624"/>
        <v>0</v>
      </c>
      <c r="AZ419" s="26"/>
      <c r="BA419" s="26"/>
      <c r="BB419" s="43">
        <f t="shared" si="625"/>
        <v>0</v>
      </c>
      <c r="BC419" s="327">
        <f>'2ND TERM Db '!AG419</f>
        <v>0</v>
      </c>
      <c r="BD419" s="327">
        <f>'1ST TERM Db'!AG419</f>
        <v>0</v>
      </c>
      <c r="BE419" s="328">
        <f t="shared" si="626"/>
        <v>0</v>
      </c>
      <c r="BF419" s="26"/>
      <c r="BG419" s="26"/>
      <c r="BH419" s="43">
        <f t="shared" si="627"/>
        <v>0</v>
      </c>
      <c r="BI419" s="327">
        <f>'2ND TERM Db '!AJ419</f>
        <v>0</v>
      </c>
      <c r="BJ419" s="327">
        <f>'1ST TERM Db'!AJ419</f>
        <v>0</v>
      </c>
      <c r="BK419" s="328">
        <f t="shared" si="628"/>
        <v>0</v>
      </c>
      <c r="BL419" s="26"/>
      <c r="BM419" s="26"/>
      <c r="BN419" s="43">
        <f t="shared" si="629"/>
        <v>0</v>
      </c>
      <c r="BO419" s="327">
        <f>'2ND TERM Db '!AM419</f>
        <v>0</v>
      </c>
      <c r="BP419" s="348">
        <f>'1ST TERM Db'!AM419</f>
        <v>0</v>
      </c>
      <c r="BQ419" s="328">
        <f t="shared" si="630"/>
        <v>0</v>
      </c>
      <c r="BR419" s="26"/>
      <c r="BS419" s="26"/>
      <c r="BT419" s="43">
        <f t="shared" si="631"/>
        <v>0</v>
      </c>
      <c r="BU419" s="327">
        <f>'2ND TERM Db '!AP419</f>
        <v>0</v>
      </c>
      <c r="BV419" s="348">
        <f>'1ST TERM Db'!AP419</f>
        <v>0</v>
      </c>
      <c r="BW419" s="328">
        <f t="shared" si="632"/>
        <v>0</v>
      </c>
      <c r="BX419" s="26"/>
      <c r="BY419" s="26"/>
      <c r="BZ419" s="43">
        <f t="shared" si="633"/>
        <v>0</v>
      </c>
      <c r="CA419" s="327">
        <f>'2ND TERM Db '!AS419</f>
        <v>0</v>
      </c>
      <c r="CB419" s="348">
        <f>'1ST TERM Db'!AS419</f>
        <v>0</v>
      </c>
      <c r="CC419" s="328">
        <f t="shared" si="634"/>
        <v>0</v>
      </c>
      <c r="CD419" s="26"/>
      <c r="CE419" s="26"/>
      <c r="CF419" s="43">
        <f t="shared" si="635"/>
        <v>0</v>
      </c>
      <c r="CG419" s="327">
        <f>'2ND TERM Db '!AV419</f>
        <v>0</v>
      </c>
      <c r="CH419" s="348">
        <f>'1ST TERM Db'!AV419</f>
        <v>0</v>
      </c>
      <c r="CI419" s="328">
        <f t="shared" si="636"/>
        <v>0</v>
      </c>
      <c r="CJ419" s="26"/>
      <c r="CK419" s="26"/>
      <c r="CL419" s="43">
        <f t="shared" si="637"/>
        <v>0</v>
      </c>
      <c r="CM419" s="327">
        <f>'2ND TERM Db '!AY419</f>
        <v>0</v>
      </c>
      <c r="CN419" s="348">
        <f>'1ST TERM Db'!AY419</f>
        <v>0</v>
      </c>
      <c r="CO419" s="328">
        <f t="shared" si="638"/>
        <v>0</v>
      </c>
      <c r="CP419" s="26"/>
      <c r="CQ419" s="26"/>
      <c r="CR419" s="43">
        <f t="shared" si="639"/>
        <v>0</v>
      </c>
      <c r="CS419" s="327">
        <f>'2ND TERM Db '!BB419</f>
        <v>0</v>
      </c>
      <c r="CT419" s="348">
        <f>'1ST TERM Db'!BB419</f>
        <v>0</v>
      </c>
      <c r="CU419" s="328">
        <f t="shared" si="640"/>
        <v>0</v>
      </c>
      <c r="CV419" s="26"/>
      <c r="CW419" s="26"/>
      <c r="CX419" s="43">
        <f t="shared" si="641"/>
        <v>0</v>
      </c>
      <c r="CY419" s="327">
        <f>'2ND TERM Db '!BE419</f>
        <v>0</v>
      </c>
      <c r="CZ419" s="348">
        <f>'1ST TERM Db'!BE419</f>
        <v>0</v>
      </c>
      <c r="DA419" s="328">
        <f t="shared" si="642"/>
        <v>0</v>
      </c>
      <c r="DB419" s="26"/>
      <c r="DC419" s="26"/>
      <c r="DD419" s="43">
        <f t="shared" si="643"/>
        <v>0</v>
      </c>
      <c r="DE419" s="327">
        <f>'2ND TERM Db '!BH419</f>
        <v>0</v>
      </c>
      <c r="DF419" s="348">
        <f>'1ST TERM Db'!BH419</f>
        <v>0</v>
      </c>
      <c r="DG419" s="328">
        <f t="shared" si="644"/>
        <v>0</v>
      </c>
      <c r="DH419" s="349"/>
      <c r="DI419" s="349"/>
      <c r="DJ419" s="356">
        <f t="shared" si="648"/>
        <v>0</v>
      </c>
      <c r="DK419" s="357">
        <f>'2ND TERM Db '!BK419</f>
        <v>0</v>
      </c>
      <c r="DL419" s="357">
        <f>'1ST TERM Db'!BK419</f>
        <v>0</v>
      </c>
      <c r="DM419" s="328">
        <f t="shared" si="645"/>
        <v>0</v>
      </c>
      <c r="DN419" s="73">
        <f t="shared" ref="DN419" si="678">SUM(O419,U419,AA419,AG419,AM419,AS419,AY419,BE419,BK419,BQ419,BW419,CC419,CI419,CO419,CU419,DA419,DG419,DM419)</f>
        <v>0</v>
      </c>
      <c r="DO419" s="80">
        <f t="shared" si="647"/>
        <v>12</v>
      </c>
      <c r="DP419" s="81" t="s">
        <v>105</v>
      </c>
      <c r="DQ419" s="81" t="s">
        <v>105</v>
      </c>
      <c r="DR419" s="81" t="s">
        <v>105</v>
      </c>
      <c r="DS419" s="81" t="s">
        <v>105</v>
      </c>
      <c r="DT419" s="81" t="s">
        <v>105</v>
      </c>
      <c r="DU419" s="81" t="s">
        <v>105</v>
      </c>
      <c r="DV419" s="81" t="s">
        <v>105</v>
      </c>
      <c r="DW419" s="81" t="s">
        <v>105</v>
      </c>
      <c r="DX419" s="87" t="s">
        <v>98</v>
      </c>
      <c r="DY419" s="88" t="s">
        <v>99</v>
      </c>
      <c r="DZ419" s="81" t="s">
        <v>105</v>
      </c>
      <c r="EA419" s="81" t="s">
        <v>105</v>
      </c>
      <c r="EB419" s="81" t="s">
        <v>105</v>
      </c>
      <c r="EC419" s="81" t="s">
        <v>105</v>
      </c>
      <c r="ED419" s="81" t="s">
        <v>105</v>
      </c>
      <c r="EE419" s="81" t="s">
        <v>105</v>
      </c>
      <c r="EF419" s="99" t="s">
        <v>105</v>
      </c>
      <c r="EG419" s="100" t="s">
        <v>101</v>
      </c>
      <c r="EH419" s="101" t="s">
        <v>102</v>
      </c>
      <c r="EI419" s="102" t="s">
        <v>103</v>
      </c>
      <c r="EJ419" s="103" t="s">
        <v>104</v>
      </c>
    </row>
    <row r="420" ht="30.3" spans="1:140">
      <c r="A420" s="21">
        <v>417</v>
      </c>
      <c r="B420" s="288">
        <f>'1ST TERM Db'!B420</f>
        <v>0</v>
      </c>
      <c r="C420" s="289">
        <f>'1ST TERM Db'!C420</f>
        <v>0</v>
      </c>
      <c r="D420" s="29">
        <f>'1ST TERM Db'!D420</f>
        <v>0</v>
      </c>
      <c r="E420" s="29">
        <f>'1ST TERM Db'!E420</f>
        <v>0</v>
      </c>
      <c r="F420" s="27"/>
      <c r="G420" s="27"/>
      <c r="H420" s="27"/>
      <c r="I420" s="42">
        <f t="shared" si="611"/>
        <v>0</v>
      </c>
      <c r="J420" s="26"/>
      <c r="K420" s="26"/>
      <c r="L420" s="43">
        <f t="shared" si="607"/>
        <v>0</v>
      </c>
      <c r="M420" s="327">
        <f>'2ND TERM Db '!L420</f>
        <v>0</v>
      </c>
      <c r="N420" s="327">
        <f>'1ST TERM Db'!L420</f>
        <v>0</v>
      </c>
      <c r="O420" s="328">
        <f t="shared" si="612"/>
        <v>0</v>
      </c>
      <c r="P420" s="26"/>
      <c r="Q420" s="26"/>
      <c r="R420" s="43">
        <f t="shared" si="613"/>
        <v>0</v>
      </c>
      <c r="S420" s="327">
        <f>'2ND TERM Db '!O420</f>
        <v>0</v>
      </c>
      <c r="T420" s="327">
        <f>'1ST TERM Db'!O420</f>
        <v>0</v>
      </c>
      <c r="U420" s="328">
        <f t="shared" si="614"/>
        <v>0</v>
      </c>
      <c r="V420" s="26"/>
      <c r="W420" s="26"/>
      <c r="X420" s="43">
        <f t="shared" si="615"/>
        <v>0</v>
      </c>
      <c r="Y420" s="327">
        <f>'2ND TERM Db '!R420</f>
        <v>0</v>
      </c>
      <c r="Z420" s="327">
        <f>'1ST TERM Db'!R420</f>
        <v>0</v>
      </c>
      <c r="AA420" s="328">
        <f t="shared" si="616"/>
        <v>0</v>
      </c>
      <c r="AB420" s="26"/>
      <c r="AC420" s="26"/>
      <c r="AD420" s="43">
        <f t="shared" si="617"/>
        <v>0</v>
      </c>
      <c r="AE420" s="327">
        <f>'2ND TERM Db '!U420</f>
        <v>0</v>
      </c>
      <c r="AF420" s="327">
        <f>'1ST TERM Db'!U420</f>
        <v>0</v>
      </c>
      <c r="AG420" s="328">
        <f t="shared" si="618"/>
        <v>0</v>
      </c>
      <c r="AH420" s="26"/>
      <c r="AI420" s="26"/>
      <c r="AJ420" s="43">
        <f t="shared" si="619"/>
        <v>0</v>
      </c>
      <c r="AK420" s="327">
        <f>'2ND TERM Db '!X420</f>
        <v>0</v>
      </c>
      <c r="AL420" s="327">
        <f>'1ST TERM Db'!X420</f>
        <v>0</v>
      </c>
      <c r="AM420" s="328">
        <f t="shared" si="620"/>
        <v>0</v>
      </c>
      <c r="AN420" s="26"/>
      <c r="AO420" s="26"/>
      <c r="AP420" s="43">
        <f t="shared" si="621"/>
        <v>0</v>
      </c>
      <c r="AQ420" s="327">
        <f>'2ND TERM Db '!AA420</f>
        <v>0</v>
      </c>
      <c r="AR420" s="343">
        <f>'1ST TERM Db'!AA420</f>
        <v>0</v>
      </c>
      <c r="AS420" s="328">
        <f t="shared" si="622"/>
        <v>0</v>
      </c>
      <c r="AT420" s="26"/>
      <c r="AU420" s="26"/>
      <c r="AV420" s="43">
        <f t="shared" si="623"/>
        <v>0</v>
      </c>
      <c r="AW420" s="327">
        <f>'2ND TERM Db '!AD420</f>
        <v>0</v>
      </c>
      <c r="AX420" s="343">
        <f>'1ST TERM Db'!AD420</f>
        <v>0</v>
      </c>
      <c r="AY420" s="328">
        <f t="shared" si="624"/>
        <v>0</v>
      </c>
      <c r="AZ420" s="26"/>
      <c r="BA420" s="26"/>
      <c r="BB420" s="43">
        <f t="shared" si="625"/>
        <v>0</v>
      </c>
      <c r="BC420" s="327">
        <f>'2ND TERM Db '!AG420</f>
        <v>0</v>
      </c>
      <c r="BD420" s="327">
        <f>'1ST TERM Db'!AG420</f>
        <v>0</v>
      </c>
      <c r="BE420" s="328">
        <f t="shared" si="626"/>
        <v>0</v>
      </c>
      <c r="BF420" s="26"/>
      <c r="BG420" s="26"/>
      <c r="BH420" s="43">
        <f t="shared" si="627"/>
        <v>0</v>
      </c>
      <c r="BI420" s="327">
        <f>'2ND TERM Db '!AJ420</f>
        <v>0</v>
      </c>
      <c r="BJ420" s="327">
        <f>'1ST TERM Db'!AJ420</f>
        <v>0</v>
      </c>
      <c r="BK420" s="328">
        <f t="shared" si="628"/>
        <v>0</v>
      </c>
      <c r="BL420" s="26"/>
      <c r="BM420" s="26"/>
      <c r="BN420" s="43">
        <f t="shared" si="629"/>
        <v>0</v>
      </c>
      <c r="BO420" s="327">
        <f>'2ND TERM Db '!AM420</f>
        <v>0</v>
      </c>
      <c r="BP420" s="348">
        <f>'1ST TERM Db'!AM420</f>
        <v>0</v>
      </c>
      <c r="BQ420" s="328">
        <f t="shared" si="630"/>
        <v>0</v>
      </c>
      <c r="BR420" s="26"/>
      <c r="BS420" s="26"/>
      <c r="BT420" s="43">
        <f t="shared" si="631"/>
        <v>0</v>
      </c>
      <c r="BU420" s="327">
        <f>'2ND TERM Db '!AP420</f>
        <v>0</v>
      </c>
      <c r="BV420" s="348">
        <f>'1ST TERM Db'!AP420</f>
        <v>0</v>
      </c>
      <c r="BW420" s="328">
        <f t="shared" si="632"/>
        <v>0</v>
      </c>
      <c r="BX420" s="26"/>
      <c r="BY420" s="26"/>
      <c r="BZ420" s="43">
        <f t="shared" si="633"/>
        <v>0</v>
      </c>
      <c r="CA420" s="327">
        <f>'2ND TERM Db '!AS420</f>
        <v>0</v>
      </c>
      <c r="CB420" s="348">
        <f>'1ST TERM Db'!AS420</f>
        <v>0</v>
      </c>
      <c r="CC420" s="328">
        <f t="shared" si="634"/>
        <v>0</v>
      </c>
      <c r="CD420" s="26"/>
      <c r="CE420" s="26"/>
      <c r="CF420" s="43">
        <f t="shared" si="635"/>
        <v>0</v>
      </c>
      <c r="CG420" s="327">
        <f>'2ND TERM Db '!AV420</f>
        <v>0</v>
      </c>
      <c r="CH420" s="348">
        <f>'1ST TERM Db'!AV420</f>
        <v>0</v>
      </c>
      <c r="CI420" s="328">
        <f t="shared" si="636"/>
        <v>0</v>
      </c>
      <c r="CJ420" s="26"/>
      <c r="CK420" s="26"/>
      <c r="CL420" s="43">
        <f t="shared" si="637"/>
        <v>0</v>
      </c>
      <c r="CM420" s="327">
        <f>'2ND TERM Db '!AY420</f>
        <v>0</v>
      </c>
      <c r="CN420" s="348">
        <f>'1ST TERM Db'!AY420</f>
        <v>0</v>
      </c>
      <c r="CO420" s="328">
        <f t="shared" si="638"/>
        <v>0</v>
      </c>
      <c r="CP420" s="26"/>
      <c r="CQ420" s="26"/>
      <c r="CR420" s="43">
        <f t="shared" si="639"/>
        <v>0</v>
      </c>
      <c r="CS420" s="327">
        <f>'2ND TERM Db '!BB420</f>
        <v>0</v>
      </c>
      <c r="CT420" s="348">
        <f>'1ST TERM Db'!BB420</f>
        <v>0</v>
      </c>
      <c r="CU420" s="328">
        <f t="shared" si="640"/>
        <v>0</v>
      </c>
      <c r="CV420" s="26"/>
      <c r="CW420" s="26"/>
      <c r="CX420" s="43">
        <f t="shared" si="641"/>
        <v>0</v>
      </c>
      <c r="CY420" s="327">
        <f>'2ND TERM Db '!BE420</f>
        <v>0</v>
      </c>
      <c r="CZ420" s="348">
        <f>'1ST TERM Db'!BE420</f>
        <v>0</v>
      </c>
      <c r="DA420" s="328">
        <f t="shared" si="642"/>
        <v>0</v>
      </c>
      <c r="DB420" s="26"/>
      <c r="DC420" s="26"/>
      <c r="DD420" s="43">
        <f t="shared" si="643"/>
        <v>0</v>
      </c>
      <c r="DE420" s="327">
        <f>'2ND TERM Db '!BH420</f>
        <v>0</v>
      </c>
      <c r="DF420" s="348">
        <f>'1ST TERM Db'!BH420</f>
        <v>0</v>
      </c>
      <c r="DG420" s="328">
        <f t="shared" si="644"/>
        <v>0</v>
      </c>
      <c r="DH420" s="349"/>
      <c r="DI420" s="349"/>
      <c r="DJ420" s="356">
        <f t="shared" si="648"/>
        <v>0</v>
      </c>
      <c r="DK420" s="357">
        <f>'2ND TERM Db '!BK420</f>
        <v>0</v>
      </c>
      <c r="DL420" s="357">
        <f>'1ST TERM Db'!BK420</f>
        <v>0</v>
      </c>
      <c r="DM420" s="328">
        <f t="shared" si="645"/>
        <v>0</v>
      </c>
      <c r="DN420" s="73">
        <f t="shared" ref="DN420" si="679">SUM(O420,U420,AA420,AG420,AM420,AS420,AY420,BE420,BK420,BQ420,BW420,CC420,CI420,CO420,CU420,DA420,DG420:DM420)</f>
        <v>0</v>
      </c>
      <c r="DO420" s="80">
        <f t="shared" si="647"/>
        <v>12</v>
      </c>
      <c r="DP420" s="81" t="s">
        <v>105</v>
      </c>
      <c r="DQ420" s="81" t="s">
        <v>105</v>
      </c>
      <c r="DR420" s="81" t="s">
        <v>105</v>
      </c>
      <c r="DS420" s="81" t="s">
        <v>105</v>
      </c>
      <c r="DT420" s="81" t="s">
        <v>105</v>
      </c>
      <c r="DU420" s="81" t="s">
        <v>105</v>
      </c>
      <c r="DV420" s="81" t="s">
        <v>105</v>
      </c>
      <c r="DW420" s="81" t="s">
        <v>105</v>
      </c>
      <c r="DX420" s="87" t="s">
        <v>98</v>
      </c>
      <c r="DY420" s="88" t="s">
        <v>99</v>
      </c>
      <c r="DZ420" s="81" t="s">
        <v>105</v>
      </c>
      <c r="EA420" s="81" t="s">
        <v>105</v>
      </c>
      <c r="EB420" s="81" t="s">
        <v>105</v>
      </c>
      <c r="EC420" s="81" t="s">
        <v>105</v>
      </c>
      <c r="ED420" s="81" t="s">
        <v>105</v>
      </c>
      <c r="EE420" s="81" t="s">
        <v>105</v>
      </c>
      <c r="EF420" s="99" t="s">
        <v>105</v>
      </c>
      <c r="EG420" s="100" t="s">
        <v>101</v>
      </c>
      <c r="EH420" s="101" t="s">
        <v>102</v>
      </c>
      <c r="EI420" s="102" t="s">
        <v>103</v>
      </c>
      <c r="EJ420" s="103" t="s">
        <v>104</v>
      </c>
    </row>
    <row r="421" ht="30.3" spans="1:140">
      <c r="A421" s="21">
        <v>418</v>
      </c>
      <c r="B421" s="288">
        <f>'1ST TERM Db'!B421</f>
        <v>0</v>
      </c>
      <c r="C421" s="29">
        <f>'1ST TERM Db'!C421</f>
        <v>0</v>
      </c>
      <c r="D421" s="29">
        <f>'1ST TERM Db'!D421</f>
        <v>0</v>
      </c>
      <c r="E421" s="29">
        <f>'1ST TERM Db'!E421</f>
        <v>0</v>
      </c>
      <c r="F421" s="27"/>
      <c r="G421" s="27"/>
      <c r="H421" s="27"/>
      <c r="I421" s="42">
        <f t="shared" si="611"/>
        <v>0</v>
      </c>
      <c r="J421" s="26"/>
      <c r="K421" s="26"/>
      <c r="L421" s="43">
        <f t="shared" si="607"/>
        <v>0</v>
      </c>
      <c r="M421" s="327">
        <f>'2ND TERM Db '!L421</f>
        <v>0</v>
      </c>
      <c r="N421" s="327">
        <f>'1ST TERM Db'!L421</f>
        <v>0</v>
      </c>
      <c r="O421" s="328">
        <f t="shared" si="612"/>
        <v>0</v>
      </c>
      <c r="P421" s="26"/>
      <c r="Q421" s="26"/>
      <c r="R421" s="43">
        <f t="shared" si="613"/>
        <v>0</v>
      </c>
      <c r="S421" s="327">
        <f>'2ND TERM Db '!O421</f>
        <v>0</v>
      </c>
      <c r="T421" s="327">
        <f>'1ST TERM Db'!O421</f>
        <v>0</v>
      </c>
      <c r="U421" s="328">
        <f t="shared" si="614"/>
        <v>0</v>
      </c>
      <c r="V421" s="26"/>
      <c r="W421" s="26"/>
      <c r="X421" s="43">
        <f t="shared" si="615"/>
        <v>0</v>
      </c>
      <c r="Y421" s="327">
        <f>'2ND TERM Db '!R421</f>
        <v>0</v>
      </c>
      <c r="Z421" s="327">
        <f>'1ST TERM Db'!R421</f>
        <v>0</v>
      </c>
      <c r="AA421" s="328">
        <f t="shared" si="616"/>
        <v>0</v>
      </c>
      <c r="AB421" s="26"/>
      <c r="AC421" s="26"/>
      <c r="AD421" s="43">
        <f t="shared" si="617"/>
        <v>0</v>
      </c>
      <c r="AE421" s="327">
        <f>'2ND TERM Db '!U421</f>
        <v>0</v>
      </c>
      <c r="AF421" s="327">
        <f>'1ST TERM Db'!U421</f>
        <v>0</v>
      </c>
      <c r="AG421" s="328">
        <f t="shared" si="618"/>
        <v>0</v>
      </c>
      <c r="AH421" s="26"/>
      <c r="AI421" s="26"/>
      <c r="AJ421" s="43">
        <f t="shared" si="619"/>
        <v>0</v>
      </c>
      <c r="AK421" s="327">
        <f>'2ND TERM Db '!X421</f>
        <v>0</v>
      </c>
      <c r="AL421" s="327">
        <f>'1ST TERM Db'!X421</f>
        <v>0</v>
      </c>
      <c r="AM421" s="328">
        <f t="shared" si="620"/>
        <v>0</v>
      </c>
      <c r="AN421" s="26"/>
      <c r="AO421" s="26"/>
      <c r="AP421" s="43">
        <f t="shared" si="621"/>
        <v>0</v>
      </c>
      <c r="AQ421" s="327">
        <f>'2ND TERM Db '!AA421</f>
        <v>0</v>
      </c>
      <c r="AR421" s="343">
        <f>'1ST TERM Db'!AA421</f>
        <v>0</v>
      </c>
      <c r="AS421" s="328">
        <f t="shared" si="622"/>
        <v>0</v>
      </c>
      <c r="AT421" s="26"/>
      <c r="AU421" s="26"/>
      <c r="AV421" s="43">
        <f t="shared" si="623"/>
        <v>0</v>
      </c>
      <c r="AW421" s="327">
        <f>'2ND TERM Db '!AD421</f>
        <v>0</v>
      </c>
      <c r="AX421" s="343">
        <f>'1ST TERM Db'!AD421</f>
        <v>0</v>
      </c>
      <c r="AY421" s="328">
        <f t="shared" si="624"/>
        <v>0</v>
      </c>
      <c r="AZ421" s="26"/>
      <c r="BA421" s="26"/>
      <c r="BB421" s="43">
        <f t="shared" si="625"/>
        <v>0</v>
      </c>
      <c r="BC421" s="327">
        <f>'2ND TERM Db '!AG421</f>
        <v>0</v>
      </c>
      <c r="BD421" s="327">
        <f>'1ST TERM Db'!AG421</f>
        <v>0</v>
      </c>
      <c r="BE421" s="328">
        <f t="shared" si="626"/>
        <v>0</v>
      </c>
      <c r="BF421" s="26"/>
      <c r="BG421" s="26"/>
      <c r="BH421" s="43">
        <f t="shared" si="627"/>
        <v>0</v>
      </c>
      <c r="BI421" s="327">
        <f>'2ND TERM Db '!AJ421</f>
        <v>0</v>
      </c>
      <c r="BJ421" s="327">
        <f>'1ST TERM Db'!AJ421</f>
        <v>0</v>
      </c>
      <c r="BK421" s="328">
        <f t="shared" si="628"/>
        <v>0</v>
      </c>
      <c r="BL421" s="26"/>
      <c r="BM421" s="26"/>
      <c r="BN421" s="43">
        <f t="shared" si="629"/>
        <v>0</v>
      </c>
      <c r="BO421" s="327">
        <f>'2ND TERM Db '!AM421</f>
        <v>0</v>
      </c>
      <c r="BP421" s="348">
        <f>'1ST TERM Db'!AM421</f>
        <v>0</v>
      </c>
      <c r="BQ421" s="328">
        <f t="shared" si="630"/>
        <v>0</v>
      </c>
      <c r="BR421" s="26"/>
      <c r="BS421" s="26"/>
      <c r="BT421" s="43">
        <f t="shared" si="631"/>
        <v>0</v>
      </c>
      <c r="BU421" s="327">
        <f>'2ND TERM Db '!AP421</f>
        <v>0</v>
      </c>
      <c r="BV421" s="348">
        <f>'1ST TERM Db'!AP421</f>
        <v>0</v>
      </c>
      <c r="BW421" s="328">
        <f t="shared" si="632"/>
        <v>0</v>
      </c>
      <c r="BX421" s="26"/>
      <c r="BY421" s="26"/>
      <c r="BZ421" s="43">
        <f t="shared" si="633"/>
        <v>0</v>
      </c>
      <c r="CA421" s="327">
        <f>'2ND TERM Db '!AS421</f>
        <v>0</v>
      </c>
      <c r="CB421" s="348">
        <f>'1ST TERM Db'!AS421</f>
        <v>0</v>
      </c>
      <c r="CC421" s="328">
        <f t="shared" si="634"/>
        <v>0</v>
      </c>
      <c r="CD421" s="26"/>
      <c r="CE421" s="26"/>
      <c r="CF421" s="43">
        <f t="shared" si="635"/>
        <v>0</v>
      </c>
      <c r="CG421" s="327">
        <f>'2ND TERM Db '!AV421</f>
        <v>0</v>
      </c>
      <c r="CH421" s="348">
        <f>'1ST TERM Db'!AV421</f>
        <v>0</v>
      </c>
      <c r="CI421" s="328">
        <f t="shared" si="636"/>
        <v>0</v>
      </c>
      <c r="CJ421" s="26"/>
      <c r="CK421" s="26"/>
      <c r="CL421" s="43">
        <f t="shared" si="637"/>
        <v>0</v>
      </c>
      <c r="CM421" s="327">
        <f>'2ND TERM Db '!AY421</f>
        <v>0</v>
      </c>
      <c r="CN421" s="348">
        <f>'1ST TERM Db'!AY421</f>
        <v>0</v>
      </c>
      <c r="CO421" s="328">
        <f t="shared" si="638"/>
        <v>0</v>
      </c>
      <c r="CP421" s="26"/>
      <c r="CQ421" s="26"/>
      <c r="CR421" s="43">
        <f t="shared" si="639"/>
        <v>0</v>
      </c>
      <c r="CS421" s="327">
        <f>'2ND TERM Db '!BB421</f>
        <v>0</v>
      </c>
      <c r="CT421" s="348">
        <f>'1ST TERM Db'!BB421</f>
        <v>0</v>
      </c>
      <c r="CU421" s="328">
        <f t="shared" si="640"/>
        <v>0</v>
      </c>
      <c r="CV421" s="26"/>
      <c r="CW421" s="26"/>
      <c r="CX421" s="43">
        <f t="shared" si="641"/>
        <v>0</v>
      </c>
      <c r="CY421" s="327">
        <f>'2ND TERM Db '!BE421</f>
        <v>0</v>
      </c>
      <c r="CZ421" s="348">
        <f>'1ST TERM Db'!BE421</f>
        <v>0</v>
      </c>
      <c r="DA421" s="328">
        <f t="shared" si="642"/>
        <v>0</v>
      </c>
      <c r="DB421" s="26"/>
      <c r="DC421" s="26"/>
      <c r="DD421" s="43">
        <f t="shared" si="643"/>
        <v>0</v>
      </c>
      <c r="DE421" s="327">
        <f>'2ND TERM Db '!BH421</f>
        <v>0</v>
      </c>
      <c r="DF421" s="348">
        <f>'1ST TERM Db'!BH421</f>
        <v>0</v>
      </c>
      <c r="DG421" s="328">
        <f t="shared" si="644"/>
        <v>0</v>
      </c>
      <c r="DH421" s="349"/>
      <c r="DI421" s="349"/>
      <c r="DJ421" s="356">
        <f t="shared" si="648"/>
        <v>0</v>
      </c>
      <c r="DK421" s="357">
        <f>'2ND TERM Db '!BK421</f>
        <v>0</v>
      </c>
      <c r="DL421" s="357">
        <f>'1ST TERM Db'!BK421</f>
        <v>0</v>
      </c>
      <c r="DM421" s="328">
        <f t="shared" si="645"/>
        <v>0</v>
      </c>
      <c r="DN421" s="73">
        <f t="shared" ref="DN421" si="680">SUM(O421,U421,AA421,AG421,AM421,AS421,AY421,BE421,BK421,BQ421,BW421,CC421,CI421,CO421,CU421,DA421,DG421,DM421)</f>
        <v>0</v>
      </c>
      <c r="DO421" s="80">
        <f t="shared" si="647"/>
        <v>12</v>
      </c>
      <c r="DP421" s="81" t="s">
        <v>105</v>
      </c>
      <c r="DQ421" s="81" t="s">
        <v>105</v>
      </c>
      <c r="DR421" s="81" t="s">
        <v>105</v>
      </c>
      <c r="DS421" s="81" t="s">
        <v>105</v>
      </c>
      <c r="DT421" s="81" t="s">
        <v>105</v>
      </c>
      <c r="DU421" s="81" t="s">
        <v>105</v>
      </c>
      <c r="DV421" s="81" t="s">
        <v>105</v>
      </c>
      <c r="DW421" s="81" t="s">
        <v>105</v>
      </c>
      <c r="DX421" s="87" t="s">
        <v>98</v>
      </c>
      <c r="DY421" s="88" t="s">
        <v>99</v>
      </c>
      <c r="DZ421" s="81" t="s">
        <v>105</v>
      </c>
      <c r="EA421" s="81" t="s">
        <v>105</v>
      </c>
      <c r="EB421" s="81" t="s">
        <v>105</v>
      </c>
      <c r="EC421" s="81" t="s">
        <v>105</v>
      </c>
      <c r="ED421" s="81" t="s">
        <v>105</v>
      </c>
      <c r="EE421" s="81" t="s">
        <v>105</v>
      </c>
      <c r="EF421" s="99" t="s">
        <v>105</v>
      </c>
      <c r="EG421" s="100" t="s">
        <v>101</v>
      </c>
      <c r="EH421" s="101" t="s">
        <v>102</v>
      </c>
      <c r="EI421" s="102" t="s">
        <v>103</v>
      </c>
      <c r="EJ421" s="103" t="s">
        <v>104</v>
      </c>
    </row>
    <row r="422" ht="30.3" spans="1:140">
      <c r="A422" s="21">
        <v>419</v>
      </c>
      <c r="B422" s="288">
        <f>'1ST TERM Db'!B422</f>
        <v>0</v>
      </c>
      <c r="C422" s="289">
        <f>'1ST TERM Db'!C422</f>
        <v>0</v>
      </c>
      <c r="D422" s="29">
        <f>'1ST TERM Db'!D422</f>
        <v>0</v>
      </c>
      <c r="E422" s="29">
        <f>'1ST TERM Db'!E422</f>
        <v>0</v>
      </c>
      <c r="F422" s="27"/>
      <c r="G422" s="27"/>
      <c r="H422" s="27"/>
      <c r="I422" s="42">
        <f t="shared" si="611"/>
        <v>0</v>
      </c>
      <c r="J422" s="26"/>
      <c r="K422" s="26"/>
      <c r="L422" s="43">
        <f t="shared" si="607"/>
        <v>0</v>
      </c>
      <c r="M422" s="327">
        <f>'2ND TERM Db '!L422</f>
        <v>0</v>
      </c>
      <c r="N422" s="327">
        <f>'1ST TERM Db'!L422</f>
        <v>0</v>
      </c>
      <c r="O422" s="328">
        <f t="shared" si="612"/>
        <v>0</v>
      </c>
      <c r="P422" s="26"/>
      <c r="Q422" s="26"/>
      <c r="R422" s="43">
        <f t="shared" si="613"/>
        <v>0</v>
      </c>
      <c r="S422" s="327">
        <f>'2ND TERM Db '!O422</f>
        <v>0</v>
      </c>
      <c r="T422" s="327">
        <f>'1ST TERM Db'!O422</f>
        <v>0</v>
      </c>
      <c r="U422" s="328">
        <f t="shared" si="614"/>
        <v>0</v>
      </c>
      <c r="V422" s="26"/>
      <c r="W422" s="26"/>
      <c r="X422" s="43">
        <f t="shared" si="615"/>
        <v>0</v>
      </c>
      <c r="Y422" s="327">
        <f>'2ND TERM Db '!R422</f>
        <v>0</v>
      </c>
      <c r="Z422" s="327">
        <f>'1ST TERM Db'!R422</f>
        <v>0</v>
      </c>
      <c r="AA422" s="328">
        <f t="shared" si="616"/>
        <v>0</v>
      </c>
      <c r="AB422" s="26"/>
      <c r="AC422" s="26"/>
      <c r="AD422" s="43">
        <f t="shared" si="617"/>
        <v>0</v>
      </c>
      <c r="AE422" s="327">
        <f>'2ND TERM Db '!U422</f>
        <v>0</v>
      </c>
      <c r="AF422" s="327">
        <f>'1ST TERM Db'!U422</f>
        <v>0</v>
      </c>
      <c r="AG422" s="328">
        <f t="shared" si="618"/>
        <v>0</v>
      </c>
      <c r="AH422" s="26"/>
      <c r="AI422" s="26"/>
      <c r="AJ422" s="43">
        <f t="shared" si="619"/>
        <v>0</v>
      </c>
      <c r="AK422" s="327">
        <f>'2ND TERM Db '!X422</f>
        <v>0</v>
      </c>
      <c r="AL422" s="327">
        <f>'1ST TERM Db'!X422</f>
        <v>0</v>
      </c>
      <c r="AM422" s="328">
        <f t="shared" si="620"/>
        <v>0</v>
      </c>
      <c r="AN422" s="26"/>
      <c r="AO422" s="26"/>
      <c r="AP422" s="43">
        <f t="shared" si="621"/>
        <v>0</v>
      </c>
      <c r="AQ422" s="327">
        <f>'2ND TERM Db '!AA422</f>
        <v>0</v>
      </c>
      <c r="AR422" s="343">
        <f>'1ST TERM Db'!AA422</f>
        <v>0</v>
      </c>
      <c r="AS422" s="328">
        <f t="shared" si="622"/>
        <v>0</v>
      </c>
      <c r="AT422" s="26"/>
      <c r="AU422" s="26"/>
      <c r="AV422" s="43">
        <f t="shared" si="623"/>
        <v>0</v>
      </c>
      <c r="AW422" s="327">
        <f>'2ND TERM Db '!AD422</f>
        <v>0</v>
      </c>
      <c r="AX422" s="343">
        <f>'1ST TERM Db'!AD422</f>
        <v>0</v>
      </c>
      <c r="AY422" s="328">
        <f t="shared" si="624"/>
        <v>0</v>
      </c>
      <c r="AZ422" s="26"/>
      <c r="BA422" s="26"/>
      <c r="BB422" s="43">
        <f t="shared" si="625"/>
        <v>0</v>
      </c>
      <c r="BC422" s="327">
        <f>'2ND TERM Db '!AG422</f>
        <v>0</v>
      </c>
      <c r="BD422" s="327">
        <f>'1ST TERM Db'!AG422</f>
        <v>0</v>
      </c>
      <c r="BE422" s="328">
        <f t="shared" si="626"/>
        <v>0</v>
      </c>
      <c r="BF422" s="26"/>
      <c r="BG422" s="26"/>
      <c r="BH422" s="43">
        <f t="shared" si="627"/>
        <v>0</v>
      </c>
      <c r="BI422" s="327">
        <f>'2ND TERM Db '!AJ422</f>
        <v>0</v>
      </c>
      <c r="BJ422" s="327">
        <f>'1ST TERM Db'!AJ422</f>
        <v>0</v>
      </c>
      <c r="BK422" s="328">
        <f t="shared" si="628"/>
        <v>0</v>
      </c>
      <c r="BL422" s="26"/>
      <c r="BM422" s="26"/>
      <c r="BN422" s="43">
        <f t="shared" si="629"/>
        <v>0</v>
      </c>
      <c r="BO422" s="327">
        <f>'2ND TERM Db '!AM422</f>
        <v>0</v>
      </c>
      <c r="BP422" s="348">
        <f>'1ST TERM Db'!AM422</f>
        <v>0</v>
      </c>
      <c r="BQ422" s="328">
        <f t="shared" si="630"/>
        <v>0</v>
      </c>
      <c r="BR422" s="26"/>
      <c r="BS422" s="26"/>
      <c r="BT422" s="43">
        <f t="shared" si="631"/>
        <v>0</v>
      </c>
      <c r="BU422" s="327">
        <f>'2ND TERM Db '!AP422</f>
        <v>0</v>
      </c>
      <c r="BV422" s="348">
        <f>'1ST TERM Db'!AP422</f>
        <v>0</v>
      </c>
      <c r="BW422" s="328">
        <f t="shared" si="632"/>
        <v>0</v>
      </c>
      <c r="BX422" s="26"/>
      <c r="BY422" s="26"/>
      <c r="BZ422" s="43">
        <f t="shared" si="633"/>
        <v>0</v>
      </c>
      <c r="CA422" s="327">
        <f>'2ND TERM Db '!AS422</f>
        <v>0</v>
      </c>
      <c r="CB422" s="348">
        <f>'1ST TERM Db'!AS422</f>
        <v>0</v>
      </c>
      <c r="CC422" s="328">
        <f t="shared" si="634"/>
        <v>0</v>
      </c>
      <c r="CD422" s="26"/>
      <c r="CE422" s="26"/>
      <c r="CF422" s="43">
        <f t="shared" si="635"/>
        <v>0</v>
      </c>
      <c r="CG422" s="327">
        <f>'2ND TERM Db '!AV422</f>
        <v>0</v>
      </c>
      <c r="CH422" s="348">
        <f>'1ST TERM Db'!AV422</f>
        <v>0</v>
      </c>
      <c r="CI422" s="328">
        <f t="shared" si="636"/>
        <v>0</v>
      </c>
      <c r="CJ422" s="26"/>
      <c r="CK422" s="26"/>
      <c r="CL422" s="43">
        <f t="shared" si="637"/>
        <v>0</v>
      </c>
      <c r="CM422" s="327">
        <f>'2ND TERM Db '!AY422</f>
        <v>0</v>
      </c>
      <c r="CN422" s="348">
        <f>'1ST TERM Db'!AY422</f>
        <v>0</v>
      </c>
      <c r="CO422" s="328">
        <f t="shared" si="638"/>
        <v>0</v>
      </c>
      <c r="CP422" s="26"/>
      <c r="CQ422" s="26"/>
      <c r="CR422" s="43">
        <f t="shared" si="639"/>
        <v>0</v>
      </c>
      <c r="CS422" s="327">
        <f>'2ND TERM Db '!BB422</f>
        <v>0</v>
      </c>
      <c r="CT422" s="348">
        <f>'1ST TERM Db'!BB422</f>
        <v>0</v>
      </c>
      <c r="CU422" s="328">
        <f t="shared" si="640"/>
        <v>0</v>
      </c>
      <c r="CV422" s="26"/>
      <c r="CW422" s="26"/>
      <c r="CX422" s="43">
        <f t="shared" si="641"/>
        <v>0</v>
      </c>
      <c r="CY422" s="327">
        <f>'2ND TERM Db '!BE422</f>
        <v>0</v>
      </c>
      <c r="CZ422" s="348">
        <f>'1ST TERM Db'!BE422</f>
        <v>0</v>
      </c>
      <c r="DA422" s="328">
        <f t="shared" si="642"/>
        <v>0</v>
      </c>
      <c r="DB422" s="26"/>
      <c r="DC422" s="26"/>
      <c r="DD422" s="43">
        <f t="shared" si="643"/>
        <v>0</v>
      </c>
      <c r="DE422" s="327">
        <f>'2ND TERM Db '!BH422</f>
        <v>0</v>
      </c>
      <c r="DF422" s="348">
        <f>'1ST TERM Db'!BH422</f>
        <v>0</v>
      </c>
      <c r="DG422" s="328">
        <f t="shared" si="644"/>
        <v>0</v>
      </c>
      <c r="DH422" s="349"/>
      <c r="DI422" s="349"/>
      <c r="DJ422" s="356">
        <f t="shared" si="648"/>
        <v>0</v>
      </c>
      <c r="DK422" s="357">
        <f>'2ND TERM Db '!BK422</f>
        <v>0</v>
      </c>
      <c r="DL422" s="357">
        <f>'1ST TERM Db'!BK422</f>
        <v>0</v>
      </c>
      <c r="DM422" s="328">
        <f t="shared" si="645"/>
        <v>0</v>
      </c>
      <c r="DN422" s="73">
        <f t="shared" ref="DN422" si="681">SUM(O422,U422,AA422,AG422,AM422,AS422,AY422,BE422,BK422,BQ422,BW422,CC422,CI422,CO422,CU422,DA422,DG422:DM422)</f>
        <v>0</v>
      </c>
      <c r="DO422" s="80">
        <f t="shared" si="647"/>
        <v>12</v>
      </c>
      <c r="DP422" s="81" t="s">
        <v>105</v>
      </c>
      <c r="DQ422" s="81" t="s">
        <v>105</v>
      </c>
      <c r="DR422" s="81" t="s">
        <v>105</v>
      </c>
      <c r="DS422" s="81" t="s">
        <v>105</v>
      </c>
      <c r="DT422" s="81" t="s">
        <v>105</v>
      </c>
      <c r="DU422" s="81" t="s">
        <v>105</v>
      </c>
      <c r="DV422" s="81" t="s">
        <v>105</v>
      </c>
      <c r="DW422" s="81" t="s">
        <v>105</v>
      </c>
      <c r="DX422" s="87" t="s">
        <v>98</v>
      </c>
      <c r="DY422" s="88" t="s">
        <v>99</v>
      </c>
      <c r="DZ422" s="81" t="s">
        <v>105</v>
      </c>
      <c r="EA422" s="81" t="s">
        <v>105</v>
      </c>
      <c r="EB422" s="81" t="s">
        <v>105</v>
      </c>
      <c r="EC422" s="81" t="s">
        <v>105</v>
      </c>
      <c r="ED422" s="81" t="s">
        <v>105</v>
      </c>
      <c r="EE422" s="81" t="s">
        <v>105</v>
      </c>
      <c r="EF422" s="99" t="s">
        <v>105</v>
      </c>
      <c r="EG422" s="100" t="s">
        <v>101</v>
      </c>
      <c r="EH422" s="101" t="s">
        <v>102</v>
      </c>
      <c r="EI422" s="102" t="s">
        <v>103</v>
      </c>
      <c r="EJ422" s="103" t="s">
        <v>104</v>
      </c>
    </row>
    <row r="423" ht="30.3" spans="1:140">
      <c r="A423" s="21">
        <v>420</v>
      </c>
      <c r="B423" s="288">
        <f>'1ST TERM Db'!B423</f>
        <v>0</v>
      </c>
      <c r="C423" s="29">
        <f>'1ST TERM Db'!C423</f>
        <v>0</v>
      </c>
      <c r="D423" s="29">
        <f>'1ST TERM Db'!D423</f>
        <v>0</v>
      </c>
      <c r="E423" s="29">
        <f>'1ST TERM Db'!E423</f>
        <v>0</v>
      </c>
      <c r="F423" s="27"/>
      <c r="G423" s="27"/>
      <c r="H423" s="27"/>
      <c r="I423" s="42">
        <f t="shared" si="611"/>
        <v>0</v>
      </c>
      <c r="J423" s="26"/>
      <c r="K423" s="26"/>
      <c r="L423" s="43">
        <f t="shared" si="607"/>
        <v>0</v>
      </c>
      <c r="M423" s="327">
        <f>'2ND TERM Db '!L423</f>
        <v>0</v>
      </c>
      <c r="N423" s="327">
        <f>'1ST TERM Db'!L423</f>
        <v>0</v>
      </c>
      <c r="O423" s="328">
        <f t="shared" si="612"/>
        <v>0</v>
      </c>
      <c r="P423" s="26"/>
      <c r="Q423" s="26"/>
      <c r="R423" s="43">
        <f t="shared" si="613"/>
        <v>0</v>
      </c>
      <c r="S423" s="327">
        <f>'2ND TERM Db '!O423</f>
        <v>0</v>
      </c>
      <c r="T423" s="327">
        <f>'1ST TERM Db'!O423</f>
        <v>0</v>
      </c>
      <c r="U423" s="328">
        <f t="shared" si="614"/>
        <v>0</v>
      </c>
      <c r="V423" s="26"/>
      <c r="W423" s="26"/>
      <c r="X423" s="43">
        <f t="shared" si="615"/>
        <v>0</v>
      </c>
      <c r="Y423" s="327">
        <f>'2ND TERM Db '!R423</f>
        <v>0</v>
      </c>
      <c r="Z423" s="327">
        <f>'1ST TERM Db'!R423</f>
        <v>0</v>
      </c>
      <c r="AA423" s="328">
        <f t="shared" si="616"/>
        <v>0</v>
      </c>
      <c r="AB423" s="26"/>
      <c r="AC423" s="26"/>
      <c r="AD423" s="43">
        <f t="shared" si="617"/>
        <v>0</v>
      </c>
      <c r="AE423" s="327">
        <f>'2ND TERM Db '!U423</f>
        <v>0</v>
      </c>
      <c r="AF423" s="327">
        <f>'1ST TERM Db'!U423</f>
        <v>0</v>
      </c>
      <c r="AG423" s="328">
        <f t="shared" si="618"/>
        <v>0</v>
      </c>
      <c r="AH423" s="26"/>
      <c r="AI423" s="26"/>
      <c r="AJ423" s="43">
        <f t="shared" si="619"/>
        <v>0</v>
      </c>
      <c r="AK423" s="327">
        <f>'2ND TERM Db '!X423</f>
        <v>0</v>
      </c>
      <c r="AL423" s="327">
        <f>'1ST TERM Db'!X423</f>
        <v>0</v>
      </c>
      <c r="AM423" s="328">
        <f t="shared" si="620"/>
        <v>0</v>
      </c>
      <c r="AN423" s="26"/>
      <c r="AO423" s="26"/>
      <c r="AP423" s="43">
        <f t="shared" si="621"/>
        <v>0</v>
      </c>
      <c r="AQ423" s="327">
        <f>'2ND TERM Db '!AA423</f>
        <v>0</v>
      </c>
      <c r="AR423" s="343">
        <f>'1ST TERM Db'!AA423</f>
        <v>0</v>
      </c>
      <c r="AS423" s="328">
        <f t="shared" si="622"/>
        <v>0</v>
      </c>
      <c r="AT423" s="26"/>
      <c r="AU423" s="26"/>
      <c r="AV423" s="43">
        <f t="shared" si="623"/>
        <v>0</v>
      </c>
      <c r="AW423" s="327">
        <f>'2ND TERM Db '!AD423</f>
        <v>0</v>
      </c>
      <c r="AX423" s="343">
        <f>'1ST TERM Db'!AD423</f>
        <v>0</v>
      </c>
      <c r="AY423" s="328">
        <f t="shared" si="624"/>
        <v>0</v>
      </c>
      <c r="AZ423" s="26"/>
      <c r="BA423" s="26"/>
      <c r="BB423" s="43">
        <f t="shared" si="625"/>
        <v>0</v>
      </c>
      <c r="BC423" s="327">
        <f>'2ND TERM Db '!AG423</f>
        <v>0</v>
      </c>
      <c r="BD423" s="327">
        <f>'1ST TERM Db'!AG423</f>
        <v>0</v>
      </c>
      <c r="BE423" s="328">
        <f t="shared" si="626"/>
        <v>0</v>
      </c>
      <c r="BF423" s="26"/>
      <c r="BG423" s="26"/>
      <c r="BH423" s="43">
        <f t="shared" si="627"/>
        <v>0</v>
      </c>
      <c r="BI423" s="327">
        <f>'2ND TERM Db '!AJ423</f>
        <v>0</v>
      </c>
      <c r="BJ423" s="327">
        <f>'1ST TERM Db'!AJ423</f>
        <v>0</v>
      </c>
      <c r="BK423" s="328">
        <f t="shared" si="628"/>
        <v>0</v>
      </c>
      <c r="BL423" s="26"/>
      <c r="BM423" s="26"/>
      <c r="BN423" s="43">
        <f t="shared" si="629"/>
        <v>0</v>
      </c>
      <c r="BO423" s="327">
        <f>'2ND TERM Db '!AM423</f>
        <v>0</v>
      </c>
      <c r="BP423" s="348">
        <f>'1ST TERM Db'!AM423</f>
        <v>0</v>
      </c>
      <c r="BQ423" s="328">
        <f t="shared" si="630"/>
        <v>0</v>
      </c>
      <c r="BR423" s="26"/>
      <c r="BS423" s="26"/>
      <c r="BT423" s="43">
        <f t="shared" si="631"/>
        <v>0</v>
      </c>
      <c r="BU423" s="327">
        <f>'2ND TERM Db '!AP423</f>
        <v>0</v>
      </c>
      <c r="BV423" s="348">
        <f>'1ST TERM Db'!AP423</f>
        <v>0</v>
      </c>
      <c r="BW423" s="328">
        <f t="shared" si="632"/>
        <v>0</v>
      </c>
      <c r="BX423" s="26"/>
      <c r="BY423" s="26"/>
      <c r="BZ423" s="43">
        <f t="shared" si="633"/>
        <v>0</v>
      </c>
      <c r="CA423" s="327">
        <f>'2ND TERM Db '!AS423</f>
        <v>0</v>
      </c>
      <c r="CB423" s="348">
        <f>'1ST TERM Db'!AS423</f>
        <v>0</v>
      </c>
      <c r="CC423" s="328">
        <f t="shared" si="634"/>
        <v>0</v>
      </c>
      <c r="CD423" s="26"/>
      <c r="CE423" s="26"/>
      <c r="CF423" s="43">
        <f t="shared" si="635"/>
        <v>0</v>
      </c>
      <c r="CG423" s="327">
        <f>'2ND TERM Db '!AV423</f>
        <v>0</v>
      </c>
      <c r="CH423" s="348">
        <f>'1ST TERM Db'!AV423</f>
        <v>0</v>
      </c>
      <c r="CI423" s="328">
        <f t="shared" si="636"/>
        <v>0</v>
      </c>
      <c r="CJ423" s="26"/>
      <c r="CK423" s="26"/>
      <c r="CL423" s="43">
        <f t="shared" si="637"/>
        <v>0</v>
      </c>
      <c r="CM423" s="327">
        <f>'2ND TERM Db '!AY423</f>
        <v>0</v>
      </c>
      <c r="CN423" s="348">
        <f>'1ST TERM Db'!AY423</f>
        <v>0</v>
      </c>
      <c r="CO423" s="328">
        <f t="shared" si="638"/>
        <v>0</v>
      </c>
      <c r="CP423" s="26"/>
      <c r="CQ423" s="26"/>
      <c r="CR423" s="43">
        <f t="shared" si="639"/>
        <v>0</v>
      </c>
      <c r="CS423" s="327">
        <f>'2ND TERM Db '!BB423</f>
        <v>0</v>
      </c>
      <c r="CT423" s="348">
        <f>'1ST TERM Db'!BB423</f>
        <v>0</v>
      </c>
      <c r="CU423" s="328">
        <f t="shared" si="640"/>
        <v>0</v>
      </c>
      <c r="CV423" s="26"/>
      <c r="CW423" s="26"/>
      <c r="CX423" s="43">
        <f t="shared" si="641"/>
        <v>0</v>
      </c>
      <c r="CY423" s="327">
        <f>'2ND TERM Db '!BE423</f>
        <v>0</v>
      </c>
      <c r="CZ423" s="348">
        <f>'1ST TERM Db'!BE423</f>
        <v>0</v>
      </c>
      <c r="DA423" s="328">
        <f t="shared" si="642"/>
        <v>0</v>
      </c>
      <c r="DB423" s="26"/>
      <c r="DC423" s="26"/>
      <c r="DD423" s="43">
        <f t="shared" si="643"/>
        <v>0</v>
      </c>
      <c r="DE423" s="327">
        <f>'2ND TERM Db '!BH423</f>
        <v>0</v>
      </c>
      <c r="DF423" s="348">
        <f>'1ST TERM Db'!BH423</f>
        <v>0</v>
      </c>
      <c r="DG423" s="328">
        <f t="shared" si="644"/>
        <v>0</v>
      </c>
      <c r="DH423" s="349"/>
      <c r="DI423" s="349"/>
      <c r="DJ423" s="356">
        <f t="shared" si="648"/>
        <v>0</v>
      </c>
      <c r="DK423" s="357">
        <f>'2ND TERM Db '!BK423</f>
        <v>0</v>
      </c>
      <c r="DL423" s="357">
        <f>'1ST TERM Db'!BK423</f>
        <v>0</v>
      </c>
      <c r="DM423" s="328">
        <f t="shared" si="645"/>
        <v>0</v>
      </c>
      <c r="DN423" s="73">
        <f t="shared" ref="DN423" si="682">SUM(O423,U423,AA423,AG423,AM423,AS423,AY423,BE423,BK423,BQ423,BW423,CC423,CI423,CO423,CU423,DA423,DG423,DM423)</f>
        <v>0</v>
      </c>
      <c r="DO423" s="80">
        <f t="shared" si="647"/>
        <v>12</v>
      </c>
      <c r="DP423" s="81" t="s">
        <v>105</v>
      </c>
      <c r="DQ423" s="81" t="s">
        <v>105</v>
      </c>
      <c r="DR423" s="81" t="s">
        <v>105</v>
      </c>
      <c r="DS423" s="81" t="s">
        <v>105</v>
      </c>
      <c r="DT423" s="81" t="s">
        <v>105</v>
      </c>
      <c r="DU423" s="81" t="s">
        <v>105</v>
      </c>
      <c r="DV423" s="81" t="s">
        <v>105</v>
      </c>
      <c r="DW423" s="81" t="s">
        <v>105</v>
      </c>
      <c r="DX423" s="87" t="s">
        <v>98</v>
      </c>
      <c r="DY423" s="88" t="s">
        <v>99</v>
      </c>
      <c r="DZ423" s="81" t="s">
        <v>105</v>
      </c>
      <c r="EA423" s="81" t="s">
        <v>105</v>
      </c>
      <c r="EB423" s="81" t="s">
        <v>105</v>
      </c>
      <c r="EC423" s="81" t="s">
        <v>105</v>
      </c>
      <c r="ED423" s="81" t="s">
        <v>105</v>
      </c>
      <c r="EE423" s="81" t="s">
        <v>105</v>
      </c>
      <c r="EF423" s="99" t="s">
        <v>105</v>
      </c>
      <c r="EG423" s="100" t="s">
        <v>101</v>
      </c>
      <c r="EH423" s="101" t="s">
        <v>102</v>
      </c>
      <c r="EI423" s="102" t="s">
        <v>103</v>
      </c>
      <c r="EJ423" s="103" t="s">
        <v>104</v>
      </c>
    </row>
    <row r="424" ht="30.3" spans="1:140">
      <c r="A424" s="21">
        <v>421</v>
      </c>
      <c r="B424" s="288">
        <f>'1ST TERM Db'!B424</f>
        <v>0</v>
      </c>
      <c r="C424" s="289">
        <f>'1ST TERM Db'!C424</f>
        <v>0</v>
      </c>
      <c r="D424" s="29">
        <f>'1ST TERM Db'!D424</f>
        <v>0</v>
      </c>
      <c r="E424" s="29">
        <f>'1ST TERM Db'!E424</f>
        <v>0</v>
      </c>
      <c r="F424" s="27"/>
      <c r="G424" s="27"/>
      <c r="H424" s="27"/>
      <c r="I424" s="42">
        <f t="shared" si="611"/>
        <v>0</v>
      </c>
      <c r="J424" s="26"/>
      <c r="K424" s="26"/>
      <c r="L424" s="43">
        <f t="shared" si="607"/>
        <v>0</v>
      </c>
      <c r="M424" s="327">
        <f>'2ND TERM Db '!L424</f>
        <v>0</v>
      </c>
      <c r="N424" s="327">
        <f>'1ST TERM Db'!L424</f>
        <v>0</v>
      </c>
      <c r="O424" s="328">
        <f t="shared" si="612"/>
        <v>0</v>
      </c>
      <c r="P424" s="26"/>
      <c r="Q424" s="26"/>
      <c r="R424" s="43">
        <f t="shared" si="613"/>
        <v>0</v>
      </c>
      <c r="S424" s="327">
        <f>'2ND TERM Db '!O424</f>
        <v>0</v>
      </c>
      <c r="T424" s="327">
        <f>'1ST TERM Db'!O424</f>
        <v>0</v>
      </c>
      <c r="U424" s="328">
        <f t="shared" si="614"/>
        <v>0</v>
      </c>
      <c r="V424" s="26"/>
      <c r="W424" s="26"/>
      <c r="X424" s="43">
        <f t="shared" si="615"/>
        <v>0</v>
      </c>
      <c r="Y424" s="327">
        <f>'2ND TERM Db '!R424</f>
        <v>0</v>
      </c>
      <c r="Z424" s="327">
        <f>'1ST TERM Db'!R424</f>
        <v>0</v>
      </c>
      <c r="AA424" s="328">
        <f t="shared" si="616"/>
        <v>0</v>
      </c>
      <c r="AB424" s="26"/>
      <c r="AC424" s="26"/>
      <c r="AD424" s="43">
        <f t="shared" si="617"/>
        <v>0</v>
      </c>
      <c r="AE424" s="327">
        <f>'2ND TERM Db '!U424</f>
        <v>0</v>
      </c>
      <c r="AF424" s="327">
        <f>'1ST TERM Db'!U424</f>
        <v>0</v>
      </c>
      <c r="AG424" s="328">
        <f t="shared" si="618"/>
        <v>0</v>
      </c>
      <c r="AH424" s="26"/>
      <c r="AI424" s="26"/>
      <c r="AJ424" s="43">
        <f t="shared" si="619"/>
        <v>0</v>
      </c>
      <c r="AK424" s="327">
        <f>'2ND TERM Db '!X424</f>
        <v>0</v>
      </c>
      <c r="AL424" s="327">
        <f>'1ST TERM Db'!X424</f>
        <v>0</v>
      </c>
      <c r="AM424" s="328">
        <f t="shared" si="620"/>
        <v>0</v>
      </c>
      <c r="AN424" s="26"/>
      <c r="AO424" s="26"/>
      <c r="AP424" s="43">
        <f t="shared" si="621"/>
        <v>0</v>
      </c>
      <c r="AQ424" s="327">
        <f>'2ND TERM Db '!AA424</f>
        <v>0</v>
      </c>
      <c r="AR424" s="343">
        <f>'1ST TERM Db'!AA424</f>
        <v>0</v>
      </c>
      <c r="AS424" s="328">
        <f t="shared" si="622"/>
        <v>0</v>
      </c>
      <c r="AT424" s="26"/>
      <c r="AU424" s="26"/>
      <c r="AV424" s="43">
        <f t="shared" si="623"/>
        <v>0</v>
      </c>
      <c r="AW424" s="327">
        <f>'2ND TERM Db '!AD424</f>
        <v>0</v>
      </c>
      <c r="AX424" s="343">
        <f>'1ST TERM Db'!AD424</f>
        <v>0</v>
      </c>
      <c r="AY424" s="328">
        <f t="shared" si="624"/>
        <v>0</v>
      </c>
      <c r="AZ424" s="26"/>
      <c r="BA424" s="26"/>
      <c r="BB424" s="43">
        <f t="shared" si="625"/>
        <v>0</v>
      </c>
      <c r="BC424" s="327">
        <f>'2ND TERM Db '!AG424</f>
        <v>0</v>
      </c>
      <c r="BD424" s="327">
        <f>'1ST TERM Db'!AG424</f>
        <v>0</v>
      </c>
      <c r="BE424" s="328">
        <f t="shared" si="626"/>
        <v>0</v>
      </c>
      <c r="BF424" s="26"/>
      <c r="BG424" s="26"/>
      <c r="BH424" s="43">
        <f t="shared" si="627"/>
        <v>0</v>
      </c>
      <c r="BI424" s="327">
        <f>'2ND TERM Db '!AJ424</f>
        <v>0</v>
      </c>
      <c r="BJ424" s="327">
        <f>'1ST TERM Db'!AJ424</f>
        <v>0</v>
      </c>
      <c r="BK424" s="328">
        <f t="shared" si="628"/>
        <v>0</v>
      </c>
      <c r="BL424" s="26"/>
      <c r="BM424" s="26"/>
      <c r="BN424" s="43">
        <f t="shared" si="629"/>
        <v>0</v>
      </c>
      <c r="BO424" s="327">
        <f>'2ND TERM Db '!AM424</f>
        <v>0</v>
      </c>
      <c r="BP424" s="348">
        <f>'1ST TERM Db'!AM424</f>
        <v>0</v>
      </c>
      <c r="BQ424" s="328">
        <f t="shared" si="630"/>
        <v>0</v>
      </c>
      <c r="BR424" s="26"/>
      <c r="BS424" s="26"/>
      <c r="BT424" s="43">
        <f t="shared" si="631"/>
        <v>0</v>
      </c>
      <c r="BU424" s="327">
        <f>'2ND TERM Db '!AP424</f>
        <v>0</v>
      </c>
      <c r="BV424" s="348">
        <f>'1ST TERM Db'!AP424</f>
        <v>0</v>
      </c>
      <c r="BW424" s="328">
        <f t="shared" si="632"/>
        <v>0</v>
      </c>
      <c r="BX424" s="26"/>
      <c r="BY424" s="26"/>
      <c r="BZ424" s="43">
        <f t="shared" si="633"/>
        <v>0</v>
      </c>
      <c r="CA424" s="327">
        <f>'2ND TERM Db '!AS424</f>
        <v>0</v>
      </c>
      <c r="CB424" s="348">
        <f>'1ST TERM Db'!AS424</f>
        <v>0</v>
      </c>
      <c r="CC424" s="328">
        <f t="shared" si="634"/>
        <v>0</v>
      </c>
      <c r="CD424" s="26"/>
      <c r="CE424" s="26"/>
      <c r="CF424" s="43">
        <f t="shared" si="635"/>
        <v>0</v>
      </c>
      <c r="CG424" s="327">
        <f>'2ND TERM Db '!AV424</f>
        <v>0</v>
      </c>
      <c r="CH424" s="348">
        <f>'1ST TERM Db'!AV424</f>
        <v>0</v>
      </c>
      <c r="CI424" s="328">
        <f t="shared" si="636"/>
        <v>0</v>
      </c>
      <c r="CJ424" s="26"/>
      <c r="CK424" s="26"/>
      <c r="CL424" s="43">
        <f t="shared" si="637"/>
        <v>0</v>
      </c>
      <c r="CM424" s="327">
        <f>'2ND TERM Db '!AY424</f>
        <v>0</v>
      </c>
      <c r="CN424" s="348">
        <f>'1ST TERM Db'!AY424</f>
        <v>0</v>
      </c>
      <c r="CO424" s="328">
        <f t="shared" si="638"/>
        <v>0</v>
      </c>
      <c r="CP424" s="26"/>
      <c r="CQ424" s="26"/>
      <c r="CR424" s="43">
        <f t="shared" si="639"/>
        <v>0</v>
      </c>
      <c r="CS424" s="327">
        <f>'2ND TERM Db '!BB424</f>
        <v>0</v>
      </c>
      <c r="CT424" s="348">
        <f>'1ST TERM Db'!BB424</f>
        <v>0</v>
      </c>
      <c r="CU424" s="328">
        <f t="shared" si="640"/>
        <v>0</v>
      </c>
      <c r="CV424" s="26"/>
      <c r="CW424" s="26"/>
      <c r="CX424" s="43">
        <f t="shared" si="641"/>
        <v>0</v>
      </c>
      <c r="CY424" s="327">
        <f>'2ND TERM Db '!BE424</f>
        <v>0</v>
      </c>
      <c r="CZ424" s="348">
        <f>'1ST TERM Db'!BE424</f>
        <v>0</v>
      </c>
      <c r="DA424" s="328">
        <f t="shared" si="642"/>
        <v>0</v>
      </c>
      <c r="DB424" s="26"/>
      <c r="DC424" s="26"/>
      <c r="DD424" s="43">
        <f t="shared" si="643"/>
        <v>0</v>
      </c>
      <c r="DE424" s="327">
        <f>'2ND TERM Db '!BH424</f>
        <v>0</v>
      </c>
      <c r="DF424" s="348">
        <f>'1ST TERM Db'!BH424</f>
        <v>0</v>
      </c>
      <c r="DG424" s="328">
        <f t="shared" si="644"/>
        <v>0</v>
      </c>
      <c r="DH424" s="349"/>
      <c r="DI424" s="349"/>
      <c r="DJ424" s="356">
        <f t="shared" si="648"/>
        <v>0</v>
      </c>
      <c r="DK424" s="357">
        <f>'2ND TERM Db '!BK424</f>
        <v>0</v>
      </c>
      <c r="DL424" s="357">
        <f>'1ST TERM Db'!BK424</f>
        <v>0</v>
      </c>
      <c r="DM424" s="328">
        <f t="shared" si="645"/>
        <v>0</v>
      </c>
      <c r="DN424" s="73">
        <f t="shared" ref="DN424" si="683">SUM(O424,U424,AA424,AG424,AM424,AS424,AY424,BE424,BK424,BQ424,BW424,CC424,CI424,CO424,CU424,DA424,DG424:DM424)</f>
        <v>0</v>
      </c>
      <c r="DO424" s="80">
        <f t="shared" si="647"/>
        <v>12</v>
      </c>
      <c r="DP424" s="81" t="s">
        <v>105</v>
      </c>
      <c r="DQ424" s="81" t="s">
        <v>105</v>
      </c>
      <c r="DR424" s="81" t="s">
        <v>105</v>
      </c>
      <c r="DS424" s="81" t="s">
        <v>105</v>
      </c>
      <c r="DT424" s="81" t="s">
        <v>105</v>
      </c>
      <c r="DU424" s="81" t="s">
        <v>105</v>
      </c>
      <c r="DV424" s="81" t="s">
        <v>105</v>
      </c>
      <c r="DW424" s="81" t="s">
        <v>105</v>
      </c>
      <c r="DX424" s="87" t="s">
        <v>98</v>
      </c>
      <c r="DY424" s="88" t="s">
        <v>99</v>
      </c>
      <c r="DZ424" s="81" t="s">
        <v>105</v>
      </c>
      <c r="EA424" s="81" t="s">
        <v>105</v>
      </c>
      <c r="EB424" s="81" t="s">
        <v>105</v>
      </c>
      <c r="EC424" s="81" t="s">
        <v>105</v>
      </c>
      <c r="ED424" s="81" t="s">
        <v>105</v>
      </c>
      <c r="EE424" s="81" t="s">
        <v>105</v>
      </c>
      <c r="EF424" s="99" t="s">
        <v>105</v>
      </c>
      <c r="EG424" s="100" t="s">
        <v>101</v>
      </c>
      <c r="EH424" s="101" t="s">
        <v>102</v>
      </c>
      <c r="EI424" s="102" t="s">
        <v>103</v>
      </c>
      <c r="EJ424" s="103" t="s">
        <v>104</v>
      </c>
    </row>
    <row r="425" ht="30.3" spans="1:140">
      <c r="A425" s="21">
        <v>422</v>
      </c>
      <c r="B425" s="288">
        <f>'1ST TERM Db'!B425</f>
        <v>0</v>
      </c>
      <c r="C425" s="29">
        <f>'1ST TERM Db'!C425</f>
        <v>0</v>
      </c>
      <c r="D425" s="29">
        <f>'1ST TERM Db'!D425</f>
        <v>0</v>
      </c>
      <c r="E425" s="29">
        <f>'1ST TERM Db'!E425</f>
        <v>0</v>
      </c>
      <c r="F425" s="27"/>
      <c r="G425" s="27"/>
      <c r="H425" s="27"/>
      <c r="I425" s="42">
        <f t="shared" si="611"/>
        <v>0</v>
      </c>
      <c r="J425" s="26"/>
      <c r="K425" s="26"/>
      <c r="L425" s="43">
        <f t="shared" si="607"/>
        <v>0</v>
      </c>
      <c r="M425" s="327">
        <f>'2ND TERM Db '!L425</f>
        <v>0</v>
      </c>
      <c r="N425" s="327">
        <f>'1ST TERM Db'!L425</f>
        <v>0</v>
      </c>
      <c r="O425" s="328">
        <f t="shared" si="612"/>
        <v>0</v>
      </c>
      <c r="P425" s="26"/>
      <c r="Q425" s="26"/>
      <c r="R425" s="43">
        <f t="shared" si="613"/>
        <v>0</v>
      </c>
      <c r="S425" s="327">
        <f>'2ND TERM Db '!O425</f>
        <v>0</v>
      </c>
      <c r="T425" s="327">
        <f>'1ST TERM Db'!O425</f>
        <v>0</v>
      </c>
      <c r="U425" s="328">
        <f t="shared" si="614"/>
        <v>0</v>
      </c>
      <c r="V425" s="26"/>
      <c r="W425" s="26"/>
      <c r="X425" s="43">
        <f t="shared" si="615"/>
        <v>0</v>
      </c>
      <c r="Y425" s="327">
        <f>'2ND TERM Db '!R425</f>
        <v>0</v>
      </c>
      <c r="Z425" s="327">
        <f>'1ST TERM Db'!R425</f>
        <v>0</v>
      </c>
      <c r="AA425" s="328">
        <f t="shared" si="616"/>
        <v>0</v>
      </c>
      <c r="AB425" s="26"/>
      <c r="AC425" s="26"/>
      <c r="AD425" s="43">
        <f t="shared" si="617"/>
        <v>0</v>
      </c>
      <c r="AE425" s="327">
        <f>'2ND TERM Db '!U425</f>
        <v>0</v>
      </c>
      <c r="AF425" s="327">
        <f>'1ST TERM Db'!U425</f>
        <v>0</v>
      </c>
      <c r="AG425" s="328">
        <f t="shared" si="618"/>
        <v>0</v>
      </c>
      <c r="AH425" s="26"/>
      <c r="AI425" s="26"/>
      <c r="AJ425" s="43">
        <f t="shared" si="619"/>
        <v>0</v>
      </c>
      <c r="AK425" s="327">
        <f>'2ND TERM Db '!X425</f>
        <v>0</v>
      </c>
      <c r="AL425" s="327">
        <f>'1ST TERM Db'!X425</f>
        <v>0</v>
      </c>
      <c r="AM425" s="328">
        <f t="shared" si="620"/>
        <v>0</v>
      </c>
      <c r="AN425" s="26"/>
      <c r="AO425" s="26"/>
      <c r="AP425" s="43">
        <f t="shared" si="621"/>
        <v>0</v>
      </c>
      <c r="AQ425" s="327">
        <f>'2ND TERM Db '!AA425</f>
        <v>0</v>
      </c>
      <c r="AR425" s="343">
        <f>'1ST TERM Db'!AA425</f>
        <v>0</v>
      </c>
      <c r="AS425" s="328">
        <f t="shared" si="622"/>
        <v>0</v>
      </c>
      <c r="AT425" s="26"/>
      <c r="AU425" s="26"/>
      <c r="AV425" s="43">
        <f t="shared" si="623"/>
        <v>0</v>
      </c>
      <c r="AW425" s="327">
        <f>'2ND TERM Db '!AD425</f>
        <v>0</v>
      </c>
      <c r="AX425" s="343">
        <f>'1ST TERM Db'!AD425</f>
        <v>0</v>
      </c>
      <c r="AY425" s="328">
        <f t="shared" si="624"/>
        <v>0</v>
      </c>
      <c r="AZ425" s="26"/>
      <c r="BA425" s="26"/>
      <c r="BB425" s="43">
        <f t="shared" si="625"/>
        <v>0</v>
      </c>
      <c r="BC425" s="327">
        <f>'2ND TERM Db '!AG425</f>
        <v>0</v>
      </c>
      <c r="BD425" s="327">
        <f>'1ST TERM Db'!AG425</f>
        <v>0</v>
      </c>
      <c r="BE425" s="328">
        <f t="shared" si="626"/>
        <v>0</v>
      </c>
      <c r="BF425" s="26"/>
      <c r="BG425" s="26"/>
      <c r="BH425" s="43">
        <f t="shared" si="627"/>
        <v>0</v>
      </c>
      <c r="BI425" s="327">
        <f>'2ND TERM Db '!AJ425</f>
        <v>0</v>
      </c>
      <c r="BJ425" s="327">
        <f>'1ST TERM Db'!AJ425</f>
        <v>0</v>
      </c>
      <c r="BK425" s="328">
        <f t="shared" si="628"/>
        <v>0</v>
      </c>
      <c r="BL425" s="26"/>
      <c r="BM425" s="26"/>
      <c r="BN425" s="43">
        <f t="shared" si="629"/>
        <v>0</v>
      </c>
      <c r="BO425" s="327">
        <f>'2ND TERM Db '!AM425</f>
        <v>0</v>
      </c>
      <c r="BP425" s="348">
        <f>'1ST TERM Db'!AM425</f>
        <v>0</v>
      </c>
      <c r="BQ425" s="328">
        <f t="shared" si="630"/>
        <v>0</v>
      </c>
      <c r="BR425" s="26"/>
      <c r="BS425" s="26"/>
      <c r="BT425" s="43">
        <f t="shared" si="631"/>
        <v>0</v>
      </c>
      <c r="BU425" s="327">
        <f>'2ND TERM Db '!AP425</f>
        <v>0</v>
      </c>
      <c r="BV425" s="348">
        <f>'1ST TERM Db'!AP425</f>
        <v>0</v>
      </c>
      <c r="BW425" s="328">
        <f t="shared" si="632"/>
        <v>0</v>
      </c>
      <c r="BX425" s="26"/>
      <c r="BY425" s="26"/>
      <c r="BZ425" s="43">
        <f t="shared" si="633"/>
        <v>0</v>
      </c>
      <c r="CA425" s="327">
        <f>'2ND TERM Db '!AS425</f>
        <v>0</v>
      </c>
      <c r="CB425" s="348">
        <f>'1ST TERM Db'!AS425</f>
        <v>0</v>
      </c>
      <c r="CC425" s="328">
        <f t="shared" si="634"/>
        <v>0</v>
      </c>
      <c r="CD425" s="26"/>
      <c r="CE425" s="26"/>
      <c r="CF425" s="43">
        <f t="shared" si="635"/>
        <v>0</v>
      </c>
      <c r="CG425" s="327">
        <f>'2ND TERM Db '!AV425</f>
        <v>0</v>
      </c>
      <c r="CH425" s="348">
        <f>'1ST TERM Db'!AV425</f>
        <v>0</v>
      </c>
      <c r="CI425" s="328">
        <f t="shared" si="636"/>
        <v>0</v>
      </c>
      <c r="CJ425" s="26"/>
      <c r="CK425" s="26"/>
      <c r="CL425" s="43">
        <f t="shared" si="637"/>
        <v>0</v>
      </c>
      <c r="CM425" s="327">
        <f>'2ND TERM Db '!AY425</f>
        <v>0</v>
      </c>
      <c r="CN425" s="348">
        <f>'1ST TERM Db'!AY425</f>
        <v>0</v>
      </c>
      <c r="CO425" s="328">
        <f t="shared" si="638"/>
        <v>0</v>
      </c>
      <c r="CP425" s="26"/>
      <c r="CQ425" s="26"/>
      <c r="CR425" s="43">
        <f t="shared" si="639"/>
        <v>0</v>
      </c>
      <c r="CS425" s="327">
        <f>'2ND TERM Db '!BB425</f>
        <v>0</v>
      </c>
      <c r="CT425" s="348">
        <f>'1ST TERM Db'!BB425</f>
        <v>0</v>
      </c>
      <c r="CU425" s="328">
        <f t="shared" si="640"/>
        <v>0</v>
      </c>
      <c r="CV425" s="26"/>
      <c r="CW425" s="26"/>
      <c r="CX425" s="43">
        <f t="shared" si="641"/>
        <v>0</v>
      </c>
      <c r="CY425" s="327">
        <f>'2ND TERM Db '!BE425</f>
        <v>0</v>
      </c>
      <c r="CZ425" s="348">
        <f>'1ST TERM Db'!BE425</f>
        <v>0</v>
      </c>
      <c r="DA425" s="328">
        <f t="shared" si="642"/>
        <v>0</v>
      </c>
      <c r="DB425" s="26"/>
      <c r="DC425" s="26"/>
      <c r="DD425" s="43">
        <f t="shared" si="643"/>
        <v>0</v>
      </c>
      <c r="DE425" s="327">
        <f>'2ND TERM Db '!BH425</f>
        <v>0</v>
      </c>
      <c r="DF425" s="348">
        <f>'1ST TERM Db'!BH425</f>
        <v>0</v>
      </c>
      <c r="DG425" s="328">
        <f t="shared" si="644"/>
        <v>0</v>
      </c>
      <c r="DH425" s="349"/>
      <c r="DI425" s="349"/>
      <c r="DJ425" s="356">
        <f t="shared" si="648"/>
        <v>0</v>
      </c>
      <c r="DK425" s="357">
        <f>'2ND TERM Db '!BK425</f>
        <v>0</v>
      </c>
      <c r="DL425" s="357">
        <f>'1ST TERM Db'!BK425</f>
        <v>0</v>
      </c>
      <c r="DM425" s="328">
        <f t="shared" si="645"/>
        <v>0</v>
      </c>
      <c r="DN425" s="73">
        <f t="shared" ref="DN425" si="684">SUM(O425,U425,AA425,AG425,AM425,AS425,AY425,BE425,BK425,BQ425,BW425,CC425,CI425,CO425,CU425,DA425,DG425,DM425)</f>
        <v>0</v>
      </c>
      <c r="DO425" s="80">
        <f t="shared" si="647"/>
        <v>12</v>
      </c>
      <c r="DP425" s="81" t="s">
        <v>105</v>
      </c>
      <c r="DQ425" s="81" t="s">
        <v>105</v>
      </c>
      <c r="DR425" s="81" t="s">
        <v>105</v>
      </c>
      <c r="DS425" s="81" t="s">
        <v>105</v>
      </c>
      <c r="DT425" s="81" t="s">
        <v>105</v>
      </c>
      <c r="DU425" s="81" t="s">
        <v>105</v>
      </c>
      <c r="DV425" s="81" t="s">
        <v>105</v>
      </c>
      <c r="DW425" s="81" t="s">
        <v>105</v>
      </c>
      <c r="DX425" s="87" t="s">
        <v>98</v>
      </c>
      <c r="DY425" s="88" t="s">
        <v>99</v>
      </c>
      <c r="DZ425" s="81" t="s">
        <v>105</v>
      </c>
      <c r="EA425" s="81" t="s">
        <v>105</v>
      </c>
      <c r="EB425" s="81" t="s">
        <v>105</v>
      </c>
      <c r="EC425" s="81" t="s">
        <v>105</v>
      </c>
      <c r="ED425" s="81" t="s">
        <v>105</v>
      </c>
      <c r="EE425" s="81" t="s">
        <v>105</v>
      </c>
      <c r="EF425" s="99" t="s">
        <v>105</v>
      </c>
      <c r="EG425" s="100" t="s">
        <v>101</v>
      </c>
      <c r="EH425" s="101" t="s">
        <v>102</v>
      </c>
      <c r="EI425" s="102" t="s">
        <v>103</v>
      </c>
      <c r="EJ425" s="103" t="s">
        <v>104</v>
      </c>
    </row>
    <row r="426" ht="30.3" spans="1:140">
      <c r="A426" s="21">
        <v>423</v>
      </c>
      <c r="B426" s="288">
        <f>'1ST TERM Db'!B426</f>
        <v>0</v>
      </c>
      <c r="C426" s="29">
        <f>'1ST TERM Db'!C426</f>
        <v>0</v>
      </c>
      <c r="D426" s="29">
        <f>'1ST TERM Db'!D426</f>
        <v>0</v>
      </c>
      <c r="E426" s="29">
        <f>'1ST TERM Db'!E426</f>
        <v>0</v>
      </c>
      <c r="F426" s="27"/>
      <c r="G426" s="27"/>
      <c r="H426" s="27"/>
      <c r="I426" s="42">
        <f t="shared" si="611"/>
        <v>0</v>
      </c>
      <c r="J426" s="26"/>
      <c r="K426" s="26"/>
      <c r="L426" s="43">
        <f t="shared" si="607"/>
        <v>0</v>
      </c>
      <c r="M426" s="327">
        <f>'2ND TERM Db '!L426</f>
        <v>0</v>
      </c>
      <c r="N426" s="327">
        <f>'1ST TERM Db'!L426</f>
        <v>0</v>
      </c>
      <c r="O426" s="328">
        <f t="shared" si="612"/>
        <v>0</v>
      </c>
      <c r="P426" s="26"/>
      <c r="Q426" s="26"/>
      <c r="R426" s="43">
        <f t="shared" si="613"/>
        <v>0</v>
      </c>
      <c r="S426" s="327">
        <f>'2ND TERM Db '!O426</f>
        <v>0</v>
      </c>
      <c r="T426" s="327">
        <f>'1ST TERM Db'!O426</f>
        <v>0</v>
      </c>
      <c r="U426" s="328">
        <f t="shared" si="614"/>
        <v>0</v>
      </c>
      <c r="V426" s="26"/>
      <c r="W426" s="26"/>
      <c r="X426" s="43">
        <f t="shared" si="615"/>
        <v>0</v>
      </c>
      <c r="Y426" s="327">
        <f>'2ND TERM Db '!R426</f>
        <v>0</v>
      </c>
      <c r="Z426" s="327">
        <f>'1ST TERM Db'!R426</f>
        <v>0</v>
      </c>
      <c r="AA426" s="328">
        <f t="shared" si="616"/>
        <v>0</v>
      </c>
      <c r="AB426" s="26"/>
      <c r="AC426" s="26"/>
      <c r="AD426" s="43">
        <f t="shared" si="617"/>
        <v>0</v>
      </c>
      <c r="AE426" s="327">
        <f>'2ND TERM Db '!U426</f>
        <v>0</v>
      </c>
      <c r="AF426" s="327">
        <f>'1ST TERM Db'!U426</f>
        <v>0</v>
      </c>
      <c r="AG426" s="328">
        <f t="shared" si="618"/>
        <v>0</v>
      </c>
      <c r="AH426" s="26"/>
      <c r="AI426" s="26"/>
      <c r="AJ426" s="43">
        <f t="shared" si="619"/>
        <v>0</v>
      </c>
      <c r="AK426" s="327">
        <f>'2ND TERM Db '!X426</f>
        <v>0</v>
      </c>
      <c r="AL426" s="327">
        <f>'1ST TERM Db'!X426</f>
        <v>0</v>
      </c>
      <c r="AM426" s="328">
        <f t="shared" si="620"/>
        <v>0</v>
      </c>
      <c r="AN426" s="26"/>
      <c r="AO426" s="26"/>
      <c r="AP426" s="43">
        <f t="shared" si="621"/>
        <v>0</v>
      </c>
      <c r="AQ426" s="327">
        <f>'2ND TERM Db '!AA426</f>
        <v>0</v>
      </c>
      <c r="AR426" s="343">
        <f>'1ST TERM Db'!AA426</f>
        <v>0</v>
      </c>
      <c r="AS426" s="328">
        <f t="shared" si="622"/>
        <v>0</v>
      </c>
      <c r="AT426" s="26"/>
      <c r="AU426" s="26"/>
      <c r="AV426" s="43">
        <f t="shared" si="623"/>
        <v>0</v>
      </c>
      <c r="AW426" s="327">
        <f>'2ND TERM Db '!AD426</f>
        <v>0</v>
      </c>
      <c r="AX426" s="343">
        <f>'1ST TERM Db'!AD426</f>
        <v>0</v>
      </c>
      <c r="AY426" s="328">
        <f t="shared" si="624"/>
        <v>0</v>
      </c>
      <c r="AZ426" s="26"/>
      <c r="BA426" s="26"/>
      <c r="BB426" s="43">
        <f t="shared" si="625"/>
        <v>0</v>
      </c>
      <c r="BC426" s="327">
        <f>'2ND TERM Db '!AG426</f>
        <v>0</v>
      </c>
      <c r="BD426" s="327">
        <f>'1ST TERM Db'!AG426</f>
        <v>0</v>
      </c>
      <c r="BE426" s="328">
        <f t="shared" si="626"/>
        <v>0</v>
      </c>
      <c r="BF426" s="26"/>
      <c r="BG426" s="26"/>
      <c r="BH426" s="43">
        <f t="shared" si="627"/>
        <v>0</v>
      </c>
      <c r="BI426" s="327">
        <f>'2ND TERM Db '!AJ426</f>
        <v>0</v>
      </c>
      <c r="BJ426" s="327">
        <f>'1ST TERM Db'!AJ426</f>
        <v>0</v>
      </c>
      <c r="BK426" s="328">
        <f t="shared" si="628"/>
        <v>0</v>
      </c>
      <c r="BL426" s="26"/>
      <c r="BM426" s="26"/>
      <c r="BN426" s="43">
        <f t="shared" si="629"/>
        <v>0</v>
      </c>
      <c r="BO426" s="327">
        <f>'2ND TERM Db '!AM426</f>
        <v>0</v>
      </c>
      <c r="BP426" s="348">
        <f>'1ST TERM Db'!AM426</f>
        <v>0</v>
      </c>
      <c r="BQ426" s="328">
        <f t="shared" si="630"/>
        <v>0</v>
      </c>
      <c r="BR426" s="26"/>
      <c r="BS426" s="26"/>
      <c r="BT426" s="43">
        <f t="shared" si="631"/>
        <v>0</v>
      </c>
      <c r="BU426" s="327">
        <f>'2ND TERM Db '!AP426</f>
        <v>0</v>
      </c>
      <c r="BV426" s="348">
        <f>'1ST TERM Db'!AP426</f>
        <v>0</v>
      </c>
      <c r="BW426" s="328">
        <f t="shared" si="632"/>
        <v>0</v>
      </c>
      <c r="BX426" s="26"/>
      <c r="BY426" s="26"/>
      <c r="BZ426" s="43">
        <f t="shared" si="633"/>
        <v>0</v>
      </c>
      <c r="CA426" s="327">
        <f>'2ND TERM Db '!AS426</f>
        <v>0</v>
      </c>
      <c r="CB426" s="348">
        <f>'1ST TERM Db'!AS426</f>
        <v>0</v>
      </c>
      <c r="CC426" s="328">
        <f t="shared" si="634"/>
        <v>0</v>
      </c>
      <c r="CD426" s="26"/>
      <c r="CE426" s="26"/>
      <c r="CF426" s="43">
        <f t="shared" si="635"/>
        <v>0</v>
      </c>
      <c r="CG426" s="327">
        <f>'2ND TERM Db '!AV426</f>
        <v>0</v>
      </c>
      <c r="CH426" s="348">
        <f>'1ST TERM Db'!AV426</f>
        <v>0</v>
      </c>
      <c r="CI426" s="328">
        <f t="shared" si="636"/>
        <v>0</v>
      </c>
      <c r="CJ426" s="26"/>
      <c r="CK426" s="26"/>
      <c r="CL426" s="43">
        <f t="shared" si="637"/>
        <v>0</v>
      </c>
      <c r="CM426" s="327">
        <f>'2ND TERM Db '!AY426</f>
        <v>0</v>
      </c>
      <c r="CN426" s="348">
        <f>'1ST TERM Db'!AY426</f>
        <v>0</v>
      </c>
      <c r="CO426" s="328">
        <f t="shared" si="638"/>
        <v>0</v>
      </c>
      <c r="CP426" s="26"/>
      <c r="CQ426" s="26"/>
      <c r="CR426" s="43">
        <f t="shared" si="639"/>
        <v>0</v>
      </c>
      <c r="CS426" s="327">
        <f>'2ND TERM Db '!BB426</f>
        <v>0</v>
      </c>
      <c r="CT426" s="348">
        <f>'1ST TERM Db'!BB426</f>
        <v>0</v>
      </c>
      <c r="CU426" s="328">
        <f t="shared" si="640"/>
        <v>0</v>
      </c>
      <c r="CV426" s="26"/>
      <c r="CW426" s="26"/>
      <c r="CX426" s="43">
        <f t="shared" si="641"/>
        <v>0</v>
      </c>
      <c r="CY426" s="327">
        <f>'2ND TERM Db '!BE426</f>
        <v>0</v>
      </c>
      <c r="CZ426" s="348">
        <f>'1ST TERM Db'!BE426</f>
        <v>0</v>
      </c>
      <c r="DA426" s="328">
        <f t="shared" si="642"/>
        <v>0</v>
      </c>
      <c r="DB426" s="26"/>
      <c r="DC426" s="26"/>
      <c r="DD426" s="43">
        <f t="shared" si="643"/>
        <v>0</v>
      </c>
      <c r="DE426" s="327">
        <f>'2ND TERM Db '!BH426</f>
        <v>0</v>
      </c>
      <c r="DF426" s="348">
        <f>'1ST TERM Db'!BH426</f>
        <v>0</v>
      </c>
      <c r="DG426" s="328">
        <f t="shared" si="644"/>
        <v>0</v>
      </c>
      <c r="DH426" s="349"/>
      <c r="DI426" s="349"/>
      <c r="DJ426" s="356">
        <f t="shared" si="648"/>
        <v>0</v>
      </c>
      <c r="DK426" s="357">
        <f>'2ND TERM Db '!BK426</f>
        <v>0</v>
      </c>
      <c r="DL426" s="357">
        <f>'1ST TERM Db'!BK426</f>
        <v>0</v>
      </c>
      <c r="DM426" s="328">
        <f t="shared" si="645"/>
        <v>0</v>
      </c>
      <c r="DN426" s="73">
        <f t="shared" ref="DN426" si="685">SUM(O426,U426,AA426,AG426,AM426,AS426,AY426,BE426,BK426,BQ426,BW426,CC426,CI426,CO426,CU426,DA426,DG426:DM426)</f>
        <v>0</v>
      </c>
      <c r="DO426" s="80">
        <f t="shared" si="647"/>
        <v>12</v>
      </c>
      <c r="DP426" s="81" t="s">
        <v>105</v>
      </c>
      <c r="DQ426" s="81" t="s">
        <v>105</v>
      </c>
      <c r="DR426" s="81" t="s">
        <v>105</v>
      </c>
      <c r="DS426" s="81" t="s">
        <v>105</v>
      </c>
      <c r="DT426" s="81" t="s">
        <v>105</v>
      </c>
      <c r="DU426" s="81" t="s">
        <v>105</v>
      </c>
      <c r="DV426" s="81" t="s">
        <v>105</v>
      </c>
      <c r="DW426" s="81" t="s">
        <v>105</v>
      </c>
      <c r="DX426" s="87" t="s">
        <v>98</v>
      </c>
      <c r="DY426" s="88" t="s">
        <v>99</v>
      </c>
      <c r="DZ426" s="81" t="s">
        <v>105</v>
      </c>
      <c r="EA426" s="81" t="s">
        <v>105</v>
      </c>
      <c r="EB426" s="81" t="s">
        <v>105</v>
      </c>
      <c r="EC426" s="81" t="s">
        <v>105</v>
      </c>
      <c r="ED426" s="81" t="s">
        <v>105</v>
      </c>
      <c r="EE426" s="81" t="s">
        <v>105</v>
      </c>
      <c r="EF426" s="99" t="s">
        <v>105</v>
      </c>
      <c r="EG426" s="100" t="s">
        <v>101</v>
      </c>
      <c r="EH426" s="101" t="s">
        <v>102</v>
      </c>
      <c r="EI426" s="102" t="s">
        <v>103</v>
      </c>
      <c r="EJ426" s="103" t="s">
        <v>104</v>
      </c>
    </row>
    <row r="427" ht="30.3" spans="1:140">
      <c r="A427" s="21">
        <v>424</v>
      </c>
      <c r="B427" s="288">
        <f>'1ST TERM Db'!B427</f>
        <v>0</v>
      </c>
      <c r="C427" s="289">
        <f>'1ST TERM Db'!C427</f>
        <v>0</v>
      </c>
      <c r="D427" s="29">
        <f>'1ST TERM Db'!D427</f>
        <v>0</v>
      </c>
      <c r="E427" s="29">
        <f>'1ST TERM Db'!E427</f>
        <v>0</v>
      </c>
      <c r="F427" s="27"/>
      <c r="G427" s="27"/>
      <c r="H427" s="27"/>
      <c r="I427" s="42">
        <f t="shared" si="611"/>
        <v>0</v>
      </c>
      <c r="J427" s="26"/>
      <c r="K427" s="26"/>
      <c r="L427" s="43">
        <f t="shared" si="607"/>
        <v>0</v>
      </c>
      <c r="M427" s="327">
        <f>'2ND TERM Db '!L427</f>
        <v>0</v>
      </c>
      <c r="N427" s="327">
        <f>'1ST TERM Db'!L427</f>
        <v>0</v>
      </c>
      <c r="O427" s="328">
        <f t="shared" si="612"/>
        <v>0</v>
      </c>
      <c r="P427" s="26"/>
      <c r="Q427" s="26"/>
      <c r="R427" s="43">
        <f t="shared" si="613"/>
        <v>0</v>
      </c>
      <c r="S427" s="327">
        <f>'2ND TERM Db '!O427</f>
        <v>0</v>
      </c>
      <c r="T427" s="327">
        <f>'1ST TERM Db'!O427</f>
        <v>0</v>
      </c>
      <c r="U427" s="328">
        <f t="shared" si="614"/>
        <v>0</v>
      </c>
      <c r="V427" s="26"/>
      <c r="W427" s="26"/>
      <c r="X427" s="43">
        <f t="shared" si="615"/>
        <v>0</v>
      </c>
      <c r="Y427" s="327">
        <f>'2ND TERM Db '!R427</f>
        <v>0</v>
      </c>
      <c r="Z427" s="327">
        <f>'1ST TERM Db'!R427</f>
        <v>0</v>
      </c>
      <c r="AA427" s="328">
        <f t="shared" si="616"/>
        <v>0</v>
      </c>
      <c r="AB427" s="26"/>
      <c r="AC427" s="26"/>
      <c r="AD427" s="43">
        <f t="shared" si="617"/>
        <v>0</v>
      </c>
      <c r="AE427" s="327">
        <f>'2ND TERM Db '!U427</f>
        <v>0</v>
      </c>
      <c r="AF427" s="327">
        <f>'1ST TERM Db'!U427</f>
        <v>0</v>
      </c>
      <c r="AG427" s="328">
        <f t="shared" si="618"/>
        <v>0</v>
      </c>
      <c r="AH427" s="26"/>
      <c r="AI427" s="26"/>
      <c r="AJ427" s="43">
        <f t="shared" si="619"/>
        <v>0</v>
      </c>
      <c r="AK427" s="327">
        <f>'2ND TERM Db '!X427</f>
        <v>0</v>
      </c>
      <c r="AL427" s="327">
        <f>'1ST TERM Db'!X427</f>
        <v>0</v>
      </c>
      <c r="AM427" s="328">
        <f t="shared" si="620"/>
        <v>0</v>
      </c>
      <c r="AN427" s="26"/>
      <c r="AO427" s="26"/>
      <c r="AP427" s="43">
        <f t="shared" si="621"/>
        <v>0</v>
      </c>
      <c r="AQ427" s="327">
        <f>'2ND TERM Db '!AA427</f>
        <v>0</v>
      </c>
      <c r="AR427" s="343">
        <f>'1ST TERM Db'!AA427</f>
        <v>0</v>
      </c>
      <c r="AS427" s="328">
        <f t="shared" si="622"/>
        <v>0</v>
      </c>
      <c r="AT427" s="26"/>
      <c r="AU427" s="26"/>
      <c r="AV427" s="43">
        <f t="shared" si="623"/>
        <v>0</v>
      </c>
      <c r="AW427" s="327">
        <f>'2ND TERM Db '!AD427</f>
        <v>0</v>
      </c>
      <c r="AX427" s="343">
        <f>'1ST TERM Db'!AD427</f>
        <v>0</v>
      </c>
      <c r="AY427" s="328">
        <f t="shared" si="624"/>
        <v>0</v>
      </c>
      <c r="AZ427" s="26"/>
      <c r="BA427" s="26"/>
      <c r="BB427" s="43">
        <f t="shared" si="625"/>
        <v>0</v>
      </c>
      <c r="BC427" s="327">
        <f>'2ND TERM Db '!AG427</f>
        <v>0</v>
      </c>
      <c r="BD427" s="327">
        <f>'1ST TERM Db'!AG427</f>
        <v>0</v>
      </c>
      <c r="BE427" s="328">
        <f t="shared" si="626"/>
        <v>0</v>
      </c>
      <c r="BF427" s="26"/>
      <c r="BG427" s="26"/>
      <c r="BH427" s="43">
        <f t="shared" si="627"/>
        <v>0</v>
      </c>
      <c r="BI427" s="327">
        <f>'2ND TERM Db '!AJ427</f>
        <v>0</v>
      </c>
      <c r="BJ427" s="327">
        <f>'1ST TERM Db'!AJ427</f>
        <v>0</v>
      </c>
      <c r="BK427" s="328">
        <f t="shared" si="628"/>
        <v>0</v>
      </c>
      <c r="BL427" s="26"/>
      <c r="BM427" s="26"/>
      <c r="BN427" s="43">
        <f t="shared" si="629"/>
        <v>0</v>
      </c>
      <c r="BO427" s="327">
        <f>'2ND TERM Db '!AM427</f>
        <v>0</v>
      </c>
      <c r="BP427" s="348">
        <f>'1ST TERM Db'!AM427</f>
        <v>0</v>
      </c>
      <c r="BQ427" s="328">
        <f t="shared" si="630"/>
        <v>0</v>
      </c>
      <c r="BR427" s="26"/>
      <c r="BS427" s="26"/>
      <c r="BT427" s="43">
        <f t="shared" si="631"/>
        <v>0</v>
      </c>
      <c r="BU427" s="327">
        <f>'2ND TERM Db '!AP427</f>
        <v>0</v>
      </c>
      <c r="BV427" s="348">
        <f>'1ST TERM Db'!AP427</f>
        <v>0</v>
      </c>
      <c r="BW427" s="328">
        <f t="shared" si="632"/>
        <v>0</v>
      </c>
      <c r="BX427" s="26"/>
      <c r="BY427" s="26"/>
      <c r="BZ427" s="43">
        <f t="shared" si="633"/>
        <v>0</v>
      </c>
      <c r="CA427" s="327">
        <f>'2ND TERM Db '!AS427</f>
        <v>0</v>
      </c>
      <c r="CB427" s="348">
        <f>'1ST TERM Db'!AS427</f>
        <v>0</v>
      </c>
      <c r="CC427" s="328">
        <f t="shared" si="634"/>
        <v>0</v>
      </c>
      <c r="CD427" s="26"/>
      <c r="CE427" s="26"/>
      <c r="CF427" s="43">
        <f t="shared" si="635"/>
        <v>0</v>
      </c>
      <c r="CG427" s="327">
        <f>'2ND TERM Db '!AV427</f>
        <v>0</v>
      </c>
      <c r="CH427" s="348">
        <f>'1ST TERM Db'!AV427</f>
        <v>0</v>
      </c>
      <c r="CI427" s="328">
        <f t="shared" si="636"/>
        <v>0</v>
      </c>
      <c r="CJ427" s="26"/>
      <c r="CK427" s="26"/>
      <c r="CL427" s="43">
        <f t="shared" si="637"/>
        <v>0</v>
      </c>
      <c r="CM427" s="327">
        <f>'2ND TERM Db '!AY427</f>
        <v>0</v>
      </c>
      <c r="CN427" s="348">
        <f>'1ST TERM Db'!AY427</f>
        <v>0</v>
      </c>
      <c r="CO427" s="328">
        <f t="shared" si="638"/>
        <v>0</v>
      </c>
      <c r="CP427" s="26"/>
      <c r="CQ427" s="26"/>
      <c r="CR427" s="43">
        <f t="shared" si="639"/>
        <v>0</v>
      </c>
      <c r="CS427" s="327">
        <f>'2ND TERM Db '!BB427</f>
        <v>0</v>
      </c>
      <c r="CT427" s="348">
        <f>'1ST TERM Db'!BB427</f>
        <v>0</v>
      </c>
      <c r="CU427" s="328">
        <f t="shared" si="640"/>
        <v>0</v>
      </c>
      <c r="CV427" s="26"/>
      <c r="CW427" s="26"/>
      <c r="CX427" s="43">
        <f t="shared" si="641"/>
        <v>0</v>
      </c>
      <c r="CY427" s="327">
        <f>'2ND TERM Db '!BE427</f>
        <v>0</v>
      </c>
      <c r="CZ427" s="348">
        <f>'1ST TERM Db'!BE427</f>
        <v>0</v>
      </c>
      <c r="DA427" s="328">
        <f t="shared" si="642"/>
        <v>0</v>
      </c>
      <c r="DB427" s="26"/>
      <c r="DC427" s="26"/>
      <c r="DD427" s="43">
        <f t="shared" si="643"/>
        <v>0</v>
      </c>
      <c r="DE427" s="327">
        <f>'2ND TERM Db '!BH427</f>
        <v>0</v>
      </c>
      <c r="DF427" s="348">
        <f>'1ST TERM Db'!BH427</f>
        <v>0</v>
      </c>
      <c r="DG427" s="328">
        <f t="shared" si="644"/>
        <v>0</v>
      </c>
      <c r="DH427" s="349"/>
      <c r="DI427" s="349"/>
      <c r="DJ427" s="356">
        <f t="shared" si="648"/>
        <v>0</v>
      </c>
      <c r="DK427" s="357">
        <f>'2ND TERM Db '!BK427</f>
        <v>0</v>
      </c>
      <c r="DL427" s="357">
        <f>'1ST TERM Db'!BK427</f>
        <v>0</v>
      </c>
      <c r="DM427" s="328">
        <f t="shared" si="645"/>
        <v>0</v>
      </c>
      <c r="DN427" s="73">
        <f t="shared" ref="DN427" si="686">SUM(O427,U427,AA427,AG427,AM427,AS427,AY427,BE427,BK427,BQ427,BW427,CC427,CI427,CO427,CU427,DA427,DG427,DM427)</f>
        <v>0</v>
      </c>
      <c r="DO427" s="80">
        <f t="shared" si="647"/>
        <v>12</v>
      </c>
      <c r="DP427" s="81" t="s">
        <v>105</v>
      </c>
      <c r="DQ427" s="81" t="s">
        <v>105</v>
      </c>
      <c r="DR427" s="81" t="s">
        <v>105</v>
      </c>
      <c r="DS427" s="81" t="s">
        <v>105</v>
      </c>
      <c r="DT427" s="81" t="s">
        <v>105</v>
      </c>
      <c r="DU427" s="81" t="s">
        <v>105</v>
      </c>
      <c r="DV427" s="81" t="s">
        <v>105</v>
      </c>
      <c r="DW427" s="81" t="s">
        <v>105</v>
      </c>
      <c r="DX427" s="87" t="s">
        <v>98</v>
      </c>
      <c r="DY427" s="88" t="s">
        <v>99</v>
      </c>
      <c r="DZ427" s="81" t="s">
        <v>105</v>
      </c>
      <c r="EA427" s="81" t="s">
        <v>105</v>
      </c>
      <c r="EB427" s="81" t="s">
        <v>105</v>
      </c>
      <c r="EC427" s="81" t="s">
        <v>105</v>
      </c>
      <c r="ED427" s="81" t="s">
        <v>105</v>
      </c>
      <c r="EE427" s="81" t="s">
        <v>105</v>
      </c>
      <c r="EF427" s="99" t="s">
        <v>105</v>
      </c>
      <c r="EG427" s="100" t="s">
        <v>101</v>
      </c>
      <c r="EH427" s="101" t="s">
        <v>102</v>
      </c>
      <c r="EI427" s="102" t="s">
        <v>103</v>
      </c>
      <c r="EJ427" s="103" t="s">
        <v>104</v>
      </c>
    </row>
    <row r="428" ht="30.3" spans="1:140">
      <c r="A428" s="21">
        <v>425</v>
      </c>
      <c r="B428" s="288">
        <f>'1ST TERM Db'!B428</f>
        <v>0</v>
      </c>
      <c r="C428" s="29">
        <f>'1ST TERM Db'!C428</f>
        <v>0</v>
      </c>
      <c r="D428" s="29">
        <f>'1ST TERM Db'!D428</f>
        <v>0</v>
      </c>
      <c r="E428" s="29">
        <f>'1ST TERM Db'!E428</f>
        <v>0</v>
      </c>
      <c r="F428" s="27"/>
      <c r="G428" s="27"/>
      <c r="H428" s="27"/>
      <c r="I428" s="42">
        <f t="shared" si="611"/>
        <v>0</v>
      </c>
      <c r="J428" s="26"/>
      <c r="K428" s="26"/>
      <c r="L428" s="43">
        <f t="shared" si="607"/>
        <v>0</v>
      </c>
      <c r="M428" s="327">
        <f>'2ND TERM Db '!L428</f>
        <v>0</v>
      </c>
      <c r="N428" s="327">
        <f>'1ST TERM Db'!L428</f>
        <v>0</v>
      </c>
      <c r="O428" s="328">
        <f t="shared" si="612"/>
        <v>0</v>
      </c>
      <c r="P428" s="26"/>
      <c r="Q428" s="26"/>
      <c r="R428" s="43">
        <f t="shared" si="613"/>
        <v>0</v>
      </c>
      <c r="S428" s="327">
        <f>'2ND TERM Db '!O428</f>
        <v>0</v>
      </c>
      <c r="T428" s="327">
        <f>'1ST TERM Db'!O428</f>
        <v>0</v>
      </c>
      <c r="U428" s="328">
        <f t="shared" si="614"/>
        <v>0</v>
      </c>
      <c r="V428" s="26"/>
      <c r="W428" s="26"/>
      <c r="X428" s="43">
        <f t="shared" si="615"/>
        <v>0</v>
      </c>
      <c r="Y428" s="327">
        <f>'2ND TERM Db '!R428</f>
        <v>0</v>
      </c>
      <c r="Z428" s="327">
        <f>'1ST TERM Db'!R428</f>
        <v>0</v>
      </c>
      <c r="AA428" s="328">
        <f t="shared" si="616"/>
        <v>0</v>
      </c>
      <c r="AB428" s="26"/>
      <c r="AC428" s="26"/>
      <c r="AD428" s="43">
        <f t="shared" si="617"/>
        <v>0</v>
      </c>
      <c r="AE428" s="327">
        <f>'2ND TERM Db '!U428</f>
        <v>0</v>
      </c>
      <c r="AF428" s="327">
        <f>'1ST TERM Db'!U428</f>
        <v>0</v>
      </c>
      <c r="AG428" s="328">
        <f t="shared" si="618"/>
        <v>0</v>
      </c>
      <c r="AH428" s="26"/>
      <c r="AI428" s="26"/>
      <c r="AJ428" s="43">
        <f t="shared" si="619"/>
        <v>0</v>
      </c>
      <c r="AK428" s="327">
        <f>'2ND TERM Db '!X428</f>
        <v>0</v>
      </c>
      <c r="AL428" s="327">
        <f>'1ST TERM Db'!X428</f>
        <v>0</v>
      </c>
      <c r="AM428" s="328">
        <f t="shared" si="620"/>
        <v>0</v>
      </c>
      <c r="AN428" s="26"/>
      <c r="AO428" s="26"/>
      <c r="AP428" s="43">
        <f t="shared" si="621"/>
        <v>0</v>
      </c>
      <c r="AQ428" s="327">
        <f>'2ND TERM Db '!AA428</f>
        <v>0</v>
      </c>
      <c r="AR428" s="343">
        <f>'1ST TERM Db'!AA428</f>
        <v>0</v>
      </c>
      <c r="AS428" s="328">
        <f t="shared" si="622"/>
        <v>0</v>
      </c>
      <c r="AT428" s="26"/>
      <c r="AU428" s="26"/>
      <c r="AV428" s="43">
        <f t="shared" si="623"/>
        <v>0</v>
      </c>
      <c r="AW428" s="327">
        <f>'2ND TERM Db '!AD428</f>
        <v>0</v>
      </c>
      <c r="AX428" s="343">
        <f>'1ST TERM Db'!AD428</f>
        <v>0</v>
      </c>
      <c r="AY428" s="328">
        <f t="shared" si="624"/>
        <v>0</v>
      </c>
      <c r="AZ428" s="26"/>
      <c r="BA428" s="26"/>
      <c r="BB428" s="43">
        <f t="shared" si="625"/>
        <v>0</v>
      </c>
      <c r="BC428" s="327">
        <f>'2ND TERM Db '!AG428</f>
        <v>0</v>
      </c>
      <c r="BD428" s="327">
        <f>'1ST TERM Db'!AG428</f>
        <v>0</v>
      </c>
      <c r="BE428" s="328">
        <f t="shared" si="626"/>
        <v>0</v>
      </c>
      <c r="BF428" s="26"/>
      <c r="BG428" s="26"/>
      <c r="BH428" s="43">
        <f t="shared" si="627"/>
        <v>0</v>
      </c>
      <c r="BI428" s="327">
        <f>'2ND TERM Db '!AJ428</f>
        <v>0</v>
      </c>
      <c r="BJ428" s="327">
        <f>'1ST TERM Db'!AJ428</f>
        <v>0</v>
      </c>
      <c r="BK428" s="328">
        <f t="shared" si="628"/>
        <v>0</v>
      </c>
      <c r="BL428" s="26"/>
      <c r="BM428" s="26"/>
      <c r="BN428" s="43">
        <f t="shared" si="629"/>
        <v>0</v>
      </c>
      <c r="BO428" s="327">
        <f>'2ND TERM Db '!AM428</f>
        <v>0</v>
      </c>
      <c r="BP428" s="348">
        <f>'1ST TERM Db'!AM428</f>
        <v>0</v>
      </c>
      <c r="BQ428" s="328">
        <f t="shared" si="630"/>
        <v>0</v>
      </c>
      <c r="BR428" s="26"/>
      <c r="BS428" s="26"/>
      <c r="BT428" s="43">
        <f t="shared" si="631"/>
        <v>0</v>
      </c>
      <c r="BU428" s="327">
        <f>'2ND TERM Db '!AP428</f>
        <v>0</v>
      </c>
      <c r="BV428" s="348">
        <f>'1ST TERM Db'!AP428</f>
        <v>0</v>
      </c>
      <c r="BW428" s="328">
        <f t="shared" si="632"/>
        <v>0</v>
      </c>
      <c r="BX428" s="26"/>
      <c r="BY428" s="26"/>
      <c r="BZ428" s="43">
        <f t="shared" si="633"/>
        <v>0</v>
      </c>
      <c r="CA428" s="327">
        <f>'2ND TERM Db '!AS428</f>
        <v>0</v>
      </c>
      <c r="CB428" s="348">
        <f>'1ST TERM Db'!AS428</f>
        <v>0</v>
      </c>
      <c r="CC428" s="328">
        <f t="shared" si="634"/>
        <v>0</v>
      </c>
      <c r="CD428" s="26"/>
      <c r="CE428" s="26"/>
      <c r="CF428" s="43">
        <f t="shared" si="635"/>
        <v>0</v>
      </c>
      <c r="CG428" s="327">
        <f>'2ND TERM Db '!AV428</f>
        <v>0</v>
      </c>
      <c r="CH428" s="348">
        <f>'1ST TERM Db'!AV428</f>
        <v>0</v>
      </c>
      <c r="CI428" s="328">
        <f t="shared" si="636"/>
        <v>0</v>
      </c>
      <c r="CJ428" s="26"/>
      <c r="CK428" s="26"/>
      <c r="CL428" s="43">
        <f t="shared" si="637"/>
        <v>0</v>
      </c>
      <c r="CM428" s="327">
        <f>'2ND TERM Db '!AY428</f>
        <v>0</v>
      </c>
      <c r="CN428" s="348">
        <f>'1ST TERM Db'!AY428</f>
        <v>0</v>
      </c>
      <c r="CO428" s="328">
        <f t="shared" si="638"/>
        <v>0</v>
      </c>
      <c r="CP428" s="26"/>
      <c r="CQ428" s="26"/>
      <c r="CR428" s="43">
        <f t="shared" si="639"/>
        <v>0</v>
      </c>
      <c r="CS428" s="327">
        <f>'2ND TERM Db '!BB428</f>
        <v>0</v>
      </c>
      <c r="CT428" s="348">
        <f>'1ST TERM Db'!BB428</f>
        <v>0</v>
      </c>
      <c r="CU428" s="328">
        <f t="shared" si="640"/>
        <v>0</v>
      </c>
      <c r="CV428" s="26"/>
      <c r="CW428" s="26"/>
      <c r="CX428" s="43">
        <f t="shared" si="641"/>
        <v>0</v>
      </c>
      <c r="CY428" s="327">
        <f>'2ND TERM Db '!BE428</f>
        <v>0</v>
      </c>
      <c r="CZ428" s="348">
        <f>'1ST TERM Db'!BE428</f>
        <v>0</v>
      </c>
      <c r="DA428" s="328">
        <f t="shared" si="642"/>
        <v>0</v>
      </c>
      <c r="DB428" s="26"/>
      <c r="DC428" s="26"/>
      <c r="DD428" s="43">
        <f t="shared" si="643"/>
        <v>0</v>
      </c>
      <c r="DE428" s="327">
        <f>'2ND TERM Db '!BH428</f>
        <v>0</v>
      </c>
      <c r="DF428" s="348">
        <f>'1ST TERM Db'!BH428</f>
        <v>0</v>
      </c>
      <c r="DG428" s="328">
        <f t="shared" si="644"/>
        <v>0</v>
      </c>
      <c r="DH428" s="349"/>
      <c r="DI428" s="349"/>
      <c r="DJ428" s="356">
        <f t="shared" si="648"/>
        <v>0</v>
      </c>
      <c r="DK428" s="357">
        <f>'2ND TERM Db '!BK428</f>
        <v>0</v>
      </c>
      <c r="DL428" s="357">
        <f>'1ST TERM Db'!BK428</f>
        <v>0</v>
      </c>
      <c r="DM428" s="328">
        <f t="shared" si="645"/>
        <v>0</v>
      </c>
      <c r="DN428" s="73">
        <f t="shared" ref="DN428" si="687">SUM(O428,U428,AA428,AG428,AM428,AS428,AY428,BE428,BK428,BQ428,BW428,CC428,CI428,CO428,CU428,DA428,DG428:DM428)</f>
        <v>0</v>
      </c>
      <c r="DO428" s="80">
        <f t="shared" si="647"/>
        <v>12</v>
      </c>
      <c r="DP428" s="81" t="s">
        <v>105</v>
      </c>
      <c r="DQ428" s="81" t="s">
        <v>105</v>
      </c>
      <c r="DR428" s="81" t="s">
        <v>105</v>
      </c>
      <c r="DS428" s="81" t="s">
        <v>105</v>
      </c>
      <c r="DT428" s="81" t="s">
        <v>105</v>
      </c>
      <c r="DU428" s="81" t="s">
        <v>105</v>
      </c>
      <c r="DV428" s="81" t="s">
        <v>105</v>
      </c>
      <c r="DW428" s="81" t="s">
        <v>105</v>
      </c>
      <c r="DX428" s="87" t="s">
        <v>98</v>
      </c>
      <c r="DY428" s="88" t="s">
        <v>99</v>
      </c>
      <c r="DZ428" s="81" t="s">
        <v>105</v>
      </c>
      <c r="EA428" s="81" t="s">
        <v>105</v>
      </c>
      <c r="EB428" s="81" t="s">
        <v>105</v>
      </c>
      <c r="EC428" s="81" t="s">
        <v>105</v>
      </c>
      <c r="ED428" s="81" t="s">
        <v>105</v>
      </c>
      <c r="EE428" s="81" t="s">
        <v>105</v>
      </c>
      <c r="EF428" s="99" t="s">
        <v>105</v>
      </c>
      <c r="EG428" s="100" t="s">
        <v>101</v>
      </c>
      <c r="EH428" s="101" t="s">
        <v>102</v>
      </c>
      <c r="EI428" s="102" t="s">
        <v>103</v>
      </c>
      <c r="EJ428" s="103" t="s">
        <v>104</v>
      </c>
    </row>
    <row r="429" ht="30.3" spans="1:140">
      <c r="A429" s="21">
        <v>426</v>
      </c>
      <c r="B429" s="288">
        <f>'1ST TERM Db'!B429</f>
        <v>0</v>
      </c>
      <c r="C429" s="289">
        <f>'1ST TERM Db'!C429</f>
        <v>0</v>
      </c>
      <c r="D429" s="29">
        <f>'1ST TERM Db'!D429</f>
        <v>0</v>
      </c>
      <c r="E429" s="29">
        <f>'1ST TERM Db'!E429</f>
        <v>0</v>
      </c>
      <c r="F429" s="27"/>
      <c r="G429" s="27"/>
      <c r="H429" s="27"/>
      <c r="I429" s="42">
        <f t="shared" si="611"/>
        <v>0</v>
      </c>
      <c r="J429" s="26"/>
      <c r="K429" s="26"/>
      <c r="L429" s="43">
        <f t="shared" si="607"/>
        <v>0</v>
      </c>
      <c r="M429" s="327">
        <f>'2ND TERM Db '!L429</f>
        <v>0</v>
      </c>
      <c r="N429" s="327">
        <f>'1ST TERM Db'!L429</f>
        <v>0</v>
      </c>
      <c r="O429" s="328">
        <f t="shared" si="612"/>
        <v>0</v>
      </c>
      <c r="P429" s="26"/>
      <c r="Q429" s="26"/>
      <c r="R429" s="43">
        <f t="shared" si="613"/>
        <v>0</v>
      </c>
      <c r="S429" s="327">
        <f>'2ND TERM Db '!O429</f>
        <v>0</v>
      </c>
      <c r="T429" s="327">
        <f>'1ST TERM Db'!O429</f>
        <v>0</v>
      </c>
      <c r="U429" s="328">
        <f t="shared" si="614"/>
        <v>0</v>
      </c>
      <c r="V429" s="26"/>
      <c r="W429" s="26"/>
      <c r="X429" s="43">
        <f t="shared" si="615"/>
        <v>0</v>
      </c>
      <c r="Y429" s="327">
        <f>'2ND TERM Db '!R429</f>
        <v>0</v>
      </c>
      <c r="Z429" s="327">
        <f>'1ST TERM Db'!R429</f>
        <v>0</v>
      </c>
      <c r="AA429" s="328">
        <f t="shared" si="616"/>
        <v>0</v>
      </c>
      <c r="AB429" s="26"/>
      <c r="AC429" s="26"/>
      <c r="AD429" s="43">
        <f t="shared" si="617"/>
        <v>0</v>
      </c>
      <c r="AE429" s="327">
        <f>'2ND TERM Db '!U429</f>
        <v>0</v>
      </c>
      <c r="AF429" s="327">
        <f>'1ST TERM Db'!U429</f>
        <v>0</v>
      </c>
      <c r="AG429" s="328">
        <f t="shared" si="618"/>
        <v>0</v>
      </c>
      <c r="AH429" s="26"/>
      <c r="AI429" s="26"/>
      <c r="AJ429" s="43">
        <f t="shared" si="619"/>
        <v>0</v>
      </c>
      <c r="AK429" s="327">
        <f>'2ND TERM Db '!X429</f>
        <v>0</v>
      </c>
      <c r="AL429" s="327">
        <f>'1ST TERM Db'!X429</f>
        <v>0</v>
      </c>
      <c r="AM429" s="328">
        <f t="shared" si="620"/>
        <v>0</v>
      </c>
      <c r="AN429" s="26"/>
      <c r="AO429" s="26"/>
      <c r="AP429" s="43">
        <f t="shared" si="621"/>
        <v>0</v>
      </c>
      <c r="AQ429" s="327">
        <f>'2ND TERM Db '!AA429</f>
        <v>0</v>
      </c>
      <c r="AR429" s="343">
        <f>'1ST TERM Db'!AA429</f>
        <v>0</v>
      </c>
      <c r="AS429" s="328">
        <f t="shared" si="622"/>
        <v>0</v>
      </c>
      <c r="AT429" s="26"/>
      <c r="AU429" s="26"/>
      <c r="AV429" s="43">
        <f t="shared" si="623"/>
        <v>0</v>
      </c>
      <c r="AW429" s="327">
        <f>'2ND TERM Db '!AD429</f>
        <v>0</v>
      </c>
      <c r="AX429" s="343">
        <f>'1ST TERM Db'!AD429</f>
        <v>0</v>
      </c>
      <c r="AY429" s="328">
        <f t="shared" si="624"/>
        <v>0</v>
      </c>
      <c r="AZ429" s="26"/>
      <c r="BA429" s="26"/>
      <c r="BB429" s="43">
        <f t="shared" si="625"/>
        <v>0</v>
      </c>
      <c r="BC429" s="327">
        <f>'2ND TERM Db '!AG429</f>
        <v>0</v>
      </c>
      <c r="BD429" s="327">
        <f>'1ST TERM Db'!AG429</f>
        <v>0</v>
      </c>
      <c r="BE429" s="328">
        <f t="shared" si="626"/>
        <v>0</v>
      </c>
      <c r="BF429" s="26"/>
      <c r="BG429" s="26"/>
      <c r="BH429" s="43">
        <f t="shared" si="627"/>
        <v>0</v>
      </c>
      <c r="BI429" s="327">
        <f>'2ND TERM Db '!AJ429</f>
        <v>0</v>
      </c>
      <c r="BJ429" s="327">
        <f>'1ST TERM Db'!AJ429</f>
        <v>0</v>
      </c>
      <c r="BK429" s="328">
        <f t="shared" si="628"/>
        <v>0</v>
      </c>
      <c r="BL429" s="26"/>
      <c r="BM429" s="26"/>
      <c r="BN429" s="43">
        <f t="shared" si="629"/>
        <v>0</v>
      </c>
      <c r="BO429" s="327">
        <f>'2ND TERM Db '!AM429</f>
        <v>0</v>
      </c>
      <c r="BP429" s="348">
        <f>'1ST TERM Db'!AM429</f>
        <v>0</v>
      </c>
      <c r="BQ429" s="328">
        <f t="shared" si="630"/>
        <v>0</v>
      </c>
      <c r="BR429" s="26"/>
      <c r="BS429" s="26"/>
      <c r="BT429" s="43">
        <f t="shared" si="631"/>
        <v>0</v>
      </c>
      <c r="BU429" s="327">
        <f>'2ND TERM Db '!AP429</f>
        <v>0</v>
      </c>
      <c r="BV429" s="348">
        <f>'1ST TERM Db'!AP429</f>
        <v>0</v>
      </c>
      <c r="BW429" s="328">
        <f t="shared" si="632"/>
        <v>0</v>
      </c>
      <c r="BX429" s="26"/>
      <c r="BY429" s="26"/>
      <c r="BZ429" s="43">
        <f t="shared" si="633"/>
        <v>0</v>
      </c>
      <c r="CA429" s="327">
        <f>'2ND TERM Db '!AS429</f>
        <v>0</v>
      </c>
      <c r="CB429" s="348">
        <f>'1ST TERM Db'!AS429</f>
        <v>0</v>
      </c>
      <c r="CC429" s="328">
        <f t="shared" si="634"/>
        <v>0</v>
      </c>
      <c r="CD429" s="26"/>
      <c r="CE429" s="26"/>
      <c r="CF429" s="43">
        <f t="shared" si="635"/>
        <v>0</v>
      </c>
      <c r="CG429" s="327">
        <f>'2ND TERM Db '!AV429</f>
        <v>0</v>
      </c>
      <c r="CH429" s="348">
        <f>'1ST TERM Db'!AV429</f>
        <v>0</v>
      </c>
      <c r="CI429" s="328">
        <f t="shared" si="636"/>
        <v>0</v>
      </c>
      <c r="CJ429" s="26"/>
      <c r="CK429" s="26"/>
      <c r="CL429" s="43">
        <f t="shared" si="637"/>
        <v>0</v>
      </c>
      <c r="CM429" s="327">
        <f>'2ND TERM Db '!AY429</f>
        <v>0</v>
      </c>
      <c r="CN429" s="348">
        <f>'1ST TERM Db'!AY429</f>
        <v>0</v>
      </c>
      <c r="CO429" s="328">
        <f t="shared" si="638"/>
        <v>0</v>
      </c>
      <c r="CP429" s="26"/>
      <c r="CQ429" s="26"/>
      <c r="CR429" s="43">
        <f t="shared" si="639"/>
        <v>0</v>
      </c>
      <c r="CS429" s="327">
        <f>'2ND TERM Db '!BB429</f>
        <v>0</v>
      </c>
      <c r="CT429" s="348">
        <f>'1ST TERM Db'!BB429</f>
        <v>0</v>
      </c>
      <c r="CU429" s="328">
        <f t="shared" si="640"/>
        <v>0</v>
      </c>
      <c r="CV429" s="26"/>
      <c r="CW429" s="26"/>
      <c r="CX429" s="43">
        <f t="shared" si="641"/>
        <v>0</v>
      </c>
      <c r="CY429" s="327">
        <f>'2ND TERM Db '!BE429</f>
        <v>0</v>
      </c>
      <c r="CZ429" s="348">
        <f>'1ST TERM Db'!BE429</f>
        <v>0</v>
      </c>
      <c r="DA429" s="328">
        <f t="shared" si="642"/>
        <v>0</v>
      </c>
      <c r="DB429" s="26"/>
      <c r="DC429" s="26"/>
      <c r="DD429" s="43">
        <f t="shared" si="643"/>
        <v>0</v>
      </c>
      <c r="DE429" s="327">
        <f>'2ND TERM Db '!BH429</f>
        <v>0</v>
      </c>
      <c r="DF429" s="348">
        <f>'1ST TERM Db'!BH429</f>
        <v>0</v>
      </c>
      <c r="DG429" s="328">
        <f t="shared" si="644"/>
        <v>0</v>
      </c>
      <c r="DH429" s="349"/>
      <c r="DI429" s="349"/>
      <c r="DJ429" s="356">
        <f t="shared" si="648"/>
        <v>0</v>
      </c>
      <c r="DK429" s="357">
        <f>'2ND TERM Db '!BK429</f>
        <v>0</v>
      </c>
      <c r="DL429" s="357">
        <f>'1ST TERM Db'!BK429</f>
        <v>0</v>
      </c>
      <c r="DM429" s="328">
        <f t="shared" si="645"/>
        <v>0</v>
      </c>
      <c r="DN429" s="73">
        <f t="shared" ref="DN429" si="688">SUM(O429,U429,AA429,AG429,AM429,AS429,AY429,BE429,BK429,BQ429,BW429,CC429,CI429,CO429,CU429,DA429,DG429,DM429)</f>
        <v>0</v>
      </c>
      <c r="DO429" s="80">
        <f t="shared" si="647"/>
        <v>12</v>
      </c>
      <c r="DP429" s="81" t="s">
        <v>105</v>
      </c>
      <c r="DQ429" s="81" t="s">
        <v>105</v>
      </c>
      <c r="DR429" s="81" t="s">
        <v>105</v>
      </c>
      <c r="DS429" s="81" t="s">
        <v>105</v>
      </c>
      <c r="DT429" s="81" t="s">
        <v>105</v>
      </c>
      <c r="DU429" s="81" t="s">
        <v>105</v>
      </c>
      <c r="DV429" s="81" t="s">
        <v>105</v>
      </c>
      <c r="DW429" s="81" t="s">
        <v>105</v>
      </c>
      <c r="DX429" s="87" t="s">
        <v>98</v>
      </c>
      <c r="DY429" s="88" t="s">
        <v>99</v>
      </c>
      <c r="DZ429" s="81" t="s">
        <v>105</v>
      </c>
      <c r="EA429" s="81" t="s">
        <v>105</v>
      </c>
      <c r="EB429" s="81" t="s">
        <v>105</v>
      </c>
      <c r="EC429" s="81" t="s">
        <v>105</v>
      </c>
      <c r="ED429" s="81" t="s">
        <v>105</v>
      </c>
      <c r="EE429" s="81" t="s">
        <v>105</v>
      </c>
      <c r="EF429" s="99" t="s">
        <v>105</v>
      </c>
      <c r="EG429" s="100" t="s">
        <v>101</v>
      </c>
      <c r="EH429" s="101" t="s">
        <v>102</v>
      </c>
      <c r="EI429" s="102" t="s">
        <v>103</v>
      </c>
      <c r="EJ429" s="103" t="s">
        <v>104</v>
      </c>
    </row>
    <row r="430" ht="30.3" spans="1:140">
      <c r="A430" s="21">
        <v>427</v>
      </c>
      <c r="B430" s="288">
        <f>'1ST TERM Db'!B430</f>
        <v>0</v>
      </c>
      <c r="C430" s="29">
        <f>'1ST TERM Db'!C430</f>
        <v>0</v>
      </c>
      <c r="D430" s="29">
        <f>'1ST TERM Db'!D430</f>
        <v>0</v>
      </c>
      <c r="E430" s="29">
        <f>'1ST TERM Db'!E430</f>
        <v>0</v>
      </c>
      <c r="F430" s="27"/>
      <c r="G430" s="27"/>
      <c r="H430" s="27"/>
      <c r="I430" s="42">
        <f t="shared" si="611"/>
        <v>0</v>
      </c>
      <c r="J430" s="26"/>
      <c r="K430" s="26"/>
      <c r="L430" s="43">
        <f t="shared" si="607"/>
        <v>0</v>
      </c>
      <c r="M430" s="327">
        <f>'2ND TERM Db '!L430</f>
        <v>0</v>
      </c>
      <c r="N430" s="327">
        <f>'1ST TERM Db'!L430</f>
        <v>0</v>
      </c>
      <c r="O430" s="328">
        <f t="shared" si="612"/>
        <v>0</v>
      </c>
      <c r="P430" s="26"/>
      <c r="Q430" s="26"/>
      <c r="R430" s="43">
        <f t="shared" si="613"/>
        <v>0</v>
      </c>
      <c r="S430" s="327">
        <f>'2ND TERM Db '!O430</f>
        <v>0</v>
      </c>
      <c r="T430" s="327">
        <f>'1ST TERM Db'!O430</f>
        <v>0</v>
      </c>
      <c r="U430" s="328">
        <f t="shared" si="614"/>
        <v>0</v>
      </c>
      <c r="V430" s="26"/>
      <c r="W430" s="26"/>
      <c r="X430" s="43">
        <f t="shared" si="615"/>
        <v>0</v>
      </c>
      <c r="Y430" s="327">
        <f>'2ND TERM Db '!R430</f>
        <v>0</v>
      </c>
      <c r="Z430" s="327">
        <f>'1ST TERM Db'!R430</f>
        <v>0</v>
      </c>
      <c r="AA430" s="328">
        <f t="shared" si="616"/>
        <v>0</v>
      </c>
      <c r="AB430" s="26"/>
      <c r="AC430" s="26"/>
      <c r="AD430" s="43">
        <f t="shared" si="617"/>
        <v>0</v>
      </c>
      <c r="AE430" s="327">
        <f>'2ND TERM Db '!U430</f>
        <v>0</v>
      </c>
      <c r="AF430" s="327">
        <f>'1ST TERM Db'!U430</f>
        <v>0</v>
      </c>
      <c r="AG430" s="328">
        <f t="shared" si="618"/>
        <v>0</v>
      </c>
      <c r="AH430" s="26"/>
      <c r="AI430" s="26"/>
      <c r="AJ430" s="43">
        <f t="shared" si="619"/>
        <v>0</v>
      </c>
      <c r="AK430" s="327">
        <f>'2ND TERM Db '!X430</f>
        <v>0</v>
      </c>
      <c r="AL430" s="327">
        <f>'1ST TERM Db'!X430</f>
        <v>0</v>
      </c>
      <c r="AM430" s="328">
        <f t="shared" si="620"/>
        <v>0</v>
      </c>
      <c r="AN430" s="26"/>
      <c r="AO430" s="26"/>
      <c r="AP430" s="43">
        <f t="shared" si="621"/>
        <v>0</v>
      </c>
      <c r="AQ430" s="327">
        <f>'2ND TERM Db '!AA430</f>
        <v>0</v>
      </c>
      <c r="AR430" s="343">
        <f>'1ST TERM Db'!AA430</f>
        <v>0</v>
      </c>
      <c r="AS430" s="328">
        <f t="shared" si="622"/>
        <v>0</v>
      </c>
      <c r="AT430" s="26"/>
      <c r="AU430" s="26"/>
      <c r="AV430" s="43">
        <f t="shared" si="623"/>
        <v>0</v>
      </c>
      <c r="AW430" s="327">
        <f>'2ND TERM Db '!AD430</f>
        <v>0</v>
      </c>
      <c r="AX430" s="343">
        <f>'1ST TERM Db'!AD430</f>
        <v>0</v>
      </c>
      <c r="AY430" s="328">
        <f t="shared" si="624"/>
        <v>0</v>
      </c>
      <c r="AZ430" s="26"/>
      <c r="BA430" s="26"/>
      <c r="BB430" s="43">
        <f t="shared" si="625"/>
        <v>0</v>
      </c>
      <c r="BC430" s="327">
        <f>'2ND TERM Db '!AG430</f>
        <v>0</v>
      </c>
      <c r="BD430" s="327">
        <f>'1ST TERM Db'!AG430</f>
        <v>0</v>
      </c>
      <c r="BE430" s="328">
        <f t="shared" si="626"/>
        <v>0</v>
      </c>
      <c r="BF430" s="26"/>
      <c r="BG430" s="26"/>
      <c r="BH430" s="43">
        <f t="shared" si="627"/>
        <v>0</v>
      </c>
      <c r="BI430" s="327">
        <f>'2ND TERM Db '!AJ430</f>
        <v>0</v>
      </c>
      <c r="BJ430" s="327">
        <f>'1ST TERM Db'!AJ430</f>
        <v>0</v>
      </c>
      <c r="BK430" s="328">
        <f t="shared" si="628"/>
        <v>0</v>
      </c>
      <c r="BL430" s="26"/>
      <c r="BM430" s="26"/>
      <c r="BN430" s="43">
        <f t="shared" si="629"/>
        <v>0</v>
      </c>
      <c r="BO430" s="327">
        <f>'2ND TERM Db '!AM430</f>
        <v>0</v>
      </c>
      <c r="BP430" s="348">
        <f>'1ST TERM Db'!AM430</f>
        <v>0</v>
      </c>
      <c r="BQ430" s="328">
        <f t="shared" si="630"/>
        <v>0</v>
      </c>
      <c r="BR430" s="26"/>
      <c r="BS430" s="26"/>
      <c r="BT430" s="43">
        <f t="shared" si="631"/>
        <v>0</v>
      </c>
      <c r="BU430" s="327">
        <f>'2ND TERM Db '!AP430</f>
        <v>0</v>
      </c>
      <c r="BV430" s="348">
        <f>'1ST TERM Db'!AP430</f>
        <v>0</v>
      </c>
      <c r="BW430" s="328">
        <f t="shared" si="632"/>
        <v>0</v>
      </c>
      <c r="BX430" s="26"/>
      <c r="BY430" s="26"/>
      <c r="BZ430" s="43">
        <f t="shared" si="633"/>
        <v>0</v>
      </c>
      <c r="CA430" s="327">
        <f>'2ND TERM Db '!AS430</f>
        <v>0</v>
      </c>
      <c r="CB430" s="348">
        <f>'1ST TERM Db'!AS430</f>
        <v>0</v>
      </c>
      <c r="CC430" s="328">
        <f t="shared" si="634"/>
        <v>0</v>
      </c>
      <c r="CD430" s="26"/>
      <c r="CE430" s="26"/>
      <c r="CF430" s="43">
        <f t="shared" si="635"/>
        <v>0</v>
      </c>
      <c r="CG430" s="327">
        <f>'2ND TERM Db '!AV430</f>
        <v>0</v>
      </c>
      <c r="CH430" s="348">
        <f>'1ST TERM Db'!AV430</f>
        <v>0</v>
      </c>
      <c r="CI430" s="328">
        <f t="shared" si="636"/>
        <v>0</v>
      </c>
      <c r="CJ430" s="26"/>
      <c r="CK430" s="26"/>
      <c r="CL430" s="43">
        <f t="shared" si="637"/>
        <v>0</v>
      </c>
      <c r="CM430" s="327">
        <f>'2ND TERM Db '!AY430</f>
        <v>0</v>
      </c>
      <c r="CN430" s="348">
        <f>'1ST TERM Db'!AY430</f>
        <v>0</v>
      </c>
      <c r="CO430" s="328">
        <f t="shared" si="638"/>
        <v>0</v>
      </c>
      <c r="CP430" s="26"/>
      <c r="CQ430" s="26"/>
      <c r="CR430" s="43">
        <f t="shared" si="639"/>
        <v>0</v>
      </c>
      <c r="CS430" s="327">
        <f>'2ND TERM Db '!BB430</f>
        <v>0</v>
      </c>
      <c r="CT430" s="348">
        <f>'1ST TERM Db'!BB430</f>
        <v>0</v>
      </c>
      <c r="CU430" s="328">
        <f t="shared" si="640"/>
        <v>0</v>
      </c>
      <c r="CV430" s="26"/>
      <c r="CW430" s="26"/>
      <c r="CX430" s="43">
        <f t="shared" si="641"/>
        <v>0</v>
      </c>
      <c r="CY430" s="327">
        <f>'2ND TERM Db '!BE430</f>
        <v>0</v>
      </c>
      <c r="CZ430" s="348">
        <f>'1ST TERM Db'!BE430</f>
        <v>0</v>
      </c>
      <c r="DA430" s="328">
        <f t="shared" si="642"/>
        <v>0</v>
      </c>
      <c r="DB430" s="26"/>
      <c r="DC430" s="26"/>
      <c r="DD430" s="43">
        <f t="shared" si="643"/>
        <v>0</v>
      </c>
      <c r="DE430" s="327">
        <f>'2ND TERM Db '!BH430</f>
        <v>0</v>
      </c>
      <c r="DF430" s="348">
        <f>'1ST TERM Db'!BH430</f>
        <v>0</v>
      </c>
      <c r="DG430" s="328">
        <f t="shared" si="644"/>
        <v>0</v>
      </c>
      <c r="DH430" s="349"/>
      <c r="DI430" s="349"/>
      <c r="DJ430" s="356">
        <f t="shared" si="648"/>
        <v>0</v>
      </c>
      <c r="DK430" s="357">
        <f>'2ND TERM Db '!BK430</f>
        <v>0</v>
      </c>
      <c r="DL430" s="357">
        <f>'1ST TERM Db'!BK430</f>
        <v>0</v>
      </c>
      <c r="DM430" s="328">
        <f t="shared" si="645"/>
        <v>0</v>
      </c>
      <c r="DN430" s="73">
        <f t="shared" ref="DN430" si="689">SUM(O430,U430,AA430,AG430,AM430,AS430,AY430,BE430,BK430,BQ430,BW430,CC430,CI430,CO430,CU430,DA430,DG430:DM430)</f>
        <v>0</v>
      </c>
      <c r="DO430" s="80">
        <f t="shared" si="647"/>
        <v>12</v>
      </c>
      <c r="DP430" s="81" t="s">
        <v>105</v>
      </c>
      <c r="DQ430" s="81" t="s">
        <v>105</v>
      </c>
      <c r="DR430" s="81" t="s">
        <v>105</v>
      </c>
      <c r="DS430" s="81" t="s">
        <v>105</v>
      </c>
      <c r="DT430" s="81" t="s">
        <v>105</v>
      </c>
      <c r="DU430" s="81" t="s">
        <v>105</v>
      </c>
      <c r="DV430" s="81" t="s">
        <v>105</v>
      </c>
      <c r="DW430" s="81" t="s">
        <v>105</v>
      </c>
      <c r="DX430" s="87" t="s">
        <v>98</v>
      </c>
      <c r="DY430" s="88" t="s">
        <v>99</v>
      </c>
      <c r="DZ430" s="81" t="s">
        <v>105</v>
      </c>
      <c r="EA430" s="81" t="s">
        <v>105</v>
      </c>
      <c r="EB430" s="81" t="s">
        <v>105</v>
      </c>
      <c r="EC430" s="81" t="s">
        <v>105</v>
      </c>
      <c r="ED430" s="81" t="s">
        <v>105</v>
      </c>
      <c r="EE430" s="81" t="s">
        <v>105</v>
      </c>
      <c r="EF430" s="99" t="s">
        <v>105</v>
      </c>
      <c r="EG430" s="100" t="s">
        <v>101</v>
      </c>
      <c r="EH430" s="101" t="s">
        <v>102</v>
      </c>
      <c r="EI430" s="102" t="s">
        <v>103</v>
      </c>
      <c r="EJ430" s="103" t="s">
        <v>104</v>
      </c>
    </row>
    <row r="431" ht="30.3" spans="1:140">
      <c r="A431" s="21">
        <v>428</v>
      </c>
      <c r="B431" s="288">
        <f>'1ST TERM Db'!B431</f>
        <v>0</v>
      </c>
      <c r="C431" s="289">
        <f>'1ST TERM Db'!C431</f>
        <v>0</v>
      </c>
      <c r="D431" s="29">
        <f>'1ST TERM Db'!D431</f>
        <v>0</v>
      </c>
      <c r="E431" s="29">
        <f>'1ST TERM Db'!E431</f>
        <v>0</v>
      </c>
      <c r="F431" s="27"/>
      <c r="G431" s="27"/>
      <c r="H431" s="27"/>
      <c r="I431" s="42">
        <f t="shared" si="611"/>
        <v>0</v>
      </c>
      <c r="J431" s="26"/>
      <c r="K431" s="26"/>
      <c r="L431" s="43">
        <f t="shared" si="607"/>
        <v>0</v>
      </c>
      <c r="M431" s="327">
        <f>'2ND TERM Db '!L431</f>
        <v>0</v>
      </c>
      <c r="N431" s="327">
        <f>'1ST TERM Db'!L431</f>
        <v>0</v>
      </c>
      <c r="O431" s="328">
        <f t="shared" si="612"/>
        <v>0</v>
      </c>
      <c r="P431" s="26"/>
      <c r="Q431" s="26"/>
      <c r="R431" s="43">
        <f t="shared" si="613"/>
        <v>0</v>
      </c>
      <c r="S431" s="327">
        <f>'2ND TERM Db '!O431</f>
        <v>0</v>
      </c>
      <c r="T431" s="327">
        <f>'1ST TERM Db'!O431</f>
        <v>0</v>
      </c>
      <c r="U431" s="328">
        <f t="shared" si="614"/>
        <v>0</v>
      </c>
      <c r="V431" s="26"/>
      <c r="W431" s="26"/>
      <c r="X431" s="43">
        <f t="shared" si="615"/>
        <v>0</v>
      </c>
      <c r="Y431" s="327">
        <f>'2ND TERM Db '!R431</f>
        <v>0</v>
      </c>
      <c r="Z431" s="327">
        <f>'1ST TERM Db'!R431</f>
        <v>0</v>
      </c>
      <c r="AA431" s="328">
        <f t="shared" si="616"/>
        <v>0</v>
      </c>
      <c r="AB431" s="26"/>
      <c r="AC431" s="26"/>
      <c r="AD431" s="43">
        <f t="shared" si="617"/>
        <v>0</v>
      </c>
      <c r="AE431" s="327">
        <f>'2ND TERM Db '!U431</f>
        <v>0</v>
      </c>
      <c r="AF431" s="327">
        <f>'1ST TERM Db'!U431</f>
        <v>0</v>
      </c>
      <c r="AG431" s="328">
        <f t="shared" si="618"/>
        <v>0</v>
      </c>
      <c r="AH431" s="26"/>
      <c r="AI431" s="26"/>
      <c r="AJ431" s="43">
        <f t="shared" si="619"/>
        <v>0</v>
      </c>
      <c r="AK431" s="327">
        <f>'2ND TERM Db '!X431</f>
        <v>0</v>
      </c>
      <c r="AL431" s="327">
        <f>'1ST TERM Db'!X431</f>
        <v>0</v>
      </c>
      <c r="AM431" s="328">
        <f t="shared" si="620"/>
        <v>0</v>
      </c>
      <c r="AN431" s="26"/>
      <c r="AO431" s="26"/>
      <c r="AP431" s="43">
        <f t="shared" si="621"/>
        <v>0</v>
      </c>
      <c r="AQ431" s="327">
        <f>'2ND TERM Db '!AA431</f>
        <v>0</v>
      </c>
      <c r="AR431" s="343">
        <f>'1ST TERM Db'!AA431</f>
        <v>0</v>
      </c>
      <c r="AS431" s="328">
        <f t="shared" si="622"/>
        <v>0</v>
      </c>
      <c r="AT431" s="26"/>
      <c r="AU431" s="26"/>
      <c r="AV431" s="43">
        <f t="shared" si="623"/>
        <v>0</v>
      </c>
      <c r="AW431" s="327">
        <f>'2ND TERM Db '!AD431</f>
        <v>0</v>
      </c>
      <c r="AX431" s="343">
        <f>'1ST TERM Db'!AD431</f>
        <v>0</v>
      </c>
      <c r="AY431" s="328">
        <f t="shared" si="624"/>
        <v>0</v>
      </c>
      <c r="AZ431" s="26"/>
      <c r="BA431" s="26"/>
      <c r="BB431" s="43">
        <f t="shared" si="625"/>
        <v>0</v>
      </c>
      <c r="BC431" s="327">
        <f>'2ND TERM Db '!AG431</f>
        <v>0</v>
      </c>
      <c r="BD431" s="327">
        <f>'1ST TERM Db'!AG431</f>
        <v>0</v>
      </c>
      <c r="BE431" s="328">
        <f t="shared" si="626"/>
        <v>0</v>
      </c>
      <c r="BF431" s="26"/>
      <c r="BG431" s="26"/>
      <c r="BH431" s="43">
        <f t="shared" si="627"/>
        <v>0</v>
      </c>
      <c r="BI431" s="327">
        <f>'2ND TERM Db '!AJ431</f>
        <v>0</v>
      </c>
      <c r="BJ431" s="327">
        <f>'1ST TERM Db'!AJ431</f>
        <v>0</v>
      </c>
      <c r="BK431" s="328">
        <f t="shared" si="628"/>
        <v>0</v>
      </c>
      <c r="BL431" s="26"/>
      <c r="BM431" s="26"/>
      <c r="BN431" s="43">
        <f t="shared" si="629"/>
        <v>0</v>
      </c>
      <c r="BO431" s="327">
        <f>'2ND TERM Db '!AM431</f>
        <v>0</v>
      </c>
      <c r="BP431" s="348">
        <f>'1ST TERM Db'!AM431</f>
        <v>0</v>
      </c>
      <c r="BQ431" s="328">
        <f t="shared" si="630"/>
        <v>0</v>
      </c>
      <c r="BR431" s="26"/>
      <c r="BS431" s="26"/>
      <c r="BT431" s="43">
        <f t="shared" si="631"/>
        <v>0</v>
      </c>
      <c r="BU431" s="327">
        <f>'2ND TERM Db '!AP431</f>
        <v>0</v>
      </c>
      <c r="BV431" s="348">
        <f>'1ST TERM Db'!AP431</f>
        <v>0</v>
      </c>
      <c r="BW431" s="328">
        <f t="shared" si="632"/>
        <v>0</v>
      </c>
      <c r="BX431" s="26"/>
      <c r="BY431" s="26"/>
      <c r="BZ431" s="43">
        <f t="shared" si="633"/>
        <v>0</v>
      </c>
      <c r="CA431" s="327">
        <f>'2ND TERM Db '!AS431</f>
        <v>0</v>
      </c>
      <c r="CB431" s="348">
        <f>'1ST TERM Db'!AS431</f>
        <v>0</v>
      </c>
      <c r="CC431" s="328">
        <f t="shared" si="634"/>
        <v>0</v>
      </c>
      <c r="CD431" s="26"/>
      <c r="CE431" s="26"/>
      <c r="CF431" s="43">
        <f t="shared" si="635"/>
        <v>0</v>
      </c>
      <c r="CG431" s="327">
        <f>'2ND TERM Db '!AV431</f>
        <v>0</v>
      </c>
      <c r="CH431" s="348">
        <f>'1ST TERM Db'!AV431</f>
        <v>0</v>
      </c>
      <c r="CI431" s="328">
        <f t="shared" si="636"/>
        <v>0</v>
      </c>
      <c r="CJ431" s="26"/>
      <c r="CK431" s="26"/>
      <c r="CL431" s="43">
        <f t="shared" si="637"/>
        <v>0</v>
      </c>
      <c r="CM431" s="327">
        <f>'2ND TERM Db '!AY431</f>
        <v>0</v>
      </c>
      <c r="CN431" s="348">
        <f>'1ST TERM Db'!AY431</f>
        <v>0</v>
      </c>
      <c r="CO431" s="328">
        <f t="shared" si="638"/>
        <v>0</v>
      </c>
      <c r="CP431" s="26"/>
      <c r="CQ431" s="26"/>
      <c r="CR431" s="43">
        <f t="shared" si="639"/>
        <v>0</v>
      </c>
      <c r="CS431" s="327">
        <f>'2ND TERM Db '!BB431</f>
        <v>0</v>
      </c>
      <c r="CT431" s="348">
        <f>'1ST TERM Db'!BB431</f>
        <v>0</v>
      </c>
      <c r="CU431" s="328">
        <f t="shared" si="640"/>
        <v>0</v>
      </c>
      <c r="CV431" s="26"/>
      <c r="CW431" s="26"/>
      <c r="CX431" s="43">
        <f t="shared" si="641"/>
        <v>0</v>
      </c>
      <c r="CY431" s="327">
        <f>'2ND TERM Db '!BE431</f>
        <v>0</v>
      </c>
      <c r="CZ431" s="348">
        <f>'1ST TERM Db'!BE431</f>
        <v>0</v>
      </c>
      <c r="DA431" s="328">
        <f t="shared" si="642"/>
        <v>0</v>
      </c>
      <c r="DB431" s="26"/>
      <c r="DC431" s="26"/>
      <c r="DD431" s="43">
        <f t="shared" si="643"/>
        <v>0</v>
      </c>
      <c r="DE431" s="327">
        <f>'2ND TERM Db '!BH431</f>
        <v>0</v>
      </c>
      <c r="DF431" s="348">
        <f>'1ST TERM Db'!BH431</f>
        <v>0</v>
      </c>
      <c r="DG431" s="328">
        <f t="shared" si="644"/>
        <v>0</v>
      </c>
      <c r="DH431" s="349"/>
      <c r="DI431" s="349"/>
      <c r="DJ431" s="356">
        <f t="shared" si="648"/>
        <v>0</v>
      </c>
      <c r="DK431" s="357">
        <f>'2ND TERM Db '!BK431</f>
        <v>0</v>
      </c>
      <c r="DL431" s="357">
        <f>'1ST TERM Db'!BK431</f>
        <v>0</v>
      </c>
      <c r="DM431" s="328">
        <f t="shared" si="645"/>
        <v>0</v>
      </c>
      <c r="DN431" s="73">
        <f t="shared" ref="DN431" si="690">SUM(O431,U431,AA431,AG431,AM431,AS431,AY431,BE431,BK431,BQ431,BW431,CC431,CI431,CO431,CU431,DA431,DG431,DM431)</f>
        <v>0</v>
      </c>
      <c r="DO431" s="80">
        <f t="shared" si="647"/>
        <v>12</v>
      </c>
      <c r="DP431" s="81" t="s">
        <v>105</v>
      </c>
      <c r="DQ431" s="81" t="s">
        <v>105</v>
      </c>
      <c r="DR431" s="81" t="s">
        <v>105</v>
      </c>
      <c r="DS431" s="81" t="s">
        <v>105</v>
      </c>
      <c r="DT431" s="81" t="s">
        <v>105</v>
      </c>
      <c r="DU431" s="81" t="s">
        <v>105</v>
      </c>
      <c r="DV431" s="81" t="s">
        <v>105</v>
      </c>
      <c r="DW431" s="81" t="s">
        <v>105</v>
      </c>
      <c r="DX431" s="87" t="s">
        <v>98</v>
      </c>
      <c r="DY431" s="88" t="s">
        <v>99</v>
      </c>
      <c r="DZ431" s="81" t="s">
        <v>105</v>
      </c>
      <c r="EA431" s="81" t="s">
        <v>105</v>
      </c>
      <c r="EB431" s="81" t="s">
        <v>105</v>
      </c>
      <c r="EC431" s="81" t="s">
        <v>105</v>
      </c>
      <c r="ED431" s="81" t="s">
        <v>105</v>
      </c>
      <c r="EE431" s="81" t="s">
        <v>105</v>
      </c>
      <c r="EF431" s="99" t="s">
        <v>105</v>
      </c>
      <c r="EG431" s="100" t="s">
        <v>101</v>
      </c>
      <c r="EH431" s="101" t="s">
        <v>102</v>
      </c>
      <c r="EI431" s="102" t="s">
        <v>103</v>
      </c>
      <c r="EJ431" s="103" t="s">
        <v>104</v>
      </c>
    </row>
    <row r="432" ht="30.3" spans="1:140">
      <c r="A432" s="21">
        <v>429</v>
      </c>
      <c r="B432" s="288">
        <f>'1ST TERM Db'!B432</f>
        <v>0</v>
      </c>
      <c r="C432" s="29">
        <f>'1ST TERM Db'!C432</f>
        <v>0</v>
      </c>
      <c r="D432" s="29">
        <f>'1ST TERM Db'!D432</f>
        <v>0</v>
      </c>
      <c r="E432" s="29">
        <f>'1ST TERM Db'!E432</f>
        <v>0</v>
      </c>
      <c r="F432" s="27"/>
      <c r="G432" s="27"/>
      <c r="H432" s="27"/>
      <c r="I432" s="42">
        <f t="shared" si="611"/>
        <v>0</v>
      </c>
      <c r="J432" s="26"/>
      <c r="K432" s="26"/>
      <c r="L432" s="43">
        <f t="shared" si="607"/>
        <v>0</v>
      </c>
      <c r="M432" s="327">
        <f>'2ND TERM Db '!L432</f>
        <v>0</v>
      </c>
      <c r="N432" s="327">
        <f>'1ST TERM Db'!L432</f>
        <v>0</v>
      </c>
      <c r="O432" s="328">
        <f t="shared" si="612"/>
        <v>0</v>
      </c>
      <c r="P432" s="26"/>
      <c r="Q432" s="26"/>
      <c r="R432" s="43">
        <f t="shared" si="613"/>
        <v>0</v>
      </c>
      <c r="S432" s="327">
        <f>'2ND TERM Db '!O432</f>
        <v>0</v>
      </c>
      <c r="T432" s="327">
        <f>'1ST TERM Db'!O432</f>
        <v>0</v>
      </c>
      <c r="U432" s="328">
        <f t="shared" si="614"/>
        <v>0</v>
      </c>
      <c r="V432" s="26"/>
      <c r="W432" s="26"/>
      <c r="X432" s="43">
        <f t="shared" si="615"/>
        <v>0</v>
      </c>
      <c r="Y432" s="327">
        <f>'2ND TERM Db '!R432</f>
        <v>0</v>
      </c>
      <c r="Z432" s="327">
        <f>'1ST TERM Db'!R432</f>
        <v>0</v>
      </c>
      <c r="AA432" s="328">
        <f t="shared" si="616"/>
        <v>0</v>
      </c>
      <c r="AB432" s="26"/>
      <c r="AC432" s="26"/>
      <c r="AD432" s="43">
        <f t="shared" si="617"/>
        <v>0</v>
      </c>
      <c r="AE432" s="327">
        <f>'2ND TERM Db '!U432</f>
        <v>0</v>
      </c>
      <c r="AF432" s="327">
        <f>'1ST TERM Db'!U432</f>
        <v>0</v>
      </c>
      <c r="AG432" s="328">
        <f t="shared" si="618"/>
        <v>0</v>
      </c>
      <c r="AH432" s="26"/>
      <c r="AI432" s="26"/>
      <c r="AJ432" s="43">
        <f t="shared" si="619"/>
        <v>0</v>
      </c>
      <c r="AK432" s="327">
        <f>'2ND TERM Db '!X432</f>
        <v>0</v>
      </c>
      <c r="AL432" s="327">
        <f>'1ST TERM Db'!X432</f>
        <v>0</v>
      </c>
      <c r="AM432" s="328">
        <f t="shared" si="620"/>
        <v>0</v>
      </c>
      <c r="AN432" s="26"/>
      <c r="AO432" s="26"/>
      <c r="AP432" s="43">
        <f t="shared" si="621"/>
        <v>0</v>
      </c>
      <c r="AQ432" s="327">
        <f>'2ND TERM Db '!AA432</f>
        <v>0</v>
      </c>
      <c r="AR432" s="343">
        <f>'1ST TERM Db'!AA432</f>
        <v>0</v>
      </c>
      <c r="AS432" s="328">
        <f t="shared" si="622"/>
        <v>0</v>
      </c>
      <c r="AT432" s="26"/>
      <c r="AU432" s="26"/>
      <c r="AV432" s="43">
        <f t="shared" si="623"/>
        <v>0</v>
      </c>
      <c r="AW432" s="327">
        <f>'2ND TERM Db '!AD432</f>
        <v>0</v>
      </c>
      <c r="AX432" s="343">
        <f>'1ST TERM Db'!AD432</f>
        <v>0</v>
      </c>
      <c r="AY432" s="328">
        <f t="shared" si="624"/>
        <v>0</v>
      </c>
      <c r="AZ432" s="26"/>
      <c r="BA432" s="26"/>
      <c r="BB432" s="43">
        <f t="shared" si="625"/>
        <v>0</v>
      </c>
      <c r="BC432" s="327">
        <f>'2ND TERM Db '!AG432</f>
        <v>0</v>
      </c>
      <c r="BD432" s="327">
        <f>'1ST TERM Db'!AG432</f>
        <v>0</v>
      </c>
      <c r="BE432" s="328">
        <f t="shared" si="626"/>
        <v>0</v>
      </c>
      <c r="BF432" s="26"/>
      <c r="BG432" s="26"/>
      <c r="BH432" s="43">
        <f t="shared" si="627"/>
        <v>0</v>
      </c>
      <c r="BI432" s="327">
        <f>'2ND TERM Db '!AJ432</f>
        <v>0</v>
      </c>
      <c r="BJ432" s="327">
        <f>'1ST TERM Db'!AJ432</f>
        <v>0</v>
      </c>
      <c r="BK432" s="328">
        <f t="shared" si="628"/>
        <v>0</v>
      </c>
      <c r="BL432" s="26"/>
      <c r="BM432" s="26"/>
      <c r="BN432" s="43">
        <f t="shared" si="629"/>
        <v>0</v>
      </c>
      <c r="BO432" s="327">
        <f>'2ND TERM Db '!AM432</f>
        <v>0</v>
      </c>
      <c r="BP432" s="348">
        <f>'1ST TERM Db'!AM432</f>
        <v>0</v>
      </c>
      <c r="BQ432" s="328">
        <f t="shared" si="630"/>
        <v>0</v>
      </c>
      <c r="BR432" s="26"/>
      <c r="BS432" s="26"/>
      <c r="BT432" s="43">
        <f t="shared" si="631"/>
        <v>0</v>
      </c>
      <c r="BU432" s="327">
        <f>'2ND TERM Db '!AP432</f>
        <v>0</v>
      </c>
      <c r="BV432" s="348">
        <f>'1ST TERM Db'!AP432</f>
        <v>0</v>
      </c>
      <c r="BW432" s="328">
        <f t="shared" si="632"/>
        <v>0</v>
      </c>
      <c r="BX432" s="26"/>
      <c r="BY432" s="26"/>
      <c r="BZ432" s="43">
        <f t="shared" si="633"/>
        <v>0</v>
      </c>
      <c r="CA432" s="327">
        <f>'2ND TERM Db '!AS432</f>
        <v>0</v>
      </c>
      <c r="CB432" s="348">
        <f>'1ST TERM Db'!AS432</f>
        <v>0</v>
      </c>
      <c r="CC432" s="328">
        <f t="shared" si="634"/>
        <v>0</v>
      </c>
      <c r="CD432" s="26"/>
      <c r="CE432" s="26"/>
      <c r="CF432" s="43">
        <f t="shared" si="635"/>
        <v>0</v>
      </c>
      <c r="CG432" s="327">
        <f>'2ND TERM Db '!AV432</f>
        <v>0</v>
      </c>
      <c r="CH432" s="348">
        <f>'1ST TERM Db'!AV432</f>
        <v>0</v>
      </c>
      <c r="CI432" s="328">
        <f t="shared" si="636"/>
        <v>0</v>
      </c>
      <c r="CJ432" s="26"/>
      <c r="CK432" s="26"/>
      <c r="CL432" s="43">
        <f t="shared" si="637"/>
        <v>0</v>
      </c>
      <c r="CM432" s="327">
        <f>'2ND TERM Db '!AY432</f>
        <v>0</v>
      </c>
      <c r="CN432" s="348">
        <f>'1ST TERM Db'!AY432</f>
        <v>0</v>
      </c>
      <c r="CO432" s="328">
        <f t="shared" si="638"/>
        <v>0</v>
      </c>
      <c r="CP432" s="26"/>
      <c r="CQ432" s="26"/>
      <c r="CR432" s="43">
        <f t="shared" si="639"/>
        <v>0</v>
      </c>
      <c r="CS432" s="327">
        <f>'2ND TERM Db '!BB432</f>
        <v>0</v>
      </c>
      <c r="CT432" s="348">
        <f>'1ST TERM Db'!BB432</f>
        <v>0</v>
      </c>
      <c r="CU432" s="328">
        <f t="shared" si="640"/>
        <v>0</v>
      </c>
      <c r="CV432" s="26"/>
      <c r="CW432" s="26"/>
      <c r="CX432" s="43">
        <f t="shared" si="641"/>
        <v>0</v>
      </c>
      <c r="CY432" s="327">
        <f>'2ND TERM Db '!BE432</f>
        <v>0</v>
      </c>
      <c r="CZ432" s="348">
        <f>'1ST TERM Db'!BE432</f>
        <v>0</v>
      </c>
      <c r="DA432" s="328">
        <f t="shared" si="642"/>
        <v>0</v>
      </c>
      <c r="DB432" s="26"/>
      <c r="DC432" s="26"/>
      <c r="DD432" s="43">
        <f t="shared" si="643"/>
        <v>0</v>
      </c>
      <c r="DE432" s="327">
        <f>'2ND TERM Db '!BH432</f>
        <v>0</v>
      </c>
      <c r="DF432" s="348">
        <f>'1ST TERM Db'!BH432</f>
        <v>0</v>
      </c>
      <c r="DG432" s="328">
        <f t="shared" si="644"/>
        <v>0</v>
      </c>
      <c r="DH432" s="349"/>
      <c r="DI432" s="349"/>
      <c r="DJ432" s="356">
        <f t="shared" si="648"/>
        <v>0</v>
      </c>
      <c r="DK432" s="357">
        <f>'2ND TERM Db '!BK432</f>
        <v>0</v>
      </c>
      <c r="DL432" s="357">
        <f>'1ST TERM Db'!BK432</f>
        <v>0</v>
      </c>
      <c r="DM432" s="328">
        <f t="shared" si="645"/>
        <v>0</v>
      </c>
      <c r="DN432" s="73">
        <f t="shared" ref="DN432" si="691">SUM(O432,U432,AA432,AG432,AM432,AS432,AY432,BE432,BK432,BQ432,BW432,CC432,CI432,CO432,CU432,DA432,DG432:DM432)</f>
        <v>0</v>
      </c>
      <c r="DO432" s="80">
        <f t="shared" si="647"/>
        <v>12</v>
      </c>
      <c r="DP432" s="81" t="s">
        <v>105</v>
      </c>
      <c r="DQ432" s="81" t="s">
        <v>105</v>
      </c>
      <c r="DR432" s="81" t="s">
        <v>105</v>
      </c>
      <c r="DS432" s="81" t="s">
        <v>105</v>
      </c>
      <c r="DT432" s="81" t="s">
        <v>105</v>
      </c>
      <c r="DU432" s="81" t="s">
        <v>105</v>
      </c>
      <c r="DV432" s="81" t="s">
        <v>105</v>
      </c>
      <c r="DW432" s="81" t="s">
        <v>105</v>
      </c>
      <c r="DX432" s="87" t="s">
        <v>98</v>
      </c>
      <c r="DY432" s="88" t="s">
        <v>99</v>
      </c>
      <c r="DZ432" s="81" t="s">
        <v>105</v>
      </c>
      <c r="EA432" s="81" t="s">
        <v>105</v>
      </c>
      <c r="EB432" s="81" t="s">
        <v>105</v>
      </c>
      <c r="EC432" s="81" t="s">
        <v>105</v>
      </c>
      <c r="ED432" s="81" t="s">
        <v>105</v>
      </c>
      <c r="EE432" s="81" t="s">
        <v>105</v>
      </c>
      <c r="EF432" s="99" t="s">
        <v>105</v>
      </c>
      <c r="EG432" s="100" t="s">
        <v>101</v>
      </c>
      <c r="EH432" s="101" t="s">
        <v>102</v>
      </c>
      <c r="EI432" s="102" t="s">
        <v>103</v>
      </c>
      <c r="EJ432" s="103" t="s">
        <v>104</v>
      </c>
    </row>
    <row r="433" ht="30.3" spans="1:140">
      <c r="A433" s="21">
        <v>430</v>
      </c>
      <c r="B433" s="288">
        <f>'1ST TERM Db'!B433</f>
        <v>0</v>
      </c>
      <c r="C433" s="29">
        <f>'1ST TERM Db'!C433</f>
        <v>0</v>
      </c>
      <c r="D433" s="29">
        <f>'1ST TERM Db'!D433</f>
        <v>0</v>
      </c>
      <c r="E433" s="29">
        <f>'1ST TERM Db'!E433</f>
        <v>0</v>
      </c>
      <c r="F433" s="27"/>
      <c r="G433" s="27"/>
      <c r="H433" s="27"/>
      <c r="I433" s="42">
        <f t="shared" si="611"/>
        <v>0</v>
      </c>
      <c r="J433" s="26"/>
      <c r="K433" s="26"/>
      <c r="L433" s="43">
        <f t="shared" si="607"/>
        <v>0</v>
      </c>
      <c r="M433" s="327">
        <f>'2ND TERM Db '!L433</f>
        <v>0</v>
      </c>
      <c r="N433" s="327">
        <f>'1ST TERM Db'!L433</f>
        <v>0</v>
      </c>
      <c r="O433" s="328">
        <f t="shared" si="612"/>
        <v>0</v>
      </c>
      <c r="P433" s="26"/>
      <c r="Q433" s="26"/>
      <c r="R433" s="43">
        <f t="shared" si="613"/>
        <v>0</v>
      </c>
      <c r="S433" s="327">
        <f>'2ND TERM Db '!O433</f>
        <v>0</v>
      </c>
      <c r="T433" s="327">
        <f>'1ST TERM Db'!O433</f>
        <v>0</v>
      </c>
      <c r="U433" s="328">
        <f t="shared" si="614"/>
        <v>0</v>
      </c>
      <c r="V433" s="26"/>
      <c r="W433" s="26"/>
      <c r="X433" s="43">
        <f t="shared" si="615"/>
        <v>0</v>
      </c>
      <c r="Y433" s="327">
        <f>'2ND TERM Db '!R433</f>
        <v>0</v>
      </c>
      <c r="Z433" s="327">
        <f>'1ST TERM Db'!R433</f>
        <v>0</v>
      </c>
      <c r="AA433" s="328">
        <f t="shared" si="616"/>
        <v>0</v>
      </c>
      <c r="AB433" s="26"/>
      <c r="AC433" s="26"/>
      <c r="AD433" s="43">
        <f t="shared" si="617"/>
        <v>0</v>
      </c>
      <c r="AE433" s="327">
        <f>'2ND TERM Db '!U433</f>
        <v>0</v>
      </c>
      <c r="AF433" s="327">
        <f>'1ST TERM Db'!U433</f>
        <v>0</v>
      </c>
      <c r="AG433" s="328">
        <f t="shared" si="618"/>
        <v>0</v>
      </c>
      <c r="AH433" s="26"/>
      <c r="AI433" s="26"/>
      <c r="AJ433" s="43">
        <f t="shared" si="619"/>
        <v>0</v>
      </c>
      <c r="AK433" s="327">
        <f>'2ND TERM Db '!X433</f>
        <v>0</v>
      </c>
      <c r="AL433" s="327">
        <f>'1ST TERM Db'!X433</f>
        <v>0</v>
      </c>
      <c r="AM433" s="328">
        <f t="shared" si="620"/>
        <v>0</v>
      </c>
      <c r="AN433" s="26"/>
      <c r="AO433" s="26"/>
      <c r="AP433" s="43">
        <f t="shared" si="621"/>
        <v>0</v>
      </c>
      <c r="AQ433" s="327">
        <f>'2ND TERM Db '!AA433</f>
        <v>0</v>
      </c>
      <c r="AR433" s="343">
        <f>'1ST TERM Db'!AA433</f>
        <v>0</v>
      </c>
      <c r="AS433" s="328">
        <f t="shared" si="622"/>
        <v>0</v>
      </c>
      <c r="AT433" s="26"/>
      <c r="AU433" s="26"/>
      <c r="AV433" s="43">
        <f t="shared" si="623"/>
        <v>0</v>
      </c>
      <c r="AW433" s="327">
        <f>'2ND TERM Db '!AD433</f>
        <v>0</v>
      </c>
      <c r="AX433" s="343">
        <f>'1ST TERM Db'!AD433</f>
        <v>0</v>
      </c>
      <c r="AY433" s="328">
        <f t="shared" si="624"/>
        <v>0</v>
      </c>
      <c r="AZ433" s="26"/>
      <c r="BA433" s="26"/>
      <c r="BB433" s="43">
        <f t="shared" si="625"/>
        <v>0</v>
      </c>
      <c r="BC433" s="327">
        <f>'2ND TERM Db '!AG433</f>
        <v>0</v>
      </c>
      <c r="BD433" s="327">
        <f>'1ST TERM Db'!AG433</f>
        <v>0</v>
      </c>
      <c r="BE433" s="328">
        <f t="shared" si="626"/>
        <v>0</v>
      </c>
      <c r="BF433" s="26"/>
      <c r="BG433" s="26"/>
      <c r="BH433" s="43">
        <f t="shared" si="627"/>
        <v>0</v>
      </c>
      <c r="BI433" s="327">
        <f>'2ND TERM Db '!AJ433</f>
        <v>0</v>
      </c>
      <c r="BJ433" s="327">
        <f>'1ST TERM Db'!AJ433</f>
        <v>0</v>
      </c>
      <c r="BK433" s="328">
        <f t="shared" si="628"/>
        <v>0</v>
      </c>
      <c r="BL433" s="26"/>
      <c r="BM433" s="26"/>
      <c r="BN433" s="43">
        <f t="shared" si="629"/>
        <v>0</v>
      </c>
      <c r="BO433" s="327">
        <f>'2ND TERM Db '!AM433</f>
        <v>0</v>
      </c>
      <c r="BP433" s="348">
        <f>'1ST TERM Db'!AM433</f>
        <v>0</v>
      </c>
      <c r="BQ433" s="328">
        <f t="shared" si="630"/>
        <v>0</v>
      </c>
      <c r="BR433" s="26"/>
      <c r="BS433" s="26"/>
      <c r="BT433" s="43">
        <f t="shared" si="631"/>
        <v>0</v>
      </c>
      <c r="BU433" s="327">
        <f>'2ND TERM Db '!AP433</f>
        <v>0</v>
      </c>
      <c r="BV433" s="348">
        <f>'1ST TERM Db'!AP433</f>
        <v>0</v>
      </c>
      <c r="BW433" s="328">
        <f t="shared" si="632"/>
        <v>0</v>
      </c>
      <c r="BX433" s="26"/>
      <c r="BY433" s="26"/>
      <c r="BZ433" s="43">
        <f t="shared" si="633"/>
        <v>0</v>
      </c>
      <c r="CA433" s="327">
        <f>'2ND TERM Db '!AS433</f>
        <v>0</v>
      </c>
      <c r="CB433" s="348">
        <f>'1ST TERM Db'!AS433</f>
        <v>0</v>
      </c>
      <c r="CC433" s="328">
        <f t="shared" si="634"/>
        <v>0</v>
      </c>
      <c r="CD433" s="26"/>
      <c r="CE433" s="26"/>
      <c r="CF433" s="43">
        <f t="shared" si="635"/>
        <v>0</v>
      </c>
      <c r="CG433" s="327">
        <f>'2ND TERM Db '!AV433</f>
        <v>0</v>
      </c>
      <c r="CH433" s="348">
        <f>'1ST TERM Db'!AV433</f>
        <v>0</v>
      </c>
      <c r="CI433" s="328">
        <f t="shared" si="636"/>
        <v>0</v>
      </c>
      <c r="CJ433" s="26"/>
      <c r="CK433" s="26"/>
      <c r="CL433" s="43">
        <f t="shared" si="637"/>
        <v>0</v>
      </c>
      <c r="CM433" s="327">
        <f>'2ND TERM Db '!AY433</f>
        <v>0</v>
      </c>
      <c r="CN433" s="348">
        <f>'1ST TERM Db'!AY433</f>
        <v>0</v>
      </c>
      <c r="CO433" s="328">
        <f t="shared" si="638"/>
        <v>0</v>
      </c>
      <c r="CP433" s="26"/>
      <c r="CQ433" s="26"/>
      <c r="CR433" s="43">
        <f t="shared" si="639"/>
        <v>0</v>
      </c>
      <c r="CS433" s="327">
        <f>'2ND TERM Db '!BB433</f>
        <v>0</v>
      </c>
      <c r="CT433" s="348">
        <f>'1ST TERM Db'!BB433</f>
        <v>0</v>
      </c>
      <c r="CU433" s="328">
        <f t="shared" si="640"/>
        <v>0</v>
      </c>
      <c r="CV433" s="26"/>
      <c r="CW433" s="26"/>
      <c r="CX433" s="43">
        <f t="shared" si="641"/>
        <v>0</v>
      </c>
      <c r="CY433" s="327">
        <f>'2ND TERM Db '!BE433</f>
        <v>0</v>
      </c>
      <c r="CZ433" s="348">
        <f>'1ST TERM Db'!BE433</f>
        <v>0</v>
      </c>
      <c r="DA433" s="328">
        <f t="shared" si="642"/>
        <v>0</v>
      </c>
      <c r="DB433" s="26"/>
      <c r="DC433" s="26"/>
      <c r="DD433" s="43">
        <f t="shared" si="643"/>
        <v>0</v>
      </c>
      <c r="DE433" s="327">
        <f>'2ND TERM Db '!BH433</f>
        <v>0</v>
      </c>
      <c r="DF433" s="348">
        <f>'1ST TERM Db'!BH433</f>
        <v>0</v>
      </c>
      <c r="DG433" s="328">
        <f t="shared" si="644"/>
        <v>0</v>
      </c>
      <c r="DH433" s="349"/>
      <c r="DI433" s="349"/>
      <c r="DJ433" s="356">
        <f t="shared" si="648"/>
        <v>0</v>
      </c>
      <c r="DK433" s="357">
        <f>'2ND TERM Db '!BK433</f>
        <v>0</v>
      </c>
      <c r="DL433" s="357">
        <f>'1ST TERM Db'!BK433</f>
        <v>0</v>
      </c>
      <c r="DM433" s="328">
        <f t="shared" si="645"/>
        <v>0</v>
      </c>
      <c r="DN433" s="73">
        <f t="shared" ref="DN433" si="692">SUM(O433,U433,AA433,AG433,AM433,AS433,AY433,BE433,BK433,BQ433,BW433,CC433,CI433,CO433,CU433,DA433,DG433,DM433)</f>
        <v>0</v>
      </c>
      <c r="DO433" s="80">
        <f t="shared" si="647"/>
        <v>12</v>
      </c>
      <c r="DP433" s="81" t="s">
        <v>105</v>
      </c>
      <c r="DQ433" s="81" t="s">
        <v>105</v>
      </c>
      <c r="DR433" s="81" t="s">
        <v>105</v>
      </c>
      <c r="DS433" s="81" t="s">
        <v>105</v>
      </c>
      <c r="DT433" s="81" t="s">
        <v>105</v>
      </c>
      <c r="DU433" s="81" t="s">
        <v>105</v>
      </c>
      <c r="DV433" s="81" t="s">
        <v>105</v>
      </c>
      <c r="DW433" s="81" t="s">
        <v>105</v>
      </c>
      <c r="DX433" s="87" t="s">
        <v>98</v>
      </c>
      <c r="DY433" s="88" t="s">
        <v>99</v>
      </c>
      <c r="DZ433" s="81" t="s">
        <v>105</v>
      </c>
      <c r="EA433" s="81" t="s">
        <v>105</v>
      </c>
      <c r="EB433" s="81" t="s">
        <v>105</v>
      </c>
      <c r="EC433" s="81" t="s">
        <v>105</v>
      </c>
      <c r="ED433" s="81" t="s">
        <v>105</v>
      </c>
      <c r="EE433" s="81" t="s">
        <v>105</v>
      </c>
      <c r="EF433" s="99" t="s">
        <v>105</v>
      </c>
      <c r="EG433" s="100" t="s">
        <v>101</v>
      </c>
      <c r="EH433" s="101" t="s">
        <v>102</v>
      </c>
      <c r="EI433" s="102" t="s">
        <v>103</v>
      </c>
      <c r="EJ433" s="103" t="s">
        <v>104</v>
      </c>
    </row>
    <row r="434" ht="30.3" spans="1:140">
      <c r="A434" s="21">
        <v>431</v>
      </c>
      <c r="B434" s="288">
        <f>'1ST TERM Db'!B434</f>
        <v>0</v>
      </c>
      <c r="C434" s="289">
        <f>'1ST TERM Db'!C434</f>
        <v>0</v>
      </c>
      <c r="D434" s="29">
        <f>'1ST TERM Db'!D434</f>
        <v>0</v>
      </c>
      <c r="E434" s="29">
        <f>'1ST TERM Db'!E434</f>
        <v>0</v>
      </c>
      <c r="F434" s="27"/>
      <c r="G434" s="27"/>
      <c r="H434" s="27"/>
      <c r="I434" s="42">
        <f t="shared" si="611"/>
        <v>0</v>
      </c>
      <c r="J434" s="26"/>
      <c r="K434" s="26"/>
      <c r="L434" s="43">
        <f t="shared" si="607"/>
        <v>0</v>
      </c>
      <c r="M434" s="327">
        <f>'2ND TERM Db '!L434</f>
        <v>0</v>
      </c>
      <c r="N434" s="327">
        <f>'1ST TERM Db'!L434</f>
        <v>0</v>
      </c>
      <c r="O434" s="328">
        <f t="shared" si="612"/>
        <v>0</v>
      </c>
      <c r="P434" s="26"/>
      <c r="Q434" s="26"/>
      <c r="R434" s="43">
        <f t="shared" si="613"/>
        <v>0</v>
      </c>
      <c r="S434" s="327">
        <f>'2ND TERM Db '!O434</f>
        <v>0</v>
      </c>
      <c r="T434" s="327">
        <f>'1ST TERM Db'!O434</f>
        <v>0</v>
      </c>
      <c r="U434" s="328">
        <f t="shared" si="614"/>
        <v>0</v>
      </c>
      <c r="V434" s="26"/>
      <c r="W434" s="26"/>
      <c r="X434" s="43">
        <f t="shared" si="615"/>
        <v>0</v>
      </c>
      <c r="Y434" s="327">
        <f>'2ND TERM Db '!R434</f>
        <v>0</v>
      </c>
      <c r="Z434" s="327">
        <f>'1ST TERM Db'!R434</f>
        <v>0</v>
      </c>
      <c r="AA434" s="328">
        <f t="shared" si="616"/>
        <v>0</v>
      </c>
      <c r="AB434" s="26"/>
      <c r="AC434" s="26"/>
      <c r="AD434" s="43">
        <f t="shared" si="617"/>
        <v>0</v>
      </c>
      <c r="AE434" s="327">
        <f>'2ND TERM Db '!U434</f>
        <v>0</v>
      </c>
      <c r="AF434" s="327">
        <f>'1ST TERM Db'!U434</f>
        <v>0</v>
      </c>
      <c r="AG434" s="328">
        <f t="shared" si="618"/>
        <v>0</v>
      </c>
      <c r="AH434" s="26"/>
      <c r="AI434" s="26"/>
      <c r="AJ434" s="43">
        <f t="shared" si="619"/>
        <v>0</v>
      </c>
      <c r="AK434" s="327">
        <f>'2ND TERM Db '!X434</f>
        <v>0</v>
      </c>
      <c r="AL434" s="327">
        <f>'1ST TERM Db'!X434</f>
        <v>0</v>
      </c>
      <c r="AM434" s="328">
        <f t="shared" si="620"/>
        <v>0</v>
      </c>
      <c r="AN434" s="26"/>
      <c r="AO434" s="26"/>
      <c r="AP434" s="43">
        <f t="shared" si="621"/>
        <v>0</v>
      </c>
      <c r="AQ434" s="327">
        <f>'2ND TERM Db '!AA434</f>
        <v>0</v>
      </c>
      <c r="AR434" s="343">
        <f>'1ST TERM Db'!AA434</f>
        <v>0</v>
      </c>
      <c r="AS434" s="328">
        <f t="shared" si="622"/>
        <v>0</v>
      </c>
      <c r="AT434" s="26"/>
      <c r="AU434" s="26"/>
      <c r="AV434" s="43">
        <f t="shared" si="623"/>
        <v>0</v>
      </c>
      <c r="AW434" s="327">
        <f>'2ND TERM Db '!AD434</f>
        <v>0</v>
      </c>
      <c r="AX434" s="343">
        <f>'1ST TERM Db'!AD434</f>
        <v>0</v>
      </c>
      <c r="AY434" s="328">
        <f t="shared" si="624"/>
        <v>0</v>
      </c>
      <c r="AZ434" s="26"/>
      <c r="BA434" s="26"/>
      <c r="BB434" s="43">
        <f t="shared" si="625"/>
        <v>0</v>
      </c>
      <c r="BC434" s="327">
        <f>'2ND TERM Db '!AG434</f>
        <v>0</v>
      </c>
      <c r="BD434" s="327">
        <f>'1ST TERM Db'!AG434</f>
        <v>0</v>
      </c>
      <c r="BE434" s="328">
        <f t="shared" si="626"/>
        <v>0</v>
      </c>
      <c r="BF434" s="26"/>
      <c r="BG434" s="26"/>
      <c r="BH434" s="43">
        <f t="shared" si="627"/>
        <v>0</v>
      </c>
      <c r="BI434" s="327">
        <f>'2ND TERM Db '!AJ434</f>
        <v>0</v>
      </c>
      <c r="BJ434" s="327">
        <f>'1ST TERM Db'!AJ434</f>
        <v>0</v>
      </c>
      <c r="BK434" s="328">
        <f t="shared" si="628"/>
        <v>0</v>
      </c>
      <c r="BL434" s="26"/>
      <c r="BM434" s="26"/>
      <c r="BN434" s="43">
        <f t="shared" si="629"/>
        <v>0</v>
      </c>
      <c r="BO434" s="327">
        <f>'2ND TERM Db '!AM434</f>
        <v>0</v>
      </c>
      <c r="BP434" s="348">
        <f>'1ST TERM Db'!AM434</f>
        <v>0</v>
      </c>
      <c r="BQ434" s="328">
        <f t="shared" si="630"/>
        <v>0</v>
      </c>
      <c r="BR434" s="26"/>
      <c r="BS434" s="26"/>
      <c r="BT434" s="43">
        <f t="shared" si="631"/>
        <v>0</v>
      </c>
      <c r="BU434" s="327">
        <f>'2ND TERM Db '!AP434</f>
        <v>0</v>
      </c>
      <c r="BV434" s="348">
        <f>'1ST TERM Db'!AP434</f>
        <v>0</v>
      </c>
      <c r="BW434" s="328">
        <f t="shared" si="632"/>
        <v>0</v>
      </c>
      <c r="BX434" s="26"/>
      <c r="BY434" s="26"/>
      <c r="BZ434" s="43">
        <f t="shared" si="633"/>
        <v>0</v>
      </c>
      <c r="CA434" s="327">
        <f>'2ND TERM Db '!AS434</f>
        <v>0</v>
      </c>
      <c r="CB434" s="348">
        <f>'1ST TERM Db'!AS434</f>
        <v>0</v>
      </c>
      <c r="CC434" s="328">
        <f t="shared" si="634"/>
        <v>0</v>
      </c>
      <c r="CD434" s="26"/>
      <c r="CE434" s="26"/>
      <c r="CF434" s="43">
        <f t="shared" si="635"/>
        <v>0</v>
      </c>
      <c r="CG434" s="327">
        <f>'2ND TERM Db '!AV434</f>
        <v>0</v>
      </c>
      <c r="CH434" s="348">
        <f>'1ST TERM Db'!AV434</f>
        <v>0</v>
      </c>
      <c r="CI434" s="328">
        <f t="shared" si="636"/>
        <v>0</v>
      </c>
      <c r="CJ434" s="26"/>
      <c r="CK434" s="26"/>
      <c r="CL434" s="43">
        <f t="shared" si="637"/>
        <v>0</v>
      </c>
      <c r="CM434" s="327">
        <f>'2ND TERM Db '!AY434</f>
        <v>0</v>
      </c>
      <c r="CN434" s="348">
        <f>'1ST TERM Db'!AY434</f>
        <v>0</v>
      </c>
      <c r="CO434" s="328">
        <f t="shared" si="638"/>
        <v>0</v>
      </c>
      <c r="CP434" s="26"/>
      <c r="CQ434" s="26"/>
      <c r="CR434" s="43">
        <f t="shared" si="639"/>
        <v>0</v>
      </c>
      <c r="CS434" s="327">
        <f>'2ND TERM Db '!BB434</f>
        <v>0</v>
      </c>
      <c r="CT434" s="348">
        <f>'1ST TERM Db'!BB434</f>
        <v>0</v>
      </c>
      <c r="CU434" s="328">
        <f t="shared" si="640"/>
        <v>0</v>
      </c>
      <c r="CV434" s="26"/>
      <c r="CW434" s="26"/>
      <c r="CX434" s="43">
        <f t="shared" si="641"/>
        <v>0</v>
      </c>
      <c r="CY434" s="327">
        <f>'2ND TERM Db '!BE434</f>
        <v>0</v>
      </c>
      <c r="CZ434" s="348">
        <f>'1ST TERM Db'!BE434</f>
        <v>0</v>
      </c>
      <c r="DA434" s="328">
        <f t="shared" si="642"/>
        <v>0</v>
      </c>
      <c r="DB434" s="26"/>
      <c r="DC434" s="26"/>
      <c r="DD434" s="43">
        <f t="shared" si="643"/>
        <v>0</v>
      </c>
      <c r="DE434" s="327">
        <f>'2ND TERM Db '!BH434</f>
        <v>0</v>
      </c>
      <c r="DF434" s="348">
        <f>'1ST TERM Db'!BH434</f>
        <v>0</v>
      </c>
      <c r="DG434" s="328">
        <f t="shared" si="644"/>
        <v>0</v>
      </c>
      <c r="DH434" s="349"/>
      <c r="DI434" s="349"/>
      <c r="DJ434" s="356">
        <f t="shared" si="648"/>
        <v>0</v>
      </c>
      <c r="DK434" s="357">
        <f>'2ND TERM Db '!BK434</f>
        <v>0</v>
      </c>
      <c r="DL434" s="357">
        <f>'1ST TERM Db'!BK434</f>
        <v>0</v>
      </c>
      <c r="DM434" s="328">
        <f t="shared" si="645"/>
        <v>0</v>
      </c>
      <c r="DN434" s="73">
        <f t="shared" ref="DN434" si="693">SUM(O434,U434,AA434,AG434,AM434,AS434,AY434,BE434,BK434,BQ434,BW434,CC434,CI434,CO434,CU434,DA434,DG434:DM434)</f>
        <v>0</v>
      </c>
      <c r="DO434" s="80">
        <f t="shared" si="647"/>
        <v>12</v>
      </c>
      <c r="DP434" s="81" t="s">
        <v>105</v>
      </c>
      <c r="DQ434" s="81" t="s">
        <v>105</v>
      </c>
      <c r="DR434" s="81" t="s">
        <v>105</v>
      </c>
      <c r="DS434" s="81" t="s">
        <v>105</v>
      </c>
      <c r="DT434" s="81" t="s">
        <v>105</v>
      </c>
      <c r="DU434" s="81" t="s">
        <v>105</v>
      </c>
      <c r="DV434" s="81" t="s">
        <v>105</v>
      </c>
      <c r="DW434" s="81" t="s">
        <v>105</v>
      </c>
      <c r="DX434" s="87" t="s">
        <v>98</v>
      </c>
      <c r="DY434" s="88" t="s">
        <v>99</v>
      </c>
      <c r="DZ434" s="81" t="s">
        <v>105</v>
      </c>
      <c r="EA434" s="81" t="s">
        <v>105</v>
      </c>
      <c r="EB434" s="81" t="s">
        <v>105</v>
      </c>
      <c r="EC434" s="81" t="s">
        <v>105</v>
      </c>
      <c r="ED434" s="81" t="s">
        <v>105</v>
      </c>
      <c r="EE434" s="81" t="s">
        <v>105</v>
      </c>
      <c r="EF434" s="99" t="s">
        <v>105</v>
      </c>
      <c r="EG434" s="100" t="s">
        <v>101</v>
      </c>
      <c r="EH434" s="101" t="s">
        <v>102</v>
      </c>
      <c r="EI434" s="102" t="s">
        <v>103</v>
      </c>
      <c r="EJ434" s="103" t="s">
        <v>104</v>
      </c>
    </row>
    <row r="435" ht="30.3" spans="1:140">
      <c r="A435" s="21">
        <v>432</v>
      </c>
      <c r="B435" s="288">
        <f>'1ST TERM Db'!B435</f>
        <v>0</v>
      </c>
      <c r="C435" s="29">
        <f>'1ST TERM Db'!C435</f>
        <v>0</v>
      </c>
      <c r="D435" s="29">
        <f>'1ST TERM Db'!D435</f>
        <v>0</v>
      </c>
      <c r="E435" s="29">
        <f>'1ST TERM Db'!E435</f>
        <v>0</v>
      </c>
      <c r="F435" s="27"/>
      <c r="G435" s="27"/>
      <c r="H435" s="27"/>
      <c r="I435" s="42">
        <f t="shared" si="611"/>
        <v>0</v>
      </c>
      <c r="J435" s="26"/>
      <c r="K435" s="26"/>
      <c r="L435" s="43">
        <f t="shared" si="607"/>
        <v>0</v>
      </c>
      <c r="M435" s="327">
        <f>'2ND TERM Db '!L435</f>
        <v>0</v>
      </c>
      <c r="N435" s="327">
        <f>'1ST TERM Db'!L435</f>
        <v>0</v>
      </c>
      <c r="O435" s="328">
        <f t="shared" si="612"/>
        <v>0</v>
      </c>
      <c r="P435" s="26"/>
      <c r="Q435" s="26"/>
      <c r="R435" s="43">
        <f t="shared" si="613"/>
        <v>0</v>
      </c>
      <c r="S435" s="327">
        <f>'2ND TERM Db '!O435</f>
        <v>0</v>
      </c>
      <c r="T435" s="327">
        <f>'1ST TERM Db'!O435</f>
        <v>0</v>
      </c>
      <c r="U435" s="328">
        <f t="shared" si="614"/>
        <v>0</v>
      </c>
      <c r="V435" s="26"/>
      <c r="W435" s="26"/>
      <c r="X435" s="43">
        <f t="shared" si="615"/>
        <v>0</v>
      </c>
      <c r="Y435" s="327">
        <f>'2ND TERM Db '!R435</f>
        <v>0</v>
      </c>
      <c r="Z435" s="327">
        <f>'1ST TERM Db'!R435</f>
        <v>0</v>
      </c>
      <c r="AA435" s="328">
        <f t="shared" si="616"/>
        <v>0</v>
      </c>
      <c r="AB435" s="26"/>
      <c r="AC435" s="26"/>
      <c r="AD435" s="43">
        <f t="shared" si="617"/>
        <v>0</v>
      </c>
      <c r="AE435" s="327">
        <f>'2ND TERM Db '!U435</f>
        <v>0</v>
      </c>
      <c r="AF435" s="327">
        <f>'1ST TERM Db'!U435</f>
        <v>0</v>
      </c>
      <c r="AG435" s="328">
        <f t="shared" si="618"/>
        <v>0</v>
      </c>
      <c r="AH435" s="26"/>
      <c r="AI435" s="26"/>
      <c r="AJ435" s="43">
        <f t="shared" si="619"/>
        <v>0</v>
      </c>
      <c r="AK435" s="327">
        <f>'2ND TERM Db '!X435</f>
        <v>0</v>
      </c>
      <c r="AL435" s="327">
        <f>'1ST TERM Db'!X435</f>
        <v>0</v>
      </c>
      <c r="AM435" s="328">
        <f t="shared" si="620"/>
        <v>0</v>
      </c>
      <c r="AN435" s="26"/>
      <c r="AO435" s="26"/>
      <c r="AP435" s="43">
        <f t="shared" si="621"/>
        <v>0</v>
      </c>
      <c r="AQ435" s="327">
        <f>'2ND TERM Db '!AA435</f>
        <v>0</v>
      </c>
      <c r="AR435" s="343">
        <f>'1ST TERM Db'!AA435</f>
        <v>0</v>
      </c>
      <c r="AS435" s="328">
        <f t="shared" si="622"/>
        <v>0</v>
      </c>
      <c r="AT435" s="26"/>
      <c r="AU435" s="26"/>
      <c r="AV435" s="43">
        <f t="shared" si="623"/>
        <v>0</v>
      </c>
      <c r="AW435" s="327">
        <f>'2ND TERM Db '!AD435</f>
        <v>0</v>
      </c>
      <c r="AX435" s="343">
        <f>'1ST TERM Db'!AD435</f>
        <v>0</v>
      </c>
      <c r="AY435" s="328">
        <f t="shared" si="624"/>
        <v>0</v>
      </c>
      <c r="AZ435" s="26"/>
      <c r="BA435" s="26"/>
      <c r="BB435" s="43">
        <f t="shared" si="625"/>
        <v>0</v>
      </c>
      <c r="BC435" s="327">
        <f>'2ND TERM Db '!AG435</f>
        <v>0</v>
      </c>
      <c r="BD435" s="327">
        <f>'1ST TERM Db'!AG435</f>
        <v>0</v>
      </c>
      <c r="BE435" s="328">
        <f t="shared" si="626"/>
        <v>0</v>
      </c>
      <c r="BF435" s="26"/>
      <c r="BG435" s="26"/>
      <c r="BH435" s="43">
        <f t="shared" si="627"/>
        <v>0</v>
      </c>
      <c r="BI435" s="327">
        <f>'2ND TERM Db '!AJ435</f>
        <v>0</v>
      </c>
      <c r="BJ435" s="327">
        <f>'1ST TERM Db'!AJ435</f>
        <v>0</v>
      </c>
      <c r="BK435" s="328">
        <f t="shared" si="628"/>
        <v>0</v>
      </c>
      <c r="BL435" s="26"/>
      <c r="BM435" s="26"/>
      <c r="BN435" s="43">
        <f t="shared" si="629"/>
        <v>0</v>
      </c>
      <c r="BO435" s="327">
        <f>'2ND TERM Db '!AM435</f>
        <v>0</v>
      </c>
      <c r="BP435" s="348">
        <f>'1ST TERM Db'!AM435</f>
        <v>0</v>
      </c>
      <c r="BQ435" s="328">
        <f t="shared" si="630"/>
        <v>0</v>
      </c>
      <c r="BR435" s="26"/>
      <c r="BS435" s="26"/>
      <c r="BT435" s="43">
        <f t="shared" si="631"/>
        <v>0</v>
      </c>
      <c r="BU435" s="327">
        <f>'2ND TERM Db '!AP435</f>
        <v>0</v>
      </c>
      <c r="BV435" s="348">
        <f>'1ST TERM Db'!AP435</f>
        <v>0</v>
      </c>
      <c r="BW435" s="328">
        <f t="shared" si="632"/>
        <v>0</v>
      </c>
      <c r="BX435" s="26"/>
      <c r="BY435" s="26"/>
      <c r="BZ435" s="43">
        <f t="shared" si="633"/>
        <v>0</v>
      </c>
      <c r="CA435" s="327">
        <f>'2ND TERM Db '!AS435</f>
        <v>0</v>
      </c>
      <c r="CB435" s="348">
        <f>'1ST TERM Db'!AS435</f>
        <v>0</v>
      </c>
      <c r="CC435" s="328">
        <f t="shared" si="634"/>
        <v>0</v>
      </c>
      <c r="CD435" s="26"/>
      <c r="CE435" s="26"/>
      <c r="CF435" s="43">
        <f t="shared" si="635"/>
        <v>0</v>
      </c>
      <c r="CG435" s="327">
        <f>'2ND TERM Db '!AV435</f>
        <v>0</v>
      </c>
      <c r="CH435" s="348">
        <f>'1ST TERM Db'!AV435</f>
        <v>0</v>
      </c>
      <c r="CI435" s="328">
        <f t="shared" si="636"/>
        <v>0</v>
      </c>
      <c r="CJ435" s="26"/>
      <c r="CK435" s="26"/>
      <c r="CL435" s="43">
        <f t="shared" si="637"/>
        <v>0</v>
      </c>
      <c r="CM435" s="327">
        <f>'2ND TERM Db '!AY435</f>
        <v>0</v>
      </c>
      <c r="CN435" s="348">
        <f>'1ST TERM Db'!AY435</f>
        <v>0</v>
      </c>
      <c r="CO435" s="328">
        <f t="shared" si="638"/>
        <v>0</v>
      </c>
      <c r="CP435" s="26"/>
      <c r="CQ435" s="26"/>
      <c r="CR435" s="43">
        <f t="shared" si="639"/>
        <v>0</v>
      </c>
      <c r="CS435" s="327">
        <f>'2ND TERM Db '!BB435</f>
        <v>0</v>
      </c>
      <c r="CT435" s="348">
        <f>'1ST TERM Db'!BB435</f>
        <v>0</v>
      </c>
      <c r="CU435" s="328">
        <f t="shared" si="640"/>
        <v>0</v>
      </c>
      <c r="CV435" s="26"/>
      <c r="CW435" s="26"/>
      <c r="CX435" s="43">
        <f t="shared" si="641"/>
        <v>0</v>
      </c>
      <c r="CY435" s="327">
        <f>'2ND TERM Db '!BE435</f>
        <v>0</v>
      </c>
      <c r="CZ435" s="348">
        <f>'1ST TERM Db'!BE435</f>
        <v>0</v>
      </c>
      <c r="DA435" s="328">
        <f t="shared" si="642"/>
        <v>0</v>
      </c>
      <c r="DB435" s="26"/>
      <c r="DC435" s="26"/>
      <c r="DD435" s="43">
        <f t="shared" si="643"/>
        <v>0</v>
      </c>
      <c r="DE435" s="327">
        <f>'2ND TERM Db '!BH435</f>
        <v>0</v>
      </c>
      <c r="DF435" s="348">
        <f>'1ST TERM Db'!BH435</f>
        <v>0</v>
      </c>
      <c r="DG435" s="328">
        <f t="shared" si="644"/>
        <v>0</v>
      </c>
      <c r="DH435" s="349"/>
      <c r="DI435" s="349"/>
      <c r="DJ435" s="356">
        <f t="shared" si="648"/>
        <v>0</v>
      </c>
      <c r="DK435" s="357">
        <f>'2ND TERM Db '!BK435</f>
        <v>0</v>
      </c>
      <c r="DL435" s="357">
        <f>'1ST TERM Db'!BK435</f>
        <v>0</v>
      </c>
      <c r="DM435" s="328">
        <f t="shared" si="645"/>
        <v>0</v>
      </c>
      <c r="DN435" s="73">
        <f t="shared" ref="DN435" si="694">SUM(O435,U435,AA435,AG435,AM435,AS435,AY435,BE435,BK435,BQ435,BW435,CC435,CI435,CO435,CU435,DA435,DG435,DM435)</f>
        <v>0</v>
      </c>
      <c r="DO435" s="80">
        <f t="shared" si="647"/>
        <v>12</v>
      </c>
      <c r="DP435" s="81" t="s">
        <v>105</v>
      </c>
      <c r="DQ435" s="81" t="s">
        <v>105</v>
      </c>
      <c r="DR435" s="81" t="s">
        <v>105</v>
      </c>
      <c r="DS435" s="81" t="s">
        <v>105</v>
      </c>
      <c r="DT435" s="81" t="s">
        <v>105</v>
      </c>
      <c r="DU435" s="81" t="s">
        <v>105</v>
      </c>
      <c r="DV435" s="81" t="s">
        <v>105</v>
      </c>
      <c r="DW435" s="81" t="s">
        <v>105</v>
      </c>
      <c r="DX435" s="87" t="s">
        <v>98</v>
      </c>
      <c r="DY435" s="88" t="s">
        <v>99</v>
      </c>
      <c r="DZ435" s="81" t="s">
        <v>105</v>
      </c>
      <c r="EA435" s="81" t="s">
        <v>105</v>
      </c>
      <c r="EB435" s="81" t="s">
        <v>105</v>
      </c>
      <c r="EC435" s="81" t="s">
        <v>105</v>
      </c>
      <c r="ED435" s="81" t="s">
        <v>105</v>
      </c>
      <c r="EE435" s="81" t="s">
        <v>105</v>
      </c>
      <c r="EF435" s="99" t="s">
        <v>105</v>
      </c>
      <c r="EG435" s="100" t="s">
        <v>101</v>
      </c>
      <c r="EH435" s="101" t="s">
        <v>102</v>
      </c>
      <c r="EI435" s="102" t="s">
        <v>103</v>
      </c>
      <c r="EJ435" s="103" t="s">
        <v>104</v>
      </c>
    </row>
    <row r="436" ht="30.3" spans="1:140">
      <c r="A436" s="21">
        <v>433</v>
      </c>
      <c r="B436" s="288">
        <f>'1ST TERM Db'!B436</f>
        <v>0</v>
      </c>
      <c r="C436" s="289">
        <f>'1ST TERM Db'!C436</f>
        <v>0</v>
      </c>
      <c r="D436" s="29">
        <f>'1ST TERM Db'!D436</f>
        <v>0</v>
      </c>
      <c r="E436" s="29">
        <f>'1ST TERM Db'!E436</f>
        <v>0</v>
      </c>
      <c r="F436" s="27"/>
      <c r="G436" s="27"/>
      <c r="H436" s="27"/>
      <c r="I436" s="42">
        <f t="shared" si="611"/>
        <v>0</v>
      </c>
      <c r="J436" s="26"/>
      <c r="K436" s="26"/>
      <c r="L436" s="43">
        <f t="shared" si="607"/>
        <v>0</v>
      </c>
      <c r="M436" s="327">
        <f>'2ND TERM Db '!L436</f>
        <v>0</v>
      </c>
      <c r="N436" s="327">
        <f>'1ST TERM Db'!L436</f>
        <v>0</v>
      </c>
      <c r="O436" s="328">
        <f t="shared" si="612"/>
        <v>0</v>
      </c>
      <c r="P436" s="26"/>
      <c r="Q436" s="26"/>
      <c r="R436" s="43">
        <f t="shared" si="613"/>
        <v>0</v>
      </c>
      <c r="S436" s="327">
        <f>'2ND TERM Db '!O436</f>
        <v>0</v>
      </c>
      <c r="T436" s="327">
        <f>'1ST TERM Db'!O436</f>
        <v>0</v>
      </c>
      <c r="U436" s="328">
        <f t="shared" si="614"/>
        <v>0</v>
      </c>
      <c r="V436" s="26"/>
      <c r="W436" s="26"/>
      <c r="X436" s="43">
        <f t="shared" si="615"/>
        <v>0</v>
      </c>
      <c r="Y436" s="327">
        <f>'2ND TERM Db '!R436</f>
        <v>0</v>
      </c>
      <c r="Z436" s="327">
        <f>'1ST TERM Db'!R436</f>
        <v>0</v>
      </c>
      <c r="AA436" s="328">
        <f t="shared" si="616"/>
        <v>0</v>
      </c>
      <c r="AB436" s="26"/>
      <c r="AC436" s="26"/>
      <c r="AD436" s="43">
        <f t="shared" si="617"/>
        <v>0</v>
      </c>
      <c r="AE436" s="327">
        <f>'2ND TERM Db '!U436</f>
        <v>0</v>
      </c>
      <c r="AF436" s="327">
        <f>'1ST TERM Db'!U436</f>
        <v>0</v>
      </c>
      <c r="AG436" s="328">
        <f t="shared" si="618"/>
        <v>0</v>
      </c>
      <c r="AH436" s="26"/>
      <c r="AI436" s="26"/>
      <c r="AJ436" s="43">
        <f t="shared" si="619"/>
        <v>0</v>
      </c>
      <c r="AK436" s="327">
        <f>'2ND TERM Db '!X436</f>
        <v>0</v>
      </c>
      <c r="AL436" s="327">
        <f>'1ST TERM Db'!X436</f>
        <v>0</v>
      </c>
      <c r="AM436" s="328">
        <f t="shared" si="620"/>
        <v>0</v>
      </c>
      <c r="AN436" s="26"/>
      <c r="AO436" s="26"/>
      <c r="AP436" s="43">
        <f t="shared" si="621"/>
        <v>0</v>
      </c>
      <c r="AQ436" s="327">
        <f>'2ND TERM Db '!AA436</f>
        <v>0</v>
      </c>
      <c r="AR436" s="343">
        <f>'1ST TERM Db'!AA436</f>
        <v>0</v>
      </c>
      <c r="AS436" s="328">
        <f t="shared" si="622"/>
        <v>0</v>
      </c>
      <c r="AT436" s="26"/>
      <c r="AU436" s="26"/>
      <c r="AV436" s="43">
        <f t="shared" si="623"/>
        <v>0</v>
      </c>
      <c r="AW436" s="327">
        <f>'2ND TERM Db '!AD436</f>
        <v>0</v>
      </c>
      <c r="AX436" s="343">
        <f>'1ST TERM Db'!AD436</f>
        <v>0</v>
      </c>
      <c r="AY436" s="328">
        <f t="shared" si="624"/>
        <v>0</v>
      </c>
      <c r="AZ436" s="26"/>
      <c r="BA436" s="26"/>
      <c r="BB436" s="43">
        <f t="shared" si="625"/>
        <v>0</v>
      </c>
      <c r="BC436" s="327">
        <f>'2ND TERM Db '!AG436</f>
        <v>0</v>
      </c>
      <c r="BD436" s="327">
        <f>'1ST TERM Db'!AG436</f>
        <v>0</v>
      </c>
      <c r="BE436" s="328">
        <f t="shared" si="626"/>
        <v>0</v>
      </c>
      <c r="BF436" s="26"/>
      <c r="BG436" s="26"/>
      <c r="BH436" s="43">
        <f t="shared" si="627"/>
        <v>0</v>
      </c>
      <c r="BI436" s="327">
        <f>'2ND TERM Db '!AJ436</f>
        <v>0</v>
      </c>
      <c r="BJ436" s="327">
        <f>'1ST TERM Db'!AJ436</f>
        <v>0</v>
      </c>
      <c r="BK436" s="328">
        <f t="shared" si="628"/>
        <v>0</v>
      </c>
      <c r="BL436" s="26"/>
      <c r="BM436" s="26"/>
      <c r="BN436" s="43">
        <f t="shared" si="629"/>
        <v>0</v>
      </c>
      <c r="BO436" s="327">
        <f>'2ND TERM Db '!AM436</f>
        <v>0</v>
      </c>
      <c r="BP436" s="348">
        <f>'1ST TERM Db'!AM436</f>
        <v>0</v>
      </c>
      <c r="BQ436" s="328">
        <f t="shared" si="630"/>
        <v>0</v>
      </c>
      <c r="BR436" s="26"/>
      <c r="BS436" s="26"/>
      <c r="BT436" s="43">
        <f t="shared" si="631"/>
        <v>0</v>
      </c>
      <c r="BU436" s="327">
        <f>'2ND TERM Db '!AP436</f>
        <v>0</v>
      </c>
      <c r="BV436" s="348">
        <f>'1ST TERM Db'!AP436</f>
        <v>0</v>
      </c>
      <c r="BW436" s="328">
        <f t="shared" si="632"/>
        <v>0</v>
      </c>
      <c r="BX436" s="26"/>
      <c r="BY436" s="26"/>
      <c r="BZ436" s="43">
        <f t="shared" si="633"/>
        <v>0</v>
      </c>
      <c r="CA436" s="327">
        <f>'2ND TERM Db '!AS436</f>
        <v>0</v>
      </c>
      <c r="CB436" s="348">
        <f>'1ST TERM Db'!AS436</f>
        <v>0</v>
      </c>
      <c r="CC436" s="328">
        <f t="shared" si="634"/>
        <v>0</v>
      </c>
      <c r="CD436" s="26"/>
      <c r="CE436" s="26"/>
      <c r="CF436" s="43">
        <f t="shared" si="635"/>
        <v>0</v>
      </c>
      <c r="CG436" s="327">
        <f>'2ND TERM Db '!AV436</f>
        <v>0</v>
      </c>
      <c r="CH436" s="348">
        <f>'1ST TERM Db'!AV436</f>
        <v>0</v>
      </c>
      <c r="CI436" s="328">
        <f t="shared" si="636"/>
        <v>0</v>
      </c>
      <c r="CJ436" s="26"/>
      <c r="CK436" s="26"/>
      <c r="CL436" s="43">
        <f t="shared" si="637"/>
        <v>0</v>
      </c>
      <c r="CM436" s="327">
        <f>'2ND TERM Db '!AY436</f>
        <v>0</v>
      </c>
      <c r="CN436" s="348">
        <f>'1ST TERM Db'!AY436</f>
        <v>0</v>
      </c>
      <c r="CO436" s="328">
        <f t="shared" si="638"/>
        <v>0</v>
      </c>
      <c r="CP436" s="26"/>
      <c r="CQ436" s="26"/>
      <c r="CR436" s="43">
        <f t="shared" si="639"/>
        <v>0</v>
      </c>
      <c r="CS436" s="327">
        <f>'2ND TERM Db '!BB436</f>
        <v>0</v>
      </c>
      <c r="CT436" s="348">
        <f>'1ST TERM Db'!BB436</f>
        <v>0</v>
      </c>
      <c r="CU436" s="328">
        <f t="shared" si="640"/>
        <v>0</v>
      </c>
      <c r="CV436" s="26"/>
      <c r="CW436" s="26"/>
      <c r="CX436" s="43">
        <f t="shared" si="641"/>
        <v>0</v>
      </c>
      <c r="CY436" s="327">
        <f>'2ND TERM Db '!BE436</f>
        <v>0</v>
      </c>
      <c r="CZ436" s="348">
        <f>'1ST TERM Db'!BE436</f>
        <v>0</v>
      </c>
      <c r="DA436" s="328">
        <f t="shared" si="642"/>
        <v>0</v>
      </c>
      <c r="DB436" s="26"/>
      <c r="DC436" s="26"/>
      <c r="DD436" s="43">
        <f t="shared" si="643"/>
        <v>0</v>
      </c>
      <c r="DE436" s="327">
        <f>'2ND TERM Db '!BH436</f>
        <v>0</v>
      </c>
      <c r="DF436" s="348">
        <f>'1ST TERM Db'!BH436</f>
        <v>0</v>
      </c>
      <c r="DG436" s="328">
        <f t="shared" si="644"/>
        <v>0</v>
      </c>
      <c r="DH436" s="349"/>
      <c r="DI436" s="349"/>
      <c r="DJ436" s="356">
        <f t="shared" si="648"/>
        <v>0</v>
      </c>
      <c r="DK436" s="357">
        <f>'2ND TERM Db '!BK436</f>
        <v>0</v>
      </c>
      <c r="DL436" s="357">
        <f>'1ST TERM Db'!BK436</f>
        <v>0</v>
      </c>
      <c r="DM436" s="328">
        <f t="shared" si="645"/>
        <v>0</v>
      </c>
      <c r="DN436" s="73">
        <f t="shared" ref="DN436" si="695">SUM(O436,U436,AA436,AG436,AM436,AS436,AY436,BE436,BK436,BQ436,BW436,CC436,CI436,CO436,CU436,DA436,DG436:DM436)</f>
        <v>0</v>
      </c>
      <c r="DO436" s="80">
        <f t="shared" si="647"/>
        <v>12</v>
      </c>
      <c r="DP436" s="81" t="s">
        <v>105</v>
      </c>
      <c r="DQ436" s="81" t="s">
        <v>105</v>
      </c>
      <c r="DR436" s="81" t="s">
        <v>105</v>
      </c>
      <c r="DS436" s="81" t="s">
        <v>105</v>
      </c>
      <c r="DT436" s="81" t="s">
        <v>105</v>
      </c>
      <c r="DU436" s="81" t="s">
        <v>105</v>
      </c>
      <c r="DV436" s="81" t="s">
        <v>105</v>
      </c>
      <c r="DW436" s="81" t="s">
        <v>105</v>
      </c>
      <c r="DX436" s="87" t="s">
        <v>98</v>
      </c>
      <c r="DY436" s="88" t="s">
        <v>99</v>
      </c>
      <c r="DZ436" s="81" t="s">
        <v>105</v>
      </c>
      <c r="EA436" s="81" t="s">
        <v>105</v>
      </c>
      <c r="EB436" s="81" t="s">
        <v>105</v>
      </c>
      <c r="EC436" s="81" t="s">
        <v>105</v>
      </c>
      <c r="ED436" s="81" t="s">
        <v>105</v>
      </c>
      <c r="EE436" s="81" t="s">
        <v>105</v>
      </c>
      <c r="EF436" s="99" t="s">
        <v>105</v>
      </c>
      <c r="EG436" s="100" t="s">
        <v>101</v>
      </c>
      <c r="EH436" s="101" t="s">
        <v>102</v>
      </c>
      <c r="EI436" s="102" t="s">
        <v>103</v>
      </c>
      <c r="EJ436" s="103" t="s">
        <v>104</v>
      </c>
    </row>
    <row r="437" ht="30.3" spans="1:140">
      <c r="A437" s="21">
        <v>434</v>
      </c>
      <c r="B437" s="288">
        <f>'1ST TERM Db'!B437</f>
        <v>0</v>
      </c>
      <c r="C437" s="29">
        <f>'1ST TERM Db'!C437</f>
        <v>0</v>
      </c>
      <c r="D437" s="29">
        <f>'1ST TERM Db'!D437</f>
        <v>0</v>
      </c>
      <c r="E437" s="29">
        <f>'1ST TERM Db'!E437</f>
        <v>0</v>
      </c>
      <c r="F437" s="27"/>
      <c r="G437" s="27"/>
      <c r="H437" s="27"/>
      <c r="I437" s="42">
        <f t="shared" si="611"/>
        <v>0</v>
      </c>
      <c r="J437" s="26"/>
      <c r="K437" s="26"/>
      <c r="L437" s="43">
        <f t="shared" si="607"/>
        <v>0</v>
      </c>
      <c r="M437" s="327">
        <f>'2ND TERM Db '!L437</f>
        <v>0</v>
      </c>
      <c r="N437" s="327">
        <f>'1ST TERM Db'!L437</f>
        <v>0</v>
      </c>
      <c r="O437" s="328">
        <f t="shared" si="612"/>
        <v>0</v>
      </c>
      <c r="P437" s="26"/>
      <c r="Q437" s="26"/>
      <c r="R437" s="43">
        <f t="shared" si="613"/>
        <v>0</v>
      </c>
      <c r="S437" s="327">
        <f>'2ND TERM Db '!O437</f>
        <v>0</v>
      </c>
      <c r="T437" s="327">
        <f>'1ST TERM Db'!O437</f>
        <v>0</v>
      </c>
      <c r="U437" s="328">
        <f t="shared" si="614"/>
        <v>0</v>
      </c>
      <c r="V437" s="26"/>
      <c r="W437" s="26"/>
      <c r="X437" s="43">
        <f t="shared" si="615"/>
        <v>0</v>
      </c>
      <c r="Y437" s="327">
        <f>'2ND TERM Db '!R437</f>
        <v>0</v>
      </c>
      <c r="Z437" s="327">
        <f>'1ST TERM Db'!R437</f>
        <v>0</v>
      </c>
      <c r="AA437" s="328">
        <f t="shared" si="616"/>
        <v>0</v>
      </c>
      <c r="AB437" s="26"/>
      <c r="AC437" s="26"/>
      <c r="AD437" s="43">
        <f t="shared" si="617"/>
        <v>0</v>
      </c>
      <c r="AE437" s="327">
        <f>'2ND TERM Db '!U437</f>
        <v>0</v>
      </c>
      <c r="AF437" s="327">
        <f>'1ST TERM Db'!U437</f>
        <v>0</v>
      </c>
      <c r="AG437" s="328">
        <f t="shared" si="618"/>
        <v>0</v>
      </c>
      <c r="AH437" s="26"/>
      <c r="AI437" s="26"/>
      <c r="AJ437" s="43">
        <f t="shared" si="619"/>
        <v>0</v>
      </c>
      <c r="AK437" s="327">
        <f>'2ND TERM Db '!X437</f>
        <v>0</v>
      </c>
      <c r="AL437" s="327">
        <f>'1ST TERM Db'!X437</f>
        <v>0</v>
      </c>
      <c r="AM437" s="328">
        <f t="shared" si="620"/>
        <v>0</v>
      </c>
      <c r="AN437" s="26"/>
      <c r="AO437" s="26"/>
      <c r="AP437" s="43">
        <f t="shared" si="621"/>
        <v>0</v>
      </c>
      <c r="AQ437" s="327">
        <f>'2ND TERM Db '!AA437</f>
        <v>0</v>
      </c>
      <c r="AR437" s="343">
        <f>'1ST TERM Db'!AA437</f>
        <v>0</v>
      </c>
      <c r="AS437" s="328">
        <f t="shared" si="622"/>
        <v>0</v>
      </c>
      <c r="AT437" s="26"/>
      <c r="AU437" s="26"/>
      <c r="AV437" s="43">
        <f t="shared" si="623"/>
        <v>0</v>
      </c>
      <c r="AW437" s="327">
        <f>'2ND TERM Db '!AD437</f>
        <v>0</v>
      </c>
      <c r="AX437" s="343">
        <f>'1ST TERM Db'!AD437</f>
        <v>0</v>
      </c>
      <c r="AY437" s="328">
        <f t="shared" si="624"/>
        <v>0</v>
      </c>
      <c r="AZ437" s="26"/>
      <c r="BA437" s="26"/>
      <c r="BB437" s="43">
        <f t="shared" si="625"/>
        <v>0</v>
      </c>
      <c r="BC437" s="327">
        <f>'2ND TERM Db '!AG437</f>
        <v>0</v>
      </c>
      <c r="BD437" s="327">
        <f>'1ST TERM Db'!AG437</f>
        <v>0</v>
      </c>
      <c r="BE437" s="328">
        <f t="shared" si="626"/>
        <v>0</v>
      </c>
      <c r="BF437" s="26"/>
      <c r="BG437" s="26"/>
      <c r="BH437" s="43">
        <f t="shared" si="627"/>
        <v>0</v>
      </c>
      <c r="BI437" s="327">
        <f>'2ND TERM Db '!AJ437</f>
        <v>0</v>
      </c>
      <c r="BJ437" s="327">
        <f>'1ST TERM Db'!AJ437</f>
        <v>0</v>
      </c>
      <c r="BK437" s="328">
        <f t="shared" si="628"/>
        <v>0</v>
      </c>
      <c r="BL437" s="26"/>
      <c r="BM437" s="26"/>
      <c r="BN437" s="43">
        <f t="shared" si="629"/>
        <v>0</v>
      </c>
      <c r="BO437" s="327">
        <f>'2ND TERM Db '!AM437</f>
        <v>0</v>
      </c>
      <c r="BP437" s="348">
        <f>'1ST TERM Db'!AM437</f>
        <v>0</v>
      </c>
      <c r="BQ437" s="328">
        <f t="shared" si="630"/>
        <v>0</v>
      </c>
      <c r="BR437" s="26"/>
      <c r="BS437" s="26"/>
      <c r="BT437" s="43">
        <f t="shared" si="631"/>
        <v>0</v>
      </c>
      <c r="BU437" s="327">
        <f>'2ND TERM Db '!AP437</f>
        <v>0</v>
      </c>
      <c r="BV437" s="348">
        <f>'1ST TERM Db'!AP437</f>
        <v>0</v>
      </c>
      <c r="BW437" s="328">
        <f t="shared" si="632"/>
        <v>0</v>
      </c>
      <c r="BX437" s="26"/>
      <c r="BY437" s="26"/>
      <c r="BZ437" s="43">
        <f t="shared" si="633"/>
        <v>0</v>
      </c>
      <c r="CA437" s="327">
        <f>'2ND TERM Db '!AS437</f>
        <v>0</v>
      </c>
      <c r="CB437" s="348">
        <f>'1ST TERM Db'!AS437</f>
        <v>0</v>
      </c>
      <c r="CC437" s="328">
        <f t="shared" si="634"/>
        <v>0</v>
      </c>
      <c r="CD437" s="26"/>
      <c r="CE437" s="26"/>
      <c r="CF437" s="43">
        <f t="shared" si="635"/>
        <v>0</v>
      </c>
      <c r="CG437" s="327">
        <f>'2ND TERM Db '!AV437</f>
        <v>0</v>
      </c>
      <c r="CH437" s="348">
        <f>'1ST TERM Db'!AV437</f>
        <v>0</v>
      </c>
      <c r="CI437" s="328">
        <f t="shared" si="636"/>
        <v>0</v>
      </c>
      <c r="CJ437" s="26"/>
      <c r="CK437" s="26"/>
      <c r="CL437" s="43">
        <f t="shared" si="637"/>
        <v>0</v>
      </c>
      <c r="CM437" s="327">
        <f>'2ND TERM Db '!AY437</f>
        <v>0</v>
      </c>
      <c r="CN437" s="348">
        <f>'1ST TERM Db'!AY437</f>
        <v>0</v>
      </c>
      <c r="CO437" s="328">
        <f t="shared" si="638"/>
        <v>0</v>
      </c>
      <c r="CP437" s="26"/>
      <c r="CQ437" s="26"/>
      <c r="CR437" s="43">
        <f t="shared" si="639"/>
        <v>0</v>
      </c>
      <c r="CS437" s="327">
        <f>'2ND TERM Db '!BB437</f>
        <v>0</v>
      </c>
      <c r="CT437" s="348">
        <f>'1ST TERM Db'!BB437</f>
        <v>0</v>
      </c>
      <c r="CU437" s="328">
        <f t="shared" si="640"/>
        <v>0</v>
      </c>
      <c r="CV437" s="26"/>
      <c r="CW437" s="26"/>
      <c r="CX437" s="43">
        <f t="shared" si="641"/>
        <v>0</v>
      </c>
      <c r="CY437" s="327">
        <f>'2ND TERM Db '!BE437</f>
        <v>0</v>
      </c>
      <c r="CZ437" s="348">
        <f>'1ST TERM Db'!BE437</f>
        <v>0</v>
      </c>
      <c r="DA437" s="328">
        <f t="shared" si="642"/>
        <v>0</v>
      </c>
      <c r="DB437" s="26"/>
      <c r="DC437" s="26"/>
      <c r="DD437" s="43">
        <f t="shared" si="643"/>
        <v>0</v>
      </c>
      <c r="DE437" s="327">
        <f>'2ND TERM Db '!BH437</f>
        <v>0</v>
      </c>
      <c r="DF437" s="348">
        <f>'1ST TERM Db'!BH437</f>
        <v>0</v>
      </c>
      <c r="DG437" s="328">
        <f t="shared" si="644"/>
        <v>0</v>
      </c>
      <c r="DH437" s="349"/>
      <c r="DI437" s="349"/>
      <c r="DJ437" s="356">
        <f t="shared" si="648"/>
        <v>0</v>
      </c>
      <c r="DK437" s="357">
        <f>'2ND TERM Db '!BK437</f>
        <v>0</v>
      </c>
      <c r="DL437" s="357">
        <f>'1ST TERM Db'!BK437</f>
        <v>0</v>
      </c>
      <c r="DM437" s="328">
        <f t="shared" si="645"/>
        <v>0</v>
      </c>
      <c r="DN437" s="73">
        <f t="shared" ref="DN437" si="696">SUM(O437,U437,AA437,AG437,AM437,AS437,AY437,BE437,BK437,BQ437,BW437,CC437,CI437,CO437,CU437,DA437,DG437,DM437)</f>
        <v>0</v>
      </c>
      <c r="DO437" s="80">
        <f t="shared" si="647"/>
        <v>12</v>
      </c>
      <c r="DP437" s="81" t="s">
        <v>105</v>
      </c>
      <c r="DQ437" s="81" t="s">
        <v>105</v>
      </c>
      <c r="DR437" s="81" t="s">
        <v>105</v>
      </c>
      <c r="DS437" s="81" t="s">
        <v>105</v>
      </c>
      <c r="DT437" s="81" t="s">
        <v>105</v>
      </c>
      <c r="DU437" s="81" t="s">
        <v>105</v>
      </c>
      <c r="DV437" s="81" t="s">
        <v>105</v>
      </c>
      <c r="DW437" s="81" t="s">
        <v>105</v>
      </c>
      <c r="DX437" s="87" t="s">
        <v>98</v>
      </c>
      <c r="DY437" s="88" t="s">
        <v>99</v>
      </c>
      <c r="DZ437" s="81" t="s">
        <v>105</v>
      </c>
      <c r="EA437" s="81" t="s">
        <v>105</v>
      </c>
      <c r="EB437" s="81" t="s">
        <v>105</v>
      </c>
      <c r="EC437" s="81" t="s">
        <v>105</v>
      </c>
      <c r="ED437" s="81" t="s">
        <v>105</v>
      </c>
      <c r="EE437" s="81" t="s">
        <v>105</v>
      </c>
      <c r="EF437" s="99" t="s">
        <v>105</v>
      </c>
      <c r="EG437" s="100" t="s">
        <v>101</v>
      </c>
      <c r="EH437" s="101" t="s">
        <v>102</v>
      </c>
      <c r="EI437" s="102" t="s">
        <v>103</v>
      </c>
      <c r="EJ437" s="103" t="s">
        <v>104</v>
      </c>
    </row>
    <row r="438" ht="30.3" spans="1:140">
      <c r="A438" s="21">
        <v>435</v>
      </c>
      <c r="B438" s="288">
        <f>'1ST TERM Db'!B438</f>
        <v>0</v>
      </c>
      <c r="C438" s="289">
        <f>'1ST TERM Db'!C438</f>
        <v>0</v>
      </c>
      <c r="D438" s="29">
        <f>'1ST TERM Db'!D438</f>
        <v>0</v>
      </c>
      <c r="E438" s="29">
        <f>'1ST TERM Db'!E438</f>
        <v>0</v>
      </c>
      <c r="F438" s="27"/>
      <c r="G438" s="27"/>
      <c r="H438" s="27"/>
      <c r="I438" s="42">
        <f t="shared" si="611"/>
        <v>0</v>
      </c>
      <c r="J438" s="26"/>
      <c r="K438" s="26"/>
      <c r="L438" s="43">
        <f t="shared" si="607"/>
        <v>0</v>
      </c>
      <c r="M438" s="327">
        <f>'2ND TERM Db '!L438</f>
        <v>0</v>
      </c>
      <c r="N438" s="327">
        <f>'1ST TERM Db'!L438</f>
        <v>0</v>
      </c>
      <c r="O438" s="328">
        <f t="shared" si="612"/>
        <v>0</v>
      </c>
      <c r="P438" s="26"/>
      <c r="Q438" s="26"/>
      <c r="R438" s="43">
        <f t="shared" si="613"/>
        <v>0</v>
      </c>
      <c r="S438" s="327">
        <f>'2ND TERM Db '!O438</f>
        <v>0</v>
      </c>
      <c r="T438" s="327">
        <f>'1ST TERM Db'!O438</f>
        <v>0</v>
      </c>
      <c r="U438" s="328">
        <f t="shared" si="614"/>
        <v>0</v>
      </c>
      <c r="V438" s="26"/>
      <c r="W438" s="26"/>
      <c r="X438" s="43">
        <f t="shared" si="615"/>
        <v>0</v>
      </c>
      <c r="Y438" s="327">
        <f>'2ND TERM Db '!R438</f>
        <v>0</v>
      </c>
      <c r="Z438" s="327">
        <f>'1ST TERM Db'!R438</f>
        <v>0</v>
      </c>
      <c r="AA438" s="328">
        <f t="shared" si="616"/>
        <v>0</v>
      </c>
      <c r="AB438" s="26"/>
      <c r="AC438" s="26"/>
      <c r="AD438" s="43">
        <f t="shared" si="617"/>
        <v>0</v>
      </c>
      <c r="AE438" s="327">
        <f>'2ND TERM Db '!U438</f>
        <v>0</v>
      </c>
      <c r="AF438" s="327">
        <f>'1ST TERM Db'!U438</f>
        <v>0</v>
      </c>
      <c r="AG438" s="328">
        <f t="shared" si="618"/>
        <v>0</v>
      </c>
      <c r="AH438" s="26"/>
      <c r="AI438" s="26"/>
      <c r="AJ438" s="43">
        <f t="shared" si="619"/>
        <v>0</v>
      </c>
      <c r="AK438" s="327">
        <f>'2ND TERM Db '!X438</f>
        <v>0</v>
      </c>
      <c r="AL438" s="327">
        <f>'1ST TERM Db'!X438</f>
        <v>0</v>
      </c>
      <c r="AM438" s="328">
        <f t="shared" si="620"/>
        <v>0</v>
      </c>
      <c r="AN438" s="26"/>
      <c r="AO438" s="26"/>
      <c r="AP438" s="43">
        <f t="shared" si="621"/>
        <v>0</v>
      </c>
      <c r="AQ438" s="327">
        <f>'2ND TERM Db '!AA438</f>
        <v>0</v>
      </c>
      <c r="AR438" s="343">
        <f>'1ST TERM Db'!AA438</f>
        <v>0</v>
      </c>
      <c r="AS438" s="328">
        <f t="shared" si="622"/>
        <v>0</v>
      </c>
      <c r="AT438" s="26"/>
      <c r="AU438" s="26"/>
      <c r="AV438" s="43">
        <f t="shared" si="623"/>
        <v>0</v>
      </c>
      <c r="AW438" s="327">
        <f>'2ND TERM Db '!AD438</f>
        <v>0</v>
      </c>
      <c r="AX438" s="343">
        <f>'1ST TERM Db'!AD438</f>
        <v>0</v>
      </c>
      <c r="AY438" s="328">
        <f t="shared" si="624"/>
        <v>0</v>
      </c>
      <c r="AZ438" s="26"/>
      <c r="BA438" s="26"/>
      <c r="BB438" s="43">
        <f t="shared" si="625"/>
        <v>0</v>
      </c>
      <c r="BC438" s="327">
        <f>'2ND TERM Db '!AG438</f>
        <v>0</v>
      </c>
      <c r="BD438" s="327">
        <f>'1ST TERM Db'!AG438</f>
        <v>0</v>
      </c>
      <c r="BE438" s="328">
        <f t="shared" si="626"/>
        <v>0</v>
      </c>
      <c r="BF438" s="26"/>
      <c r="BG438" s="26"/>
      <c r="BH438" s="43">
        <f t="shared" si="627"/>
        <v>0</v>
      </c>
      <c r="BI438" s="327">
        <f>'2ND TERM Db '!AJ438</f>
        <v>0</v>
      </c>
      <c r="BJ438" s="327">
        <f>'1ST TERM Db'!AJ438</f>
        <v>0</v>
      </c>
      <c r="BK438" s="328">
        <f t="shared" si="628"/>
        <v>0</v>
      </c>
      <c r="BL438" s="26"/>
      <c r="BM438" s="26"/>
      <c r="BN438" s="43">
        <f t="shared" si="629"/>
        <v>0</v>
      </c>
      <c r="BO438" s="327">
        <f>'2ND TERM Db '!AM438</f>
        <v>0</v>
      </c>
      <c r="BP438" s="348">
        <f>'1ST TERM Db'!AM438</f>
        <v>0</v>
      </c>
      <c r="BQ438" s="328">
        <f t="shared" si="630"/>
        <v>0</v>
      </c>
      <c r="BR438" s="26"/>
      <c r="BS438" s="26"/>
      <c r="BT438" s="43">
        <f t="shared" si="631"/>
        <v>0</v>
      </c>
      <c r="BU438" s="327">
        <f>'2ND TERM Db '!AP438</f>
        <v>0</v>
      </c>
      <c r="BV438" s="348">
        <f>'1ST TERM Db'!AP438</f>
        <v>0</v>
      </c>
      <c r="BW438" s="328">
        <f t="shared" si="632"/>
        <v>0</v>
      </c>
      <c r="BX438" s="26"/>
      <c r="BY438" s="26"/>
      <c r="BZ438" s="43">
        <f t="shared" si="633"/>
        <v>0</v>
      </c>
      <c r="CA438" s="327">
        <f>'2ND TERM Db '!AS438</f>
        <v>0</v>
      </c>
      <c r="CB438" s="348">
        <f>'1ST TERM Db'!AS438</f>
        <v>0</v>
      </c>
      <c r="CC438" s="328">
        <f t="shared" si="634"/>
        <v>0</v>
      </c>
      <c r="CD438" s="26"/>
      <c r="CE438" s="26"/>
      <c r="CF438" s="43">
        <f t="shared" si="635"/>
        <v>0</v>
      </c>
      <c r="CG438" s="327">
        <f>'2ND TERM Db '!AV438</f>
        <v>0</v>
      </c>
      <c r="CH438" s="348">
        <f>'1ST TERM Db'!AV438</f>
        <v>0</v>
      </c>
      <c r="CI438" s="328">
        <f t="shared" si="636"/>
        <v>0</v>
      </c>
      <c r="CJ438" s="26"/>
      <c r="CK438" s="26"/>
      <c r="CL438" s="43">
        <f t="shared" si="637"/>
        <v>0</v>
      </c>
      <c r="CM438" s="327">
        <f>'2ND TERM Db '!AY438</f>
        <v>0</v>
      </c>
      <c r="CN438" s="348">
        <f>'1ST TERM Db'!AY438</f>
        <v>0</v>
      </c>
      <c r="CO438" s="328">
        <f t="shared" si="638"/>
        <v>0</v>
      </c>
      <c r="CP438" s="26"/>
      <c r="CQ438" s="26"/>
      <c r="CR438" s="43">
        <f t="shared" si="639"/>
        <v>0</v>
      </c>
      <c r="CS438" s="327">
        <f>'2ND TERM Db '!BB438</f>
        <v>0</v>
      </c>
      <c r="CT438" s="348">
        <f>'1ST TERM Db'!BB438</f>
        <v>0</v>
      </c>
      <c r="CU438" s="328">
        <f t="shared" si="640"/>
        <v>0</v>
      </c>
      <c r="CV438" s="26"/>
      <c r="CW438" s="26"/>
      <c r="CX438" s="43">
        <f t="shared" si="641"/>
        <v>0</v>
      </c>
      <c r="CY438" s="327">
        <f>'2ND TERM Db '!BE438</f>
        <v>0</v>
      </c>
      <c r="CZ438" s="348">
        <f>'1ST TERM Db'!BE438</f>
        <v>0</v>
      </c>
      <c r="DA438" s="328">
        <f t="shared" si="642"/>
        <v>0</v>
      </c>
      <c r="DB438" s="26"/>
      <c r="DC438" s="26"/>
      <c r="DD438" s="43">
        <f t="shared" si="643"/>
        <v>0</v>
      </c>
      <c r="DE438" s="327">
        <f>'2ND TERM Db '!BH438</f>
        <v>0</v>
      </c>
      <c r="DF438" s="348">
        <f>'1ST TERM Db'!BH438</f>
        <v>0</v>
      </c>
      <c r="DG438" s="328">
        <f t="shared" si="644"/>
        <v>0</v>
      </c>
      <c r="DH438" s="349"/>
      <c r="DI438" s="349"/>
      <c r="DJ438" s="356">
        <f t="shared" si="648"/>
        <v>0</v>
      </c>
      <c r="DK438" s="357">
        <f>'2ND TERM Db '!BK438</f>
        <v>0</v>
      </c>
      <c r="DL438" s="357">
        <f>'1ST TERM Db'!BK438</f>
        <v>0</v>
      </c>
      <c r="DM438" s="328">
        <f t="shared" si="645"/>
        <v>0</v>
      </c>
      <c r="DN438" s="73">
        <f t="shared" ref="DN438" si="697">SUM(O438,U438,AA438,AG438,AM438,AS438,AY438,BE438,BK438,BQ438,BW438,CC438,CI438,CO438,CU438,DA438,DG438:DM438)</f>
        <v>0</v>
      </c>
      <c r="DO438" s="80">
        <f t="shared" si="647"/>
        <v>12</v>
      </c>
      <c r="DP438" s="81" t="s">
        <v>105</v>
      </c>
      <c r="DQ438" s="81" t="s">
        <v>105</v>
      </c>
      <c r="DR438" s="81" t="s">
        <v>105</v>
      </c>
      <c r="DS438" s="81" t="s">
        <v>105</v>
      </c>
      <c r="DT438" s="81" t="s">
        <v>105</v>
      </c>
      <c r="DU438" s="81" t="s">
        <v>105</v>
      </c>
      <c r="DV438" s="81" t="s">
        <v>105</v>
      </c>
      <c r="DW438" s="81" t="s">
        <v>105</v>
      </c>
      <c r="DX438" s="87" t="s">
        <v>98</v>
      </c>
      <c r="DY438" s="88" t="s">
        <v>99</v>
      </c>
      <c r="DZ438" s="81" t="s">
        <v>105</v>
      </c>
      <c r="EA438" s="81" t="s">
        <v>105</v>
      </c>
      <c r="EB438" s="81" t="s">
        <v>105</v>
      </c>
      <c r="EC438" s="81" t="s">
        <v>105</v>
      </c>
      <c r="ED438" s="81" t="s">
        <v>105</v>
      </c>
      <c r="EE438" s="81" t="s">
        <v>105</v>
      </c>
      <c r="EF438" s="99" t="s">
        <v>105</v>
      </c>
      <c r="EG438" s="100" t="s">
        <v>101</v>
      </c>
      <c r="EH438" s="101" t="s">
        <v>102</v>
      </c>
      <c r="EI438" s="102" t="s">
        <v>103</v>
      </c>
      <c r="EJ438" s="103" t="s">
        <v>104</v>
      </c>
    </row>
    <row r="439" ht="30.3" spans="1:140">
      <c r="A439" s="21">
        <v>436</v>
      </c>
      <c r="B439" s="288">
        <f>'1ST TERM Db'!B439</f>
        <v>0</v>
      </c>
      <c r="C439" s="29">
        <f>'1ST TERM Db'!C439</f>
        <v>0</v>
      </c>
      <c r="D439" s="29">
        <f>'1ST TERM Db'!D439</f>
        <v>0</v>
      </c>
      <c r="E439" s="29">
        <f>'1ST TERM Db'!E439</f>
        <v>0</v>
      </c>
      <c r="F439" s="27"/>
      <c r="G439" s="27"/>
      <c r="H439" s="27"/>
      <c r="I439" s="42">
        <f t="shared" si="611"/>
        <v>0</v>
      </c>
      <c r="J439" s="26"/>
      <c r="K439" s="26"/>
      <c r="L439" s="43">
        <f t="shared" si="607"/>
        <v>0</v>
      </c>
      <c r="M439" s="327">
        <f>'2ND TERM Db '!L439</f>
        <v>0</v>
      </c>
      <c r="N439" s="327">
        <f>'1ST TERM Db'!L439</f>
        <v>0</v>
      </c>
      <c r="O439" s="328">
        <f t="shared" si="612"/>
        <v>0</v>
      </c>
      <c r="P439" s="26"/>
      <c r="Q439" s="26"/>
      <c r="R439" s="43">
        <f t="shared" si="613"/>
        <v>0</v>
      </c>
      <c r="S439" s="327">
        <f>'2ND TERM Db '!O439</f>
        <v>0</v>
      </c>
      <c r="T439" s="327">
        <f>'1ST TERM Db'!O439</f>
        <v>0</v>
      </c>
      <c r="U439" s="328">
        <f t="shared" si="614"/>
        <v>0</v>
      </c>
      <c r="V439" s="26"/>
      <c r="W439" s="26"/>
      <c r="X439" s="43">
        <f t="shared" si="615"/>
        <v>0</v>
      </c>
      <c r="Y439" s="327">
        <f>'2ND TERM Db '!R439</f>
        <v>0</v>
      </c>
      <c r="Z439" s="327">
        <f>'1ST TERM Db'!R439</f>
        <v>0</v>
      </c>
      <c r="AA439" s="328">
        <f t="shared" si="616"/>
        <v>0</v>
      </c>
      <c r="AB439" s="26"/>
      <c r="AC439" s="26"/>
      <c r="AD439" s="43">
        <f t="shared" si="617"/>
        <v>0</v>
      </c>
      <c r="AE439" s="327">
        <f>'2ND TERM Db '!U439</f>
        <v>0</v>
      </c>
      <c r="AF439" s="327">
        <f>'1ST TERM Db'!U439</f>
        <v>0</v>
      </c>
      <c r="AG439" s="328">
        <f t="shared" si="618"/>
        <v>0</v>
      </c>
      <c r="AH439" s="26"/>
      <c r="AI439" s="26"/>
      <c r="AJ439" s="43">
        <f t="shared" si="619"/>
        <v>0</v>
      </c>
      <c r="AK439" s="327">
        <f>'2ND TERM Db '!X439</f>
        <v>0</v>
      </c>
      <c r="AL439" s="327">
        <f>'1ST TERM Db'!X439</f>
        <v>0</v>
      </c>
      <c r="AM439" s="328">
        <f t="shared" si="620"/>
        <v>0</v>
      </c>
      <c r="AN439" s="26"/>
      <c r="AO439" s="26"/>
      <c r="AP439" s="43">
        <f t="shared" si="621"/>
        <v>0</v>
      </c>
      <c r="AQ439" s="327">
        <f>'2ND TERM Db '!AA439</f>
        <v>0</v>
      </c>
      <c r="AR439" s="343">
        <f>'1ST TERM Db'!AA439</f>
        <v>0</v>
      </c>
      <c r="AS439" s="328">
        <f t="shared" si="622"/>
        <v>0</v>
      </c>
      <c r="AT439" s="26"/>
      <c r="AU439" s="26"/>
      <c r="AV439" s="43">
        <f t="shared" si="623"/>
        <v>0</v>
      </c>
      <c r="AW439" s="327">
        <f>'2ND TERM Db '!AD439</f>
        <v>0</v>
      </c>
      <c r="AX439" s="343">
        <f>'1ST TERM Db'!AD439</f>
        <v>0</v>
      </c>
      <c r="AY439" s="328">
        <f t="shared" si="624"/>
        <v>0</v>
      </c>
      <c r="AZ439" s="26"/>
      <c r="BA439" s="26"/>
      <c r="BB439" s="43">
        <f t="shared" si="625"/>
        <v>0</v>
      </c>
      <c r="BC439" s="327">
        <f>'2ND TERM Db '!AG439</f>
        <v>0</v>
      </c>
      <c r="BD439" s="327">
        <f>'1ST TERM Db'!AG439</f>
        <v>0</v>
      </c>
      <c r="BE439" s="328">
        <f t="shared" si="626"/>
        <v>0</v>
      </c>
      <c r="BF439" s="26"/>
      <c r="BG439" s="26"/>
      <c r="BH439" s="43">
        <f t="shared" si="627"/>
        <v>0</v>
      </c>
      <c r="BI439" s="327">
        <f>'2ND TERM Db '!AJ439</f>
        <v>0</v>
      </c>
      <c r="BJ439" s="327">
        <f>'1ST TERM Db'!AJ439</f>
        <v>0</v>
      </c>
      <c r="BK439" s="328">
        <f t="shared" si="628"/>
        <v>0</v>
      </c>
      <c r="BL439" s="26"/>
      <c r="BM439" s="26"/>
      <c r="BN439" s="43">
        <f t="shared" si="629"/>
        <v>0</v>
      </c>
      <c r="BO439" s="327">
        <f>'2ND TERM Db '!AM439</f>
        <v>0</v>
      </c>
      <c r="BP439" s="348">
        <f>'1ST TERM Db'!AM439</f>
        <v>0</v>
      </c>
      <c r="BQ439" s="328">
        <f t="shared" si="630"/>
        <v>0</v>
      </c>
      <c r="BR439" s="26"/>
      <c r="BS439" s="26"/>
      <c r="BT439" s="43">
        <f t="shared" si="631"/>
        <v>0</v>
      </c>
      <c r="BU439" s="327">
        <f>'2ND TERM Db '!AP439</f>
        <v>0</v>
      </c>
      <c r="BV439" s="348">
        <f>'1ST TERM Db'!AP439</f>
        <v>0</v>
      </c>
      <c r="BW439" s="328">
        <f t="shared" si="632"/>
        <v>0</v>
      </c>
      <c r="BX439" s="26"/>
      <c r="BY439" s="26"/>
      <c r="BZ439" s="43">
        <f t="shared" si="633"/>
        <v>0</v>
      </c>
      <c r="CA439" s="327">
        <f>'2ND TERM Db '!AS439</f>
        <v>0</v>
      </c>
      <c r="CB439" s="348">
        <f>'1ST TERM Db'!AS439</f>
        <v>0</v>
      </c>
      <c r="CC439" s="328">
        <f t="shared" si="634"/>
        <v>0</v>
      </c>
      <c r="CD439" s="26"/>
      <c r="CE439" s="26"/>
      <c r="CF439" s="43">
        <f t="shared" si="635"/>
        <v>0</v>
      </c>
      <c r="CG439" s="327">
        <f>'2ND TERM Db '!AV439</f>
        <v>0</v>
      </c>
      <c r="CH439" s="348">
        <f>'1ST TERM Db'!AV439</f>
        <v>0</v>
      </c>
      <c r="CI439" s="328">
        <f t="shared" si="636"/>
        <v>0</v>
      </c>
      <c r="CJ439" s="26"/>
      <c r="CK439" s="26"/>
      <c r="CL439" s="43">
        <f t="shared" si="637"/>
        <v>0</v>
      </c>
      <c r="CM439" s="327">
        <f>'2ND TERM Db '!AY439</f>
        <v>0</v>
      </c>
      <c r="CN439" s="348">
        <f>'1ST TERM Db'!AY439</f>
        <v>0</v>
      </c>
      <c r="CO439" s="328">
        <f t="shared" si="638"/>
        <v>0</v>
      </c>
      <c r="CP439" s="26"/>
      <c r="CQ439" s="26"/>
      <c r="CR439" s="43">
        <f t="shared" si="639"/>
        <v>0</v>
      </c>
      <c r="CS439" s="327">
        <f>'2ND TERM Db '!BB439</f>
        <v>0</v>
      </c>
      <c r="CT439" s="348">
        <f>'1ST TERM Db'!BB439</f>
        <v>0</v>
      </c>
      <c r="CU439" s="328">
        <f t="shared" si="640"/>
        <v>0</v>
      </c>
      <c r="CV439" s="26"/>
      <c r="CW439" s="26"/>
      <c r="CX439" s="43">
        <f t="shared" si="641"/>
        <v>0</v>
      </c>
      <c r="CY439" s="327">
        <f>'2ND TERM Db '!BE439</f>
        <v>0</v>
      </c>
      <c r="CZ439" s="348">
        <f>'1ST TERM Db'!BE439</f>
        <v>0</v>
      </c>
      <c r="DA439" s="328">
        <f t="shared" si="642"/>
        <v>0</v>
      </c>
      <c r="DB439" s="26"/>
      <c r="DC439" s="26"/>
      <c r="DD439" s="43">
        <f t="shared" si="643"/>
        <v>0</v>
      </c>
      <c r="DE439" s="327">
        <f>'2ND TERM Db '!BH439</f>
        <v>0</v>
      </c>
      <c r="DF439" s="348">
        <f>'1ST TERM Db'!BH439</f>
        <v>0</v>
      </c>
      <c r="DG439" s="328">
        <f t="shared" si="644"/>
        <v>0</v>
      </c>
      <c r="DH439" s="349"/>
      <c r="DI439" s="349"/>
      <c r="DJ439" s="356">
        <f t="shared" si="648"/>
        <v>0</v>
      </c>
      <c r="DK439" s="357">
        <f>'2ND TERM Db '!BK439</f>
        <v>0</v>
      </c>
      <c r="DL439" s="357">
        <f>'1ST TERM Db'!BK439</f>
        <v>0</v>
      </c>
      <c r="DM439" s="328">
        <f t="shared" si="645"/>
        <v>0</v>
      </c>
      <c r="DN439" s="73">
        <f t="shared" ref="DN439" si="698">SUM(O439,U439,AA439,AG439,AM439,AS439,AY439,BE439,BK439,BQ439,BW439,CC439,CI439,CO439,CU439,DA439,DG439,DM439)</f>
        <v>0</v>
      </c>
      <c r="DO439" s="80">
        <f t="shared" si="647"/>
        <v>12</v>
      </c>
      <c r="DP439" s="81" t="s">
        <v>105</v>
      </c>
      <c r="DQ439" s="81" t="s">
        <v>105</v>
      </c>
      <c r="DR439" s="81" t="s">
        <v>105</v>
      </c>
      <c r="DS439" s="81" t="s">
        <v>105</v>
      </c>
      <c r="DT439" s="81" t="s">
        <v>105</v>
      </c>
      <c r="DU439" s="81" t="s">
        <v>105</v>
      </c>
      <c r="DV439" s="81" t="s">
        <v>105</v>
      </c>
      <c r="DW439" s="81" t="s">
        <v>105</v>
      </c>
      <c r="DX439" s="87" t="s">
        <v>98</v>
      </c>
      <c r="DY439" s="88" t="s">
        <v>99</v>
      </c>
      <c r="DZ439" s="81" t="s">
        <v>105</v>
      </c>
      <c r="EA439" s="81" t="s">
        <v>105</v>
      </c>
      <c r="EB439" s="81" t="s">
        <v>105</v>
      </c>
      <c r="EC439" s="81" t="s">
        <v>105</v>
      </c>
      <c r="ED439" s="81" t="s">
        <v>105</v>
      </c>
      <c r="EE439" s="81" t="s">
        <v>105</v>
      </c>
      <c r="EF439" s="99" t="s">
        <v>105</v>
      </c>
      <c r="EG439" s="100" t="s">
        <v>101</v>
      </c>
      <c r="EH439" s="101" t="s">
        <v>102</v>
      </c>
      <c r="EI439" s="102" t="s">
        <v>103</v>
      </c>
      <c r="EJ439" s="103" t="s">
        <v>104</v>
      </c>
    </row>
    <row r="440" ht="30.3" spans="1:140">
      <c r="A440" s="21">
        <v>437</v>
      </c>
      <c r="B440" s="288">
        <f>'1ST TERM Db'!B440</f>
        <v>0</v>
      </c>
      <c r="C440" s="29">
        <f>'1ST TERM Db'!C440</f>
        <v>0</v>
      </c>
      <c r="D440" s="29">
        <f>'1ST TERM Db'!D440</f>
        <v>0</v>
      </c>
      <c r="E440" s="29">
        <f>'1ST TERM Db'!E440</f>
        <v>0</v>
      </c>
      <c r="F440" s="27"/>
      <c r="G440" s="27"/>
      <c r="H440" s="27"/>
      <c r="I440" s="42">
        <f t="shared" si="611"/>
        <v>0</v>
      </c>
      <c r="J440" s="26"/>
      <c r="K440" s="26"/>
      <c r="L440" s="43">
        <f t="shared" si="607"/>
        <v>0</v>
      </c>
      <c r="M440" s="327">
        <f>'2ND TERM Db '!L440</f>
        <v>0</v>
      </c>
      <c r="N440" s="327">
        <f>'1ST TERM Db'!L440</f>
        <v>0</v>
      </c>
      <c r="O440" s="328">
        <f t="shared" si="612"/>
        <v>0</v>
      </c>
      <c r="P440" s="26"/>
      <c r="Q440" s="26"/>
      <c r="R440" s="43">
        <f t="shared" si="613"/>
        <v>0</v>
      </c>
      <c r="S440" s="327">
        <f>'2ND TERM Db '!O440</f>
        <v>0</v>
      </c>
      <c r="T440" s="327">
        <f>'1ST TERM Db'!O440</f>
        <v>0</v>
      </c>
      <c r="U440" s="328">
        <f t="shared" si="614"/>
        <v>0</v>
      </c>
      <c r="V440" s="26"/>
      <c r="W440" s="26"/>
      <c r="X440" s="43">
        <f t="shared" si="615"/>
        <v>0</v>
      </c>
      <c r="Y440" s="327">
        <f>'2ND TERM Db '!R440</f>
        <v>0</v>
      </c>
      <c r="Z440" s="327">
        <f>'1ST TERM Db'!R440</f>
        <v>0</v>
      </c>
      <c r="AA440" s="328">
        <f t="shared" si="616"/>
        <v>0</v>
      </c>
      <c r="AB440" s="26"/>
      <c r="AC440" s="26"/>
      <c r="AD440" s="43">
        <f t="shared" si="617"/>
        <v>0</v>
      </c>
      <c r="AE440" s="327">
        <f>'2ND TERM Db '!U440</f>
        <v>0</v>
      </c>
      <c r="AF440" s="327">
        <f>'1ST TERM Db'!U440</f>
        <v>0</v>
      </c>
      <c r="AG440" s="328">
        <f t="shared" si="618"/>
        <v>0</v>
      </c>
      <c r="AH440" s="26"/>
      <c r="AI440" s="26"/>
      <c r="AJ440" s="43">
        <f t="shared" si="619"/>
        <v>0</v>
      </c>
      <c r="AK440" s="327">
        <f>'2ND TERM Db '!X440</f>
        <v>0</v>
      </c>
      <c r="AL440" s="327">
        <f>'1ST TERM Db'!X440</f>
        <v>0</v>
      </c>
      <c r="AM440" s="328">
        <f t="shared" si="620"/>
        <v>0</v>
      </c>
      <c r="AN440" s="26"/>
      <c r="AO440" s="26"/>
      <c r="AP440" s="43">
        <f t="shared" si="621"/>
        <v>0</v>
      </c>
      <c r="AQ440" s="327">
        <f>'2ND TERM Db '!AA440</f>
        <v>0</v>
      </c>
      <c r="AR440" s="343">
        <f>'1ST TERM Db'!AA440</f>
        <v>0</v>
      </c>
      <c r="AS440" s="328">
        <f t="shared" si="622"/>
        <v>0</v>
      </c>
      <c r="AT440" s="26"/>
      <c r="AU440" s="26"/>
      <c r="AV440" s="43">
        <f t="shared" si="623"/>
        <v>0</v>
      </c>
      <c r="AW440" s="327">
        <f>'2ND TERM Db '!AD440</f>
        <v>0</v>
      </c>
      <c r="AX440" s="343">
        <f>'1ST TERM Db'!AD440</f>
        <v>0</v>
      </c>
      <c r="AY440" s="328">
        <f t="shared" si="624"/>
        <v>0</v>
      </c>
      <c r="AZ440" s="26"/>
      <c r="BA440" s="26"/>
      <c r="BB440" s="43">
        <f t="shared" si="625"/>
        <v>0</v>
      </c>
      <c r="BC440" s="327">
        <f>'2ND TERM Db '!AG440</f>
        <v>0</v>
      </c>
      <c r="BD440" s="327">
        <f>'1ST TERM Db'!AG440</f>
        <v>0</v>
      </c>
      <c r="BE440" s="328">
        <f t="shared" si="626"/>
        <v>0</v>
      </c>
      <c r="BF440" s="26"/>
      <c r="BG440" s="26"/>
      <c r="BH440" s="43">
        <f t="shared" si="627"/>
        <v>0</v>
      </c>
      <c r="BI440" s="327">
        <f>'2ND TERM Db '!AJ440</f>
        <v>0</v>
      </c>
      <c r="BJ440" s="327">
        <f>'1ST TERM Db'!AJ440</f>
        <v>0</v>
      </c>
      <c r="BK440" s="328">
        <f t="shared" si="628"/>
        <v>0</v>
      </c>
      <c r="BL440" s="26"/>
      <c r="BM440" s="26"/>
      <c r="BN440" s="43">
        <f t="shared" si="629"/>
        <v>0</v>
      </c>
      <c r="BO440" s="327">
        <f>'2ND TERM Db '!AM440</f>
        <v>0</v>
      </c>
      <c r="BP440" s="348">
        <f>'1ST TERM Db'!AM440</f>
        <v>0</v>
      </c>
      <c r="BQ440" s="328">
        <f t="shared" si="630"/>
        <v>0</v>
      </c>
      <c r="BR440" s="26"/>
      <c r="BS440" s="26"/>
      <c r="BT440" s="43">
        <f t="shared" si="631"/>
        <v>0</v>
      </c>
      <c r="BU440" s="327">
        <f>'2ND TERM Db '!AP440</f>
        <v>0</v>
      </c>
      <c r="BV440" s="348">
        <f>'1ST TERM Db'!AP440</f>
        <v>0</v>
      </c>
      <c r="BW440" s="328">
        <f t="shared" si="632"/>
        <v>0</v>
      </c>
      <c r="BX440" s="26"/>
      <c r="BY440" s="26"/>
      <c r="BZ440" s="43">
        <f t="shared" si="633"/>
        <v>0</v>
      </c>
      <c r="CA440" s="327">
        <f>'2ND TERM Db '!AS440</f>
        <v>0</v>
      </c>
      <c r="CB440" s="348">
        <f>'1ST TERM Db'!AS440</f>
        <v>0</v>
      </c>
      <c r="CC440" s="328">
        <f t="shared" si="634"/>
        <v>0</v>
      </c>
      <c r="CD440" s="26"/>
      <c r="CE440" s="26"/>
      <c r="CF440" s="43">
        <f t="shared" si="635"/>
        <v>0</v>
      </c>
      <c r="CG440" s="327">
        <f>'2ND TERM Db '!AV440</f>
        <v>0</v>
      </c>
      <c r="CH440" s="348">
        <f>'1ST TERM Db'!AV440</f>
        <v>0</v>
      </c>
      <c r="CI440" s="328">
        <f t="shared" si="636"/>
        <v>0</v>
      </c>
      <c r="CJ440" s="26"/>
      <c r="CK440" s="26"/>
      <c r="CL440" s="43">
        <f t="shared" si="637"/>
        <v>0</v>
      </c>
      <c r="CM440" s="327">
        <f>'2ND TERM Db '!AY440</f>
        <v>0</v>
      </c>
      <c r="CN440" s="348">
        <f>'1ST TERM Db'!AY440</f>
        <v>0</v>
      </c>
      <c r="CO440" s="328">
        <f t="shared" si="638"/>
        <v>0</v>
      </c>
      <c r="CP440" s="26"/>
      <c r="CQ440" s="26"/>
      <c r="CR440" s="43">
        <f t="shared" si="639"/>
        <v>0</v>
      </c>
      <c r="CS440" s="327">
        <f>'2ND TERM Db '!BB440</f>
        <v>0</v>
      </c>
      <c r="CT440" s="348">
        <f>'1ST TERM Db'!BB440</f>
        <v>0</v>
      </c>
      <c r="CU440" s="328">
        <f t="shared" si="640"/>
        <v>0</v>
      </c>
      <c r="CV440" s="26"/>
      <c r="CW440" s="26"/>
      <c r="CX440" s="43">
        <f t="shared" si="641"/>
        <v>0</v>
      </c>
      <c r="CY440" s="327">
        <f>'2ND TERM Db '!BE440</f>
        <v>0</v>
      </c>
      <c r="CZ440" s="348">
        <f>'1ST TERM Db'!BE440</f>
        <v>0</v>
      </c>
      <c r="DA440" s="328">
        <f t="shared" si="642"/>
        <v>0</v>
      </c>
      <c r="DB440" s="26"/>
      <c r="DC440" s="26"/>
      <c r="DD440" s="43">
        <f t="shared" si="643"/>
        <v>0</v>
      </c>
      <c r="DE440" s="327">
        <f>'2ND TERM Db '!BH440</f>
        <v>0</v>
      </c>
      <c r="DF440" s="348">
        <f>'1ST TERM Db'!BH440</f>
        <v>0</v>
      </c>
      <c r="DG440" s="328">
        <f t="shared" si="644"/>
        <v>0</v>
      </c>
      <c r="DH440" s="349"/>
      <c r="DI440" s="349"/>
      <c r="DJ440" s="356">
        <f t="shared" si="648"/>
        <v>0</v>
      </c>
      <c r="DK440" s="357">
        <f>'2ND TERM Db '!BK440</f>
        <v>0</v>
      </c>
      <c r="DL440" s="357">
        <f>'1ST TERM Db'!BK440</f>
        <v>0</v>
      </c>
      <c r="DM440" s="328">
        <f t="shared" si="645"/>
        <v>0</v>
      </c>
      <c r="DN440" s="73">
        <f t="shared" ref="DN440" si="699">SUM(O440,U440,AA440,AG440,AM440,AS440,AY440,BE440,BK440,BQ440,BW440,CC440,CI440,CO440,CU440,DA440,DG440:DM440)</f>
        <v>0</v>
      </c>
      <c r="DO440" s="80">
        <f t="shared" si="647"/>
        <v>12</v>
      </c>
      <c r="DP440" s="81" t="s">
        <v>105</v>
      </c>
      <c r="DQ440" s="81" t="s">
        <v>105</v>
      </c>
      <c r="DR440" s="81" t="s">
        <v>105</v>
      </c>
      <c r="DS440" s="81" t="s">
        <v>105</v>
      </c>
      <c r="DT440" s="81" t="s">
        <v>105</v>
      </c>
      <c r="DU440" s="81" t="s">
        <v>105</v>
      </c>
      <c r="DV440" s="81" t="s">
        <v>105</v>
      </c>
      <c r="DW440" s="81" t="s">
        <v>105</v>
      </c>
      <c r="DX440" s="87" t="s">
        <v>98</v>
      </c>
      <c r="DY440" s="88" t="s">
        <v>99</v>
      </c>
      <c r="DZ440" s="81" t="s">
        <v>105</v>
      </c>
      <c r="EA440" s="81" t="s">
        <v>105</v>
      </c>
      <c r="EB440" s="81" t="s">
        <v>105</v>
      </c>
      <c r="EC440" s="81" t="s">
        <v>105</v>
      </c>
      <c r="ED440" s="81" t="s">
        <v>105</v>
      </c>
      <c r="EE440" s="81" t="s">
        <v>105</v>
      </c>
      <c r="EF440" s="99" t="s">
        <v>105</v>
      </c>
      <c r="EG440" s="100" t="s">
        <v>101</v>
      </c>
      <c r="EH440" s="101" t="s">
        <v>102</v>
      </c>
      <c r="EI440" s="102" t="s">
        <v>103</v>
      </c>
      <c r="EJ440" s="103" t="s">
        <v>104</v>
      </c>
    </row>
    <row r="441" ht="30.3" spans="1:140">
      <c r="A441" s="21">
        <v>438</v>
      </c>
      <c r="B441" s="288">
        <f>'1ST TERM Db'!B441</f>
        <v>0</v>
      </c>
      <c r="C441" s="289">
        <f>'1ST TERM Db'!C441</f>
        <v>0</v>
      </c>
      <c r="D441" s="29">
        <f>'1ST TERM Db'!D441</f>
        <v>0</v>
      </c>
      <c r="E441" s="29">
        <f>'1ST TERM Db'!E441</f>
        <v>0</v>
      </c>
      <c r="F441" s="27"/>
      <c r="G441" s="27"/>
      <c r="H441" s="27"/>
      <c r="I441" s="42">
        <f t="shared" si="611"/>
        <v>0</v>
      </c>
      <c r="J441" s="26"/>
      <c r="K441" s="26"/>
      <c r="L441" s="43">
        <f t="shared" si="607"/>
        <v>0</v>
      </c>
      <c r="M441" s="327">
        <f>'2ND TERM Db '!L441</f>
        <v>0</v>
      </c>
      <c r="N441" s="327">
        <f>'1ST TERM Db'!L441</f>
        <v>0</v>
      </c>
      <c r="O441" s="328">
        <f t="shared" si="612"/>
        <v>0</v>
      </c>
      <c r="P441" s="26"/>
      <c r="Q441" s="26"/>
      <c r="R441" s="43">
        <f t="shared" si="613"/>
        <v>0</v>
      </c>
      <c r="S441" s="327">
        <f>'2ND TERM Db '!O441</f>
        <v>0</v>
      </c>
      <c r="T441" s="327">
        <f>'1ST TERM Db'!O441</f>
        <v>0</v>
      </c>
      <c r="U441" s="328">
        <f t="shared" si="614"/>
        <v>0</v>
      </c>
      <c r="V441" s="26"/>
      <c r="W441" s="26"/>
      <c r="X441" s="43">
        <f t="shared" si="615"/>
        <v>0</v>
      </c>
      <c r="Y441" s="327">
        <f>'2ND TERM Db '!R441</f>
        <v>0</v>
      </c>
      <c r="Z441" s="327">
        <f>'1ST TERM Db'!R441</f>
        <v>0</v>
      </c>
      <c r="AA441" s="328">
        <f t="shared" si="616"/>
        <v>0</v>
      </c>
      <c r="AB441" s="26"/>
      <c r="AC441" s="26"/>
      <c r="AD441" s="43">
        <f t="shared" si="617"/>
        <v>0</v>
      </c>
      <c r="AE441" s="327">
        <f>'2ND TERM Db '!U441</f>
        <v>0</v>
      </c>
      <c r="AF441" s="327">
        <f>'1ST TERM Db'!U441</f>
        <v>0</v>
      </c>
      <c r="AG441" s="328">
        <f t="shared" si="618"/>
        <v>0</v>
      </c>
      <c r="AH441" s="26"/>
      <c r="AI441" s="26"/>
      <c r="AJ441" s="43">
        <f t="shared" si="619"/>
        <v>0</v>
      </c>
      <c r="AK441" s="327">
        <f>'2ND TERM Db '!X441</f>
        <v>0</v>
      </c>
      <c r="AL441" s="327">
        <f>'1ST TERM Db'!X441</f>
        <v>0</v>
      </c>
      <c r="AM441" s="328">
        <f t="shared" si="620"/>
        <v>0</v>
      </c>
      <c r="AN441" s="26"/>
      <c r="AO441" s="26"/>
      <c r="AP441" s="43">
        <f t="shared" si="621"/>
        <v>0</v>
      </c>
      <c r="AQ441" s="327">
        <f>'2ND TERM Db '!AA441</f>
        <v>0</v>
      </c>
      <c r="AR441" s="343">
        <f>'1ST TERM Db'!AA441</f>
        <v>0</v>
      </c>
      <c r="AS441" s="328">
        <f t="shared" si="622"/>
        <v>0</v>
      </c>
      <c r="AT441" s="26"/>
      <c r="AU441" s="26"/>
      <c r="AV441" s="43">
        <f t="shared" si="623"/>
        <v>0</v>
      </c>
      <c r="AW441" s="327">
        <f>'2ND TERM Db '!AD441</f>
        <v>0</v>
      </c>
      <c r="AX441" s="343">
        <f>'1ST TERM Db'!AD441</f>
        <v>0</v>
      </c>
      <c r="AY441" s="328">
        <f t="shared" si="624"/>
        <v>0</v>
      </c>
      <c r="AZ441" s="26"/>
      <c r="BA441" s="26"/>
      <c r="BB441" s="43">
        <f t="shared" si="625"/>
        <v>0</v>
      </c>
      <c r="BC441" s="327">
        <f>'2ND TERM Db '!AG441</f>
        <v>0</v>
      </c>
      <c r="BD441" s="327">
        <f>'1ST TERM Db'!AG441</f>
        <v>0</v>
      </c>
      <c r="BE441" s="328">
        <f t="shared" si="626"/>
        <v>0</v>
      </c>
      <c r="BF441" s="26"/>
      <c r="BG441" s="26"/>
      <c r="BH441" s="43">
        <f t="shared" si="627"/>
        <v>0</v>
      </c>
      <c r="BI441" s="327">
        <f>'2ND TERM Db '!AJ441</f>
        <v>0</v>
      </c>
      <c r="BJ441" s="327">
        <f>'1ST TERM Db'!AJ441</f>
        <v>0</v>
      </c>
      <c r="BK441" s="328">
        <f t="shared" si="628"/>
        <v>0</v>
      </c>
      <c r="BL441" s="26"/>
      <c r="BM441" s="26"/>
      <c r="BN441" s="43">
        <f t="shared" si="629"/>
        <v>0</v>
      </c>
      <c r="BO441" s="327">
        <f>'2ND TERM Db '!AM441</f>
        <v>0</v>
      </c>
      <c r="BP441" s="348">
        <f>'1ST TERM Db'!AM441</f>
        <v>0</v>
      </c>
      <c r="BQ441" s="328">
        <f t="shared" si="630"/>
        <v>0</v>
      </c>
      <c r="BR441" s="26"/>
      <c r="BS441" s="26"/>
      <c r="BT441" s="43">
        <f t="shared" si="631"/>
        <v>0</v>
      </c>
      <c r="BU441" s="327">
        <f>'2ND TERM Db '!AP441</f>
        <v>0</v>
      </c>
      <c r="BV441" s="348">
        <f>'1ST TERM Db'!AP441</f>
        <v>0</v>
      </c>
      <c r="BW441" s="328">
        <f t="shared" si="632"/>
        <v>0</v>
      </c>
      <c r="BX441" s="26"/>
      <c r="BY441" s="26"/>
      <c r="BZ441" s="43">
        <f t="shared" si="633"/>
        <v>0</v>
      </c>
      <c r="CA441" s="327">
        <f>'2ND TERM Db '!AS441</f>
        <v>0</v>
      </c>
      <c r="CB441" s="348">
        <f>'1ST TERM Db'!AS441</f>
        <v>0</v>
      </c>
      <c r="CC441" s="328">
        <f t="shared" si="634"/>
        <v>0</v>
      </c>
      <c r="CD441" s="26"/>
      <c r="CE441" s="26"/>
      <c r="CF441" s="43">
        <f t="shared" si="635"/>
        <v>0</v>
      </c>
      <c r="CG441" s="327">
        <f>'2ND TERM Db '!AV441</f>
        <v>0</v>
      </c>
      <c r="CH441" s="348">
        <f>'1ST TERM Db'!AV441</f>
        <v>0</v>
      </c>
      <c r="CI441" s="328">
        <f t="shared" si="636"/>
        <v>0</v>
      </c>
      <c r="CJ441" s="26"/>
      <c r="CK441" s="26"/>
      <c r="CL441" s="43">
        <f t="shared" si="637"/>
        <v>0</v>
      </c>
      <c r="CM441" s="327">
        <f>'2ND TERM Db '!AY441</f>
        <v>0</v>
      </c>
      <c r="CN441" s="348">
        <f>'1ST TERM Db'!AY441</f>
        <v>0</v>
      </c>
      <c r="CO441" s="328">
        <f t="shared" si="638"/>
        <v>0</v>
      </c>
      <c r="CP441" s="26"/>
      <c r="CQ441" s="26"/>
      <c r="CR441" s="43">
        <f t="shared" si="639"/>
        <v>0</v>
      </c>
      <c r="CS441" s="327">
        <f>'2ND TERM Db '!BB441</f>
        <v>0</v>
      </c>
      <c r="CT441" s="348">
        <f>'1ST TERM Db'!BB441</f>
        <v>0</v>
      </c>
      <c r="CU441" s="328">
        <f t="shared" si="640"/>
        <v>0</v>
      </c>
      <c r="CV441" s="26"/>
      <c r="CW441" s="26"/>
      <c r="CX441" s="43">
        <f t="shared" si="641"/>
        <v>0</v>
      </c>
      <c r="CY441" s="327">
        <f>'2ND TERM Db '!BE441</f>
        <v>0</v>
      </c>
      <c r="CZ441" s="348">
        <f>'1ST TERM Db'!BE441</f>
        <v>0</v>
      </c>
      <c r="DA441" s="328">
        <f t="shared" si="642"/>
        <v>0</v>
      </c>
      <c r="DB441" s="26"/>
      <c r="DC441" s="26"/>
      <c r="DD441" s="43">
        <f t="shared" si="643"/>
        <v>0</v>
      </c>
      <c r="DE441" s="327">
        <f>'2ND TERM Db '!BH441</f>
        <v>0</v>
      </c>
      <c r="DF441" s="348">
        <f>'1ST TERM Db'!BH441</f>
        <v>0</v>
      </c>
      <c r="DG441" s="328">
        <f t="shared" si="644"/>
        <v>0</v>
      </c>
      <c r="DH441" s="349"/>
      <c r="DI441" s="349"/>
      <c r="DJ441" s="356">
        <f t="shared" si="648"/>
        <v>0</v>
      </c>
      <c r="DK441" s="357">
        <f>'2ND TERM Db '!BK441</f>
        <v>0</v>
      </c>
      <c r="DL441" s="357">
        <f>'1ST TERM Db'!BK441</f>
        <v>0</v>
      </c>
      <c r="DM441" s="328">
        <f t="shared" si="645"/>
        <v>0</v>
      </c>
      <c r="DN441" s="73">
        <f t="shared" ref="DN441" si="700">SUM(O441,U441,AA441,AG441,AM441,AS441,AY441,BE441,BK441,BQ441,BW441,CC441,CI441,CO441,CU441,DA441,DG441,DM441)</f>
        <v>0</v>
      </c>
      <c r="DO441" s="80">
        <f t="shared" si="647"/>
        <v>12</v>
      </c>
      <c r="DP441" s="81" t="s">
        <v>105</v>
      </c>
      <c r="DQ441" s="81" t="s">
        <v>105</v>
      </c>
      <c r="DR441" s="81" t="s">
        <v>105</v>
      </c>
      <c r="DS441" s="81" t="s">
        <v>105</v>
      </c>
      <c r="DT441" s="81" t="s">
        <v>105</v>
      </c>
      <c r="DU441" s="81" t="s">
        <v>105</v>
      </c>
      <c r="DV441" s="81" t="s">
        <v>105</v>
      </c>
      <c r="DW441" s="81" t="s">
        <v>105</v>
      </c>
      <c r="DX441" s="87" t="s">
        <v>98</v>
      </c>
      <c r="DY441" s="88" t="s">
        <v>99</v>
      </c>
      <c r="DZ441" s="81" t="s">
        <v>105</v>
      </c>
      <c r="EA441" s="81" t="s">
        <v>105</v>
      </c>
      <c r="EB441" s="81" t="s">
        <v>105</v>
      </c>
      <c r="EC441" s="81" t="s">
        <v>105</v>
      </c>
      <c r="ED441" s="81" t="s">
        <v>105</v>
      </c>
      <c r="EE441" s="81" t="s">
        <v>105</v>
      </c>
      <c r="EF441" s="99" t="s">
        <v>105</v>
      </c>
      <c r="EG441" s="100" t="s">
        <v>101</v>
      </c>
      <c r="EH441" s="101" t="s">
        <v>102</v>
      </c>
      <c r="EI441" s="102" t="s">
        <v>103</v>
      </c>
      <c r="EJ441" s="103" t="s">
        <v>104</v>
      </c>
    </row>
    <row r="442" ht="30.3" spans="1:140">
      <c r="A442" s="21">
        <v>439</v>
      </c>
      <c r="B442" s="288">
        <f>'1ST TERM Db'!B442</f>
        <v>0</v>
      </c>
      <c r="C442" s="29">
        <f>'1ST TERM Db'!C442</f>
        <v>0</v>
      </c>
      <c r="D442" s="29">
        <f>'1ST TERM Db'!D442</f>
        <v>0</v>
      </c>
      <c r="E442" s="29">
        <f>'1ST TERM Db'!E442</f>
        <v>0</v>
      </c>
      <c r="F442" s="27"/>
      <c r="G442" s="27"/>
      <c r="H442" s="27"/>
      <c r="I442" s="42">
        <f t="shared" si="611"/>
        <v>0</v>
      </c>
      <c r="J442" s="26"/>
      <c r="K442" s="26"/>
      <c r="L442" s="43">
        <f t="shared" si="607"/>
        <v>0</v>
      </c>
      <c r="M442" s="327">
        <f>'2ND TERM Db '!L442</f>
        <v>0</v>
      </c>
      <c r="N442" s="327">
        <f>'1ST TERM Db'!L442</f>
        <v>0</v>
      </c>
      <c r="O442" s="328">
        <f t="shared" si="612"/>
        <v>0</v>
      </c>
      <c r="P442" s="26"/>
      <c r="Q442" s="26"/>
      <c r="R442" s="43">
        <f t="shared" si="613"/>
        <v>0</v>
      </c>
      <c r="S442" s="327">
        <f>'2ND TERM Db '!O442</f>
        <v>0</v>
      </c>
      <c r="T442" s="327">
        <f>'1ST TERM Db'!O442</f>
        <v>0</v>
      </c>
      <c r="U442" s="328">
        <f t="shared" si="614"/>
        <v>0</v>
      </c>
      <c r="V442" s="26"/>
      <c r="W442" s="26"/>
      <c r="X442" s="43">
        <f t="shared" si="615"/>
        <v>0</v>
      </c>
      <c r="Y442" s="327">
        <f>'2ND TERM Db '!R442</f>
        <v>0</v>
      </c>
      <c r="Z442" s="327">
        <f>'1ST TERM Db'!R442</f>
        <v>0</v>
      </c>
      <c r="AA442" s="328">
        <f t="shared" si="616"/>
        <v>0</v>
      </c>
      <c r="AB442" s="26"/>
      <c r="AC442" s="26"/>
      <c r="AD442" s="43">
        <f t="shared" si="617"/>
        <v>0</v>
      </c>
      <c r="AE442" s="327">
        <f>'2ND TERM Db '!U442</f>
        <v>0</v>
      </c>
      <c r="AF442" s="327">
        <f>'1ST TERM Db'!U442</f>
        <v>0</v>
      </c>
      <c r="AG442" s="328">
        <f t="shared" si="618"/>
        <v>0</v>
      </c>
      <c r="AH442" s="26"/>
      <c r="AI442" s="26"/>
      <c r="AJ442" s="43">
        <f t="shared" si="619"/>
        <v>0</v>
      </c>
      <c r="AK442" s="327">
        <f>'2ND TERM Db '!X442</f>
        <v>0</v>
      </c>
      <c r="AL442" s="327">
        <f>'1ST TERM Db'!X442</f>
        <v>0</v>
      </c>
      <c r="AM442" s="328">
        <f t="shared" si="620"/>
        <v>0</v>
      </c>
      <c r="AN442" s="26"/>
      <c r="AO442" s="26"/>
      <c r="AP442" s="43">
        <f t="shared" si="621"/>
        <v>0</v>
      </c>
      <c r="AQ442" s="327">
        <f>'2ND TERM Db '!AA442</f>
        <v>0</v>
      </c>
      <c r="AR442" s="343">
        <f>'1ST TERM Db'!AA442</f>
        <v>0</v>
      </c>
      <c r="AS442" s="328">
        <f t="shared" si="622"/>
        <v>0</v>
      </c>
      <c r="AT442" s="26"/>
      <c r="AU442" s="26"/>
      <c r="AV442" s="43">
        <f t="shared" si="623"/>
        <v>0</v>
      </c>
      <c r="AW442" s="327">
        <f>'2ND TERM Db '!AD442</f>
        <v>0</v>
      </c>
      <c r="AX442" s="343">
        <f>'1ST TERM Db'!AD442</f>
        <v>0</v>
      </c>
      <c r="AY442" s="328">
        <f t="shared" si="624"/>
        <v>0</v>
      </c>
      <c r="AZ442" s="26"/>
      <c r="BA442" s="26"/>
      <c r="BB442" s="43">
        <f t="shared" si="625"/>
        <v>0</v>
      </c>
      <c r="BC442" s="327">
        <f>'2ND TERM Db '!AG442</f>
        <v>0</v>
      </c>
      <c r="BD442" s="327">
        <f>'1ST TERM Db'!AG442</f>
        <v>0</v>
      </c>
      <c r="BE442" s="328">
        <f t="shared" si="626"/>
        <v>0</v>
      </c>
      <c r="BF442" s="26"/>
      <c r="BG442" s="26"/>
      <c r="BH442" s="43">
        <f t="shared" si="627"/>
        <v>0</v>
      </c>
      <c r="BI442" s="327">
        <f>'2ND TERM Db '!AJ442</f>
        <v>0</v>
      </c>
      <c r="BJ442" s="327">
        <f>'1ST TERM Db'!AJ442</f>
        <v>0</v>
      </c>
      <c r="BK442" s="328">
        <f t="shared" si="628"/>
        <v>0</v>
      </c>
      <c r="BL442" s="26"/>
      <c r="BM442" s="26"/>
      <c r="BN442" s="43">
        <f t="shared" si="629"/>
        <v>0</v>
      </c>
      <c r="BO442" s="327">
        <f>'2ND TERM Db '!AM442</f>
        <v>0</v>
      </c>
      <c r="BP442" s="348">
        <f>'1ST TERM Db'!AM442</f>
        <v>0</v>
      </c>
      <c r="BQ442" s="328">
        <f t="shared" si="630"/>
        <v>0</v>
      </c>
      <c r="BR442" s="26"/>
      <c r="BS442" s="26"/>
      <c r="BT442" s="43">
        <f t="shared" si="631"/>
        <v>0</v>
      </c>
      <c r="BU442" s="327">
        <f>'2ND TERM Db '!AP442</f>
        <v>0</v>
      </c>
      <c r="BV442" s="348">
        <f>'1ST TERM Db'!AP442</f>
        <v>0</v>
      </c>
      <c r="BW442" s="328">
        <f t="shared" si="632"/>
        <v>0</v>
      </c>
      <c r="BX442" s="26"/>
      <c r="BY442" s="26"/>
      <c r="BZ442" s="43">
        <f t="shared" si="633"/>
        <v>0</v>
      </c>
      <c r="CA442" s="327">
        <f>'2ND TERM Db '!AS442</f>
        <v>0</v>
      </c>
      <c r="CB442" s="348">
        <f>'1ST TERM Db'!AS442</f>
        <v>0</v>
      </c>
      <c r="CC442" s="328">
        <f t="shared" si="634"/>
        <v>0</v>
      </c>
      <c r="CD442" s="26"/>
      <c r="CE442" s="26"/>
      <c r="CF442" s="43">
        <f t="shared" si="635"/>
        <v>0</v>
      </c>
      <c r="CG442" s="327">
        <f>'2ND TERM Db '!AV442</f>
        <v>0</v>
      </c>
      <c r="CH442" s="348">
        <f>'1ST TERM Db'!AV442</f>
        <v>0</v>
      </c>
      <c r="CI442" s="328">
        <f t="shared" si="636"/>
        <v>0</v>
      </c>
      <c r="CJ442" s="26"/>
      <c r="CK442" s="26"/>
      <c r="CL442" s="43">
        <f t="shared" si="637"/>
        <v>0</v>
      </c>
      <c r="CM442" s="327">
        <f>'2ND TERM Db '!AY442</f>
        <v>0</v>
      </c>
      <c r="CN442" s="348">
        <f>'1ST TERM Db'!AY442</f>
        <v>0</v>
      </c>
      <c r="CO442" s="328">
        <f t="shared" si="638"/>
        <v>0</v>
      </c>
      <c r="CP442" s="26"/>
      <c r="CQ442" s="26"/>
      <c r="CR442" s="43">
        <f t="shared" si="639"/>
        <v>0</v>
      </c>
      <c r="CS442" s="327">
        <f>'2ND TERM Db '!BB442</f>
        <v>0</v>
      </c>
      <c r="CT442" s="348">
        <f>'1ST TERM Db'!BB442</f>
        <v>0</v>
      </c>
      <c r="CU442" s="328">
        <f t="shared" si="640"/>
        <v>0</v>
      </c>
      <c r="CV442" s="26"/>
      <c r="CW442" s="26"/>
      <c r="CX442" s="43">
        <f t="shared" si="641"/>
        <v>0</v>
      </c>
      <c r="CY442" s="327">
        <f>'2ND TERM Db '!BE442</f>
        <v>0</v>
      </c>
      <c r="CZ442" s="348">
        <f>'1ST TERM Db'!BE442</f>
        <v>0</v>
      </c>
      <c r="DA442" s="328">
        <f t="shared" si="642"/>
        <v>0</v>
      </c>
      <c r="DB442" s="26"/>
      <c r="DC442" s="26"/>
      <c r="DD442" s="43">
        <f t="shared" si="643"/>
        <v>0</v>
      </c>
      <c r="DE442" s="327">
        <f>'2ND TERM Db '!BH442</f>
        <v>0</v>
      </c>
      <c r="DF442" s="348">
        <f>'1ST TERM Db'!BH442</f>
        <v>0</v>
      </c>
      <c r="DG442" s="328">
        <f t="shared" si="644"/>
        <v>0</v>
      </c>
      <c r="DH442" s="349"/>
      <c r="DI442" s="349"/>
      <c r="DJ442" s="356">
        <f t="shared" si="648"/>
        <v>0</v>
      </c>
      <c r="DK442" s="357">
        <f>'2ND TERM Db '!BK442</f>
        <v>0</v>
      </c>
      <c r="DL442" s="357">
        <f>'1ST TERM Db'!BK442</f>
        <v>0</v>
      </c>
      <c r="DM442" s="328">
        <f t="shared" si="645"/>
        <v>0</v>
      </c>
      <c r="DN442" s="73">
        <f t="shared" ref="DN442" si="701">SUM(O442,U442,AA442,AG442,AM442,AS442,AY442,BE442,BK442,BQ442,BW442,CC442,CI442,CO442,CU442,DA442,DG442:DM442)</f>
        <v>0</v>
      </c>
      <c r="DO442" s="80">
        <f t="shared" si="647"/>
        <v>12</v>
      </c>
      <c r="DP442" s="81" t="s">
        <v>105</v>
      </c>
      <c r="DQ442" s="81" t="s">
        <v>105</v>
      </c>
      <c r="DR442" s="81" t="s">
        <v>105</v>
      </c>
      <c r="DS442" s="81" t="s">
        <v>105</v>
      </c>
      <c r="DT442" s="81" t="s">
        <v>105</v>
      </c>
      <c r="DU442" s="81" t="s">
        <v>105</v>
      </c>
      <c r="DV442" s="81" t="s">
        <v>105</v>
      </c>
      <c r="DW442" s="81" t="s">
        <v>105</v>
      </c>
      <c r="DX442" s="87" t="s">
        <v>98</v>
      </c>
      <c r="DY442" s="88" t="s">
        <v>99</v>
      </c>
      <c r="DZ442" s="81" t="s">
        <v>105</v>
      </c>
      <c r="EA442" s="81" t="s">
        <v>105</v>
      </c>
      <c r="EB442" s="81" t="s">
        <v>105</v>
      </c>
      <c r="EC442" s="81" t="s">
        <v>105</v>
      </c>
      <c r="ED442" s="81" t="s">
        <v>105</v>
      </c>
      <c r="EE442" s="81" t="s">
        <v>105</v>
      </c>
      <c r="EF442" s="99" t="s">
        <v>105</v>
      </c>
      <c r="EG442" s="100" t="s">
        <v>101</v>
      </c>
      <c r="EH442" s="101" t="s">
        <v>102</v>
      </c>
      <c r="EI442" s="102" t="s">
        <v>103</v>
      </c>
      <c r="EJ442" s="103" t="s">
        <v>104</v>
      </c>
    </row>
    <row r="443" ht="30.3" spans="1:140">
      <c r="A443" s="21">
        <v>440</v>
      </c>
      <c r="B443" s="288">
        <f>'1ST TERM Db'!B443</f>
        <v>0</v>
      </c>
      <c r="C443" s="289">
        <f>'1ST TERM Db'!C443</f>
        <v>0</v>
      </c>
      <c r="D443" s="29">
        <f>'1ST TERM Db'!D443</f>
        <v>0</v>
      </c>
      <c r="E443" s="29">
        <f>'1ST TERM Db'!E443</f>
        <v>0</v>
      </c>
      <c r="F443" s="27"/>
      <c r="G443" s="27"/>
      <c r="H443" s="27"/>
      <c r="I443" s="42">
        <f t="shared" si="611"/>
        <v>0</v>
      </c>
      <c r="J443" s="26"/>
      <c r="K443" s="26"/>
      <c r="L443" s="43">
        <f t="shared" si="607"/>
        <v>0</v>
      </c>
      <c r="M443" s="327">
        <f>'2ND TERM Db '!L443</f>
        <v>0</v>
      </c>
      <c r="N443" s="327">
        <f>'1ST TERM Db'!L443</f>
        <v>0</v>
      </c>
      <c r="O443" s="328">
        <f t="shared" si="612"/>
        <v>0</v>
      </c>
      <c r="P443" s="26"/>
      <c r="Q443" s="26"/>
      <c r="R443" s="43">
        <f t="shared" si="613"/>
        <v>0</v>
      </c>
      <c r="S443" s="327">
        <f>'2ND TERM Db '!O443</f>
        <v>0</v>
      </c>
      <c r="T443" s="327">
        <f>'1ST TERM Db'!O443</f>
        <v>0</v>
      </c>
      <c r="U443" s="328">
        <f t="shared" si="614"/>
        <v>0</v>
      </c>
      <c r="V443" s="26"/>
      <c r="W443" s="26"/>
      <c r="X443" s="43">
        <f t="shared" si="615"/>
        <v>0</v>
      </c>
      <c r="Y443" s="327">
        <f>'2ND TERM Db '!R443</f>
        <v>0</v>
      </c>
      <c r="Z443" s="327">
        <f>'1ST TERM Db'!R443</f>
        <v>0</v>
      </c>
      <c r="AA443" s="328">
        <f t="shared" si="616"/>
        <v>0</v>
      </c>
      <c r="AB443" s="26"/>
      <c r="AC443" s="26"/>
      <c r="AD443" s="43">
        <f t="shared" si="617"/>
        <v>0</v>
      </c>
      <c r="AE443" s="327">
        <f>'2ND TERM Db '!U443</f>
        <v>0</v>
      </c>
      <c r="AF443" s="327">
        <f>'1ST TERM Db'!U443</f>
        <v>0</v>
      </c>
      <c r="AG443" s="328">
        <f t="shared" si="618"/>
        <v>0</v>
      </c>
      <c r="AH443" s="26"/>
      <c r="AI443" s="26"/>
      <c r="AJ443" s="43">
        <f t="shared" si="619"/>
        <v>0</v>
      </c>
      <c r="AK443" s="327">
        <f>'2ND TERM Db '!X443</f>
        <v>0</v>
      </c>
      <c r="AL443" s="327">
        <f>'1ST TERM Db'!X443</f>
        <v>0</v>
      </c>
      <c r="AM443" s="328">
        <f t="shared" si="620"/>
        <v>0</v>
      </c>
      <c r="AN443" s="26"/>
      <c r="AO443" s="26"/>
      <c r="AP443" s="43">
        <f t="shared" si="621"/>
        <v>0</v>
      </c>
      <c r="AQ443" s="327">
        <f>'2ND TERM Db '!AA443</f>
        <v>0</v>
      </c>
      <c r="AR443" s="343">
        <f>'1ST TERM Db'!AA443</f>
        <v>0</v>
      </c>
      <c r="AS443" s="328">
        <f t="shared" si="622"/>
        <v>0</v>
      </c>
      <c r="AT443" s="26"/>
      <c r="AU443" s="26"/>
      <c r="AV443" s="43">
        <f t="shared" si="623"/>
        <v>0</v>
      </c>
      <c r="AW443" s="327">
        <f>'2ND TERM Db '!AD443</f>
        <v>0</v>
      </c>
      <c r="AX443" s="343">
        <f>'1ST TERM Db'!AD443</f>
        <v>0</v>
      </c>
      <c r="AY443" s="328">
        <f t="shared" si="624"/>
        <v>0</v>
      </c>
      <c r="AZ443" s="26"/>
      <c r="BA443" s="26"/>
      <c r="BB443" s="43">
        <f t="shared" si="625"/>
        <v>0</v>
      </c>
      <c r="BC443" s="327">
        <f>'2ND TERM Db '!AG443</f>
        <v>0</v>
      </c>
      <c r="BD443" s="327">
        <f>'1ST TERM Db'!AG443</f>
        <v>0</v>
      </c>
      <c r="BE443" s="328">
        <f t="shared" si="626"/>
        <v>0</v>
      </c>
      <c r="BF443" s="26"/>
      <c r="BG443" s="26"/>
      <c r="BH443" s="43">
        <f t="shared" si="627"/>
        <v>0</v>
      </c>
      <c r="BI443" s="327">
        <f>'2ND TERM Db '!AJ443</f>
        <v>0</v>
      </c>
      <c r="BJ443" s="327">
        <f>'1ST TERM Db'!AJ443</f>
        <v>0</v>
      </c>
      <c r="BK443" s="328">
        <f t="shared" si="628"/>
        <v>0</v>
      </c>
      <c r="BL443" s="26"/>
      <c r="BM443" s="26"/>
      <c r="BN443" s="43">
        <f t="shared" si="629"/>
        <v>0</v>
      </c>
      <c r="BO443" s="327">
        <f>'2ND TERM Db '!AM443</f>
        <v>0</v>
      </c>
      <c r="BP443" s="348">
        <f>'1ST TERM Db'!AM443</f>
        <v>0</v>
      </c>
      <c r="BQ443" s="328">
        <f t="shared" si="630"/>
        <v>0</v>
      </c>
      <c r="BR443" s="26"/>
      <c r="BS443" s="26"/>
      <c r="BT443" s="43">
        <f t="shared" si="631"/>
        <v>0</v>
      </c>
      <c r="BU443" s="327">
        <f>'2ND TERM Db '!AP443</f>
        <v>0</v>
      </c>
      <c r="BV443" s="348">
        <f>'1ST TERM Db'!AP443</f>
        <v>0</v>
      </c>
      <c r="BW443" s="328">
        <f t="shared" si="632"/>
        <v>0</v>
      </c>
      <c r="BX443" s="26"/>
      <c r="BY443" s="26"/>
      <c r="BZ443" s="43">
        <f t="shared" si="633"/>
        <v>0</v>
      </c>
      <c r="CA443" s="327">
        <f>'2ND TERM Db '!AS443</f>
        <v>0</v>
      </c>
      <c r="CB443" s="348">
        <f>'1ST TERM Db'!AS443</f>
        <v>0</v>
      </c>
      <c r="CC443" s="328">
        <f t="shared" si="634"/>
        <v>0</v>
      </c>
      <c r="CD443" s="26"/>
      <c r="CE443" s="26"/>
      <c r="CF443" s="43">
        <f t="shared" si="635"/>
        <v>0</v>
      </c>
      <c r="CG443" s="327">
        <f>'2ND TERM Db '!AV443</f>
        <v>0</v>
      </c>
      <c r="CH443" s="348">
        <f>'1ST TERM Db'!AV443</f>
        <v>0</v>
      </c>
      <c r="CI443" s="328">
        <f t="shared" si="636"/>
        <v>0</v>
      </c>
      <c r="CJ443" s="26"/>
      <c r="CK443" s="26"/>
      <c r="CL443" s="43">
        <f t="shared" si="637"/>
        <v>0</v>
      </c>
      <c r="CM443" s="327">
        <f>'2ND TERM Db '!AY443</f>
        <v>0</v>
      </c>
      <c r="CN443" s="348">
        <f>'1ST TERM Db'!AY443</f>
        <v>0</v>
      </c>
      <c r="CO443" s="328">
        <f t="shared" si="638"/>
        <v>0</v>
      </c>
      <c r="CP443" s="26"/>
      <c r="CQ443" s="26"/>
      <c r="CR443" s="43">
        <f t="shared" si="639"/>
        <v>0</v>
      </c>
      <c r="CS443" s="327">
        <f>'2ND TERM Db '!BB443</f>
        <v>0</v>
      </c>
      <c r="CT443" s="348">
        <f>'1ST TERM Db'!BB443</f>
        <v>0</v>
      </c>
      <c r="CU443" s="328">
        <f t="shared" si="640"/>
        <v>0</v>
      </c>
      <c r="CV443" s="26"/>
      <c r="CW443" s="26"/>
      <c r="CX443" s="43">
        <f t="shared" si="641"/>
        <v>0</v>
      </c>
      <c r="CY443" s="327">
        <f>'2ND TERM Db '!BE443</f>
        <v>0</v>
      </c>
      <c r="CZ443" s="348">
        <f>'1ST TERM Db'!BE443</f>
        <v>0</v>
      </c>
      <c r="DA443" s="328">
        <f t="shared" si="642"/>
        <v>0</v>
      </c>
      <c r="DB443" s="26"/>
      <c r="DC443" s="26"/>
      <c r="DD443" s="43">
        <f t="shared" si="643"/>
        <v>0</v>
      </c>
      <c r="DE443" s="327">
        <f>'2ND TERM Db '!BH443</f>
        <v>0</v>
      </c>
      <c r="DF443" s="348">
        <f>'1ST TERM Db'!BH443</f>
        <v>0</v>
      </c>
      <c r="DG443" s="328">
        <f t="shared" si="644"/>
        <v>0</v>
      </c>
      <c r="DH443" s="349"/>
      <c r="DI443" s="349"/>
      <c r="DJ443" s="356">
        <f t="shared" si="648"/>
        <v>0</v>
      </c>
      <c r="DK443" s="357">
        <f>'2ND TERM Db '!BK443</f>
        <v>0</v>
      </c>
      <c r="DL443" s="357">
        <f>'1ST TERM Db'!BK443</f>
        <v>0</v>
      </c>
      <c r="DM443" s="328">
        <f t="shared" si="645"/>
        <v>0</v>
      </c>
      <c r="DN443" s="73">
        <f t="shared" ref="DN443" si="702">SUM(O443,U443,AA443,AG443,AM443,AS443,AY443,BE443,BK443,BQ443,BW443,CC443,CI443,CO443,CU443,DA443,DG443,DM443)</f>
        <v>0</v>
      </c>
      <c r="DO443" s="80">
        <f t="shared" si="647"/>
        <v>12</v>
      </c>
      <c r="DP443" s="81" t="s">
        <v>105</v>
      </c>
      <c r="DQ443" s="81" t="s">
        <v>105</v>
      </c>
      <c r="DR443" s="81" t="s">
        <v>105</v>
      </c>
      <c r="DS443" s="81" t="s">
        <v>105</v>
      </c>
      <c r="DT443" s="81" t="s">
        <v>105</v>
      </c>
      <c r="DU443" s="81" t="s">
        <v>105</v>
      </c>
      <c r="DV443" s="81" t="s">
        <v>105</v>
      </c>
      <c r="DW443" s="81" t="s">
        <v>105</v>
      </c>
      <c r="DX443" s="87" t="s">
        <v>98</v>
      </c>
      <c r="DY443" s="88" t="s">
        <v>99</v>
      </c>
      <c r="DZ443" s="81" t="s">
        <v>105</v>
      </c>
      <c r="EA443" s="81" t="s">
        <v>105</v>
      </c>
      <c r="EB443" s="81" t="s">
        <v>105</v>
      </c>
      <c r="EC443" s="81" t="s">
        <v>105</v>
      </c>
      <c r="ED443" s="81" t="s">
        <v>105</v>
      </c>
      <c r="EE443" s="81" t="s">
        <v>105</v>
      </c>
      <c r="EF443" s="99" t="s">
        <v>105</v>
      </c>
      <c r="EG443" s="100" t="s">
        <v>101</v>
      </c>
      <c r="EH443" s="101" t="s">
        <v>102</v>
      </c>
      <c r="EI443" s="102" t="s">
        <v>103</v>
      </c>
      <c r="EJ443" s="103" t="s">
        <v>104</v>
      </c>
    </row>
    <row r="444" ht="30.3" spans="1:140">
      <c r="A444" s="21">
        <v>441</v>
      </c>
      <c r="B444" s="288">
        <f>'1ST TERM Db'!B444</f>
        <v>0</v>
      </c>
      <c r="C444" s="29">
        <f>'1ST TERM Db'!C444</f>
        <v>0</v>
      </c>
      <c r="D444" s="29">
        <f>'1ST TERM Db'!D444</f>
        <v>0</v>
      </c>
      <c r="E444" s="29">
        <f>'1ST TERM Db'!E444</f>
        <v>0</v>
      </c>
      <c r="F444" s="27"/>
      <c r="G444" s="27"/>
      <c r="H444" s="27"/>
      <c r="I444" s="42">
        <f t="shared" si="611"/>
        <v>0</v>
      </c>
      <c r="J444" s="26"/>
      <c r="K444" s="26"/>
      <c r="L444" s="43">
        <f t="shared" si="607"/>
        <v>0</v>
      </c>
      <c r="M444" s="327">
        <f>'2ND TERM Db '!L444</f>
        <v>0</v>
      </c>
      <c r="N444" s="327">
        <f>'1ST TERM Db'!L444</f>
        <v>0</v>
      </c>
      <c r="O444" s="328">
        <f t="shared" si="612"/>
        <v>0</v>
      </c>
      <c r="P444" s="26"/>
      <c r="Q444" s="26"/>
      <c r="R444" s="43">
        <f t="shared" si="613"/>
        <v>0</v>
      </c>
      <c r="S444" s="327">
        <f>'2ND TERM Db '!O444</f>
        <v>0</v>
      </c>
      <c r="T444" s="327">
        <f>'1ST TERM Db'!O444</f>
        <v>0</v>
      </c>
      <c r="U444" s="328">
        <f t="shared" si="614"/>
        <v>0</v>
      </c>
      <c r="V444" s="26"/>
      <c r="W444" s="26"/>
      <c r="X444" s="43">
        <f t="shared" si="615"/>
        <v>0</v>
      </c>
      <c r="Y444" s="327">
        <f>'2ND TERM Db '!R444</f>
        <v>0</v>
      </c>
      <c r="Z444" s="327">
        <f>'1ST TERM Db'!R444</f>
        <v>0</v>
      </c>
      <c r="AA444" s="328">
        <f t="shared" si="616"/>
        <v>0</v>
      </c>
      <c r="AB444" s="26"/>
      <c r="AC444" s="26"/>
      <c r="AD444" s="43">
        <f t="shared" si="617"/>
        <v>0</v>
      </c>
      <c r="AE444" s="327">
        <f>'2ND TERM Db '!U444</f>
        <v>0</v>
      </c>
      <c r="AF444" s="327">
        <f>'1ST TERM Db'!U444</f>
        <v>0</v>
      </c>
      <c r="AG444" s="328">
        <f t="shared" si="618"/>
        <v>0</v>
      </c>
      <c r="AH444" s="26"/>
      <c r="AI444" s="26"/>
      <c r="AJ444" s="43">
        <f t="shared" si="619"/>
        <v>0</v>
      </c>
      <c r="AK444" s="327">
        <f>'2ND TERM Db '!X444</f>
        <v>0</v>
      </c>
      <c r="AL444" s="327">
        <f>'1ST TERM Db'!X444</f>
        <v>0</v>
      </c>
      <c r="AM444" s="328">
        <f t="shared" si="620"/>
        <v>0</v>
      </c>
      <c r="AN444" s="26"/>
      <c r="AO444" s="26"/>
      <c r="AP444" s="43">
        <f t="shared" si="621"/>
        <v>0</v>
      </c>
      <c r="AQ444" s="327">
        <f>'2ND TERM Db '!AA444</f>
        <v>0</v>
      </c>
      <c r="AR444" s="343">
        <f>'1ST TERM Db'!AA444</f>
        <v>0</v>
      </c>
      <c r="AS444" s="328">
        <f t="shared" si="622"/>
        <v>0</v>
      </c>
      <c r="AT444" s="26"/>
      <c r="AU444" s="26"/>
      <c r="AV444" s="43">
        <f t="shared" si="623"/>
        <v>0</v>
      </c>
      <c r="AW444" s="327">
        <f>'2ND TERM Db '!AD444</f>
        <v>0</v>
      </c>
      <c r="AX444" s="343">
        <f>'1ST TERM Db'!AD444</f>
        <v>0</v>
      </c>
      <c r="AY444" s="328">
        <f t="shared" si="624"/>
        <v>0</v>
      </c>
      <c r="AZ444" s="26"/>
      <c r="BA444" s="26"/>
      <c r="BB444" s="43">
        <f t="shared" si="625"/>
        <v>0</v>
      </c>
      <c r="BC444" s="327">
        <f>'2ND TERM Db '!AG444</f>
        <v>0</v>
      </c>
      <c r="BD444" s="327">
        <f>'1ST TERM Db'!AG444</f>
        <v>0</v>
      </c>
      <c r="BE444" s="328">
        <f t="shared" si="626"/>
        <v>0</v>
      </c>
      <c r="BF444" s="26"/>
      <c r="BG444" s="26"/>
      <c r="BH444" s="43">
        <f t="shared" si="627"/>
        <v>0</v>
      </c>
      <c r="BI444" s="327">
        <f>'2ND TERM Db '!AJ444</f>
        <v>0</v>
      </c>
      <c r="BJ444" s="327">
        <f>'1ST TERM Db'!AJ444</f>
        <v>0</v>
      </c>
      <c r="BK444" s="328">
        <f t="shared" si="628"/>
        <v>0</v>
      </c>
      <c r="BL444" s="26"/>
      <c r="BM444" s="26"/>
      <c r="BN444" s="43">
        <f t="shared" si="629"/>
        <v>0</v>
      </c>
      <c r="BO444" s="327">
        <f>'2ND TERM Db '!AM444</f>
        <v>0</v>
      </c>
      <c r="BP444" s="348">
        <f>'1ST TERM Db'!AM444</f>
        <v>0</v>
      </c>
      <c r="BQ444" s="328">
        <f t="shared" si="630"/>
        <v>0</v>
      </c>
      <c r="BR444" s="26"/>
      <c r="BS444" s="26"/>
      <c r="BT444" s="43">
        <f t="shared" si="631"/>
        <v>0</v>
      </c>
      <c r="BU444" s="327">
        <f>'2ND TERM Db '!AP444</f>
        <v>0</v>
      </c>
      <c r="BV444" s="348">
        <f>'1ST TERM Db'!AP444</f>
        <v>0</v>
      </c>
      <c r="BW444" s="328">
        <f t="shared" si="632"/>
        <v>0</v>
      </c>
      <c r="BX444" s="26"/>
      <c r="BY444" s="26"/>
      <c r="BZ444" s="43">
        <f t="shared" si="633"/>
        <v>0</v>
      </c>
      <c r="CA444" s="327">
        <f>'2ND TERM Db '!AS444</f>
        <v>0</v>
      </c>
      <c r="CB444" s="348">
        <f>'1ST TERM Db'!AS444</f>
        <v>0</v>
      </c>
      <c r="CC444" s="328">
        <f t="shared" si="634"/>
        <v>0</v>
      </c>
      <c r="CD444" s="26"/>
      <c r="CE444" s="26"/>
      <c r="CF444" s="43">
        <f t="shared" si="635"/>
        <v>0</v>
      </c>
      <c r="CG444" s="327">
        <f>'2ND TERM Db '!AV444</f>
        <v>0</v>
      </c>
      <c r="CH444" s="348">
        <f>'1ST TERM Db'!AV444</f>
        <v>0</v>
      </c>
      <c r="CI444" s="328">
        <f t="shared" si="636"/>
        <v>0</v>
      </c>
      <c r="CJ444" s="26"/>
      <c r="CK444" s="26"/>
      <c r="CL444" s="43">
        <f t="shared" si="637"/>
        <v>0</v>
      </c>
      <c r="CM444" s="327">
        <f>'2ND TERM Db '!AY444</f>
        <v>0</v>
      </c>
      <c r="CN444" s="348">
        <f>'1ST TERM Db'!AY444</f>
        <v>0</v>
      </c>
      <c r="CO444" s="328">
        <f t="shared" si="638"/>
        <v>0</v>
      </c>
      <c r="CP444" s="26"/>
      <c r="CQ444" s="26"/>
      <c r="CR444" s="43">
        <f t="shared" si="639"/>
        <v>0</v>
      </c>
      <c r="CS444" s="327">
        <f>'2ND TERM Db '!BB444</f>
        <v>0</v>
      </c>
      <c r="CT444" s="348">
        <f>'1ST TERM Db'!BB444</f>
        <v>0</v>
      </c>
      <c r="CU444" s="328">
        <f t="shared" si="640"/>
        <v>0</v>
      </c>
      <c r="CV444" s="26"/>
      <c r="CW444" s="26"/>
      <c r="CX444" s="43">
        <f t="shared" si="641"/>
        <v>0</v>
      </c>
      <c r="CY444" s="327">
        <f>'2ND TERM Db '!BE444</f>
        <v>0</v>
      </c>
      <c r="CZ444" s="348">
        <f>'1ST TERM Db'!BE444</f>
        <v>0</v>
      </c>
      <c r="DA444" s="328">
        <f t="shared" si="642"/>
        <v>0</v>
      </c>
      <c r="DB444" s="26"/>
      <c r="DC444" s="26"/>
      <c r="DD444" s="43">
        <f t="shared" si="643"/>
        <v>0</v>
      </c>
      <c r="DE444" s="327">
        <f>'2ND TERM Db '!BH444</f>
        <v>0</v>
      </c>
      <c r="DF444" s="348">
        <f>'1ST TERM Db'!BH444</f>
        <v>0</v>
      </c>
      <c r="DG444" s="328">
        <f t="shared" si="644"/>
        <v>0</v>
      </c>
      <c r="DH444" s="349"/>
      <c r="DI444" s="349"/>
      <c r="DJ444" s="356">
        <f t="shared" si="648"/>
        <v>0</v>
      </c>
      <c r="DK444" s="357">
        <f>'2ND TERM Db '!BK444</f>
        <v>0</v>
      </c>
      <c r="DL444" s="357">
        <f>'1ST TERM Db'!BK444</f>
        <v>0</v>
      </c>
      <c r="DM444" s="328">
        <f t="shared" si="645"/>
        <v>0</v>
      </c>
      <c r="DN444" s="73">
        <f t="shared" ref="DN444" si="703">SUM(O444,U444,AA444,AG444,AM444,AS444,AY444,BE444,BK444,BQ444,BW444,CC444,CI444,CO444,CU444,DA444,DG444:DM444)</f>
        <v>0</v>
      </c>
      <c r="DO444" s="80">
        <f t="shared" si="647"/>
        <v>12</v>
      </c>
      <c r="DP444" s="81" t="s">
        <v>105</v>
      </c>
      <c r="DQ444" s="81" t="s">
        <v>105</v>
      </c>
      <c r="DR444" s="81" t="s">
        <v>105</v>
      </c>
      <c r="DS444" s="81" t="s">
        <v>105</v>
      </c>
      <c r="DT444" s="81" t="s">
        <v>105</v>
      </c>
      <c r="DU444" s="81" t="s">
        <v>105</v>
      </c>
      <c r="DV444" s="81" t="s">
        <v>105</v>
      </c>
      <c r="DW444" s="81" t="s">
        <v>105</v>
      </c>
      <c r="DX444" s="87" t="s">
        <v>98</v>
      </c>
      <c r="DY444" s="88" t="s">
        <v>99</v>
      </c>
      <c r="DZ444" s="81" t="s">
        <v>105</v>
      </c>
      <c r="EA444" s="81" t="s">
        <v>105</v>
      </c>
      <c r="EB444" s="81" t="s">
        <v>105</v>
      </c>
      <c r="EC444" s="81" t="s">
        <v>105</v>
      </c>
      <c r="ED444" s="81" t="s">
        <v>105</v>
      </c>
      <c r="EE444" s="81" t="s">
        <v>105</v>
      </c>
      <c r="EF444" s="99" t="s">
        <v>105</v>
      </c>
      <c r="EG444" s="100" t="s">
        <v>101</v>
      </c>
      <c r="EH444" s="101" t="s">
        <v>102</v>
      </c>
      <c r="EI444" s="102" t="s">
        <v>103</v>
      </c>
      <c r="EJ444" s="103" t="s">
        <v>104</v>
      </c>
    </row>
    <row r="445" ht="30.3" spans="1:140">
      <c r="A445" s="21">
        <v>442</v>
      </c>
      <c r="B445" s="288">
        <f>'1ST TERM Db'!B445</f>
        <v>0</v>
      </c>
      <c r="C445" s="289">
        <f>'1ST TERM Db'!C445</f>
        <v>0</v>
      </c>
      <c r="D445" s="29">
        <f>'1ST TERM Db'!D445</f>
        <v>0</v>
      </c>
      <c r="E445" s="29">
        <f>'1ST TERM Db'!E445</f>
        <v>0</v>
      </c>
      <c r="F445" s="27"/>
      <c r="G445" s="27"/>
      <c r="H445" s="27"/>
      <c r="I445" s="42">
        <f t="shared" si="611"/>
        <v>0</v>
      </c>
      <c r="J445" s="26"/>
      <c r="K445" s="26"/>
      <c r="L445" s="43">
        <f t="shared" si="607"/>
        <v>0</v>
      </c>
      <c r="M445" s="327">
        <f>'2ND TERM Db '!L445</f>
        <v>0</v>
      </c>
      <c r="N445" s="327">
        <f>'1ST TERM Db'!L445</f>
        <v>0</v>
      </c>
      <c r="O445" s="328">
        <f t="shared" si="612"/>
        <v>0</v>
      </c>
      <c r="P445" s="26"/>
      <c r="Q445" s="26"/>
      <c r="R445" s="43">
        <f t="shared" si="613"/>
        <v>0</v>
      </c>
      <c r="S445" s="327">
        <f>'2ND TERM Db '!O445</f>
        <v>0</v>
      </c>
      <c r="T445" s="327">
        <f>'1ST TERM Db'!O445</f>
        <v>0</v>
      </c>
      <c r="U445" s="328">
        <f t="shared" si="614"/>
        <v>0</v>
      </c>
      <c r="V445" s="26"/>
      <c r="W445" s="26"/>
      <c r="X445" s="43">
        <f t="shared" si="615"/>
        <v>0</v>
      </c>
      <c r="Y445" s="327">
        <f>'2ND TERM Db '!R445</f>
        <v>0</v>
      </c>
      <c r="Z445" s="327">
        <f>'1ST TERM Db'!R445</f>
        <v>0</v>
      </c>
      <c r="AA445" s="328">
        <f t="shared" si="616"/>
        <v>0</v>
      </c>
      <c r="AB445" s="26"/>
      <c r="AC445" s="26"/>
      <c r="AD445" s="43">
        <f t="shared" si="617"/>
        <v>0</v>
      </c>
      <c r="AE445" s="327">
        <f>'2ND TERM Db '!U445</f>
        <v>0</v>
      </c>
      <c r="AF445" s="327">
        <f>'1ST TERM Db'!U445</f>
        <v>0</v>
      </c>
      <c r="AG445" s="328">
        <f t="shared" si="618"/>
        <v>0</v>
      </c>
      <c r="AH445" s="26"/>
      <c r="AI445" s="26"/>
      <c r="AJ445" s="43">
        <f t="shared" si="619"/>
        <v>0</v>
      </c>
      <c r="AK445" s="327">
        <f>'2ND TERM Db '!X445</f>
        <v>0</v>
      </c>
      <c r="AL445" s="327">
        <f>'1ST TERM Db'!X445</f>
        <v>0</v>
      </c>
      <c r="AM445" s="328">
        <f t="shared" si="620"/>
        <v>0</v>
      </c>
      <c r="AN445" s="26"/>
      <c r="AO445" s="26"/>
      <c r="AP445" s="43">
        <f t="shared" si="621"/>
        <v>0</v>
      </c>
      <c r="AQ445" s="327">
        <f>'2ND TERM Db '!AA445</f>
        <v>0</v>
      </c>
      <c r="AR445" s="343">
        <f>'1ST TERM Db'!AA445</f>
        <v>0</v>
      </c>
      <c r="AS445" s="328">
        <f t="shared" si="622"/>
        <v>0</v>
      </c>
      <c r="AT445" s="26"/>
      <c r="AU445" s="26"/>
      <c r="AV445" s="43">
        <f t="shared" si="623"/>
        <v>0</v>
      </c>
      <c r="AW445" s="327">
        <f>'2ND TERM Db '!AD445</f>
        <v>0</v>
      </c>
      <c r="AX445" s="343">
        <f>'1ST TERM Db'!AD445</f>
        <v>0</v>
      </c>
      <c r="AY445" s="328">
        <f t="shared" si="624"/>
        <v>0</v>
      </c>
      <c r="AZ445" s="26"/>
      <c r="BA445" s="26"/>
      <c r="BB445" s="43">
        <f t="shared" si="625"/>
        <v>0</v>
      </c>
      <c r="BC445" s="327">
        <f>'2ND TERM Db '!AG445</f>
        <v>0</v>
      </c>
      <c r="BD445" s="327">
        <f>'1ST TERM Db'!AG445</f>
        <v>0</v>
      </c>
      <c r="BE445" s="328">
        <f t="shared" si="626"/>
        <v>0</v>
      </c>
      <c r="BF445" s="26"/>
      <c r="BG445" s="26"/>
      <c r="BH445" s="43">
        <f t="shared" si="627"/>
        <v>0</v>
      </c>
      <c r="BI445" s="327">
        <f>'2ND TERM Db '!AJ445</f>
        <v>0</v>
      </c>
      <c r="BJ445" s="327">
        <f>'1ST TERM Db'!AJ445</f>
        <v>0</v>
      </c>
      <c r="BK445" s="328">
        <f t="shared" si="628"/>
        <v>0</v>
      </c>
      <c r="BL445" s="26"/>
      <c r="BM445" s="26"/>
      <c r="BN445" s="43">
        <f t="shared" si="629"/>
        <v>0</v>
      </c>
      <c r="BO445" s="327">
        <f>'2ND TERM Db '!AM445</f>
        <v>0</v>
      </c>
      <c r="BP445" s="348">
        <f>'1ST TERM Db'!AM445</f>
        <v>0</v>
      </c>
      <c r="BQ445" s="328">
        <f t="shared" si="630"/>
        <v>0</v>
      </c>
      <c r="BR445" s="26"/>
      <c r="BS445" s="26"/>
      <c r="BT445" s="43">
        <f t="shared" si="631"/>
        <v>0</v>
      </c>
      <c r="BU445" s="327">
        <f>'2ND TERM Db '!AP445</f>
        <v>0</v>
      </c>
      <c r="BV445" s="348">
        <f>'1ST TERM Db'!AP445</f>
        <v>0</v>
      </c>
      <c r="BW445" s="328">
        <f t="shared" si="632"/>
        <v>0</v>
      </c>
      <c r="BX445" s="26"/>
      <c r="BY445" s="26"/>
      <c r="BZ445" s="43">
        <f t="shared" si="633"/>
        <v>0</v>
      </c>
      <c r="CA445" s="327">
        <f>'2ND TERM Db '!AS445</f>
        <v>0</v>
      </c>
      <c r="CB445" s="348">
        <f>'1ST TERM Db'!AS445</f>
        <v>0</v>
      </c>
      <c r="CC445" s="328">
        <f t="shared" si="634"/>
        <v>0</v>
      </c>
      <c r="CD445" s="26"/>
      <c r="CE445" s="26"/>
      <c r="CF445" s="43">
        <f t="shared" si="635"/>
        <v>0</v>
      </c>
      <c r="CG445" s="327">
        <f>'2ND TERM Db '!AV445</f>
        <v>0</v>
      </c>
      <c r="CH445" s="348">
        <f>'1ST TERM Db'!AV445</f>
        <v>0</v>
      </c>
      <c r="CI445" s="328">
        <f t="shared" si="636"/>
        <v>0</v>
      </c>
      <c r="CJ445" s="26"/>
      <c r="CK445" s="26"/>
      <c r="CL445" s="43">
        <f t="shared" si="637"/>
        <v>0</v>
      </c>
      <c r="CM445" s="327">
        <f>'2ND TERM Db '!AY445</f>
        <v>0</v>
      </c>
      <c r="CN445" s="348">
        <f>'1ST TERM Db'!AY445</f>
        <v>0</v>
      </c>
      <c r="CO445" s="328">
        <f t="shared" si="638"/>
        <v>0</v>
      </c>
      <c r="CP445" s="26"/>
      <c r="CQ445" s="26"/>
      <c r="CR445" s="43">
        <f t="shared" si="639"/>
        <v>0</v>
      </c>
      <c r="CS445" s="327">
        <f>'2ND TERM Db '!BB445</f>
        <v>0</v>
      </c>
      <c r="CT445" s="348">
        <f>'1ST TERM Db'!BB445</f>
        <v>0</v>
      </c>
      <c r="CU445" s="328">
        <f t="shared" si="640"/>
        <v>0</v>
      </c>
      <c r="CV445" s="26"/>
      <c r="CW445" s="26"/>
      <c r="CX445" s="43">
        <f t="shared" si="641"/>
        <v>0</v>
      </c>
      <c r="CY445" s="327">
        <f>'2ND TERM Db '!BE445</f>
        <v>0</v>
      </c>
      <c r="CZ445" s="348">
        <f>'1ST TERM Db'!BE445</f>
        <v>0</v>
      </c>
      <c r="DA445" s="328">
        <f t="shared" si="642"/>
        <v>0</v>
      </c>
      <c r="DB445" s="26"/>
      <c r="DC445" s="26"/>
      <c r="DD445" s="43">
        <f t="shared" si="643"/>
        <v>0</v>
      </c>
      <c r="DE445" s="327">
        <f>'2ND TERM Db '!BH445</f>
        <v>0</v>
      </c>
      <c r="DF445" s="348">
        <f>'1ST TERM Db'!BH445</f>
        <v>0</v>
      </c>
      <c r="DG445" s="328">
        <f t="shared" si="644"/>
        <v>0</v>
      </c>
      <c r="DH445" s="349"/>
      <c r="DI445" s="349"/>
      <c r="DJ445" s="356">
        <f t="shared" si="648"/>
        <v>0</v>
      </c>
      <c r="DK445" s="357">
        <f>'2ND TERM Db '!BK445</f>
        <v>0</v>
      </c>
      <c r="DL445" s="357">
        <f>'1ST TERM Db'!BK445</f>
        <v>0</v>
      </c>
      <c r="DM445" s="328">
        <f t="shared" si="645"/>
        <v>0</v>
      </c>
      <c r="DN445" s="73">
        <f t="shared" ref="DN445" si="704">SUM(O445,U445,AA445,AG445,AM445,AS445,AY445,BE445,BK445,BQ445,BW445,CC445,CI445,CO445,CU445,DA445,DG445,DM445)</f>
        <v>0</v>
      </c>
      <c r="DO445" s="80">
        <f t="shared" si="647"/>
        <v>12</v>
      </c>
      <c r="DP445" s="81" t="s">
        <v>105</v>
      </c>
      <c r="DQ445" s="81" t="s">
        <v>105</v>
      </c>
      <c r="DR445" s="81" t="s">
        <v>105</v>
      </c>
      <c r="DS445" s="81" t="s">
        <v>105</v>
      </c>
      <c r="DT445" s="81" t="s">
        <v>105</v>
      </c>
      <c r="DU445" s="81" t="s">
        <v>105</v>
      </c>
      <c r="DV445" s="81" t="s">
        <v>105</v>
      </c>
      <c r="DW445" s="81" t="s">
        <v>105</v>
      </c>
      <c r="DX445" s="87" t="s">
        <v>98</v>
      </c>
      <c r="DY445" s="88" t="s">
        <v>99</v>
      </c>
      <c r="DZ445" s="81" t="s">
        <v>105</v>
      </c>
      <c r="EA445" s="81" t="s">
        <v>105</v>
      </c>
      <c r="EB445" s="81" t="s">
        <v>105</v>
      </c>
      <c r="EC445" s="81" t="s">
        <v>105</v>
      </c>
      <c r="ED445" s="81" t="s">
        <v>105</v>
      </c>
      <c r="EE445" s="81" t="s">
        <v>105</v>
      </c>
      <c r="EF445" s="99" t="s">
        <v>105</v>
      </c>
      <c r="EG445" s="100" t="s">
        <v>101</v>
      </c>
      <c r="EH445" s="101" t="s">
        <v>102</v>
      </c>
      <c r="EI445" s="102" t="s">
        <v>103</v>
      </c>
      <c r="EJ445" s="103" t="s">
        <v>104</v>
      </c>
    </row>
    <row r="446" ht="30.3" spans="1:140">
      <c r="A446" s="21">
        <v>443</v>
      </c>
      <c r="B446" s="288">
        <f>'1ST TERM Db'!B446</f>
        <v>0</v>
      </c>
      <c r="C446" s="29">
        <f>'1ST TERM Db'!C446</f>
        <v>0</v>
      </c>
      <c r="D446" s="29">
        <f>'1ST TERM Db'!D446</f>
        <v>0</v>
      </c>
      <c r="E446" s="29">
        <f>'1ST TERM Db'!E446</f>
        <v>0</v>
      </c>
      <c r="F446" s="27"/>
      <c r="G446" s="27"/>
      <c r="H446" s="27"/>
      <c r="I446" s="42">
        <f t="shared" si="611"/>
        <v>0</v>
      </c>
      <c r="J446" s="26"/>
      <c r="K446" s="26"/>
      <c r="L446" s="43">
        <f t="shared" si="607"/>
        <v>0</v>
      </c>
      <c r="M446" s="327">
        <f>'2ND TERM Db '!L446</f>
        <v>0</v>
      </c>
      <c r="N446" s="327">
        <f>'1ST TERM Db'!L446</f>
        <v>0</v>
      </c>
      <c r="O446" s="328">
        <f t="shared" si="612"/>
        <v>0</v>
      </c>
      <c r="P446" s="26"/>
      <c r="Q446" s="26"/>
      <c r="R446" s="43">
        <f t="shared" si="613"/>
        <v>0</v>
      </c>
      <c r="S446" s="327">
        <f>'2ND TERM Db '!O446</f>
        <v>0</v>
      </c>
      <c r="T446" s="327">
        <f>'1ST TERM Db'!O446</f>
        <v>0</v>
      </c>
      <c r="U446" s="328">
        <f t="shared" si="614"/>
        <v>0</v>
      </c>
      <c r="V446" s="26"/>
      <c r="W446" s="26"/>
      <c r="X446" s="43">
        <f t="shared" si="615"/>
        <v>0</v>
      </c>
      <c r="Y446" s="327">
        <f>'2ND TERM Db '!R446</f>
        <v>0</v>
      </c>
      <c r="Z446" s="327">
        <f>'1ST TERM Db'!R446</f>
        <v>0</v>
      </c>
      <c r="AA446" s="328">
        <f t="shared" si="616"/>
        <v>0</v>
      </c>
      <c r="AB446" s="26"/>
      <c r="AC446" s="26"/>
      <c r="AD446" s="43">
        <f t="shared" si="617"/>
        <v>0</v>
      </c>
      <c r="AE446" s="327">
        <f>'2ND TERM Db '!U446</f>
        <v>0</v>
      </c>
      <c r="AF446" s="327">
        <f>'1ST TERM Db'!U446</f>
        <v>0</v>
      </c>
      <c r="AG446" s="328">
        <f t="shared" si="618"/>
        <v>0</v>
      </c>
      <c r="AH446" s="26"/>
      <c r="AI446" s="26"/>
      <c r="AJ446" s="43">
        <f t="shared" si="619"/>
        <v>0</v>
      </c>
      <c r="AK446" s="327">
        <f>'2ND TERM Db '!X446</f>
        <v>0</v>
      </c>
      <c r="AL446" s="327">
        <f>'1ST TERM Db'!X446</f>
        <v>0</v>
      </c>
      <c r="AM446" s="328">
        <f t="shared" si="620"/>
        <v>0</v>
      </c>
      <c r="AN446" s="26"/>
      <c r="AO446" s="26"/>
      <c r="AP446" s="43">
        <f t="shared" si="621"/>
        <v>0</v>
      </c>
      <c r="AQ446" s="327">
        <f>'2ND TERM Db '!AA446</f>
        <v>0</v>
      </c>
      <c r="AR446" s="343">
        <f>'1ST TERM Db'!AA446</f>
        <v>0</v>
      </c>
      <c r="AS446" s="328">
        <f t="shared" si="622"/>
        <v>0</v>
      </c>
      <c r="AT446" s="26"/>
      <c r="AU446" s="26"/>
      <c r="AV446" s="43">
        <f t="shared" si="623"/>
        <v>0</v>
      </c>
      <c r="AW446" s="327">
        <f>'2ND TERM Db '!AD446</f>
        <v>0</v>
      </c>
      <c r="AX446" s="343">
        <f>'1ST TERM Db'!AD446</f>
        <v>0</v>
      </c>
      <c r="AY446" s="328">
        <f t="shared" si="624"/>
        <v>0</v>
      </c>
      <c r="AZ446" s="26"/>
      <c r="BA446" s="26"/>
      <c r="BB446" s="43">
        <f t="shared" si="625"/>
        <v>0</v>
      </c>
      <c r="BC446" s="327">
        <f>'2ND TERM Db '!AG446</f>
        <v>0</v>
      </c>
      <c r="BD446" s="327">
        <f>'1ST TERM Db'!AG446</f>
        <v>0</v>
      </c>
      <c r="BE446" s="328">
        <f t="shared" si="626"/>
        <v>0</v>
      </c>
      <c r="BF446" s="26"/>
      <c r="BG446" s="26"/>
      <c r="BH446" s="43">
        <f t="shared" si="627"/>
        <v>0</v>
      </c>
      <c r="BI446" s="327">
        <f>'2ND TERM Db '!AJ446</f>
        <v>0</v>
      </c>
      <c r="BJ446" s="327">
        <f>'1ST TERM Db'!AJ446</f>
        <v>0</v>
      </c>
      <c r="BK446" s="328">
        <f t="shared" si="628"/>
        <v>0</v>
      </c>
      <c r="BL446" s="26"/>
      <c r="BM446" s="26"/>
      <c r="BN446" s="43">
        <f t="shared" si="629"/>
        <v>0</v>
      </c>
      <c r="BO446" s="327">
        <f>'2ND TERM Db '!AM446</f>
        <v>0</v>
      </c>
      <c r="BP446" s="348">
        <f>'1ST TERM Db'!AM446</f>
        <v>0</v>
      </c>
      <c r="BQ446" s="328">
        <f t="shared" si="630"/>
        <v>0</v>
      </c>
      <c r="BR446" s="26"/>
      <c r="BS446" s="26"/>
      <c r="BT446" s="43">
        <f t="shared" si="631"/>
        <v>0</v>
      </c>
      <c r="BU446" s="327">
        <f>'2ND TERM Db '!AP446</f>
        <v>0</v>
      </c>
      <c r="BV446" s="348">
        <f>'1ST TERM Db'!AP446</f>
        <v>0</v>
      </c>
      <c r="BW446" s="328">
        <f t="shared" si="632"/>
        <v>0</v>
      </c>
      <c r="BX446" s="26"/>
      <c r="BY446" s="26"/>
      <c r="BZ446" s="43">
        <f t="shared" si="633"/>
        <v>0</v>
      </c>
      <c r="CA446" s="327">
        <f>'2ND TERM Db '!AS446</f>
        <v>0</v>
      </c>
      <c r="CB446" s="348">
        <f>'1ST TERM Db'!AS446</f>
        <v>0</v>
      </c>
      <c r="CC446" s="328">
        <f t="shared" si="634"/>
        <v>0</v>
      </c>
      <c r="CD446" s="26"/>
      <c r="CE446" s="26"/>
      <c r="CF446" s="43">
        <f t="shared" si="635"/>
        <v>0</v>
      </c>
      <c r="CG446" s="327">
        <f>'2ND TERM Db '!AV446</f>
        <v>0</v>
      </c>
      <c r="CH446" s="348">
        <f>'1ST TERM Db'!AV446</f>
        <v>0</v>
      </c>
      <c r="CI446" s="328">
        <f t="shared" si="636"/>
        <v>0</v>
      </c>
      <c r="CJ446" s="26"/>
      <c r="CK446" s="26"/>
      <c r="CL446" s="43">
        <f t="shared" si="637"/>
        <v>0</v>
      </c>
      <c r="CM446" s="327">
        <f>'2ND TERM Db '!AY446</f>
        <v>0</v>
      </c>
      <c r="CN446" s="348">
        <f>'1ST TERM Db'!AY446</f>
        <v>0</v>
      </c>
      <c r="CO446" s="328">
        <f t="shared" si="638"/>
        <v>0</v>
      </c>
      <c r="CP446" s="26"/>
      <c r="CQ446" s="26"/>
      <c r="CR446" s="43">
        <f t="shared" si="639"/>
        <v>0</v>
      </c>
      <c r="CS446" s="327">
        <f>'2ND TERM Db '!BB446</f>
        <v>0</v>
      </c>
      <c r="CT446" s="348">
        <f>'1ST TERM Db'!BB446</f>
        <v>0</v>
      </c>
      <c r="CU446" s="328">
        <f t="shared" si="640"/>
        <v>0</v>
      </c>
      <c r="CV446" s="26"/>
      <c r="CW446" s="26"/>
      <c r="CX446" s="43">
        <f t="shared" si="641"/>
        <v>0</v>
      </c>
      <c r="CY446" s="327">
        <f>'2ND TERM Db '!BE446</f>
        <v>0</v>
      </c>
      <c r="CZ446" s="348">
        <f>'1ST TERM Db'!BE446</f>
        <v>0</v>
      </c>
      <c r="DA446" s="328">
        <f t="shared" si="642"/>
        <v>0</v>
      </c>
      <c r="DB446" s="26"/>
      <c r="DC446" s="26"/>
      <c r="DD446" s="43">
        <f t="shared" si="643"/>
        <v>0</v>
      </c>
      <c r="DE446" s="327">
        <f>'2ND TERM Db '!BH446</f>
        <v>0</v>
      </c>
      <c r="DF446" s="348">
        <f>'1ST TERM Db'!BH446</f>
        <v>0</v>
      </c>
      <c r="DG446" s="328">
        <f t="shared" si="644"/>
        <v>0</v>
      </c>
      <c r="DH446" s="349"/>
      <c r="DI446" s="349"/>
      <c r="DJ446" s="356">
        <f t="shared" si="648"/>
        <v>0</v>
      </c>
      <c r="DK446" s="357">
        <f>'2ND TERM Db '!BK446</f>
        <v>0</v>
      </c>
      <c r="DL446" s="357">
        <f>'1ST TERM Db'!BK446</f>
        <v>0</v>
      </c>
      <c r="DM446" s="328">
        <f t="shared" si="645"/>
        <v>0</v>
      </c>
      <c r="DN446" s="73">
        <f t="shared" ref="DN446" si="705">SUM(O446,U446,AA446,AG446,AM446,AS446,AY446,BE446,BK446,BQ446,BW446,CC446,CI446,CO446,CU446,DA446,DG446:DM446)</f>
        <v>0</v>
      </c>
      <c r="DO446" s="80">
        <f t="shared" si="647"/>
        <v>12</v>
      </c>
      <c r="DP446" s="81" t="s">
        <v>105</v>
      </c>
      <c r="DQ446" s="81" t="s">
        <v>105</v>
      </c>
      <c r="DR446" s="81" t="s">
        <v>105</v>
      </c>
      <c r="DS446" s="81" t="s">
        <v>105</v>
      </c>
      <c r="DT446" s="81" t="s">
        <v>105</v>
      </c>
      <c r="DU446" s="81" t="s">
        <v>105</v>
      </c>
      <c r="DV446" s="81" t="s">
        <v>105</v>
      </c>
      <c r="DW446" s="81" t="s">
        <v>105</v>
      </c>
      <c r="DX446" s="87" t="s">
        <v>98</v>
      </c>
      <c r="DY446" s="88" t="s">
        <v>99</v>
      </c>
      <c r="DZ446" s="81" t="s">
        <v>105</v>
      </c>
      <c r="EA446" s="81" t="s">
        <v>105</v>
      </c>
      <c r="EB446" s="81" t="s">
        <v>105</v>
      </c>
      <c r="EC446" s="81" t="s">
        <v>105</v>
      </c>
      <c r="ED446" s="81" t="s">
        <v>105</v>
      </c>
      <c r="EE446" s="81" t="s">
        <v>105</v>
      </c>
      <c r="EF446" s="99" t="s">
        <v>105</v>
      </c>
      <c r="EG446" s="100" t="s">
        <v>101</v>
      </c>
      <c r="EH446" s="101" t="s">
        <v>102</v>
      </c>
      <c r="EI446" s="102" t="s">
        <v>103</v>
      </c>
      <c r="EJ446" s="103" t="s">
        <v>104</v>
      </c>
    </row>
    <row r="447" ht="30.3" spans="1:140">
      <c r="A447" s="21">
        <v>444</v>
      </c>
      <c r="B447" s="288">
        <f>'1ST TERM Db'!B447</f>
        <v>0</v>
      </c>
      <c r="C447" s="29">
        <f>'1ST TERM Db'!C447</f>
        <v>0</v>
      </c>
      <c r="D447" s="29">
        <f>'1ST TERM Db'!D447</f>
        <v>0</v>
      </c>
      <c r="E447" s="29">
        <f>'1ST TERM Db'!E447</f>
        <v>0</v>
      </c>
      <c r="F447" s="27"/>
      <c r="G447" s="27"/>
      <c r="H447" s="27"/>
      <c r="I447" s="42">
        <f t="shared" si="611"/>
        <v>0</v>
      </c>
      <c r="J447" s="26"/>
      <c r="K447" s="26"/>
      <c r="L447" s="43">
        <f t="shared" si="607"/>
        <v>0</v>
      </c>
      <c r="M447" s="327">
        <f>'2ND TERM Db '!L447</f>
        <v>0</v>
      </c>
      <c r="N447" s="327">
        <f>'1ST TERM Db'!L447</f>
        <v>0</v>
      </c>
      <c r="O447" s="328">
        <f t="shared" si="612"/>
        <v>0</v>
      </c>
      <c r="P447" s="26"/>
      <c r="Q447" s="26"/>
      <c r="R447" s="43">
        <f t="shared" si="613"/>
        <v>0</v>
      </c>
      <c r="S447" s="327">
        <f>'2ND TERM Db '!O447</f>
        <v>0</v>
      </c>
      <c r="T447" s="327">
        <f>'1ST TERM Db'!O447</f>
        <v>0</v>
      </c>
      <c r="U447" s="328">
        <f t="shared" si="614"/>
        <v>0</v>
      </c>
      <c r="V447" s="26"/>
      <c r="W447" s="26"/>
      <c r="X447" s="43">
        <f t="shared" si="615"/>
        <v>0</v>
      </c>
      <c r="Y447" s="327">
        <f>'2ND TERM Db '!R447</f>
        <v>0</v>
      </c>
      <c r="Z447" s="327">
        <f>'1ST TERM Db'!R447</f>
        <v>0</v>
      </c>
      <c r="AA447" s="328">
        <f t="shared" si="616"/>
        <v>0</v>
      </c>
      <c r="AB447" s="26"/>
      <c r="AC447" s="26"/>
      <c r="AD447" s="43">
        <f t="shared" si="617"/>
        <v>0</v>
      </c>
      <c r="AE447" s="327">
        <f>'2ND TERM Db '!U447</f>
        <v>0</v>
      </c>
      <c r="AF447" s="327">
        <f>'1ST TERM Db'!U447</f>
        <v>0</v>
      </c>
      <c r="AG447" s="328">
        <f t="shared" si="618"/>
        <v>0</v>
      </c>
      <c r="AH447" s="26"/>
      <c r="AI447" s="26"/>
      <c r="AJ447" s="43">
        <f t="shared" si="619"/>
        <v>0</v>
      </c>
      <c r="AK447" s="327">
        <f>'2ND TERM Db '!X447</f>
        <v>0</v>
      </c>
      <c r="AL447" s="327">
        <f>'1ST TERM Db'!X447</f>
        <v>0</v>
      </c>
      <c r="AM447" s="328">
        <f t="shared" si="620"/>
        <v>0</v>
      </c>
      <c r="AN447" s="26"/>
      <c r="AO447" s="26"/>
      <c r="AP447" s="43">
        <f t="shared" si="621"/>
        <v>0</v>
      </c>
      <c r="AQ447" s="327">
        <f>'2ND TERM Db '!AA447</f>
        <v>0</v>
      </c>
      <c r="AR447" s="343">
        <f>'1ST TERM Db'!AA447</f>
        <v>0</v>
      </c>
      <c r="AS447" s="328">
        <f t="shared" si="622"/>
        <v>0</v>
      </c>
      <c r="AT447" s="26"/>
      <c r="AU447" s="26"/>
      <c r="AV447" s="43">
        <f t="shared" si="623"/>
        <v>0</v>
      </c>
      <c r="AW447" s="327">
        <f>'2ND TERM Db '!AD447</f>
        <v>0</v>
      </c>
      <c r="AX447" s="343">
        <f>'1ST TERM Db'!AD447</f>
        <v>0</v>
      </c>
      <c r="AY447" s="328">
        <f t="shared" si="624"/>
        <v>0</v>
      </c>
      <c r="AZ447" s="26"/>
      <c r="BA447" s="26"/>
      <c r="BB447" s="43">
        <f t="shared" si="625"/>
        <v>0</v>
      </c>
      <c r="BC447" s="327">
        <f>'2ND TERM Db '!AG447</f>
        <v>0</v>
      </c>
      <c r="BD447" s="327">
        <f>'1ST TERM Db'!AG447</f>
        <v>0</v>
      </c>
      <c r="BE447" s="328">
        <f t="shared" si="626"/>
        <v>0</v>
      </c>
      <c r="BF447" s="26"/>
      <c r="BG447" s="26"/>
      <c r="BH447" s="43">
        <f t="shared" si="627"/>
        <v>0</v>
      </c>
      <c r="BI447" s="327">
        <f>'2ND TERM Db '!AJ447</f>
        <v>0</v>
      </c>
      <c r="BJ447" s="327">
        <f>'1ST TERM Db'!AJ447</f>
        <v>0</v>
      </c>
      <c r="BK447" s="328">
        <f t="shared" si="628"/>
        <v>0</v>
      </c>
      <c r="BL447" s="26"/>
      <c r="BM447" s="26"/>
      <c r="BN447" s="43">
        <f t="shared" si="629"/>
        <v>0</v>
      </c>
      <c r="BO447" s="327">
        <f>'2ND TERM Db '!AM447</f>
        <v>0</v>
      </c>
      <c r="BP447" s="348">
        <f>'1ST TERM Db'!AM447</f>
        <v>0</v>
      </c>
      <c r="BQ447" s="328">
        <f t="shared" si="630"/>
        <v>0</v>
      </c>
      <c r="BR447" s="26"/>
      <c r="BS447" s="26"/>
      <c r="BT447" s="43">
        <f t="shared" si="631"/>
        <v>0</v>
      </c>
      <c r="BU447" s="327">
        <f>'2ND TERM Db '!AP447</f>
        <v>0</v>
      </c>
      <c r="BV447" s="348">
        <f>'1ST TERM Db'!AP447</f>
        <v>0</v>
      </c>
      <c r="BW447" s="328">
        <f t="shared" si="632"/>
        <v>0</v>
      </c>
      <c r="BX447" s="26"/>
      <c r="BY447" s="26"/>
      <c r="BZ447" s="43">
        <f t="shared" si="633"/>
        <v>0</v>
      </c>
      <c r="CA447" s="327">
        <f>'2ND TERM Db '!AS447</f>
        <v>0</v>
      </c>
      <c r="CB447" s="348">
        <f>'1ST TERM Db'!AS447</f>
        <v>0</v>
      </c>
      <c r="CC447" s="328">
        <f t="shared" si="634"/>
        <v>0</v>
      </c>
      <c r="CD447" s="26"/>
      <c r="CE447" s="26"/>
      <c r="CF447" s="43">
        <f t="shared" si="635"/>
        <v>0</v>
      </c>
      <c r="CG447" s="327">
        <f>'2ND TERM Db '!AV447</f>
        <v>0</v>
      </c>
      <c r="CH447" s="348">
        <f>'1ST TERM Db'!AV447</f>
        <v>0</v>
      </c>
      <c r="CI447" s="328">
        <f t="shared" si="636"/>
        <v>0</v>
      </c>
      <c r="CJ447" s="26"/>
      <c r="CK447" s="26"/>
      <c r="CL447" s="43">
        <f t="shared" si="637"/>
        <v>0</v>
      </c>
      <c r="CM447" s="327">
        <f>'2ND TERM Db '!AY447</f>
        <v>0</v>
      </c>
      <c r="CN447" s="348">
        <f>'1ST TERM Db'!AY447</f>
        <v>0</v>
      </c>
      <c r="CO447" s="328">
        <f t="shared" si="638"/>
        <v>0</v>
      </c>
      <c r="CP447" s="26"/>
      <c r="CQ447" s="26"/>
      <c r="CR447" s="43">
        <f t="shared" si="639"/>
        <v>0</v>
      </c>
      <c r="CS447" s="327">
        <f>'2ND TERM Db '!BB447</f>
        <v>0</v>
      </c>
      <c r="CT447" s="348">
        <f>'1ST TERM Db'!BB447</f>
        <v>0</v>
      </c>
      <c r="CU447" s="328">
        <f t="shared" si="640"/>
        <v>0</v>
      </c>
      <c r="CV447" s="26"/>
      <c r="CW447" s="26"/>
      <c r="CX447" s="43">
        <f t="shared" si="641"/>
        <v>0</v>
      </c>
      <c r="CY447" s="327">
        <f>'2ND TERM Db '!BE447</f>
        <v>0</v>
      </c>
      <c r="CZ447" s="348">
        <f>'1ST TERM Db'!BE447</f>
        <v>0</v>
      </c>
      <c r="DA447" s="328">
        <f t="shared" si="642"/>
        <v>0</v>
      </c>
      <c r="DB447" s="26"/>
      <c r="DC447" s="26"/>
      <c r="DD447" s="43">
        <f t="shared" si="643"/>
        <v>0</v>
      </c>
      <c r="DE447" s="327">
        <f>'2ND TERM Db '!BH447</f>
        <v>0</v>
      </c>
      <c r="DF447" s="348">
        <f>'1ST TERM Db'!BH447</f>
        <v>0</v>
      </c>
      <c r="DG447" s="328">
        <f t="shared" si="644"/>
        <v>0</v>
      </c>
      <c r="DH447" s="349"/>
      <c r="DI447" s="349"/>
      <c r="DJ447" s="356">
        <f t="shared" si="648"/>
        <v>0</v>
      </c>
      <c r="DK447" s="357">
        <f>'2ND TERM Db '!BK447</f>
        <v>0</v>
      </c>
      <c r="DL447" s="357">
        <f>'1ST TERM Db'!BK447</f>
        <v>0</v>
      </c>
      <c r="DM447" s="328">
        <f t="shared" si="645"/>
        <v>0</v>
      </c>
      <c r="DN447" s="73">
        <f t="shared" ref="DN447" si="706">SUM(O447,U447,AA447,AG447,AM447,AS447,AY447,BE447,BK447,BQ447,BW447,CC447,CI447,CO447,CU447,DA447,DG447,DM447)</f>
        <v>0</v>
      </c>
      <c r="DO447" s="80">
        <f t="shared" si="647"/>
        <v>12</v>
      </c>
      <c r="DP447" s="81" t="s">
        <v>105</v>
      </c>
      <c r="DQ447" s="81" t="s">
        <v>105</v>
      </c>
      <c r="DR447" s="81" t="s">
        <v>105</v>
      </c>
      <c r="DS447" s="81" t="s">
        <v>105</v>
      </c>
      <c r="DT447" s="81" t="s">
        <v>105</v>
      </c>
      <c r="DU447" s="81" t="s">
        <v>105</v>
      </c>
      <c r="DV447" s="81" t="s">
        <v>105</v>
      </c>
      <c r="DW447" s="81" t="s">
        <v>105</v>
      </c>
      <c r="DX447" s="87" t="s">
        <v>98</v>
      </c>
      <c r="DY447" s="88" t="s">
        <v>99</v>
      </c>
      <c r="DZ447" s="81" t="s">
        <v>105</v>
      </c>
      <c r="EA447" s="81" t="s">
        <v>105</v>
      </c>
      <c r="EB447" s="81" t="s">
        <v>105</v>
      </c>
      <c r="EC447" s="81" t="s">
        <v>105</v>
      </c>
      <c r="ED447" s="81" t="s">
        <v>105</v>
      </c>
      <c r="EE447" s="81" t="s">
        <v>105</v>
      </c>
      <c r="EF447" s="99" t="s">
        <v>105</v>
      </c>
      <c r="EG447" s="100" t="s">
        <v>101</v>
      </c>
      <c r="EH447" s="101" t="s">
        <v>102</v>
      </c>
      <c r="EI447" s="102" t="s">
        <v>103</v>
      </c>
      <c r="EJ447" s="103" t="s">
        <v>104</v>
      </c>
    </row>
    <row r="448" ht="30.3" spans="1:140">
      <c r="A448" s="21">
        <v>445</v>
      </c>
      <c r="B448" s="288">
        <f>'1ST TERM Db'!B448</f>
        <v>0</v>
      </c>
      <c r="C448" s="289">
        <f>'1ST TERM Db'!C448</f>
        <v>0</v>
      </c>
      <c r="D448" s="29">
        <f>'1ST TERM Db'!D448</f>
        <v>0</v>
      </c>
      <c r="E448" s="29">
        <f>'1ST TERM Db'!E448</f>
        <v>0</v>
      </c>
      <c r="F448" s="27"/>
      <c r="G448" s="27"/>
      <c r="H448" s="27"/>
      <c r="I448" s="42">
        <f t="shared" si="611"/>
        <v>0</v>
      </c>
      <c r="J448" s="26"/>
      <c r="K448" s="26"/>
      <c r="L448" s="43">
        <f t="shared" si="607"/>
        <v>0</v>
      </c>
      <c r="M448" s="327">
        <f>'2ND TERM Db '!L448</f>
        <v>0</v>
      </c>
      <c r="N448" s="327">
        <f>'1ST TERM Db'!L448</f>
        <v>0</v>
      </c>
      <c r="O448" s="328">
        <f t="shared" si="612"/>
        <v>0</v>
      </c>
      <c r="P448" s="26"/>
      <c r="Q448" s="26"/>
      <c r="R448" s="43">
        <f t="shared" si="613"/>
        <v>0</v>
      </c>
      <c r="S448" s="327">
        <f>'2ND TERM Db '!O448</f>
        <v>0</v>
      </c>
      <c r="T448" s="327">
        <f>'1ST TERM Db'!O448</f>
        <v>0</v>
      </c>
      <c r="U448" s="328">
        <f t="shared" si="614"/>
        <v>0</v>
      </c>
      <c r="V448" s="26"/>
      <c r="W448" s="26"/>
      <c r="X448" s="43">
        <f t="shared" si="615"/>
        <v>0</v>
      </c>
      <c r="Y448" s="327">
        <f>'2ND TERM Db '!R448</f>
        <v>0</v>
      </c>
      <c r="Z448" s="327">
        <f>'1ST TERM Db'!R448</f>
        <v>0</v>
      </c>
      <c r="AA448" s="328">
        <f t="shared" si="616"/>
        <v>0</v>
      </c>
      <c r="AB448" s="26"/>
      <c r="AC448" s="26"/>
      <c r="AD448" s="43">
        <f t="shared" si="617"/>
        <v>0</v>
      </c>
      <c r="AE448" s="327">
        <f>'2ND TERM Db '!U448</f>
        <v>0</v>
      </c>
      <c r="AF448" s="327">
        <f>'1ST TERM Db'!U448</f>
        <v>0</v>
      </c>
      <c r="AG448" s="328">
        <f t="shared" si="618"/>
        <v>0</v>
      </c>
      <c r="AH448" s="26"/>
      <c r="AI448" s="26"/>
      <c r="AJ448" s="43">
        <f t="shared" si="619"/>
        <v>0</v>
      </c>
      <c r="AK448" s="327">
        <f>'2ND TERM Db '!X448</f>
        <v>0</v>
      </c>
      <c r="AL448" s="327">
        <f>'1ST TERM Db'!X448</f>
        <v>0</v>
      </c>
      <c r="AM448" s="328">
        <f t="shared" si="620"/>
        <v>0</v>
      </c>
      <c r="AN448" s="26"/>
      <c r="AO448" s="26"/>
      <c r="AP448" s="43">
        <f t="shared" si="621"/>
        <v>0</v>
      </c>
      <c r="AQ448" s="327">
        <f>'2ND TERM Db '!AA448</f>
        <v>0</v>
      </c>
      <c r="AR448" s="343">
        <f>'1ST TERM Db'!AA448</f>
        <v>0</v>
      </c>
      <c r="AS448" s="328">
        <f t="shared" si="622"/>
        <v>0</v>
      </c>
      <c r="AT448" s="26"/>
      <c r="AU448" s="26"/>
      <c r="AV448" s="43">
        <f t="shared" si="623"/>
        <v>0</v>
      </c>
      <c r="AW448" s="327">
        <f>'2ND TERM Db '!AD448</f>
        <v>0</v>
      </c>
      <c r="AX448" s="343">
        <f>'1ST TERM Db'!AD448</f>
        <v>0</v>
      </c>
      <c r="AY448" s="328">
        <f t="shared" si="624"/>
        <v>0</v>
      </c>
      <c r="AZ448" s="26"/>
      <c r="BA448" s="26"/>
      <c r="BB448" s="43">
        <f t="shared" si="625"/>
        <v>0</v>
      </c>
      <c r="BC448" s="327">
        <f>'2ND TERM Db '!AG448</f>
        <v>0</v>
      </c>
      <c r="BD448" s="327">
        <f>'1ST TERM Db'!AG448</f>
        <v>0</v>
      </c>
      <c r="BE448" s="328">
        <f t="shared" si="626"/>
        <v>0</v>
      </c>
      <c r="BF448" s="26"/>
      <c r="BG448" s="26"/>
      <c r="BH448" s="43">
        <f t="shared" si="627"/>
        <v>0</v>
      </c>
      <c r="BI448" s="327">
        <f>'2ND TERM Db '!AJ448</f>
        <v>0</v>
      </c>
      <c r="BJ448" s="327">
        <f>'1ST TERM Db'!AJ448</f>
        <v>0</v>
      </c>
      <c r="BK448" s="328">
        <f t="shared" si="628"/>
        <v>0</v>
      </c>
      <c r="BL448" s="26"/>
      <c r="BM448" s="26"/>
      <c r="BN448" s="43">
        <f t="shared" si="629"/>
        <v>0</v>
      </c>
      <c r="BO448" s="327">
        <f>'2ND TERM Db '!AM448</f>
        <v>0</v>
      </c>
      <c r="BP448" s="348">
        <f>'1ST TERM Db'!AM448</f>
        <v>0</v>
      </c>
      <c r="BQ448" s="328">
        <f t="shared" si="630"/>
        <v>0</v>
      </c>
      <c r="BR448" s="26"/>
      <c r="BS448" s="26"/>
      <c r="BT448" s="43">
        <f t="shared" si="631"/>
        <v>0</v>
      </c>
      <c r="BU448" s="327">
        <f>'2ND TERM Db '!AP448</f>
        <v>0</v>
      </c>
      <c r="BV448" s="348">
        <f>'1ST TERM Db'!AP448</f>
        <v>0</v>
      </c>
      <c r="BW448" s="328">
        <f t="shared" si="632"/>
        <v>0</v>
      </c>
      <c r="BX448" s="26"/>
      <c r="BY448" s="26"/>
      <c r="BZ448" s="43">
        <f t="shared" si="633"/>
        <v>0</v>
      </c>
      <c r="CA448" s="327">
        <f>'2ND TERM Db '!AS448</f>
        <v>0</v>
      </c>
      <c r="CB448" s="348">
        <f>'1ST TERM Db'!AS448</f>
        <v>0</v>
      </c>
      <c r="CC448" s="328">
        <f t="shared" si="634"/>
        <v>0</v>
      </c>
      <c r="CD448" s="26"/>
      <c r="CE448" s="26"/>
      <c r="CF448" s="43">
        <f t="shared" si="635"/>
        <v>0</v>
      </c>
      <c r="CG448" s="327">
        <f>'2ND TERM Db '!AV448</f>
        <v>0</v>
      </c>
      <c r="CH448" s="348">
        <f>'1ST TERM Db'!AV448</f>
        <v>0</v>
      </c>
      <c r="CI448" s="328">
        <f t="shared" si="636"/>
        <v>0</v>
      </c>
      <c r="CJ448" s="26"/>
      <c r="CK448" s="26"/>
      <c r="CL448" s="43">
        <f t="shared" si="637"/>
        <v>0</v>
      </c>
      <c r="CM448" s="327">
        <f>'2ND TERM Db '!AY448</f>
        <v>0</v>
      </c>
      <c r="CN448" s="348">
        <f>'1ST TERM Db'!AY448</f>
        <v>0</v>
      </c>
      <c r="CO448" s="328">
        <f t="shared" si="638"/>
        <v>0</v>
      </c>
      <c r="CP448" s="26"/>
      <c r="CQ448" s="26"/>
      <c r="CR448" s="43">
        <f t="shared" si="639"/>
        <v>0</v>
      </c>
      <c r="CS448" s="327">
        <f>'2ND TERM Db '!BB448</f>
        <v>0</v>
      </c>
      <c r="CT448" s="348">
        <f>'1ST TERM Db'!BB448</f>
        <v>0</v>
      </c>
      <c r="CU448" s="328">
        <f t="shared" si="640"/>
        <v>0</v>
      </c>
      <c r="CV448" s="26"/>
      <c r="CW448" s="26"/>
      <c r="CX448" s="43">
        <f t="shared" si="641"/>
        <v>0</v>
      </c>
      <c r="CY448" s="327">
        <f>'2ND TERM Db '!BE448</f>
        <v>0</v>
      </c>
      <c r="CZ448" s="348">
        <f>'1ST TERM Db'!BE448</f>
        <v>0</v>
      </c>
      <c r="DA448" s="328">
        <f t="shared" si="642"/>
        <v>0</v>
      </c>
      <c r="DB448" s="26"/>
      <c r="DC448" s="26"/>
      <c r="DD448" s="43">
        <f t="shared" si="643"/>
        <v>0</v>
      </c>
      <c r="DE448" s="327">
        <f>'2ND TERM Db '!BH448</f>
        <v>0</v>
      </c>
      <c r="DF448" s="348">
        <f>'1ST TERM Db'!BH448</f>
        <v>0</v>
      </c>
      <c r="DG448" s="328">
        <f t="shared" si="644"/>
        <v>0</v>
      </c>
      <c r="DH448" s="349"/>
      <c r="DI448" s="349"/>
      <c r="DJ448" s="356">
        <f t="shared" si="648"/>
        <v>0</v>
      </c>
      <c r="DK448" s="357">
        <f>'2ND TERM Db '!BK448</f>
        <v>0</v>
      </c>
      <c r="DL448" s="357">
        <f>'1ST TERM Db'!BK448</f>
        <v>0</v>
      </c>
      <c r="DM448" s="328">
        <f t="shared" si="645"/>
        <v>0</v>
      </c>
      <c r="DN448" s="73">
        <f t="shared" ref="DN448" si="707">SUM(O448,U448,AA448,AG448,AM448,AS448,AY448,BE448,BK448,BQ448,BW448,CC448,CI448,CO448,CU448,DA448,DG448:DM448)</f>
        <v>0</v>
      </c>
      <c r="DO448" s="80">
        <f t="shared" si="647"/>
        <v>12</v>
      </c>
      <c r="DP448" s="81" t="s">
        <v>105</v>
      </c>
      <c r="DQ448" s="81" t="s">
        <v>105</v>
      </c>
      <c r="DR448" s="81" t="s">
        <v>105</v>
      </c>
      <c r="DS448" s="81" t="s">
        <v>105</v>
      </c>
      <c r="DT448" s="81" t="s">
        <v>105</v>
      </c>
      <c r="DU448" s="81" t="s">
        <v>105</v>
      </c>
      <c r="DV448" s="81" t="s">
        <v>105</v>
      </c>
      <c r="DW448" s="81" t="s">
        <v>105</v>
      </c>
      <c r="DX448" s="87" t="s">
        <v>98</v>
      </c>
      <c r="DY448" s="88" t="s">
        <v>99</v>
      </c>
      <c r="DZ448" s="81" t="s">
        <v>105</v>
      </c>
      <c r="EA448" s="81" t="s">
        <v>105</v>
      </c>
      <c r="EB448" s="81" t="s">
        <v>105</v>
      </c>
      <c r="EC448" s="81" t="s">
        <v>105</v>
      </c>
      <c r="ED448" s="81" t="s">
        <v>105</v>
      </c>
      <c r="EE448" s="81" t="s">
        <v>105</v>
      </c>
      <c r="EF448" s="99" t="s">
        <v>105</v>
      </c>
      <c r="EG448" s="100" t="s">
        <v>101</v>
      </c>
      <c r="EH448" s="101" t="s">
        <v>102</v>
      </c>
      <c r="EI448" s="102" t="s">
        <v>103</v>
      </c>
      <c r="EJ448" s="103" t="s">
        <v>104</v>
      </c>
    </row>
    <row r="449" ht="30.3" spans="1:140">
      <c r="A449" s="21">
        <v>446</v>
      </c>
      <c r="B449" s="288">
        <f>'1ST TERM Db'!B449</f>
        <v>0</v>
      </c>
      <c r="C449" s="29">
        <f>'1ST TERM Db'!C449</f>
        <v>0</v>
      </c>
      <c r="D449" s="29">
        <f>'1ST TERM Db'!D449</f>
        <v>0</v>
      </c>
      <c r="E449" s="29">
        <f>'1ST TERM Db'!E449</f>
        <v>0</v>
      </c>
      <c r="F449" s="27"/>
      <c r="G449" s="27"/>
      <c r="H449" s="27"/>
      <c r="I449" s="42">
        <f t="shared" si="611"/>
        <v>0</v>
      </c>
      <c r="J449" s="26"/>
      <c r="K449" s="26"/>
      <c r="L449" s="43">
        <f t="shared" si="607"/>
        <v>0</v>
      </c>
      <c r="M449" s="327">
        <f>'2ND TERM Db '!L449</f>
        <v>0</v>
      </c>
      <c r="N449" s="327">
        <f>'1ST TERM Db'!L449</f>
        <v>0</v>
      </c>
      <c r="O449" s="328">
        <f t="shared" si="612"/>
        <v>0</v>
      </c>
      <c r="P449" s="26"/>
      <c r="Q449" s="26"/>
      <c r="R449" s="43">
        <f t="shared" si="613"/>
        <v>0</v>
      </c>
      <c r="S449" s="327">
        <f>'2ND TERM Db '!O449</f>
        <v>0</v>
      </c>
      <c r="T449" s="327">
        <f>'1ST TERM Db'!O449</f>
        <v>0</v>
      </c>
      <c r="U449" s="328">
        <f t="shared" si="614"/>
        <v>0</v>
      </c>
      <c r="V449" s="26"/>
      <c r="W449" s="26"/>
      <c r="X449" s="43">
        <f t="shared" si="615"/>
        <v>0</v>
      </c>
      <c r="Y449" s="327">
        <f>'2ND TERM Db '!R449</f>
        <v>0</v>
      </c>
      <c r="Z449" s="327">
        <f>'1ST TERM Db'!R449</f>
        <v>0</v>
      </c>
      <c r="AA449" s="328">
        <f t="shared" si="616"/>
        <v>0</v>
      </c>
      <c r="AB449" s="26"/>
      <c r="AC449" s="26"/>
      <c r="AD449" s="43">
        <f t="shared" si="617"/>
        <v>0</v>
      </c>
      <c r="AE449" s="327">
        <f>'2ND TERM Db '!U449</f>
        <v>0</v>
      </c>
      <c r="AF449" s="327">
        <f>'1ST TERM Db'!U449</f>
        <v>0</v>
      </c>
      <c r="AG449" s="328">
        <f t="shared" si="618"/>
        <v>0</v>
      </c>
      <c r="AH449" s="26"/>
      <c r="AI449" s="26"/>
      <c r="AJ449" s="43">
        <f t="shared" si="619"/>
        <v>0</v>
      </c>
      <c r="AK449" s="327">
        <f>'2ND TERM Db '!X449</f>
        <v>0</v>
      </c>
      <c r="AL449" s="327">
        <f>'1ST TERM Db'!X449</f>
        <v>0</v>
      </c>
      <c r="AM449" s="328">
        <f t="shared" si="620"/>
        <v>0</v>
      </c>
      <c r="AN449" s="26"/>
      <c r="AO449" s="26"/>
      <c r="AP449" s="43">
        <f t="shared" si="621"/>
        <v>0</v>
      </c>
      <c r="AQ449" s="327">
        <f>'2ND TERM Db '!AA449</f>
        <v>0</v>
      </c>
      <c r="AR449" s="343">
        <f>'1ST TERM Db'!AA449</f>
        <v>0</v>
      </c>
      <c r="AS449" s="328">
        <f t="shared" si="622"/>
        <v>0</v>
      </c>
      <c r="AT449" s="26"/>
      <c r="AU449" s="26"/>
      <c r="AV449" s="43">
        <f t="shared" si="623"/>
        <v>0</v>
      </c>
      <c r="AW449" s="327">
        <f>'2ND TERM Db '!AD449</f>
        <v>0</v>
      </c>
      <c r="AX449" s="343">
        <f>'1ST TERM Db'!AD449</f>
        <v>0</v>
      </c>
      <c r="AY449" s="328">
        <f t="shared" si="624"/>
        <v>0</v>
      </c>
      <c r="AZ449" s="26"/>
      <c r="BA449" s="26"/>
      <c r="BB449" s="43">
        <f t="shared" si="625"/>
        <v>0</v>
      </c>
      <c r="BC449" s="327">
        <f>'2ND TERM Db '!AG449</f>
        <v>0</v>
      </c>
      <c r="BD449" s="327">
        <f>'1ST TERM Db'!AG449</f>
        <v>0</v>
      </c>
      <c r="BE449" s="328">
        <f t="shared" si="626"/>
        <v>0</v>
      </c>
      <c r="BF449" s="26"/>
      <c r="BG449" s="26"/>
      <c r="BH449" s="43">
        <f t="shared" si="627"/>
        <v>0</v>
      </c>
      <c r="BI449" s="327">
        <f>'2ND TERM Db '!AJ449</f>
        <v>0</v>
      </c>
      <c r="BJ449" s="327">
        <f>'1ST TERM Db'!AJ449</f>
        <v>0</v>
      </c>
      <c r="BK449" s="328">
        <f t="shared" si="628"/>
        <v>0</v>
      </c>
      <c r="BL449" s="26"/>
      <c r="BM449" s="26"/>
      <c r="BN449" s="43">
        <f t="shared" si="629"/>
        <v>0</v>
      </c>
      <c r="BO449" s="327">
        <f>'2ND TERM Db '!AM449</f>
        <v>0</v>
      </c>
      <c r="BP449" s="348">
        <f>'1ST TERM Db'!AM449</f>
        <v>0</v>
      </c>
      <c r="BQ449" s="328">
        <f t="shared" si="630"/>
        <v>0</v>
      </c>
      <c r="BR449" s="26"/>
      <c r="BS449" s="26"/>
      <c r="BT449" s="43">
        <f t="shared" si="631"/>
        <v>0</v>
      </c>
      <c r="BU449" s="327">
        <f>'2ND TERM Db '!AP449</f>
        <v>0</v>
      </c>
      <c r="BV449" s="348">
        <f>'1ST TERM Db'!AP449</f>
        <v>0</v>
      </c>
      <c r="BW449" s="328">
        <f t="shared" si="632"/>
        <v>0</v>
      </c>
      <c r="BX449" s="26"/>
      <c r="BY449" s="26"/>
      <c r="BZ449" s="43">
        <f t="shared" si="633"/>
        <v>0</v>
      </c>
      <c r="CA449" s="327">
        <f>'2ND TERM Db '!AS449</f>
        <v>0</v>
      </c>
      <c r="CB449" s="348">
        <f>'1ST TERM Db'!AS449</f>
        <v>0</v>
      </c>
      <c r="CC449" s="328">
        <f t="shared" si="634"/>
        <v>0</v>
      </c>
      <c r="CD449" s="26"/>
      <c r="CE449" s="26"/>
      <c r="CF449" s="43">
        <f t="shared" si="635"/>
        <v>0</v>
      </c>
      <c r="CG449" s="327">
        <f>'2ND TERM Db '!AV449</f>
        <v>0</v>
      </c>
      <c r="CH449" s="348">
        <f>'1ST TERM Db'!AV449</f>
        <v>0</v>
      </c>
      <c r="CI449" s="328">
        <f t="shared" si="636"/>
        <v>0</v>
      </c>
      <c r="CJ449" s="26"/>
      <c r="CK449" s="26"/>
      <c r="CL449" s="43">
        <f t="shared" si="637"/>
        <v>0</v>
      </c>
      <c r="CM449" s="327">
        <f>'2ND TERM Db '!AY449</f>
        <v>0</v>
      </c>
      <c r="CN449" s="348">
        <f>'1ST TERM Db'!AY449</f>
        <v>0</v>
      </c>
      <c r="CO449" s="328">
        <f t="shared" si="638"/>
        <v>0</v>
      </c>
      <c r="CP449" s="26"/>
      <c r="CQ449" s="26"/>
      <c r="CR449" s="43">
        <f t="shared" si="639"/>
        <v>0</v>
      </c>
      <c r="CS449" s="327">
        <f>'2ND TERM Db '!BB449</f>
        <v>0</v>
      </c>
      <c r="CT449" s="348">
        <f>'1ST TERM Db'!BB449</f>
        <v>0</v>
      </c>
      <c r="CU449" s="328">
        <f t="shared" si="640"/>
        <v>0</v>
      </c>
      <c r="CV449" s="26"/>
      <c r="CW449" s="26"/>
      <c r="CX449" s="43">
        <f t="shared" si="641"/>
        <v>0</v>
      </c>
      <c r="CY449" s="327">
        <f>'2ND TERM Db '!BE449</f>
        <v>0</v>
      </c>
      <c r="CZ449" s="348">
        <f>'1ST TERM Db'!BE449</f>
        <v>0</v>
      </c>
      <c r="DA449" s="328">
        <f t="shared" si="642"/>
        <v>0</v>
      </c>
      <c r="DB449" s="26"/>
      <c r="DC449" s="26"/>
      <c r="DD449" s="43">
        <f t="shared" si="643"/>
        <v>0</v>
      </c>
      <c r="DE449" s="327">
        <f>'2ND TERM Db '!BH449</f>
        <v>0</v>
      </c>
      <c r="DF449" s="348">
        <f>'1ST TERM Db'!BH449</f>
        <v>0</v>
      </c>
      <c r="DG449" s="328">
        <f t="shared" si="644"/>
        <v>0</v>
      </c>
      <c r="DH449" s="349"/>
      <c r="DI449" s="349"/>
      <c r="DJ449" s="356">
        <f t="shared" si="648"/>
        <v>0</v>
      </c>
      <c r="DK449" s="357">
        <f>'2ND TERM Db '!BK449</f>
        <v>0</v>
      </c>
      <c r="DL449" s="357">
        <f>'1ST TERM Db'!BK449</f>
        <v>0</v>
      </c>
      <c r="DM449" s="328">
        <f t="shared" si="645"/>
        <v>0</v>
      </c>
      <c r="DN449" s="73">
        <f t="shared" ref="DN449" si="708">SUM(O449,U449,AA449,AG449,AM449,AS449,AY449,BE449,BK449,BQ449,BW449,CC449,CI449,CO449,CU449,DA449,DG449,DM449)</f>
        <v>0</v>
      </c>
      <c r="DO449" s="80">
        <f t="shared" si="647"/>
        <v>12</v>
      </c>
      <c r="DP449" s="81" t="s">
        <v>105</v>
      </c>
      <c r="DQ449" s="81" t="s">
        <v>105</v>
      </c>
      <c r="DR449" s="81" t="s">
        <v>105</v>
      </c>
      <c r="DS449" s="81" t="s">
        <v>105</v>
      </c>
      <c r="DT449" s="81" t="s">
        <v>105</v>
      </c>
      <c r="DU449" s="81" t="s">
        <v>105</v>
      </c>
      <c r="DV449" s="81" t="s">
        <v>105</v>
      </c>
      <c r="DW449" s="81" t="s">
        <v>105</v>
      </c>
      <c r="DX449" s="87" t="s">
        <v>98</v>
      </c>
      <c r="DY449" s="88" t="s">
        <v>99</v>
      </c>
      <c r="DZ449" s="81" t="s">
        <v>105</v>
      </c>
      <c r="EA449" s="81" t="s">
        <v>105</v>
      </c>
      <c r="EB449" s="81" t="s">
        <v>105</v>
      </c>
      <c r="EC449" s="81" t="s">
        <v>105</v>
      </c>
      <c r="ED449" s="81" t="s">
        <v>105</v>
      </c>
      <c r="EE449" s="81" t="s">
        <v>105</v>
      </c>
      <c r="EF449" s="99" t="s">
        <v>105</v>
      </c>
      <c r="EG449" s="100" t="s">
        <v>101</v>
      </c>
      <c r="EH449" s="101" t="s">
        <v>102</v>
      </c>
      <c r="EI449" s="102" t="s">
        <v>103</v>
      </c>
      <c r="EJ449" s="103" t="s">
        <v>104</v>
      </c>
    </row>
    <row r="450" ht="30.3" spans="1:140">
      <c r="A450" s="21">
        <v>447</v>
      </c>
      <c r="B450" s="288">
        <f>'1ST TERM Db'!B450</f>
        <v>0</v>
      </c>
      <c r="C450" s="289">
        <f>'1ST TERM Db'!C450</f>
        <v>0</v>
      </c>
      <c r="D450" s="29">
        <f>'1ST TERM Db'!D450</f>
        <v>0</v>
      </c>
      <c r="E450" s="29">
        <f>'1ST TERM Db'!E450</f>
        <v>0</v>
      </c>
      <c r="F450" s="27"/>
      <c r="G450" s="27"/>
      <c r="H450" s="27"/>
      <c r="I450" s="42">
        <f t="shared" si="611"/>
        <v>0</v>
      </c>
      <c r="J450" s="26"/>
      <c r="K450" s="26"/>
      <c r="L450" s="43">
        <f t="shared" ref="L450:L503" si="709">SUM(J450:K450)</f>
        <v>0</v>
      </c>
      <c r="M450" s="327">
        <f>'2ND TERM Db '!L450</f>
        <v>0</v>
      </c>
      <c r="N450" s="327">
        <f>'1ST TERM Db'!L450</f>
        <v>0</v>
      </c>
      <c r="O450" s="328">
        <f t="shared" si="612"/>
        <v>0</v>
      </c>
      <c r="P450" s="26"/>
      <c r="Q450" s="26"/>
      <c r="R450" s="43">
        <f t="shared" si="613"/>
        <v>0</v>
      </c>
      <c r="S450" s="327">
        <f>'2ND TERM Db '!O450</f>
        <v>0</v>
      </c>
      <c r="T450" s="327">
        <f>'1ST TERM Db'!O450</f>
        <v>0</v>
      </c>
      <c r="U450" s="328">
        <f t="shared" si="614"/>
        <v>0</v>
      </c>
      <c r="V450" s="26"/>
      <c r="W450" s="26"/>
      <c r="X450" s="43">
        <f t="shared" si="615"/>
        <v>0</v>
      </c>
      <c r="Y450" s="327">
        <f>'2ND TERM Db '!R450</f>
        <v>0</v>
      </c>
      <c r="Z450" s="327">
        <f>'1ST TERM Db'!R450</f>
        <v>0</v>
      </c>
      <c r="AA450" s="328">
        <f t="shared" si="616"/>
        <v>0</v>
      </c>
      <c r="AB450" s="26"/>
      <c r="AC450" s="26"/>
      <c r="AD450" s="43">
        <f t="shared" si="617"/>
        <v>0</v>
      </c>
      <c r="AE450" s="327">
        <f>'2ND TERM Db '!U450</f>
        <v>0</v>
      </c>
      <c r="AF450" s="327">
        <f>'1ST TERM Db'!U450</f>
        <v>0</v>
      </c>
      <c r="AG450" s="328">
        <f t="shared" si="618"/>
        <v>0</v>
      </c>
      <c r="AH450" s="26"/>
      <c r="AI450" s="26"/>
      <c r="AJ450" s="43">
        <f t="shared" si="619"/>
        <v>0</v>
      </c>
      <c r="AK450" s="327">
        <f>'2ND TERM Db '!X450</f>
        <v>0</v>
      </c>
      <c r="AL450" s="327">
        <f>'1ST TERM Db'!X450</f>
        <v>0</v>
      </c>
      <c r="AM450" s="328">
        <f t="shared" si="620"/>
        <v>0</v>
      </c>
      <c r="AN450" s="26"/>
      <c r="AO450" s="26"/>
      <c r="AP450" s="43">
        <f t="shared" si="621"/>
        <v>0</v>
      </c>
      <c r="AQ450" s="327">
        <f>'2ND TERM Db '!AA450</f>
        <v>0</v>
      </c>
      <c r="AR450" s="343">
        <f>'1ST TERM Db'!AA450</f>
        <v>0</v>
      </c>
      <c r="AS450" s="328">
        <f t="shared" si="622"/>
        <v>0</v>
      </c>
      <c r="AT450" s="26"/>
      <c r="AU450" s="26"/>
      <c r="AV450" s="43">
        <f t="shared" si="623"/>
        <v>0</v>
      </c>
      <c r="AW450" s="327">
        <f>'2ND TERM Db '!AD450</f>
        <v>0</v>
      </c>
      <c r="AX450" s="343">
        <f>'1ST TERM Db'!AD450</f>
        <v>0</v>
      </c>
      <c r="AY450" s="328">
        <f t="shared" si="624"/>
        <v>0</v>
      </c>
      <c r="AZ450" s="26"/>
      <c r="BA450" s="26"/>
      <c r="BB450" s="43">
        <f t="shared" si="625"/>
        <v>0</v>
      </c>
      <c r="BC450" s="327">
        <f>'2ND TERM Db '!AG450</f>
        <v>0</v>
      </c>
      <c r="BD450" s="327">
        <f>'1ST TERM Db'!AG450</f>
        <v>0</v>
      </c>
      <c r="BE450" s="328">
        <f t="shared" si="626"/>
        <v>0</v>
      </c>
      <c r="BF450" s="26"/>
      <c r="BG450" s="26"/>
      <c r="BH450" s="43">
        <f t="shared" si="627"/>
        <v>0</v>
      </c>
      <c r="BI450" s="327">
        <f>'2ND TERM Db '!AJ450</f>
        <v>0</v>
      </c>
      <c r="BJ450" s="327">
        <f>'1ST TERM Db'!AJ450</f>
        <v>0</v>
      </c>
      <c r="BK450" s="328">
        <f t="shared" si="628"/>
        <v>0</v>
      </c>
      <c r="BL450" s="26"/>
      <c r="BM450" s="26"/>
      <c r="BN450" s="43">
        <f t="shared" si="629"/>
        <v>0</v>
      </c>
      <c r="BO450" s="327">
        <f>'2ND TERM Db '!AM450</f>
        <v>0</v>
      </c>
      <c r="BP450" s="348">
        <f>'1ST TERM Db'!AM450</f>
        <v>0</v>
      </c>
      <c r="BQ450" s="328">
        <f t="shared" si="630"/>
        <v>0</v>
      </c>
      <c r="BR450" s="26"/>
      <c r="BS450" s="26"/>
      <c r="BT450" s="43">
        <f t="shared" si="631"/>
        <v>0</v>
      </c>
      <c r="BU450" s="327">
        <f>'2ND TERM Db '!AP450</f>
        <v>0</v>
      </c>
      <c r="BV450" s="348">
        <f>'1ST TERM Db'!AP450</f>
        <v>0</v>
      </c>
      <c r="BW450" s="328">
        <f t="shared" si="632"/>
        <v>0</v>
      </c>
      <c r="BX450" s="26"/>
      <c r="BY450" s="26"/>
      <c r="BZ450" s="43">
        <f t="shared" si="633"/>
        <v>0</v>
      </c>
      <c r="CA450" s="327">
        <f>'2ND TERM Db '!AS450</f>
        <v>0</v>
      </c>
      <c r="CB450" s="348">
        <f>'1ST TERM Db'!AS450</f>
        <v>0</v>
      </c>
      <c r="CC450" s="328">
        <f t="shared" si="634"/>
        <v>0</v>
      </c>
      <c r="CD450" s="26"/>
      <c r="CE450" s="26"/>
      <c r="CF450" s="43">
        <f t="shared" si="635"/>
        <v>0</v>
      </c>
      <c r="CG450" s="327">
        <f>'2ND TERM Db '!AV450</f>
        <v>0</v>
      </c>
      <c r="CH450" s="348">
        <f>'1ST TERM Db'!AV450</f>
        <v>0</v>
      </c>
      <c r="CI450" s="328">
        <f t="shared" si="636"/>
        <v>0</v>
      </c>
      <c r="CJ450" s="26"/>
      <c r="CK450" s="26"/>
      <c r="CL450" s="43">
        <f t="shared" si="637"/>
        <v>0</v>
      </c>
      <c r="CM450" s="327">
        <f>'2ND TERM Db '!AY450</f>
        <v>0</v>
      </c>
      <c r="CN450" s="348">
        <f>'1ST TERM Db'!AY450</f>
        <v>0</v>
      </c>
      <c r="CO450" s="328">
        <f t="shared" si="638"/>
        <v>0</v>
      </c>
      <c r="CP450" s="26"/>
      <c r="CQ450" s="26"/>
      <c r="CR450" s="43">
        <f t="shared" si="639"/>
        <v>0</v>
      </c>
      <c r="CS450" s="327">
        <f>'2ND TERM Db '!BB450</f>
        <v>0</v>
      </c>
      <c r="CT450" s="348">
        <f>'1ST TERM Db'!BB450</f>
        <v>0</v>
      </c>
      <c r="CU450" s="328">
        <f t="shared" si="640"/>
        <v>0</v>
      </c>
      <c r="CV450" s="26"/>
      <c r="CW450" s="26"/>
      <c r="CX450" s="43">
        <f t="shared" si="641"/>
        <v>0</v>
      </c>
      <c r="CY450" s="327">
        <f>'2ND TERM Db '!BE450</f>
        <v>0</v>
      </c>
      <c r="CZ450" s="348">
        <f>'1ST TERM Db'!BE450</f>
        <v>0</v>
      </c>
      <c r="DA450" s="328">
        <f t="shared" si="642"/>
        <v>0</v>
      </c>
      <c r="DB450" s="26"/>
      <c r="DC450" s="26"/>
      <c r="DD450" s="43">
        <f t="shared" si="643"/>
        <v>0</v>
      </c>
      <c r="DE450" s="327">
        <f>'2ND TERM Db '!BH450</f>
        <v>0</v>
      </c>
      <c r="DF450" s="348">
        <f>'1ST TERM Db'!BH450</f>
        <v>0</v>
      </c>
      <c r="DG450" s="328">
        <f t="shared" si="644"/>
        <v>0</v>
      </c>
      <c r="DH450" s="349"/>
      <c r="DI450" s="349"/>
      <c r="DJ450" s="356">
        <f t="shared" si="648"/>
        <v>0</v>
      </c>
      <c r="DK450" s="357">
        <f>'2ND TERM Db '!BK450</f>
        <v>0</v>
      </c>
      <c r="DL450" s="357">
        <f>'1ST TERM Db'!BK450</f>
        <v>0</v>
      </c>
      <c r="DM450" s="328">
        <f t="shared" si="645"/>
        <v>0</v>
      </c>
      <c r="DN450" s="73">
        <f t="shared" ref="DN450" si="710">SUM(O450,U450,AA450,AG450,AM450,AS450,AY450,BE450,BK450,BQ450,BW450,CC450,CI450,CO450,CU450,DA450,DG450:DM450)</f>
        <v>0</v>
      </c>
      <c r="DO450" s="80">
        <f t="shared" si="647"/>
        <v>12</v>
      </c>
      <c r="DP450" s="81" t="s">
        <v>105</v>
      </c>
      <c r="DQ450" s="81" t="s">
        <v>105</v>
      </c>
      <c r="DR450" s="81" t="s">
        <v>105</v>
      </c>
      <c r="DS450" s="81" t="s">
        <v>105</v>
      </c>
      <c r="DT450" s="81" t="s">
        <v>105</v>
      </c>
      <c r="DU450" s="81" t="s">
        <v>105</v>
      </c>
      <c r="DV450" s="81" t="s">
        <v>105</v>
      </c>
      <c r="DW450" s="81" t="s">
        <v>105</v>
      </c>
      <c r="DX450" s="87" t="s">
        <v>98</v>
      </c>
      <c r="DY450" s="88" t="s">
        <v>99</v>
      </c>
      <c r="DZ450" s="81" t="s">
        <v>105</v>
      </c>
      <c r="EA450" s="81" t="s">
        <v>105</v>
      </c>
      <c r="EB450" s="81" t="s">
        <v>105</v>
      </c>
      <c r="EC450" s="81" t="s">
        <v>105</v>
      </c>
      <c r="ED450" s="81" t="s">
        <v>105</v>
      </c>
      <c r="EE450" s="81" t="s">
        <v>105</v>
      </c>
      <c r="EF450" s="99" t="s">
        <v>105</v>
      </c>
      <c r="EG450" s="100" t="s">
        <v>101</v>
      </c>
      <c r="EH450" s="101" t="s">
        <v>102</v>
      </c>
      <c r="EI450" s="102" t="s">
        <v>103</v>
      </c>
      <c r="EJ450" s="103" t="s">
        <v>104</v>
      </c>
    </row>
    <row r="451" ht="30.3" spans="1:140">
      <c r="A451" s="21">
        <v>448</v>
      </c>
      <c r="B451" s="288">
        <f>'1ST TERM Db'!B451</f>
        <v>0</v>
      </c>
      <c r="C451" s="29">
        <f>'1ST TERM Db'!C451</f>
        <v>0</v>
      </c>
      <c r="D451" s="29">
        <f>'1ST TERM Db'!D451</f>
        <v>0</v>
      </c>
      <c r="E451" s="29">
        <f>'1ST TERM Db'!E451</f>
        <v>0</v>
      </c>
      <c r="F451" s="27"/>
      <c r="G451" s="27"/>
      <c r="H451" s="27"/>
      <c r="I451" s="42">
        <f t="shared" si="611"/>
        <v>0</v>
      </c>
      <c r="J451" s="26"/>
      <c r="K451" s="26"/>
      <c r="L451" s="43">
        <f t="shared" si="709"/>
        <v>0</v>
      </c>
      <c r="M451" s="327">
        <f>'2ND TERM Db '!L451</f>
        <v>0</v>
      </c>
      <c r="N451" s="327">
        <f>'1ST TERM Db'!L451</f>
        <v>0</v>
      </c>
      <c r="O451" s="328">
        <f t="shared" si="612"/>
        <v>0</v>
      </c>
      <c r="P451" s="26"/>
      <c r="Q451" s="26"/>
      <c r="R451" s="43">
        <f t="shared" si="613"/>
        <v>0</v>
      </c>
      <c r="S451" s="327">
        <f>'2ND TERM Db '!O451</f>
        <v>0</v>
      </c>
      <c r="T451" s="327">
        <f>'1ST TERM Db'!O451</f>
        <v>0</v>
      </c>
      <c r="U451" s="328">
        <f t="shared" si="614"/>
        <v>0</v>
      </c>
      <c r="V451" s="26"/>
      <c r="W451" s="26"/>
      <c r="X451" s="43">
        <f t="shared" si="615"/>
        <v>0</v>
      </c>
      <c r="Y451" s="327">
        <f>'2ND TERM Db '!R451</f>
        <v>0</v>
      </c>
      <c r="Z451" s="327">
        <f>'1ST TERM Db'!R451</f>
        <v>0</v>
      </c>
      <c r="AA451" s="328">
        <f t="shared" si="616"/>
        <v>0</v>
      </c>
      <c r="AB451" s="26"/>
      <c r="AC451" s="26"/>
      <c r="AD451" s="43">
        <f t="shared" si="617"/>
        <v>0</v>
      </c>
      <c r="AE451" s="327">
        <f>'2ND TERM Db '!U451</f>
        <v>0</v>
      </c>
      <c r="AF451" s="327">
        <f>'1ST TERM Db'!U451</f>
        <v>0</v>
      </c>
      <c r="AG451" s="328">
        <f t="shared" si="618"/>
        <v>0</v>
      </c>
      <c r="AH451" s="26"/>
      <c r="AI451" s="26"/>
      <c r="AJ451" s="43">
        <f t="shared" si="619"/>
        <v>0</v>
      </c>
      <c r="AK451" s="327">
        <f>'2ND TERM Db '!X451</f>
        <v>0</v>
      </c>
      <c r="AL451" s="327">
        <f>'1ST TERM Db'!X451</f>
        <v>0</v>
      </c>
      <c r="AM451" s="328">
        <f t="shared" si="620"/>
        <v>0</v>
      </c>
      <c r="AN451" s="26"/>
      <c r="AO451" s="26"/>
      <c r="AP451" s="43">
        <f t="shared" si="621"/>
        <v>0</v>
      </c>
      <c r="AQ451" s="327">
        <f>'2ND TERM Db '!AA451</f>
        <v>0</v>
      </c>
      <c r="AR451" s="343">
        <f>'1ST TERM Db'!AA451</f>
        <v>0</v>
      </c>
      <c r="AS451" s="328">
        <f t="shared" si="622"/>
        <v>0</v>
      </c>
      <c r="AT451" s="26"/>
      <c r="AU451" s="26"/>
      <c r="AV451" s="43">
        <f t="shared" si="623"/>
        <v>0</v>
      </c>
      <c r="AW451" s="327">
        <f>'2ND TERM Db '!AD451</f>
        <v>0</v>
      </c>
      <c r="AX451" s="343">
        <f>'1ST TERM Db'!AD451</f>
        <v>0</v>
      </c>
      <c r="AY451" s="328">
        <f t="shared" si="624"/>
        <v>0</v>
      </c>
      <c r="AZ451" s="26"/>
      <c r="BA451" s="26"/>
      <c r="BB451" s="43">
        <f t="shared" si="625"/>
        <v>0</v>
      </c>
      <c r="BC451" s="327">
        <f>'2ND TERM Db '!AG451</f>
        <v>0</v>
      </c>
      <c r="BD451" s="327">
        <f>'1ST TERM Db'!AG451</f>
        <v>0</v>
      </c>
      <c r="BE451" s="328">
        <f t="shared" si="626"/>
        <v>0</v>
      </c>
      <c r="BF451" s="26"/>
      <c r="BG451" s="26"/>
      <c r="BH451" s="43">
        <f t="shared" si="627"/>
        <v>0</v>
      </c>
      <c r="BI451" s="327">
        <f>'2ND TERM Db '!AJ451</f>
        <v>0</v>
      </c>
      <c r="BJ451" s="327">
        <f>'1ST TERM Db'!AJ451</f>
        <v>0</v>
      </c>
      <c r="BK451" s="328">
        <f t="shared" si="628"/>
        <v>0</v>
      </c>
      <c r="BL451" s="26"/>
      <c r="BM451" s="26"/>
      <c r="BN451" s="43">
        <f t="shared" si="629"/>
        <v>0</v>
      </c>
      <c r="BO451" s="327">
        <f>'2ND TERM Db '!AM451</f>
        <v>0</v>
      </c>
      <c r="BP451" s="348">
        <f>'1ST TERM Db'!AM451</f>
        <v>0</v>
      </c>
      <c r="BQ451" s="328">
        <f t="shared" si="630"/>
        <v>0</v>
      </c>
      <c r="BR451" s="26"/>
      <c r="BS451" s="26"/>
      <c r="BT451" s="43">
        <f t="shared" si="631"/>
        <v>0</v>
      </c>
      <c r="BU451" s="327">
        <f>'2ND TERM Db '!AP451</f>
        <v>0</v>
      </c>
      <c r="BV451" s="348">
        <f>'1ST TERM Db'!AP451</f>
        <v>0</v>
      </c>
      <c r="BW451" s="328">
        <f t="shared" si="632"/>
        <v>0</v>
      </c>
      <c r="BX451" s="26"/>
      <c r="BY451" s="26"/>
      <c r="BZ451" s="43">
        <f t="shared" si="633"/>
        <v>0</v>
      </c>
      <c r="CA451" s="327">
        <f>'2ND TERM Db '!AS451</f>
        <v>0</v>
      </c>
      <c r="CB451" s="348">
        <f>'1ST TERM Db'!AS451</f>
        <v>0</v>
      </c>
      <c r="CC451" s="328">
        <f t="shared" si="634"/>
        <v>0</v>
      </c>
      <c r="CD451" s="26"/>
      <c r="CE451" s="26"/>
      <c r="CF451" s="43">
        <f t="shared" si="635"/>
        <v>0</v>
      </c>
      <c r="CG451" s="327">
        <f>'2ND TERM Db '!AV451</f>
        <v>0</v>
      </c>
      <c r="CH451" s="348">
        <f>'1ST TERM Db'!AV451</f>
        <v>0</v>
      </c>
      <c r="CI451" s="328">
        <f t="shared" si="636"/>
        <v>0</v>
      </c>
      <c r="CJ451" s="26"/>
      <c r="CK451" s="26"/>
      <c r="CL451" s="43">
        <f t="shared" si="637"/>
        <v>0</v>
      </c>
      <c r="CM451" s="327">
        <f>'2ND TERM Db '!AY451</f>
        <v>0</v>
      </c>
      <c r="CN451" s="348">
        <f>'1ST TERM Db'!AY451</f>
        <v>0</v>
      </c>
      <c r="CO451" s="328">
        <f t="shared" si="638"/>
        <v>0</v>
      </c>
      <c r="CP451" s="26"/>
      <c r="CQ451" s="26"/>
      <c r="CR451" s="43">
        <f t="shared" si="639"/>
        <v>0</v>
      </c>
      <c r="CS451" s="327">
        <f>'2ND TERM Db '!BB451</f>
        <v>0</v>
      </c>
      <c r="CT451" s="348">
        <f>'1ST TERM Db'!BB451</f>
        <v>0</v>
      </c>
      <c r="CU451" s="328">
        <f t="shared" si="640"/>
        <v>0</v>
      </c>
      <c r="CV451" s="26"/>
      <c r="CW451" s="26"/>
      <c r="CX451" s="43">
        <f t="shared" si="641"/>
        <v>0</v>
      </c>
      <c r="CY451" s="327">
        <f>'2ND TERM Db '!BE451</f>
        <v>0</v>
      </c>
      <c r="CZ451" s="348">
        <f>'1ST TERM Db'!BE451</f>
        <v>0</v>
      </c>
      <c r="DA451" s="328">
        <f t="shared" si="642"/>
        <v>0</v>
      </c>
      <c r="DB451" s="26"/>
      <c r="DC451" s="26"/>
      <c r="DD451" s="43">
        <f t="shared" si="643"/>
        <v>0</v>
      </c>
      <c r="DE451" s="327">
        <f>'2ND TERM Db '!BH451</f>
        <v>0</v>
      </c>
      <c r="DF451" s="348">
        <f>'1ST TERM Db'!BH451</f>
        <v>0</v>
      </c>
      <c r="DG451" s="328">
        <f t="shared" si="644"/>
        <v>0</v>
      </c>
      <c r="DH451" s="349"/>
      <c r="DI451" s="349"/>
      <c r="DJ451" s="356">
        <f t="shared" si="648"/>
        <v>0</v>
      </c>
      <c r="DK451" s="357">
        <f>'2ND TERM Db '!BK451</f>
        <v>0</v>
      </c>
      <c r="DL451" s="357">
        <f>'1ST TERM Db'!BK451</f>
        <v>0</v>
      </c>
      <c r="DM451" s="328">
        <f t="shared" si="645"/>
        <v>0</v>
      </c>
      <c r="DN451" s="73">
        <f t="shared" ref="DN451" si="711">SUM(O451,U451,AA451,AG451,AM451,AS451,AY451,BE451,BK451,BQ451,BW451,CC451,CI451,CO451,CU451,DA451,DG451,DM451)</f>
        <v>0</v>
      </c>
      <c r="DO451" s="80">
        <f t="shared" si="647"/>
        <v>12</v>
      </c>
      <c r="DP451" s="81" t="s">
        <v>105</v>
      </c>
      <c r="DQ451" s="81" t="s">
        <v>105</v>
      </c>
      <c r="DR451" s="81" t="s">
        <v>105</v>
      </c>
      <c r="DS451" s="81" t="s">
        <v>105</v>
      </c>
      <c r="DT451" s="81" t="s">
        <v>105</v>
      </c>
      <c r="DU451" s="81" t="s">
        <v>105</v>
      </c>
      <c r="DV451" s="81" t="s">
        <v>105</v>
      </c>
      <c r="DW451" s="81" t="s">
        <v>105</v>
      </c>
      <c r="DX451" s="87" t="s">
        <v>98</v>
      </c>
      <c r="DY451" s="88" t="s">
        <v>99</v>
      </c>
      <c r="DZ451" s="81" t="s">
        <v>105</v>
      </c>
      <c r="EA451" s="81" t="s">
        <v>105</v>
      </c>
      <c r="EB451" s="81" t="s">
        <v>105</v>
      </c>
      <c r="EC451" s="81" t="s">
        <v>105</v>
      </c>
      <c r="ED451" s="81" t="s">
        <v>105</v>
      </c>
      <c r="EE451" s="81" t="s">
        <v>105</v>
      </c>
      <c r="EF451" s="99" t="s">
        <v>105</v>
      </c>
      <c r="EG451" s="100" t="s">
        <v>101</v>
      </c>
      <c r="EH451" s="101" t="s">
        <v>102</v>
      </c>
      <c r="EI451" s="102" t="s">
        <v>103</v>
      </c>
      <c r="EJ451" s="103" t="s">
        <v>104</v>
      </c>
    </row>
    <row r="452" ht="30.3" spans="1:140">
      <c r="A452" s="21">
        <v>449</v>
      </c>
      <c r="B452" s="288">
        <f>'1ST TERM Db'!B452</f>
        <v>0</v>
      </c>
      <c r="C452" s="289">
        <f>'1ST TERM Db'!C452</f>
        <v>0</v>
      </c>
      <c r="D452" s="29">
        <f>'1ST TERM Db'!D452</f>
        <v>0</v>
      </c>
      <c r="E452" s="29">
        <f>'1ST TERM Db'!E452</f>
        <v>0</v>
      </c>
      <c r="F452" s="27"/>
      <c r="G452" s="27"/>
      <c r="H452" s="27"/>
      <c r="I452" s="42">
        <f t="shared" si="611"/>
        <v>0</v>
      </c>
      <c r="J452" s="26"/>
      <c r="K452" s="26"/>
      <c r="L452" s="43">
        <f t="shared" si="709"/>
        <v>0</v>
      </c>
      <c r="M452" s="327">
        <f>'2ND TERM Db '!L452</f>
        <v>0</v>
      </c>
      <c r="N452" s="327">
        <f>'1ST TERM Db'!L452</f>
        <v>0</v>
      </c>
      <c r="O452" s="328">
        <f t="shared" si="612"/>
        <v>0</v>
      </c>
      <c r="P452" s="26"/>
      <c r="Q452" s="26"/>
      <c r="R452" s="43">
        <f t="shared" si="613"/>
        <v>0</v>
      </c>
      <c r="S452" s="327">
        <f>'2ND TERM Db '!O452</f>
        <v>0</v>
      </c>
      <c r="T452" s="327">
        <f>'1ST TERM Db'!O452</f>
        <v>0</v>
      </c>
      <c r="U452" s="328">
        <f t="shared" si="614"/>
        <v>0</v>
      </c>
      <c r="V452" s="26"/>
      <c r="W452" s="26"/>
      <c r="X452" s="43">
        <f t="shared" si="615"/>
        <v>0</v>
      </c>
      <c r="Y452" s="327">
        <f>'2ND TERM Db '!R452</f>
        <v>0</v>
      </c>
      <c r="Z452" s="327">
        <f>'1ST TERM Db'!R452</f>
        <v>0</v>
      </c>
      <c r="AA452" s="328">
        <f t="shared" si="616"/>
        <v>0</v>
      </c>
      <c r="AB452" s="26"/>
      <c r="AC452" s="26"/>
      <c r="AD452" s="43">
        <f t="shared" si="617"/>
        <v>0</v>
      </c>
      <c r="AE452" s="327">
        <f>'2ND TERM Db '!U452</f>
        <v>0</v>
      </c>
      <c r="AF452" s="327">
        <f>'1ST TERM Db'!U452</f>
        <v>0</v>
      </c>
      <c r="AG452" s="328">
        <f t="shared" si="618"/>
        <v>0</v>
      </c>
      <c r="AH452" s="26"/>
      <c r="AI452" s="26"/>
      <c r="AJ452" s="43">
        <f t="shared" si="619"/>
        <v>0</v>
      </c>
      <c r="AK452" s="327">
        <f>'2ND TERM Db '!X452</f>
        <v>0</v>
      </c>
      <c r="AL452" s="327">
        <f>'1ST TERM Db'!X452</f>
        <v>0</v>
      </c>
      <c r="AM452" s="328">
        <f t="shared" si="620"/>
        <v>0</v>
      </c>
      <c r="AN452" s="26"/>
      <c r="AO452" s="26"/>
      <c r="AP452" s="43">
        <f t="shared" si="621"/>
        <v>0</v>
      </c>
      <c r="AQ452" s="327">
        <f>'2ND TERM Db '!AA452</f>
        <v>0</v>
      </c>
      <c r="AR452" s="343">
        <f>'1ST TERM Db'!AA452</f>
        <v>0</v>
      </c>
      <c r="AS452" s="328">
        <f t="shared" si="622"/>
        <v>0</v>
      </c>
      <c r="AT452" s="26"/>
      <c r="AU452" s="26"/>
      <c r="AV452" s="43">
        <f t="shared" si="623"/>
        <v>0</v>
      </c>
      <c r="AW452" s="327">
        <f>'2ND TERM Db '!AD452</f>
        <v>0</v>
      </c>
      <c r="AX452" s="343">
        <f>'1ST TERM Db'!AD452</f>
        <v>0</v>
      </c>
      <c r="AY452" s="328">
        <f t="shared" si="624"/>
        <v>0</v>
      </c>
      <c r="AZ452" s="26"/>
      <c r="BA452" s="26"/>
      <c r="BB452" s="43">
        <f t="shared" si="625"/>
        <v>0</v>
      </c>
      <c r="BC452" s="327">
        <f>'2ND TERM Db '!AG452</f>
        <v>0</v>
      </c>
      <c r="BD452" s="327">
        <f>'1ST TERM Db'!AG452</f>
        <v>0</v>
      </c>
      <c r="BE452" s="328">
        <f t="shared" si="626"/>
        <v>0</v>
      </c>
      <c r="BF452" s="26"/>
      <c r="BG452" s="26"/>
      <c r="BH452" s="43">
        <f t="shared" si="627"/>
        <v>0</v>
      </c>
      <c r="BI452" s="327">
        <f>'2ND TERM Db '!AJ452</f>
        <v>0</v>
      </c>
      <c r="BJ452" s="327">
        <f>'1ST TERM Db'!AJ452</f>
        <v>0</v>
      </c>
      <c r="BK452" s="328">
        <f t="shared" si="628"/>
        <v>0</v>
      </c>
      <c r="BL452" s="26"/>
      <c r="BM452" s="26"/>
      <c r="BN452" s="43">
        <f t="shared" si="629"/>
        <v>0</v>
      </c>
      <c r="BO452" s="327">
        <f>'2ND TERM Db '!AM452</f>
        <v>0</v>
      </c>
      <c r="BP452" s="348">
        <f>'1ST TERM Db'!AM452</f>
        <v>0</v>
      </c>
      <c r="BQ452" s="328">
        <f t="shared" si="630"/>
        <v>0</v>
      </c>
      <c r="BR452" s="26"/>
      <c r="BS452" s="26"/>
      <c r="BT452" s="43">
        <f t="shared" si="631"/>
        <v>0</v>
      </c>
      <c r="BU452" s="327">
        <f>'2ND TERM Db '!AP452</f>
        <v>0</v>
      </c>
      <c r="BV452" s="348">
        <f>'1ST TERM Db'!AP452</f>
        <v>0</v>
      </c>
      <c r="BW452" s="328">
        <f t="shared" si="632"/>
        <v>0</v>
      </c>
      <c r="BX452" s="26"/>
      <c r="BY452" s="26"/>
      <c r="BZ452" s="43">
        <f t="shared" si="633"/>
        <v>0</v>
      </c>
      <c r="CA452" s="327">
        <f>'2ND TERM Db '!AS452</f>
        <v>0</v>
      </c>
      <c r="CB452" s="348">
        <f>'1ST TERM Db'!AS452</f>
        <v>0</v>
      </c>
      <c r="CC452" s="328">
        <f t="shared" si="634"/>
        <v>0</v>
      </c>
      <c r="CD452" s="26"/>
      <c r="CE452" s="26"/>
      <c r="CF452" s="43">
        <f t="shared" si="635"/>
        <v>0</v>
      </c>
      <c r="CG452" s="327">
        <f>'2ND TERM Db '!AV452</f>
        <v>0</v>
      </c>
      <c r="CH452" s="348">
        <f>'1ST TERM Db'!AV452</f>
        <v>0</v>
      </c>
      <c r="CI452" s="328">
        <f t="shared" si="636"/>
        <v>0</v>
      </c>
      <c r="CJ452" s="26"/>
      <c r="CK452" s="26"/>
      <c r="CL452" s="43">
        <f t="shared" si="637"/>
        <v>0</v>
      </c>
      <c r="CM452" s="327">
        <f>'2ND TERM Db '!AY452</f>
        <v>0</v>
      </c>
      <c r="CN452" s="348">
        <f>'1ST TERM Db'!AY452</f>
        <v>0</v>
      </c>
      <c r="CO452" s="328">
        <f t="shared" si="638"/>
        <v>0</v>
      </c>
      <c r="CP452" s="26"/>
      <c r="CQ452" s="26"/>
      <c r="CR452" s="43">
        <f t="shared" si="639"/>
        <v>0</v>
      </c>
      <c r="CS452" s="327">
        <f>'2ND TERM Db '!BB452</f>
        <v>0</v>
      </c>
      <c r="CT452" s="348">
        <f>'1ST TERM Db'!BB452</f>
        <v>0</v>
      </c>
      <c r="CU452" s="328">
        <f t="shared" si="640"/>
        <v>0</v>
      </c>
      <c r="CV452" s="26"/>
      <c r="CW452" s="26"/>
      <c r="CX452" s="43">
        <f t="shared" si="641"/>
        <v>0</v>
      </c>
      <c r="CY452" s="327">
        <f>'2ND TERM Db '!BE452</f>
        <v>0</v>
      </c>
      <c r="CZ452" s="348">
        <f>'1ST TERM Db'!BE452</f>
        <v>0</v>
      </c>
      <c r="DA452" s="328">
        <f t="shared" si="642"/>
        <v>0</v>
      </c>
      <c r="DB452" s="26"/>
      <c r="DC452" s="26"/>
      <c r="DD452" s="43">
        <f t="shared" si="643"/>
        <v>0</v>
      </c>
      <c r="DE452" s="327">
        <f>'2ND TERM Db '!BH452</f>
        <v>0</v>
      </c>
      <c r="DF452" s="348">
        <f>'1ST TERM Db'!BH452</f>
        <v>0</v>
      </c>
      <c r="DG452" s="328">
        <f t="shared" si="644"/>
        <v>0</v>
      </c>
      <c r="DH452" s="349"/>
      <c r="DI452" s="349"/>
      <c r="DJ452" s="356">
        <f t="shared" si="648"/>
        <v>0</v>
      </c>
      <c r="DK452" s="357">
        <f>'2ND TERM Db '!BK452</f>
        <v>0</v>
      </c>
      <c r="DL452" s="357">
        <f>'1ST TERM Db'!BK452</f>
        <v>0</v>
      </c>
      <c r="DM452" s="328">
        <f t="shared" si="645"/>
        <v>0</v>
      </c>
      <c r="DN452" s="73">
        <f t="shared" ref="DN452" si="712">SUM(O452,U452,AA452,AG452,AM452,AS452,AY452,BE452,BK452,BQ452,BW452,CC452,CI452,CO452,CU452,DA452,DG452:DM452)</f>
        <v>0</v>
      </c>
      <c r="DO452" s="80">
        <f t="shared" si="647"/>
        <v>12</v>
      </c>
      <c r="DP452" s="81" t="s">
        <v>105</v>
      </c>
      <c r="DQ452" s="81" t="s">
        <v>105</v>
      </c>
      <c r="DR452" s="81" t="s">
        <v>105</v>
      </c>
      <c r="DS452" s="81" t="s">
        <v>105</v>
      </c>
      <c r="DT452" s="81" t="s">
        <v>105</v>
      </c>
      <c r="DU452" s="81" t="s">
        <v>105</v>
      </c>
      <c r="DV452" s="81" t="s">
        <v>105</v>
      </c>
      <c r="DW452" s="81" t="s">
        <v>105</v>
      </c>
      <c r="DX452" s="87" t="s">
        <v>98</v>
      </c>
      <c r="DY452" s="88" t="s">
        <v>99</v>
      </c>
      <c r="DZ452" s="81" t="s">
        <v>105</v>
      </c>
      <c r="EA452" s="81" t="s">
        <v>105</v>
      </c>
      <c r="EB452" s="81" t="s">
        <v>105</v>
      </c>
      <c r="EC452" s="81" t="s">
        <v>105</v>
      </c>
      <c r="ED452" s="81" t="s">
        <v>105</v>
      </c>
      <c r="EE452" s="81" t="s">
        <v>105</v>
      </c>
      <c r="EF452" s="99" t="s">
        <v>105</v>
      </c>
      <c r="EG452" s="100" t="s">
        <v>101</v>
      </c>
      <c r="EH452" s="101" t="s">
        <v>102</v>
      </c>
      <c r="EI452" s="102" t="s">
        <v>103</v>
      </c>
      <c r="EJ452" s="103" t="s">
        <v>104</v>
      </c>
    </row>
    <row r="453" ht="30.3" spans="1:140">
      <c r="A453" s="21">
        <v>450</v>
      </c>
      <c r="B453" s="288">
        <f>'1ST TERM Db'!B453</f>
        <v>0</v>
      </c>
      <c r="C453" s="29">
        <f>'1ST TERM Db'!C453</f>
        <v>0</v>
      </c>
      <c r="D453" s="29">
        <f>'1ST TERM Db'!D453</f>
        <v>0</v>
      </c>
      <c r="E453" s="29">
        <f>'1ST TERM Db'!E453</f>
        <v>0</v>
      </c>
      <c r="F453" s="27"/>
      <c r="G453" s="27"/>
      <c r="H453" s="27"/>
      <c r="I453" s="42">
        <f t="shared" ref="I453:I503" si="713">G453-H453</f>
        <v>0</v>
      </c>
      <c r="J453" s="26"/>
      <c r="K453" s="26"/>
      <c r="L453" s="43">
        <f t="shared" si="709"/>
        <v>0</v>
      </c>
      <c r="M453" s="327">
        <f>'2ND TERM Db '!L453</f>
        <v>0</v>
      </c>
      <c r="N453" s="327">
        <f>'1ST TERM Db'!L453</f>
        <v>0</v>
      </c>
      <c r="O453" s="328">
        <f t="shared" ref="O453:O503" si="714">IF(AND(L453=0,M453=0,N453=0),0,IF(AND(L453=0,M453=0),N453/1,IF(AND(L453=0,N453=0),M453/1,IF(AND(M453=0,N453=0),L453/1,IF(L453=0,FLOOR((M453+N453)/2,0.1),IF(M453=0,(L453+N453)/2,IF(N453=0,(M453+L453)/2,FLOOR(((L453+M453+N453)/3),0.1))))))))</f>
        <v>0</v>
      </c>
      <c r="P453" s="26"/>
      <c r="Q453" s="26"/>
      <c r="R453" s="43">
        <f t="shared" ref="R453:R503" si="715">SUM(P453:Q453)</f>
        <v>0</v>
      </c>
      <c r="S453" s="327">
        <f>'2ND TERM Db '!O453</f>
        <v>0</v>
      </c>
      <c r="T453" s="327">
        <f>'1ST TERM Db'!O453</f>
        <v>0</v>
      </c>
      <c r="U453" s="328">
        <f t="shared" ref="U453:U503" si="716">IF(AND(R453=0,S453=0,T453=0),0,IF(AND(R453=0,S453=0),T453/1,IF(AND(R453=0,T453=0),S453/1,IF(AND(S453=0,T453=0),R453/1,IF(R453=0,FLOOR((S453+T453)/2,0.1),IF(S453=0,(R453+T453)/2,IF(T453=0,(S453+R453)/2,FLOOR(((R453+S453+T453)/3),0.1))))))))</f>
        <v>0</v>
      </c>
      <c r="V453" s="26"/>
      <c r="W453" s="26"/>
      <c r="X453" s="43">
        <f t="shared" ref="X453:X503" si="717">SUM(V453:W453)</f>
        <v>0</v>
      </c>
      <c r="Y453" s="327">
        <f>'2ND TERM Db '!R453</f>
        <v>0</v>
      </c>
      <c r="Z453" s="327">
        <f>'1ST TERM Db'!R453</f>
        <v>0</v>
      </c>
      <c r="AA453" s="328">
        <f t="shared" ref="AA453:AA503" si="718">IF(AND(X453=0,Y453=0,Z453=0),0,IF(AND(X453=0,Y453=0),Z453/1,IF(AND(X453=0,Z453=0),Y453/1,IF(AND(Y453=0,Z453=0),X453/1,IF(X453=0,FLOOR((Y453+Z453)/2,0.1),IF(Y453=0,(X453+Z453)/2,IF(Z453=0,(Y453+X453)/2,FLOOR(((X453+Y453+Z453)/3),0.1))))))))</f>
        <v>0</v>
      </c>
      <c r="AB453" s="26"/>
      <c r="AC453" s="26"/>
      <c r="AD453" s="43">
        <f t="shared" ref="AD453:AD503" si="719">SUM(AB453:AC453)</f>
        <v>0</v>
      </c>
      <c r="AE453" s="327">
        <f>'2ND TERM Db '!U453</f>
        <v>0</v>
      </c>
      <c r="AF453" s="327">
        <f>'1ST TERM Db'!U453</f>
        <v>0</v>
      </c>
      <c r="AG453" s="328">
        <f t="shared" ref="AG453:AG503" si="720">IF(AND(AD453=0,AE453=0,AF453=0),0,IF(AND(AD453=0,AE453=0),AF453/1,IF(AND(AD453=0,AF453=0),AE453/1,IF(AND(AE453=0,AF453=0),AD453/1,IF(AD453=0,FLOOR((AE453+AF453)/2,0.1),IF(AE453=0,(AD453+AF453)/2,IF(AF453=0,(AE453+AD453)/2,FLOOR(((AD453+AE453+AF453)/3),0.1))))))))</f>
        <v>0</v>
      </c>
      <c r="AH453" s="26"/>
      <c r="AI453" s="26"/>
      <c r="AJ453" s="43">
        <f t="shared" ref="AJ453:AJ503" si="721">SUM(AH453:AI453)</f>
        <v>0</v>
      </c>
      <c r="AK453" s="327">
        <f>'2ND TERM Db '!X453</f>
        <v>0</v>
      </c>
      <c r="AL453" s="327">
        <f>'1ST TERM Db'!X453</f>
        <v>0</v>
      </c>
      <c r="AM453" s="328">
        <f t="shared" ref="AM453:AM503" si="722">IF(AND(AJ453=0,AK453=0,AL453=0),0,IF(AND(AJ453=0,AK453=0),AL453/1,IF(AND(AJ453=0,AL453=0),AK453/1,IF(AND(AK453=0,AL453=0),AJ453/1,IF(AJ453=0,FLOOR((AK453+AL453)/2,0.1),IF(AK453=0,(AJ453+AL453)/2,IF(AL453=0,(AK453+AJ453)/2,FLOOR(((AJ453+AK453+AL453)/3),0.1))))))))</f>
        <v>0</v>
      </c>
      <c r="AN453" s="26"/>
      <c r="AO453" s="26"/>
      <c r="AP453" s="43">
        <f t="shared" ref="AP453:AP503" si="723">SUM(AN453:AO453)</f>
        <v>0</v>
      </c>
      <c r="AQ453" s="327">
        <f>'2ND TERM Db '!AA453</f>
        <v>0</v>
      </c>
      <c r="AR453" s="343">
        <f>'1ST TERM Db'!AA453</f>
        <v>0</v>
      </c>
      <c r="AS453" s="328">
        <f t="shared" ref="AS453:AS503" si="724">IF(AND(AP453=0,AQ453=0,AR453=0),0,IF(AND(AP453=0,AQ453=0),AR453/1,IF(AND(AP453=0,AR453=0),AQ453/1,IF(AND(AQ453=0,AR453=0),AP453/1,IF(AP453=0,FLOOR((AQ453+AR453)/2,0.1),IF(AQ453=0,(AP453+AR453)/2,IF(AR453=0,(AQ453+AP453)/2,FLOOR(((AP453+AQ453+AR453)/3),0.1))))))))</f>
        <v>0</v>
      </c>
      <c r="AT453" s="26"/>
      <c r="AU453" s="26"/>
      <c r="AV453" s="43">
        <f t="shared" ref="AV453:AV503" si="725">SUM(AT453:AU453)</f>
        <v>0</v>
      </c>
      <c r="AW453" s="327">
        <f>'2ND TERM Db '!AD453</f>
        <v>0</v>
      </c>
      <c r="AX453" s="343">
        <f>'1ST TERM Db'!AD453</f>
        <v>0</v>
      </c>
      <c r="AY453" s="328">
        <f t="shared" ref="AY453:AY503" si="726">IF(AND(AV453=0,AW453=0,AX453=0),0,IF(AND(AV453=0,AW453=0),AX453/1,IF(AND(AV453=0,AX453=0),AW453/1,IF(AND(AW453=0,AX453=0),AV453/1,IF(AV453=0,FLOOR((AW453+AX453)/2,0.1),IF(AW453=0,(AV453+AX453)/2,IF(AX453=0,(AW453+AV453)/2,FLOOR(((AV453+AW453+AX453)/3),0.1))))))))</f>
        <v>0</v>
      </c>
      <c r="AZ453" s="26"/>
      <c r="BA453" s="26"/>
      <c r="BB453" s="43">
        <f t="shared" ref="BB453:BB503" si="727">SUM(AZ453:BA453)</f>
        <v>0</v>
      </c>
      <c r="BC453" s="327">
        <f>'2ND TERM Db '!AG453</f>
        <v>0</v>
      </c>
      <c r="BD453" s="327">
        <f>'1ST TERM Db'!AG453</f>
        <v>0</v>
      </c>
      <c r="BE453" s="328">
        <f t="shared" ref="BE453:BE503" si="728">IF(AND(BB453=0,BC453=0,BD453=0),0,IF(AND(BB453=0,BC453=0),BD453/1,IF(AND(BB453=0,BD453=0),BC453/1,IF(AND(BC453=0,BD453=0),BB453/1,IF(BB453=0,FLOOR((BC453+BD453)/2,0.1),IF(BC453=0,(BB453+BD453)/2,IF(BD453=0,(BC453+BB453)/2,FLOOR(((BB453+BC453+BD453)/3),0.1))))))))</f>
        <v>0</v>
      </c>
      <c r="BF453" s="26"/>
      <c r="BG453" s="26"/>
      <c r="BH453" s="43">
        <f t="shared" ref="BH453:BH503" si="729">SUM(BF453:BG453)</f>
        <v>0</v>
      </c>
      <c r="BI453" s="327">
        <f>'2ND TERM Db '!AJ453</f>
        <v>0</v>
      </c>
      <c r="BJ453" s="327">
        <f>'1ST TERM Db'!AJ453</f>
        <v>0</v>
      </c>
      <c r="BK453" s="328">
        <f t="shared" ref="BK453:BK503" si="730">IF(AND(BH453=0,BI453=0,BJ453=0),0,IF(AND(BH453=0,BI453=0),BJ453/1,IF(AND(BH453=0,BJ453=0),BI453/1,IF(AND(BI453=0,BJ453=0),BH453/1,IF(BH453=0,FLOOR((BI453+BJ453)/2,0.1),IF(BI453=0,(BH453+BJ453)/2,IF(BJ453=0,(BI453+BH453)/2,FLOOR(((BH453+BI453+BJ453)/3),0.1))))))))</f>
        <v>0</v>
      </c>
      <c r="BL453" s="26"/>
      <c r="BM453" s="26"/>
      <c r="BN453" s="43">
        <f t="shared" ref="BN453:BN503" si="731">SUM(BL453:BM453)</f>
        <v>0</v>
      </c>
      <c r="BO453" s="327">
        <f>'2ND TERM Db '!AM453</f>
        <v>0</v>
      </c>
      <c r="BP453" s="348">
        <f>'1ST TERM Db'!AM453</f>
        <v>0</v>
      </c>
      <c r="BQ453" s="328">
        <f t="shared" ref="BQ453:BQ503" si="732">IF(AND(BN453=0,BO453=0,BP453=0),0,IF(AND(BN453=0,BO453=0),BP453/1,IF(AND(BN453=0,BP453=0),BO453/1,IF(AND(BO453=0,BP453=0),BN453/1,IF(BN453=0,FLOOR((BO453+BP453)/2,0.1),IF(BO453=0,(BN453+BP453)/2,IF(BP453=0,(BO453+BN453)/2,FLOOR(((BN453+BO453+BP453)/3),0.1))))))))</f>
        <v>0</v>
      </c>
      <c r="BR453" s="26"/>
      <c r="BS453" s="26"/>
      <c r="BT453" s="43">
        <f t="shared" ref="BT453:BT503" si="733">SUM(BR453:BS453)</f>
        <v>0</v>
      </c>
      <c r="BU453" s="327">
        <f>'2ND TERM Db '!AP453</f>
        <v>0</v>
      </c>
      <c r="BV453" s="348">
        <f>'1ST TERM Db'!AP453</f>
        <v>0</v>
      </c>
      <c r="BW453" s="328">
        <f t="shared" ref="BW453:BW503" si="734">IF(AND(BT453=0,BU453=0,BV453=0),0,IF(AND(BT453=0,BU453=0),BV453/1,IF(AND(BT453=0,BV453=0),BU453/1,IF(AND(BU453=0,BV453=0),BT453/1,IF(BT453=0,FLOOR((BU453+BV453)/2,0.1),IF(BU453=0,(BT453+BV453)/2,IF(BV453=0,(BU453+BT453)/2,FLOOR(((BT453+BU453+BV453)/3),0.1))))))))</f>
        <v>0</v>
      </c>
      <c r="BX453" s="26"/>
      <c r="BY453" s="26"/>
      <c r="BZ453" s="43">
        <f t="shared" ref="BZ453:BZ503" si="735">SUM(BX453:BY453)</f>
        <v>0</v>
      </c>
      <c r="CA453" s="327">
        <f>'2ND TERM Db '!AS453</f>
        <v>0</v>
      </c>
      <c r="CB453" s="348">
        <f>'1ST TERM Db'!AS453</f>
        <v>0</v>
      </c>
      <c r="CC453" s="328">
        <f t="shared" ref="CC453:CC503" si="736">IF(AND(BZ453=0,CA453=0,CB453=0),0,IF(AND(BZ453=0,CA453=0),CB453/1,IF(AND(BZ453=0,CB453=0),CA453/1,IF(AND(CA453=0,CB453=0),BZ453/1,IF(BZ453=0,FLOOR((CA453+CB453)/2,0.1),IF(CA453=0,(BZ453+CB453)/2,IF(CB453=0,(CA453+BZ453)/2,FLOOR(((BZ453+CA453+CB453)/3),0.1))))))))</f>
        <v>0</v>
      </c>
      <c r="CD453" s="26"/>
      <c r="CE453" s="26"/>
      <c r="CF453" s="43">
        <f t="shared" ref="CF453:CF503" si="737">SUM(CD453:CE453)</f>
        <v>0</v>
      </c>
      <c r="CG453" s="327">
        <f>'2ND TERM Db '!AV453</f>
        <v>0</v>
      </c>
      <c r="CH453" s="348">
        <f>'1ST TERM Db'!AV453</f>
        <v>0</v>
      </c>
      <c r="CI453" s="328">
        <f t="shared" ref="CI453:CI503" si="738">IF(AND(CF453=0,CG453=0,CH453=0),0,IF(AND(CF453=0,CG453=0),CH453/1,IF(AND(CF453=0,CH453=0),CG453/1,IF(AND(CG453=0,CH453=0),CF453/1,IF(CF453=0,FLOOR((CG453+CH453)/2,0.1),IF(CG453=0,(CF453+CH453)/2,IF(CH453=0,(CG453+CF453)/2,FLOOR(((CF453+CG453+CH453)/3),0.1))))))))</f>
        <v>0</v>
      </c>
      <c r="CJ453" s="26"/>
      <c r="CK453" s="26"/>
      <c r="CL453" s="43">
        <f t="shared" ref="CL453:CL503" si="739">SUM(CJ453:CK453)</f>
        <v>0</v>
      </c>
      <c r="CM453" s="327">
        <f>'2ND TERM Db '!AY453</f>
        <v>0</v>
      </c>
      <c r="CN453" s="348">
        <f>'1ST TERM Db'!AY453</f>
        <v>0</v>
      </c>
      <c r="CO453" s="328">
        <f t="shared" ref="CO453:CO503" si="740">IF(AND(CL453=0,CM453=0,CN453=0),0,IF(AND(CL453=0,CM453=0),CN453/1,IF(AND(CL453=0,CN453=0),CM453/1,IF(AND(CM453=0,CN453=0),CL453/1,IF(CL453=0,FLOOR((CM453+CN453)/2,0.1),IF(CM453=0,(CL453+CN453)/2,IF(CN453=0,(CM453+CL453)/2,FLOOR(((CL453+CM453+CN453)/3),0.1))))))))</f>
        <v>0</v>
      </c>
      <c r="CP453" s="26"/>
      <c r="CQ453" s="26"/>
      <c r="CR453" s="43">
        <f t="shared" ref="CR453:CR503" si="741">SUM(CP453:CQ453)</f>
        <v>0</v>
      </c>
      <c r="CS453" s="327">
        <f>'2ND TERM Db '!BB453</f>
        <v>0</v>
      </c>
      <c r="CT453" s="348">
        <f>'1ST TERM Db'!BB453</f>
        <v>0</v>
      </c>
      <c r="CU453" s="328">
        <f t="shared" ref="CU453:CU503" si="742">IF(AND(CR453=0,CS453=0,CT453=0),0,IF(AND(CR453=0,CS453=0),CT453/1,IF(AND(CR453=0,CT453=0),CS453/1,IF(AND(CS453=0,CT453=0),CR453/1,IF(CR453=0,FLOOR((CS453+CT453)/2,0.1),IF(CS453=0,(CR453+CT453)/2,IF(CT453=0,(CS453+CR453)/2,FLOOR(((CR453+CS453+CT453)/3),0.1))))))))</f>
        <v>0</v>
      </c>
      <c r="CV453" s="26"/>
      <c r="CW453" s="26"/>
      <c r="CX453" s="43">
        <f t="shared" ref="CX453:CX503" si="743">SUM(CV453:CW453)</f>
        <v>0</v>
      </c>
      <c r="CY453" s="327">
        <f>'2ND TERM Db '!BE453</f>
        <v>0</v>
      </c>
      <c r="CZ453" s="348">
        <f>'1ST TERM Db'!BE453</f>
        <v>0</v>
      </c>
      <c r="DA453" s="328">
        <f t="shared" ref="DA453:DA503" si="744">IF(AND(CX453=0,CY453=0,CZ453=0),0,IF(AND(CX453=0,CY453=0),CZ453/1,IF(AND(CX453=0,CZ453=0),CY453/1,IF(AND(CY453=0,CZ453=0),CX453/1,IF(CX453=0,FLOOR((CY453+CZ453)/2,0.1),IF(CY453=0,(CX453+CZ453)/2,IF(CZ453=0,(CY453+CX453)/2,FLOOR(((CX453+CY453+CZ453)/3),0.1))))))))</f>
        <v>0</v>
      </c>
      <c r="DB453" s="26"/>
      <c r="DC453" s="26"/>
      <c r="DD453" s="43">
        <f t="shared" ref="DD453:DD503" si="745">SUM(DB453:DC453)</f>
        <v>0</v>
      </c>
      <c r="DE453" s="327">
        <f>'2ND TERM Db '!BH453</f>
        <v>0</v>
      </c>
      <c r="DF453" s="348">
        <f>'1ST TERM Db'!BH453</f>
        <v>0</v>
      </c>
      <c r="DG453" s="328">
        <f t="shared" ref="DG453:DG503" si="746">IF(AND(DD453=0,DE453=0,DF453=0),0,IF(AND(DD453=0,DE453=0),DF453/1,IF(AND(DD453=0,DF453=0),DE453/1,IF(AND(DE453=0,DF453=0),DD453/1,IF(DD453=0,FLOOR((DE453+DF453)/2,0.1),IF(DE453=0,(DD453+DF453)/2,IF(DF453=0,(DE453+DD453)/2,FLOOR(((DD453+DE453+DF453)/3),0.1))))))))</f>
        <v>0</v>
      </c>
      <c r="DH453" s="349"/>
      <c r="DI453" s="349"/>
      <c r="DJ453" s="356">
        <f t="shared" si="648"/>
        <v>0</v>
      </c>
      <c r="DK453" s="357">
        <f>'2ND TERM Db '!BK453</f>
        <v>0</v>
      </c>
      <c r="DL453" s="357">
        <f>'1ST TERM Db'!BK453</f>
        <v>0</v>
      </c>
      <c r="DM453" s="328">
        <f t="shared" ref="DM453:DM503" si="747">IF(AND(DJ453=0,DK453=0,DL453=0),0,IF(AND(DJ453=0,DK453=0),DL453/1,IF(AND(DJ453=0,DL453=0),DK453/1,IF(AND(DK453=0,DL453=0),DJ453/1,IF(DJ453=0,FLOOR((DK453+DL453)/2,0.1),IF(DK453=0,(DJ453+DL453)/2,IF(DL453=0,(DK453+DJ453)/2,FLOOR(((DJ453+DK453+DL453)/3),0.1))))))))</f>
        <v>0</v>
      </c>
      <c r="DN453" s="73">
        <f t="shared" ref="DN453" si="748">SUM(O453,U453,AA453,AG453,AM453,AS453,AY453,BE453,BK453,BQ453,BW453,CC453,CI453,CO453,CU453,DA453,DG453,DM453)</f>
        <v>0</v>
      </c>
      <c r="DO453" s="80">
        <f t="shared" ref="DO453:DO503" si="749">RANK(DN453,DN$4:DN$503)</f>
        <v>12</v>
      </c>
      <c r="DP453" s="81" t="s">
        <v>105</v>
      </c>
      <c r="DQ453" s="81" t="s">
        <v>105</v>
      </c>
      <c r="DR453" s="81" t="s">
        <v>105</v>
      </c>
      <c r="DS453" s="81" t="s">
        <v>105</v>
      </c>
      <c r="DT453" s="81" t="s">
        <v>105</v>
      </c>
      <c r="DU453" s="81" t="s">
        <v>105</v>
      </c>
      <c r="DV453" s="81" t="s">
        <v>105</v>
      </c>
      <c r="DW453" s="81" t="s">
        <v>105</v>
      </c>
      <c r="DX453" s="87" t="s">
        <v>98</v>
      </c>
      <c r="DY453" s="88" t="s">
        <v>99</v>
      </c>
      <c r="DZ453" s="81" t="s">
        <v>105</v>
      </c>
      <c r="EA453" s="81" t="s">
        <v>105</v>
      </c>
      <c r="EB453" s="81" t="s">
        <v>105</v>
      </c>
      <c r="EC453" s="81" t="s">
        <v>105</v>
      </c>
      <c r="ED453" s="81" t="s">
        <v>105</v>
      </c>
      <c r="EE453" s="81" t="s">
        <v>105</v>
      </c>
      <c r="EF453" s="99" t="s">
        <v>105</v>
      </c>
      <c r="EG453" s="100" t="s">
        <v>101</v>
      </c>
      <c r="EH453" s="101" t="s">
        <v>102</v>
      </c>
      <c r="EI453" s="102" t="s">
        <v>103</v>
      </c>
      <c r="EJ453" s="103" t="s">
        <v>104</v>
      </c>
    </row>
    <row r="454" ht="30.3" spans="1:140">
      <c r="A454" s="21">
        <v>451</v>
      </c>
      <c r="B454" s="288">
        <f>'1ST TERM Db'!B454</f>
        <v>0</v>
      </c>
      <c r="C454" s="29">
        <f>'1ST TERM Db'!C454</f>
        <v>0</v>
      </c>
      <c r="D454" s="29">
        <f>'1ST TERM Db'!D454</f>
        <v>0</v>
      </c>
      <c r="E454" s="29">
        <f>'1ST TERM Db'!E454</f>
        <v>0</v>
      </c>
      <c r="F454" s="27"/>
      <c r="G454" s="27"/>
      <c r="H454" s="27"/>
      <c r="I454" s="42">
        <f t="shared" si="713"/>
        <v>0</v>
      </c>
      <c r="J454" s="26"/>
      <c r="K454" s="26"/>
      <c r="L454" s="43">
        <f t="shared" si="709"/>
        <v>0</v>
      </c>
      <c r="M454" s="327">
        <f>'2ND TERM Db '!L454</f>
        <v>0</v>
      </c>
      <c r="N454" s="327">
        <f>'1ST TERM Db'!L454</f>
        <v>0</v>
      </c>
      <c r="O454" s="328">
        <f t="shared" si="714"/>
        <v>0</v>
      </c>
      <c r="P454" s="26"/>
      <c r="Q454" s="26"/>
      <c r="R454" s="43">
        <f t="shared" si="715"/>
        <v>0</v>
      </c>
      <c r="S454" s="327">
        <f>'2ND TERM Db '!O454</f>
        <v>0</v>
      </c>
      <c r="T454" s="327">
        <f>'1ST TERM Db'!O454</f>
        <v>0</v>
      </c>
      <c r="U454" s="328">
        <f t="shared" si="716"/>
        <v>0</v>
      </c>
      <c r="V454" s="26"/>
      <c r="W454" s="26"/>
      <c r="X454" s="43">
        <f t="shared" si="717"/>
        <v>0</v>
      </c>
      <c r="Y454" s="327">
        <f>'2ND TERM Db '!R454</f>
        <v>0</v>
      </c>
      <c r="Z454" s="327">
        <f>'1ST TERM Db'!R454</f>
        <v>0</v>
      </c>
      <c r="AA454" s="328">
        <f t="shared" si="718"/>
        <v>0</v>
      </c>
      <c r="AB454" s="26"/>
      <c r="AC454" s="26"/>
      <c r="AD454" s="43">
        <f t="shared" si="719"/>
        <v>0</v>
      </c>
      <c r="AE454" s="327">
        <f>'2ND TERM Db '!U454</f>
        <v>0</v>
      </c>
      <c r="AF454" s="327">
        <f>'1ST TERM Db'!U454</f>
        <v>0</v>
      </c>
      <c r="AG454" s="328">
        <f t="shared" si="720"/>
        <v>0</v>
      </c>
      <c r="AH454" s="26"/>
      <c r="AI454" s="26"/>
      <c r="AJ454" s="43">
        <f t="shared" si="721"/>
        <v>0</v>
      </c>
      <c r="AK454" s="327">
        <f>'2ND TERM Db '!X454</f>
        <v>0</v>
      </c>
      <c r="AL454" s="327">
        <f>'1ST TERM Db'!X454</f>
        <v>0</v>
      </c>
      <c r="AM454" s="328">
        <f t="shared" si="722"/>
        <v>0</v>
      </c>
      <c r="AN454" s="26"/>
      <c r="AO454" s="26"/>
      <c r="AP454" s="43">
        <f t="shared" si="723"/>
        <v>0</v>
      </c>
      <c r="AQ454" s="327">
        <f>'2ND TERM Db '!AA454</f>
        <v>0</v>
      </c>
      <c r="AR454" s="343">
        <f>'1ST TERM Db'!AA454</f>
        <v>0</v>
      </c>
      <c r="AS454" s="328">
        <f t="shared" si="724"/>
        <v>0</v>
      </c>
      <c r="AT454" s="26"/>
      <c r="AU454" s="26"/>
      <c r="AV454" s="43">
        <f t="shared" si="725"/>
        <v>0</v>
      </c>
      <c r="AW454" s="327">
        <f>'2ND TERM Db '!AD454</f>
        <v>0</v>
      </c>
      <c r="AX454" s="343">
        <f>'1ST TERM Db'!AD454</f>
        <v>0</v>
      </c>
      <c r="AY454" s="328">
        <f t="shared" si="726"/>
        <v>0</v>
      </c>
      <c r="AZ454" s="26"/>
      <c r="BA454" s="26"/>
      <c r="BB454" s="43">
        <f t="shared" si="727"/>
        <v>0</v>
      </c>
      <c r="BC454" s="327">
        <f>'2ND TERM Db '!AG454</f>
        <v>0</v>
      </c>
      <c r="BD454" s="327">
        <f>'1ST TERM Db'!AG454</f>
        <v>0</v>
      </c>
      <c r="BE454" s="328">
        <f t="shared" si="728"/>
        <v>0</v>
      </c>
      <c r="BF454" s="26"/>
      <c r="BG454" s="26"/>
      <c r="BH454" s="43">
        <f t="shared" si="729"/>
        <v>0</v>
      </c>
      <c r="BI454" s="327">
        <f>'2ND TERM Db '!AJ454</f>
        <v>0</v>
      </c>
      <c r="BJ454" s="327">
        <f>'1ST TERM Db'!AJ454</f>
        <v>0</v>
      </c>
      <c r="BK454" s="328">
        <f t="shared" si="730"/>
        <v>0</v>
      </c>
      <c r="BL454" s="26"/>
      <c r="BM454" s="26"/>
      <c r="BN454" s="43">
        <f t="shared" si="731"/>
        <v>0</v>
      </c>
      <c r="BO454" s="327">
        <f>'2ND TERM Db '!AM454</f>
        <v>0</v>
      </c>
      <c r="BP454" s="348">
        <f>'1ST TERM Db'!AM454</f>
        <v>0</v>
      </c>
      <c r="BQ454" s="328">
        <f t="shared" si="732"/>
        <v>0</v>
      </c>
      <c r="BR454" s="26"/>
      <c r="BS454" s="26"/>
      <c r="BT454" s="43">
        <f t="shared" si="733"/>
        <v>0</v>
      </c>
      <c r="BU454" s="327">
        <f>'2ND TERM Db '!AP454</f>
        <v>0</v>
      </c>
      <c r="BV454" s="348">
        <f>'1ST TERM Db'!AP454</f>
        <v>0</v>
      </c>
      <c r="BW454" s="328">
        <f t="shared" si="734"/>
        <v>0</v>
      </c>
      <c r="BX454" s="26"/>
      <c r="BY454" s="26"/>
      <c r="BZ454" s="43">
        <f t="shared" si="735"/>
        <v>0</v>
      </c>
      <c r="CA454" s="327">
        <f>'2ND TERM Db '!AS454</f>
        <v>0</v>
      </c>
      <c r="CB454" s="348">
        <f>'1ST TERM Db'!AS454</f>
        <v>0</v>
      </c>
      <c r="CC454" s="328">
        <f t="shared" si="736"/>
        <v>0</v>
      </c>
      <c r="CD454" s="26"/>
      <c r="CE454" s="26"/>
      <c r="CF454" s="43">
        <f t="shared" si="737"/>
        <v>0</v>
      </c>
      <c r="CG454" s="327">
        <f>'2ND TERM Db '!AV454</f>
        <v>0</v>
      </c>
      <c r="CH454" s="348">
        <f>'1ST TERM Db'!AV454</f>
        <v>0</v>
      </c>
      <c r="CI454" s="328">
        <f t="shared" si="738"/>
        <v>0</v>
      </c>
      <c r="CJ454" s="26"/>
      <c r="CK454" s="26"/>
      <c r="CL454" s="43">
        <f t="shared" si="739"/>
        <v>0</v>
      </c>
      <c r="CM454" s="327">
        <f>'2ND TERM Db '!AY454</f>
        <v>0</v>
      </c>
      <c r="CN454" s="348">
        <f>'1ST TERM Db'!AY454</f>
        <v>0</v>
      </c>
      <c r="CO454" s="328">
        <f t="shared" si="740"/>
        <v>0</v>
      </c>
      <c r="CP454" s="26"/>
      <c r="CQ454" s="26"/>
      <c r="CR454" s="43">
        <f t="shared" si="741"/>
        <v>0</v>
      </c>
      <c r="CS454" s="327">
        <f>'2ND TERM Db '!BB454</f>
        <v>0</v>
      </c>
      <c r="CT454" s="348">
        <f>'1ST TERM Db'!BB454</f>
        <v>0</v>
      </c>
      <c r="CU454" s="328">
        <f t="shared" si="742"/>
        <v>0</v>
      </c>
      <c r="CV454" s="26"/>
      <c r="CW454" s="26"/>
      <c r="CX454" s="43">
        <f t="shared" si="743"/>
        <v>0</v>
      </c>
      <c r="CY454" s="327">
        <f>'2ND TERM Db '!BE454</f>
        <v>0</v>
      </c>
      <c r="CZ454" s="348">
        <f>'1ST TERM Db'!BE454</f>
        <v>0</v>
      </c>
      <c r="DA454" s="328">
        <f t="shared" si="744"/>
        <v>0</v>
      </c>
      <c r="DB454" s="26"/>
      <c r="DC454" s="26"/>
      <c r="DD454" s="43">
        <f t="shared" si="745"/>
        <v>0</v>
      </c>
      <c r="DE454" s="327">
        <f>'2ND TERM Db '!BH454</f>
        <v>0</v>
      </c>
      <c r="DF454" s="348">
        <f>'1ST TERM Db'!BH454</f>
        <v>0</v>
      </c>
      <c r="DG454" s="328">
        <f t="shared" si="746"/>
        <v>0</v>
      </c>
      <c r="DH454" s="349"/>
      <c r="DI454" s="349"/>
      <c r="DJ454" s="356">
        <f t="shared" ref="DJ454:DJ503" si="750">SUM(DH454:DI454)</f>
        <v>0</v>
      </c>
      <c r="DK454" s="357">
        <f>'2ND TERM Db '!BK454</f>
        <v>0</v>
      </c>
      <c r="DL454" s="357">
        <f>'1ST TERM Db'!BK454</f>
        <v>0</v>
      </c>
      <c r="DM454" s="328">
        <f t="shared" si="747"/>
        <v>0</v>
      </c>
      <c r="DN454" s="73">
        <f t="shared" ref="DN454" si="751">SUM(O454,U454,AA454,AG454,AM454,AS454,AY454,BE454,BK454,BQ454,BW454,CC454,CI454,CO454,CU454,DA454,DG454:DM454)</f>
        <v>0</v>
      </c>
      <c r="DO454" s="80">
        <f t="shared" si="749"/>
        <v>12</v>
      </c>
      <c r="DP454" s="81" t="s">
        <v>105</v>
      </c>
      <c r="DQ454" s="81" t="s">
        <v>105</v>
      </c>
      <c r="DR454" s="81" t="s">
        <v>105</v>
      </c>
      <c r="DS454" s="81" t="s">
        <v>105</v>
      </c>
      <c r="DT454" s="81" t="s">
        <v>105</v>
      </c>
      <c r="DU454" s="81" t="s">
        <v>105</v>
      </c>
      <c r="DV454" s="81" t="s">
        <v>105</v>
      </c>
      <c r="DW454" s="81" t="s">
        <v>105</v>
      </c>
      <c r="DX454" s="87" t="s">
        <v>98</v>
      </c>
      <c r="DY454" s="88" t="s">
        <v>99</v>
      </c>
      <c r="DZ454" s="81" t="s">
        <v>105</v>
      </c>
      <c r="EA454" s="81" t="s">
        <v>105</v>
      </c>
      <c r="EB454" s="81" t="s">
        <v>105</v>
      </c>
      <c r="EC454" s="81" t="s">
        <v>105</v>
      </c>
      <c r="ED454" s="81" t="s">
        <v>105</v>
      </c>
      <c r="EE454" s="81" t="s">
        <v>105</v>
      </c>
      <c r="EF454" s="99" t="s">
        <v>105</v>
      </c>
      <c r="EG454" s="100" t="s">
        <v>101</v>
      </c>
      <c r="EH454" s="101" t="s">
        <v>102</v>
      </c>
      <c r="EI454" s="102" t="s">
        <v>103</v>
      </c>
      <c r="EJ454" s="103" t="s">
        <v>104</v>
      </c>
    </row>
    <row r="455" ht="30.3" spans="1:140">
      <c r="A455" s="21">
        <v>452</v>
      </c>
      <c r="B455" s="288">
        <f>'1ST TERM Db'!B455</f>
        <v>0</v>
      </c>
      <c r="C455" s="289">
        <f>'1ST TERM Db'!C455</f>
        <v>0</v>
      </c>
      <c r="D455" s="29">
        <f>'1ST TERM Db'!D455</f>
        <v>0</v>
      </c>
      <c r="E455" s="29">
        <f>'1ST TERM Db'!E455</f>
        <v>0</v>
      </c>
      <c r="F455" s="27"/>
      <c r="G455" s="27"/>
      <c r="H455" s="27"/>
      <c r="I455" s="42">
        <f t="shared" si="713"/>
        <v>0</v>
      </c>
      <c r="J455" s="26"/>
      <c r="K455" s="26"/>
      <c r="L455" s="43">
        <f t="shared" si="709"/>
        <v>0</v>
      </c>
      <c r="M455" s="327">
        <f>'2ND TERM Db '!L455</f>
        <v>0</v>
      </c>
      <c r="N455" s="327">
        <f>'1ST TERM Db'!L455</f>
        <v>0</v>
      </c>
      <c r="O455" s="328">
        <f t="shared" si="714"/>
        <v>0</v>
      </c>
      <c r="P455" s="26"/>
      <c r="Q455" s="26"/>
      <c r="R455" s="43">
        <f t="shared" si="715"/>
        <v>0</v>
      </c>
      <c r="S455" s="327">
        <f>'2ND TERM Db '!O455</f>
        <v>0</v>
      </c>
      <c r="T455" s="327">
        <f>'1ST TERM Db'!O455</f>
        <v>0</v>
      </c>
      <c r="U455" s="328">
        <f t="shared" si="716"/>
        <v>0</v>
      </c>
      <c r="V455" s="26"/>
      <c r="W455" s="26"/>
      <c r="X455" s="43">
        <f t="shared" si="717"/>
        <v>0</v>
      </c>
      <c r="Y455" s="327">
        <f>'2ND TERM Db '!R455</f>
        <v>0</v>
      </c>
      <c r="Z455" s="327">
        <f>'1ST TERM Db'!R455</f>
        <v>0</v>
      </c>
      <c r="AA455" s="328">
        <f t="shared" si="718"/>
        <v>0</v>
      </c>
      <c r="AB455" s="26"/>
      <c r="AC455" s="26"/>
      <c r="AD455" s="43">
        <f t="shared" si="719"/>
        <v>0</v>
      </c>
      <c r="AE455" s="327">
        <f>'2ND TERM Db '!U455</f>
        <v>0</v>
      </c>
      <c r="AF455" s="327">
        <f>'1ST TERM Db'!U455</f>
        <v>0</v>
      </c>
      <c r="AG455" s="328">
        <f t="shared" si="720"/>
        <v>0</v>
      </c>
      <c r="AH455" s="26"/>
      <c r="AI455" s="26"/>
      <c r="AJ455" s="43">
        <f t="shared" si="721"/>
        <v>0</v>
      </c>
      <c r="AK455" s="327">
        <f>'2ND TERM Db '!X455</f>
        <v>0</v>
      </c>
      <c r="AL455" s="327">
        <f>'1ST TERM Db'!X455</f>
        <v>0</v>
      </c>
      <c r="AM455" s="328">
        <f t="shared" si="722"/>
        <v>0</v>
      </c>
      <c r="AN455" s="26"/>
      <c r="AO455" s="26"/>
      <c r="AP455" s="43">
        <f t="shared" si="723"/>
        <v>0</v>
      </c>
      <c r="AQ455" s="327">
        <f>'2ND TERM Db '!AA455</f>
        <v>0</v>
      </c>
      <c r="AR455" s="343">
        <f>'1ST TERM Db'!AA455</f>
        <v>0</v>
      </c>
      <c r="AS455" s="328">
        <f t="shared" si="724"/>
        <v>0</v>
      </c>
      <c r="AT455" s="26"/>
      <c r="AU455" s="26"/>
      <c r="AV455" s="43">
        <f t="shared" si="725"/>
        <v>0</v>
      </c>
      <c r="AW455" s="327">
        <f>'2ND TERM Db '!AD455</f>
        <v>0</v>
      </c>
      <c r="AX455" s="343">
        <f>'1ST TERM Db'!AD455</f>
        <v>0</v>
      </c>
      <c r="AY455" s="328">
        <f t="shared" si="726"/>
        <v>0</v>
      </c>
      <c r="AZ455" s="26"/>
      <c r="BA455" s="26"/>
      <c r="BB455" s="43">
        <f t="shared" si="727"/>
        <v>0</v>
      </c>
      <c r="BC455" s="327">
        <f>'2ND TERM Db '!AG455</f>
        <v>0</v>
      </c>
      <c r="BD455" s="327">
        <f>'1ST TERM Db'!AG455</f>
        <v>0</v>
      </c>
      <c r="BE455" s="328">
        <f t="shared" si="728"/>
        <v>0</v>
      </c>
      <c r="BF455" s="26"/>
      <c r="BG455" s="26"/>
      <c r="BH455" s="43">
        <f t="shared" si="729"/>
        <v>0</v>
      </c>
      <c r="BI455" s="327">
        <f>'2ND TERM Db '!AJ455</f>
        <v>0</v>
      </c>
      <c r="BJ455" s="327">
        <f>'1ST TERM Db'!AJ455</f>
        <v>0</v>
      </c>
      <c r="BK455" s="328">
        <f t="shared" si="730"/>
        <v>0</v>
      </c>
      <c r="BL455" s="26"/>
      <c r="BM455" s="26"/>
      <c r="BN455" s="43">
        <f t="shared" si="731"/>
        <v>0</v>
      </c>
      <c r="BO455" s="327">
        <f>'2ND TERM Db '!AM455</f>
        <v>0</v>
      </c>
      <c r="BP455" s="348">
        <f>'1ST TERM Db'!AM455</f>
        <v>0</v>
      </c>
      <c r="BQ455" s="328">
        <f t="shared" si="732"/>
        <v>0</v>
      </c>
      <c r="BR455" s="26"/>
      <c r="BS455" s="26"/>
      <c r="BT455" s="43">
        <f t="shared" si="733"/>
        <v>0</v>
      </c>
      <c r="BU455" s="327">
        <f>'2ND TERM Db '!AP455</f>
        <v>0</v>
      </c>
      <c r="BV455" s="348">
        <f>'1ST TERM Db'!AP455</f>
        <v>0</v>
      </c>
      <c r="BW455" s="328">
        <f t="shared" si="734"/>
        <v>0</v>
      </c>
      <c r="BX455" s="26"/>
      <c r="BY455" s="26"/>
      <c r="BZ455" s="43">
        <f t="shared" si="735"/>
        <v>0</v>
      </c>
      <c r="CA455" s="327">
        <f>'2ND TERM Db '!AS455</f>
        <v>0</v>
      </c>
      <c r="CB455" s="348">
        <f>'1ST TERM Db'!AS455</f>
        <v>0</v>
      </c>
      <c r="CC455" s="328">
        <f t="shared" si="736"/>
        <v>0</v>
      </c>
      <c r="CD455" s="26"/>
      <c r="CE455" s="26"/>
      <c r="CF455" s="43">
        <f t="shared" si="737"/>
        <v>0</v>
      </c>
      <c r="CG455" s="327">
        <f>'2ND TERM Db '!AV455</f>
        <v>0</v>
      </c>
      <c r="CH455" s="348">
        <f>'1ST TERM Db'!AV455</f>
        <v>0</v>
      </c>
      <c r="CI455" s="328">
        <f t="shared" si="738"/>
        <v>0</v>
      </c>
      <c r="CJ455" s="26"/>
      <c r="CK455" s="26"/>
      <c r="CL455" s="43">
        <f t="shared" si="739"/>
        <v>0</v>
      </c>
      <c r="CM455" s="327">
        <f>'2ND TERM Db '!AY455</f>
        <v>0</v>
      </c>
      <c r="CN455" s="348">
        <f>'1ST TERM Db'!AY455</f>
        <v>0</v>
      </c>
      <c r="CO455" s="328">
        <f t="shared" si="740"/>
        <v>0</v>
      </c>
      <c r="CP455" s="26"/>
      <c r="CQ455" s="26"/>
      <c r="CR455" s="43">
        <f t="shared" si="741"/>
        <v>0</v>
      </c>
      <c r="CS455" s="327">
        <f>'2ND TERM Db '!BB455</f>
        <v>0</v>
      </c>
      <c r="CT455" s="348">
        <f>'1ST TERM Db'!BB455</f>
        <v>0</v>
      </c>
      <c r="CU455" s="328">
        <f t="shared" si="742"/>
        <v>0</v>
      </c>
      <c r="CV455" s="26"/>
      <c r="CW455" s="26"/>
      <c r="CX455" s="43">
        <f t="shared" si="743"/>
        <v>0</v>
      </c>
      <c r="CY455" s="327">
        <f>'2ND TERM Db '!BE455</f>
        <v>0</v>
      </c>
      <c r="CZ455" s="348">
        <f>'1ST TERM Db'!BE455</f>
        <v>0</v>
      </c>
      <c r="DA455" s="328">
        <f t="shared" si="744"/>
        <v>0</v>
      </c>
      <c r="DB455" s="26"/>
      <c r="DC455" s="26"/>
      <c r="DD455" s="43">
        <f t="shared" si="745"/>
        <v>0</v>
      </c>
      <c r="DE455" s="327">
        <f>'2ND TERM Db '!BH455</f>
        <v>0</v>
      </c>
      <c r="DF455" s="348">
        <f>'1ST TERM Db'!BH455</f>
        <v>0</v>
      </c>
      <c r="DG455" s="328">
        <f t="shared" si="746"/>
        <v>0</v>
      </c>
      <c r="DH455" s="349"/>
      <c r="DI455" s="349"/>
      <c r="DJ455" s="356">
        <f t="shared" si="750"/>
        <v>0</v>
      </c>
      <c r="DK455" s="357">
        <f>'2ND TERM Db '!BK455</f>
        <v>0</v>
      </c>
      <c r="DL455" s="357">
        <f>'1ST TERM Db'!BK455</f>
        <v>0</v>
      </c>
      <c r="DM455" s="328">
        <f t="shared" si="747"/>
        <v>0</v>
      </c>
      <c r="DN455" s="73">
        <f t="shared" ref="DN455" si="752">SUM(O455,U455,AA455,AG455,AM455,AS455,AY455,BE455,BK455,BQ455,BW455,CC455,CI455,CO455,CU455,DA455,DG455,DM455)</f>
        <v>0</v>
      </c>
      <c r="DO455" s="80">
        <f t="shared" si="749"/>
        <v>12</v>
      </c>
      <c r="DP455" s="81" t="s">
        <v>105</v>
      </c>
      <c r="DQ455" s="81" t="s">
        <v>105</v>
      </c>
      <c r="DR455" s="81" t="s">
        <v>105</v>
      </c>
      <c r="DS455" s="81" t="s">
        <v>105</v>
      </c>
      <c r="DT455" s="81" t="s">
        <v>105</v>
      </c>
      <c r="DU455" s="81" t="s">
        <v>105</v>
      </c>
      <c r="DV455" s="81" t="s">
        <v>105</v>
      </c>
      <c r="DW455" s="81" t="s">
        <v>105</v>
      </c>
      <c r="DX455" s="87" t="s">
        <v>98</v>
      </c>
      <c r="DY455" s="88" t="s">
        <v>99</v>
      </c>
      <c r="DZ455" s="81" t="s">
        <v>105</v>
      </c>
      <c r="EA455" s="81" t="s">
        <v>105</v>
      </c>
      <c r="EB455" s="81" t="s">
        <v>105</v>
      </c>
      <c r="EC455" s="81" t="s">
        <v>105</v>
      </c>
      <c r="ED455" s="81" t="s">
        <v>105</v>
      </c>
      <c r="EE455" s="81" t="s">
        <v>105</v>
      </c>
      <c r="EF455" s="99" t="s">
        <v>105</v>
      </c>
      <c r="EG455" s="100" t="s">
        <v>101</v>
      </c>
      <c r="EH455" s="101" t="s">
        <v>102</v>
      </c>
      <c r="EI455" s="102" t="s">
        <v>103</v>
      </c>
      <c r="EJ455" s="103" t="s">
        <v>104</v>
      </c>
    </row>
    <row r="456" ht="30.3" spans="1:140">
      <c r="A456" s="21">
        <v>453</v>
      </c>
      <c r="B456" s="288">
        <f>'1ST TERM Db'!B456</f>
        <v>0</v>
      </c>
      <c r="C456" s="29">
        <f>'1ST TERM Db'!C456</f>
        <v>0</v>
      </c>
      <c r="D456" s="29">
        <f>'1ST TERM Db'!D456</f>
        <v>0</v>
      </c>
      <c r="E456" s="29">
        <f>'1ST TERM Db'!E456</f>
        <v>0</v>
      </c>
      <c r="F456" s="27"/>
      <c r="G456" s="27"/>
      <c r="H456" s="27"/>
      <c r="I456" s="42">
        <f t="shared" si="713"/>
        <v>0</v>
      </c>
      <c r="J456" s="26"/>
      <c r="K456" s="26"/>
      <c r="L456" s="43">
        <f t="shared" si="709"/>
        <v>0</v>
      </c>
      <c r="M456" s="327">
        <f>'2ND TERM Db '!L456</f>
        <v>0</v>
      </c>
      <c r="N456" s="327">
        <f>'1ST TERM Db'!L456</f>
        <v>0</v>
      </c>
      <c r="O456" s="328">
        <f t="shared" si="714"/>
        <v>0</v>
      </c>
      <c r="P456" s="26"/>
      <c r="Q456" s="26"/>
      <c r="R456" s="43">
        <f t="shared" si="715"/>
        <v>0</v>
      </c>
      <c r="S456" s="327">
        <f>'2ND TERM Db '!O456</f>
        <v>0</v>
      </c>
      <c r="T456" s="327">
        <f>'1ST TERM Db'!O456</f>
        <v>0</v>
      </c>
      <c r="U456" s="328">
        <f t="shared" si="716"/>
        <v>0</v>
      </c>
      <c r="V456" s="26"/>
      <c r="W456" s="26"/>
      <c r="X456" s="43">
        <f t="shared" si="717"/>
        <v>0</v>
      </c>
      <c r="Y456" s="327">
        <f>'2ND TERM Db '!R456</f>
        <v>0</v>
      </c>
      <c r="Z456" s="327">
        <f>'1ST TERM Db'!R456</f>
        <v>0</v>
      </c>
      <c r="AA456" s="328">
        <f t="shared" si="718"/>
        <v>0</v>
      </c>
      <c r="AB456" s="26"/>
      <c r="AC456" s="26"/>
      <c r="AD456" s="43">
        <f t="shared" si="719"/>
        <v>0</v>
      </c>
      <c r="AE456" s="327">
        <f>'2ND TERM Db '!U456</f>
        <v>0</v>
      </c>
      <c r="AF456" s="327">
        <f>'1ST TERM Db'!U456</f>
        <v>0</v>
      </c>
      <c r="AG456" s="328">
        <f t="shared" si="720"/>
        <v>0</v>
      </c>
      <c r="AH456" s="26"/>
      <c r="AI456" s="26"/>
      <c r="AJ456" s="43">
        <f t="shared" si="721"/>
        <v>0</v>
      </c>
      <c r="AK456" s="327">
        <f>'2ND TERM Db '!X456</f>
        <v>0</v>
      </c>
      <c r="AL456" s="327">
        <f>'1ST TERM Db'!X456</f>
        <v>0</v>
      </c>
      <c r="AM456" s="328">
        <f t="shared" si="722"/>
        <v>0</v>
      </c>
      <c r="AN456" s="26"/>
      <c r="AO456" s="26"/>
      <c r="AP456" s="43">
        <f t="shared" si="723"/>
        <v>0</v>
      </c>
      <c r="AQ456" s="327">
        <f>'2ND TERM Db '!AA456</f>
        <v>0</v>
      </c>
      <c r="AR456" s="343">
        <f>'1ST TERM Db'!AA456</f>
        <v>0</v>
      </c>
      <c r="AS456" s="328">
        <f t="shared" si="724"/>
        <v>0</v>
      </c>
      <c r="AT456" s="26"/>
      <c r="AU456" s="26"/>
      <c r="AV456" s="43">
        <f t="shared" si="725"/>
        <v>0</v>
      </c>
      <c r="AW456" s="327">
        <f>'2ND TERM Db '!AD456</f>
        <v>0</v>
      </c>
      <c r="AX456" s="343">
        <f>'1ST TERM Db'!AD456</f>
        <v>0</v>
      </c>
      <c r="AY456" s="328">
        <f t="shared" si="726"/>
        <v>0</v>
      </c>
      <c r="AZ456" s="26"/>
      <c r="BA456" s="26"/>
      <c r="BB456" s="43">
        <f t="shared" si="727"/>
        <v>0</v>
      </c>
      <c r="BC456" s="327">
        <f>'2ND TERM Db '!AG456</f>
        <v>0</v>
      </c>
      <c r="BD456" s="327">
        <f>'1ST TERM Db'!AG456</f>
        <v>0</v>
      </c>
      <c r="BE456" s="328">
        <f t="shared" si="728"/>
        <v>0</v>
      </c>
      <c r="BF456" s="26"/>
      <c r="BG456" s="26"/>
      <c r="BH456" s="43">
        <f t="shared" si="729"/>
        <v>0</v>
      </c>
      <c r="BI456" s="327">
        <f>'2ND TERM Db '!AJ456</f>
        <v>0</v>
      </c>
      <c r="BJ456" s="327">
        <f>'1ST TERM Db'!AJ456</f>
        <v>0</v>
      </c>
      <c r="BK456" s="328">
        <f t="shared" si="730"/>
        <v>0</v>
      </c>
      <c r="BL456" s="26"/>
      <c r="BM456" s="26"/>
      <c r="BN456" s="43">
        <f t="shared" si="731"/>
        <v>0</v>
      </c>
      <c r="BO456" s="327">
        <f>'2ND TERM Db '!AM456</f>
        <v>0</v>
      </c>
      <c r="BP456" s="348">
        <f>'1ST TERM Db'!AM456</f>
        <v>0</v>
      </c>
      <c r="BQ456" s="328">
        <f t="shared" si="732"/>
        <v>0</v>
      </c>
      <c r="BR456" s="26"/>
      <c r="BS456" s="26"/>
      <c r="BT456" s="43">
        <f t="shared" si="733"/>
        <v>0</v>
      </c>
      <c r="BU456" s="327">
        <f>'2ND TERM Db '!AP456</f>
        <v>0</v>
      </c>
      <c r="BV456" s="348">
        <f>'1ST TERM Db'!AP456</f>
        <v>0</v>
      </c>
      <c r="BW456" s="328">
        <f t="shared" si="734"/>
        <v>0</v>
      </c>
      <c r="BX456" s="26"/>
      <c r="BY456" s="26"/>
      <c r="BZ456" s="43">
        <f t="shared" si="735"/>
        <v>0</v>
      </c>
      <c r="CA456" s="327">
        <f>'2ND TERM Db '!AS456</f>
        <v>0</v>
      </c>
      <c r="CB456" s="348">
        <f>'1ST TERM Db'!AS456</f>
        <v>0</v>
      </c>
      <c r="CC456" s="328">
        <f t="shared" si="736"/>
        <v>0</v>
      </c>
      <c r="CD456" s="26"/>
      <c r="CE456" s="26"/>
      <c r="CF456" s="43">
        <f t="shared" si="737"/>
        <v>0</v>
      </c>
      <c r="CG456" s="327">
        <f>'2ND TERM Db '!AV456</f>
        <v>0</v>
      </c>
      <c r="CH456" s="348">
        <f>'1ST TERM Db'!AV456</f>
        <v>0</v>
      </c>
      <c r="CI456" s="328">
        <f t="shared" si="738"/>
        <v>0</v>
      </c>
      <c r="CJ456" s="26"/>
      <c r="CK456" s="26"/>
      <c r="CL456" s="43">
        <f t="shared" si="739"/>
        <v>0</v>
      </c>
      <c r="CM456" s="327">
        <f>'2ND TERM Db '!AY456</f>
        <v>0</v>
      </c>
      <c r="CN456" s="348">
        <f>'1ST TERM Db'!AY456</f>
        <v>0</v>
      </c>
      <c r="CO456" s="328">
        <f t="shared" si="740"/>
        <v>0</v>
      </c>
      <c r="CP456" s="26"/>
      <c r="CQ456" s="26"/>
      <c r="CR456" s="43">
        <f t="shared" si="741"/>
        <v>0</v>
      </c>
      <c r="CS456" s="327">
        <f>'2ND TERM Db '!BB456</f>
        <v>0</v>
      </c>
      <c r="CT456" s="348">
        <f>'1ST TERM Db'!BB456</f>
        <v>0</v>
      </c>
      <c r="CU456" s="328">
        <f t="shared" si="742"/>
        <v>0</v>
      </c>
      <c r="CV456" s="26"/>
      <c r="CW456" s="26"/>
      <c r="CX456" s="43">
        <f t="shared" si="743"/>
        <v>0</v>
      </c>
      <c r="CY456" s="327">
        <f>'2ND TERM Db '!BE456</f>
        <v>0</v>
      </c>
      <c r="CZ456" s="348">
        <f>'1ST TERM Db'!BE456</f>
        <v>0</v>
      </c>
      <c r="DA456" s="328">
        <f t="shared" si="744"/>
        <v>0</v>
      </c>
      <c r="DB456" s="26"/>
      <c r="DC456" s="26"/>
      <c r="DD456" s="43">
        <f t="shared" si="745"/>
        <v>0</v>
      </c>
      <c r="DE456" s="327">
        <f>'2ND TERM Db '!BH456</f>
        <v>0</v>
      </c>
      <c r="DF456" s="348">
        <f>'1ST TERM Db'!BH456</f>
        <v>0</v>
      </c>
      <c r="DG456" s="328">
        <f t="shared" si="746"/>
        <v>0</v>
      </c>
      <c r="DH456" s="349"/>
      <c r="DI456" s="349"/>
      <c r="DJ456" s="356">
        <f t="shared" si="750"/>
        <v>0</v>
      </c>
      <c r="DK456" s="357">
        <f>'2ND TERM Db '!BK456</f>
        <v>0</v>
      </c>
      <c r="DL456" s="357">
        <f>'1ST TERM Db'!BK456</f>
        <v>0</v>
      </c>
      <c r="DM456" s="328">
        <f t="shared" si="747"/>
        <v>0</v>
      </c>
      <c r="DN456" s="73">
        <f t="shared" ref="DN456" si="753">SUM(O456,U456,AA456,AG456,AM456,AS456,AY456,BE456,BK456,BQ456,BW456,CC456,CI456,CO456,CU456,DA456,DG456:DM456)</f>
        <v>0</v>
      </c>
      <c r="DO456" s="80">
        <f t="shared" si="749"/>
        <v>12</v>
      </c>
      <c r="DP456" s="81" t="s">
        <v>105</v>
      </c>
      <c r="DQ456" s="81" t="s">
        <v>105</v>
      </c>
      <c r="DR456" s="81" t="s">
        <v>105</v>
      </c>
      <c r="DS456" s="81" t="s">
        <v>105</v>
      </c>
      <c r="DT456" s="81" t="s">
        <v>105</v>
      </c>
      <c r="DU456" s="81" t="s">
        <v>105</v>
      </c>
      <c r="DV456" s="81" t="s">
        <v>105</v>
      </c>
      <c r="DW456" s="81" t="s">
        <v>105</v>
      </c>
      <c r="DX456" s="87" t="s">
        <v>98</v>
      </c>
      <c r="DY456" s="88" t="s">
        <v>99</v>
      </c>
      <c r="DZ456" s="81" t="s">
        <v>105</v>
      </c>
      <c r="EA456" s="81" t="s">
        <v>105</v>
      </c>
      <c r="EB456" s="81" t="s">
        <v>105</v>
      </c>
      <c r="EC456" s="81" t="s">
        <v>105</v>
      </c>
      <c r="ED456" s="81" t="s">
        <v>105</v>
      </c>
      <c r="EE456" s="81" t="s">
        <v>105</v>
      </c>
      <c r="EF456" s="99" t="s">
        <v>105</v>
      </c>
      <c r="EG456" s="100" t="s">
        <v>101</v>
      </c>
      <c r="EH456" s="101" t="s">
        <v>102</v>
      </c>
      <c r="EI456" s="102" t="s">
        <v>103</v>
      </c>
      <c r="EJ456" s="103" t="s">
        <v>104</v>
      </c>
    </row>
    <row r="457" ht="30.3" spans="1:140">
      <c r="A457" s="21">
        <v>454</v>
      </c>
      <c r="B457" s="288">
        <f>'1ST TERM Db'!B457</f>
        <v>0</v>
      </c>
      <c r="C457" s="289">
        <f>'1ST TERM Db'!C457</f>
        <v>0</v>
      </c>
      <c r="D457" s="29">
        <f>'1ST TERM Db'!D457</f>
        <v>0</v>
      </c>
      <c r="E457" s="29">
        <f>'1ST TERM Db'!E457</f>
        <v>0</v>
      </c>
      <c r="F457" s="27"/>
      <c r="G457" s="27"/>
      <c r="H457" s="27"/>
      <c r="I457" s="42">
        <f t="shared" si="713"/>
        <v>0</v>
      </c>
      <c r="J457" s="26"/>
      <c r="K457" s="26"/>
      <c r="L457" s="43">
        <f t="shared" si="709"/>
        <v>0</v>
      </c>
      <c r="M457" s="327">
        <f>'2ND TERM Db '!L457</f>
        <v>0</v>
      </c>
      <c r="N457" s="327">
        <f>'1ST TERM Db'!L457</f>
        <v>0</v>
      </c>
      <c r="O457" s="328">
        <f t="shared" si="714"/>
        <v>0</v>
      </c>
      <c r="P457" s="26"/>
      <c r="Q457" s="26"/>
      <c r="R457" s="43">
        <f t="shared" si="715"/>
        <v>0</v>
      </c>
      <c r="S457" s="327">
        <f>'2ND TERM Db '!O457</f>
        <v>0</v>
      </c>
      <c r="T457" s="327">
        <f>'1ST TERM Db'!O457</f>
        <v>0</v>
      </c>
      <c r="U457" s="328">
        <f t="shared" si="716"/>
        <v>0</v>
      </c>
      <c r="V457" s="26"/>
      <c r="W457" s="26"/>
      <c r="X457" s="43">
        <f t="shared" si="717"/>
        <v>0</v>
      </c>
      <c r="Y457" s="327">
        <f>'2ND TERM Db '!R457</f>
        <v>0</v>
      </c>
      <c r="Z457" s="327">
        <f>'1ST TERM Db'!R457</f>
        <v>0</v>
      </c>
      <c r="AA457" s="328">
        <f t="shared" si="718"/>
        <v>0</v>
      </c>
      <c r="AB457" s="26"/>
      <c r="AC457" s="26"/>
      <c r="AD457" s="43">
        <f t="shared" si="719"/>
        <v>0</v>
      </c>
      <c r="AE457" s="327">
        <f>'2ND TERM Db '!U457</f>
        <v>0</v>
      </c>
      <c r="AF457" s="327">
        <f>'1ST TERM Db'!U457</f>
        <v>0</v>
      </c>
      <c r="AG457" s="328">
        <f t="shared" si="720"/>
        <v>0</v>
      </c>
      <c r="AH457" s="26"/>
      <c r="AI457" s="26"/>
      <c r="AJ457" s="43">
        <f t="shared" si="721"/>
        <v>0</v>
      </c>
      <c r="AK457" s="327">
        <f>'2ND TERM Db '!X457</f>
        <v>0</v>
      </c>
      <c r="AL457" s="327">
        <f>'1ST TERM Db'!X457</f>
        <v>0</v>
      </c>
      <c r="AM457" s="328">
        <f t="shared" si="722"/>
        <v>0</v>
      </c>
      <c r="AN457" s="26"/>
      <c r="AO457" s="26"/>
      <c r="AP457" s="43">
        <f t="shared" si="723"/>
        <v>0</v>
      </c>
      <c r="AQ457" s="327">
        <f>'2ND TERM Db '!AA457</f>
        <v>0</v>
      </c>
      <c r="AR457" s="343">
        <f>'1ST TERM Db'!AA457</f>
        <v>0</v>
      </c>
      <c r="AS457" s="328">
        <f t="shared" si="724"/>
        <v>0</v>
      </c>
      <c r="AT457" s="26"/>
      <c r="AU457" s="26"/>
      <c r="AV457" s="43">
        <f t="shared" si="725"/>
        <v>0</v>
      </c>
      <c r="AW457" s="327">
        <f>'2ND TERM Db '!AD457</f>
        <v>0</v>
      </c>
      <c r="AX457" s="343">
        <f>'1ST TERM Db'!AD457</f>
        <v>0</v>
      </c>
      <c r="AY457" s="328">
        <f t="shared" si="726"/>
        <v>0</v>
      </c>
      <c r="AZ457" s="26"/>
      <c r="BA457" s="26"/>
      <c r="BB457" s="43">
        <f t="shared" si="727"/>
        <v>0</v>
      </c>
      <c r="BC457" s="327">
        <f>'2ND TERM Db '!AG457</f>
        <v>0</v>
      </c>
      <c r="BD457" s="327">
        <f>'1ST TERM Db'!AG457</f>
        <v>0</v>
      </c>
      <c r="BE457" s="328">
        <f t="shared" si="728"/>
        <v>0</v>
      </c>
      <c r="BF457" s="26"/>
      <c r="BG457" s="26"/>
      <c r="BH457" s="43">
        <f t="shared" si="729"/>
        <v>0</v>
      </c>
      <c r="BI457" s="327">
        <f>'2ND TERM Db '!AJ457</f>
        <v>0</v>
      </c>
      <c r="BJ457" s="327">
        <f>'1ST TERM Db'!AJ457</f>
        <v>0</v>
      </c>
      <c r="BK457" s="328">
        <f t="shared" si="730"/>
        <v>0</v>
      </c>
      <c r="BL457" s="26"/>
      <c r="BM457" s="26"/>
      <c r="BN457" s="43">
        <f t="shared" si="731"/>
        <v>0</v>
      </c>
      <c r="BO457" s="327">
        <f>'2ND TERM Db '!AM457</f>
        <v>0</v>
      </c>
      <c r="BP457" s="348">
        <f>'1ST TERM Db'!AM457</f>
        <v>0</v>
      </c>
      <c r="BQ457" s="328">
        <f t="shared" si="732"/>
        <v>0</v>
      </c>
      <c r="BR457" s="26"/>
      <c r="BS457" s="26"/>
      <c r="BT457" s="43">
        <f t="shared" si="733"/>
        <v>0</v>
      </c>
      <c r="BU457" s="327">
        <f>'2ND TERM Db '!AP457</f>
        <v>0</v>
      </c>
      <c r="BV457" s="348">
        <f>'1ST TERM Db'!AP457</f>
        <v>0</v>
      </c>
      <c r="BW457" s="328">
        <f t="shared" si="734"/>
        <v>0</v>
      </c>
      <c r="BX457" s="26"/>
      <c r="BY457" s="26"/>
      <c r="BZ457" s="43">
        <f t="shared" si="735"/>
        <v>0</v>
      </c>
      <c r="CA457" s="327">
        <f>'2ND TERM Db '!AS457</f>
        <v>0</v>
      </c>
      <c r="CB457" s="348">
        <f>'1ST TERM Db'!AS457</f>
        <v>0</v>
      </c>
      <c r="CC457" s="328">
        <f t="shared" si="736"/>
        <v>0</v>
      </c>
      <c r="CD457" s="26"/>
      <c r="CE457" s="26"/>
      <c r="CF457" s="43">
        <f t="shared" si="737"/>
        <v>0</v>
      </c>
      <c r="CG457" s="327">
        <f>'2ND TERM Db '!AV457</f>
        <v>0</v>
      </c>
      <c r="CH457" s="348">
        <f>'1ST TERM Db'!AV457</f>
        <v>0</v>
      </c>
      <c r="CI457" s="328">
        <f t="shared" si="738"/>
        <v>0</v>
      </c>
      <c r="CJ457" s="26"/>
      <c r="CK457" s="26"/>
      <c r="CL457" s="43">
        <f t="shared" si="739"/>
        <v>0</v>
      </c>
      <c r="CM457" s="327">
        <f>'2ND TERM Db '!AY457</f>
        <v>0</v>
      </c>
      <c r="CN457" s="348">
        <f>'1ST TERM Db'!AY457</f>
        <v>0</v>
      </c>
      <c r="CO457" s="328">
        <f t="shared" si="740"/>
        <v>0</v>
      </c>
      <c r="CP457" s="26"/>
      <c r="CQ457" s="26"/>
      <c r="CR457" s="43">
        <f t="shared" si="741"/>
        <v>0</v>
      </c>
      <c r="CS457" s="327">
        <f>'2ND TERM Db '!BB457</f>
        <v>0</v>
      </c>
      <c r="CT457" s="348">
        <f>'1ST TERM Db'!BB457</f>
        <v>0</v>
      </c>
      <c r="CU457" s="328">
        <f t="shared" si="742"/>
        <v>0</v>
      </c>
      <c r="CV457" s="26"/>
      <c r="CW457" s="26"/>
      <c r="CX457" s="43">
        <f t="shared" si="743"/>
        <v>0</v>
      </c>
      <c r="CY457" s="327">
        <f>'2ND TERM Db '!BE457</f>
        <v>0</v>
      </c>
      <c r="CZ457" s="348">
        <f>'1ST TERM Db'!BE457</f>
        <v>0</v>
      </c>
      <c r="DA457" s="328">
        <f t="shared" si="744"/>
        <v>0</v>
      </c>
      <c r="DB457" s="26"/>
      <c r="DC457" s="26"/>
      <c r="DD457" s="43">
        <f t="shared" si="745"/>
        <v>0</v>
      </c>
      <c r="DE457" s="327">
        <f>'2ND TERM Db '!BH457</f>
        <v>0</v>
      </c>
      <c r="DF457" s="348">
        <f>'1ST TERM Db'!BH457</f>
        <v>0</v>
      </c>
      <c r="DG457" s="328">
        <f t="shared" si="746"/>
        <v>0</v>
      </c>
      <c r="DH457" s="349"/>
      <c r="DI457" s="349"/>
      <c r="DJ457" s="356">
        <f t="shared" si="750"/>
        <v>0</v>
      </c>
      <c r="DK457" s="357">
        <f>'2ND TERM Db '!BK457</f>
        <v>0</v>
      </c>
      <c r="DL457" s="357">
        <f>'1ST TERM Db'!BK457</f>
        <v>0</v>
      </c>
      <c r="DM457" s="328">
        <f t="shared" si="747"/>
        <v>0</v>
      </c>
      <c r="DN457" s="73">
        <f t="shared" ref="DN457" si="754">SUM(O457,U457,AA457,AG457,AM457,AS457,AY457,BE457,BK457,BQ457,BW457,CC457,CI457,CO457,CU457,DA457,DG457,DM457)</f>
        <v>0</v>
      </c>
      <c r="DO457" s="80">
        <f t="shared" si="749"/>
        <v>12</v>
      </c>
      <c r="DP457" s="81" t="s">
        <v>105</v>
      </c>
      <c r="DQ457" s="81" t="s">
        <v>105</v>
      </c>
      <c r="DR457" s="81" t="s">
        <v>105</v>
      </c>
      <c r="DS457" s="81" t="s">
        <v>105</v>
      </c>
      <c r="DT457" s="81" t="s">
        <v>105</v>
      </c>
      <c r="DU457" s="81" t="s">
        <v>105</v>
      </c>
      <c r="DV457" s="81" t="s">
        <v>105</v>
      </c>
      <c r="DW457" s="81" t="s">
        <v>105</v>
      </c>
      <c r="DX457" s="87" t="s">
        <v>98</v>
      </c>
      <c r="DY457" s="88" t="s">
        <v>99</v>
      </c>
      <c r="DZ457" s="81" t="s">
        <v>105</v>
      </c>
      <c r="EA457" s="81" t="s">
        <v>105</v>
      </c>
      <c r="EB457" s="81" t="s">
        <v>105</v>
      </c>
      <c r="EC457" s="81" t="s">
        <v>105</v>
      </c>
      <c r="ED457" s="81" t="s">
        <v>105</v>
      </c>
      <c r="EE457" s="81" t="s">
        <v>105</v>
      </c>
      <c r="EF457" s="99" t="s">
        <v>105</v>
      </c>
      <c r="EG457" s="100" t="s">
        <v>101</v>
      </c>
      <c r="EH457" s="101" t="s">
        <v>102</v>
      </c>
      <c r="EI457" s="102" t="s">
        <v>103</v>
      </c>
      <c r="EJ457" s="103" t="s">
        <v>104</v>
      </c>
    </row>
    <row r="458" ht="30.3" spans="1:140">
      <c r="A458" s="21">
        <v>455</v>
      </c>
      <c r="B458" s="288">
        <f>'1ST TERM Db'!B458</f>
        <v>0</v>
      </c>
      <c r="C458" s="29">
        <f>'1ST TERM Db'!C458</f>
        <v>0</v>
      </c>
      <c r="D458" s="29">
        <f>'1ST TERM Db'!D458</f>
        <v>0</v>
      </c>
      <c r="E458" s="29">
        <f>'1ST TERM Db'!E458</f>
        <v>0</v>
      </c>
      <c r="F458" s="27"/>
      <c r="G458" s="27"/>
      <c r="H458" s="27"/>
      <c r="I458" s="42">
        <f t="shared" si="713"/>
        <v>0</v>
      </c>
      <c r="J458" s="26"/>
      <c r="K458" s="26"/>
      <c r="L458" s="43">
        <f t="shared" si="709"/>
        <v>0</v>
      </c>
      <c r="M458" s="327">
        <f>'2ND TERM Db '!L458</f>
        <v>0</v>
      </c>
      <c r="N458" s="327">
        <f>'1ST TERM Db'!L458</f>
        <v>0</v>
      </c>
      <c r="O458" s="328">
        <f t="shared" si="714"/>
        <v>0</v>
      </c>
      <c r="P458" s="26"/>
      <c r="Q458" s="26"/>
      <c r="R458" s="43">
        <f t="shared" si="715"/>
        <v>0</v>
      </c>
      <c r="S458" s="327">
        <f>'2ND TERM Db '!O458</f>
        <v>0</v>
      </c>
      <c r="T458" s="327">
        <f>'1ST TERM Db'!O458</f>
        <v>0</v>
      </c>
      <c r="U458" s="328">
        <f t="shared" si="716"/>
        <v>0</v>
      </c>
      <c r="V458" s="26"/>
      <c r="W458" s="26"/>
      <c r="X458" s="43">
        <f t="shared" si="717"/>
        <v>0</v>
      </c>
      <c r="Y458" s="327">
        <f>'2ND TERM Db '!R458</f>
        <v>0</v>
      </c>
      <c r="Z458" s="327">
        <f>'1ST TERM Db'!R458</f>
        <v>0</v>
      </c>
      <c r="AA458" s="328">
        <f t="shared" si="718"/>
        <v>0</v>
      </c>
      <c r="AB458" s="26"/>
      <c r="AC458" s="26"/>
      <c r="AD458" s="43">
        <f t="shared" si="719"/>
        <v>0</v>
      </c>
      <c r="AE458" s="327">
        <f>'2ND TERM Db '!U458</f>
        <v>0</v>
      </c>
      <c r="AF458" s="327">
        <f>'1ST TERM Db'!U458</f>
        <v>0</v>
      </c>
      <c r="AG458" s="328">
        <f t="shared" si="720"/>
        <v>0</v>
      </c>
      <c r="AH458" s="26"/>
      <c r="AI458" s="26"/>
      <c r="AJ458" s="43">
        <f t="shared" si="721"/>
        <v>0</v>
      </c>
      <c r="AK458" s="327">
        <f>'2ND TERM Db '!X458</f>
        <v>0</v>
      </c>
      <c r="AL458" s="327">
        <f>'1ST TERM Db'!X458</f>
        <v>0</v>
      </c>
      <c r="AM458" s="328">
        <f t="shared" si="722"/>
        <v>0</v>
      </c>
      <c r="AN458" s="26"/>
      <c r="AO458" s="26"/>
      <c r="AP458" s="43">
        <f t="shared" si="723"/>
        <v>0</v>
      </c>
      <c r="AQ458" s="327">
        <f>'2ND TERM Db '!AA458</f>
        <v>0</v>
      </c>
      <c r="AR458" s="343">
        <f>'1ST TERM Db'!AA458</f>
        <v>0</v>
      </c>
      <c r="AS458" s="328">
        <f t="shared" si="724"/>
        <v>0</v>
      </c>
      <c r="AT458" s="26"/>
      <c r="AU458" s="26"/>
      <c r="AV458" s="43">
        <f t="shared" si="725"/>
        <v>0</v>
      </c>
      <c r="AW458" s="327">
        <f>'2ND TERM Db '!AD458</f>
        <v>0</v>
      </c>
      <c r="AX458" s="343">
        <f>'1ST TERM Db'!AD458</f>
        <v>0</v>
      </c>
      <c r="AY458" s="328">
        <f t="shared" si="726"/>
        <v>0</v>
      </c>
      <c r="AZ458" s="26"/>
      <c r="BA458" s="26"/>
      <c r="BB458" s="43">
        <f t="shared" si="727"/>
        <v>0</v>
      </c>
      <c r="BC458" s="327">
        <f>'2ND TERM Db '!AG458</f>
        <v>0</v>
      </c>
      <c r="BD458" s="327">
        <f>'1ST TERM Db'!AG458</f>
        <v>0</v>
      </c>
      <c r="BE458" s="328">
        <f t="shared" si="728"/>
        <v>0</v>
      </c>
      <c r="BF458" s="26"/>
      <c r="BG458" s="26"/>
      <c r="BH458" s="43">
        <f t="shared" si="729"/>
        <v>0</v>
      </c>
      <c r="BI458" s="327">
        <f>'2ND TERM Db '!AJ458</f>
        <v>0</v>
      </c>
      <c r="BJ458" s="327">
        <f>'1ST TERM Db'!AJ458</f>
        <v>0</v>
      </c>
      <c r="BK458" s="328">
        <f t="shared" si="730"/>
        <v>0</v>
      </c>
      <c r="BL458" s="26"/>
      <c r="BM458" s="26"/>
      <c r="BN458" s="43">
        <f t="shared" si="731"/>
        <v>0</v>
      </c>
      <c r="BO458" s="327">
        <f>'2ND TERM Db '!AM458</f>
        <v>0</v>
      </c>
      <c r="BP458" s="348">
        <f>'1ST TERM Db'!AM458</f>
        <v>0</v>
      </c>
      <c r="BQ458" s="328">
        <f t="shared" si="732"/>
        <v>0</v>
      </c>
      <c r="BR458" s="26"/>
      <c r="BS458" s="26"/>
      <c r="BT458" s="43">
        <f t="shared" si="733"/>
        <v>0</v>
      </c>
      <c r="BU458" s="327">
        <f>'2ND TERM Db '!AP458</f>
        <v>0</v>
      </c>
      <c r="BV458" s="348">
        <f>'1ST TERM Db'!AP458</f>
        <v>0</v>
      </c>
      <c r="BW458" s="328">
        <f t="shared" si="734"/>
        <v>0</v>
      </c>
      <c r="BX458" s="26"/>
      <c r="BY458" s="26"/>
      <c r="BZ458" s="43">
        <f t="shared" si="735"/>
        <v>0</v>
      </c>
      <c r="CA458" s="327">
        <f>'2ND TERM Db '!AS458</f>
        <v>0</v>
      </c>
      <c r="CB458" s="348">
        <f>'1ST TERM Db'!AS458</f>
        <v>0</v>
      </c>
      <c r="CC458" s="328">
        <f t="shared" si="736"/>
        <v>0</v>
      </c>
      <c r="CD458" s="26"/>
      <c r="CE458" s="26"/>
      <c r="CF458" s="43">
        <f t="shared" si="737"/>
        <v>0</v>
      </c>
      <c r="CG458" s="327">
        <f>'2ND TERM Db '!AV458</f>
        <v>0</v>
      </c>
      <c r="CH458" s="348">
        <f>'1ST TERM Db'!AV458</f>
        <v>0</v>
      </c>
      <c r="CI458" s="328">
        <f t="shared" si="738"/>
        <v>0</v>
      </c>
      <c r="CJ458" s="26"/>
      <c r="CK458" s="26"/>
      <c r="CL458" s="43">
        <f t="shared" si="739"/>
        <v>0</v>
      </c>
      <c r="CM458" s="327">
        <f>'2ND TERM Db '!AY458</f>
        <v>0</v>
      </c>
      <c r="CN458" s="348">
        <f>'1ST TERM Db'!AY458</f>
        <v>0</v>
      </c>
      <c r="CO458" s="328">
        <f t="shared" si="740"/>
        <v>0</v>
      </c>
      <c r="CP458" s="26"/>
      <c r="CQ458" s="26"/>
      <c r="CR458" s="43">
        <f t="shared" si="741"/>
        <v>0</v>
      </c>
      <c r="CS458" s="327">
        <f>'2ND TERM Db '!BB458</f>
        <v>0</v>
      </c>
      <c r="CT458" s="348">
        <f>'1ST TERM Db'!BB458</f>
        <v>0</v>
      </c>
      <c r="CU458" s="328">
        <f t="shared" si="742"/>
        <v>0</v>
      </c>
      <c r="CV458" s="26"/>
      <c r="CW458" s="26"/>
      <c r="CX458" s="43">
        <f t="shared" si="743"/>
        <v>0</v>
      </c>
      <c r="CY458" s="327">
        <f>'2ND TERM Db '!BE458</f>
        <v>0</v>
      </c>
      <c r="CZ458" s="348">
        <f>'1ST TERM Db'!BE458</f>
        <v>0</v>
      </c>
      <c r="DA458" s="328">
        <f t="shared" si="744"/>
        <v>0</v>
      </c>
      <c r="DB458" s="26"/>
      <c r="DC458" s="26"/>
      <c r="DD458" s="43">
        <f t="shared" si="745"/>
        <v>0</v>
      </c>
      <c r="DE458" s="327">
        <f>'2ND TERM Db '!BH458</f>
        <v>0</v>
      </c>
      <c r="DF458" s="348">
        <f>'1ST TERM Db'!BH458</f>
        <v>0</v>
      </c>
      <c r="DG458" s="328">
        <f t="shared" si="746"/>
        <v>0</v>
      </c>
      <c r="DH458" s="349"/>
      <c r="DI458" s="349"/>
      <c r="DJ458" s="356">
        <f t="shared" si="750"/>
        <v>0</v>
      </c>
      <c r="DK458" s="357">
        <f>'2ND TERM Db '!BK458</f>
        <v>0</v>
      </c>
      <c r="DL458" s="357">
        <f>'1ST TERM Db'!BK458</f>
        <v>0</v>
      </c>
      <c r="DM458" s="328">
        <f t="shared" si="747"/>
        <v>0</v>
      </c>
      <c r="DN458" s="73">
        <f t="shared" ref="DN458" si="755">SUM(O458,U458,AA458,AG458,AM458,AS458,AY458,BE458,BK458,BQ458,BW458,CC458,CI458,CO458,CU458,DA458,DG458:DM458)</f>
        <v>0</v>
      </c>
      <c r="DO458" s="80">
        <f t="shared" si="749"/>
        <v>12</v>
      </c>
      <c r="DP458" s="81" t="s">
        <v>105</v>
      </c>
      <c r="DQ458" s="81" t="s">
        <v>105</v>
      </c>
      <c r="DR458" s="81" t="s">
        <v>105</v>
      </c>
      <c r="DS458" s="81" t="s">
        <v>105</v>
      </c>
      <c r="DT458" s="81" t="s">
        <v>105</v>
      </c>
      <c r="DU458" s="81" t="s">
        <v>105</v>
      </c>
      <c r="DV458" s="81" t="s">
        <v>105</v>
      </c>
      <c r="DW458" s="81" t="s">
        <v>105</v>
      </c>
      <c r="DX458" s="87" t="s">
        <v>98</v>
      </c>
      <c r="DY458" s="88" t="s">
        <v>99</v>
      </c>
      <c r="DZ458" s="81" t="s">
        <v>105</v>
      </c>
      <c r="EA458" s="81" t="s">
        <v>105</v>
      </c>
      <c r="EB458" s="81" t="s">
        <v>105</v>
      </c>
      <c r="EC458" s="81" t="s">
        <v>105</v>
      </c>
      <c r="ED458" s="81" t="s">
        <v>105</v>
      </c>
      <c r="EE458" s="81" t="s">
        <v>105</v>
      </c>
      <c r="EF458" s="99" t="s">
        <v>105</v>
      </c>
      <c r="EG458" s="100" t="s">
        <v>101</v>
      </c>
      <c r="EH458" s="101" t="s">
        <v>102</v>
      </c>
      <c r="EI458" s="102" t="s">
        <v>103</v>
      </c>
      <c r="EJ458" s="103" t="s">
        <v>104</v>
      </c>
    </row>
    <row r="459" ht="30.3" spans="1:140">
      <c r="A459" s="21">
        <v>456</v>
      </c>
      <c r="B459" s="288">
        <f>'1ST TERM Db'!B459</f>
        <v>0</v>
      </c>
      <c r="C459" s="289">
        <f>'1ST TERM Db'!C459</f>
        <v>0</v>
      </c>
      <c r="D459" s="29">
        <f>'1ST TERM Db'!D459</f>
        <v>0</v>
      </c>
      <c r="E459" s="29">
        <f>'1ST TERM Db'!E459</f>
        <v>0</v>
      </c>
      <c r="F459" s="27"/>
      <c r="G459" s="27"/>
      <c r="H459" s="27"/>
      <c r="I459" s="42">
        <f t="shared" si="713"/>
        <v>0</v>
      </c>
      <c r="J459" s="26"/>
      <c r="K459" s="26"/>
      <c r="L459" s="43">
        <f t="shared" si="709"/>
        <v>0</v>
      </c>
      <c r="M459" s="327">
        <f>'2ND TERM Db '!L459</f>
        <v>0</v>
      </c>
      <c r="N459" s="327">
        <f>'1ST TERM Db'!L459</f>
        <v>0</v>
      </c>
      <c r="O459" s="328">
        <f t="shared" si="714"/>
        <v>0</v>
      </c>
      <c r="P459" s="26"/>
      <c r="Q459" s="26"/>
      <c r="R459" s="43">
        <f t="shared" si="715"/>
        <v>0</v>
      </c>
      <c r="S459" s="327">
        <f>'2ND TERM Db '!O459</f>
        <v>0</v>
      </c>
      <c r="T459" s="327">
        <f>'1ST TERM Db'!O459</f>
        <v>0</v>
      </c>
      <c r="U459" s="328">
        <f t="shared" si="716"/>
        <v>0</v>
      </c>
      <c r="V459" s="26"/>
      <c r="W459" s="26"/>
      <c r="X459" s="43">
        <f t="shared" si="717"/>
        <v>0</v>
      </c>
      <c r="Y459" s="327">
        <f>'2ND TERM Db '!R459</f>
        <v>0</v>
      </c>
      <c r="Z459" s="327">
        <f>'1ST TERM Db'!R459</f>
        <v>0</v>
      </c>
      <c r="AA459" s="328">
        <f t="shared" si="718"/>
        <v>0</v>
      </c>
      <c r="AB459" s="26"/>
      <c r="AC459" s="26"/>
      <c r="AD459" s="43">
        <f t="shared" si="719"/>
        <v>0</v>
      </c>
      <c r="AE459" s="327">
        <f>'2ND TERM Db '!U459</f>
        <v>0</v>
      </c>
      <c r="AF459" s="327">
        <f>'1ST TERM Db'!U459</f>
        <v>0</v>
      </c>
      <c r="AG459" s="328">
        <f t="shared" si="720"/>
        <v>0</v>
      </c>
      <c r="AH459" s="26"/>
      <c r="AI459" s="26"/>
      <c r="AJ459" s="43">
        <f t="shared" si="721"/>
        <v>0</v>
      </c>
      <c r="AK459" s="327">
        <f>'2ND TERM Db '!X459</f>
        <v>0</v>
      </c>
      <c r="AL459" s="327">
        <f>'1ST TERM Db'!X459</f>
        <v>0</v>
      </c>
      <c r="AM459" s="328">
        <f t="shared" si="722"/>
        <v>0</v>
      </c>
      <c r="AN459" s="26"/>
      <c r="AO459" s="26"/>
      <c r="AP459" s="43">
        <f t="shared" si="723"/>
        <v>0</v>
      </c>
      <c r="AQ459" s="327">
        <f>'2ND TERM Db '!AA459</f>
        <v>0</v>
      </c>
      <c r="AR459" s="343">
        <f>'1ST TERM Db'!AA459</f>
        <v>0</v>
      </c>
      <c r="AS459" s="328">
        <f t="shared" si="724"/>
        <v>0</v>
      </c>
      <c r="AT459" s="26"/>
      <c r="AU459" s="26"/>
      <c r="AV459" s="43">
        <f t="shared" si="725"/>
        <v>0</v>
      </c>
      <c r="AW459" s="327">
        <f>'2ND TERM Db '!AD459</f>
        <v>0</v>
      </c>
      <c r="AX459" s="343">
        <f>'1ST TERM Db'!AD459</f>
        <v>0</v>
      </c>
      <c r="AY459" s="328">
        <f t="shared" si="726"/>
        <v>0</v>
      </c>
      <c r="AZ459" s="26"/>
      <c r="BA459" s="26"/>
      <c r="BB459" s="43">
        <f t="shared" si="727"/>
        <v>0</v>
      </c>
      <c r="BC459" s="327">
        <f>'2ND TERM Db '!AG459</f>
        <v>0</v>
      </c>
      <c r="BD459" s="327">
        <f>'1ST TERM Db'!AG459</f>
        <v>0</v>
      </c>
      <c r="BE459" s="328">
        <f t="shared" si="728"/>
        <v>0</v>
      </c>
      <c r="BF459" s="26"/>
      <c r="BG459" s="26"/>
      <c r="BH459" s="43">
        <f t="shared" si="729"/>
        <v>0</v>
      </c>
      <c r="BI459" s="327">
        <f>'2ND TERM Db '!AJ459</f>
        <v>0</v>
      </c>
      <c r="BJ459" s="327">
        <f>'1ST TERM Db'!AJ459</f>
        <v>0</v>
      </c>
      <c r="BK459" s="328">
        <f t="shared" si="730"/>
        <v>0</v>
      </c>
      <c r="BL459" s="26"/>
      <c r="BM459" s="26"/>
      <c r="BN459" s="43">
        <f t="shared" si="731"/>
        <v>0</v>
      </c>
      <c r="BO459" s="327">
        <f>'2ND TERM Db '!AM459</f>
        <v>0</v>
      </c>
      <c r="BP459" s="348">
        <f>'1ST TERM Db'!AM459</f>
        <v>0</v>
      </c>
      <c r="BQ459" s="328">
        <f t="shared" si="732"/>
        <v>0</v>
      </c>
      <c r="BR459" s="26"/>
      <c r="BS459" s="26"/>
      <c r="BT459" s="43">
        <f t="shared" si="733"/>
        <v>0</v>
      </c>
      <c r="BU459" s="327">
        <f>'2ND TERM Db '!AP459</f>
        <v>0</v>
      </c>
      <c r="BV459" s="348">
        <f>'1ST TERM Db'!AP459</f>
        <v>0</v>
      </c>
      <c r="BW459" s="328">
        <f t="shared" si="734"/>
        <v>0</v>
      </c>
      <c r="BX459" s="26"/>
      <c r="BY459" s="26"/>
      <c r="BZ459" s="43">
        <f t="shared" si="735"/>
        <v>0</v>
      </c>
      <c r="CA459" s="327">
        <f>'2ND TERM Db '!AS459</f>
        <v>0</v>
      </c>
      <c r="CB459" s="348">
        <f>'1ST TERM Db'!AS459</f>
        <v>0</v>
      </c>
      <c r="CC459" s="328">
        <f t="shared" si="736"/>
        <v>0</v>
      </c>
      <c r="CD459" s="26"/>
      <c r="CE459" s="26"/>
      <c r="CF459" s="43">
        <f t="shared" si="737"/>
        <v>0</v>
      </c>
      <c r="CG459" s="327">
        <f>'2ND TERM Db '!AV459</f>
        <v>0</v>
      </c>
      <c r="CH459" s="348">
        <f>'1ST TERM Db'!AV459</f>
        <v>0</v>
      </c>
      <c r="CI459" s="328">
        <f t="shared" si="738"/>
        <v>0</v>
      </c>
      <c r="CJ459" s="26"/>
      <c r="CK459" s="26"/>
      <c r="CL459" s="43">
        <f t="shared" si="739"/>
        <v>0</v>
      </c>
      <c r="CM459" s="327">
        <f>'2ND TERM Db '!AY459</f>
        <v>0</v>
      </c>
      <c r="CN459" s="348">
        <f>'1ST TERM Db'!AY459</f>
        <v>0</v>
      </c>
      <c r="CO459" s="328">
        <f t="shared" si="740"/>
        <v>0</v>
      </c>
      <c r="CP459" s="26"/>
      <c r="CQ459" s="26"/>
      <c r="CR459" s="43">
        <f t="shared" si="741"/>
        <v>0</v>
      </c>
      <c r="CS459" s="327">
        <f>'2ND TERM Db '!BB459</f>
        <v>0</v>
      </c>
      <c r="CT459" s="348">
        <f>'1ST TERM Db'!BB459</f>
        <v>0</v>
      </c>
      <c r="CU459" s="328">
        <f t="shared" si="742"/>
        <v>0</v>
      </c>
      <c r="CV459" s="26"/>
      <c r="CW459" s="26"/>
      <c r="CX459" s="43">
        <f t="shared" si="743"/>
        <v>0</v>
      </c>
      <c r="CY459" s="327">
        <f>'2ND TERM Db '!BE459</f>
        <v>0</v>
      </c>
      <c r="CZ459" s="348">
        <f>'1ST TERM Db'!BE459</f>
        <v>0</v>
      </c>
      <c r="DA459" s="328">
        <f t="shared" si="744"/>
        <v>0</v>
      </c>
      <c r="DB459" s="26"/>
      <c r="DC459" s="26"/>
      <c r="DD459" s="43">
        <f t="shared" si="745"/>
        <v>0</v>
      </c>
      <c r="DE459" s="327">
        <f>'2ND TERM Db '!BH459</f>
        <v>0</v>
      </c>
      <c r="DF459" s="348">
        <f>'1ST TERM Db'!BH459</f>
        <v>0</v>
      </c>
      <c r="DG459" s="328">
        <f t="shared" si="746"/>
        <v>0</v>
      </c>
      <c r="DH459" s="349"/>
      <c r="DI459" s="349"/>
      <c r="DJ459" s="356">
        <f t="shared" si="750"/>
        <v>0</v>
      </c>
      <c r="DK459" s="357">
        <f>'2ND TERM Db '!BK459</f>
        <v>0</v>
      </c>
      <c r="DL459" s="357">
        <f>'1ST TERM Db'!BK459</f>
        <v>0</v>
      </c>
      <c r="DM459" s="328">
        <f t="shared" si="747"/>
        <v>0</v>
      </c>
      <c r="DN459" s="73">
        <f t="shared" ref="DN459" si="756">SUM(O459,U459,AA459,AG459,AM459,AS459,AY459,BE459,BK459,BQ459,BW459,CC459,CI459,CO459,CU459,DA459,DG459,DM459)</f>
        <v>0</v>
      </c>
      <c r="DO459" s="80">
        <f t="shared" si="749"/>
        <v>12</v>
      </c>
      <c r="DP459" s="81" t="s">
        <v>105</v>
      </c>
      <c r="DQ459" s="81" t="s">
        <v>105</v>
      </c>
      <c r="DR459" s="81" t="s">
        <v>105</v>
      </c>
      <c r="DS459" s="81" t="s">
        <v>105</v>
      </c>
      <c r="DT459" s="81" t="s">
        <v>105</v>
      </c>
      <c r="DU459" s="81" t="s">
        <v>105</v>
      </c>
      <c r="DV459" s="81" t="s">
        <v>105</v>
      </c>
      <c r="DW459" s="81" t="s">
        <v>105</v>
      </c>
      <c r="DX459" s="87" t="s">
        <v>98</v>
      </c>
      <c r="DY459" s="88" t="s">
        <v>99</v>
      </c>
      <c r="DZ459" s="81" t="s">
        <v>105</v>
      </c>
      <c r="EA459" s="81" t="s">
        <v>105</v>
      </c>
      <c r="EB459" s="81" t="s">
        <v>105</v>
      </c>
      <c r="EC459" s="81" t="s">
        <v>105</v>
      </c>
      <c r="ED459" s="81" t="s">
        <v>105</v>
      </c>
      <c r="EE459" s="81" t="s">
        <v>105</v>
      </c>
      <c r="EF459" s="99" t="s">
        <v>105</v>
      </c>
      <c r="EG459" s="100" t="s">
        <v>101</v>
      </c>
      <c r="EH459" s="101" t="s">
        <v>102</v>
      </c>
      <c r="EI459" s="102" t="s">
        <v>103</v>
      </c>
      <c r="EJ459" s="103" t="s">
        <v>104</v>
      </c>
    </row>
    <row r="460" ht="30.3" spans="1:140">
      <c r="A460" s="21">
        <v>457</v>
      </c>
      <c r="B460" s="288">
        <f>'1ST TERM Db'!B460</f>
        <v>0</v>
      </c>
      <c r="C460" s="29">
        <f>'1ST TERM Db'!C460</f>
        <v>0</v>
      </c>
      <c r="D460" s="29">
        <f>'1ST TERM Db'!D460</f>
        <v>0</v>
      </c>
      <c r="E460" s="29">
        <f>'1ST TERM Db'!E460</f>
        <v>0</v>
      </c>
      <c r="F460" s="27"/>
      <c r="G460" s="27"/>
      <c r="H460" s="27"/>
      <c r="I460" s="42">
        <f t="shared" si="713"/>
        <v>0</v>
      </c>
      <c r="J460" s="26"/>
      <c r="K460" s="26"/>
      <c r="L460" s="43">
        <f t="shared" si="709"/>
        <v>0</v>
      </c>
      <c r="M460" s="327">
        <f>'2ND TERM Db '!L460</f>
        <v>0</v>
      </c>
      <c r="N460" s="327">
        <f>'1ST TERM Db'!L460</f>
        <v>0</v>
      </c>
      <c r="O460" s="328">
        <f t="shared" si="714"/>
        <v>0</v>
      </c>
      <c r="P460" s="26"/>
      <c r="Q460" s="26"/>
      <c r="R460" s="43">
        <f t="shared" si="715"/>
        <v>0</v>
      </c>
      <c r="S460" s="327">
        <f>'2ND TERM Db '!O460</f>
        <v>0</v>
      </c>
      <c r="T460" s="327">
        <f>'1ST TERM Db'!O460</f>
        <v>0</v>
      </c>
      <c r="U460" s="328">
        <f t="shared" si="716"/>
        <v>0</v>
      </c>
      <c r="V460" s="26"/>
      <c r="W460" s="26"/>
      <c r="X460" s="43">
        <f t="shared" si="717"/>
        <v>0</v>
      </c>
      <c r="Y460" s="327">
        <f>'2ND TERM Db '!R460</f>
        <v>0</v>
      </c>
      <c r="Z460" s="327">
        <f>'1ST TERM Db'!R460</f>
        <v>0</v>
      </c>
      <c r="AA460" s="328">
        <f t="shared" si="718"/>
        <v>0</v>
      </c>
      <c r="AB460" s="26"/>
      <c r="AC460" s="26"/>
      <c r="AD460" s="43">
        <f t="shared" si="719"/>
        <v>0</v>
      </c>
      <c r="AE460" s="327">
        <f>'2ND TERM Db '!U460</f>
        <v>0</v>
      </c>
      <c r="AF460" s="327">
        <f>'1ST TERM Db'!U460</f>
        <v>0</v>
      </c>
      <c r="AG460" s="328">
        <f t="shared" si="720"/>
        <v>0</v>
      </c>
      <c r="AH460" s="26"/>
      <c r="AI460" s="26"/>
      <c r="AJ460" s="43">
        <f t="shared" si="721"/>
        <v>0</v>
      </c>
      <c r="AK460" s="327">
        <f>'2ND TERM Db '!X460</f>
        <v>0</v>
      </c>
      <c r="AL460" s="327">
        <f>'1ST TERM Db'!X460</f>
        <v>0</v>
      </c>
      <c r="AM460" s="328">
        <f t="shared" si="722"/>
        <v>0</v>
      </c>
      <c r="AN460" s="26"/>
      <c r="AO460" s="26"/>
      <c r="AP460" s="43">
        <f t="shared" si="723"/>
        <v>0</v>
      </c>
      <c r="AQ460" s="327">
        <f>'2ND TERM Db '!AA460</f>
        <v>0</v>
      </c>
      <c r="AR460" s="343">
        <f>'1ST TERM Db'!AA460</f>
        <v>0</v>
      </c>
      <c r="AS460" s="328">
        <f t="shared" si="724"/>
        <v>0</v>
      </c>
      <c r="AT460" s="26"/>
      <c r="AU460" s="26"/>
      <c r="AV460" s="43">
        <f t="shared" si="725"/>
        <v>0</v>
      </c>
      <c r="AW460" s="327">
        <f>'2ND TERM Db '!AD460</f>
        <v>0</v>
      </c>
      <c r="AX460" s="343">
        <f>'1ST TERM Db'!AD460</f>
        <v>0</v>
      </c>
      <c r="AY460" s="328">
        <f t="shared" si="726"/>
        <v>0</v>
      </c>
      <c r="AZ460" s="26"/>
      <c r="BA460" s="26"/>
      <c r="BB460" s="43">
        <f t="shared" si="727"/>
        <v>0</v>
      </c>
      <c r="BC460" s="327">
        <f>'2ND TERM Db '!AG460</f>
        <v>0</v>
      </c>
      <c r="BD460" s="327">
        <f>'1ST TERM Db'!AG460</f>
        <v>0</v>
      </c>
      <c r="BE460" s="328">
        <f t="shared" si="728"/>
        <v>0</v>
      </c>
      <c r="BF460" s="26"/>
      <c r="BG460" s="26"/>
      <c r="BH460" s="43">
        <f t="shared" si="729"/>
        <v>0</v>
      </c>
      <c r="BI460" s="327">
        <f>'2ND TERM Db '!AJ460</f>
        <v>0</v>
      </c>
      <c r="BJ460" s="327">
        <f>'1ST TERM Db'!AJ460</f>
        <v>0</v>
      </c>
      <c r="BK460" s="328">
        <f t="shared" si="730"/>
        <v>0</v>
      </c>
      <c r="BL460" s="26"/>
      <c r="BM460" s="26"/>
      <c r="BN460" s="43">
        <f t="shared" si="731"/>
        <v>0</v>
      </c>
      <c r="BO460" s="327">
        <f>'2ND TERM Db '!AM460</f>
        <v>0</v>
      </c>
      <c r="BP460" s="348">
        <f>'1ST TERM Db'!AM460</f>
        <v>0</v>
      </c>
      <c r="BQ460" s="328">
        <f t="shared" si="732"/>
        <v>0</v>
      </c>
      <c r="BR460" s="26"/>
      <c r="BS460" s="26"/>
      <c r="BT460" s="43">
        <f t="shared" si="733"/>
        <v>0</v>
      </c>
      <c r="BU460" s="327">
        <f>'2ND TERM Db '!AP460</f>
        <v>0</v>
      </c>
      <c r="BV460" s="348">
        <f>'1ST TERM Db'!AP460</f>
        <v>0</v>
      </c>
      <c r="BW460" s="328">
        <f t="shared" si="734"/>
        <v>0</v>
      </c>
      <c r="BX460" s="26"/>
      <c r="BY460" s="26"/>
      <c r="BZ460" s="43">
        <f t="shared" si="735"/>
        <v>0</v>
      </c>
      <c r="CA460" s="327">
        <f>'2ND TERM Db '!AS460</f>
        <v>0</v>
      </c>
      <c r="CB460" s="348">
        <f>'1ST TERM Db'!AS460</f>
        <v>0</v>
      </c>
      <c r="CC460" s="328">
        <f t="shared" si="736"/>
        <v>0</v>
      </c>
      <c r="CD460" s="26"/>
      <c r="CE460" s="26"/>
      <c r="CF460" s="43">
        <f t="shared" si="737"/>
        <v>0</v>
      </c>
      <c r="CG460" s="327">
        <f>'2ND TERM Db '!AV460</f>
        <v>0</v>
      </c>
      <c r="CH460" s="348">
        <f>'1ST TERM Db'!AV460</f>
        <v>0</v>
      </c>
      <c r="CI460" s="328">
        <f t="shared" si="738"/>
        <v>0</v>
      </c>
      <c r="CJ460" s="26"/>
      <c r="CK460" s="26"/>
      <c r="CL460" s="43">
        <f t="shared" si="739"/>
        <v>0</v>
      </c>
      <c r="CM460" s="327">
        <f>'2ND TERM Db '!AY460</f>
        <v>0</v>
      </c>
      <c r="CN460" s="348">
        <f>'1ST TERM Db'!AY460</f>
        <v>0</v>
      </c>
      <c r="CO460" s="328">
        <f t="shared" si="740"/>
        <v>0</v>
      </c>
      <c r="CP460" s="26"/>
      <c r="CQ460" s="26"/>
      <c r="CR460" s="43">
        <f t="shared" si="741"/>
        <v>0</v>
      </c>
      <c r="CS460" s="327">
        <f>'2ND TERM Db '!BB460</f>
        <v>0</v>
      </c>
      <c r="CT460" s="348">
        <f>'1ST TERM Db'!BB460</f>
        <v>0</v>
      </c>
      <c r="CU460" s="328">
        <f t="shared" si="742"/>
        <v>0</v>
      </c>
      <c r="CV460" s="26"/>
      <c r="CW460" s="26"/>
      <c r="CX460" s="43">
        <f t="shared" si="743"/>
        <v>0</v>
      </c>
      <c r="CY460" s="327">
        <f>'2ND TERM Db '!BE460</f>
        <v>0</v>
      </c>
      <c r="CZ460" s="348">
        <f>'1ST TERM Db'!BE460</f>
        <v>0</v>
      </c>
      <c r="DA460" s="328">
        <f t="shared" si="744"/>
        <v>0</v>
      </c>
      <c r="DB460" s="26"/>
      <c r="DC460" s="26"/>
      <c r="DD460" s="43">
        <f t="shared" si="745"/>
        <v>0</v>
      </c>
      <c r="DE460" s="327">
        <f>'2ND TERM Db '!BH460</f>
        <v>0</v>
      </c>
      <c r="DF460" s="348">
        <f>'1ST TERM Db'!BH460</f>
        <v>0</v>
      </c>
      <c r="DG460" s="328">
        <f t="shared" si="746"/>
        <v>0</v>
      </c>
      <c r="DH460" s="349"/>
      <c r="DI460" s="349"/>
      <c r="DJ460" s="356">
        <f t="shared" si="750"/>
        <v>0</v>
      </c>
      <c r="DK460" s="357">
        <f>'2ND TERM Db '!BK460</f>
        <v>0</v>
      </c>
      <c r="DL460" s="357">
        <f>'1ST TERM Db'!BK460</f>
        <v>0</v>
      </c>
      <c r="DM460" s="328">
        <f t="shared" si="747"/>
        <v>0</v>
      </c>
      <c r="DN460" s="73">
        <f t="shared" ref="DN460" si="757">SUM(O460,U460,AA460,AG460,AM460,AS460,AY460,BE460,BK460,BQ460,BW460,CC460,CI460,CO460,CU460,DA460,DG460:DM460)</f>
        <v>0</v>
      </c>
      <c r="DO460" s="80">
        <f t="shared" si="749"/>
        <v>12</v>
      </c>
      <c r="DP460" s="81" t="s">
        <v>105</v>
      </c>
      <c r="DQ460" s="81" t="s">
        <v>105</v>
      </c>
      <c r="DR460" s="81" t="s">
        <v>105</v>
      </c>
      <c r="DS460" s="81" t="s">
        <v>105</v>
      </c>
      <c r="DT460" s="81" t="s">
        <v>105</v>
      </c>
      <c r="DU460" s="81" t="s">
        <v>105</v>
      </c>
      <c r="DV460" s="81" t="s">
        <v>105</v>
      </c>
      <c r="DW460" s="81" t="s">
        <v>105</v>
      </c>
      <c r="DX460" s="87" t="s">
        <v>98</v>
      </c>
      <c r="DY460" s="88" t="s">
        <v>99</v>
      </c>
      <c r="DZ460" s="81" t="s">
        <v>105</v>
      </c>
      <c r="EA460" s="81" t="s">
        <v>105</v>
      </c>
      <c r="EB460" s="81" t="s">
        <v>105</v>
      </c>
      <c r="EC460" s="81" t="s">
        <v>105</v>
      </c>
      <c r="ED460" s="81" t="s">
        <v>105</v>
      </c>
      <c r="EE460" s="81" t="s">
        <v>105</v>
      </c>
      <c r="EF460" s="99" t="s">
        <v>105</v>
      </c>
      <c r="EG460" s="100" t="s">
        <v>101</v>
      </c>
      <c r="EH460" s="101" t="s">
        <v>102</v>
      </c>
      <c r="EI460" s="102" t="s">
        <v>103</v>
      </c>
      <c r="EJ460" s="103" t="s">
        <v>104</v>
      </c>
    </row>
    <row r="461" ht="30.3" spans="1:140">
      <c r="A461" s="21">
        <v>458</v>
      </c>
      <c r="B461" s="288">
        <f>'1ST TERM Db'!B461</f>
        <v>0</v>
      </c>
      <c r="C461" s="29">
        <f>'1ST TERM Db'!C461</f>
        <v>0</v>
      </c>
      <c r="D461" s="29">
        <f>'1ST TERM Db'!D461</f>
        <v>0</v>
      </c>
      <c r="E461" s="29">
        <f>'1ST TERM Db'!E461</f>
        <v>0</v>
      </c>
      <c r="F461" s="27"/>
      <c r="G461" s="27"/>
      <c r="H461" s="27"/>
      <c r="I461" s="42">
        <f t="shared" si="713"/>
        <v>0</v>
      </c>
      <c r="J461" s="26"/>
      <c r="K461" s="26"/>
      <c r="L461" s="43">
        <f t="shared" si="709"/>
        <v>0</v>
      </c>
      <c r="M461" s="327">
        <f>'2ND TERM Db '!L461</f>
        <v>0</v>
      </c>
      <c r="N461" s="327">
        <f>'1ST TERM Db'!L461</f>
        <v>0</v>
      </c>
      <c r="O461" s="328">
        <f t="shared" si="714"/>
        <v>0</v>
      </c>
      <c r="P461" s="26"/>
      <c r="Q461" s="26"/>
      <c r="R461" s="43">
        <f t="shared" si="715"/>
        <v>0</v>
      </c>
      <c r="S461" s="327">
        <f>'2ND TERM Db '!O461</f>
        <v>0</v>
      </c>
      <c r="T461" s="327">
        <f>'1ST TERM Db'!O461</f>
        <v>0</v>
      </c>
      <c r="U461" s="328">
        <f t="shared" si="716"/>
        <v>0</v>
      </c>
      <c r="V461" s="26"/>
      <c r="W461" s="26"/>
      <c r="X461" s="43">
        <f t="shared" si="717"/>
        <v>0</v>
      </c>
      <c r="Y461" s="327">
        <f>'2ND TERM Db '!R461</f>
        <v>0</v>
      </c>
      <c r="Z461" s="327">
        <f>'1ST TERM Db'!R461</f>
        <v>0</v>
      </c>
      <c r="AA461" s="328">
        <f t="shared" si="718"/>
        <v>0</v>
      </c>
      <c r="AB461" s="26"/>
      <c r="AC461" s="26"/>
      <c r="AD461" s="43">
        <f t="shared" si="719"/>
        <v>0</v>
      </c>
      <c r="AE461" s="327">
        <f>'2ND TERM Db '!U461</f>
        <v>0</v>
      </c>
      <c r="AF461" s="327">
        <f>'1ST TERM Db'!U461</f>
        <v>0</v>
      </c>
      <c r="AG461" s="328">
        <f t="shared" si="720"/>
        <v>0</v>
      </c>
      <c r="AH461" s="26"/>
      <c r="AI461" s="26"/>
      <c r="AJ461" s="43">
        <f t="shared" si="721"/>
        <v>0</v>
      </c>
      <c r="AK461" s="327">
        <f>'2ND TERM Db '!X461</f>
        <v>0</v>
      </c>
      <c r="AL461" s="327">
        <f>'1ST TERM Db'!X461</f>
        <v>0</v>
      </c>
      <c r="AM461" s="328">
        <f t="shared" si="722"/>
        <v>0</v>
      </c>
      <c r="AN461" s="26"/>
      <c r="AO461" s="26"/>
      <c r="AP461" s="43">
        <f t="shared" si="723"/>
        <v>0</v>
      </c>
      <c r="AQ461" s="327">
        <f>'2ND TERM Db '!AA461</f>
        <v>0</v>
      </c>
      <c r="AR461" s="343">
        <f>'1ST TERM Db'!AA461</f>
        <v>0</v>
      </c>
      <c r="AS461" s="328">
        <f t="shared" si="724"/>
        <v>0</v>
      </c>
      <c r="AT461" s="26"/>
      <c r="AU461" s="26"/>
      <c r="AV461" s="43">
        <f t="shared" si="725"/>
        <v>0</v>
      </c>
      <c r="AW461" s="327">
        <f>'2ND TERM Db '!AD461</f>
        <v>0</v>
      </c>
      <c r="AX461" s="343">
        <f>'1ST TERM Db'!AD461</f>
        <v>0</v>
      </c>
      <c r="AY461" s="328">
        <f t="shared" si="726"/>
        <v>0</v>
      </c>
      <c r="AZ461" s="26"/>
      <c r="BA461" s="26"/>
      <c r="BB461" s="43">
        <f t="shared" si="727"/>
        <v>0</v>
      </c>
      <c r="BC461" s="327">
        <f>'2ND TERM Db '!AG461</f>
        <v>0</v>
      </c>
      <c r="BD461" s="327">
        <f>'1ST TERM Db'!AG461</f>
        <v>0</v>
      </c>
      <c r="BE461" s="328">
        <f t="shared" si="728"/>
        <v>0</v>
      </c>
      <c r="BF461" s="26"/>
      <c r="BG461" s="26"/>
      <c r="BH461" s="43">
        <f t="shared" si="729"/>
        <v>0</v>
      </c>
      <c r="BI461" s="327">
        <f>'2ND TERM Db '!AJ461</f>
        <v>0</v>
      </c>
      <c r="BJ461" s="327">
        <f>'1ST TERM Db'!AJ461</f>
        <v>0</v>
      </c>
      <c r="BK461" s="328">
        <f t="shared" si="730"/>
        <v>0</v>
      </c>
      <c r="BL461" s="26"/>
      <c r="BM461" s="26"/>
      <c r="BN461" s="43">
        <f t="shared" si="731"/>
        <v>0</v>
      </c>
      <c r="BO461" s="327">
        <f>'2ND TERM Db '!AM461</f>
        <v>0</v>
      </c>
      <c r="BP461" s="348">
        <f>'1ST TERM Db'!AM461</f>
        <v>0</v>
      </c>
      <c r="BQ461" s="328">
        <f t="shared" si="732"/>
        <v>0</v>
      </c>
      <c r="BR461" s="26"/>
      <c r="BS461" s="26"/>
      <c r="BT461" s="43">
        <f t="shared" si="733"/>
        <v>0</v>
      </c>
      <c r="BU461" s="327">
        <f>'2ND TERM Db '!AP461</f>
        <v>0</v>
      </c>
      <c r="BV461" s="348">
        <f>'1ST TERM Db'!AP461</f>
        <v>0</v>
      </c>
      <c r="BW461" s="328">
        <f t="shared" si="734"/>
        <v>0</v>
      </c>
      <c r="BX461" s="26"/>
      <c r="BY461" s="26"/>
      <c r="BZ461" s="43">
        <f t="shared" si="735"/>
        <v>0</v>
      </c>
      <c r="CA461" s="327">
        <f>'2ND TERM Db '!AS461</f>
        <v>0</v>
      </c>
      <c r="CB461" s="348">
        <f>'1ST TERM Db'!AS461</f>
        <v>0</v>
      </c>
      <c r="CC461" s="328">
        <f t="shared" si="736"/>
        <v>0</v>
      </c>
      <c r="CD461" s="26"/>
      <c r="CE461" s="26"/>
      <c r="CF461" s="43">
        <f t="shared" si="737"/>
        <v>0</v>
      </c>
      <c r="CG461" s="327">
        <f>'2ND TERM Db '!AV461</f>
        <v>0</v>
      </c>
      <c r="CH461" s="348">
        <f>'1ST TERM Db'!AV461</f>
        <v>0</v>
      </c>
      <c r="CI461" s="328">
        <f t="shared" si="738"/>
        <v>0</v>
      </c>
      <c r="CJ461" s="26"/>
      <c r="CK461" s="26"/>
      <c r="CL461" s="43">
        <f t="shared" si="739"/>
        <v>0</v>
      </c>
      <c r="CM461" s="327">
        <f>'2ND TERM Db '!AY461</f>
        <v>0</v>
      </c>
      <c r="CN461" s="348">
        <f>'1ST TERM Db'!AY461</f>
        <v>0</v>
      </c>
      <c r="CO461" s="328">
        <f t="shared" si="740"/>
        <v>0</v>
      </c>
      <c r="CP461" s="26"/>
      <c r="CQ461" s="26"/>
      <c r="CR461" s="43">
        <f t="shared" si="741"/>
        <v>0</v>
      </c>
      <c r="CS461" s="327">
        <f>'2ND TERM Db '!BB461</f>
        <v>0</v>
      </c>
      <c r="CT461" s="348">
        <f>'1ST TERM Db'!BB461</f>
        <v>0</v>
      </c>
      <c r="CU461" s="328">
        <f t="shared" si="742"/>
        <v>0</v>
      </c>
      <c r="CV461" s="26"/>
      <c r="CW461" s="26"/>
      <c r="CX461" s="43">
        <f t="shared" si="743"/>
        <v>0</v>
      </c>
      <c r="CY461" s="327">
        <f>'2ND TERM Db '!BE461</f>
        <v>0</v>
      </c>
      <c r="CZ461" s="348">
        <f>'1ST TERM Db'!BE461</f>
        <v>0</v>
      </c>
      <c r="DA461" s="328">
        <f t="shared" si="744"/>
        <v>0</v>
      </c>
      <c r="DB461" s="26"/>
      <c r="DC461" s="26"/>
      <c r="DD461" s="43">
        <f t="shared" si="745"/>
        <v>0</v>
      </c>
      <c r="DE461" s="327">
        <f>'2ND TERM Db '!BH461</f>
        <v>0</v>
      </c>
      <c r="DF461" s="348">
        <f>'1ST TERM Db'!BH461</f>
        <v>0</v>
      </c>
      <c r="DG461" s="328">
        <f t="shared" si="746"/>
        <v>0</v>
      </c>
      <c r="DH461" s="349"/>
      <c r="DI461" s="349"/>
      <c r="DJ461" s="356">
        <f t="shared" si="750"/>
        <v>0</v>
      </c>
      <c r="DK461" s="357">
        <f>'2ND TERM Db '!BK461</f>
        <v>0</v>
      </c>
      <c r="DL461" s="357">
        <f>'1ST TERM Db'!BK461</f>
        <v>0</v>
      </c>
      <c r="DM461" s="328">
        <f t="shared" si="747"/>
        <v>0</v>
      </c>
      <c r="DN461" s="73">
        <f t="shared" ref="DN461" si="758">SUM(O461,U461,AA461,AG461,AM461,AS461,AY461,BE461,BK461,BQ461,BW461,CC461,CI461,CO461,CU461,DA461,DG461,DM461)</f>
        <v>0</v>
      </c>
      <c r="DO461" s="80">
        <f t="shared" si="749"/>
        <v>12</v>
      </c>
      <c r="DP461" s="81" t="s">
        <v>105</v>
      </c>
      <c r="DQ461" s="81" t="s">
        <v>105</v>
      </c>
      <c r="DR461" s="81" t="s">
        <v>105</v>
      </c>
      <c r="DS461" s="81" t="s">
        <v>105</v>
      </c>
      <c r="DT461" s="81" t="s">
        <v>105</v>
      </c>
      <c r="DU461" s="81" t="s">
        <v>105</v>
      </c>
      <c r="DV461" s="81" t="s">
        <v>105</v>
      </c>
      <c r="DW461" s="81" t="s">
        <v>105</v>
      </c>
      <c r="DX461" s="87" t="s">
        <v>98</v>
      </c>
      <c r="DY461" s="88" t="s">
        <v>99</v>
      </c>
      <c r="DZ461" s="81" t="s">
        <v>105</v>
      </c>
      <c r="EA461" s="81" t="s">
        <v>105</v>
      </c>
      <c r="EB461" s="81" t="s">
        <v>105</v>
      </c>
      <c r="EC461" s="81" t="s">
        <v>105</v>
      </c>
      <c r="ED461" s="81" t="s">
        <v>105</v>
      </c>
      <c r="EE461" s="81" t="s">
        <v>105</v>
      </c>
      <c r="EF461" s="99" t="s">
        <v>105</v>
      </c>
      <c r="EG461" s="100" t="s">
        <v>101</v>
      </c>
      <c r="EH461" s="101" t="s">
        <v>102</v>
      </c>
      <c r="EI461" s="102" t="s">
        <v>103</v>
      </c>
      <c r="EJ461" s="103" t="s">
        <v>104</v>
      </c>
    </row>
    <row r="462" ht="30.3" spans="1:140">
      <c r="A462" s="21">
        <v>459</v>
      </c>
      <c r="B462" s="288">
        <f>'1ST TERM Db'!B462</f>
        <v>0</v>
      </c>
      <c r="C462" s="289">
        <f>'1ST TERM Db'!C462</f>
        <v>0</v>
      </c>
      <c r="D462" s="29">
        <f>'1ST TERM Db'!D462</f>
        <v>0</v>
      </c>
      <c r="E462" s="29">
        <f>'1ST TERM Db'!E462</f>
        <v>0</v>
      </c>
      <c r="F462" s="27"/>
      <c r="G462" s="27"/>
      <c r="H462" s="27"/>
      <c r="I462" s="42">
        <f t="shared" si="713"/>
        <v>0</v>
      </c>
      <c r="J462" s="26"/>
      <c r="K462" s="26"/>
      <c r="L462" s="43">
        <f t="shared" si="709"/>
        <v>0</v>
      </c>
      <c r="M462" s="327">
        <f>'2ND TERM Db '!L462</f>
        <v>0</v>
      </c>
      <c r="N462" s="327">
        <f>'1ST TERM Db'!L462</f>
        <v>0</v>
      </c>
      <c r="O462" s="328">
        <f t="shared" si="714"/>
        <v>0</v>
      </c>
      <c r="P462" s="26"/>
      <c r="Q462" s="26"/>
      <c r="R462" s="43">
        <f t="shared" si="715"/>
        <v>0</v>
      </c>
      <c r="S462" s="327">
        <f>'2ND TERM Db '!O462</f>
        <v>0</v>
      </c>
      <c r="T462" s="327">
        <f>'1ST TERM Db'!O462</f>
        <v>0</v>
      </c>
      <c r="U462" s="328">
        <f t="shared" si="716"/>
        <v>0</v>
      </c>
      <c r="V462" s="26"/>
      <c r="W462" s="26"/>
      <c r="X462" s="43">
        <f t="shared" si="717"/>
        <v>0</v>
      </c>
      <c r="Y462" s="327">
        <f>'2ND TERM Db '!R462</f>
        <v>0</v>
      </c>
      <c r="Z462" s="327">
        <f>'1ST TERM Db'!R462</f>
        <v>0</v>
      </c>
      <c r="AA462" s="328">
        <f t="shared" si="718"/>
        <v>0</v>
      </c>
      <c r="AB462" s="26"/>
      <c r="AC462" s="26"/>
      <c r="AD462" s="43">
        <f t="shared" si="719"/>
        <v>0</v>
      </c>
      <c r="AE462" s="327">
        <f>'2ND TERM Db '!U462</f>
        <v>0</v>
      </c>
      <c r="AF462" s="327">
        <f>'1ST TERM Db'!U462</f>
        <v>0</v>
      </c>
      <c r="AG462" s="328">
        <f t="shared" si="720"/>
        <v>0</v>
      </c>
      <c r="AH462" s="26"/>
      <c r="AI462" s="26"/>
      <c r="AJ462" s="43">
        <f t="shared" si="721"/>
        <v>0</v>
      </c>
      <c r="AK462" s="327">
        <f>'2ND TERM Db '!X462</f>
        <v>0</v>
      </c>
      <c r="AL462" s="327">
        <f>'1ST TERM Db'!X462</f>
        <v>0</v>
      </c>
      <c r="AM462" s="328">
        <f t="shared" si="722"/>
        <v>0</v>
      </c>
      <c r="AN462" s="26"/>
      <c r="AO462" s="26"/>
      <c r="AP462" s="43">
        <f t="shared" si="723"/>
        <v>0</v>
      </c>
      <c r="AQ462" s="327">
        <f>'2ND TERM Db '!AA462</f>
        <v>0</v>
      </c>
      <c r="AR462" s="343">
        <f>'1ST TERM Db'!AA462</f>
        <v>0</v>
      </c>
      <c r="AS462" s="328">
        <f t="shared" si="724"/>
        <v>0</v>
      </c>
      <c r="AT462" s="26"/>
      <c r="AU462" s="26"/>
      <c r="AV462" s="43">
        <f t="shared" si="725"/>
        <v>0</v>
      </c>
      <c r="AW462" s="327">
        <f>'2ND TERM Db '!AD462</f>
        <v>0</v>
      </c>
      <c r="AX462" s="343">
        <f>'1ST TERM Db'!AD462</f>
        <v>0</v>
      </c>
      <c r="AY462" s="328">
        <f t="shared" si="726"/>
        <v>0</v>
      </c>
      <c r="AZ462" s="26"/>
      <c r="BA462" s="26"/>
      <c r="BB462" s="43">
        <f t="shared" si="727"/>
        <v>0</v>
      </c>
      <c r="BC462" s="327">
        <f>'2ND TERM Db '!AG462</f>
        <v>0</v>
      </c>
      <c r="BD462" s="327">
        <f>'1ST TERM Db'!AG462</f>
        <v>0</v>
      </c>
      <c r="BE462" s="328">
        <f t="shared" si="728"/>
        <v>0</v>
      </c>
      <c r="BF462" s="26"/>
      <c r="BG462" s="26"/>
      <c r="BH462" s="43">
        <f t="shared" si="729"/>
        <v>0</v>
      </c>
      <c r="BI462" s="327">
        <f>'2ND TERM Db '!AJ462</f>
        <v>0</v>
      </c>
      <c r="BJ462" s="327">
        <f>'1ST TERM Db'!AJ462</f>
        <v>0</v>
      </c>
      <c r="BK462" s="328">
        <f t="shared" si="730"/>
        <v>0</v>
      </c>
      <c r="BL462" s="26"/>
      <c r="BM462" s="26"/>
      <c r="BN462" s="43">
        <f t="shared" si="731"/>
        <v>0</v>
      </c>
      <c r="BO462" s="327">
        <f>'2ND TERM Db '!AM462</f>
        <v>0</v>
      </c>
      <c r="BP462" s="348">
        <f>'1ST TERM Db'!AM462</f>
        <v>0</v>
      </c>
      <c r="BQ462" s="328">
        <f t="shared" si="732"/>
        <v>0</v>
      </c>
      <c r="BR462" s="26"/>
      <c r="BS462" s="26"/>
      <c r="BT462" s="43">
        <f t="shared" si="733"/>
        <v>0</v>
      </c>
      <c r="BU462" s="327">
        <f>'2ND TERM Db '!AP462</f>
        <v>0</v>
      </c>
      <c r="BV462" s="348">
        <f>'1ST TERM Db'!AP462</f>
        <v>0</v>
      </c>
      <c r="BW462" s="328">
        <f t="shared" si="734"/>
        <v>0</v>
      </c>
      <c r="BX462" s="26"/>
      <c r="BY462" s="26"/>
      <c r="BZ462" s="43">
        <f t="shared" si="735"/>
        <v>0</v>
      </c>
      <c r="CA462" s="327">
        <f>'2ND TERM Db '!AS462</f>
        <v>0</v>
      </c>
      <c r="CB462" s="348">
        <f>'1ST TERM Db'!AS462</f>
        <v>0</v>
      </c>
      <c r="CC462" s="328">
        <f t="shared" si="736"/>
        <v>0</v>
      </c>
      <c r="CD462" s="26"/>
      <c r="CE462" s="26"/>
      <c r="CF462" s="43">
        <f t="shared" si="737"/>
        <v>0</v>
      </c>
      <c r="CG462" s="327">
        <f>'2ND TERM Db '!AV462</f>
        <v>0</v>
      </c>
      <c r="CH462" s="348">
        <f>'1ST TERM Db'!AV462</f>
        <v>0</v>
      </c>
      <c r="CI462" s="328">
        <f t="shared" si="738"/>
        <v>0</v>
      </c>
      <c r="CJ462" s="26"/>
      <c r="CK462" s="26"/>
      <c r="CL462" s="43">
        <f t="shared" si="739"/>
        <v>0</v>
      </c>
      <c r="CM462" s="327">
        <f>'2ND TERM Db '!AY462</f>
        <v>0</v>
      </c>
      <c r="CN462" s="348">
        <f>'1ST TERM Db'!AY462</f>
        <v>0</v>
      </c>
      <c r="CO462" s="328">
        <f t="shared" si="740"/>
        <v>0</v>
      </c>
      <c r="CP462" s="26"/>
      <c r="CQ462" s="26"/>
      <c r="CR462" s="43">
        <f t="shared" si="741"/>
        <v>0</v>
      </c>
      <c r="CS462" s="327">
        <f>'2ND TERM Db '!BB462</f>
        <v>0</v>
      </c>
      <c r="CT462" s="348">
        <f>'1ST TERM Db'!BB462</f>
        <v>0</v>
      </c>
      <c r="CU462" s="328">
        <f t="shared" si="742"/>
        <v>0</v>
      </c>
      <c r="CV462" s="26"/>
      <c r="CW462" s="26"/>
      <c r="CX462" s="43">
        <f t="shared" si="743"/>
        <v>0</v>
      </c>
      <c r="CY462" s="327">
        <f>'2ND TERM Db '!BE462</f>
        <v>0</v>
      </c>
      <c r="CZ462" s="348">
        <f>'1ST TERM Db'!BE462</f>
        <v>0</v>
      </c>
      <c r="DA462" s="328">
        <f t="shared" si="744"/>
        <v>0</v>
      </c>
      <c r="DB462" s="26"/>
      <c r="DC462" s="26"/>
      <c r="DD462" s="43">
        <f t="shared" si="745"/>
        <v>0</v>
      </c>
      <c r="DE462" s="327">
        <f>'2ND TERM Db '!BH462</f>
        <v>0</v>
      </c>
      <c r="DF462" s="348">
        <f>'1ST TERM Db'!BH462</f>
        <v>0</v>
      </c>
      <c r="DG462" s="328">
        <f t="shared" si="746"/>
        <v>0</v>
      </c>
      <c r="DH462" s="349"/>
      <c r="DI462" s="349"/>
      <c r="DJ462" s="356">
        <f t="shared" si="750"/>
        <v>0</v>
      </c>
      <c r="DK462" s="357">
        <f>'2ND TERM Db '!BK462</f>
        <v>0</v>
      </c>
      <c r="DL462" s="357">
        <f>'1ST TERM Db'!BK462</f>
        <v>0</v>
      </c>
      <c r="DM462" s="328">
        <f t="shared" si="747"/>
        <v>0</v>
      </c>
      <c r="DN462" s="73">
        <f t="shared" ref="DN462" si="759">SUM(O462,U462,AA462,AG462,AM462,AS462,AY462,BE462,BK462,BQ462,BW462,CC462,CI462,CO462,CU462,DA462,DG462:DM462)</f>
        <v>0</v>
      </c>
      <c r="DO462" s="80">
        <f t="shared" si="749"/>
        <v>12</v>
      </c>
      <c r="DP462" s="81" t="s">
        <v>105</v>
      </c>
      <c r="DQ462" s="81" t="s">
        <v>105</v>
      </c>
      <c r="DR462" s="81" t="s">
        <v>105</v>
      </c>
      <c r="DS462" s="81" t="s">
        <v>105</v>
      </c>
      <c r="DT462" s="81" t="s">
        <v>105</v>
      </c>
      <c r="DU462" s="81" t="s">
        <v>105</v>
      </c>
      <c r="DV462" s="81" t="s">
        <v>105</v>
      </c>
      <c r="DW462" s="81" t="s">
        <v>105</v>
      </c>
      <c r="DX462" s="87" t="s">
        <v>98</v>
      </c>
      <c r="DY462" s="88" t="s">
        <v>99</v>
      </c>
      <c r="DZ462" s="81" t="s">
        <v>105</v>
      </c>
      <c r="EA462" s="81" t="s">
        <v>105</v>
      </c>
      <c r="EB462" s="81" t="s">
        <v>105</v>
      </c>
      <c r="EC462" s="81" t="s">
        <v>105</v>
      </c>
      <c r="ED462" s="81" t="s">
        <v>105</v>
      </c>
      <c r="EE462" s="81" t="s">
        <v>105</v>
      </c>
      <c r="EF462" s="99" t="s">
        <v>105</v>
      </c>
      <c r="EG462" s="100" t="s">
        <v>101</v>
      </c>
      <c r="EH462" s="101" t="s">
        <v>102</v>
      </c>
      <c r="EI462" s="102" t="s">
        <v>103</v>
      </c>
      <c r="EJ462" s="103" t="s">
        <v>104</v>
      </c>
    </row>
    <row r="463" ht="30.3" spans="1:140">
      <c r="A463" s="21">
        <v>460</v>
      </c>
      <c r="B463" s="288">
        <f>'1ST TERM Db'!B463</f>
        <v>0</v>
      </c>
      <c r="C463" s="29">
        <f>'1ST TERM Db'!C463</f>
        <v>0</v>
      </c>
      <c r="D463" s="29">
        <f>'1ST TERM Db'!D463</f>
        <v>0</v>
      </c>
      <c r="E463" s="29">
        <f>'1ST TERM Db'!E463</f>
        <v>0</v>
      </c>
      <c r="F463" s="27"/>
      <c r="G463" s="27"/>
      <c r="H463" s="27"/>
      <c r="I463" s="42">
        <f t="shared" si="713"/>
        <v>0</v>
      </c>
      <c r="J463" s="26"/>
      <c r="K463" s="26"/>
      <c r="L463" s="43">
        <f t="shared" si="709"/>
        <v>0</v>
      </c>
      <c r="M463" s="327">
        <f>'2ND TERM Db '!L463</f>
        <v>0</v>
      </c>
      <c r="N463" s="327">
        <f>'1ST TERM Db'!L463</f>
        <v>0</v>
      </c>
      <c r="O463" s="328">
        <f t="shared" si="714"/>
        <v>0</v>
      </c>
      <c r="P463" s="26"/>
      <c r="Q463" s="26"/>
      <c r="R463" s="43">
        <f t="shared" si="715"/>
        <v>0</v>
      </c>
      <c r="S463" s="327">
        <f>'2ND TERM Db '!O463</f>
        <v>0</v>
      </c>
      <c r="T463" s="327">
        <f>'1ST TERM Db'!O463</f>
        <v>0</v>
      </c>
      <c r="U463" s="328">
        <f t="shared" si="716"/>
        <v>0</v>
      </c>
      <c r="V463" s="26"/>
      <c r="W463" s="26"/>
      <c r="X463" s="43">
        <f t="shared" si="717"/>
        <v>0</v>
      </c>
      <c r="Y463" s="327">
        <f>'2ND TERM Db '!R463</f>
        <v>0</v>
      </c>
      <c r="Z463" s="327">
        <f>'1ST TERM Db'!R463</f>
        <v>0</v>
      </c>
      <c r="AA463" s="328">
        <f t="shared" si="718"/>
        <v>0</v>
      </c>
      <c r="AB463" s="26"/>
      <c r="AC463" s="26"/>
      <c r="AD463" s="43">
        <f t="shared" si="719"/>
        <v>0</v>
      </c>
      <c r="AE463" s="327">
        <f>'2ND TERM Db '!U463</f>
        <v>0</v>
      </c>
      <c r="AF463" s="327">
        <f>'1ST TERM Db'!U463</f>
        <v>0</v>
      </c>
      <c r="AG463" s="328">
        <f t="shared" si="720"/>
        <v>0</v>
      </c>
      <c r="AH463" s="26"/>
      <c r="AI463" s="26"/>
      <c r="AJ463" s="43">
        <f t="shared" si="721"/>
        <v>0</v>
      </c>
      <c r="AK463" s="327">
        <f>'2ND TERM Db '!X463</f>
        <v>0</v>
      </c>
      <c r="AL463" s="327">
        <f>'1ST TERM Db'!X463</f>
        <v>0</v>
      </c>
      <c r="AM463" s="328">
        <f t="shared" si="722"/>
        <v>0</v>
      </c>
      <c r="AN463" s="26"/>
      <c r="AO463" s="26"/>
      <c r="AP463" s="43">
        <f t="shared" si="723"/>
        <v>0</v>
      </c>
      <c r="AQ463" s="327">
        <f>'2ND TERM Db '!AA463</f>
        <v>0</v>
      </c>
      <c r="AR463" s="343">
        <f>'1ST TERM Db'!AA463</f>
        <v>0</v>
      </c>
      <c r="AS463" s="328">
        <f t="shared" si="724"/>
        <v>0</v>
      </c>
      <c r="AT463" s="26"/>
      <c r="AU463" s="26"/>
      <c r="AV463" s="43">
        <f t="shared" si="725"/>
        <v>0</v>
      </c>
      <c r="AW463" s="327">
        <f>'2ND TERM Db '!AD463</f>
        <v>0</v>
      </c>
      <c r="AX463" s="343">
        <f>'1ST TERM Db'!AD463</f>
        <v>0</v>
      </c>
      <c r="AY463" s="328">
        <f t="shared" si="726"/>
        <v>0</v>
      </c>
      <c r="AZ463" s="26"/>
      <c r="BA463" s="26"/>
      <c r="BB463" s="43">
        <f t="shared" si="727"/>
        <v>0</v>
      </c>
      <c r="BC463" s="327">
        <f>'2ND TERM Db '!AG463</f>
        <v>0</v>
      </c>
      <c r="BD463" s="327">
        <f>'1ST TERM Db'!AG463</f>
        <v>0</v>
      </c>
      <c r="BE463" s="328">
        <f t="shared" si="728"/>
        <v>0</v>
      </c>
      <c r="BF463" s="26"/>
      <c r="BG463" s="26"/>
      <c r="BH463" s="43">
        <f t="shared" si="729"/>
        <v>0</v>
      </c>
      <c r="BI463" s="327">
        <f>'2ND TERM Db '!AJ463</f>
        <v>0</v>
      </c>
      <c r="BJ463" s="327">
        <f>'1ST TERM Db'!AJ463</f>
        <v>0</v>
      </c>
      <c r="BK463" s="328">
        <f t="shared" si="730"/>
        <v>0</v>
      </c>
      <c r="BL463" s="26"/>
      <c r="BM463" s="26"/>
      <c r="BN463" s="43">
        <f t="shared" si="731"/>
        <v>0</v>
      </c>
      <c r="BO463" s="327">
        <f>'2ND TERM Db '!AM463</f>
        <v>0</v>
      </c>
      <c r="BP463" s="348">
        <f>'1ST TERM Db'!AM463</f>
        <v>0</v>
      </c>
      <c r="BQ463" s="328">
        <f t="shared" si="732"/>
        <v>0</v>
      </c>
      <c r="BR463" s="26"/>
      <c r="BS463" s="26"/>
      <c r="BT463" s="43">
        <f t="shared" si="733"/>
        <v>0</v>
      </c>
      <c r="BU463" s="327">
        <f>'2ND TERM Db '!AP463</f>
        <v>0</v>
      </c>
      <c r="BV463" s="348">
        <f>'1ST TERM Db'!AP463</f>
        <v>0</v>
      </c>
      <c r="BW463" s="328">
        <f t="shared" si="734"/>
        <v>0</v>
      </c>
      <c r="BX463" s="26"/>
      <c r="BY463" s="26"/>
      <c r="BZ463" s="43">
        <f t="shared" si="735"/>
        <v>0</v>
      </c>
      <c r="CA463" s="327">
        <f>'2ND TERM Db '!AS463</f>
        <v>0</v>
      </c>
      <c r="CB463" s="348">
        <f>'1ST TERM Db'!AS463</f>
        <v>0</v>
      </c>
      <c r="CC463" s="328">
        <f t="shared" si="736"/>
        <v>0</v>
      </c>
      <c r="CD463" s="26"/>
      <c r="CE463" s="26"/>
      <c r="CF463" s="43">
        <f t="shared" si="737"/>
        <v>0</v>
      </c>
      <c r="CG463" s="327">
        <f>'2ND TERM Db '!AV463</f>
        <v>0</v>
      </c>
      <c r="CH463" s="348">
        <f>'1ST TERM Db'!AV463</f>
        <v>0</v>
      </c>
      <c r="CI463" s="328">
        <f t="shared" si="738"/>
        <v>0</v>
      </c>
      <c r="CJ463" s="26"/>
      <c r="CK463" s="26"/>
      <c r="CL463" s="43">
        <f t="shared" si="739"/>
        <v>0</v>
      </c>
      <c r="CM463" s="327">
        <f>'2ND TERM Db '!AY463</f>
        <v>0</v>
      </c>
      <c r="CN463" s="348">
        <f>'1ST TERM Db'!AY463</f>
        <v>0</v>
      </c>
      <c r="CO463" s="328">
        <f t="shared" si="740"/>
        <v>0</v>
      </c>
      <c r="CP463" s="26"/>
      <c r="CQ463" s="26"/>
      <c r="CR463" s="43">
        <f t="shared" si="741"/>
        <v>0</v>
      </c>
      <c r="CS463" s="327">
        <f>'2ND TERM Db '!BB463</f>
        <v>0</v>
      </c>
      <c r="CT463" s="348">
        <f>'1ST TERM Db'!BB463</f>
        <v>0</v>
      </c>
      <c r="CU463" s="328">
        <f t="shared" si="742"/>
        <v>0</v>
      </c>
      <c r="CV463" s="26"/>
      <c r="CW463" s="26"/>
      <c r="CX463" s="43">
        <f t="shared" si="743"/>
        <v>0</v>
      </c>
      <c r="CY463" s="327">
        <f>'2ND TERM Db '!BE463</f>
        <v>0</v>
      </c>
      <c r="CZ463" s="348">
        <f>'1ST TERM Db'!BE463</f>
        <v>0</v>
      </c>
      <c r="DA463" s="328">
        <f t="shared" si="744"/>
        <v>0</v>
      </c>
      <c r="DB463" s="26"/>
      <c r="DC463" s="26"/>
      <c r="DD463" s="43">
        <f t="shared" si="745"/>
        <v>0</v>
      </c>
      <c r="DE463" s="327">
        <f>'2ND TERM Db '!BH463</f>
        <v>0</v>
      </c>
      <c r="DF463" s="348">
        <f>'1ST TERM Db'!BH463</f>
        <v>0</v>
      </c>
      <c r="DG463" s="328">
        <f t="shared" si="746"/>
        <v>0</v>
      </c>
      <c r="DH463" s="349"/>
      <c r="DI463" s="349"/>
      <c r="DJ463" s="356">
        <f t="shared" si="750"/>
        <v>0</v>
      </c>
      <c r="DK463" s="357">
        <f>'2ND TERM Db '!BK463</f>
        <v>0</v>
      </c>
      <c r="DL463" s="357">
        <f>'1ST TERM Db'!BK463</f>
        <v>0</v>
      </c>
      <c r="DM463" s="328">
        <f t="shared" si="747"/>
        <v>0</v>
      </c>
      <c r="DN463" s="73">
        <f t="shared" ref="DN463" si="760">SUM(O463,U463,AA463,AG463,AM463,AS463,AY463,BE463,BK463,BQ463,BW463,CC463,CI463,CO463,CU463,DA463,DG463,DM463)</f>
        <v>0</v>
      </c>
      <c r="DO463" s="80">
        <f t="shared" si="749"/>
        <v>12</v>
      </c>
      <c r="DP463" s="81" t="s">
        <v>105</v>
      </c>
      <c r="DQ463" s="81" t="s">
        <v>105</v>
      </c>
      <c r="DR463" s="81" t="s">
        <v>105</v>
      </c>
      <c r="DS463" s="81" t="s">
        <v>105</v>
      </c>
      <c r="DT463" s="81" t="s">
        <v>105</v>
      </c>
      <c r="DU463" s="81" t="s">
        <v>105</v>
      </c>
      <c r="DV463" s="81" t="s">
        <v>105</v>
      </c>
      <c r="DW463" s="81" t="s">
        <v>105</v>
      </c>
      <c r="DX463" s="87" t="s">
        <v>98</v>
      </c>
      <c r="DY463" s="88" t="s">
        <v>99</v>
      </c>
      <c r="DZ463" s="81" t="s">
        <v>105</v>
      </c>
      <c r="EA463" s="81" t="s">
        <v>105</v>
      </c>
      <c r="EB463" s="81" t="s">
        <v>105</v>
      </c>
      <c r="EC463" s="81" t="s">
        <v>105</v>
      </c>
      <c r="ED463" s="81" t="s">
        <v>105</v>
      </c>
      <c r="EE463" s="81" t="s">
        <v>105</v>
      </c>
      <c r="EF463" s="99" t="s">
        <v>105</v>
      </c>
      <c r="EG463" s="100" t="s">
        <v>101</v>
      </c>
      <c r="EH463" s="101" t="s">
        <v>102</v>
      </c>
      <c r="EI463" s="102" t="s">
        <v>103</v>
      </c>
      <c r="EJ463" s="103" t="s">
        <v>104</v>
      </c>
    </row>
    <row r="464" ht="30.3" spans="1:140">
      <c r="A464" s="21">
        <v>461</v>
      </c>
      <c r="B464" s="288">
        <f>'1ST TERM Db'!B464</f>
        <v>0</v>
      </c>
      <c r="C464" s="289">
        <f>'1ST TERM Db'!C464</f>
        <v>0</v>
      </c>
      <c r="D464" s="29">
        <f>'1ST TERM Db'!D464</f>
        <v>0</v>
      </c>
      <c r="E464" s="29">
        <f>'1ST TERM Db'!E464</f>
        <v>0</v>
      </c>
      <c r="F464" s="27"/>
      <c r="G464" s="27"/>
      <c r="H464" s="27"/>
      <c r="I464" s="42">
        <f t="shared" si="713"/>
        <v>0</v>
      </c>
      <c r="J464" s="26"/>
      <c r="K464" s="26"/>
      <c r="L464" s="43">
        <f t="shared" si="709"/>
        <v>0</v>
      </c>
      <c r="M464" s="327">
        <f>'2ND TERM Db '!L464</f>
        <v>0</v>
      </c>
      <c r="N464" s="327">
        <f>'1ST TERM Db'!L464</f>
        <v>0</v>
      </c>
      <c r="O464" s="328">
        <f t="shared" si="714"/>
        <v>0</v>
      </c>
      <c r="P464" s="26"/>
      <c r="Q464" s="26"/>
      <c r="R464" s="43">
        <f t="shared" si="715"/>
        <v>0</v>
      </c>
      <c r="S464" s="327">
        <f>'2ND TERM Db '!O464</f>
        <v>0</v>
      </c>
      <c r="T464" s="327">
        <f>'1ST TERM Db'!O464</f>
        <v>0</v>
      </c>
      <c r="U464" s="328">
        <f t="shared" si="716"/>
        <v>0</v>
      </c>
      <c r="V464" s="26"/>
      <c r="W464" s="26"/>
      <c r="X464" s="43">
        <f t="shared" si="717"/>
        <v>0</v>
      </c>
      <c r="Y464" s="327">
        <f>'2ND TERM Db '!R464</f>
        <v>0</v>
      </c>
      <c r="Z464" s="327">
        <f>'1ST TERM Db'!R464</f>
        <v>0</v>
      </c>
      <c r="AA464" s="328">
        <f t="shared" si="718"/>
        <v>0</v>
      </c>
      <c r="AB464" s="26"/>
      <c r="AC464" s="26"/>
      <c r="AD464" s="43">
        <f t="shared" si="719"/>
        <v>0</v>
      </c>
      <c r="AE464" s="327">
        <f>'2ND TERM Db '!U464</f>
        <v>0</v>
      </c>
      <c r="AF464" s="327">
        <f>'1ST TERM Db'!U464</f>
        <v>0</v>
      </c>
      <c r="AG464" s="328">
        <f t="shared" si="720"/>
        <v>0</v>
      </c>
      <c r="AH464" s="26"/>
      <c r="AI464" s="26"/>
      <c r="AJ464" s="43">
        <f t="shared" si="721"/>
        <v>0</v>
      </c>
      <c r="AK464" s="327">
        <f>'2ND TERM Db '!X464</f>
        <v>0</v>
      </c>
      <c r="AL464" s="327">
        <f>'1ST TERM Db'!X464</f>
        <v>0</v>
      </c>
      <c r="AM464" s="328">
        <f t="shared" si="722"/>
        <v>0</v>
      </c>
      <c r="AN464" s="26"/>
      <c r="AO464" s="26"/>
      <c r="AP464" s="43">
        <f t="shared" si="723"/>
        <v>0</v>
      </c>
      <c r="AQ464" s="327">
        <f>'2ND TERM Db '!AA464</f>
        <v>0</v>
      </c>
      <c r="AR464" s="343">
        <f>'1ST TERM Db'!AA464</f>
        <v>0</v>
      </c>
      <c r="AS464" s="328">
        <f t="shared" si="724"/>
        <v>0</v>
      </c>
      <c r="AT464" s="26"/>
      <c r="AU464" s="26"/>
      <c r="AV464" s="43">
        <f t="shared" si="725"/>
        <v>0</v>
      </c>
      <c r="AW464" s="327">
        <f>'2ND TERM Db '!AD464</f>
        <v>0</v>
      </c>
      <c r="AX464" s="343">
        <f>'1ST TERM Db'!AD464</f>
        <v>0</v>
      </c>
      <c r="AY464" s="328">
        <f t="shared" si="726"/>
        <v>0</v>
      </c>
      <c r="AZ464" s="26"/>
      <c r="BA464" s="26"/>
      <c r="BB464" s="43">
        <f t="shared" si="727"/>
        <v>0</v>
      </c>
      <c r="BC464" s="327">
        <f>'2ND TERM Db '!AG464</f>
        <v>0</v>
      </c>
      <c r="BD464" s="327">
        <f>'1ST TERM Db'!AG464</f>
        <v>0</v>
      </c>
      <c r="BE464" s="328">
        <f t="shared" si="728"/>
        <v>0</v>
      </c>
      <c r="BF464" s="26"/>
      <c r="BG464" s="26"/>
      <c r="BH464" s="43">
        <f t="shared" si="729"/>
        <v>0</v>
      </c>
      <c r="BI464" s="327">
        <f>'2ND TERM Db '!AJ464</f>
        <v>0</v>
      </c>
      <c r="BJ464" s="327">
        <f>'1ST TERM Db'!AJ464</f>
        <v>0</v>
      </c>
      <c r="BK464" s="328">
        <f t="shared" si="730"/>
        <v>0</v>
      </c>
      <c r="BL464" s="26"/>
      <c r="BM464" s="26"/>
      <c r="BN464" s="43">
        <f t="shared" si="731"/>
        <v>0</v>
      </c>
      <c r="BO464" s="327">
        <f>'2ND TERM Db '!AM464</f>
        <v>0</v>
      </c>
      <c r="BP464" s="348">
        <f>'1ST TERM Db'!AM464</f>
        <v>0</v>
      </c>
      <c r="BQ464" s="328">
        <f t="shared" si="732"/>
        <v>0</v>
      </c>
      <c r="BR464" s="26"/>
      <c r="BS464" s="26"/>
      <c r="BT464" s="43">
        <f t="shared" si="733"/>
        <v>0</v>
      </c>
      <c r="BU464" s="327">
        <f>'2ND TERM Db '!AP464</f>
        <v>0</v>
      </c>
      <c r="BV464" s="348">
        <f>'1ST TERM Db'!AP464</f>
        <v>0</v>
      </c>
      <c r="BW464" s="328">
        <f t="shared" si="734"/>
        <v>0</v>
      </c>
      <c r="BX464" s="26"/>
      <c r="BY464" s="26"/>
      <c r="BZ464" s="43">
        <f t="shared" si="735"/>
        <v>0</v>
      </c>
      <c r="CA464" s="327">
        <f>'2ND TERM Db '!AS464</f>
        <v>0</v>
      </c>
      <c r="CB464" s="348">
        <f>'1ST TERM Db'!AS464</f>
        <v>0</v>
      </c>
      <c r="CC464" s="328">
        <f t="shared" si="736"/>
        <v>0</v>
      </c>
      <c r="CD464" s="26"/>
      <c r="CE464" s="26"/>
      <c r="CF464" s="43">
        <f t="shared" si="737"/>
        <v>0</v>
      </c>
      <c r="CG464" s="327">
        <f>'2ND TERM Db '!AV464</f>
        <v>0</v>
      </c>
      <c r="CH464" s="348">
        <f>'1ST TERM Db'!AV464</f>
        <v>0</v>
      </c>
      <c r="CI464" s="328">
        <f t="shared" si="738"/>
        <v>0</v>
      </c>
      <c r="CJ464" s="26"/>
      <c r="CK464" s="26"/>
      <c r="CL464" s="43">
        <f t="shared" si="739"/>
        <v>0</v>
      </c>
      <c r="CM464" s="327">
        <f>'2ND TERM Db '!AY464</f>
        <v>0</v>
      </c>
      <c r="CN464" s="348">
        <f>'1ST TERM Db'!AY464</f>
        <v>0</v>
      </c>
      <c r="CO464" s="328">
        <f t="shared" si="740"/>
        <v>0</v>
      </c>
      <c r="CP464" s="26"/>
      <c r="CQ464" s="26"/>
      <c r="CR464" s="43">
        <f t="shared" si="741"/>
        <v>0</v>
      </c>
      <c r="CS464" s="327">
        <f>'2ND TERM Db '!BB464</f>
        <v>0</v>
      </c>
      <c r="CT464" s="348">
        <f>'1ST TERM Db'!BB464</f>
        <v>0</v>
      </c>
      <c r="CU464" s="328">
        <f t="shared" si="742"/>
        <v>0</v>
      </c>
      <c r="CV464" s="26"/>
      <c r="CW464" s="26"/>
      <c r="CX464" s="43">
        <f t="shared" si="743"/>
        <v>0</v>
      </c>
      <c r="CY464" s="327">
        <f>'2ND TERM Db '!BE464</f>
        <v>0</v>
      </c>
      <c r="CZ464" s="348">
        <f>'1ST TERM Db'!BE464</f>
        <v>0</v>
      </c>
      <c r="DA464" s="328">
        <f t="shared" si="744"/>
        <v>0</v>
      </c>
      <c r="DB464" s="26"/>
      <c r="DC464" s="26"/>
      <c r="DD464" s="43">
        <f t="shared" si="745"/>
        <v>0</v>
      </c>
      <c r="DE464" s="327">
        <f>'2ND TERM Db '!BH464</f>
        <v>0</v>
      </c>
      <c r="DF464" s="348">
        <f>'1ST TERM Db'!BH464</f>
        <v>0</v>
      </c>
      <c r="DG464" s="328">
        <f t="shared" si="746"/>
        <v>0</v>
      </c>
      <c r="DH464" s="349"/>
      <c r="DI464" s="349"/>
      <c r="DJ464" s="356">
        <f t="shared" si="750"/>
        <v>0</v>
      </c>
      <c r="DK464" s="357">
        <f>'2ND TERM Db '!BK464</f>
        <v>0</v>
      </c>
      <c r="DL464" s="357">
        <f>'1ST TERM Db'!BK464</f>
        <v>0</v>
      </c>
      <c r="DM464" s="328">
        <f t="shared" si="747"/>
        <v>0</v>
      </c>
      <c r="DN464" s="73">
        <f t="shared" ref="DN464" si="761">SUM(O464,U464,AA464,AG464,AM464,AS464,AY464,BE464,BK464,BQ464,BW464,CC464,CI464,CO464,CU464,DA464,DG464:DM464)</f>
        <v>0</v>
      </c>
      <c r="DO464" s="80">
        <f t="shared" si="749"/>
        <v>12</v>
      </c>
      <c r="DP464" s="81" t="s">
        <v>105</v>
      </c>
      <c r="DQ464" s="81" t="s">
        <v>105</v>
      </c>
      <c r="DR464" s="81" t="s">
        <v>105</v>
      </c>
      <c r="DS464" s="81" t="s">
        <v>105</v>
      </c>
      <c r="DT464" s="81" t="s">
        <v>105</v>
      </c>
      <c r="DU464" s="81" t="s">
        <v>105</v>
      </c>
      <c r="DV464" s="81" t="s">
        <v>105</v>
      </c>
      <c r="DW464" s="81" t="s">
        <v>105</v>
      </c>
      <c r="DX464" s="87" t="s">
        <v>98</v>
      </c>
      <c r="DY464" s="88" t="s">
        <v>99</v>
      </c>
      <c r="DZ464" s="81" t="s">
        <v>105</v>
      </c>
      <c r="EA464" s="81" t="s">
        <v>105</v>
      </c>
      <c r="EB464" s="81" t="s">
        <v>105</v>
      </c>
      <c r="EC464" s="81" t="s">
        <v>105</v>
      </c>
      <c r="ED464" s="81" t="s">
        <v>105</v>
      </c>
      <c r="EE464" s="81" t="s">
        <v>105</v>
      </c>
      <c r="EF464" s="99" t="s">
        <v>105</v>
      </c>
      <c r="EG464" s="100" t="s">
        <v>101</v>
      </c>
      <c r="EH464" s="101" t="s">
        <v>102</v>
      </c>
      <c r="EI464" s="102" t="s">
        <v>103</v>
      </c>
      <c r="EJ464" s="103" t="s">
        <v>104</v>
      </c>
    </row>
    <row r="465" ht="30.3" spans="1:140">
      <c r="A465" s="21">
        <v>462</v>
      </c>
      <c r="B465" s="288">
        <f>'1ST TERM Db'!B465</f>
        <v>0</v>
      </c>
      <c r="C465" s="29">
        <f>'1ST TERM Db'!C465</f>
        <v>0</v>
      </c>
      <c r="D465" s="29">
        <f>'1ST TERM Db'!D465</f>
        <v>0</v>
      </c>
      <c r="E465" s="29">
        <f>'1ST TERM Db'!E465</f>
        <v>0</v>
      </c>
      <c r="F465" s="27"/>
      <c r="G465" s="27"/>
      <c r="H465" s="27"/>
      <c r="I465" s="42">
        <f t="shared" si="713"/>
        <v>0</v>
      </c>
      <c r="J465" s="26"/>
      <c r="K465" s="26"/>
      <c r="L465" s="43">
        <f t="shared" si="709"/>
        <v>0</v>
      </c>
      <c r="M465" s="327">
        <f>'2ND TERM Db '!L465</f>
        <v>0</v>
      </c>
      <c r="N465" s="327">
        <f>'1ST TERM Db'!L465</f>
        <v>0</v>
      </c>
      <c r="O465" s="328">
        <f t="shared" si="714"/>
        <v>0</v>
      </c>
      <c r="P465" s="26"/>
      <c r="Q465" s="26"/>
      <c r="R465" s="43">
        <f t="shared" si="715"/>
        <v>0</v>
      </c>
      <c r="S465" s="327">
        <f>'2ND TERM Db '!O465</f>
        <v>0</v>
      </c>
      <c r="T465" s="327">
        <f>'1ST TERM Db'!O465</f>
        <v>0</v>
      </c>
      <c r="U465" s="328">
        <f t="shared" si="716"/>
        <v>0</v>
      </c>
      <c r="V465" s="26"/>
      <c r="W465" s="26"/>
      <c r="X465" s="43">
        <f t="shared" si="717"/>
        <v>0</v>
      </c>
      <c r="Y465" s="327">
        <f>'2ND TERM Db '!R465</f>
        <v>0</v>
      </c>
      <c r="Z465" s="327">
        <f>'1ST TERM Db'!R465</f>
        <v>0</v>
      </c>
      <c r="AA465" s="328">
        <f t="shared" si="718"/>
        <v>0</v>
      </c>
      <c r="AB465" s="26"/>
      <c r="AC465" s="26"/>
      <c r="AD465" s="43">
        <f t="shared" si="719"/>
        <v>0</v>
      </c>
      <c r="AE465" s="327">
        <f>'2ND TERM Db '!U465</f>
        <v>0</v>
      </c>
      <c r="AF465" s="327">
        <f>'1ST TERM Db'!U465</f>
        <v>0</v>
      </c>
      <c r="AG465" s="328">
        <f t="shared" si="720"/>
        <v>0</v>
      </c>
      <c r="AH465" s="26"/>
      <c r="AI465" s="26"/>
      <c r="AJ465" s="43">
        <f t="shared" si="721"/>
        <v>0</v>
      </c>
      <c r="AK465" s="327">
        <f>'2ND TERM Db '!X465</f>
        <v>0</v>
      </c>
      <c r="AL465" s="327">
        <f>'1ST TERM Db'!X465</f>
        <v>0</v>
      </c>
      <c r="AM465" s="328">
        <f t="shared" si="722"/>
        <v>0</v>
      </c>
      <c r="AN465" s="26"/>
      <c r="AO465" s="26"/>
      <c r="AP465" s="43">
        <f t="shared" si="723"/>
        <v>0</v>
      </c>
      <c r="AQ465" s="327">
        <f>'2ND TERM Db '!AA465</f>
        <v>0</v>
      </c>
      <c r="AR465" s="343">
        <f>'1ST TERM Db'!AA465</f>
        <v>0</v>
      </c>
      <c r="AS465" s="328">
        <f t="shared" si="724"/>
        <v>0</v>
      </c>
      <c r="AT465" s="26"/>
      <c r="AU465" s="26"/>
      <c r="AV465" s="43">
        <f t="shared" si="725"/>
        <v>0</v>
      </c>
      <c r="AW465" s="327">
        <f>'2ND TERM Db '!AD465</f>
        <v>0</v>
      </c>
      <c r="AX465" s="343">
        <f>'1ST TERM Db'!AD465</f>
        <v>0</v>
      </c>
      <c r="AY465" s="328">
        <f t="shared" si="726"/>
        <v>0</v>
      </c>
      <c r="AZ465" s="26"/>
      <c r="BA465" s="26"/>
      <c r="BB465" s="43">
        <f t="shared" si="727"/>
        <v>0</v>
      </c>
      <c r="BC465" s="327">
        <f>'2ND TERM Db '!AG465</f>
        <v>0</v>
      </c>
      <c r="BD465" s="327">
        <f>'1ST TERM Db'!AG465</f>
        <v>0</v>
      </c>
      <c r="BE465" s="328">
        <f t="shared" si="728"/>
        <v>0</v>
      </c>
      <c r="BF465" s="26"/>
      <c r="BG465" s="26"/>
      <c r="BH465" s="43">
        <f t="shared" si="729"/>
        <v>0</v>
      </c>
      <c r="BI465" s="327">
        <f>'2ND TERM Db '!AJ465</f>
        <v>0</v>
      </c>
      <c r="BJ465" s="327">
        <f>'1ST TERM Db'!AJ465</f>
        <v>0</v>
      </c>
      <c r="BK465" s="328">
        <f t="shared" si="730"/>
        <v>0</v>
      </c>
      <c r="BL465" s="26"/>
      <c r="BM465" s="26"/>
      <c r="BN465" s="43">
        <f t="shared" si="731"/>
        <v>0</v>
      </c>
      <c r="BO465" s="327">
        <f>'2ND TERM Db '!AM465</f>
        <v>0</v>
      </c>
      <c r="BP465" s="348">
        <f>'1ST TERM Db'!AM465</f>
        <v>0</v>
      </c>
      <c r="BQ465" s="328">
        <f t="shared" si="732"/>
        <v>0</v>
      </c>
      <c r="BR465" s="26"/>
      <c r="BS465" s="26"/>
      <c r="BT465" s="43">
        <f t="shared" si="733"/>
        <v>0</v>
      </c>
      <c r="BU465" s="327">
        <f>'2ND TERM Db '!AP465</f>
        <v>0</v>
      </c>
      <c r="BV465" s="348">
        <f>'1ST TERM Db'!AP465</f>
        <v>0</v>
      </c>
      <c r="BW465" s="328">
        <f t="shared" si="734"/>
        <v>0</v>
      </c>
      <c r="BX465" s="26"/>
      <c r="BY465" s="26"/>
      <c r="BZ465" s="43">
        <f t="shared" si="735"/>
        <v>0</v>
      </c>
      <c r="CA465" s="327">
        <f>'2ND TERM Db '!AS465</f>
        <v>0</v>
      </c>
      <c r="CB465" s="348">
        <f>'1ST TERM Db'!AS465</f>
        <v>0</v>
      </c>
      <c r="CC465" s="328">
        <f t="shared" si="736"/>
        <v>0</v>
      </c>
      <c r="CD465" s="26"/>
      <c r="CE465" s="26"/>
      <c r="CF465" s="43">
        <f t="shared" si="737"/>
        <v>0</v>
      </c>
      <c r="CG465" s="327">
        <f>'2ND TERM Db '!AV465</f>
        <v>0</v>
      </c>
      <c r="CH465" s="348">
        <f>'1ST TERM Db'!AV465</f>
        <v>0</v>
      </c>
      <c r="CI465" s="328">
        <f t="shared" si="738"/>
        <v>0</v>
      </c>
      <c r="CJ465" s="26"/>
      <c r="CK465" s="26"/>
      <c r="CL465" s="43">
        <f t="shared" si="739"/>
        <v>0</v>
      </c>
      <c r="CM465" s="327">
        <f>'2ND TERM Db '!AY465</f>
        <v>0</v>
      </c>
      <c r="CN465" s="348">
        <f>'1ST TERM Db'!AY465</f>
        <v>0</v>
      </c>
      <c r="CO465" s="328">
        <f t="shared" si="740"/>
        <v>0</v>
      </c>
      <c r="CP465" s="26"/>
      <c r="CQ465" s="26"/>
      <c r="CR465" s="43">
        <f t="shared" si="741"/>
        <v>0</v>
      </c>
      <c r="CS465" s="327">
        <f>'2ND TERM Db '!BB465</f>
        <v>0</v>
      </c>
      <c r="CT465" s="348">
        <f>'1ST TERM Db'!BB465</f>
        <v>0</v>
      </c>
      <c r="CU465" s="328">
        <f t="shared" si="742"/>
        <v>0</v>
      </c>
      <c r="CV465" s="26"/>
      <c r="CW465" s="26"/>
      <c r="CX465" s="43">
        <f t="shared" si="743"/>
        <v>0</v>
      </c>
      <c r="CY465" s="327">
        <f>'2ND TERM Db '!BE465</f>
        <v>0</v>
      </c>
      <c r="CZ465" s="348">
        <f>'1ST TERM Db'!BE465</f>
        <v>0</v>
      </c>
      <c r="DA465" s="328">
        <f t="shared" si="744"/>
        <v>0</v>
      </c>
      <c r="DB465" s="26"/>
      <c r="DC465" s="26"/>
      <c r="DD465" s="43">
        <f t="shared" si="745"/>
        <v>0</v>
      </c>
      <c r="DE465" s="327">
        <f>'2ND TERM Db '!BH465</f>
        <v>0</v>
      </c>
      <c r="DF465" s="348">
        <f>'1ST TERM Db'!BH465</f>
        <v>0</v>
      </c>
      <c r="DG465" s="328">
        <f t="shared" si="746"/>
        <v>0</v>
      </c>
      <c r="DH465" s="349"/>
      <c r="DI465" s="349"/>
      <c r="DJ465" s="356">
        <f t="shared" si="750"/>
        <v>0</v>
      </c>
      <c r="DK465" s="357">
        <f>'2ND TERM Db '!BK465</f>
        <v>0</v>
      </c>
      <c r="DL465" s="357">
        <f>'1ST TERM Db'!BK465</f>
        <v>0</v>
      </c>
      <c r="DM465" s="328">
        <f t="shared" si="747"/>
        <v>0</v>
      </c>
      <c r="DN465" s="73">
        <f t="shared" ref="DN465" si="762">SUM(O465,U465,AA465,AG465,AM465,AS465,AY465,BE465,BK465,BQ465,BW465,CC465,CI465,CO465,CU465,DA465,DG465,DM465)</f>
        <v>0</v>
      </c>
      <c r="DO465" s="80">
        <f t="shared" si="749"/>
        <v>12</v>
      </c>
      <c r="DP465" s="81" t="s">
        <v>105</v>
      </c>
      <c r="DQ465" s="81" t="s">
        <v>105</v>
      </c>
      <c r="DR465" s="81" t="s">
        <v>105</v>
      </c>
      <c r="DS465" s="81" t="s">
        <v>105</v>
      </c>
      <c r="DT465" s="81" t="s">
        <v>105</v>
      </c>
      <c r="DU465" s="81" t="s">
        <v>105</v>
      </c>
      <c r="DV465" s="81" t="s">
        <v>105</v>
      </c>
      <c r="DW465" s="81" t="s">
        <v>105</v>
      </c>
      <c r="DX465" s="87" t="s">
        <v>98</v>
      </c>
      <c r="DY465" s="88" t="s">
        <v>99</v>
      </c>
      <c r="DZ465" s="81" t="s">
        <v>105</v>
      </c>
      <c r="EA465" s="81" t="s">
        <v>105</v>
      </c>
      <c r="EB465" s="81" t="s">
        <v>105</v>
      </c>
      <c r="EC465" s="81" t="s">
        <v>105</v>
      </c>
      <c r="ED465" s="81" t="s">
        <v>105</v>
      </c>
      <c r="EE465" s="81" t="s">
        <v>105</v>
      </c>
      <c r="EF465" s="99" t="s">
        <v>105</v>
      </c>
      <c r="EG465" s="100" t="s">
        <v>101</v>
      </c>
      <c r="EH465" s="101" t="s">
        <v>102</v>
      </c>
      <c r="EI465" s="102" t="s">
        <v>103</v>
      </c>
      <c r="EJ465" s="103" t="s">
        <v>104</v>
      </c>
    </row>
    <row r="466" ht="30.3" spans="1:140">
      <c r="A466" s="21">
        <v>463</v>
      </c>
      <c r="B466" s="288">
        <f>'1ST TERM Db'!B466</f>
        <v>0</v>
      </c>
      <c r="C466" s="289">
        <f>'1ST TERM Db'!C466</f>
        <v>0</v>
      </c>
      <c r="D466" s="29">
        <f>'1ST TERM Db'!D466</f>
        <v>0</v>
      </c>
      <c r="E466" s="29">
        <f>'1ST TERM Db'!E466</f>
        <v>0</v>
      </c>
      <c r="F466" s="27"/>
      <c r="G466" s="27"/>
      <c r="H466" s="27"/>
      <c r="I466" s="42">
        <f t="shared" si="713"/>
        <v>0</v>
      </c>
      <c r="J466" s="26"/>
      <c r="K466" s="26"/>
      <c r="L466" s="43">
        <f t="shared" si="709"/>
        <v>0</v>
      </c>
      <c r="M466" s="327">
        <f>'2ND TERM Db '!L466</f>
        <v>0</v>
      </c>
      <c r="N466" s="327">
        <f>'1ST TERM Db'!L466</f>
        <v>0</v>
      </c>
      <c r="O466" s="328">
        <f t="shared" si="714"/>
        <v>0</v>
      </c>
      <c r="P466" s="26"/>
      <c r="Q466" s="26"/>
      <c r="R466" s="43">
        <f t="shared" si="715"/>
        <v>0</v>
      </c>
      <c r="S466" s="327">
        <f>'2ND TERM Db '!O466</f>
        <v>0</v>
      </c>
      <c r="T466" s="327">
        <f>'1ST TERM Db'!O466</f>
        <v>0</v>
      </c>
      <c r="U466" s="328">
        <f t="shared" si="716"/>
        <v>0</v>
      </c>
      <c r="V466" s="26"/>
      <c r="W466" s="26"/>
      <c r="X466" s="43">
        <f t="shared" si="717"/>
        <v>0</v>
      </c>
      <c r="Y466" s="327">
        <f>'2ND TERM Db '!R466</f>
        <v>0</v>
      </c>
      <c r="Z466" s="327">
        <f>'1ST TERM Db'!R466</f>
        <v>0</v>
      </c>
      <c r="AA466" s="328">
        <f t="shared" si="718"/>
        <v>0</v>
      </c>
      <c r="AB466" s="26"/>
      <c r="AC466" s="26"/>
      <c r="AD466" s="43">
        <f t="shared" si="719"/>
        <v>0</v>
      </c>
      <c r="AE466" s="327">
        <f>'2ND TERM Db '!U466</f>
        <v>0</v>
      </c>
      <c r="AF466" s="327">
        <f>'1ST TERM Db'!U466</f>
        <v>0</v>
      </c>
      <c r="AG466" s="328">
        <f t="shared" si="720"/>
        <v>0</v>
      </c>
      <c r="AH466" s="26"/>
      <c r="AI466" s="26"/>
      <c r="AJ466" s="43">
        <f t="shared" si="721"/>
        <v>0</v>
      </c>
      <c r="AK466" s="327">
        <f>'2ND TERM Db '!X466</f>
        <v>0</v>
      </c>
      <c r="AL466" s="327">
        <f>'1ST TERM Db'!X466</f>
        <v>0</v>
      </c>
      <c r="AM466" s="328">
        <f t="shared" si="722"/>
        <v>0</v>
      </c>
      <c r="AN466" s="26"/>
      <c r="AO466" s="26"/>
      <c r="AP466" s="43">
        <f t="shared" si="723"/>
        <v>0</v>
      </c>
      <c r="AQ466" s="327">
        <f>'2ND TERM Db '!AA466</f>
        <v>0</v>
      </c>
      <c r="AR466" s="343">
        <f>'1ST TERM Db'!AA466</f>
        <v>0</v>
      </c>
      <c r="AS466" s="328">
        <f t="shared" si="724"/>
        <v>0</v>
      </c>
      <c r="AT466" s="26"/>
      <c r="AU466" s="26"/>
      <c r="AV466" s="43">
        <f t="shared" si="725"/>
        <v>0</v>
      </c>
      <c r="AW466" s="327">
        <f>'2ND TERM Db '!AD466</f>
        <v>0</v>
      </c>
      <c r="AX466" s="343">
        <f>'1ST TERM Db'!AD466</f>
        <v>0</v>
      </c>
      <c r="AY466" s="328">
        <f t="shared" si="726"/>
        <v>0</v>
      </c>
      <c r="AZ466" s="26"/>
      <c r="BA466" s="26"/>
      <c r="BB466" s="43">
        <f t="shared" si="727"/>
        <v>0</v>
      </c>
      <c r="BC466" s="327">
        <f>'2ND TERM Db '!AG466</f>
        <v>0</v>
      </c>
      <c r="BD466" s="327">
        <f>'1ST TERM Db'!AG466</f>
        <v>0</v>
      </c>
      <c r="BE466" s="328">
        <f t="shared" si="728"/>
        <v>0</v>
      </c>
      <c r="BF466" s="26"/>
      <c r="BG466" s="26"/>
      <c r="BH466" s="43">
        <f t="shared" si="729"/>
        <v>0</v>
      </c>
      <c r="BI466" s="327">
        <f>'2ND TERM Db '!AJ466</f>
        <v>0</v>
      </c>
      <c r="BJ466" s="327">
        <f>'1ST TERM Db'!AJ466</f>
        <v>0</v>
      </c>
      <c r="BK466" s="328">
        <f t="shared" si="730"/>
        <v>0</v>
      </c>
      <c r="BL466" s="26"/>
      <c r="BM466" s="26"/>
      <c r="BN466" s="43">
        <f t="shared" si="731"/>
        <v>0</v>
      </c>
      <c r="BO466" s="327">
        <f>'2ND TERM Db '!AM466</f>
        <v>0</v>
      </c>
      <c r="BP466" s="348">
        <f>'1ST TERM Db'!AM466</f>
        <v>0</v>
      </c>
      <c r="BQ466" s="328">
        <f t="shared" si="732"/>
        <v>0</v>
      </c>
      <c r="BR466" s="26"/>
      <c r="BS466" s="26"/>
      <c r="BT466" s="43">
        <f t="shared" si="733"/>
        <v>0</v>
      </c>
      <c r="BU466" s="327">
        <f>'2ND TERM Db '!AP466</f>
        <v>0</v>
      </c>
      <c r="BV466" s="348">
        <f>'1ST TERM Db'!AP466</f>
        <v>0</v>
      </c>
      <c r="BW466" s="328">
        <f t="shared" si="734"/>
        <v>0</v>
      </c>
      <c r="BX466" s="26"/>
      <c r="BY466" s="26"/>
      <c r="BZ466" s="43">
        <f t="shared" si="735"/>
        <v>0</v>
      </c>
      <c r="CA466" s="327">
        <f>'2ND TERM Db '!AS466</f>
        <v>0</v>
      </c>
      <c r="CB466" s="348">
        <f>'1ST TERM Db'!AS466</f>
        <v>0</v>
      </c>
      <c r="CC466" s="328">
        <f t="shared" si="736"/>
        <v>0</v>
      </c>
      <c r="CD466" s="26"/>
      <c r="CE466" s="26"/>
      <c r="CF466" s="43">
        <f t="shared" si="737"/>
        <v>0</v>
      </c>
      <c r="CG466" s="327">
        <f>'2ND TERM Db '!AV466</f>
        <v>0</v>
      </c>
      <c r="CH466" s="348">
        <f>'1ST TERM Db'!AV466</f>
        <v>0</v>
      </c>
      <c r="CI466" s="328">
        <f t="shared" si="738"/>
        <v>0</v>
      </c>
      <c r="CJ466" s="26"/>
      <c r="CK466" s="26"/>
      <c r="CL466" s="43">
        <f t="shared" si="739"/>
        <v>0</v>
      </c>
      <c r="CM466" s="327">
        <f>'2ND TERM Db '!AY466</f>
        <v>0</v>
      </c>
      <c r="CN466" s="348">
        <f>'1ST TERM Db'!AY466</f>
        <v>0</v>
      </c>
      <c r="CO466" s="328">
        <f t="shared" si="740"/>
        <v>0</v>
      </c>
      <c r="CP466" s="26"/>
      <c r="CQ466" s="26"/>
      <c r="CR466" s="43">
        <f t="shared" si="741"/>
        <v>0</v>
      </c>
      <c r="CS466" s="327">
        <f>'2ND TERM Db '!BB466</f>
        <v>0</v>
      </c>
      <c r="CT466" s="348">
        <f>'1ST TERM Db'!BB466</f>
        <v>0</v>
      </c>
      <c r="CU466" s="328">
        <f t="shared" si="742"/>
        <v>0</v>
      </c>
      <c r="CV466" s="26"/>
      <c r="CW466" s="26"/>
      <c r="CX466" s="43">
        <f t="shared" si="743"/>
        <v>0</v>
      </c>
      <c r="CY466" s="327">
        <f>'2ND TERM Db '!BE466</f>
        <v>0</v>
      </c>
      <c r="CZ466" s="348">
        <f>'1ST TERM Db'!BE466</f>
        <v>0</v>
      </c>
      <c r="DA466" s="328">
        <f t="shared" si="744"/>
        <v>0</v>
      </c>
      <c r="DB466" s="26"/>
      <c r="DC466" s="26"/>
      <c r="DD466" s="43">
        <f t="shared" si="745"/>
        <v>0</v>
      </c>
      <c r="DE466" s="327">
        <f>'2ND TERM Db '!BH466</f>
        <v>0</v>
      </c>
      <c r="DF466" s="348">
        <f>'1ST TERM Db'!BH466</f>
        <v>0</v>
      </c>
      <c r="DG466" s="328">
        <f t="shared" si="746"/>
        <v>0</v>
      </c>
      <c r="DH466" s="349"/>
      <c r="DI466" s="349"/>
      <c r="DJ466" s="356">
        <f t="shared" si="750"/>
        <v>0</v>
      </c>
      <c r="DK466" s="357">
        <f>'2ND TERM Db '!BK466</f>
        <v>0</v>
      </c>
      <c r="DL466" s="357">
        <f>'1ST TERM Db'!BK466</f>
        <v>0</v>
      </c>
      <c r="DM466" s="328">
        <f t="shared" si="747"/>
        <v>0</v>
      </c>
      <c r="DN466" s="73">
        <f t="shared" ref="DN466" si="763">SUM(O466,U466,AA466,AG466,AM466,AS466,AY466,BE466,BK466,BQ466,BW466,CC466,CI466,CO466,CU466,DA466,DG466:DM466)</f>
        <v>0</v>
      </c>
      <c r="DO466" s="80">
        <f t="shared" si="749"/>
        <v>12</v>
      </c>
      <c r="DP466" s="81" t="s">
        <v>105</v>
      </c>
      <c r="DQ466" s="81" t="s">
        <v>105</v>
      </c>
      <c r="DR466" s="81" t="s">
        <v>105</v>
      </c>
      <c r="DS466" s="81" t="s">
        <v>105</v>
      </c>
      <c r="DT466" s="81" t="s">
        <v>105</v>
      </c>
      <c r="DU466" s="81" t="s">
        <v>105</v>
      </c>
      <c r="DV466" s="81" t="s">
        <v>105</v>
      </c>
      <c r="DW466" s="81" t="s">
        <v>105</v>
      </c>
      <c r="DX466" s="87" t="s">
        <v>98</v>
      </c>
      <c r="DY466" s="88" t="s">
        <v>99</v>
      </c>
      <c r="DZ466" s="81" t="s">
        <v>105</v>
      </c>
      <c r="EA466" s="81" t="s">
        <v>105</v>
      </c>
      <c r="EB466" s="81" t="s">
        <v>105</v>
      </c>
      <c r="EC466" s="81" t="s">
        <v>105</v>
      </c>
      <c r="ED466" s="81" t="s">
        <v>105</v>
      </c>
      <c r="EE466" s="81" t="s">
        <v>105</v>
      </c>
      <c r="EF466" s="99" t="s">
        <v>105</v>
      </c>
      <c r="EG466" s="100" t="s">
        <v>101</v>
      </c>
      <c r="EH466" s="101" t="s">
        <v>102</v>
      </c>
      <c r="EI466" s="102" t="s">
        <v>103</v>
      </c>
      <c r="EJ466" s="103" t="s">
        <v>104</v>
      </c>
    </row>
    <row r="467" ht="30.3" spans="1:140">
      <c r="A467" s="21">
        <v>464</v>
      </c>
      <c r="B467" s="288">
        <f>'1ST TERM Db'!B467</f>
        <v>0</v>
      </c>
      <c r="C467" s="29">
        <f>'1ST TERM Db'!C467</f>
        <v>0</v>
      </c>
      <c r="D467" s="29">
        <f>'1ST TERM Db'!D467</f>
        <v>0</v>
      </c>
      <c r="E467" s="29">
        <f>'1ST TERM Db'!E467</f>
        <v>0</v>
      </c>
      <c r="F467" s="27"/>
      <c r="G467" s="27"/>
      <c r="H467" s="27"/>
      <c r="I467" s="42">
        <f t="shared" si="713"/>
        <v>0</v>
      </c>
      <c r="J467" s="26"/>
      <c r="K467" s="26"/>
      <c r="L467" s="43">
        <f t="shared" si="709"/>
        <v>0</v>
      </c>
      <c r="M467" s="327">
        <f>'2ND TERM Db '!L467</f>
        <v>0</v>
      </c>
      <c r="N467" s="327">
        <f>'1ST TERM Db'!L467</f>
        <v>0</v>
      </c>
      <c r="O467" s="328">
        <f t="shared" si="714"/>
        <v>0</v>
      </c>
      <c r="P467" s="26"/>
      <c r="Q467" s="26"/>
      <c r="R467" s="43">
        <f t="shared" si="715"/>
        <v>0</v>
      </c>
      <c r="S467" s="327">
        <f>'2ND TERM Db '!O467</f>
        <v>0</v>
      </c>
      <c r="T467" s="327">
        <f>'1ST TERM Db'!O467</f>
        <v>0</v>
      </c>
      <c r="U467" s="328">
        <f t="shared" si="716"/>
        <v>0</v>
      </c>
      <c r="V467" s="26"/>
      <c r="W467" s="26"/>
      <c r="X467" s="43">
        <f t="shared" si="717"/>
        <v>0</v>
      </c>
      <c r="Y467" s="327">
        <f>'2ND TERM Db '!R467</f>
        <v>0</v>
      </c>
      <c r="Z467" s="327">
        <f>'1ST TERM Db'!R467</f>
        <v>0</v>
      </c>
      <c r="AA467" s="328">
        <f t="shared" si="718"/>
        <v>0</v>
      </c>
      <c r="AB467" s="26"/>
      <c r="AC467" s="26"/>
      <c r="AD467" s="43">
        <f t="shared" si="719"/>
        <v>0</v>
      </c>
      <c r="AE467" s="327">
        <f>'2ND TERM Db '!U467</f>
        <v>0</v>
      </c>
      <c r="AF467" s="327">
        <f>'1ST TERM Db'!U467</f>
        <v>0</v>
      </c>
      <c r="AG467" s="328">
        <f t="shared" si="720"/>
        <v>0</v>
      </c>
      <c r="AH467" s="26"/>
      <c r="AI467" s="26"/>
      <c r="AJ467" s="43">
        <f t="shared" si="721"/>
        <v>0</v>
      </c>
      <c r="AK467" s="327">
        <f>'2ND TERM Db '!X467</f>
        <v>0</v>
      </c>
      <c r="AL467" s="327">
        <f>'1ST TERM Db'!X467</f>
        <v>0</v>
      </c>
      <c r="AM467" s="328">
        <f t="shared" si="722"/>
        <v>0</v>
      </c>
      <c r="AN467" s="26"/>
      <c r="AO467" s="26"/>
      <c r="AP467" s="43">
        <f t="shared" si="723"/>
        <v>0</v>
      </c>
      <c r="AQ467" s="327">
        <f>'2ND TERM Db '!AA467</f>
        <v>0</v>
      </c>
      <c r="AR467" s="343">
        <f>'1ST TERM Db'!AA467</f>
        <v>0</v>
      </c>
      <c r="AS467" s="328">
        <f t="shared" si="724"/>
        <v>0</v>
      </c>
      <c r="AT467" s="26"/>
      <c r="AU467" s="26"/>
      <c r="AV467" s="43">
        <f t="shared" si="725"/>
        <v>0</v>
      </c>
      <c r="AW467" s="327">
        <f>'2ND TERM Db '!AD467</f>
        <v>0</v>
      </c>
      <c r="AX467" s="343">
        <f>'1ST TERM Db'!AD467</f>
        <v>0</v>
      </c>
      <c r="AY467" s="328">
        <f t="shared" si="726"/>
        <v>0</v>
      </c>
      <c r="AZ467" s="26"/>
      <c r="BA467" s="26"/>
      <c r="BB467" s="43">
        <f t="shared" si="727"/>
        <v>0</v>
      </c>
      <c r="BC467" s="327">
        <f>'2ND TERM Db '!AG467</f>
        <v>0</v>
      </c>
      <c r="BD467" s="327">
        <f>'1ST TERM Db'!AG467</f>
        <v>0</v>
      </c>
      <c r="BE467" s="328">
        <f t="shared" si="728"/>
        <v>0</v>
      </c>
      <c r="BF467" s="26"/>
      <c r="BG467" s="26"/>
      <c r="BH467" s="43">
        <f t="shared" si="729"/>
        <v>0</v>
      </c>
      <c r="BI467" s="327">
        <f>'2ND TERM Db '!AJ467</f>
        <v>0</v>
      </c>
      <c r="BJ467" s="327">
        <f>'1ST TERM Db'!AJ467</f>
        <v>0</v>
      </c>
      <c r="BK467" s="328">
        <f t="shared" si="730"/>
        <v>0</v>
      </c>
      <c r="BL467" s="26"/>
      <c r="BM467" s="26"/>
      <c r="BN467" s="43">
        <f t="shared" si="731"/>
        <v>0</v>
      </c>
      <c r="BO467" s="327">
        <f>'2ND TERM Db '!AM467</f>
        <v>0</v>
      </c>
      <c r="BP467" s="348">
        <f>'1ST TERM Db'!AM467</f>
        <v>0</v>
      </c>
      <c r="BQ467" s="328">
        <f t="shared" si="732"/>
        <v>0</v>
      </c>
      <c r="BR467" s="26"/>
      <c r="BS467" s="26"/>
      <c r="BT467" s="43">
        <f t="shared" si="733"/>
        <v>0</v>
      </c>
      <c r="BU467" s="327">
        <f>'2ND TERM Db '!AP467</f>
        <v>0</v>
      </c>
      <c r="BV467" s="348">
        <f>'1ST TERM Db'!AP467</f>
        <v>0</v>
      </c>
      <c r="BW467" s="328">
        <f t="shared" si="734"/>
        <v>0</v>
      </c>
      <c r="BX467" s="26"/>
      <c r="BY467" s="26"/>
      <c r="BZ467" s="43">
        <f t="shared" si="735"/>
        <v>0</v>
      </c>
      <c r="CA467" s="327">
        <f>'2ND TERM Db '!AS467</f>
        <v>0</v>
      </c>
      <c r="CB467" s="348">
        <f>'1ST TERM Db'!AS467</f>
        <v>0</v>
      </c>
      <c r="CC467" s="328">
        <f t="shared" si="736"/>
        <v>0</v>
      </c>
      <c r="CD467" s="26"/>
      <c r="CE467" s="26"/>
      <c r="CF467" s="43">
        <f t="shared" si="737"/>
        <v>0</v>
      </c>
      <c r="CG467" s="327">
        <f>'2ND TERM Db '!AV467</f>
        <v>0</v>
      </c>
      <c r="CH467" s="348">
        <f>'1ST TERM Db'!AV467</f>
        <v>0</v>
      </c>
      <c r="CI467" s="328">
        <f t="shared" si="738"/>
        <v>0</v>
      </c>
      <c r="CJ467" s="26"/>
      <c r="CK467" s="26"/>
      <c r="CL467" s="43">
        <f t="shared" si="739"/>
        <v>0</v>
      </c>
      <c r="CM467" s="327">
        <f>'2ND TERM Db '!AY467</f>
        <v>0</v>
      </c>
      <c r="CN467" s="348">
        <f>'1ST TERM Db'!AY467</f>
        <v>0</v>
      </c>
      <c r="CO467" s="328">
        <f t="shared" si="740"/>
        <v>0</v>
      </c>
      <c r="CP467" s="26"/>
      <c r="CQ467" s="26"/>
      <c r="CR467" s="43">
        <f t="shared" si="741"/>
        <v>0</v>
      </c>
      <c r="CS467" s="327">
        <f>'2ND TERM Db '!BB467</f>
        <v>0</v>
      </c>
      <c r="CT467" s="348">
        <f>'1ST TERM Db'!BB467</f>
        <v>0</v>
      </c>
      <c r="CU467" s="328">
        <f t="shared" si="742"/>
        <v>0</v>
      </c>
      <c r="CV467" s="26"/>
      <c r="CW467" s="26"/>
      <c r="CX467" s="43">
        <f t="shared" si="743"/>
        <v>0</v>
      </c>
      <c r="CY467" s="327">
        <f>'2ND TERM Db '!BE467</f>
        <v>0</v>
      </c>
      <c r="CZ467" s="348">
        <f>'1ST TERM Db'!BE467</f>
        <v>0</v>
      </c>
      <c r="DA467" s="328">
        <f t="shared" si="744"/>
        <v>0</v>
      </c>
      <c r="DB467" s="26"/>
      <c r="DC467" s="26"/>
      <c r="DD467" s="43">
        <f t="shared" si="745"/>
        <v>0</v>
      </c>
      <c r="DE467" s="327">
        <f>'2ND TERM Db '!BH467</f>
        <v>0</v>
      </c>
      <c r="DF467" s="348">
        <f>'1ST TERM Db'!BH467</f>
        <v>0</v>
      </c>
      <c r="DG467" s="328">
        <f t="shared" si="746"/>
        <v>0</v>
      </c>
      <c r="DH467" s="349"/>
      <c r="DI467" s="349"/>
      <c r="DJ467" s="356">
        <f t="shared" si="750"/>
        <v>0</v>
      </c>
      <c r="DK467" s="357">
        <f>'2ND TERM Db '!BK467</f>
        <v>0</v>
      </c>
      <c r="DL467" s="357">
        <f>'1ST TERM Db'!BK467</f>
        <v>0</v>
      </c>
      <c r="DM467" s="328">
        <f t="shared" si="747"/>
        <v>0</v>
      </c>
      <c r="DN467" s="73">
        <f t="shared" ref="DN467" si="764">SUM(O467,U467,AA467,AG467,AM467,AS467,AY467,BE467,BK467,BQ467,BW467,CC467,CI467,CO467,CU467,DA467,DG467,DM467)</f>
        <v>0</v>
      </c>
      <c r="DO467" s="80">
        <f t="shared" si="749"/>
        <v>12</v>
      </c>
      <c r="DP467" s="81" t="s">
        <v>105</v>
      </c>
      <c r="DQ467" s="81" t="s">
        <v>105</v>
      </c>
      <c r="DR467" s="81" t="s">
        <v>105</v>
      </c>
      <c r="DS467" s="81" t="s">
        <v>105</v>
      </c>
      <c r="DT467" s="81" t="s">
        <v>105</v>
      </c>
      <c r="DU467" s="81" t="s">
        <v>105</v>
      </c>
      <c r="DV467" s="81" t="s">
        <v>105</v>
      </c>
      <c r="DW467" s="81" t="s">
        <v>105</v>
      </c>
      <c r="DX467" s="87" t="s">
        <v>98</v>
      </c>
      <c r="DY467" s="88" t="s">
        <v>99</v>
      </c>
      <c r="DZ467" s="81" t="s">
        <v>105</v>
      </c>
      <c r="EA467" s="81" t="s">
        <v>105</v>
      </c>
      <c r="EB467" s="81" t="s">
        <v>105</v>
      </c>
      <c r="EC467" s="81" t="s">
        <v>105</v>
      </c>
      <c r="ED467" s="81" t="s">
        <v>105</v>
      </c>
      <c r="EE467" s="81" t="s">
        <v>105</v>
      </c>
      <c r="EF467" s="99" t="s">
        <v>105</v>
      </c>
      <c r="EG467" s="100" t="s">
        <v>101</v>
      </c>
      <c r="EH467" s="101" t="s">
        <v>102</v>
      </c>
      <c r="EI467" s="102" t="s">
        <v>103</v>
      </c>
      <c r="EJ467" s="103" t="s">
        <v>104</v>
      </c>
    </row>
    <row r="468" ht="30.3" spans="1:140">
      <c r="A468" s="21">
        <v>465</v>
      </c>
      <c r="B468" s="288">
        <f>'1ST TERM Db'!B468</f>
        <v>0</v>
      </c>
      <c r="C468" s="29">
        <f>'1ST TERM Db'!C468</f>
        <v>0</v>
      </c>
      <c r="D468" s="29">
        <f>'1ST TERM Db'!D468</f>
        <v>0</v>
      </c>
      <c r="E468" s="29">
        <f>'1ST TERM Db'!E468</f>
        <v>0</v>
      </c>
      <c r="F468" s="27"/>
      <c r="G468" s="27"/>
      <c r="H468" s="27"/>
      <c r="I468" s="42">
        <f t="shared" si="713"/>
        <v>0</v>
      </c>
      <c r="J468" s="26"/>
      <c r="K468" s="26"/>
      <c r="L468" s="43">
        <f t="shared" si="709"/>
        <v>0</v>
      </c>
      <c r="M468" s="327">
        <f>'2ND TERM Db '!L468</f>
        <v>0</v>
      </c>
      <c r="N468" s="327">
        <f>'1ST TERM Db'!L468</f>
        <v>0</v>
      </c>
      <c r="O468" s="328">
        <f t="shared" si="714"/>
        <v>0</v>
      </c>
      <c r="P468" s="26"/>
      <c r="Q468" s="26"/>
      <c r="R468" s="43">
        <f t="shared" si="715"/>
        <v>0</v>
      </c>
      <c r="S468" s="327">
        <f>'2ND TERM Db '!O468</f>
        <v>0</v>
      </c>
      <c r="T468" s="327">
        <f>'1ST TERM Db'!O468</f>
        <v>0</v>
      </c>
      <c r="U468" s="328">
        <f t="shared" si="716"/>
        <v>0</v>
      </c>
      <c r="V468" s="26"/>
      <c r="W468" s="26"/>
      <c r="X468" s="43">
        <f t="shared" si="717"/>
        <v>0</v>
      </c>
      <c r="Y468" s="327">
        <f>'2ND TERM Db '!R468</f>
        <v>0</v>
      </c>
      <c r="Z468" s="327">
        <f>'1ST TERM Db'!R468</f>
        <v>0</v>
      </c>
      <c r="AA468" s="328">
        <f t="shared" si="718"/>
        <v>0</v>
      </c>
      <c r="AB468" s="26"/>
      <c r="AC468" s="26"/>
      <c r="AD468" s="43">
        <f t="shared" si="719"/>
        <v>0</v>
      </c>
      <c r="AE468" s="327">
        <f>'2ND TERM Db '!U468</f>
        <v>0</v>
      </c>
      <c r="AF468" s="327">
        <f>'1ST TERM Db'!U468</f>
        <v>0</v>
      </c>
      <c r="AG468" s="328">
        <f t="shared" si="720"/>
        <v>0</v>
      </c>
      <c r="AH468" s="26"/>
      <c r="AI468" s="26"/>
      <c r="AJ468" s="43">
        <f t="shared" si="721"/>
        <v>0</v>
      </c>
      <c r="AK468" s="327">
        <f>'2ND TERM Db '!X468</f>
        <v>0</v>
      </c>
      <c r="AL468" s="327">
        <f>'1ST TERM Db'!X468</f>
        <v>0</v>
      </c>
      <c r="AM468" s="328">
        <f t="shared" si="722"/>
        <v>0</v>
      </c>
      <c r="AN468" s="26"/>
      <c r="AO468" s="26"/>
      <c r="AP468" s="43">
        <f t="shared" si="723"/>
        <v>0</v>
      </c>
      <c r="AQ468" s="327">
        <f>'2ND TERM Db '!AA468</f>
        <v>0</v>
      </c>
      <c r="AR468" s="343">
        <f>'1ST TERM Db'!AA468</f>
        <v>0</v>
      </c>
      <c r="AS468" s="328">
        <f t="shared" si="724"/>
        <v>0</v>
      </c>
      <c r="AT468" s="26"/>
      <c r="AU468" s="26"/>
      <c r="AV468" s="43">
        <f t="shared" si="725"/>
        <v>0</v>
      </c>
      <c r="AW468" s="327">
        <f>'2ND TERM Db '!AD468</f>
        <v>0</v>
      </c>
      <c r="AX468" s="343">
        <f>'1ST TERM Db'!AD468</f>
        <v>0</v>
      </c>
      <c r="AY468" s="328">
        <f t="shared" si="726"/>
        <v>0</v>
      </c>
      <c r="AZ468" s="26"/>
      <c r="BA468" s="26"/>
      <c r="BB468" s="43">
        <f t="shared" si="727"/>
        <v>0</v>
      </c>
      <c r="BC468" s="327">
        <f>'2ND TERM Db '!AG468</f>
        <v>0</v>
      </c>
      <c r="BD468" s="327">
        <f>'1ST TERM Db'!AG468</f>
        <v>0</v>
      </c>
      <c r="BE468" s="328">
        <f t="shared" si="728"/>
        <v>0</v>
      </c>
      <c r="BF468" s="26"/>
      <c r="BG468" s="26"/>
      <c r="BH468" s="43">
        <f t="shared" si="729"/>
        <v>0</v>
      </c>
      <c r="BI468" s="327">
        <f>'2ND TERM Db '!AJ468</f>
        <v>0</v>
      </c>
      <c r="BJ468" s="327">
        <f>'1ST TERM Db'!AJ468</f>
        <v>0</v>
      </c>
      <c r="BK468" s="328">
        <f t="shared" si="730"/>
        <v>0</v>
      </c>
      <c r="BL468" s="26"/>
      <c r="BM468" s="26"/>
      <c r="BN468" s="43">
        <f t="shared" si="731"/>
        <v>0</v>
      </c>
      <c r="BO468" s="327">
        <f>'2ND TERM Db '!AM468</f>
        <v>0</v>
      </c>
      <c r="BP468" s="348">
        <f>'1ST TERM Db'!AM468</f>
        <v>0</v>
      </c>
      <c r="BQ468" s="328">
        <f t="shared" si="732"/>
        <v>0</v>
      </c>
      <c r="BR468" s="26"/>
      <c r="BS468" s="26"/>
      <c r="BT468" s="43">
        <f t="shared" si="733"/>
        <v>0</v>
      </c>
      <c r="BU468" s="327">
        <f>'2ND TERM Db '!AP468</f>
        <v>0</v>
      </c>
      <c r="BV468" s="348">
        <f>'1ST TERM Db'!AP468</f>
        <v>0</v>
      </c>
      <c r="BW468" s="328">
        <f t="shared" si="734"/>
        <v>0</v>
      </c>
      <c r="BX468" s="26"/>
      <c r="BY468" s="26"/>
      <c r="BZ468" s="43">
        <f t="shared" si="735"/>
        <v>0</v>
      </c>
      <c r="CA468" s="327">
        <f>'2ND TERM Db '!AS468</f>
        <v>0</v>
      </c>
      <c r="CB468" s="348">
        <f>'1ST TERM Db'!AS468</f>
        <v>0</v>
      </c>
      <c r="CC468" s="328">
        <f t="shared" si="736"/>
        <v>0</v>
      </c>
      <c r="CD468" s="26"/>
      <c r="CE468" s="26"/>
      <c r="CF468" s="43">
        <f t="shared" si="737"/>
        <v>0</v>
      </c>
      <c r="CG468" s="327">
        <f>'2ND TERM Db '!AV468</f>
        <v>0</v>
      </c>
      <c r="CH468" s="348">
        <f>'1ST TERM Db'!AV468</f>
        <v>0</v>
      </c>
      <c r="CI468" s="328">
        <f t="shared" si="738"/>
        <v>0</v>
      </c>
      <c r="CJ468" s="26"/>
      <c r="CK468" s="26"/>
      <c r="CL468" s="43">
        <f t="shared" si="739"/>
        <v>0</v>
      </c>
      <c r="CM468" s="327">
        <f>'2ND TERM Db '!AY468</f>
        <v>0</v>
      </c>
      <c r="CN468" s="348">
        <f>'1ST TERM Db'!AY468</f>
        <v>0</v>
      </c>
      <c r="CO468" s="328">
        <f t="shared" si="740"/>
        <v>0</v>
      </c>
      <c r="CP468" s="26"/>
      <c r="CQ468" s="26"/>
      <c r="CR468" s="43">
        <f t="shared" si="741"/>
        <v>0</v>
      </c>
      <c r="CS468" s="327">
        <f>'2ND TERM Db '!BB468</f>
        <v>0</v>
      </c>
      <c r="CT468" s="348">
        <f>'1ST TERM Db'!BB468</f>
        <v>0</v>
      </c>
      <c r="CU468" s="328">
        <f t="shared" si="742"/>
        <v>0</v>
      </c>
      <c r="CV468" s="26"/>
      <c r="CW468" s="26"/>
      <c r="CX468" s="43">
        <f t="shared" si="743"/>
        <v>0</v>
      </c>
      <c r="CY468" s="327">
        <f>'2ND TERM Db '!BE468</f>
        <v>0</v>
      </c>
      <c r="CZ468" s="348">
        <f>'1ST TERM Db'!BE468</f>
        <v>0</v>
      </c>
      <c r="DA468" s="328">
        <f t="shared" si="744"/>
        <v>0</v>
      </c>
      <c r="DB468" s="26"/>
      <c r="DC468" s="26"/>
      <c r="DD468" s="43">
        <f t="shared" si="745"/>
        <v>0</v>
      </c>
      <c r="DE468" s="327">
        <f>'2ND TERM Db '!BH468</f>
        <v>0</v>
      </c>
      <c r="DF468" s="348">
        <f>'1ST TERM Db'!BH468</f>
        <v>0</v>
      </c>
      <c r="DG468" s="328">
        <f t="shared" si="746"/>
        <v>0</v>
      </c>
      <c r="DH468" s="349"/>
      <c r="DI468" s="349"/>
      <c r="DJ468" s="356">
        <f t="shared" si="750"/>
        <v>0</v>
      </c>
      <c r="DK468" s="357">
        <f>'2ND TERM Db '!BK468</f>
        <v>0</v>
      </c>
      <c r="DL468" s="357">
        <f>'1ST TERM Db'!BK468</f>
        <v>0</v>
      </c>
      <c r="DM468" s="328">
        <f t="shared" si="747"/>
        <v>0</v>
      </c>
      <c r="DN468" s="73">
        <f t="shared" ref="DN468" si="765">SUM(O468,U468,AA468,AG468,AM468,AS468,AY468,BE468,BK468,BQ468,BW468,CC468,CI468,CO468,CU468,DA468,DG468:DM468)</f>
        <v>0</v>
      </c>
      <c r="DO468" s="80">
        <f t="shared" si="749"/>
        <v>12</v>
      </c>
      <c r="DP468" s="81" t="s">
        <v>105</v>
      </c>
      <c r="DQ468" s="81" t="s">
        <v>105</v>
      </c>
      <c r="DR468" s="81" t="s">
        <v>105</v>
      </c>
      <c r="DS468" s="81" t="s">
        <v>105</v>
      </c>
      <c r="DT468" s="81" t="s">
        <v>105</v>
      </c>
      <c r="DU468" s="81" t="s">
        <v>105</v>
      </c>
      <c r="DV468" s="81" t="s">
        <v>105</v>
      </c>
      <c r="DW468" s="81" t="s">
        <v>105</v>
      </c>
      <c r="DX468" s="87" t="s">
        <v>98</v>
      </c>
      <c r="DY468" s="88" t="s">
        <v>99</v>
      </c>
      <c r="DZ468" s="81" t="s">
        <v>105</v>
      </c>
      <c r="EA468" s="81" t="s">
        <v>105</v>
      </c>
      <c r="EB468" s="81" t="s">
        <v>105</v>
      </c>
      <c r="EC468" s="81" t="s">
        <v>105</v>
      </c>
      <c r="ED468" s="81" t="s">
        <v>105</v>
      </c>
      <c r="EE468" s="81" t="s">
        <v>105</v>
      </c>
      <c r="EF468" s="99" t="s">
        <v>105</v>
      </c>
      <c r="EG468" s="100" t="s">
        <v>101</v>
      </c>
      <c r="EH468" s="101" t="s">
        <v>102</v>
      </c>
      <c r="EI468" s="102" t="s">
        <v>103</v>
      </c>
      <c r="EJ468" s="103" t="s">
        <v>104</v>
      </c>
    </row>
    <row r="469" ht="30.3" spans="1:140">
      <c r="A469" s="21">
        <v>466</v>
      </c>
      <c r="B469" s="288">
        <f>'1ST TERM Db'!B469</f>
        <v>0</v>
      </c>
      <c r="C469" s="289">
        <f>'1ST TERM Db'!C469</f>
        <v>0</v>
      </c>
      <c r="D469" s="29">
        <f>'1ST TERM Db'!D469</f>
        <v>0</v>
      </c>
      <c r="E469" s="29">
        <f>'1ST TERM Db'!E469</f>
        <v>0</v>
      </c>
      <c r="F469" s="27"/>
      <c r="G469" s="27"/>
      <c r="H469" s="27"/>
      <c r="I469" s="42">
        <f t="shared" si="713"/>
        <v>0</v>
      </c>
      <c r="J469" s="26"/>
      <c r="K469" s="26"/>
      <c r="L469" s="43">
        <f t="shared" si="709"/>
        <v>0</v>
      </c>
      <c r="M469" s="327">
        <f>'2ND TERM Db '!L469</f>
        <v>0</v>
      </c>
      <c r="N469" s="327">
        <f>'1ST TERM Db'!L469</f>
        <v>0</v>
      </c>
      <c r="O469" s="328">
        <f t="shared" si="714"/>
        <v>0</v>
      </c>
      <c r="P469" s="26"/>
      <c r="Q469" s="26"/>
      <c r="R469" s="43">
        <f t="shared" si="715"/>
        <v>0</v>
      </c>
      <c r="S469" s="327">
        <f>'2ND TERM Db '!O469</f>
        <v>0</v>
      </c>
      <c r="T469" s="327">
        <f>'1ST TERM Db'!O469</f>
        <v>0</v>
      </c>
      <c r="U469" s="328">
        <f t="shared" si="716"/>
        <v>0</v>
      </c>
      <c r="V469" s="26"/>
      <c r="W469" s="26"/>
      <c r="X469" s="43">
        <f t="shared" si="717"/>
        <v>0</v>
      </c>
      <c r="Y469" s="327">
        <f>'2ND TERM Db '!R469</f>
        <v>0</v>
      </c>
      <c r="Z469" s="327">
        <f>'1ST TERM Db'!R469</f>
        <v>0</v>
      </c>
      <c r="AA469" s="328">
        <f t="shared" si="718"/>
        <v>0</v>
      </c>
      <c r="AB469" s="26"/>
      <c r="AC469" s="26"/>
      <c r="AD469" s="43">
        <f t="shared" si="719"/>
        <v>0</v>
      </c>
      <c r="AE469" s="327">
        <f>'2ND TERM Db '!U469</f>
        <v>0</v>
      </c>
      <c r="AF469" s="327">
        <f>'1ST TERM Db'!U469</f>
        <v>0</v>
      </c>
      <c r="AG469" s="328">
        <f t="shared" si="720"/>
        <v>0</v>
      </c>
      <c r="AH469" s="26"/>
      <c r="AI469" s="26"/>
      <c r="AJ469" s="43">
        <f t="shared" si="721"/>
        <v>0</v>
      </c>
      <c r="AK469" s="327">
        <f>'2ND TERM Db '!X469</f>
        <v>0</v>
      </c>
      <c r="AL469" s="327">
        <f>'1ST TERM Db'!X469</f>
        <v>0</v>
      </c>
      <c r="AM469" s="328">
        <f t="shared" si="722"/>
        <v>0</v>
      </c>
      <c r="AN469" s="26"/>
      <c r="AO469" s="26"/>
      <c r="AP469" s="43">
        <f t="shared" si="723"/>
        <v>0</v>
      </c>
      <c r="AQ469" s="327">
        <f>'2ND TERM Db '!AA469</f>
        <v>0</v>
      </c>
      <c r="AR469" s="343">
        <f>'1ST TERM Db'!AA469</f>
        <v>0</v>
      </c>
      <c r="AS469" s="328">
        <f t="shared" si="724"/>
        <v>0</v>
      </c>
      <c r="AT469" s="26"/>
      <c r="AU469" s="26"/>
      <c r="AV469" s="43">
        <f t="shared" si="725"/>
        <v>0</v>
      </c>
      <c r="AW469" s="327">
        <f>'2ND TERM Db '!AD469</f>
        <v>0</v>
      </c>
      <c r="AX469" s="343">
        <f>'1ST TERM Db'!AD469</f>
        <v>0</v>
      </c>
      <c r="AY469" s="328">
        <f t="shared" si="726"/>
        <v>0</v>
      </c>
      <c r="AZ469" s="26"/>
      <c r="BA469" s="26"/>
      <c r="BB469" s="43">
        <f t="shared" si="727"/>
        <v>0</v>
      </c>
      <c r="BC469" s="327">
        <f>'2ND TERM Db '!AG469</f>
        <v>0</v>
      </c>
      <c r="BD469" s="327">
        <f>'1ST TERM Db'!AG469</f>
        <v>0</v>
      </c>
      <c r="BE469" s="328">
        <f t="shared" si="728"/>
        <v>0</v>
      </c>
      <c r="BF469" s="26"/>
      <c r="BG469" s="26"/>
      <c r="BH469" s="43">
        <f t="shared" si="729"/>
        <v>0</v>
      </c>
      <c r="BI469" s="327">
        <f>'2ND TERM Db '!AJ469</f>
        <v>0</v>
      </c>
      <c r="BJ469" s="327">
        <f>'1ST TERM Db'!AJ469</f>
        <v>0</v>
      </c>
      <c r="BK469" s="328">
        <f t="shared" si="730"/>
        <v>0</v>
      </c>
      <c r="BL469" s="26"/>
      <c r="BM469" s="26"/>
      <c r="BN469" s="43">
        <f t="shared" si="731"/>
        <v>0</v>
      </c>
      <c r="BO469" s="327">
        <f>'2ND TERM Db '!AM469</f>
        <v>0</v>
      </c>
      <c r="BP469" s="348">
        <f>'1ST TERM Db'!AM469</f>
        <v>0</v>
      </c>
      <c r="BQ469" s="328">
        <f t="shared" si="732"/>
        <v>0</v>
      </c>
      <c r="BR469" s="26"/>
      <c r="BS469" s="26"/>
      <c r="BT469" s="43">
        <f t="shared" si="733"/>
        <v>0</v>
      </c>
      <c r="BU469" s="327">
        <f>'2ND TERM Db '!AP469</f>
        <v>0</v>
      </c>
      <c r="BV469" s="348">
        <f>'1ST TERM Db'!AP469</f>
        <v>0</v>
      </c>
      <c r="BW469" s="328">
        <f t="shared" si="734"/>
        <v>0</v>
      </c>
      <c r="BX469" s="26"/>
      <c r="BY469" s="26"/>
      <c r="BZ469" s="43">
        <f t="shared" si="735"/>
        <v>0</v>
      </c>
      <c r="CA469" s="327">
        <f>'2ND TERM Db '!AS469</f>
        <v>0</v>
      </c>
      <c r="CB469" s="348">
        <f>'1ST TERM Db'!AS469</f>
        <v>0</v>
      </c>
      <c r="CC469" s="328">
        <f t="shared" si="736"/>
        <v>0</v>
      </c>
      <c r="CD469" s="26"/>
      <c r="CE469" s="26"/>
      <c r="CF469" s="43">
        <f t="shared" si="737"/>
        <v>0</v>
      </c>
      <c r="CG469" s="327">
        <f>'2ND TERM Db '!AV469</f>
        <v>0</v>
      </c>
      <c r="CH469" s="348">
        <f>'1ST TERM Db'!AV469</f>
        <v>0</v>
      </c>
      <c r="CI469" s="328">
        <f t="shared" si="738"/>
        <v>0</v>
      </c>
      <c r="CJ469" s="26"/>
      <c r="CK469" s="26"/>
      <c r="CL469" s="43">
        <f t="shared" si="739"/>
        <v>0</v>
      </c>
      <c r="CM469" s="327">
        <f>'2ND TERM Db '!AY469</f>
        <v>0</v>
      </c>
      <c r="CN469" s="348">
        <f>'1ST TERM Db'!AY469</f>
        <v>0</v>
      </c>
      <c r="CO469" s="328">
        <f t="shared" si="740"/>
        <v>0</v>
      </c>
      <c r="CP469" s="26"/>
      <c r="CQ469" s="26"/>
      <c r="CR469" s="43">
        <f t="shared" si="741"/>
        <v>0</v>
      </c>
      <c r="CS469" s="327">
        <f>'2ND TERM Db '!BB469</f>
        <v>0</v>
      </c>
      <c r="CT469" s="348">
        <f>'1ST TERM Db'!BB469</f>
        <v>0</v>
      </c>
      <c r="CU469" s="328">
        <f t="shared" si="742"/>
        <v>0</v>
      </c>
      <c r="CV469" s="26"/>
      <c r="CW469" s="26"/>
      <c r="CX469" s="43">
        <f t="shared" si="743"/>
        <v>0</v>
      </c>
      <c r="CY469" s="327">
        <f>'2ND TERM Db '!BE469</f>
        <v>0</v>
      </c>
      <c r="CZ469" s="348">
        <f>'1ST TERM Db'!BE469</f>
        <v>0</v>
      </c>
      <c r="DA469" s="328">
        <f t="shared" si="744"/>
        <v>0</v>
      </c>
      <c r="DB469" s="26"/>
      <c r="DC469" s="26"/>
      <c r="DD469" s="43">
        <f t="shared" si="745"/>
        <v>0</v>
      </c>
      <c r="DE469" s="327">
        <f>'2ND TERM Db '!BH469</f>
        <v>0</v>
      </c>
      <c r="DF469" s="348">
        <f>'1ST TERM Db'!BH469</f>
        <v>0</v>
      </c>
      <c r="DG469" s="328">
        <f t="shared" si="746"/>
        <v>0</v>
      </c>
      <c r="DH469" s="349"/>
      <c r="DI469" s="349"/>
      <c r="DJ469" s="356">
        <f t="shared" si="750"/>
        <v>0</v>
      </c>
      <c r="DK469" s="357">
        <f>'2ND TERM Db '!BK469</f>
        <v>0</v>
      </c>
      <c r="DL469" s="357">
        <f>'1ST TERM Db'!BK469</f>
        <v>0</v>
      </c>
      <c r="DM469" s="328">
        <f t="shared" si="747"/>
        <v>0</v>
      </c>
      <c r="DN469" s="73">
        <f t="shared" ref="DN469" si="766">SUM(O469,U469,AA469,AG469,AM469,AS469,AY469,BE469,BK469,BQ469,BW469,CC469,CI469,CO469,CU469,DA469,DG469,DM469)</f>
        <v>0</v>
      </c>
      <c r="DO469" s="80">
        <f t="shared" si="749"/>
        <v>12</v>
      </c>
      <c r="DP469" s="81" t="s">
        <v>105</v>
      </c>
      <c r="DQ469" s="81" t="s">
        <v>105</v>
      </c>
      <c r="DR469" s="81" t="s">
        <v>105</v>
      </c>
      <c r="DS469" s="81" t="s">
        <v>105</v>
      </c>
      <c r="DT469" s="81" t="s">
        <v>105</v>
      </c>
      <c r="DU469" s="81" t="s">
        <v>105</v>
      </c>
      <c r="DV469" s="81" t="s">
        <v>105</v>
      </c>
      <c r="DW469" s="81" t="s">
        <v>105</v>
      </c>
      <c r="DX469" s="87" t="s">
        <v>98</v>
      </c>
      <c r="DY469" s="88" t="s">
        <v>99</v>
      </c>
      <c r="DZ469" s="81" t="s">
        <v>105</v>
      </c>
      <c r="EA469" s="81" t="s">
        <v>105</v>
      </c>
      <c r="EB469" s="81" t="s">
        <v>105</v>
      </c>
      <c r="EC469" s="81" t="s">
        <v>105</v>
      </c>
      <c r="ED469" s="81" t="s">
        <v>105</v>
      </c>
      <c r="EE469" s="81" t="s">
        <v>105</v>
      </c>
      <c r="EF469" s="99" t="s">
        <v>105</v>
      </c>
      <c r="EG469" s="100" t="s">
        <v>101</v>
      </c>
      <c r="EH469" s="101" t="s">
        <v>102</v>
      </c>
      <c r="EI469" s="102" t="s">
        <v>103</v>
      </c>
      <c r="EJ469" s="103" t="s">
        <v>104</v>
      </c>
    </row>
    <row r="470" ht="30.3" spans="1:140">
      <c r="A470" s="21">
        <v>467</v>
      </c>
      <c r="B470" s="288">
        <f>'1ST TERM Db'!B470</f>
        <v>0</v>
      </c>
      <c r="C470" s="29">
        <f>'1ST TERM Db'!C470</f>
        <v>0</v>
      </c>
      <c r="D470" s="29">
        <f>'1ST TERM Db'!D470</f>
        <v>0</v>
      </c>
      <c r="E470" s="29">
        <f>'1ST TERM Db'!E470</f>
        <v>0</v>
      </c>
      <c r="F470" s="27"/>
      <c r="G470" s="27"/>
      <c r="H470" s="27"/>
      <c r="I470" s="42">
        <f t="shared" si="713"/>
        <v>0</v>
      </c>
      <c r="J470" s="26"/>
      <c r="K470" s="26"/>
      <c r="L470" s="43">
        <f t="shared" si="709"/>
        <v>0</v>
      </c>
      <c r="M470" s="327">
        <f>'2ND TERM Db '!L470</f>
        <v>0</v>
      </c>
      <c r="N470" s="327">
        <f>'1ST TERM Db'!L470</f>
        <v>0</v>
      </c>
      <c r="O470" s="328">
        <f t="shared" si="714"/>
        <v>0</v>
      </c>
      <c r="P470" s="26"/>
      <c r="Q470" s="26"/>
      <c r="R470" s="43">
        <f t="shared" si="715"/>
        <v>0</v>
      </c>
      <c r="S470" s="327">
        <f>'2ND TERM Db '!O470</f>
        <v>0</v>
      </c>
      <c r="T470" s="327">
        <f>'1ST TERM Db'!O470</f>
        <v>0</v>
      </c>
      <c r="U470" s="328">
        <f t="shared" si="716"/>
        <v>0</v>
      </c>
      <c r="V470" s="26"/>
      <c r="W470" s="26"/>
      <c r="X470" s="43">
        <f t="shared" si="717"/>
        <v>0</v>
      </c>
      <c r="Y470" s="327">
        <f>'2ND TERM Db '!R470</f>
        <v>0</v>
      </c>
      <c r="Z470" s="327">
        <f>'1ST TERM Db'!R470</f>
        <v>0</v>
      </c>
      <c r="AA470" s="328">
        <f t="shared" si="718"/>
        <v>0</v>
      </c>
      <c r="AB470" s="26"/>
      <c r="AC470" s="26"/>
      <c r="AD470" s="43">
        <f t="shared" si="719"/>
        <v>0</v>
      </c>
      <c r="AE470" s="327">
        <f>'2ND TERM Db '!U470</f>
        <v>0</v>
      </c>
      <c r="AF470" s="327">
        <f>'1ST TERM Db'!U470</f>
        <v>0</v>
      </c>
      <c r="AG470" s="328">
        <f t="shared" si="720"/>
        <v>0</v>
      </c>
      <c r="AH470" s="26"/>
      <c r="AI470" s="26"/>
      <c r="AJ470" s="43">
        <f t="shared" si="721"/>
        <v>0</v>
      </c>
      <c r="AK470" s="327">
        <f>'2ND TERM Db '!X470</f>
        <v>0</v>
      </c>
      <c r="AL470" s="327">
        <f>'1ST TERM Db'!X470</f>
        <v>0</v>
      </c>
      <c r="AM470" s="328">
        <f t="shared" si="722"/>
        <v>0</v>
      </c>
      <c r="AN470" s="26"/>
      <c r="AO470" s="26"/>
      <c r="AP470" s="43">
        <f t="shared" si="723"/>
        <v>0</v>
      </c>
      <c r="AQ470" s="327">
        <f>'2ND TERM Db '!AA470</f>
        <v>0</v>
      </c>
      <c r="AR470" s="343">
        <f>'1ST TERM Db'!AA470</f>
        <v>0</v>
      </c>
      <c r="AS470" s="328">
        <f t="shared" si="724"/>
        <v>0</v>
      </c>
      <c r="AT470" s="26"/>
      <c r="AU470" s="26"/>
      <c r="AV470" s="43">
        <f t="shared" si="725"/>
        <v>0</v>
      </c>
      <c r="AW470" s="327">
        <f>'2ND TERM Db '!AD470</f>
        <v>0</v>
      </c>
      <c r="AX470" s="343">
        <f>'1ST TERM Db'!AD470</f>
        <v>0</v>
      </c>
      <c r="AY470" s="328">
        <f t="shared" si="726"/>
        <v>0</v>
      </c>
      <c r="AZ470" s="26"/>
      <c r="BA470" s="26"/>
      <c r="BB470" s="43">
        <f t="shared" si="727"/>
        <v>0</v>
      </c>
      <c r="BC470" s="327">
        <f>'2ND TERM Db '!AG470</f>
        <v>0</v>
      </c>
      <c r="BD470" s="327">
        <f>'1ST TERM Db'!AG470</f>
        <v>0</v>
      </c>
      <c r="BE470" s="328">
        <f t="shared" si="728"/>
        <v>0</v>
      </c>
      <c r="BF470" s="26"/>
      <c r="BG470" s="26"/>
      <c r="BH470" s="43">
        <f t="shared" si="729"/>
        <v>0</v>
      </c>
      <c r="BI470" s="327">
        <f>'2ND TERM Db '!AJ470</f>
        <v>0</v>
      </c>
      <c r="BJ470" s="327">
        <f>'1ST TERM Db'!AJ470</f>
        <v>0</v>
      </c>
      <c r="BK470" s="328">
        <f t="shared" si="730"/>
        <v>0</v>
      </c>
      <c r="BL470" s="26"/>
      <c r="BM470" s="26"/>
      <c r="BN470" s="43">
        <f t="shared" si="731"/>
        <v>0</v>
      </c>
      <c r="BO470" s="327">
        <f>'2ND TERM Db '!AM470</f>
        <v>0</v>
      </c>
      <c r="BP470" s="348">
        <f>'1ST TERM Db'!AM470</f>
        <v>0</v>
      </c>
      <c r="BQ470" s="328">
        <f t="shared" si="732"/>
        <v>0</v>
      </c>
      <c r="BR470" s="26"/>
      <c r="BS470" s="26"/>
      <c r="BT470" s="43">
        <f t="shared" si="733"/>
        <v>0</v>
      </c>
      <c r="BU470" s="327">
        <f>'2ND TERM Db '!AP470</f>
        <v>0</v>
      </c>
      <c r="BV470" s="348">
        <f>'1ST TERM Db'!AP470</f>
        <v>0</v>
      </c>
      <c r="BW470" s="328">
        <f t="shared" si="734"/>
        <v>0</v>
      </c>
      <c r="BX470" s="26"/>
      <c r="BY470" s="26"/>
      <c r="BZ470" s="43">
        <f t="shared" si="735"/>
        <v>0</v>
      </c>
      <c r="CA470" s="327">
        <f>'2ND TERM Db '!AS470</f>
        <v>0</v>
      </c>
      <c r="CB470" s="348">
        <f>'1ST TERM Db'!AS470</f>
        <v>0</v>
      </c>
      <c r="CC470" s="328">
        <f t="shared" si="736"/>
        <v>0</v>
      </c>
      <c r="CD470" s="26"/>
      <c r="CE470" s="26"/>
      <c r="CF470" s="43">
        <f t="shared" si="737"/>
        <v>0</v>
      </c>
      <c r="CG470" s="327">
        <f>'2ND TERM Db '!AV470</f>
        <v>0</v>
      </c>
      <c r="CH470" s="348">
        <f>'1ST TERM Db'!AV470</f>
        <v>0</v>
      </c>
      <c r="CI470" s="328">
        <f t="shared" si="738"/>
        <v>0</v>
      </c>
      <c r="CJ470" s="26"/>
      <c r="CK470" s="26"/>
      <c r="CL470" s="43">
        <f t="shared" si="739"/>
        <v>0</v>
      </c>
      <c r="CM470" s="327">
        <f>'2ND TERM Db '!AY470</f>
        <v>0</v>
      </c>
      <c r="CN470" s="348">
        <f>'1ST TERM Db'!AY470</f>
        <v>0</v>
      </c>
      <c r="CO470" s="328">
        <f t="shared" si="740"/>
        <v>0</v>
      </c>
      <c r="CP470" s="26"/>
      <c r="CQ470" s="26"/>
      <c r="CR470" s="43">
        <f t="shared" si="741"/>
        <v>0</v>
      </c>
      <c r="CS470" s="327">
        <f>'2ND TERM Db '!BB470</f>
        <v>0</v>
      </c>
      <c r="CT470" s="348">
        <f>'1ST TERM Db'!BB470</f>
        <v>0</v>
      </c>
      <c r="CU470" s="328">
        <f t="shared" si="742"/>
        <v>0</v>
      </c>
      <c r="CV470" s="26"/>
      <c r="CW470" s="26"/>
      <c r="CX470" s="43">
        <f t="shared" si="743"/>
        <v>0</v>
      </c>
      <c r="CY470" s="327">
        <f>'2ND TERM Db '!BE470</f>
        <v>0</v>
      </c>
      <c r="CZ470" s="348">
        <f>'1ST TERM Db'!BE470</f>
        <v>0</v>
      </c>
      <c r="DA470" s="328">
        <f t="shared" si="744"/>
        <v>0</v>
      </c>
      <c r="DB470" s="26"/>
      <c r="DC470" s="26"/>
      <c r="DD470" s="43">
        <f t="shared" si="745"/>
        <v>0</v>
      </c>
      <c r="DE470" s="327">
        <f>'2ND TERM Db '!BH470</f>
        <v>0</v>
      </c>
      <c r="DF470" s="348">
        <f>'1ST TERM Db'!BH470</f>
        <v>0</v>
      </c>
      <c r="DG470" s="328">
        <f t="shared" si="746"/>
        <v>0</v>
      </c>
      <c r="DH470" s="349"/>
      <c r="DI470" s="349"/>
      <c r="DJ470" s="356">
        <f t="shared" si="750"/>
        <v>0</v>
      </c>
      <c r="DK470" s="357">
        <f>'2ND TERM Db '!BK470</f>
        <v>0</v>
      </c>
      <c r="DL470" s="357">
        <f>'1ST TERM Db'!BK470</f>
        <v>0</v>
      </c>
      <c r="DM470" s="328">
        <f t="shared" si="747"/>
        <v>0</v>
      </c>
      <c r="DN470" s="73">
        <f t="shared" ref="DN470" si="767">SUM(O470,U470,AA470,AG470,AM470,AS470,AY470,BE470,BK470,BQ470,BW470,CC470,CI470,CO470,CU470,DA470,DG470:DM470)</f>
        <v>0</v>
      </c>
      <c r="DO470" s="80">
        <f t="shared" si="749"/>
        <v>12</v>
      </c>
      <c r="DP470" s="81" t="s">
        <v>105</v>
      </c>
      <c r="DQ470" s="81" t="s">
        <v>105</v>
      </c>
      <c r="DR470" s="81" t="s">
        <v>105</v>
      </c>
      <c r="DS470" s="81" t="s">
        <v>105</v>
      </c>
      <c r="DT470" s="81" t="s">
        <v>105</v>
      </c>
      <c r="DU470" s="81" t="s">
        <v>105</v>
      </c>
      <c r="DV470" s="81" t="s">
        <v>105</v>
      </c>
      <c r="DW470" s="81" t="s">
        <v>105</v>
      </c>
      <c r="DX470" s="87" t="s">
        <v>98</v>
      </c>
      <c r="DY470" s="88" t="s">
        <v>99</v>
      </c>
      <c r="DZ470" s="81" t="s">
        <v>105</v>
      </c>
      <c r="EA470" s="81" t="s">
        <v>105</v>
      </c>
      <c r="EB470" s="81" t="s">
        <v>105</v>
      </c>
      <c r="EC470" s="81" t="s">
        <v>105</v>
      </c>
      <c r="ED470" s="81" t="s">
        <v>105</v>
      </c>
      <c r="EE470" s="81" t="s">
        <v>105</v>
      </c>
      <c r="EF470" s="99" t="s">
        <v>105</v>
      </c>
      <c r="EG470" s="100" t="s">
        <v>101</v>
      </c>
      <c r="EH470" s="101" t="s">
        <v>102</v>
      </c>
      <c r="EI470" s="102" t="s">
        <v>103</v>
      </c>
      <c r="EJ470" s="103" t="s">
        <v>104</v>
      </c>
    </row>
    <row r="471" ht="30.3" spans="1:140">
      <c r="A471" s="21">
        <v>468</v>
      </c>
      <c r="B471" s="288">
        <f>'1ST TERM Db'!B471</f>
        <v>0</v>
      </c>
      <c r="C471" s="289">
        <f>'1ST TERM Db'!C471</f>
        <v>0</v>
      </c>
      <c r="D471" s="29">
        <f>'1ST TERM Db'!D471</f>
        <v>0</v>
      </c>
      <c r="E471" s="29">
        <f>'1ST TERM Db'!E471</f>
        <v>0</v>
      </c>
      <c r="F471" s="27"/>
      <c r="G471" s="27"/>
      <c r="H471" s="27"/>
      <c r="I471" s="42">
        <f t="shared" si="713"/>
        <v>0</v>
      </c>
      <c r="J471" s="26"/>
      <c r="K471" s="26"/>
      <c r="L471" s="43">
        <f t="shared" si="709"/>
        <v>0</v>
      </c>
      <c r="M471" s="327">
        <f>'2ND TERM Db '!L471</f>
        <v>0</v>
      </c>
      <c r="N471" s="327">
        <f>'1ST TERM Db'!L471</f>
        <v>0</v>
      </c>
      <c r="O471" s="328">
        <f t="shared" si="714"/>
        <v>0</v>
      </c>
      <c r="P471" s="26"/>
      <c r="Q471" s="26"/>
      <c r="R471" s="43">
        <f t="shared" si="715"/>
        <v>0</v>
      </c>
      <c r="S471" s="327">
        <f>'2ND TERM Db '!O471</f>
        <v>0</v>
      </c>
      <c r="T471" s="327">
        <f>'1ST TERM Db'!O471</f>
        <v>0</v>
      </c>
      <c r="U471" s="328">
        <f t="shared" si="716"/>
        <v>0</v>
      </c>
      <c r="V471" s="26"/>
      <c r="W471" s="26"/>
      <c r="X471" s="43">
        <f t="shared" si="717"/>
        <v>0</v>
      </c>
      <c r="Y471" s="327">
        <f>'2ND TERM Db '!R471</f>
        <v>0</v>
      </c>
      <c r="Z471" s="327">
        <f>'1ST TERM Db'!R471</f>
        <v>0</v>
      </c>
      <c r="AA471" s="328">
        <f t="shared" si="718"/>
        <v>0</v>
      </c>
      <c r="AB471" s="26"/>
      <c r="AC471" s="26"/>
      <c r="AD471" s="43">
        <f t="shared" si="719"/>
        <v>0</v>
      </c>
      <c r="AE471" s="327">
        <f>'2ND TERM Db '!U471</f>
        <v>0</v>
      </c>
      <c r="AF471" s="327">
        <f>'1ST TERM Db'!U471</f>
        <v>0</v>
      </c>
      <c r="AG471" s="328">
        <f t="shared" si="720"/>
        <v>0</v>
      </c>
      <c r="AH471" s="26"/>
      <c r="AI471" s="26"/>
      <c r="AJ471" s="43">
        <f t="shared" si="721"/>
        <v>0</v>
      </c>
      <c r="AK471" s="327">
        <f>'2ND TERM Db '!X471</f>
        <v>0</v>
      </c>
      <c r="AL471" s="327">
        <f>'1ST TERM Db'!X471</f>
        <v>0</v>
      </c>
      <c r="AM471" s="328">
        <f t="shared" si="722"/>
        <v>0</v>
      </c>
      <c r="AN471" s="26"/>
      <c r="AO471" s="26"/>
      <c r="AP471" s="43">
        <f t="shared" si="723"/>
        <v>0</v>
      </c>
      <c r="AQ471" s="327">
        <f>'2ND TERM Db '!AA471</f>
        <v>0</v>
      </c>
      <c r="AR471" s="343">
        <f>'1ST TERM Db'!AA471</f>
        <v>0</v>
      </c>
      <c r="AS471" s="328">
        <f t="shared" si="724"/>
        <v>0</v>
      </c>
      <c r="AT471" s="26"/>
      <c r="AU471" s="26"/>
      <c r="AV471" s="43">
        <f t="shared" si="725"/>
        <v>0</v>
      </c>
      <c r="AW471" s="327">
        <f>'2ND TERM Db '!AD471</f>
        <v>0</v>
      </c>
      <c r="AX471" s="343">
        <f>'1ST TERM Db'!AD471</f>
        <v>0</v>
      </c>
      <c r="AY471" s="328">
        <f t="shared" si="726"/>
        <v>0</v>
      </c>
      <c r="AZ471" s="26"/>
      <c r="BA471" s="26"/>
      <c r="BB471" s="43">
        <f t="shared" si="727"/>
        <v>0</v>
      </c>
      <c r="BC471" s="327">
        <f>'2ND TERM Db '!AG471</f>
        <v>0</v>
      </c>
      <c r="BD471" s="327">
        <f>'1ST TERM Db'!AG471</f>
        <v>0</v>
      </c>
      <c r="BE471" s="328">
        <f t="shared" si="728"/>
        <v>0</v>
      </c>
      <c r="BF471" s="26"/>
      <c r="BG471" s="26"/>
      <c r="BH471" s="43">
        <f t="shared" si="729"/>
        <v>0</v>
      </c>
      <c r="BI471" s="327">
        <f>'2ND TERM Db '!AJ471</f>
        <v>0</v>
      </c>
      <c r="BJ471" s="327">
        <f>'1ST TERM Db'!AJ471</f>
        <v>0</v>
      </c>
      <c r="BK471" s="328">
        <f t="shared" si="730"/>
        <v>0</v>
      </c>
      <c r="BL471" s="26"/>
      <c r="BM471" s="26"/>
      <c r="BN471" s="43">
        <f t="shared" si="731"/>
        <v>0</v>
      </c>
      <c r="BO471" s="327">
        <f>'2ND TERM Db '!AM471</f>
        <v>0</v>
      </c>
      <c r="BP471" s="348">
        <f>'1ST TERM Db'!AM471</f>
        <v>0</v>
      </c>
      <c r="BQ471" s="328">
        <f t="shared" si="732"/>
        <v>0</v>
      </c>
      <c r="BR471" s="26"/>
      <c r="BS471" s="26"/>
      <c r="BT471" s="43">
        <f t="shared" si="733"/>
        <v>0</v>
      </c>
      <c r="BU471" s="327">
        <f>'2ND TERM Db '!AP471</f>
        <v>0</v>
      </c>
      <c r="BV471" s="348">
        <f>'1ST TERM Db'!AP471</f>
        <v>0</v>
      </c>
      <c r="BW471" s="328">
        <f t="shared" si="734"/>
        <v>0</v>
      </c>
      <c r="BX471" s="26"/>
      <c r="BY471" s="26"/>
      <c r="BZ471" s="43">
        <f t="shared" si="735"/>
        <v>0</v>
      </c>
      <c r="CA471" s="327">
        <f>'2ND TERM Db '!AS471</f>
        <v>0</v>
      </c>
      <c r="CB471" s="348">
        <f>'1ST TERM Db'!AS471</f>
        <v>0</v>
      </c>
      <c r="CC471" s="328">
        <f t="shared" si="736"/>
        <v>0</v>
      </c>
      <c r="CD471" s="26"/>
      <c r="CE471" s="26"/>
      <c r="CF471" s="43">
        <f t="shared" si="737"/>
        <v>0</v>
      </c>
      <c r="CG471" s="327">
        <f>'2ND TERM Db '!AV471</f>
        <v>0</v>
      </c>
      <c r="CH471" s="348">
        <f>'1ST TERM Db'!AV471</f>
        <v>0</v>
      </c>
      <c r="CI471" s="328">
        <f t="shared" si="738"/>
        <v>0</v>
      </c>
      <c r="CJ471" s="26"/>
      <c r="CK471" s="26"/>
      <c r="CL471" s="43">
        <f t="shared" si="739"/>
        <v>0</v>
      </c>
      <c r="CM471" s="327">
        <f>'2ND TERM Db '!AY471</f>
        <v>0</v>
      </c>
      <c r="CN471" s="348">
        <f>'1ST TERM Db'!AY471</f>
        <v>0</v>
      </c>
      <c r="CO471" s="328">
        <f t="shared" si="740"/>
        <v>0</v>
      </c>
      <c r="CP471" s="26"/>
      <c r="CQ471" s="26"/>
      <c r="CR471" s="43">
        <f t="shared" si="741"/>
        <v>0</v>
      </c>
      <c r="CS471" s="327">
        <f>'2ND TERM Db '!BB471</f>
        <v>0</v>
      </c>
      <c r="CT471" s="348">
        <f>'1ST TERM Db'!BB471</f>
        <v>0</v>
      </c>
      <c r="CU471" s="328">
        <f t="shared" si="742"/>
        <v>0</v>
      </c>
      <c r="CV471" s="26"/>
      <c r="CW471" s="26"/>
      <c r="CX471" s="43">
        <f t="shared" si="743"/>
        <v>0</v>
      </c>
      <c r="CY471" s="327">
        <f>'2ND TERM Db '!BE471</f>
        <v>0</v>
      </c>
      <c r="CZ471" s="348">
        <f>'1ST TERM Db'!BE471</f>
        <v>0</v>
      </c>
      <c r="DA471" s="328">
        <f t="shared" si="744"/>
        <v>0</v>
      </c>
      <c r="DB471" s="26"/>
      <c r="DC471" s="26"/>
      <c r="DD471" s="43">
        <f t="shared" si="745"/>
        <v>0</v>
      </c>
      <c r="DE471" s="327">
        <f>'2ND TERM Db '!BH471</f>
        <v>0</v>
      </c>
      <c r="DF471" s="348">
        <f>'1ST TERM Db'!BH471</f>
        <v>0</v>
      </c>
      <c r="DG471" s="328">
        <f t="shared" si="746"/>
        <v>0</v>
      </c>
      <c r="DH471" s="349"/>
      <c r="DI471" s="349"/>
      <c r="DJ471" s="356">
        <f t="shared" si="750"/>
        <v>0</v>
      </c>
      <c r="DK471" s="357">
        <f>'2ND TERM Db '!BK471</f>
        <v>0</v>
      </c>
      <c r="DL471" s="357">
        <f>'1ST TERM Db'!BK471</f>
        <v>0</v>
      </c>
      <c r="DM471" s="328">
        <f t="shared" si="747"/>
        <v>0</v>
      </c>
      <c r="DN471" s="73">
        <f t="shared" ref="DN471" si="768">SUM(O471,U471,AA471,AG471,AM471,AS471,AY471,BE471,BK471,BQ471,BW471,CC471,CI471,CO471,CU471,DA471,DG471,DM471)</f>
        <v>0</v>
      </c>
      <c r="DO471" s="80">
        <f t="shared" si="749"/>
        <v>12</v>
      </c>
      <c r="DP471" s="81" t="s">
        <v>105</v>
      </c>
      <c r="DQ471" s="81" t="s">
        <v>105</v>
      </c>
      <c r="DR471" s="81" t="s">
        <v>105</v>
      </c>
      <c r="DS471" s="81" t="s">
        <v>105</v>
      </c>
      <c r="DT471" s="81" t="s">
        <v>105</v>
      </c>
      <c r="DU471" s="81" t="s">
        <v>105</v>
      </c>
      <c r="DV471" s="81" t="s">
        <v>105</v>
      </c>
      <c r="DW471" s="81" t="s">
        <v>105</v>
      </c>
      <c r="DX471" s="87" t="s">
        <v>98</v>
      </c>
      <c r="DY471" s="88" t="s">
        <v>99</v>
      </c>
      <c r="DZ471" s="81" t="s">
        <v>105</v>
      </c>
      <c r="EA471" s="81" t="s">
        <v>105</v>
      </c>
      <c r="EB471" s="81" t="s">
        <v>105</v>
      </c>
      <c r="EC471" s="81" t="s">
        <v>105</v>
      </c>
      <c r="ED471" s="81" t="s">
        <v>105</v>
      </c>
      <c r="EE471" s="81" t="s">
        <v>105</v>
      </c>
      <c r="EF471" s="99" t="s">
        <v>105</v>
      </c>
      <c r="EG471" s="100" t="s">
        <v>101</v>
      </c>
      <c r="EH471" s="101" t="s">
        <v>102</v>
      </c>
      <c r="EI471" s="102" t="s">
        <v>103</v>
      </c>
      <c r="EJ471" s="103" t="s">
        <v>104</v>
      </c>
    </row>
    <row r="472" ht="30.3" spans="1:140">
      <c r="A472" s="21">
        <v>469</v>
      </c>
      <c r="B472" s="288">
        <f>'1ST TERM Db'!B472</f>
        <v>0</v>
      </c>
      <c r="C472" s="29">
        <f>'1ST TERM Db'!C472</f>
        <v>0</v>
      </c>
      <c r="D472" s="29">
        <f>'1ST TERM Db'!D472</f>
        <v>0</v>
      </c>
      <c r="E472" s="29">
        <f>'1ST TERM Db'!E472</f>
        <v>0</v>
      </c>
      <c r="F472" s="27"/>
      <c r="G472" s="27"/>
      <c r="H472" s="27"/>
      <c r="I472" s="42">
        <f t="shared" si="713"/>
        <v>0</v>
      </c>
      <c r="J472" s="26"/>
      <c r="K472" s="26"/>
      <c r="L472" s="43">
        <f t="shared" si="709"/>
        <v>0</v>
      </c>
      <c r="M472" s="327">
        <f>'2ND TERM Db '!L472</f>
        <v>0</v>
      </c>
      <c r="N472" s="327">
        <f>'1ST TERM Db'!L472</f>
        <v>0</v>
      </c>
      <c r="O472" s="328">
        <f t="shared" si="714"/>
        <v>0</v>
      </c>
      <c r="P472" s="26"/>
      <c r="Q472" s="26"/>
      <c r="R472" s="43">
        <f t="shared" si="715"/>
        <v>0</v>
      </c>
      <c r="S472" s="327">
        <f>'2ND TERM Db '!O472</f>
        <v>0</v>
      </c>
      <c r="T472" s="327">
        <f>'1ST TERM Db'!O472</f>
        <v>0</v>
      </c>
      <c r="U472" s="328">
        <f t="shared" si="716"/>
        <v>0</v>
      </c>
      <c r="V472" s="26"/>
      <c r="W472" s="26"/>
      <c r="X472" s="43">
        <f t="shared" si="717"/>
        <v>0</v>
      </c>
      <c r="Y472" s="327">
        <f>'2ND TERM Db '!R472</f>
        <v>0</v>
      </c>
      <c r="Z472" s="327">
        <f>'1ST TERM Db'!R472</f>
        <v>0</v>
      </c>
      <c r="AA472" s="328">
        <f t="shared" si="718"/>
        <v>0</v>
      </c>
      <c r="AB472" s="26"/>
      <c r="AC472" s="26"/>
      <c r="AD472" s="43">
        <f t="shared" si="719"/>
        <v>0</v>
      </c>
      <c r="AE472" s="327">
        <f>'2ND TERM Db '!U472</f>
        <v>0</v>
      </c>
      <c r="AF472" s="327">
        <f>'1ST TERM Db'!U472</f>
        <v>0</v>
      </c>
      <c r="AG472" s="328">
        <f t="shared" si="720"/>
        <v>0</v>
      </c>
      <c r="AH472" s="26"/>
      <c r="AI472" s="26"/>
      <c r="AJ472" s="43">
        <f t="shared" si="721"/>
        <v>0</v>
      </c>
      <c r="AK472" s="327">
        <f>'2ND TERM Db '!X472</f>
        <v>0</v>
      </c>
      <c r="AL472" s="327">
        <f>'1ST TERM Db'!X472</f>
        <v>0</v>
      </c>
      <c r="AM472" s="328">
        <f t="shared" si="722"/>
        <v>0</v>
      </c>
      <c r="AN472" s="26"/>
      <c r="AO472" s="26"/>
      <c r="AP472" s="43">
        <f t="shared" si="723"/>
        <v>0</v>
      </c>
      <c r="AQ472" s="327">
        <f>'2ND TERM Db '!AA472</f>
        <v>0</v>
      </c>
      <c r="AR472" s="343">
        <f>'1ST TERM Db'!AA472</f>
        <v>0</v>
      </c>
      <c r="AS472" s="328">
        <f t="shared" si="724"/>
        <v>0</v>
      </c>
      <c r="AT472" s="26"/>
      <c r="AU472" s="26"/>
      <c r="AV472" s="43">
        <f t="shared" si="725"/>
        <v>0</v>
      </c>
      <c r="AW472" s="327">
        <f>'2ND TERM Db '!AD472</f>
        <v>0</v>
      </c>
      <c r="AX472" s="343">
        <f>'1ST TERM Db'!AD472</f>
        <v>0</v>
      </c>
      <c r="AY472" s="328">
        <f t="shared" si="726"/>
        <v>0</v>
      </c>
      <c r="AZ472" s="26"/>
      <c r="BA472" s="26"/>
      <c r="BB472" s="43">
        <f t="shared" si="727"/>
        <v>0</v>
      </c>
      <c r="BC472" s="327">
        <f>'2ND TERM Db '!AG472</f>
        <v>0</v>
      </c>
      <c r="BD472" s="327">
        <f>'1ST TERM Db'!AG472</f>
        <v>0</v>
      </c>
      <c r="BE472" s="328">
        <f t="shared" si="728"/>
        <v>0</v>
      </c>
      <c r="BF472" s="26"/>
      <c r="BG472" s="26"/>
      <c r="BH472" s="43">
        <f t="shared" si="729"/>
        <v>0</v>
      </c>
      <c r="BI472" s="327">
        <f>'2ND TERM Db '!AJ472</f>
        <v>0</v>
      </c>
      <c r="BJ472" s="327">
        <f>'1ST TERM Db'!AJ472</f>
        <v>0</v>
      </c>
      <c r="BK472" s="328">
        <f t="shared" si="730"/>
        <v>0</v>
      </c>
      <c r="BL472" s="26"/>
      <c r="BM472" s="26"/>
      <c r="BN472" s="43">
        <f t="shared" si="731"/>
        <v>0</v>
      </c>
      <c r="BO472" s="327">
        <f>'2ND TERM Db '!AM472</f>
        <v>0</v>
      </c>
      <c r="BP472" s="348">
        <f>'1ST TERM Db'!AM472</f>
        <v>0</v>
      </c>
      <c r="BQ472" s="328">
        <f t="shared" si="732"/>
        <v>0</v>
      </c>
      <c r="BR472" s="26"/>
      <c r="BS472" s="26"/>
      <c r="BT472" s="43">
        <f t="shared" si="733"/>
        <v>0</v>
      </c>
      <c r="BU472" s="327">
        <f>'2ND TERM Db '!AP472</f>
        <v>0</v>
      </c>
      <c r="BV472" s="348">
        <f>'1ST TERM Db'!AP472</f>
        <v>0</v>
      </c>
      <c r="BW472" s="328">
        <f t="shared" si="734"/>
        <v>0</v>
      </c>
      <c r="BX472" s="26"/>
      <c r="BY472" s="26"/>
      <c r="BZ472" s="43">
        <f t="shared" si="735"/>
        <v>0</v>
      </c>
      <c r="CA472" s="327">
        <f>'2ND TERM Db '!AS472</f>
        <v>0</v>
      </c>
      <c r="CB472" s="348">
        <f>'1ST TERM Db'!AS472</f>
        <v>0</v>
      </c>
      <c r="CC472" s="328">
        <f t="shared" si="736"/>
        <v>0</v>
      </c>
      <c r="CD472" s="26"/>
      <c r="CE472" s="26"/>
      <c r="CF472" s="43">
        <f t="shared" si="737"/>
        <v>0</v>
      </c>
      <c r="CG472" s="327">
        <f>'2ND TERM Db '!AV472</f>
        <v>0</v>
      </c>
      <c r="CH472" s="348">
        <f>'1ST TERM Db'!AV472</f>
        <v>0</v>
      </c>
      <c r="CI472" s="328">
        <f t="shared" si="738"/>
        <v>0</v>
      </c>
      <c r="CJ472" s="26"/>
      <c r="CK472" s="26"/>
      <c r="CL472" s="43">
        <f t="shared" si="739"/>
        <v>0</v>
      </c>
      <c r="CM472" s="327">
        <f>'2ND TERM Db '!AY472</f>
        <v>0</v>
      </c>
      <c r="CN472" s="348">
        <f>'1ST TERM Db'!AY472</f>
        <v>0</v>
      </c>
      <c r="CO472" s="328">
        <f t="shared" si="740"/>
        <v>0</v>
      </c>
      <c r="CP472" s="26"/>
      <c r="CQ472" s="26"/>
      <c r="CR472" s="43">
        <f t="shared" si="741"/>
        <v>0</v>
      </c>
      <c r="CS472" s="327">
        <f>'2ND TERM Db '!BB472</f>
        <v>0</v>
      </c>
      <c r="CT472" s="348">
        <f>'1ST TERM Db'!BB472</f>
        <v>0</v>
      </c>
      <c r="CU472" s="328">
        <f t="shared" si="742"/>
        <v>0</v>
      </c>
      <c r="CV472" s="26"/>
      <c r="CW472" s="26"/>
      <c r="CX472" s="43">
        <f t="shared" si="743"/>
        <v>0</v>
      </c>
      <c r="CY472" s="327">
        <f>'2ND TERM Db '!BE472</f>
        <v>0</v>
      </c>
      <c r="CZ472" s="348">
        <f>'1ST TERM Db'!BE472</f>
        <v>0</v>
      </c>
      <c r="DA472" s="328">
        <f t="shared" si="744"/>
        <v>0</v>
      </c>
      <c r="DB472" s="26"/>
      <c r="DC472" s="26"/>
      <c r="DD472" s="43">
        <f t="shared" si="745"/>
        <v>0</v>
      </c>
      <c r="DE472" s="327">
        <f>'2ND TERM Db '!BH472</f>
        <v>0</v>
      </c>
      <c r="DF472" s="348">
        <f>'1ST TERM Db'!BH472</f>
        <v>0</v>
      </c>
      <c r="DG472" s="328">
        <f t="shared" si="746"/>
        <v>0</v>
      </c>
      <c r="DH472" s="349"/>
      <c r="DI472" s="349"/>
      <c r="DJ472" s="356">
        <f t="shared" si="750"/>
        <v>0</v>
      </c>
      <c r="DK472" s="357">
        <f>'2ND TERM Db '!BK472</f>
        <v>0</v>
      </c>
      <c r="DL472" s="357">
        <f>'1ST TERM Db'!BK472</f>
        <v>0</v>
      </c>
      <c r="DM472" s="328">
        <f t="shared" si="747"/>
        <v>0</v>
      </c>
      <c r="DN472" s="73">
        <f t="shared" ref="DN472" si="769">SUM(O472,U472,AA472,AG472,AM472,AS472,AY472,BE472,BK472,BQ472,BW472,CC472,CI472,CO472,CU472,DA472,DG472:DM472)</f>
        <v>0</v>
      </c>
      <c r="DO472" s="80">
        <f t="shared" si="749"/>
        <v>12</v>
      </c>
      <c r="DP472" s="81" t="s">
        <v>105</v>
      </c>
      <c r="DQ472" s="81" t="s">
        <v>105</v>
      </c>
      <c r="DR472" s="81" t="s">
        <v>105</v>
      </c>
      <c r="DS472" s="81" t="s">
        <v>105</v>
      </c>
      <c r="DT472" s="81" t="s">
        <v>105</v>
      </c>
      <c r="DU472" s="81" t="s">
        <v>105</v>
      </c>
      <c r="DV472" s="81" t="s">
        <v>105</v>
      </c>
      <c r="DW472" s="81" t="s">
        <v>105</v>
      </c>
      <c r="DX472" s="87" t="s">
        <v>98</v>
      </c>
      <c r="DY472" s="88" t="s">
        <v>99</v>
      </c>
      <c r="DZ472" s="81" t="s">
        <v>105</v>
      </c>
      <c r="EA472" s="81" t="s">
        <v>105</v>
      </c>
      <c r="EB472" s="81" t="s">
        <v>105</v>
      </c>
      <c r="EC472" s="81" t="s">
        <v>105</v>
      </c>
      <c r="ED472" s="81" t="s">
        <v>105</v>
      </c>
      <c r="EE472" s="81" t="s">
        <v>105</v>
      </c>
      <c r="EF472" s="99" t="s">
        <v>105</v>
      </c>
      <c r="EG472" s="100" t="s">
        <v>101</v>
      </c>
      <c r="EH472" s="101" t="s">
        <v>102</v>
      </c>
      <c r="EI472" s="102" t="s">
        <v>103</v>
      </c>
      <c r="EJ472" s="103" t="s">
        <v>104</v>
      </c>
    </row>
    <row r="473" ht="30.3" spans="1:140">
      <c r="A473" s="21">
        <v>470</v>
      </c>
      <c r="B473" s="288">
        <f>'1ST TERM Db'!B473</f>
        <v>0</v>
      </c>
      <c r="C473" s="289">
        <f>'1ST TERM Db'!C473</f>
        <v>0</v>
      </c>
      <c r="D473" s="29">
        <f>'1ST TERM Db'!D473</f>
        <v>0</v>
      </c>
      <c r="E473" s="29">
        <f>'1ST TERM Db'!E473</f>
        <v>0</v>
      </c>
      <c r="F473" s="27"/>
      <c r="G473" s="27"/>
      <c r="H473" s="27"/>
      <c r="I473" s="42">
        <f t="shared" si="713"/>
        <v>0</v>
      </c>
      <c r="J473" s="26"/>
      <c r="K473" s="26"/>
      <c r="L473" s="43">
        <f t="shared" si="709"/>
        <v>0</v>
      </c>
      <c r="M473" s="327">
        <f>'2ND TERM Db '!L473</f>
        <v>0</v>
      </c>
      <c r="N473" s="327">
        <f>'1ST TERM Db'!L473</f>
        <v>0</v>
      </c>
      <c r="O473" s="328">
        <f t="shared" si="714"/>
        <v>0</v>
      </c>
      <c r="P473" s="26"/>
      <c r="Q473" s="26"/>
      <c r="R473" s="43">
        <f t="shared" si="715"/>
        <v>0</v>
      </c>
      <c r="S473" s="327">
        <f>'2ND TERM Db '!O473</f>
        <v>0</v>
      </c>
      <c r="T473" s="327">
        <f>'1ST TERM Db'!O473</f>
        <v>0</v>
      </c>
      <c r="U473" s="328">
        <f t="shared" si="716"/>
        <v>0</v>
      </c>
      <c r="V473" s="26"/>
      <c r="W473" s="26"/>
      <c r="X473" s="43">
        <f t="shared" si="717"/>
        <v>0</v>
      </c>
      <c r="Y473" s="327">
        <f>'2ND TERM Db '!R473</f>
        <v>0</v>
      </c>
      <c r="Z473" s="327">
        <f>'1ST TERM Db'!R473</f>
        <v>0</v>
      </c>
      <c r="AA473" s="328">
        <f t="shared" si="718"/>
        <v>0</v>
      </c>
      <c r="AB473" s="26"/>
      <c r="AC473" s="26"/>
      <c r="AD473" s="43">
        <f t="shared" si="719"/>
        <v>0</v>
      </c>
      <c r="AE473" s="327">
        <f>'2ND TERM Db '!U473</f>
        <v>0</v>
      </c>
      <c r="AF473" s="327">
        <f>'1ST TERM Db'!U473</f>
        <v>0</v>
      </c>
      <c r="AG473" s="328">
        <f t="shared" si="720"/>
        <v>0</v>
      </c>
      <c r="AH473" s="26"/>
      <c r="AI473" s="26"/>
      <c r="AJ473" s="43">
        <f t="shared" si="721"/>
        <v>0</v>
      </c>
      <c r="AK473" s="327">
        <f>'2ND TERM Db '!X473</f>
        <v>0</v>
      </c>
      <c r="AL473" s="327">
        <f>'1ST TERM Db'!X473</f>
        <v>0</v>
      </c>
      <c r="AM473" s="328">
        <f t="shared" si="722"/>
        <v>0</v>
      </c>
      <c r="AN473" s="26"/>
      <c r="AO473" s="26"/>
      <c r="AP473" s="43">
        <f t="shared" si="723"/>
        <v>0</v>
      </c>
      <c r="AQ473" s="327">
        <f>'2ND TERM Db '!AA473</f>
        <v>0</v>
      </c>
      <c r="AR473" s="343">
        <f>'1ST TERM Db'!AA473</f>
        <v>0</v>
      </c>
      <c r="AS473" s="328">
        <f t="shared" si="724"/>
        <v>0</v>
      </c>
      <c r="AT473" s="26"/>
      <c r="AU473" s="26"/>
      <c r="AV473" s="43">
        <f t="shared" si="725"/>
        <v>0</v>
      </c>
      <c r="AW473" s="327">
        <f>'2ND TERM Db '!AD473</f>
        <v>0</v>
      </c>
      <c r="AX473" s="343">
        <f>'1ST TERM Db'!AD473</f>
        <v>0</v>
      </c>
      <c r="AY473" s="328">
        <f t="shared" si="726"/>
        <v>0</v>
      </c>
      <c r="AZ473" s="26"/>
      <c r="BA473" s="26"/>
      <c r="BB473" s="43">
        <f t="shared" si="727"/>
        <v>0</v>
      </c>
      <c r="BC473" s="327">
        <f>'2ND TERM Db '!AG473</f>
        <v>0</v>
      </c>
      <c r="BD473" s="327">
        <f>'1ST TERM Db'!AG473</f>
        <v>0</v>
      </c>
      <c r="BE473" s="328">
        <f t="shared" si="728"/>
        <v>0</v>
      </c>
      <c r="BF473" s="26"/>
      <c r="BG473" s="26"/>
      <c r="BH473" s="43">
        <f t="shared" si="729"/>
        <v>0</v>
      </c>
      <c r="BI473" s="327">
        <f>'2ND TERM Db '!AJ473</f>
        <v>0</v>
      </c>
      <c r="BJ473" s="327">
        <f>'1ST TERM Db'!AJ473</f>
        <v>0</v>
      </c>
      <c r="BK473" s="328">
        <f t="shared" si="730"/>
        <v>0</v>
      </c>
      <c r="BL473" s="26"/>
      <c r="BM473" s="26"/>
      <c r="BN473" s="43">
        <f t="shared" si="731"/>
        <v>0</v>
      </c>
      <c r="BO473" s="327">
        <f>'2ND TERM Db '!AM473</f>
        <v>0</v>
      </c>
      <c r="BP473" s="348">
        <f>'1ST TERM Db'!AM473</f>
        <v>0</v>
      </c>
      <c r="BQ473" s="328">
        <f t="shared" si="732"/>
        <v>0</v>
      </c>
      <c r="BR473" s="26"/>
      <c r="BS473" s="26"/>
      <c r="BT473" s="43">
        <f t="shared" si="733"/>
        <v>0</v>
      </c>
      <c r="BU473" s="327">
        <f>'2ND TERM Db '!AP473</f>
        <v>0</v>
      </c>
      <c r="BV473" s="348">
        <f>'1ST TERM Db'!AP473</f>
        <v>0</v>
      </c>
      <c r="BW473" s="328">
        <f t="shared" si="734"/>
        <v>0</v>
      </c>
      <c r="BX473" s="26"/>
      <c r="BY473" s="26"/>
      <c r="BZ473" s="43">
        <f t="shared" si="735"/>
        <v>0</v>
      </c>
      <c r="CA473" s="327">
        <f>'2ND TERM Db '!AS473</f>
        <v>0</v>
      </c>
      <c r="CB473" s="348">
        <f>'1ST TERM Db'!AS473</f>
        <v>0</v>
      </c>
      <c r="CC473" s="328">
        <f t="shared" si="736"/>
        <v>0</v>
      </c>
      <c r="CD473" s="26"/>
      <c r="CE473" s="26"/>
      <c r="CF473" s="43">
        <f t="shared" si="737"/>
        <v>0</v>
      </c>
      <c r="CG473" s="327">
        <f>'2ND TERM Db '!AV473</f>
        <v>0</v>
      </c>
      <c r="CH473" s="348">
        <f>'1ST TERM Db'!AV473</f>
        <v>0</v>
      </c>
      <c r="CI473" s="328">
        <f t="shared" si="738"/>
        <v>0</v>
      </c>
      <c r="CJ473" s="26"/>
      <c r="CK473" s="26"/>
      <c r="CL473" s="43">
        <f t="shared" si="739"/>
        <v>0</v>
      </c>
      <c r="CM473" s="327">
        <f>'2ND TERM Db '!AY473</f>
        <v>0</v>
      </c>
      <c r="CN473" s="348">
        <f>'1ST TERM Db'!AY473</f>
        <v>0</v>
      </c>
      <c r="CO473" s="328">
        <f t="shared" si="740"/>
        <v>0</v>
      </c>
      <c r="CP473" s="26"/>
      <c r="CQ473" s="26"/>
      <c r="CR473" s="43">
        <f t="shared" si="741"/>
        <v>0</v>
      </c>
      <c r="CS473" s="327">
        <f>'2ND TERM Db '!BB473</f>
        <v>0</v>
      </c>
      <c r="CT473" s="348">
        <f>'1ST TERM Db'!BB473</f>
        <v>0</v>
      </c>
      <c r="CU473" s="328">
        <f t="shared" si="742"/>
        <v>0</v>
      </c>
      <c r="CV473" s="26"/>
      <c r="CW473" s="26"/>
      <c r="CX473" s="43">
        <f t="shared" si="743"/>
        <v>0</v>
      </c>
      <c r="CY473" s="327">
        <f>'2ND TERM Db '!BE473</f>
        <v>0</v>
      </c>
      <c r="CZ473" s="348">
        <f>'1ST TERM Db'!BE473</f>
        <v>0</v>
      </c>
      <c r="DA473" s="328">
        <f t="shared" si="744"/>
        <v>0</v>
      </c>
      <c r="DB473" s="26"/>
      <c r="DC473" s="26"/>
      <c r="DD473" s="43">
        <f t="shared" si="745"/>
        <v>0</v>
      </c>
      <c r="DE473" s="327">
        <f>'2ND TERM Db '!BH473</f>
        <v>0</v>
      </c>
      <c r="DF473" s="348">
        <f>'1ST TERM Db'!BH473</f>
        <v>0</v>
      </c>
      <c r="DG473" s="328">
        <f t="shared" si="746"/>
        <v>0</v>
      </c>
      <c r="DH473" s="349"/>
      <c r="DI473" s="349"/>
      <c r="DJ473" s="356">
        <f t="shared" si="750"/>
        <v>0</v>
      </c>
      <c r="DK473" s="357">
        <f>'2ND TERM Db '!BK473</f>
        <v>0</v>
      </c>
      <c r="DL473" s="357">
        <f>'1ST TERM Db'!BK473</f>
        <v>0</v>
      </c>
      <c r="DM473" s="328">
        <f t="shared" si="747"/>
        <v>0</v>
      </c>
      <c r="DN473" s="73">
        <f t="shared" ref="DN473" si="770">SUM(O473,U473,AA473,AG473,AM473,AS473,AY473,BE473,BK473,BQ473,BW473,CC473,CI473,CO473,CU473,DA473,DG473,DM473)</f>
        <v>0</v>
      </c>
      <c r="DO473" s="80">
        <f t="shared" si="749"/>
        <v>12</v>
      </c>
      <c r="DP473" s="81" t="s">
        <v>105</v>
      </c>
      <c r="DQ473" s="81" t="s">
        <v>105</v>
      </c>
      <c r="DR473" s="81" t="s">
        <v>105</v>
      </c>
      <c r="DS473" s="81" t="s">
        <v>105</v>
      </c>
      <c r="DT473" s="81" t="s">
        <v>105</v>
      </c>
      <c r="DU473" s="81" t="s">
        <v>105</v>
      </c>
      <c r="DV473" s="81" t="s">
        <v>105</v>
      </c>
      <c r="DW473" s="81" t="s">
        <v>105</v>
      </c>
      <c r="DX473" s="87" t="s">
        <v>98</v>
      </c>
      <c r="DY473" s="88" t="s">
        <v>99</v>
      </c>
      <c r="DZ473" s="81" t="s">
        <v>105</v>
      </c>
      <c r="EA473" s="81" t="s">
        <v>105</v>
      </c>
      <c r="EB473" s="81" t="s">
        <v>105</v>
      </c>
      <c r="EC473" s="81" t="s">
        <v>105</v>
      </c>
      <c r="ED473" s="81" t="s">
        <v>105</v>
      </c>
      <c r="EE473" s="81" t="s">
        <v>105</v>
      </c>
      <c r="EF473" s="99" t="s">
        <v>105</v>
      </c>
      <c r="EG473" s="100" t="s">
        <v>101</v>
      </c>
      <c r="EH473" s="101" t="s">
        <v>102</v>
      </c>
      <c r="EI473" s="102" t="s">
        <v>103</v>
      </c>
      <c r="EJ473" s="103" t="s">
        <v>104</v>
      </c>
    </row>
    <row r="474" ht="30.3" spans="1:140">
      <c r="A474" s="21">
        <v>471</v>
      </c>
      <c r="B474" s="288">
        <f>'1ST TERM Db'!B474</f>
        <v>0</v>
      </c>
      <c r="C474" s="29">
        <f>'1ST TERM Db'!C474</f>
        <v>0</v>
      </c>
      <c r="D474" s="29">
        <f>'1ST TERM Db'!D474</f>
        <v>0</v>
      </c>
      <c r="E474" s="29">
        <f>'1ST TERM Db'!E474</f>
        <v>0</v>
      </c>
      <c r="F474" s="27"/>
      <c r="G474" s="27"/>
      <c r="H474" s="27"/>
      <c r="I474" s="42">
        <f t="shared" si="713"/>
        <v>0</v>
      </c>
      <c r="J474" s="26"/>
      <c r="K474" s="26"/>
      <c r="L474" s="43">
        <f t="shared" si="709"/>
        <v>0</v>
      </c>
      <c r="M474" s="327">
        <f>'2ND TERM Db '!L474</f>
        <v>0</v>
      </c>
      <c r="N474" s="327">
        <f>'1ST TERM Db'!L474</f>
        <v>0</v>
      </c>
      <c r="O474" s="328">
        <f t="shared" si="714"/>
        <v>0</v>
      </c>
      <c r="P474" s="26"/>
      <c r="Q474" s="26"/>
      <c r="R474" s="43">
        <f t="shared" si="715"/>
        <v>0</v>
      </c>
      <c r="S474" s="327">
        <f>'2ND TERM Db '!O474</f>
        <v>0</v>
      </c>
      <c r="T474" s="327">
        <f>'1ST TERM Db'!O474</f>
        <v>0</v>
      </c>
      <c r="U474" s="328">
        <f t="shared" si="716"/>
        <v>0</v>
      </c>
      <c r="V474" s="26"/>
      <c r="W474" s="26"/>
      <c r="X474" s="43">
        <f t="shared" si="717"/>
        <v>0</v>
      </c>
      <c r="Y474" s="327">
        <f>'2ND TERM Db '!R474</f>
        <v>0</v>
      </c>
      <c r="Z474" s="327">
        <f>'1ST TERM Db'!R474</f>
        <v>0</v>
      </c>
      <c r="AA474" s="328">
        <f t="shared" si="718"/>
        <v>0</v>
      </c>
      <c r="AB474" s="26"/>
      <c r="AC474" s="26"/>
      <c r="AD474" s="43">
        <f t="shared" si="719"/>
        <v>0</v>
      </c>
      <c r="AE474" s="327">
        <f>'2ND TERM Db '!U474</f>
        <v>0</v>
      </c>
      <c r="AF474" s="327">
        <f>'1ST TERM Db'!U474</f>
        <v>0</v>
      </c>
      <c r="AG474" s="328">
        <f t="shared" si="720"/>
        <v>0</v>
      </c>
      <c r="AH474" s="26"/>
      <c r="AI474" s="26"/>
      <c r="AJ474" s="43">
        <f t="shared" si="721"/>
        <v>0</v>
      </c>
      <c r="AK474" s="327">
        <f>'2ND TERM Db '!X474</f>
        <v>0</v>
      </c>
      <c r="AL474" s="327">
        <f>'1ST TERM Db'!X474</f>
        <v>0</v>
      </c>
      <c r="AM474" s="328">
        <f t="shared" si="722"/>
        <v>0</v>
      </c>
      <c r="AN474" s="26"/>
      <c r="AO474" s="26"/>
      <c r="AP474" s="43">
        <f t="shared" si="723"/>
        <v>0</v>
      </c>
      <c r="AQ474" s="327">
        <f>'2ND TERM Db '!AA474</f>
        <v>0</v>
      </c>
      <c r="AR474" s="343">
        <f>'1ST TERM Db'!AA474</f>
        <v>0</v>
      </c>
      <c r="AS474" s="328">
        <f t="shared" si="724"/>
        <v>0</v>
      </c>
      <c r="AT474" s="26"/>
      <c r="AU474" s="26"/>
      <c r="AV474" s="43">
        <f t="shared" si="725"/>
        <v>0</v>
      </c>
      <c r="AW474" s="327">
        <f>'2ND TERM Db '!AD474</f>
        <v>0</v>
      </c>
      <c r="AX474" s="343">
        <f>'1ST TERM Db'!AD474</f>
        <v>0</v>
      </c>
      <c r="AY474" s="328">
        <f t="shared" si="726"/>
        <v>0</v>
      </c>
      <c r="AZ474" s="26"/>
      <c r="BA474" s="26"/>
      <c r="BB474" s="43">
        <f t="shared" si="727"/>
        <v>0</v>
      </c>
      <c r="BC474" s="327">
        <f>'2ND TERM Db '!AG474</f>
        <v>0</v>
      </c>
      <c r="BD474" s="327">
        <f>'1ST TERM Db'!AG474</f>
        <v>0</v>
      </c>
      <c r="BE474" s="328">
        <f t="shared" si="728"/>
        <v>0</v>
      </c>
      <c r="BF474" s="26"/>
      <c r="BG474" s="26"/>
      <c r="BH474" s="43">
        <f t="shared" si="729"/>
        <v>0</v>
      </c>
      <c r="BI474" s="327">
        <f>'2ND TERM Db '!AJ474</f>
        <v>0</v>
      </c>
      <c r="BJ474" s="327">
        <f>'1ST TERM Db'!AJ474</f>
        <v>0</v>
      </c>
      <c r="BK474" s="328">
        <f t="shared" si="730"/>
        <v>0</v>
      </c>
      <c r="BL474" s="26"/>
      <c r="BM474" s="26"/>
      <c r="BN474" s="43">
        <f t="shared" si="731"/>
        <v>0</v>
      </c>
      <c r="BO474" s="327">
        <f>'2ND TERM Db '!AM474</f>
        <v>0</v>
      </c>
      <c r="BP474" s="348">
        <f>'1ST TERM Db'!AM474</f>
        <v>0</v>
      </c>
      <c r="BQ474" s="328">
        <f t="shared" si="732"/>
        <v>0</v>
      </c>
      <c r="BR474" s="26"/>
      <c r="BS474" s="26"/>
      <c r="BT474" s="43">
        <f t="shared" si="733"/>
        <v>0</v>
      </c>
      <c r="BU474" s="327">
        <f>'2ND TERM Db '!AP474</f>
        <v>0</v>
      </c>
      <c r="BV474" s="348">
        <f>'1ST TERM Db'!AP474</f>
        <v>0</v>
      </c>
      <c r="BW474" s="328">
        <f t="shared" si="734"/>
        <v>0</v>
      </c>
      <c r="BX474" s="26"/>
      <c r="BY474" s="26"/>
      <c r="BZ474" s="43">
        <f t="shared" si="735"/>
        <v>0</v>
      </c>
      <c r="CA474" s="327">
        <f>'2ND TERM Db '!AS474</f>
        <v>0</v>
      </c>
      <c r="CB474" s="348">
        <f>'1ST TERM Db'!AS474</f>
        <v>0</v>
      </c>
      <c r="CC474" s="328">
        <f t="shared" si="736"/>
        <v>0</v>
      </c>
      <c r="CD474" s="26"/>
      <c r="CE474" s="26"/>
      <c r="CF474" s="43">
        <f t="shared" si="737"/>
        <v>0</v>
      </c>
      <c r="CG474" s="327">
        <f>'2ND TERM Db '!AV474</f>
        <v>0</v>
      </c>
      <c r="CH474" s="348">
        <f>'1ST TERM Db'!AV474</f>
        <v>0</v>
      </c>
      <c r="CI474" s="328">
        <f t="shared" si="738"/>
        <v>0</v>
      </c>
      <c r="CJ474" s="26"/>
      <c r="CK474" s="26"/>
      <c r="CL474" s="43">
        <f t="shared" si="739"/>
        <v>0</v>
      </c>
      <c r="CM474" s="327">
        <f>'2ND TERM Db '!AY474</f>
        <v>0</v>
      </c>
      <c r="CN474" s="348">
        <f>'1ST TERM Db'!AY474</f>
        <v>0</v>
      </c>
      <c r="CO474" s="328">
        <f t="shared" si="740"/>
        <v>0</v>
      </c>
      <c r="CP474" s="26"/>
      <c r="CQ474" s="26"/>
      <c r="CR474" s="43">
        <f t="shared" si="741"/>
        <v>0</v>
      </c>
      <c r="CS474" s="327">
        <f>'2ND TERM Db '!BB474</f>
        <v>0</v>
      </c>
      <c r="CT474" s="348">
        <f>'1ST TERM Db'!BB474</f>
        <v>0</v>
      </c>
      <c r="CU474" s="328">
        <f t="shared" si="742"/>
        <v>0</v>
      </c>
      <c r="CV474" s="26"/>
      <c r="CW474" s="26"/>
      <c r="CX474" s="43">
        <f t="shared" si="743"/>
        <v>0</v>
      </c>
      <c r="CY474" s="327">
        <f>'2ND TERM Db '!BE474</f>
        <v>0</v>
      </c>
      <c r="CZ474" s="348">
        <f>'1ST TERM Db'!BE474</f>
        <v>0</v>
      </c>
      <c r="DA474" s="328">
        <f t="shared" si="744"/>
        <v>0</v>
      </c>
      <c r="DB474" s="26"/>
      <c r="DC474" s="26"/>
      <c r="DD474" s="43">
        <f t="shared" si="745"/>
        <v>0</v>
      </c>
      <c r="DE474" s="327">
        <f>'2ND TERM Db '!BH474</f>
        <v>0</v>
      </c>
      <c r="DF474" s="348">
        <f>'1ST TERM Db'!BH474</f>
        <v>0</v>
      </c>
      <c r="DG474" s="328">
        <f t="shared" si="746"/>
        <v>0</v>
      </c>
      <c r="DH474" s="349"/>
      <c r="DI474" s="349"/>
      <c r="DJ474" s="356">
        <f t="shared" si="750"/>
        <v>0</v>
      </c>
      <c r="DK474" s="357">
        <f>'2ND TERM Db '!BK474</f>
        <v>0</v>
      </c>
      <c r="DL474" s="357">
        <f>'1ST TERM Db'!BK474</f>
        <v>0</v>
      </c>
      <c r="DM474" s="328">
        <f t="shared" si="747"/>
        <v>0</v>
      </c>
      <c r="DN474" s="73">
        <f t="shared" ref="DN474" si="771">SUM(O474,U474,AA474,AG474,AM474,AS474,AY474,BE474,BK474,BQ474,BW474,CC474,CI474,CO474,CU474,DA474,DG474:DM474)</f>
        <v>0</v>
      </c>
      <c r="DO474" s="80">
        <f t="shared" si="749"/>
        <v>12</v>
      </c>
      <c r="DP474" s="81" t="s">
        <v>105</v>
      </c>
      <c r="DQ474" s="81" t="s">
        <v>105</v>
      </c>
      <c r="DR474" s="81" t="s">
        <v>105</v>
      </c>
      <c r="DS474" s="81" t="s">
        <v>105</v>
      </c>
      <c r="DT474" s="81" t="s">
        <v>105</v>
      </c>
      <c r="DU474" s="81" t="s">
        <v>105</v>
      </c>
      <c r="DV474" s="81" t="s">
        <v>105</v>
      </c>
      <c r="DW474" s="81" t="s">
        <v>105</v>
      </c>
      <c r="DX474" s="87" t="s">
        <v>98</v>
      </c>
      <c r="DY474" s="88" t="s">
        <v>99</v>
      </c>
      <c r="DZ474" s="81" t="s">
        <v>105</v>
      </c>
      <c r="EA474" s="81" t="s">
        <v>105</v>
      </c>
      <c r="EB474" s="81" t="s">
        <v>105</v>
      </c>
      <c r="EC474" s="81" t="s">
        <v>105</v>
      </c>
      <c r="ED474" s="81" t="s">
        <v>105</v>
      </c>
      <c r="EE474" s="81" t="s">
        <v>105</v>
      </c>
      <c r="EF474" s="99" t="s">
        <v>105</v>
      </c>
      <c r="EG474" s="100" t="s">
        <v>101</v>
      </c>
      <c r="EH474" s="101" t="s">
        <v>102</v>
      </c>
      <c r="EI474" s="102" t="s">
        <v>103</v>
      </c>
      <c r="EJ474" s="103" t="s">
        <v>104</v>
      </c>
    </row>
    <row r="475" ht="30.3" spans="1:140">
      <c r="A475" s="21">
        <v>472</v>
      </c>
      <c r="B475" s="288">
        <f>'1ST TERM Db'!B475</f>
        <v>0</v>
      </c>
      <c r="C475" s="29">
        <f>'1ST TERM Db'!C475</f>
        <v>0</v>
      </c>
      <c r="D475" s="29">
        <f>'1ST TERM Db'!D475</f>
        <v>0</v>
      </c>
      <c r="E475" s="29">
        <f>'1ST TERM Db'!E475</f>
        <v>0</v>
      </c>
      <c r="F475" s="27"/>
      <c r="G475" s="27"/>
      <c r="H475" s="27"/>
      <c r="I475" s="42">
        <f t="shared" si="713"/>
        <v>0</v>
      </c>
      <c r="J475" s="26"/>
      <c r="K475" s="26"/>
      <c r="L475" s="43">
        <f t="shared" si="709"/>
        <v>0</v>
      </c>
      <c r="M475" s="327">
        <f>'2ND TERM Db '!L475</f>
        <v>0</v>
      </c>
      <c r="N475" s="327">
        <f>'1ST TERM Db'!L475</f>
        <v>0</v>
      </c>
      <c r="O475" s="328">
        <f t="shared" si="714"/>
        <v>0</v>
      </c>
      <c r="P475" s="26"/>
      <c r="Q475" s="26"/>
      <c r="R475" s="43">
        <f t="shared" si="715"/>
        <v>0</v>
      </c>
      <c r="S475" s="327">
        <f>'2ND TERM Db '!O475</f>
        <v>0</v>
      </c>
      <c r="T475" s="327">
        <f>'1ST TERM Db'!O475</f>
        <v>0</v>
      </c>
      <c r="U475" s="328">
        <f t="shared" si="716"/>
        <v>0</v>
      </c>
      <c r="V475" s="26"/>
      <c r="W475" s="26"/>
      <c r="X475" s="43">
        <f t="shared" si="717"/>
        <v>0</v>
      </c>
      <c r="Y475" s="327">
        <f>'2ND TERM Db '!R475</f>
        <v>0</v>
      </c>
      <c r="Z475" s="327">
        <f>'1ST TERM Db'!R475</f>
        <v>0</v>
      </c>
      <c r="AA475" s="328">
        <f t="shared" si="718"/>
        <v>0</v>
      </c>
      <c r="AB475" s="26"/>
      <c r="AC475" s="26"/>
      <c r="AD475" s="43">
        <f t="shared" si="719"/>
        <v>0</v>
      </c>
      <c r="AE475" s="327">
        <f>'2ND TERM Db '!U475</f>
        <v>0</v>
      </c>
      <c r="AF475" s="327">
        <f>'1ST TERM Db'!U475</f>
        <v>0</v>
      </c>
      <c r="AG475" s="328">
        <f t="shared" si="720"/>
        <v>0</v>
      </c>
      <c r="AH475" s="26"/>
      <c r="AI475" s="26"/>
      <c r="AJ475" s="43">
        <f t="shared" si="721"/>
        <v>0</v>
      </c>
      <c r="AK475" s="327">
        <f>'2ND TERM Db '!X475</f>
        <v>0</v>
      </c>
      <c r="AL475" s="327">
        <f>'1ST TERM Db'!X475</f>
        <v>0</v>
      </c>
      <c r="AM475" s="328">
        <f t="shared" si="722"/>
        <v>0</v>
      </c>
      <c r="AN475" s="26"/>
      <c r="AO475" s="26"/>
      <c r="AP475" s="43">
        <f t="shared" si="723"/>
        <v>0</v>
      </c>
      <c r="AQ475" s="327">
        <f>'2ND TERM Db '!AA475</f>
        <v>0</v>
      </c>
      <c r="AR475" s="343">
        <f>'1ST TERM Db'!AA475</f>
        <v>0</v>
      </c>
      <c r="AS475" s="328">
        <f t="shared" si="724"/>
        <v>0</v>
      </c>
      <c r="AT475" s="26"/>
      <c r="AU475" s="26"/>
      <c r="AV475" s="43">
        <f t="shared" si="725"/>
        <v>0</v>
      </c>
      <c r="AW475" s="327">
        <f>'2ND TERM Db '!AD475</f>
        <v>0</v>
      </c>
      <c r="AX475" s="343">
        <f>'1ST TERM Db'!AD475</f>
        <v>0</v>
      </c>
      <c r="AY475" s="328">
        <f t="shared" si="726"/>
        <v>0</v>
      </c>
      <c r="AZ475" s="26"/>
      <c r="BA475" s="26"/>
      <c r="BB475" s="43">
        <f t="shared" si="727"/>
        <v>0</v>
      </c>
      <c r="BC475" s="327">
        <f>'2ND TERM Db '!AG475</f>
        <v>0</v>
      </c>
      <c r="BD475" s="327">
        <f>'1ST TERM Db'!AG475</f>
        <v>0</v>
      </c>
      <c r="BE475" s="328">
        <f t="shared" si="728"/>
        <v>0</v>
      </c>
      <c r="BF475" s="26"/>
      <c r="BG475" s="26"/>
      <c r="BH475" s="43">
        <f t="shared" si="729"/>
        <v>0</v>
      </c>
      <c r="BI475" s="327">
        <f>'2ND TERM Db '!AJ475</f>
        <v>0</v>
      </c>
      <c r="BJ475" s="327">
        <f>'1ST TERM Db'!AJ475</f>
        <v>0</v>
      </c>
      <c r="BK475" s="328">
        <f t="shared" si="730"/>
        <v>0</v>
      </c>
      <c r="BL475" s="26"/>
      <c r="BM475" s="26"/>
      <c r="BN475" s="43">
        <f t="shared" si="731"/>
        <v>0</v>
      </c>
      <c r="BO475" s="327">
        <f>'2ND TERM Db '!AM475</f>
        <v>0</v>
      </c>
      <c r="BP475" s="348">
        <f>'1ST TERM Db'!AM475</f>
        <v>0</v>
      </c>
      <c r="BQ475" s="328">
        <f t="shared" si="732"/>
        <v>0</v>
      </c>
      <c r="BR475" s="26"/>
      <c r="BS475" s="26"/>
      <c r="BT475" s="43">
        <f t="shared" si="733"/>
        <v>0</v>
      </c>
      <c r="BU475" s="327">
        <f>'2ND TERM Db '!AP475</f>
        <v>0</v>
      </c>
      <c r="BV475" s="348">
        <f>'1ST TERM Db'!AP475</f>
        <v>0</v>
      </c>
      <c r="BW475" s="328">
        <f t="shared" si="734"/>
        <v>0</v>
      </c>
      <c r="BX475" s="26"/>
      <c r="BY475" s="26"/>
      <c r="BZ475" s="43">
        <f t="shared" si="735"/>
        <v>0</v>
      </c>
      <c r="CA475" s="327">
        <f>'2ND TERM Db '!AS475</f>
        <v>0</v>
      </c>
      <c r="CB475" s="348">
        <f>'1ST TERM Db'!AS475</f>
        <v>0</v>
      </c>
      <c r="CC475" s="328">
        <f t="shared" si="736"/>
        <v>0</v>
      </c>
      <c r="CD475" s="26"/>
      <c r="CE475" s="26"/>
      <c r="CF475" s="43">
        <f t="shared" si="737"/>
        <v>0</v>
      </c>
      <c r="CG475" s="327">
        <f>'2ND TERM Db '!AV475</f>
        <v>0</v>
      </c>
      <c r="CH475" s="348">
        <f>'1ST TERM Db'!AV475</f>
        <v>0</v>
      </c>
      <c r="CI475" s="328">
        <f t="shared" si="738"/>
        <v>0</v>
      </c>
      <c r="CJ475" s="26"/>
      <c r="CK475" s="26"/>
      <c r="CL475" s="43">
        <f t="shared" si="739"/>
        <v>0</v>
      </c>
      <c r="CM475" s="327">
        <f>'2ND TERM Db '!AY475</f>
        <v>0</v>
      </c>
      <c r="CN475" s="348">
        <f>'1ST TERM Db'!AY475</f>
        <v>0</v>
      </c>
      <c r="CO475" s="328">
        <f t="shared" si="740"/>
        <v>0</v>
      </c>
      <c r="CP475" s="26"/>
      <c r="CQ475" s="26"/>
      <c r="CR475" s="43">
        <f t="shared" si="741"/>
        <v>0</v>
      </c>
      <c r="CS475" s="327">
        <f>'2ND TERM Db '!BB475</f>
        <v>0</v>
      </c>
      <c r="CT475" s="348">
        <f>'1ST TERM Db'!BB475</f>
        <v>0</v>
      </c>
      <c r="CU475" s="328">
        <f t="shared" si="742"/>
        <v>0</v>
      </c>
      <c r="CV475" s="26"/>
      <c r="CW475" s="26"/>
      <c r="CX475" s="43">
        <f t="shared" si="743"/>
        <v>0</v>
      </c>
      <c r="CY475" s="327">
        <f>'2ND TERM Db '!BE475</f>
        <v>0</v>
      </c>
      <c r="CZ475" s="348">
        <f>'1ST TERM Db'!BE475</f>
        <v>0</v>
      </c>
      <c r="DA475" s="328">
        <f t="shared" si="744"/>
        <v>0</v>
      </c>
      <c r="DB475" s="26"/>
      <c r="DC475" s="26"/>
      <c r="DD475" s="43">
        <f t="shared" si="745"/>
        <v>0</v>
      </c>
      <c r="DE475" s="327">
        <f>'2ND TERM Db '!BH475</f>
        <v>0</v>
      </c>
      <c r="DF475" s="348">
        <f>'1ST TERM Db'!BH475</f>
        <v>0</v>
      </c>
      <c r="DG475" s="328">
        <f t="shared" si="746"/>
        <v>0</v>
      </c>
      <c r="DH475" s="349"/>
      <c r="DI475" s="349"/>
      <c r="DJ475" s="356">
        <f t="shared" si="750"/>
        <v>0</v>
      </c>
      <c r="DK475" s="357">
        <f>'2ND TERM Db '!BK475</f>
        <v>0</v>
      </c>
      <c r="DL475" s="357">
        <f>'1ST TERM Db'!BK475</f>
        <v>0</v>
      </c>
      <c r="DM475" s="328">
        <f t="shared" si="747"/>
        <v>0</v>
      </c>
      <c r="DN475" s="73">
        <f t="shared" ref="DN475" si="772">SUM(O475,U475,AA475,AG475,AM475,AS475,AY475,BE475,BK475,BQ475,BW475,CC475,CI475,CO475,CU475,DA475,DG475,DM475)</f>
        <v>0</v>
      </c>
      <c r="DO475" s="80">
        <f t="shared" si="749"/>
        <v>12</v>
      </c>
      <c r="DP475" s="81" t="s">
        <v>105</v>
      </c>
      <c r="DQ475" s="81" t="s">
        <v>105</v>
      </c>
      <c r="DR475" s="81" t="s">
        <v>105</v>
      </c>
      <c r="DS475" s="81" t="s">
        <v>105</v>
      </c>
      <c r="DT475" s="81" t="s">
        <v>105</v>
      </c>
      <c r="DU475" s="81" t="s">
        <v>105</v>
      </c>
      <c r="DV475" s="81" t="s">
        <v>105</v>
      </c>
      <c r="DW475" s="81" t="s">
        <v>105</v>
      </c>
      <c r="DX475" s="87" t="s">
        <v>98</v>
      </c>
      <c r="DY475" s="88" t="s">
        <v>99</v>
      </c>
      <c r="DZ475" s="81" t="s">
        <v>105</v>
      </c>
      <c r="EA475" s="81" t="s">
        <v>105</v>
      </c>
      <c r="EB475" s="81" t="s">
        <v>105</v>
      </c>
      <c r="EC475" s="81" t="s">
        <v>105</v>
      </c>
      <c r="ED475" s="81" t="s">
        <v>105</v>
      </c>
      <c r="EE475" s="81" t="s">
        <v>105</v>
      </c>
      <c r="EF475" s="99" t="s">
        <v>105</v>
      </c>
      <c r="EG475" s="100" t="s">
        <v>101</v>
      </c>
      <c r="EH475" s="101" t="s">
        <v>102</v>
      </c>
      <c r="EI475" s="102" t="s">
        <v>103</v>
      </c>
      <c r="EJ475" s="103" t="s">
        <v>104</v>
      </c>
    </row>
    <row r="476" ht="30.3" spans="1:140">
      <c r="A476" s="21">
        <v>473</v>
      </c>
      <c r="B476" s="288">
        <f>'1ST TERM Db'!B476</f>
        <v>0</v>
      </c>
      <c r="C476" s="289">
        <f>'1ST TERM Db'!C476</f>
        <v>0</v>
      </c>
      <c r="D476" s="29">
        <f>'1ST TERM Db'!D476</f>
        <v>0</v>
      </c>
      <c r="E476" s="29">
        <f>'1ST TERM Db'!E476</f>
        <v>0</v>
      </c>
      <c r="F476" s="27"/>
      <c r="G476" s="27"/>
      <c r="H476" s="27"/>
      <c r="I476" s="42">
        <f t="shared" si="713"/>
        <v>0</v>
      </c>
      <c r="J476" s="26"/>
      <c r="K476" s="26"/>
      <c r="L476" s="43">
        <f t="shared" si="709"/>
        <v>0</v>
      </c>
      <c r="M476" s="327">
        <f>'2ND TERM Db '!L476</f>
        <v>0</v>
      </c>
      <c r="N476" s="327">
        <f>'1ST TERM Db'!L476</f>
        <v>0</v>
      </c>
      <c r="O476" s="328">
        <f t="shared" si="714"/>
        <v>0</v>
      </c>
      <c r="P476" s="26"/>
      <c r="Q476" s="26"/>
      <c r="R476" s="43">
        <f t="shared" si="715"/>
        <v>0</v>
      </c>
      <c r="S476" s="327">
        <f>'2ND TERM Db '!O476</f>
        <v>0</v>
      </c>
      <c r="T476" s="327">
        <f>'1ST TERM Db'!O476</f>
        <v>0</v>
      </c>
      <c r="U476" s="328">
        <f t="shared" si="716"/>
        <v>0</v>
      </c>
      <c r="V476" s="26"/>
      <c r="W476" s="26"/>
      <c r="X476" s="43">
        <f t="shared" si="717"/>
        <v>0</v>
      </c>
      <c r="Y476" s="327">
        <f>'2ND TERM Db '!R476</f>
        <v>0</v>
      </c>
      <c r="Z476" s="327">
        <f>'1ST TERM Db'!R476</f>
        <v>0</v>
      </c>
      <c r="AA476" s="328">
        <f t="shared" si="718"/>
        <v>0</v>
      </c>
      <c r="AB476" s="26"/>
      <c r="AC476" s="26"/>
      <c r="AD476" s="43">
        <f t="shared" si="719"/>
        <v>0</v>
      </c>
      <c r="AE476" s="327">
        <f>'2ND TERM Db '!U476</f>
        <v>0</v>
      </c>
      <c r="AF476" s="327">
        <f>'1ST TERM Db'!U476</f>
        <v>0</v>
      </c>
      <c r="AG476" s="328">
        <f t="shared" si="720"/>
        <v>0</v>
      </c>
      <c r="AH476" s="26"/>
      <c r="AI476" s="26"/>
      <c r="AJ476" s="43">
        <f t="shared" si="721"/>
        <v>0</v>
      </c>
      <c r="AK476" s="327">
        <f>'2ND TERM Db '!X476</f>
        <v>0</v>
      </c>
      <c r="AL476" s="327">
        <f>'1ST TERM Db'!X476</f>
        <v>0</v>
      </c>
      <c r="AM476" s="328">
        <f t="shared" si="722"/>
        <v>0</v>
      </c>
      <c r="AN476" s="26"/>
      <c r="AO476" s="26"/>
      <c r="AP476" s="43">
        <f t="shared" si="723"/>
        <v>0</v>
      </c>
      <c r="AQ476" s="327">
        <f>'2ND TERM Db '!AA476</f>
        <v>0</v>
      </c>
      <c r="AR476" s="343">
        <f>'1ST TERM Db'!AA476</f>
        <v>0</v>
      </c>
      <c r="AS476" s="328">
        <f t="shared" si="724"/>
        <v>0</v>
      </c>
      <c r="AT476" s="26"/>
      <c r="AU476" s="26"/>
      <c r="AV476" s="43">
        <f t="shared" si="725"/>
        <v>0</v>
      </c>
      <c r="AW476" s="327">
        <f>'2ND TERM Db '!AD476</f>
        <v>0</v>
      </c>
      <c r="AX476" s="343">
        <f>'1ST TERM Db'!AD476</f>
        <v>0</v>
      </c>
      <c r="AY476" s="328">
        <f t="shared" si="726"/>
        <v>0</v>
      </c>
      <c r="AZ476" s="26"/>
      <c r="BA476" s="26"/>
      <c r="BB476" s="43">
        <f t="shared" si="727"/>
        <v>0</v>
      </c>
      <c r="BC476" s="327">
        <f>'2ND TERM Db '!AG476</f>
        <v>0</v>
      </c>
      <c r="BD476" s="327">
        <f>'1ST TERM Db'!AG476</f>
        <v>0</v>
      </c>
      <c r="BE476" s="328">
        <f t="shared" si="728"/>
        <v>0</v>
      </c>
      <c r="BF476" s="26"/>
      <c r="BG476" s="26"/>
      <c r="BH476" s="43">
        <f t="shared" si="729"/>
        <v>0</v>
      </c>
      <c r="BI476" s="327">
        <f>'2ND TERM Db '!AJ476</f>
        <v>0</v>
      </c>
      <c r="BJ476" s="327">
        <f>'1ST TERM Db'!AJ476</f>
        <v>0</v>
      </c>
      <c r="BK476" s="328">
        <f t="shared" si="730"/>
        <v>0</v>
      </c>
      <c r="BL476" s="26"/>
      <c r="BM476" s="26"/>
      <c r="BN476" s="43">
        <f t="shared" si="731"/>
        <v>0</v>
      </c>
      <c r="BO476" s="327">
        <f>'2ND TERM Db '!AM476</f>
        <v>0</v>
      </c>
      <c r="BP476" s="348">
        <f>'1ST TERM Db'!AM476</f>
        <v>0</v>
      </c>
      <c r="BQ476" s="328">
        <f t="shared" si="732"/>
        <v>0</v>
      </c>
      <c r="BR476" s="26"/>
      <c r="BS476" s="26"/>
      <c r="BT476" s="43">
        <f t="shared" si="733"/>
        <v>0</v>
      </c>
      <c r="BU476" s="327">
        <f>'2ND TERM Db '!AP476</f>
        <v>0</v>
      </c>
      <c r="BV476" s="348">
        <f>'1ST TERM Db'!AP476</f>
        <v>0</v>
      </c>
      <c r="BW476" s="328">
        <f t="shared" si="734"/>
        <v>0</v>
      </c>
      <c r="BX476" s="26"/>
      <c r="BY476" s="26"/>
      <c r="BZ476" s="43">
        <f t="shared" si="735"/>
        <v>0</v>
      </c>
      <c r="CA476" s="327">
        <f>'2ND TERM Db '!AS476</f>
        <v>0</v>
      </c>
      <c r="CB476" s="348">
        <f>'1ST TERM Db'!AS476</f>
        <v>0</v>
      </c>
      <c r="CC476" s="328">
        <f t="shared" si="736"/>
        <v>0</v>
      </c>
      <c r="CD476" s="26"/>
      <c r="CE476" s="26"/>
      <c r="CF476" s="43">
        <f t="shared" si="737"/>
        <v>0</v>
      </c>
      <c r="CG476" s="327">
        <f>'2ND TERM Db '!AV476</f>
        <v>0</v>
      </c>
      <c r="CH476" s="348">
        <f>'1ST TERM Db'!AV476</f>
        <v>0</v>
      </c>
      <c r="CI476" s="328">
        <f t="shared" si="738"/>
        <v>0</v>
      </c>
      <c r="CJ476" s="26"/>
      <c r="CK476" s="26"/>
      <c r="CL476" s="43">
        <f t="shared" si="739"/>
        <v>0</v>
      </c>
      <c r="CM476" s="327">
        <f>'2ND TERM Db '!AY476</f>
        <v>0</v>
      </c>
      <c r="CN476" s="348">
        <f>'1ST TERM Db'!AY476</f>
        <v>0</v>
      </c>
      <c r="CO476" s="328">
        <f t="shared" si="740"/>
        <v>0</v>
      </c>
      <c r="CP476" s="26"/>
      <c r="CQ476" s="26"/>
      <c r="CR476" s="43">
        <f t="shared" si="741"/>
        <v>0</v>
      </c>
      <c r="CS476" s="327">
        <f>'2ND TERM Db '!BB476</f>
        <v>0</v>
      </c>
      <c r="CT476" s="348">
        <f>'1ST TERM Db'!BB476</f>
        <v>0</v>
      </c>
      <c r="CU476" s="328">
        <f t="shared" si="742"/>
        <v>0</v>
      </c>
      <c r="CV476" s="26"/>
      <c r="CW476" s="26"/>
      <c r="CX476" s="43">
        <f t="shared" si="743"/>
        <v>0</v>
      </c>
      <c r="CY476" s="327">
        <f>'2ND TERM Db '!BE476</f>
        <v>0</v>
      </c>
      <c r="CZ476" s="348">
        <f>'1ST TERM Db'!BE476</f>
        <v>0</v>
      </c>
      <c r="DA476" s="328">
        <f t="shared" si="744"/>
        <v>0</v>
      </c>
      <c r="DB476" s="26"/>
      <c r="DC476" s="26"/>
      <c r="DD476" s="43">
        <f t="shared" si="745"/>
        <v>0</v>
      </c>
      <c r="DE476" s="327">
        <f>'2ND TERM Db '!BH476</f>
        <v>0</v>
      </c>
      <c r="DF476" s="348">
        <f>'1ST TERM Db'!BH476</f>
        <v>0</v>
      </c>
      <c r="DG476" s="328">
        <f t="shared" si="746"/>
        <v>0</v>
      </c>
      <c r="DH476" s="349"/>
      <c r="DI476" s="349"/>
      <c r="DJ476" s="356">
        <f t="shared" si="750"/>
        <v>0</v>
      </c>
      <c r="DK476" s="357">
        <f>'2ND TERM Db '!BK476</f>
        <v>0</v>
      </c>
      <c r="DL476" s="357">
        <f>'1ST TERM Db'!BK476</f>
        <v>0</v>
      </c>
      <c r="DM476" s="328">
        <f t="shared" si="747"/>
        <v>0</v>
      </c>
      <c r="DN476" s="73">
        <f t="shared" ref="DN476" si="773">SUM(O476,U476,AA476,AG476,AM476,AS476,AY476,BE476,BK476,BQ476,BW476,CC476,CI476,CO476,CU476,DA476,DG476:DM476)</f>
        <v>0</v>
      </c>
      <c r="DO476" s="80">
        <f t="shared" si="749"/>
        <v>12</v>
      </c>
      <c r="DP476" s="81" t="s">
        <v>105</v>
      </c>
      <c r="DQ476" s="81" t="s">
        <v>105</v>
      </c>
      <c r="DR476" s="81" t="s">
        <v>105</v>
      </c>
      <c r="DS476" s="81" t="s">
        <v>105</v>
      </c>
      <c r="DT476" s="81" t="s">
        <v>105</v>
      </c>
      <c r="DU476" s="81" t="s">
        <v>105</v>
      </c>
      <c r="DV476" s="81" t="s">
        <v>105</v>
      </c>
      <c r="DW476" s="81" t="s">
        <v>105</v>
      </c>
      <c r="DX476" s="87" t="s">
        <v>98</v>
      </c>
      <c r="DY476" s="88" t="s">
        <v>99</v>
      </c>
      <c r="DZ476" s="81" t="s">
        <v>105</v>
      </c>
      <c r="EA476" s="81" t="s">
        <v>105</v>
      </c>
      <c r="EB476" s="81" t="s">
        <v>105</v>
      </c>
      <c r="EC476" s="81" t="s">
        <v>105</v>
      </c>
      <c r="ED476" s="81" t="s">
        <v>105</v>
      </c>
      <c r="EE476" s="81" t="s">
        <v>105</v>
      </c>
      <c r="EF476" s="99" t="s">
        <v>105</v>
      </c>
      <c r="EG476" s="100" t="s">
        <v>101</v>
      </c>
      <c r="EH476" s="101" t="s">
        <v>102</v>
      </c>
      <c r="EI476" s="102" t="s">
        <v>103</v>
      </c>
      <c r="EJ476" s="103" t="s">
        <v>104</v>
      </c>
    </row>
    <row r="477" ht="30.3" spans="1:140">
      <c r="A477" s="21">
        <v>474</v>
      </c>
      <c r="B477" s="288">
        <f>'1ST TERM Db'!B477</f>
        <v>0</v>
      </c>
      <c r="C477" s="29">
        <f>'1ST TERM Db'!C477</f>
        <v>0</v>
      </c>
      <c r="D477" s="29">
        <f>'1ST TERM Db'!D477</f>
        <v>0</v>
      </c>
      <c r="E477" s="29">
        <f>'1ST TERM Db'!E477</f>
        <v>0</v>
      </c>
      <c r="F477" s="27"/>
      <c r="G477" s="27"/>
      <c r="H477" s="27"/>
      <c r="I477" s="42">
        <f t="shared" si="713"/>
        <v>0</v>
      </c>
      <c r="J477" s="26"/>
      <c r="K477" s="26"/>
      <c r="L477" s="43">
        <f t="shared" si="709"/>
        <v>0</v>
      </c>
      <c r="M477" s="327">
        <f>'2ND TERM Db '!L477</f>
        <v>0</v>
      </c>
      <c r="N477" s="327">
        <f>'1ST TERM Db'!L477</f>
        <v>0</v>
      </c>
      <c r="O477" s="328">
        <f t="shared" si="714"/>
        <v>0</v>
      </c>
      <c r="P477" s="26"/>
      <c r="Q477" s="26"/>
      <c r="R477" s="43">
        <f t="shared" si="715"/>
        <v>0</v>
      </c>
      <c r="S477" s="327">
        <f>'2ND TERM Db '!O477</f>
        <v>0</v>
      </c>
      <c r="T477" s="327">
        <f>'1ST TERM Db'!O477</f>
        <v>0</v>
      </c>
      <c r="U477" s="328">
        <f t="shared" si="716"/>
        <v>0</v>
      </c>
      <c r="V477" s="26"/>
      <c r="W477" s="26"/>
      <c r="X477" s="43">
        <f t="shared" si="717"/>
        <v>0</v>
      </c>
      <c r="Y477" s="327">
        <f>'2ND TERM Db '!R477</f>
        <v>0</v>
      </c>
      <c r="Z477" s="327">
        <f>'1ST TERM Db'!R477</f>
        <v>0</v>
      </c>
      <c r="AA477" s="328">
        <f t="shared" si="718"/>
        <v>0</v>
      </c>
      <c r="AB477" s="26"/>
      <c r="AC477" s="26"/>
      <c r="AD477" s="43">
        <f t="shared" si="719"/>
        <v>0</v>
      </c>
      <c r="AE477" s="327">
        <f>'2ND TERM Db '!U477</f>
        <v>0</v>
      </c>
      <c r="AF477" s="327">
        <f>'1ST TERM Db'!U477</f>
        <v>0</v>
      </c>
      <c r="AG477" s="328">
        <f t="shared" si="720"/>
        <v>0</v>
      </c>
      <c r="AH477" s="26"/>
      <c r="AI477" s="26"/>
      <c r="AJ477" s="43">
        <f t="shared" si="721"/>
        <v>0</v>
      </c>
      <c r="AK477" s="327">
        <f>'2ND TERM Db '!X477</f>
        <v>0</v>
      </c>
      <c r="AL477" s="327">
        <f>'1ST TERM Db'!X477</f>
        <v>0</v>
      </c>
      <c r="AM477" s="328">
        <f t="shared" si="722"/>
        <v>0</v>
      </c>
      <c r="AN477" s="26"/>
      <c r="AO477" s="26"/>
      <c r="AP477" s="43">
        <f t="shared" si="723"/>
        <v>0</v>
      </c>
      <c r="AQ477" s="327">
        <f>'2ND TERM Db '!AA477</f>
        <v>0</v>
      </c>
      <c r="AR477" s="343">
        <f>'1ST TERM Db'!AA477</f>
        <v>0</v>
      </c>
      <c r="AS477" s="328">
        <f t="shared" si="724"/>
        <v>0</v>
      </c>
      <c r="AT477" s="26"/>
      <c r="AU477" s="26"/>
      <c r="AV477" s="43">
        <f t="shared" si="725"/>
        <v>0</v>
      </c>
      <c r="AW477" s="327">
        <f>'2ND TERM Db '!AD477</f>
        <v>0</v>
      </c>
      <c r="AX477" s="343">
        <f>'1ST TERM Db'!AD477</f>
        <v>0</v>
      </c>
      <c r="AY477" s="328">
        <f t="shared" si="726"/>
        <v>0</v>
      </c>
      <c r="AZ477" s="26"/>
      <c r="BA477" s="26"/>
      <c r="BB477" s="43">
        <f t="shared" si="727"/>
        <v>0</v>
      </c>
      <c r="BC477" s="327">
        <f>'2ND TERM Db '!AG477</f>
        <v>0</v>
      </c>
      <c r="BD477" s="327">
        <f>'1ST TERM Db'!AG477</f>
        <v>0</v>
      </c>
      <c r="BE477" s="328">
        <f t="shared" si="728"/>
        <v>0</v>
      </c>
      <c r="BF477" s="26"/>
      <c r="BG477" s="26"/>
      <c r="BH477" s="43">
        <f t="shared" si="729"/>
        <v>0</v>
      </c>
      <c r="BI477" s="327">
        <f>'2ND TERM Db '!AJ477</f>
        <v>0</v>
      </c>
      <c r="BJ477" s="327">
        <f>'1ST TERM Db'!AJ477</f>
        <v>0</v>
      </c>
      <c r="BK477" s="328">
        <f t="shared" si="730"/>
        <v>0</v>
      </c>
      <c r="BL477" s="26"/>
      <c r="BM477" s="26"/>
      <c r="BN477" s="43">
        <f t="shared" si="731"/>
        <v>0</v>
      </c>
      <c r="BO477" s="327">
        <f>'2ND TERM Db '!AM477</f>
        <v>0</v>
      </c>
      <c r="BP477" s="348">
        <f>'1ST TERM Db'!AM477</f>
        <v>0</v>
      </c>
      <c r="BQ477" s="328">
        <f t="shared" si="732"/>
        <v>0</v>
      </c>
      <c r="BR477" s="26"/>
      <c r="BS477" s="26"/>
      <c r="BT477" s="43">
        <f t="shared" si="733"/>
        <v>0</v>
      </c>
      <c r="BU477" s="327">
        <f>'2ND TERM Db '!AP477</f>
        <v>0</v>
      </c>
      <c r="BV477" s="348">
        <f>'1ST TERM Db'!AP477</f>
        <v>0</v>
      </c>
      <c r="BW477" s="328">
        <f t="shared" si="734"/>
        <v>0</v>
      </c>
      <c r="BX477" s="26"/>
      <c r="BY477" s="26"/>
      <c r="BZ477" s="43">
        <f t="shared" si="735"/>
        <v>0</v>
      </c>
      <c r="CA477" s="327">
        <f>'2ND TERM Db '!AS477</f>
        <v>0</v>
      </c>
      <c r="CB477" s="348">
        <f>'1ST TERM Db'!AS477</f>
        <v>0</v>
      </c>
      <c r="CC477" s="328">
        <f t="shared" si="736"/>
        <v>0</v>
      </c>
      <c r="CD477" s="26"/>
      <c r="CE477" s="26"/>
      <c r="CF477" s="43">
        <f t="shared" si="737"/>
        <v>0</v>
      </c>
      <c r="CG477" s="327">
        <f>'2ND TERM Db '!AV477</f>
        <v>0</v>
      </c>
      <c r="CH477" s="348">
        <f>'1ST TERM Db'!AV477</f>
        <v>0</v>
      </c>
      <c r="CI477" s="328">
        <f t="shared" si="738"/>
        <v>0</v>
      </c>
      <c r="CJ477" s="26"/>
      <c r="CK477" s="26"/>
      <c r="CL477" s="43">
        <f t="shared" si="739"/>
        <v>0</v>
      </c>
      <c r="CM477" s="327">
        <f>'2ND TERM Db '!AY477</f>
        <v>0</v>
      </c>
      <c r="CN477" s="348">
        <f>'1ST TERM Db'!AY477</f>
        <v>0</v>
      </c>
      <c r="CO477" s="328">
        <f t="shared" si="740"/>
        <v>0</v>
      </c>
      <c r="CP477" s="26"/>
      <c r="CQ477" s="26"/>
      <c r="CR477" s="43">
        <f t="shared" si="741"/>
        <v>0</v>
      </c>
      <c r="CS477" s="327">
        <f>'2ND TERM Db '!BB477</f>
        <v>0</v>
      </c>
      <c r="CT477" s="348">
        <f>'1ST TERM Db'!BB477</f>
        <v>0</v>
      </c>
      <c r="CU477" s="328">
        <f t="shared" si="742"/>
        <v>0</v>
      </c>
      <c r="CV477" s="26"/>
      <c r="CW477" s="26"/>
      <c r="CX477" s="43">
        <f t="shared" si="743"/>
        <v>0</v>
      </c>
      <c r="CY477" s="327">
        <f>'2ND TERM Db '!BE477</f>
        <v>0</v>
      </c>
      <c r="CZ477" s="348">
        <f>'1ST TERM Db'!BE477</f>
        <v>0</v>
      </c>
      <c r="DA477" s="328">
        <f t="shared" si="744"/>
        <v>0</v>
      </c>
      <c r="DB477" s="26"/>
      <c r="DC477" s="26"/>
      <c r="DD477" s="43">
        <f t="shared" si="745"/>
        <v>0</v>
      </c>
      <c r="DE477" s="327">
        <f>'2ND TERM Db '!BH477</f>
        <v>0</v>
      </c>
      <c r="DF477" s="348">
        <f>'1ST TERM Db'!BH477</f>
        <v>0</v>
      </c>
      <c r="DG477" s="328">
        <f t="shared" si="746"/>
        <v>0</v>
      </c>
      <c r="DH477" s="349"/>
      <c r="DI477" s="349"/>
      <c r="DJ477" s="356">
        <f t="shared" si="750"/>
        <v>0</v>
      </c>
      <c r="DK477" s="357">
        <f>'2ND TERM Db '!BK477</f>
        <v>0</v>
      </c>
      <c r="DL477" s="357">
        <f>'1ST TERM Db'!BK477</f>
        <v>0</v>
      </c>
      <c r="DM477" s="328">
        <f t="shared" si="747"/>
        <v>0</v>
      </c>
      <c r="DN477" s="73">
        <f t="shared" ref="DN477" si="774">SUM(O477,U477,AA477,AG477,AM477,AS477,AY477,BE477,BK477,BQ477,BW477,CC477,CI477,CO477,CU477,DA477,DG477,DM477)</f>
        <v>0</v>
      </c>
      <c r="DO477" s="80">
        <f t="shared" si="749"/>
        <v>12</v>
      </c>
      <c r="DP477" s="81" t="s">
        <v>105</v>
      </c>
      <c r="DQ477" s="81" t="s">
        <v>105</v>
      </c>
      <c r="DR477" s="81" t="s">
        <v>105</v>
      </c>
      <c r="DS477" s="81" t="s">
        <v>105</v>
      </c>
      <c r="DT477" s="81" t="s">
        <v>105</v>
      </c>
      <c r="DU477" s="81" t="s">
        <v>105</v>
      </c>
      <c r="DV477" s="81" t="s">
        <v>105</v>
      </c>
      <c r="DW477" s="81" t="s">
        <v>105</v>
      </c>
      <c r="DX477" s="87" t="s">
        <v>98</v>
      </c>
      <c r="DY477" s="88" t="s">
        <v>99</v>
      </c>
      <c r="DZ477" s="81" t="s">
        <v>105</v>
      </c>
      <c r="EA477" s="81" t="s">
        <v>105</v>
      </c>
      <c r="EB477" s="81" t="s">
        <v>105</v>
      </c>
      <c r="EC477" s="81" t="s">
        <v>105</v>
      </c>
      <c r="ED477" s="81" t="s">
        <v>105</v>
      </c>
      <c r="EE477" s="81" t="s">
        <v>105</v>
      </c>
      <c r="EF477" s="99" t="s">
        <v>105</v>
      </c>
      <c r="EG477" s="100" t="s">
        <v>101</v>
      </c>
      <c r="EH477" s="101" t="s">
        <v>102</v>
      </c>
      <c r="EI477" s="102" t="s">
        <v>103</v>
      </c>
      <c r="EJ477" s="103" t="s">
        <v>104</v>
      </c>
    </row>
    <row r="478" ht="30.3" spans="1:140">
      <c r="A478" s="21">
        <v>475</v>
      </c>
      <c r="B478" s="288">
        <f>'1ST TERM Db'!B478</f>
        <v>0</v>
      </c>
      <c r="C478" s="289">
        <f>'1ST TERM Db'!C478</f>
        <v>0</v>
      </c>
      <c r="D478" s="29">
        <f>'1ST TERM Db'!D478</f>
        <v>0</v>
      </c>
      <c r="E478" s="29">
        <f>'1ST TERM Db'!E478</f>
        <v>0</v>
      </c>
      <c r="F478" s="27"/>
      <c r="G478" s="27"/>
      <c r="H478" s="27"/>
      <c r="I478" s="42">
        <f t="shared" si="713"/>
        <v>0</v>
      </c>
      <c r="J478" s="26"/>
      <c r="K478" s="26"/>
      <c r="L478" s="43">
        <f t="shared" si="709"/>
        <v>0</v>
      </c>
      <c r="M478" s="327">
        <f>'2ND TERM Db '!L478</f>
        <v>0</v>
      </c>
      <c r="N478" s="327">
        <f>'1ST TERM Db'!L478</f>
        <v>0</v>
      </c>
      <c r="O478" s="328">
        <f t="shared" si="714"/>
        <v>0</v>
      </c>
      <c r="P478" s="26"/>
      <c r="Q478" s="26"/>
      <c r="R478" s="43">
        <f t="shared" si="715"/>
        <v>0</v>
      </c>
      <c r="S478" s="327">
        <f>'2ND TERM Db '!O478</f>
        <v>0</v>
      </c>
      <c r="T478" s="327">
        <f>'1ST TERM Db'!O478</f>
        <v>0</v>
      </c>
      <c r="U478" s="328">
        <f t="shared" si="716"/>
        <v>0</v>
      </c>
      <c r="V478" s="26"/>
      <c r="W478" s="26"/>
      <c r="X478" s="43">
        <f t="shared" si="717"/>
        <v>0</v>
      </c>
      <c r="Y478" s="327">
        <f>'2ND TERM Db '!R478</f>
        <v>0</v>
      </c>
      <c r="Z478" s="327">
        <f>'1ST TERM Db'!R478</f>
        <v>0</v>
      </c>
      <c r="AA478" s="328">
        <f t="shared" si="718"/>
        <v>0</v>
      </c>
      <c r="AB478" s="26"/>
      <c r="AC478" s="26"/>
      <c r="AD478" s="43">
        <f t="shared" si="719"/>
        <v>0</v>
      </c>
      <c r="AE478" s="327">
        <f>'2ND TERM Db '!U478</f>
        <v>0</v>
      </c>
      <c r="AF478" s="327">
        <f>'1ST TERM Db'!U478</f>
        <v>0</v>
      </c>
      <c r="AG478" s="328">
        <f t="shared" si="720"/>
        <v>0</v>
      </c>
      <c r="AH478" s="26"/>
      <c r="AI478" s="26"/>
      <c r="AJ478" s="43">
        <f t="shared" si="721"/>
        <v>0</v>
      </c>
      <c r="AK478" s="327">
        <f>'2ND TERM Db '!X478</f>
        <v>0</v>
      </c>
      <c r="AL478" s="327">
        <f>'1ST TERM Db'!X478</f>
        <v>0</v>
      </c>
      <c r="AM478" s="328">
        <f t="shared" si="722"/>
        <v>0</v>
      </c>
      <c r="AN478" s="26"/>
      <c r="AO478" s="26"/>
      <c r="AP478" s="43">
        <f t="shared" si="723"/>
        <v>0</v>
      </c>
      <c r="AQ478" s="327">
        <f>'2ND TERM Db '!AA478</f>
        <v>0</v>
      </c>
      <c r="AR478" s="343">
        <f>'1ST TERM Db'!AA478</f>
        <v>0</v>
      </c>
      <c r="AS478" s="328">
        <f t="shared" si="724"/>
        <v>0</v>
      </c>
      <c r="AT478" s="26"/>
      <c r="AU478" s="26"/>
      <c r="AV478" s="43">
        <f t="shared" si="725"/>
        <v>0</v>
      </c>
      <c r="AW478" s="327">
        <f>'2ND TERM Db '!AD478</f>
        <v>0</v>
      </c>
      <c r="AX478" s="343">
        <f>'1ST TERM Db'!AD478</f>
        <v>0</v>
      </c>
      <c r="AY478" s="328">
        <f t="shared" si="726"/>
        <v>0</v>
      </c>
      <c r="AZ478" s="26"/>
      <c r="BA478" s="26"/>
      <c r="BB478" s="43">
        <f t="shared" si="727"/>
        <v>0</v>
      </c>
      <c r="BC478" s="327">
        <f>'2ND TERM Db '!AG478</f>
        <v>0</v>
      </c>
      <c r="BD478" s="327">
        <f>'1ST TERM Db'!AG478</f>
        <v>0</v>
      </c>
      <c r="BE478" s="328">
        <f t="shared" si="728"/>
        <v>0</v>
      </c>
      <c r="BF478" s="26"/>
      <c r="BG478" s="26"/>
      <c r="BH478" s="43">
        <f t="shared" si="729"/>
        <v>0</v>
      </c>
      <c r="BI478" s="327">
        <f>'2ND TERM Db '!AJ478</f>
        <v>0</v>
      </c>
      <c r="BJ478" s="327">
        <f>'1ST TERM Db'!AJ478</f>
        <v>0</v>
      </c>
      <c r="BK478" s="328">
        <f t="shared" si="730"/>
        <v>0</v>
      </c>
      <c r="BL478" s="26"/>
      <c r="BM478" s="26"/>
      <c r="BN478" s="43">
        <f t="shared" si="731"/>
        <v>0</v>
      </c>
      <c r="BO478" s="327">
        <f>'2ND TERM Db '!AM478</f>
        <v>0</v>
      </c>
      <c r="BP478" s="348">
        <f>'1ST TERM Db'!AM478</f>
        <v>0</v>
      </c>
      <c r="BQ478" s="328">
        <f t="shared" si="732"/>
        <v>0</v>
      </c>
      <c r="BR478" s="26"/>
      <c r="BS478" s="26"/>
      <c r="BT478" s="43">
        <f t="shared" si="733"/>
        <v>0</v>
      </c>
      <c r="BU478" s="327">
        <f>'2ND TERM Db '!AP478</f>
        <v>0</v>
      </c>
      <c r="BV478" s="348">
        <f>'1ST TERM Db'!AP478</f>
        <v>0</v>
      </c>
      <c r="BW478" s="328">
        <f t="shared" si="734"/>
        <v>0</v>
      </c>
      <c r="BX478" s="26"/>
      <c r="BY478" s="26"/>
      <c r="BZ478" s="43">
        <f t="shared" si="735"/>
        <v>0</v>
      </c>
      <c r="CA478" s="327">
        <f>'2ND TERM Db '!AS478</f>
        <v>0</v>
      </c>
      <c r="CB478" s="348">
        <f>'1ST TERM Db'!AS478</f>
        <v>0</v>
      </c>
      <c r="CC478" s="328">
        <f t="shared" si="736"/>
        <v>0</v>
      </c>
      <c r="CD478" s="26"/>
      <c r="CE478" s="26"/>
      <c r="CF478" s="43">
        <f t="shared" si="737"/>
        <v>0</v>
      </c>
      <c r="CG478" s="327">
        <f>'2ND TERM Db '!AV478</f>
        <v>0</v>
      </c>
      <c r="CH478" s="348">
        <f>'1ST TERM Db'!AV478</f>
        <v>0</v>
      </c>
      <c r="CI478" s="328">
        <f t="shared" si="738"/>
        <v>0</v>
      </c>
      <c r="CJ478" s="26"/>
      <c r="CK478" s="26"/>
      <c r="CL478" s="43">
        <f t="shared" si="739"/>
        <v>0</v>
      </c>
      <c r="CM478" s="327">
        <f>'2ND TERM Db '!AY478</f>
        <v>0</v>
      </c>
      <c r="CN478" s="348">
        <f>'1ST TERM Db'!AY478</f>
        <v>0</v>
      </c>
      <c r="CO478" s="328">
        <f t="shared" si="740"/>
        <v>0</v>
      </c>
      <c r="CP478" s="26"/>
      <c r="CQ478" s="26"/>
      <c r="CR478" s="43">
        <f t="shared" si="741"/>
        <v>0</v>
      </c>
      <c r="CS478" s="327">
        <f>'2ND TERM Db '!BB478</f>
        <v>0</v>
      </c>
      <c r="CT478" s="348">
        <f>'1ST TERM Db'!BB478</f>
        <v>0</v>
      </c>
      <c r="CU478" s="328">
        <f t="shared" si="742"/>
        <v>0</v>
      </c>
      <c r="CV478" s="26"/>
      <c r="CW478" s="26"/>
      <c r="CX478" s="43">
        <f t="shared" si="743"/>
        <v>0</v>
      </c>
      <c r="CY478" s="327">
        <f>'2ND TERM Db '!BE478</f>
        <v>0</v>
      </c>
      <c r="CZ478" s="348">
        <f>'1ST TERM Db'!BE478</f>
        <v>0</v>
      </c>
      <c r="DA478" s="328">
        <f t="shared" si="744"/>
        <v>0</v>
      </c>
      <c r="DB478" s="26"/>
      <c r="DC478" s="26"/>
      <c r="DD478" s="43">
        <f t="shared" si="745"/>
        <v>0</v>
      </c>
      <c r="DE478" s="327">
        <f>'2ND TERM Db '!BH478</f>
        <v>0</v>
      </c>
      <c r="DF478" s="348">
        <f>'1ST TERM Db'!BH478</f>
        <v>0</v>
      </c>
      <c r="DG478" s="328">
        <f t="shared" si="746"/>
        <v>0</v>
      </c>
      <c r="DH478" s="349"/>
      <c r="DI478" s="349"/>
      <c r="DJ478" s="356">
        <f t="shared" si="750"/>
        <v>0</v>
      </c>
      <c r="DK478" s="357">
        <f>'2ND TERM Db '!BK478</f>
        <v>0</v>
      </c>
      <c r="DL478" s="357">
        <f>'1ST TERM Db'!BK478</f>
        <v>0</v>
      </c>
      <c r="DM478" s="328">
        <f t="shared" si="747"/>
        <v>0</v>
      </c>
      <c r="DN478" s="73">
        <f t="shared" ref="DN478" si="775">SUM(O478,U478,AA478,AG478,AM478,AS478,AY478,BE478,BK478,BQ478,BW478,CC478,CI478,CO478,CU478,DA478,DG478:DM478)</f>
        <v>0</v>
      </c>
      <c r="DO478" s="80">
        <f t="shared" si="749"/>
        <v>12</v>
      </c>
      <c r="DP478" s="81" t="s">
        <v>105</v>
      </c>
      <c r="DQ478" s="81" t="s">
        <v>105</v>
      </c>
      <c r="DR478" s="81" t="s">
        <v>105</v>
      </c>
      <c r="DS478" s="81" t="s">
        <v>105</v>
      </c>
      <c r="DT478" s="81" t="s">
        <v>105</v>
      </c>
      <c r="DU478" s="81" t="s">
        <v>105</v>
      </c>
      <c r="DV478" s="81" t="s">
        <v>105</v>
      </c>
      <c r="DW478" s="81" t="s">
        <v>105</v>
      </c>
      <c r="DX478" s="87" t="s">
        <v>98</v>
      </c>
      <c r="DY478" s="88" t="s">
        <v>99</v>
      </c>
      <c r="DZ478" s="81" t="s">
        <v>105</v>
      </c>
      <c r="EA478" s="81" t="s">
        <v>105</v>
      </c>
      <c r="EB478" s="81" t="s">
        <v>105</v>
      </c>
      <c r="EC478" s="81" t="s">
        <v>105</v>
      </c>
      <c r="ED478" s="81" t="s">
        <v>105</v>
      </c>
      <c r="EE478" s="81" t="s">
        <v>105</v>
      </c>
      <c r="EF478" s="99" t="s">
        <v>105</v>
      </c>
      <c r="EG478" s="100" t="s">
        <v>101</v>
      </c>
      <c r="EH478" s="101" t="s">
        <v>102</v>
      </c>
      <c r="EI478" s="102" t="s">
        <v>103</v>
      </c>
      <c r="EJ478" s="103" t="s">
        <v>104</v>
      </c>
    </row>
    <row r="479" ht="30.3" spans="1:140">
      <c r="A479" s="21">
        <v>476</v>
      </c>
      <c r="B479" s="288">
        <f>'1ST TERM Db'!B479</f>
        <v>0</v>
      </c>
      <c r="C479" s="29">
        <f>'1ST TERM Db'!C479</f>
        <v>0</v>
      </c>
      <c r="D479" s="29">
        <f>'1ST TERM Db'!D479</f>
        <v>0</v>
      </c>
      <c r="E479" s="29">
        <f>'1ST TERM Db'!E479</f>
        <v>0</v>
      </c>
      <c r="F479" s="27"/>
      <c r="G479" s="27"/>
      <c r="H479" s="27"/>
      <c r="I479" s="42">
        <f t="shared" si="713"/>
        <v>0</v>
      </c>
      <c r="J479" s="26"/>
      <c r="K479" s="26"/>
      <c r="L479" s="43">
        <f t="shared" si="709"/>
        <v>0</v>
      </c>
      <c r="M479" s="327">
        <f>'2ND TERM Db '!L479</f>
        <v>0</v>
      </c>
      <c r="N479" s="327">
        <f>'1ST TERM Db'!L479</f>
        <v>0</v>
      </c>
      <c r="O479" s="328">
        <f t="shared" si="714"/>
        <v>0</v>
      </c>
      <c r="P479" s="26"/>
      <c r="Q479" s="26"/>
      <c r="R479" s="43">
        <f t="shared" si="715"/>
        <v>0</v>
      </c>
      <c r="S479" s="327">
        <f>'2ND TERM Db '!O479</f>
        <v>0</v>
      </c>
      <c r="T479" s="327">
        <f>'1ST TERM Db'!O479</f>
        <v>0</v>
      </c>
      <c r="U479" s="328">
        <f t="shared" si="716"/>
        <v>0</v>
      </c>
      <c r="V479" s="26"/>
      <c r="W479" s="26"/>
      <c r="X479" s="43">
        <f t="shared" si="717"/>
        <v>0</v>
      </c>
      <c r="Y479" s="327">
        <f>'2ND TERM Db '!R479</f>
        <v>0</v>
      </c>
      <c r="Z479" s="327">
        <f>'1ST TERM Db'!R479</f>
        <v>0</v>
      </c>
      <c r="AA479" s="328">
        <f t="shared" si="718"/>
        <v>0</v>
      </c>
      <c r="AB479" s="26"/>
      <c r="AC479" s="26"/>
      <c r="AD479" s="43">
        <f t="shared" si="719"/>
        <v>0</v>
      </c>
      <c r="AE479" s="327">
        <f>'2ND TERM Db '!U479</f>
        <v>0</v>
      </c>
      <c r="AF479" s="327">
        <f>'1ST TERM Db'!U479</f>
        <v>0</v>
      </c>
      <c r="AG479" s="328">
        <f t="shared" si="720"/>
        <v>0</v>
      </c>
      <c r="AH479" s="26"/>
      <c r="AI479" s="26"/>
      <c r="AJ479" s="43">
        <f t="shared" si="721"/>
        <v>0</v>
      </c>
      <c r="AK479" s="327">
        <f>'2ND TERM Db '!X479</f>
        <v>0</v>
      </c>
      <c r="AL479" s="327">
        <f>'1ST TERM Db'!X479</f>
        <v>0</v>
      </c>
      <c r="AM479" s="328">
        <f t="shared" si="722"/>
        <v>0</v>
      </c>
      <c r="AN479" s="26"/>
      <c r="AO479" s="26"/>
      <c r="AP479" s="43">
        <f t="shared" si="723"/>
        <v>0</v>
      </c>
      <c r="AQ479" s="327">
        <f>'2ND TERM Db '!AA479</f>
        <v>0</v>
      </c>
      <c r="AR479" s="343">
        <f>'1ST TERM Db'!AA479</f>
        <v>0</v>
      </c>
      <c r="AS479" s="328">
        <f t="shared" si="724"/>
        <v>0</v>
      </c>
      <c r="AT479" s="26"/>
      <c r="AU479" s="26"/>
      <c r="AV479" s="43">
        <f t="shared" si="725"/>
        <v>0</v>
      </c>
      <c r="AW479" s="327">
        <f>'2ND TERM Db '!AD479</f>
        <v>0</v>
      </c>
      <c r="AX479" s="343">
        <f>'1ST TERM Db'!AD479</f>
        <v>0</v>
      </c>
      <c r="AY479" s="328">
        <f t="shared" si="726"/>
        <v>0</v>
      </c>
      <c r="AZ479" s="26"/>
      <c r="BA479" s="26"/>
      <c r="BB479" s="43">
        <f t="shared" si="727"/>
        <v>0</v>
      </c>
      <c r="BC479" s="327">
        <f>'2ND TERM Db '!AG479</f>
        <v>0</v>
      </c>
      <c r="BD479" s="327">
        <f>'1ST TERM Db'!AG479</f>
        <v>0</v>
      </c>
      <c r="BE479" s="328">
        <f t="shared" si="728"/>
        <v>0</v>
      </c>
      <c r="BF479" s="26"/>
      <c r="BG479" s="26"/>
      <c r="BH479" s="43">
        <f t="shared" si="729"/>
        <v>0</v>
      </c>
      <c r="BI479" s="327">
        <f>'2ND TERM Db '!AJ479</f>
        <v>0</v>
      </c>
      <c r="BJ479" s="327">
        <f>'1ST TERM Db'!AJ479</f>
        <v>0</v>
      </c>
      <c r="BK479" s="328">
        <f t="shared" si="730"/>
        <v>0</v>
      </c>
      <c r="BL479" s="26"/>
      <c r="BM479" s="26"/>
      <c r="BN479" s="43">
        <f t="shared" si="731"/>
        <v>0</v>
      </c>
      <c r="BO479" s="327">
        <f>'2ND TERM Db '!AM479</f>
        <v>0</v>
      </c>
      <c r="BP479" s="348">
        <f>'1ST TERM Db'!AM479</f>
        <v>0</v>
      </c>
      <c r="BQ479" s="328">
        <f t="shared" si="732"/>
        <v>0</v>
      </c>
      <c r="BR479" s="26"/>
      <c r="BS479" s="26"/>
      <c r="BT479" s="43">
        <f t="shared" si="733"/>
        <v>0</v>
      </c>
      <c r="BU479" s="327">
        <f>'2ND TERM Db '!AP479</f>
        <v>0</v>
      </c>
      <c r="BV479" s="348">
        <f>'1ST TERM Db'!AP479</f>
        <v>0</v>
      </c>
      <c r="BW479" s="328">
        <f t="shared" si="734"/>
        <v>0</v>
      </c>
      <c r="BX479" s="26"/>
      <c r="BY479" s="26"/>
      <c r="BZ479" s="43">
        <f t="shared" si="735"/>
        <v>0</v>
      </c>
      <c r="CA479" s="327">
        <f>'2ND TERM Db '!AS479</f>
        <v>0</v>
      </c>
      <c r="CB479" s="348">
        <f>'1ST TERM Db'!AS479</f>
        <v>0</v>
      </c>
      <c r="CC479" s="328">
        <f t="shared" si="736"/>
        <v>0</v>
      </c>
      <c r="CD479" s="26"/>
      <c r="CE479" s="26"/>
      <c r="CF479" s="43">
        <f t="shared" si="737"/>
        <v>0</v>
      </c>
      <c r="CG479" s="327">
        <f>'2ND TERM Db '!AV479</f>
        <v>0</v>
      </c>
      <c r="CH479" s="348">
        <f>'1ST TERM Db'!AV479</f>
        <v>0</v>
      </c>
      <c r="CI479" s="328">
        <f t="shared" si="738"/>
        <v>0</v>
      </c>
      <c r="CJ479" s="26"/>
      <c r="CK479" s="26"/>
      <c r="CL479" s="43">
        <f t="shared" si="739"/>
        <v>0</v>
      </c>
      <c r="CM479" s="327">
        <f>'2ND TERM Db '!AY479</f>
        <v>0</v>
      </c>
      <c r="CN479" s="348">
        <f>'1ST TERM Db'!AY479</f>
        <v>0</v>
      </c>
      <c r="CO479" s="328">
        <f t="shared" si="740"/>
        <v>0</v>
      </c>
      <c r="CP479" s="26"/>
      <c r="CQ479" s="26"/>
      <c r="CR479" s="43">
        <f t="shared" si="741"/>
        <v>0</v>
      </c>
      <c r="CS479" s="327">
        <f>'2ND TERM Db '!BB479</f>
        <v>0</v>
      </c>
      <c r="CT479" s="348">
        <f>'1ST TERM Db'!BB479</f>
        <v>0</v>
      </c>
      <c r="CU479" s="328">
        <f t="shared" si="742"/>
        <v>0</v>
      </c>
      <c r="CV479" s="26"/>
      <c r="CW479" s="26"/>
      <c r="CX479" s="43">
        <f t="shared" si="743"/>
        <v>0</v>
      </c>
      <c r="CY479" s="327">
        <f>'2ND TERM Db '!BE479</f>
        <v>0</v>
      </c>
      <c r="CZ479" s="348">
        <f>'1ST TERM Db'!BE479</f>
        <v>0</v>
      </c>
      <c r="DA479" s="328">
        <f t="shared" si="744"/>
        <v>0</v>
      </c>
      <c r="DB479" s="26"/>
      <c r="DC479" s="26"/>
      <c r="DD479" s="43">
        <f t="shared" si="745"/>
        <v>0</v>
      </c>
      <c r="DE479" s="327">
        <f>'2ND TERM Db '!BH479</f>
        <v>0</v>
      </c>
      <c r="DF479" s="348">
        <f>'1ST TERM Db'!BH479</f>
        <v>0</v>
      </c>
      <c r="DG479" s="328">
        <f t="shared" si="746"/>
        <v>0</v>
      </c>
      <c r="DH479" s="349"/>
      <c r="DI479" s="349"/>
      <c r="DJ479" s="356">
        <f t="shared" si="750"/>
        <v>0</v>
      </c>
      <c r="DK479" s="357">
        <f>'2ND TERM Db '!BK479</f>
        <v>0</v>
      </c>
      <c r="DL479" s="357">
        <f>'1ST TERM Db'!BK479</f>
        <v>0</v>
      </c>
      <c r="DM479" s="328">
        <f t="shared" si="747"/>
        <v>0</v>
      </c>
      <c r="DN479" s="73">
        <f t="shared" ref="DN479" si="776">SUM(O479,U479,AA479,AG479,AM479,AS479,AY479,BE479,BK479,BQ479,BW479,CC479,CI479,CO479,CU479,DA479,DG479,DM479)</f>
        <v>0</v>
      </c>
      <c r="DO479" s="80">
        <f t="shared" si="749"/>
        <v>12</v>
      </c>
      <c r="DP479" s="81" t="s">
        <v>105</v>
      </c>
      <c r="DQ479" s="81" t="s">
        <v>105</v>
      </c>
      <c r="DR479" s="81" t="s">
        <v>105</v>
      </c>
      <c r="DS479" s="81" t="s">
        <v>105</v>
      </c>
      <c r="DT479" s="81" t="s">
        <v>105</v>
      </c>
      <c r="DU479" s="81" t="s">
        <v>105</v>
      </c>
      <c r="DV479" s="81" t="s">
        <v>105</v>
      </c>
      <c r="DW479" s="81" t="s">
        <v>105</v>
      </c>
      <c r="DX479" s="87" t="s">
        <v>98</v>
      </c>
      <c r="DY479" s="88" t="s">
        <v>99</v>
      </c>
      <c r="DZ479" s="81" t="s">
        <v>105</v>
      </c>
      <c r="EA479" s="81" t="s">
        <v>105</v>
      </c>
      <c r="EB479" s="81" t="s">
        <v>105</v>
      </c>
      <c r="EC479" s="81" t="s">
        <v>105</v>
      </c>
      <c r="ED479" s="81" t="s">
        <v>105</v>
      </c>
      <c r="EE479" s="81" t="s">
        <v>105</v>
      </c>
      <c r="EF479" s="99" t="s">
        <v>105</v>
      </c>
      <c r="EG479" s="100" t="s">
        <v>101</v>
      </c>
      <c r="EH479" s="101" t="s">
        <v>102</v>
      </c>
      <c r="EI479" s="102" t="s">
        <v>103</v>
      </c>
      <c r="EJ479" s="103" t="s">
        <v>104</v>
      </c>
    </row>
    <row r="480" ht="30.3" spans="1:140">
      <c r="A480" s="21">
        <v>477</v>
      </c>
      <c r="B480" s="288">
        <f>'1ST TERM Db'!B480</f>
        <v>0</v>
      </c>
      <c r="C480" s="289">
        <f>'1ST TERM Db'!C480</f>
        <v>0</v>
      </c>
      <c r="D480" s="29">
        <f>'1ST TERM Db'!D480</f>
        <v>0</v>
      </c>
      <c r="E480" s="29">
        <f>'1ST TERM Db'!E480</f>
        <v>0</v>
      </c>
      <c r="F480" s="27"/>
      <c r="G480" s="27"/>
      <c r="H480" s="27"/>
      <c r="I480" s="42">
        <f t="shared" si="713"/>
        <v>0</v>
      </c>
      <c r="J480" s="26"/>
      <c r="K480" s="26"/>
      <c r="L480" s="43">
        <f t="shared" si="709"/>
        <v>0</v>
      </c>
      <c r="M480" s="327">
        <f>'2ND TERM Db '!L480</f>
        <v>0</v>
      </c>
      <c r="N480" s="327">
        <f>'1ST TERM Db'!L480</f>
        <v>0</v>
      </c>
      <c r="O480" s="328">
        <f t="shared" si="714"/>
        <v>0</v>
      </c>
      <c r="P480" s="26"/>
      <c r="Q480" s="26"/>
      <c r="R480" s="43">
        <f t="shared" si="715"/>
        <v>0</v>
      </c>
      <c r="S480" s="327">
        <f>'2ND TERM Db '!O480</f>
        <v>0</v>
      </c>
      <c r="T480" s="327">
        <f>'1ST TERM Db'!O480</f>
        <v>0</v>
      </c>
      <c r="U480" s="328">
        <f t="shared" si="716"/>
        <v>0</v>
      </c>
      <c r="V480" s="26"/>
      <c r="W480" s="26"/>
      <c r="X480" s="43">
        <f t="shared" si="717"/>
        <v>0</v>
      </c>
      <c r="Y480" s="327">
        <f>'2ND TERM Db '!R480</f>
        <v>0</v>
      </c>
      <c r="Z480" s="327">
        <f>'1ST TERM Db'!R480</f>
        <v>0</v>
      </c>
      <c r="AA480" s="328">
        <f t="shared" si="718"/>
        <v>0</v>
      </c>
      <c r="AB480" s="26"/>
      <c r="AC480" s="26"/>
      <c r="AD480" s="43">
        <f t="shared" si="719"/>
        <v>0</v>
      </c>
      <c r="AE480" s="327">
        <f>'2ND TERM Db '!U480</f>
        <v>0</v>
      </c>
      <c r="AF480" s="327">
        <f>'1ST TERM Db'!U480</f>
        <v>0</v>
      </c>
      <c r="AG480" s="328">
        <f t="shared" si="720"/>
        <v>0</v>
      </c>
      <c r="AH480" s="26"/>
      <c r="AI480" s="26"/>
      <c r="AJ480" s="43">
        <f t="shared" si="721"/>
        <v>0</v>
      </c>
      <c r="AK480" s="327">
        <f>'2ND TERM Db '!X480</f>
        <v>0</v>
      </c>
      <c r="AL480" s="327">
        <f>'1ST TERM Db'!X480</f>
        <v>0</v>
      </c>
      <c r="AM480" s="328">
        <f t="shared" si="722"/>
        <v>0</v>
      </c>
      <c r="AN480" s="26"/>
      <c r="AO480" s="26"/>
      <c r="AP480" s="43">
        <f t="shared" si="723"/>
        <v>0</v>
      </c>
      <c r="AQ480" s="327">
        <f>'2ND TERM Db '!AA480</f>
        <v>0</v>
      </c>
      <c r="AR480" s="343">
        <f>'1ST TERM Db'!AA480</f>
        <v>0</v>
      </c>
      <c r="AS480" s="328">
        <f t="shared" si="724"/>
        <v>0</v>
      </c>
      <c r="AT480" s="26"/>
      <c r="AU480" s="26"/>
      <c r="AV480" s="43">
        <f t="shared" si="725"/>
        <v>0</v>
      </c>
      <c r="AW480" s="327">
        <f>'2ND TERM Db '!AD480</f>
        <v>0</v>
      </c>
      <c r="AX480" s="343">
        <f>'1ST TERM Db'!AD480</f>
        <v>0</v>
      </c>
      <c r="AY480" s="328">
        <f t="shared" si="726"/>
        <v>0</v>
      </c>
      <c r="AZ480" s="26"/>
      <c r="BA480" s="26"/>
      <c r="BB480" s="43">
        <f t="shared" si="727"/>
        <v>0</v>
      </c>
      <c r="BC480" s="327">
        <f>'2ND TERM Db '!AG480</f>
        <v>0</v>
      </c>
      <c r="BD480" s="327">
        <f>'1ST TERM Db'!AG480</f>
        <v>0</v>
      </c>
      <c r="BE480" s="328">
        <f t="shared" si="728"/>
        <v>0</v>
      </c>
      <c r="BF480" s="26"/>
      <c r="BG480" s="26"/>
      <c r="BH480" s="43">
        <f t="shared" si="729"/>
        <v>0</v>
      </c>
      <c r="BI480" s="327">
        <f>'2ND TERM Db '!AJ480</f>
        <v>0</v>
      </c>
      <c r="BJ480" s="327">
        <f>'1ST TERM Db'!AJ480</f>
        <v>0</v>
      </c>
      <c r="BK480" s="328">
        <f t="shared" si="730"/>
        <v>0</v>
      </c>
      <c r="BL480" s="26"/>
      <c r="BM480" s="26"/>
      <c r="BN480" s="43">
        <f t="shared" si="731"/>
        <v>0</v>
      </c>
      <c r="BO480" s="327">
        <f>'2ND TERM Db '!AM480</f>
        <v>0</v>
      </c>
      <c r="BP480" s="348">
        <f>'1ST TERM Db'!AM480</f>
        <v>0</v>
      </c>
      <c r="BQ480" s="328">
        <f t="shared" si="732"/>
        <v>0</v>
      </c>
      <c r="BR480" s="26"/>
      <c r="BS480" s="26"/>
      <c r="BT480" s="43">
        <f t="shared" si="733"/>
        <v>0</v>
      </c>
      <c r="BU480" s="327">
        <f>'2ND TERM Db '!AP480</f>
        <v>0</v>
      </c>
      <c r="BV480" s="348">
        <f>'1ST TERM Db'!AP480</f>
        <v>0</v>
      </c>
      <c r="BW480" s="328">
        <f t="shared" si="734"/>
        <v>0</v>
      </c>
      <c r="BX480" s="26"/>
      <c r="BY480" s="26"/>
      <c r="BZ480" s="43">
        <f t="shared" si="735"/>
        <v>0</v>
      </c>
      <c r="CA480" s="327">
        <f>'2ND TERM Db '!AS480</f>
        <v>0</v>
      </c>
      <c r="CB480" s="348">
        <f>'1ST TERM Db'!AS480</f>
        <v>0</v>
      </c>
      <c r="CC480" s="328">
        <f t="shared" si="736"/>
        <v>0</v>
      </c>
      <c r="CD480" s="26"/>
      <c r="CE480" s="26"/>
      <c r="CF480" s="43">
        <f t="shared" si="737"/>
        <v>0</v>
      </c>
      <c r="CG480" s="327">
        <f>'2ND TERM Db '!AV480</f>
        <v>0</v>
      </c>
      <c r="CH480" s="348">
        <f>'1ST TERM Db'!AV480</f>
        <v>0</v>
      </c>
      <c r="CI480" s="328">
        <f t="shared" si="738"/>
        <v>0</v>
      </c>
      <c r="CJ480" s="26"/>
      <c r="CK480" s="26"/>
      <c r="CL480" s="43">
        <f t="shared" si="739"/>
        <v>0</v>
      </c>
      <c r="CM480" s="327">
        <f>'2ND TERM Db '!AY480</f>
        <v>0</v>
      </c>
      <c r="CN480" s="348">
        <f>'1ST TERM Db'!AY480</f>
        <v>0</v>
      </c>
      <c r="CO480" s="328">
        <f t="shared" si="740"/>
        <v>0</v>
      </c>
      <c r="CP480" s="26"/>
      <c r="CQ480" s="26"/>
      <c r="CR480" s="43">
        <f t="shared" si="741"/>
        <v>0</v>
      </c>
      <c r="CS480" s="327">
        <f>'2ND TERM Db '!BB480</f>
        <v>0</v>
      </c>
      <c r="CT480" s="348">
        <f>'1ST TERM Db'!BB480</f>
        <v>0</v>
      </c>
      <c r="CU480" s="328">
        <f t="shared" si="742"/>
        <v>0</v>
      </c>
      <c r="CV480" s="26"/>
      <c r="CW480" s="26"/>
      <c r="CX480" s="43">
        <f t="shared" si="743"/>
        <v>0</v>
      </c>
      <c r="CY480" s="327">
        <f>'2ND TERM Db '!BE480</f>
        <v>0</v>
      </c>
      <c r="CZ480" s="348">
        <f>'1ST TERM Db'!BE480</f>
        <v>0</v>
      </c>
      <c r="DA480" s="328">
        <f t="shared" si="744"/>
        <v>0</v>
      </c>
      <c r="DB480" s="26"/>
      <c r="DC480" s="26"/>
      <c r="DD480" s="43">
        <f t="shared" si="745"/>
        <v>0</v>
      </c>
      <c r="DE480" s="327">
        <f>'2ND TERM Db '!BH480</f>
        <v>0</v>
      </c>
      <c r="DF480" s="348">
        <f>'1ST TERM Db'!BH480</f>
        <v>0</v>
      </c>
      <c r="DG480" s="328">
        <f t="shared" si="746"/>
        <v>0</v>
      </c>
      <c r="DH480" s="349"/>
      <c r="DI480" s="349"/>
      <c r="DJ480" s="356">
        <f t="shared" si="750"/>
        <v>0</v>
      </c>
      <c r="DK480" s="357">
        <f>'2ND TERM Db '!BK480</f>
        <v>0</v>
      </c>
      <c r="DL480" s="357">
        <f>'1ST TERM Db'!BK480</f>
        <v>0</v>
      </c>
      <c r="DM480" s="328">
        <f t="shared" si="747"/>
        <v>0</v>
      </c>
      <c r="DN480" s="73">
        <f t="shared" ref="DN480" si="777">SUM(O480,U480,AA480,AG480,AM480,AS480,AY480,BE480,BK480,BQ480,BW480,CC480,CI480,CO480,CU480,DA480,DG480:DM480)</f>
        <v>0</v>
      </c>
      <c r="DO480" s="80">
        <f t="shared" si="749"/>
        <v>12</v>
      </c>
      <c r="DP480" s="81" t="s">
        <v>105</v>
      </c>
      <c r="DQ480" s="81" t="s">
        <v>105</v>
      </c>
      <c r="DR480" s="81" t="s">
        <v>105</v>
      </c>
      <c r="DS480" s="81" t="s">
        <v>105</v>
      </c>
      <c r="DT480" s="81" t="s">
        <v>105</v>
      </c>
      <c r="DU480" s="81" t="s">
        <v>105</v>
      </c>
      <c r="DV480" s="81" t="s">
        <v>105</v>
      </c>
      <c r="DW480" s="81" t="s">
        <v>105</v>
      </c>
      <c r="DX480" s="87" t="s">
        <v>98</v>
      </c>
      <c r="DY480" s="88" t="s">
        <v>99</v>
      </c>
      <c r="DZ480" s="81" t="s">
        <v>105</v>
      </c>
      <c r="EA480" s="81" t="s">
        <v>105</v>
      </c>
      <c r="EB480" s="81" t="s">
        <v>105</v>
      </c>
      <c r="EC480" s="81" t="s">
        <v>105</v>
      </c>
      <c r="ED480" s="81" t="s">
        <v>105</v>
      </c>
      <c r="EE480" s="81" t="s">
        <v>105</v>
      </c>
      <c r="EF480" s="99" t="s">
        <v>105</v>
      </c>
      <c r="EG480" s="100" t="s">
        <v>101</v>
      </c>
      <c r="EH480" s="101" t="s">
        <v>102</v>
      </c>
      <c r="EI480" s="102" t="s">
        <v>103</v>
      </c>
      <c r="EJ480" s="103" t="s">
        <v>104</v>
      </c>
    </row>
    <row r="481" ht="30.3" spans="1:140">
      <c r="A481" s="21">
        <v>478</v>
      </c>
      <c r="B481" s="288">
        <f>'1ST TERM Db'!B481</f>
        <v>0</v>
      </c>
      <c r="C481" s="29">
        <f>'1ST TERM Db'!C481</f>
        <v>0</v>
      </c>
      <c r="D481" s="29">
        <f>'1ST TERM Db'!D481</f>
        <v>0</v>
      </c>
      <c r="E481" s="29">
        <f>'1ST TERM Db'!E481</f>
        <v>0</v>
      </c>
      <c r="F481" s="27"/>
      <c r="G481" s="27"/>
      <c r="H481" s="27"/>
      <c r="I481" s="42">
        <f t="shared" si="713"/>
        <v>0</v>
      </c>
      <c r="J481" s="26"/>
      <c r="K481" s="26"/>
      <c r="L481" s="43">
        <f t="shared" si="709"/>
        <v>0</v>
      </c>
      <c r="M481" s="327">
        <f>'2ND TERM Db '!L481</f>
        <v>0</v>
      </c>
      <c r="N481" s="327">
        <f>'1ST TERM Db'!L481</f>
        <v>0</v>
      </c>
      <c r="O481" s="328">
        <f t="shared" si="714"/>
        <v>0</v>
      </c>
      <c r="P481" s="26"/>
      <c r="Q481" s="26"/>
      <c r="R481" s="43">
        <f t="shared" si="715"/>
        <v>0</v>
      </c>
      <c r="S481" s="327">
        <f>'2ND TERM Db '!O481</f>
        <v>0</v>
      </c>
      <c r="T481" s="327">
        <f>'1ST TERM Db'!O481</f>
        <v>0</v>
      </c>
      <c r="U481" s="328">
        <f t="shared" si="716"/>
        <v>0</v>
      </c>
      <c r="V481" s="26"/>
      <c r="W481" s="26"/>
      <c r="X481" s="43">
        <f t="shared" si="717"/>
        <v>0</v>
      </c>
      <c r="Y481" s="327">
        <f>'2ND TERM Db '!R481</f>
        <v>0</v>
      </c>
      <c r="Z481" s="327">
        <f>'1ST TERM Db'!R481</f>
        <v>0</v>
      </c>
      <c r="AA481" s="328">
        <f t="shared" si="718"/>
        <v>0</v>
      </c>
      <c r="AB481" s="26"/>
      <c r="AC481" s="26"/>
      <c r="AD481" s="43">
        <f t="shared" si="719"/>
        <v>0</v>
      </c>
      <c r="AE481" s="327">
        <f>'2ND TERM Db '!U481</f>
        <v>0</v>
      </c>
      <c r="AF481" s="327">
        <f>'1ST TERM Db'!U481</f>
        <v>0</v>
      </c>
      <c r="AG481" s="328">
        <f t="shared" si="720"/>
        <v>0</v>
      </c>
      <c r="AH481" s="26"/>
      <c r="AI481" s="26"/>
      <c r="AJ481" s="43">
        <f t="shared" si="721"/>
        <v>0</v>
      </c>
      <c r="AK481" s="327">
        <f>'2ND TERM Db '!X481</f>
        <v>0</v>
      </c>
      <c r="AL481" s="327">
        <f>'1ST TERM Db'!X481</f>
        <v>0</v>
      </c>
      <c r="AM481" s="328">
        <f t="shared" si="722"/>
        <v>0</v>
      </c>
      <c r="AN481" s="26"/>
      <c r="AO481" s="26"/>
      <c r="AP481" s="43">
        <f t="shared" si="723"/>
        <v>0</v>
      </c>
      <c r="AQ481" s="327">
        <f>'2ND TERM Db '!AA481</f>
        <v>0</v>
      </c>
      <c r="AR481" s="343">
        <f>'1ST TERM Db'!AA481</f>
        <v>0</v>
      </c>
      <c r="AS481" s="328">
        <f t="shared" si="724"/>
        <v>0</v>
      </c>
      <c r="AT481" s="26"/>
      <c r="AU481" s="26"/>
      <c r="AV481" s="43">
        <f t="shared" si="725"/>
        <v>0</v>
      </c>
      <c r="AW481" s="327">
        <f>'2ND TERM Db '!AD481</f>
        <v>0</v>
      </c>
      <c r="AX481" s="343">
        <f>'1ST TERM Db'!AD481</f>
        <v>0</v>
      </c>
      <c r="AY481" s="328">
        <f t="shared" si="726"/>
        <v>0</v>
      </c>
      <c r="AZ481" s="26"/>
      <c r="BA481" s="26"/>
      <c r="BB481" s="43">
        <f t="shared" si="727"/>
        <v>0</v>
      </c>
      <c r="BC481" s="327">
        <f>'2ND TERM Db '!AG481</f>
        <v>0</v>
      </c>
      <c r="BD481" s="327">
        <f>'1ST TERM Db'!AG481</f>
        <v>0</v>
      </c>
      <c r="BE481" s="328">
        <f t="shared" si="728"/>
        <v>0</v>
      </c>
      <c r="BF481" s="26"/>
      <c r="BG481" s="26"/>
      <c r="BH481" s="43">
        <f t="shared" si="729"/>
        <v>0</v>
      </c>
      <c r="BI481" s="327">
        <f>'2ND TERM Db '!AJ481</f>
        <v>0</v>
      </c>
      <c r="BJ481" s="327">
        <f>'1ST TERM Db'!AJ481</f>
        <v>0</v>
      </c>
      <c r="BK481" s="328">
        <f t="shared" si="730"/>
        <v>0</v>
      </c>
      <c r="BL481" s="26"/>
      <c r="BM481" s="26"/>
      <c r="BN481" s="43">
        <f t="shared" si="731"/>
        <v>0</v>
      </c>
      <c r="BO481" s="327">
        <f>'2ND TERM Db '!AM481</f>
        <v>0</v>
      </c>
      <c r="BP481" s="348">
        <f>'1ST TERM Db'!AM481</f>
        <v>0</v>
      </c>
      <c r="BQ481" s="328">
        <f t="shared" si="732"/>
        <v>0</v>
      </c>
      <c r="BR481" s="26"/>
      <c r="BS481" s="26"/>
      <c r="BT481" s="43">
        <f t="shared" si="733"/>
        <v>0</v>
      </c>
      <c r="BU481" s="327">
        <f>'2ND TERM Db '!AP481</f>
        <v>0</v>
      </c>
      <c r="BV481" s="348">
        <f>'1ST TERM Db'!AP481</f>
        <v>0</v>
      </c>
      <c r="BW481" s="328">
        <f t="shared" si="734"/>
        <v>0</v>
      </c>
      <c r="BX481" s="26"/>
      <c r="BY481" s="26"/>
      <c r="BZ481" s="43">
        <f t="shared" si="735"/>
        <v>0</v>
      </c>
      <c r="CA481" s="327">
        <f>'2ND TERM Db '!AS481</f>
        <v>0</v>
      </c>
      <c r="CB481" s="348">
        <f>'1ST TERM Db'!AS481</f>
        <v>0</v>
      </c>
      <c r="CC481" s="328">
        <f t="shared" si="736"/>
        <v>0</v>
      </c>
      <c r="CD481" s="26"/>
      <c r="CE481" s="26"/>
      <c r="CF481" s="43">
        <f t="shared" si="737"/>
        <v>0</v>
      </c>
      <c r="CG481" s="327">
        <f>'2ND TERM Db '!AV481</f>
        <v>0</v>
      </c>
      <c r="CH481" s="348">
        <f>'1ST TERM Db'!AV481</f>
        <v>0</v>
      </c>
      <c r="CI481" s="328">
        <f t="shared" si="738"/>
        <v>0</v>
      </c>
      <c r="CJ481" s="26"/>
      <c r="CK481" s="26"/>
      <c r="CL481" s="43">
        <f t="shared" si="739"/>
        <v>0</v>
      </c>
      <c r="CM481" s="327">
        <f>'2ND TERM Db '!AY481</f>
        <v>0</v>
      </c>
      <c r="CN481" s="348">
        <f>'1ST TERM Db'!AY481</f>
        <v>0</v>
      </c>
      <c r="CO481" s="328">
        <f t="shared" si="740"/>
        <v>0</v>
      </c>
      <c r="CP481" s="26"/>
      <c r="CQ481" s="26"/>
      <c r="CR481" s="43">
        <f t="shared" si="741"/>
        <v>0</v>
      </c>
      <c r="CS481" s="327">
        <f>'2ND TERM Db '!BB481</f>
        <v>0</v>
      </c>
      <c r="CT481" s="348">
        <f>'1ST TERM Db'!BB481</f>
        <v>0</v>
      </c>
      <c r="CU481" s="328">
        <f t="shared" si="742"/>
        <v>0</v>
      </c>
      <c r="CV481" s="26"/>
      <c r="CW481" s="26"/>
      <c r="CX481" s="43">
        <f t="shared" si="743"/>
        <v>0</v>
      </c>
      <c r="CY481" s="327">
        <f>'2ND TERM Db '!BE481</f>
        <v>0</v>
      </c>
      <c r="CZ481" s="348">
        <f>'1ST TERM Db'!BE481</f>
        <v>0</v>
      </c>
      <c r="DA481" s="328">
        <f t="shared" si="744"/>
        <v>0</v>
      </c>
      <c r="DB481" s="26"/>
      <c r="DC481" s="26"/>
      <c r="DD481" s="43">
        <f t="shared" si="745"/>
        <v>0</v>
      </c>
      <c r="DE481" s="327">
        <f>'2ND TERM Db '!BH481</f>
        <v>0</v>
      </c>
      <c r="DF481" s="348">
        <f>'1ST TERM Db'!BH481</f>
        <v>0</v>
      </c>
      <c r="DG481" s="328">
        <f t="shared" si="746"/>
        <v>0</v>
      </c>
      <c r="DH481" s="349"/>
      <c r="DI481" s="349"/>
      <c r="DJ481" s="356">
        <f t="shared" si="750"/>
        <v>0</v>
      </c>
      <c r="DK481" s="357">
        <f>'2ND TERM Db '!BK481</f>
        <v>0</v>
      </c>
      <c r="DL481" s="357">
        <f>'1ST TERM Db'!BK481</f>
        <v>0</v>
      </c>
      <c r="DM481" s="328">
        <f t="shared" si="747"/>
        <v>0</v>
      </c>
      <c r="DN481" s="73">
        <f t="shared" ref="DN481" si="778">SUM(O481,U481,AA481,AG481,AM481,AS481,AY481,BE481,BK481,BQ481,BW481,CC481,CI481,CO481,CU481,DA481,DG481,DM481)</f>
        <v>0</v>
      </c>
      <c r="DO481" s="80">
        <f t="shared" si="749"/>
        <v>12</v>
      </c>
      <c r="DP481" s="81" t="s">
        <v>105</v>
      </c>
      <c r="DQ481" s="81" t="s">
        <v>105</v>
      </c>
      <c r="DR481" s="81" t="s">
        <v>105</v>
      </c>
      <c r="DS481" s="81" t="s">
        <v>105</v>
      </c>
      <c r="DT481" s="81" t="s">
        <v>105</v>
      </c>
      <c r="DU481" s="81" t="s">
        <v>105</v>
      </c>
      <c r="DV481" s="81" t="s">
        <v>105</v>
      </c>
      <c r="DW481" s="81" t="s">
        <v>105</v>
      </c>
      <c r="DX481" s="87" t="s">
        <v>98</v>
      </c>
      <c r="DY481" s="88" t="s">
        <v>99</v>
      </c>
      <c r="DZ481" s="81" t="s">
        <v>105</v>
      </c>
      <c r="EA481" s="81" t="s">
        <v>105</v>
      </c>
      <c r="EB481" s="81" t="s">
        <v>105</v>
      </c>
      <c r="EC481" s="81" t="s">
        <v>105</v>
      </c>
      <c r="ED481" s="81" t="s">
        <v>105</v>
      </c>
      <c r="EE481" s="81" t="s">
        <v>105</v>
      </c>
      <c r="EF481" s="99" t="s">
        <v>105</v>
      </c>
      <c r="EG481" s="100" t="s">
        <v>101</v>
      </c>
      <c r="EH481" s="101" t="s">
        <v>102</v>
      </c>
      <c r="EI481" s="102" t="s">
        <v>103</v>
      </c>
      <c r="EJ481" s="103" t="s">
        <v>104</v>
      </c>
    </row>
    <row r="482" ht="30.3" spans="1:140">
      <c r="A482" s="21">
        <v>479</v>
      </c>
      <c r="B482" s="288">
        <f>'1ST TERM Db'!B482</f>
        <v>0</v>
      </c>
      <c r="C482" s="29">
        <f>'1ST TERM Db'!C482</f>
        <v>0</v>
      </c>
      <c r="D482" s="29">
        <f>'1ST TERM Db'!D482</f>
        <v>0</v>
      </c>
      <c r="E482" s="29">
        <f>'1ST TERM Db'!E482</f>
        <v>0</v>
      </c>
      <c r="F482" s="27"/>
      <c r="G482" s="27"/>
      <c r="H482" s="27"/>
      <c r="I482" s="42">
        <f t="shared" si="713"/>
        <v>0</v>
      </c>
      <c r="J482" s="26"/>
      <c r="K482" s="26"/>
      <c r="L482" s="43">
        <f t="shared" si="709"/>
        <v>0</v>
      </c>
      <c r="M482" s="327">
        <f>'2ND TERM Db '!L482</f>
        <v>0</v>
      </c>
      <c r="N482" s="327">
        <f>'1ST TERM Db'!L482</f>
        <v>0</v>
      </c>
      <c r="O482" s="328">
        <f t="shared" si="714"/>
        <v>0</v>
      </c>
      <c r="P482" s="26"/>
      <c r="Q482" s="26"/>
      <c r="R482" s="43">
        <f t="shared" si="715"/>
        <v>0</v>
      </c>
      <c r="S482" s="327">
        <f>'2ND TERM Db '!O482</f>
        <v>0</v>
      </c>
      <c r="T482" s="327">
        <f>'1ST TERM Db'!O482</f>
        <v>0</v>
      </c>
      <c r="U482" s="328">
        <f t="shared" si="716"/>
        <v>0</v>
      </c>
      <c r="V482" s="26"/>
      <c r="W482" s="26"/>
      <c r="X482" s="43">
        <f t="shared" si="717"/>
        <v>0</v>
      </c>
      <c r="Y482" s="327">
        <f>'2ND TERM Db '!R482</f>
        <v>0</v>
      </c>
      <c r="Z482" s="327">
        <f>'1ST TERM Db'!R482</f>
        <v>0</v>
      </c>
      <c r="AA482" s="328">
        <f t="shared" si="718"/>
        <v>0</v>
      </c>
      <c r="AB482" s="26"/>
      <c r="AC482" s="26"/>
      <c r="AD482" s="43">
        <f t="shared" si="719"/>
        <v>0</v>
      </c>
      <c r="AE482" s="327">
        <f>'2ND TERM Db '!U482</f>
        <v>0</v>
      </c>
      <c r="AF482" s="327">
        <f>'1ST TERM Db'!U482</f>
        <v>0</v>
      </c>
      <c r="AG482" s="328">
        <f t="shared" si="720"/>
        <v>0</v>
      </c>
      <c r="AH482" s="26"/>
      <c r="AI482" s="26"/>
      <c r="AJ482" s="43">
        <f t="shared" si="721"/>
        <v>0</v>
      </c>
      <c r="AK482" s="327">
        <f>'2ND TERM Db '!X482</f>
        <v>0</v>
      </c>
      <c r="AL482" s="327">
        <f>'1ST TERM Db'!X482</f>
        <v>0</v>
      </c>
      <c r="AM482" s="328">
        <f t="shared" si="722"/>
        <v>0</v>
      </c>
      <c r="AN482" s="26"/>
      <c r="AO482" s="26"/>
      <c r="AP482" s="43">
        <f t="shared" si="723"/>
        <v>0</v>
      </c>
      <c r="AQ482" s="327">
        <f>'2ND TERM Db '!AA482</f>
        <v>0</v>
      </c>
      <c r="AR482" s="343">
        <f>'1ST TERM Db'!AA482</f>
        <v>0</v>
      </c>
      <c r="AS482" s="328">
        <f t="shared" si="724"/>
        <v>0</v>
      </c>
      <c r="AT482" s="26"/>
      <c r="AU482" s="26"/>
      <c r="AV482" s="43">
        <f t="shared" si="725"/>
        <v>0</v>
      </c>
      <c r="AW482" s="327">
        <f>'2ND TERM Db '!AD482</f>
        <v>0</v>
      </c>
      <c r="AX482" s="343">
        <f>'1ST TERM Db'!AD482</f>
        <v>0</v>
      </c>
      <c r="AY482" s="328">
        <f t="shared" si="726"/>
        <v>0</v>
      </c>
      <c r="AZ482" s="26"/>
      <c r="BA482" s="26"/>
      <c r="BB482" s="43">
        <f t="shared" si="727"/>
        <v>0</v>
      </c>
      <c r="BC482" s="327">
        <f>'2ND TERM Db '!AG482</f>
        <v>0</v>
      </c>
      <c r="BD482" s="327">
        <f>'1ST TERM Db'!AG482</f>
        <v>0</v>
      </c>
      <c r="BE482" s="328">
        <f t="shared" si="728"/>
        <v>0</v>
      </c>
      <c r="BF482" s="26"/>
      <c r="BG482" s="26"/>
      <c r="BH482" s="43">
        <f t="shared" si="729"/>
        <v>0</v>
      </c>
      <c r="BI482" s="327">
        <f>'2ND TERM Db '!AJ482</f>
        <v>0</v>
      </c>
      <c r="BJ482" s="327">
        <f>'1ST TERM Db'!AJ482</f>
        <v>0</v>
      </c>
      <c r="BK482" s="328">
        <f t="shared" si="730"/>
        <v>0</v>
      </c>
      <c r="BL482" s="26"/>
      <c r="BM482" s="26"/>
      <c r="BN482" s="43">
        <f t="shared" si="731"/>
        <v>0</v>
      </c>
      <c r="BO482" s="327">
        <f>'2ND TERM Db '!AM482</f>
        <v>0</v>
      </c>
      <c r="BP482" s="348">
        <f>'1ST TERM Db'!AM482</f>
        <v>0</v>
      </c>
      <c r="BQ482" s="328">
        <f t="shared" si="732"/>
        <v>0</v>
      </c>
      <c r="BR482" s="26"/>
      <c r="BS482" s="26"/>
      <c r="BT482" s="43">
        <f t="shared" si="733"/>
        <v>0</v>
      </c>
      <c r="BU482" s="327">
        <f>'2ND TERM Db '!AP482</f>
        <v>0</v>
      </c>
      <c r="BV482" s="348">
        <f>'1ST TERM Db'!AP482</f>
        <v>0</v>
      </c>
      <c r="BW482" s="328">
        <f t="shared" si="734"/>
        <v>0</v>
      </c>
      <c r="BX482" s="26"/>
      <c r="BY482" s="26"/>
      <c r="BZ482" s="43">
        <f t="shared" si="735"/>
        <v>0</v>
      </c>
      <c r="CA482" s="327">
        <f>'2ND TERM Db '!AS482</f>
        <v>0</v>
      </c>
      <c r="CB482" s="348">
        <f>'1ST TERM Db'!AS482</f>
        <v>0</v>
      </c>
      <c r="CC482" s="328">
        <f t="shared" si="736"/>
        <v>0</v>
      </c>
      <c r="CD482" s="26"/>
      <c r="CE482" s="26"/>
      <c r="CF482" s="43">
        <f t="shared" si="737"/>
        <v>0</v>
      </c>
      <c r="CG482" s="327">
        <f>'2ND TERM Db '!AV482</f>
        <v>0</v>
      </c>
      <c r="CH482" s="348">
        <f>'1ST TERM Db'!AV482</f>
        <v>0</v>
      </c>
      <c r="CI482" s="328">
        <f t="shared" si="738"/>
        <v>0</v>
      </c>
      <c r="CJ482" s="26"/>
      <c r="CK482" s="26"/>
      <c r="CL482" s="43">
        <f t="shared" si="739"/>
        <v>0</v>
      </c>
      <c r="CM482" s="327">
        <f>'2ND TERM Db '!AY482</f>
        <v>0</v>
      </c>
      <c r="CN482" s="348">
        <f>'1ST TERM Db'!AY482</f>
        <v>0</v>
      </c>
      <c r="CO482" s="328">
        <f t="shared" si="740"/>
        <v>0</v>
      </c>
      <c r="CP482" s="26"/>
      <c r="CQ482" s="26"/>
      <c r="CR482" s="43">
        <f t="shared" si="741"/>
        <v>0</v>
      </c>
      <c r="CS482" s="327">
        <f>'2ND TERM Db '!BB482</f>
        <v>0</v>
      </c>
      <c r="CT482" s="348">
        <f>'1ST TERM Db'!BB482</f>
        <v>0</v>
      </c>
      <c r="CU482" s="328">
        <f t="shared" si="742"/>
        <v>0</v>
      </c>
      <c r="CV482" s="26"/>
      <c r="CW482" s="26"/>
      <c r="CX482" s="43">
        <f t="shared" si="743"/>
        <v>0</v>
      </c>
      <c r="CY482" s="327">
        <f>'2ND TERM Db '!BE482</f>
        <v>0</v>
      </c>
      <c r="CZ482" s="348">
        <f>'1ST TERM Db'!BE482</f>
        <v>0</v>
      </c>
      <c r="DA482" s="328">
        <f t="shared" si="744"/>
        <v>0</v>
      </c>
      <c r="DB482" s="26"/>
      <c r="DC482" s="26"/>
      <c r="DD482" s="43">
        <f t="shared" si="745"/>
        <v>0</v>
      </c>
      <c r="DE482" s="327">
        <f>'2ND TERM Db '!BH482</f>
        <v>0</v>
      </c>
      <c r="DF482" s="348">
        <f>'1ST TERM Db'!BH482</f>
        <v>0</v>
      </c>
      <c r="DG482" s="328">
        <f t="shared" si="746"/>
        <v>0</v>
      </c>
      <c r="DH482" s="349"/>
      <c r="DI482" s="349"/>
      <c r="DJ482" s="356">
        <f t="shared" si="750"/>
        <v>0</v>
      </c>
      <c r="DK482" s="357">
        <f>'2ND TERM Db '!BK482</f>
        <v>0</v>
      </c>
      <c r="DL482" s="357">
        <f>'1ST TERM Db'!BK482</f>
        <v>0</v>
      </c>
      <c r="DM482" s="328">
        <f t="shared" si="747"/>
        <v>0</v>
      </c>
      <c r="DN482" s="73">
        <f t="shared" ref="DN482" si="779">SUM(O482,U482,AA482,AG482,AM482,AS482,AY482,BE482,BK482,BQ482,BW482,CC482,CI482,CO482,CU482,DA482,DG482:DM482)</f>
        <v>0</v>
      </c>
      <c r="DO482" s="80">
        <f t="shared" si="749"/>
        <v>12</v>
      </c>
      <c r="DP482" s="81" t="s">
        <v>105</v>
      </c>
      <c r="DQ482" s="81" t="s">
        <v>105</v>
      </c>
      <c r="DR482" s="81" t="s">
        <v>105</v>
      </c>
      <c r="DS482" s="81" t="s">
        <v>105</v>
      </c>
      <c r="DT482" s="81" t="s">
        <v>105</v>
      </c>
      <c r="DU482" s="81" t="s">
        <v>105</v>
      </c>
      <c r="DV482" s="81" t="s">
        <v>105</v>
      </c>
      <c r="DW482" s="81" t="s">
        <v>105</v>
      </c>
      <c r="DX482" s="87" t="s">
        <v>98</v>
      </c>
      <c r="DY482" s="88" t="s">
        <v>99</v>
      </c>
      <c r="DZ482" s="81" t="s">
        <v>105</v>
      </c>
      <c r="EA482" s="81" t="s">
        <v>105</v>
      </c>
      <c r="EB482" s="81" t="s">
        <v>105</v>
      </c>
      <c r="EC482" s="81" t="s">
        <v>105</v>
      </c>
      <c r="ED482" s="81" t="s">
        <v>105</v>
      </c>
      <c r="EE482" s="81" t="s">
        <v>105</v>
      </c>
      <c r="EF482" s="99" t="s">
        <v>105</v>
      </c>
      <c r="EG482" s="100" t="s">
        <v>101</v>
      </c>
      <c r="EH482" s="101" t="s">
        <v>102</v>
      </c>
      <c r="EI482" s="102" t="s">
        <v>103</v>
      </c>
      <c r="EJ482" s="103" t="s">
        <v>104</v>
      </c>
    </row>
    <row r="483" ht="30.3" spans="1:140">
      <c r="A483" s="21">
        <v>480</v>
      </c>
      <c r="B483" s="288">
        <f>'1ST TERM Db'!B483</f>
        <v>0</v>
      </c>
      <c r="C483" s="289">
        <f>'1ST TERM Db'!C483</f>
        <v>0</v>
      </c>
      <c r="D483" s="29">
        <f>'1ST TERM Db'!D483</f>
        <v>0</v>
      </c>
      <c r="E483" s="29">
        <f>'1ST TERM Db'!E483</f>
        <v>0</v>
      </c>
      <c r="F483" s="27"/>
      <c r="G483" s="27"/>
      <c r="H483" s="27"/>
      <c r="I483" s="42">
        <f t="shared" si="713"/>
        <v>0</v>
      </c>
      <c r="J483" s="26"/>
      <c r="K483" s="26"/>
      <c r="L483" s="43">
        <f t="shared" si="709"/>
        <v>0</v>
      </c>
      <c r="M483" s="327">
        <f>'2ND TERM Db '!L483</f>
        <v>0</v>
      </c>
      <c r="N483" s="327">
        <f>'1ST TERM Db'!L483</f>
        <v>0</v>
      </c>
      <c r="O483" s="328">
        <f t="shared" si="714"/>
        <v>0</v>
      </c>
      <c r="P483" s="26"/>
      <c r="Q483" s="26"/>
      <c r="R483" s="43">
        <f t="shared" si="715"/>
        <v>0</v>
      </c>
      <c r="S483" s="327">
        <f>'2ND TERM Db '!O483</f>
        <v>0</v>
      </c>
      <c r="T483" s="327">
        <f>'1ST TERM Db'!O483</f>
        <v>0</v>
      </c>
      <c r="U483" s="328">
        <f t="shared" si="716"/>
        <v>0</v>
      </c>
      <c r="V483" s="26"/>
      <c r="W483" s="26"/>
      <c r="X483" s="43">
        <f t="shared" si="717"/>
        <v>0</v>
      </c>
      <c r="Y483" s="327">
        <f>'2ND TERM Db '!R483</f>
        <v>0</v>
      </c>
      <c r="Z483" s="327">
        <f>'1ST TERM Db'!R483</f>
        <v>0</v>
      </c>
      <c r="AA483" s="328">
        <f t="shared" si="718"/>
        <v>0</v>
      </c>
      <c r="AB483" s="26"/>
      <c r="AC483" s="26"/>
      <c r="AD483" s="43">
        <f t="shared" si="719"/>
        <v>0</v>
      </c>
      <c r="AE483" s="327">
        <f>'2ND TERM Db '!U483</f>
        <v>0</v>
      </c>
      <c r="AF483" s="327">
        <f>'1ST TERM Db'!U483</f>
        <v>0</v>
      </c>
      <c r="AG483" s="328">
        <f t="shared" si="720"/>
        <v>0</v>
      </c>
      <c r="AH483" s="26"/>
      <c r="AI483" s="26"/>
      <c r="AJ483" s="43">
        <f t="shared" si="721"/>
        <v>0</v>
      </c>
      <c r="AK483" s="327">
        <f>'2ND TERM Db '!X483</f>
        <v>0</v>
      </c>
      <c r="AL483" s="327">
        <f>'1ST TERM Db'!X483</f>
        <v>0</v>
      </c>
      <c r="AM483" s="328">
        <f t="shared" si="722"/>
        <v>0</v>
      </c>
      <c r="AN483" s="26"/>
      <c r="AO483" s="26"/>
      <c r="AP483" s="43">
        <f t="shared" si="723"/>
        <v>0</v>
      </c>
      <c r="AQ483" s="327">
        <f>'2ND TERM Db '!AA483</f>
        <v>0</v>
      </c>
      <c r="AR483" s="343">
        <f>'1ST TERM Db'!AA483</f>
        <v>0</v>
      </c>
      <c r="AS483" s="328">
        <f t="shared" si="724"/>
        <v>0</v>
      </c>
      <c r="AT483" s="26"/>
      <c r="AU483" s="26"/>
      <c r="AV483" s="43">
        <f t="shared" si="725"/>
        <v>0</v>
      </c>
      <c r="AW483" s="327">
        <f>'2ND TERM Db '!AD483</f>
        <v>0</v>
      </c>
      <c r="AX483" s="343">
        <f>'1ST TERM Db'!AD483</f>
        <v>0</v>
      </c>
      <c r="AY483" s="328">
        <f t="shared" si="726"/>
        <v>0</v>
      </c>
      <c r="AZ483" s="26"/>
      <c r="BA483" s="26"/>
      <c r="BB483" s="43">
        <f t="shared" si="727"/>
        <v>0</v>
      </c>
      <c r="BC483" s="327">
        <f>'2ND TERM Db '!AG483</f>
        <v>0</v>
      </c>
      <c r="BD483" s="327">
        <f>'1ST TERM Db'!AG483</f>
        <v>0</v>
      </c>
      <c r="BE483" s="328">
        <f t="shared" si="728"/>
        <v>0</v>
      </c>
      <c r="BF483" s="26"/>
      <c r="BG483" s="26"/>
      <c r="BH483" s="43">
        <f t="shared" si="729"/>
        <v>0</v>
      </c>
      <c r="BI483" s="327">
        <f>'2ND TERM Db '!AJ483</f>
        <v>0</v>
      </c>
      <c r="BJ483" s="327">
        <f>'1ST TERM Db'!AJ483</f>
        <v>0</v>
      </c>
      <c r="BK483" s="328">
        <f t="shared" si="730"/>
        <v>0</v>
      </c>
      <c r="BL483" s="26"/>
      <c r="BM483" s="26"/>
      <c r="BN483" s="43">
        <f t="shared" si="731"/>
        <v>0</v>
      </c>
      <c r="BO483" s="327">
        <f>'2ND TERM Db '!AM483</f>
        <v>0</v>
      </c>
      <c r="BP483" s="348">
        <f>'1ST TERM Db'!AM483</f>
        <v>0</v>
      </c>
      <c r="BQ483" s="328">
        <f t="shared" si="732"/>
        <v>0</v>
      </c>
      <c r="BR483" s="26"/>
      <c r="BS483" s="26"/>
      <c r="BT483" s="43">
        <f t="shared" si="733"/>
        <v>0</v>
      </c>
      <c r="BU483" s="327">
        <f>'2ND TERM Db '!AP483</f>
        <v>0</v>
      </c>
      <c r="BV483" s="348">
        <f>'1ST TERM Db'!AP483</f>
        <v>0</v>
      </c>
      <c r="BW483" s="328">
        <f t="shared" si="734"/>
        <v>0</v>
      </c>
      <c r="BX483" s="26"/>
      <c r="BY483" s="26"/>
      <c r="BZ483" s="43">
        <f t="shared" si="735"/>
        <v>0</v>
      </c>
      <c r="CA483" s="327">
        <f>'2ND TERM Db '!AS483</f>
        <v>0</v>
      </c>
      <c r="CB483" s="348">
        <f>'1ST TERM Db'!AS483</f>
        <v>0</v>
      </c>
      <c r="CC483" s="328">
        <f t="shared" si="736"/>
        <v>0</v>
      </c>
      <c r="CD483" s="26"/>
      <c r="CE483" s="26"/>
      <c r="CF483" s="43">
        <f t="shared" si="737"/>
        <v>0</v>
      </c>
      <c r="CG483" s="327">
        <f>'2ND TERM Db '!AV483</f>
        <v>0</v>
      </c>
      <c r="CH483" s="348">
        <f>'1ST TERM Db'!AV483</f>
        <v>0</v>
      </c>
      <c r="CI483" s="328">
        <f t="shared" si="738"/>
        <v>0</v>
      </c>
      <c r="CJ483" s="26"/>
      <c r="CK483" s="26"/>
      <c r="CL483" s="43">
        <f t="shared" si="739"/>
        <v>0</v>
      </c>
      <c r="CM483" s="327">
        <f>'2ND TERM Db '!AY483</f>
        <v>0</v>
      </c>
      <c r="CN483" s="348">
        <f>'1ST TERM Db'!AY483</f>
        <v>0</v>
      </c>
      <c r="CO483" s="328">
        <f t="shared" si="740"/>
        <v>0</v>
      </c>
      <c r="CP483" s="26"/>
      <c r="CQ483" s="26"/>
      <c r="CR483" s="43">
        <f t="shared" si="741"/>
        <v>0</v>
      </c>
      <c r="CS483" s="327">
        <f>'2ND TERM Db '!BB483</f>
        <v>0</v>
      </c>
      <c r="CT483" s="348">
        <f>'1ST TERM Db'!BB483</f>
        <v>0</v>
      </c>
      <c r="CU483" s="328">
        <f t="shared" si="742"/>
        <v>0</v>
      </c>
      <c r="CV483" s="26"/>
      <c r="CW483" s="26"/>
      <c r="CX483" s="43">
        <f t="shared" si="743"/>
        <v>0</v>
      </c>
      <c r="CY483" s="327">
        <f>'2ND TERM Db '!BE483</f>
        <v>0</v>
      </c>
      <c r="CZ483" s="348">
        <f>'1ST TERM Db'!BE483</f>
        <v>0</v>
      </c>
      <c r="DA483" s="328">
        <f t="shared" si="744"/>
        <v>0</v>
      </c>
      <c r="DB483" s="26"/>
      <c r="DC483" s="26"/>
      <c r="DD483" s="43">
        <f t="shared" si="745"/>
        <v>0</v>
      </c>
      <c r="DE483" s="327">
        <f>'2ND TERM Db '!BH483</f>
        <v>0</v>
      </c>
      <c r="DF483" s="348">
        <f>'1ST TERM Db'!BH483</f>
        <v>0</v>
      </c>
      <c r="DG483" s="328">
        <f t="shared" si="746"/>
        <v>0</v>
      </c>
      <c r="DH483" s="349"/>
      <c r="DI483" s="349"/>
      <c r="DJ483" s="356">
        <f t="shared" si="750"/>
        <v>0</v>
      </c>
      <c r="DK483" s="357">
        <f>'2ND TERM Db '!BK483</f>
        <v>0</v>
      </c>
      <c r="DL483" s="357">
        <f>'1ST TERM Db'!BK483</f>
        <v>0</v>
      </c>
      <c r="DM483" s="328">
        <f t="shared" si="747"/>
        <v>0</v>
      </c>
      <c r="DN483" s="73">
        <f t="shared" ref="DN483" si="780">SUM(O483,U483,AA483,AG483,AM483,AS483,AY483,BE483,BK483,BQ483,BW483,CC483,CI483,CO483,CU483,DA483,DG483,DM483)</f>
        <v>0</v>
      </c>
      <c r="DO483" s="80">
        <f t="shared" si="749"/>
        <v>12</v>
      </c>
      <c r="DP483" s="81" t="s">
        <v>105</v>
      </c>
      <c r="DQ483" s="81" t="s">
        <v>105</v>
      </c>
      <c r="DR483" s="81" t="s">
        <v>105</v>
      </c>
      <c r="DS483" s="81" t="s">
        <v>105</v>
      </c>
      <c r="DT483" s="81" t="s">
        <v>105</v>
      </c>
      <c r="DU483" s="81" t="s">
        <v>105</v>
      </c>
      <c r="DV483" s="81" t="s">
        <v>105</v>
      </c>
      <c r="DW483" s="81" t="s">
        <v>105</v>
      </c>
      <c r="DX483" s="87" t="s">
        <v>98</v>
      </c>
      <c r="DY483" s="88" t="s">
        <v>99</v>
      </c>
      <c r="DZ483" s="81" t="s">
        <v>105</v>
      </c>
      <c r="EA483" s="81" t="s">
        <v>105</v>
      </c>
      <c r="EB483" s="81" t="s">
        <v>105</v>
      </c>
      <c r="EC483" s="81" t="s">
        <v>105</v>
      </c>
      <c r="ED483" s="81" t="s">
        <v>105</v>
      </c>
      <c r="EE483" s="81" t="s">
        <v>105</v>
      </c>
      <c r="EF483" s="99" t="s">
        <v>105</v>
      </c>
      <c r="EG483" s="100" t="s">
        <v>101</v>
      </c>
      <c r="EH483" s="101" t="s">
        <v>102</v>
      </c>
      <c r="EI483" s="102" t="s">
        <v>103</v>
      </c>
      <c r="EJ483" s="103" t="s">
        <v>104</v>
      </c>
    </row>
    <row r="484" ht="30.3" spans="1:140">
      <c r="A484" s="21">
        <v>481</v>
      </c>
      <c r="B484" s="288">
        <f>'1ST TERM Db'!B484</f>
        <v>0</v>
      </c>
      <c r="C484" s="29">
        <f>'1ST TERM Db'!C484</f>
        <v>0</v>
      </c>
      <c r="D484" s="29">
        <f>'1ST TERM Db'!D484</f>
        <v>0</v>
      </c>
      <c r="E484" s="29">
        <f>'1ST TERM Db'!E484</f>
        <v>0</v>
      </c>
      <c r="F484" s="27"/>
      <c r="G484" s="27"/>
      <c r="H484" s="27"/>
      <c r="I484" s="42">
        <f t="shared" si="713"/>
        <v>0</v>
      </c>
      <c r="J484" s="26"/>
      <c r="K484" s="26"/>
      <c r="L484" s="43">
        <f t="shared" si="709"/>
        <v>0</v>
      </c>
      <c r="M484" s="327">
        <f>'2ND TERM Db '!L484</f>
        <v>0</v>
      </c>
      <c r="N484" s="327">
        <f>'1ST TERM Db'!L484</f>
        <v>0</v>
      </c>
      <c r="O484" s="328">
        <f t="shared" si="714"/>
        <v>0</v>
      </c>
      <c r="P484" s="26"/>
      <c r="Q484" s="26"/>
      <c r="R484" s="43">
        <f t="shared" si="715"/>
        <v>0</v>
      </c>
      <c r="S484" s="327">
        <f>'2ND TERM Db '!O484</f>
        <v>0</v>
      </c>
      <c r="T484" s="327">
        <f>'1ST TERM Db'!O484</f>
        <v>0</v>
      </c>
      <c r="U484" s="328">
        <f t="shared" si="716"/>
        <v>0</v>
      </c>
      <c r="V484" s="26"/>
      <c r="W484" s="26"/>
      <c r="X484" s="43">
        <f t="shared" si="717"/>
        <v>0</v>
      </c>
      <c r="Y484" s="327">
        <f>'2ND TERM Db '!R484</f>
        <v>0</v>
      </c>
      <c r="Z484" s="327">
        <f>'1ST TERM Db'!R484</f>
        <v>0</v>
      </c>
      <c r="AA484" s="328">
        <f t="shared" si="718"/>
        <v>0</v>
      </c>
      <c r="AB484" s="26"/>
      <c r="AC484" s="26"/>
      <c r="AD484" s="43">
        <f t="shared" si="719"/>
        <v>0</v>
      </c>
      <c r="AE484" s="327">
        <f>'2ND TERM Db '!U484</f>
        <v>0</v>
      </c>
      <c r="AF484" s="327">
        <f>'1ST TERM Db'!U484</f>
        <v>0</v>
      </c>
      <c r="AG484" s="328">
        <f t="shared" si="720"/>
        <v>0</v>
      </c>
      <c r="AH484" s="26"/>
      <c r="AI484" s="26"/>
      <c r="AJ484" s="43">
        <f t="shared" si="721"/>
        <v>0</v>
      </c>
      <c r="AK484" s="327">
        <f>'2ND TERM Db '!X484</f>
        <v>0</v>
      </c>
      <c r="AL484" s="327">
        <f>'1ST TERM Db'!X484</f>
        <v>0</v>
      </c>
      <c r="AM484" s="328">
        <f t="shared" si="722"/>
        <v>0</v>
      </c>
      <c r="AN484" s="26"/>
      <c r="AO484" s="26"/>
      <c r="AP484" s="43">
        <f t="shared" si="723"/>
        <v>0</v>
      </c>
      <c r="AQ484" s="327">
        <f>'2ND TERM Db '!AA484</f>
        <v>0</v>
      </c>
      <c r="AR484" s="343">
        <f>'1ST TERM Db'!AA484</f>
        <v>0</v>
      </c>
      <c r="AS484" s="328">
        <f t="shared" si="724"/>
        <v>0</v>
      </c>
      <c r="AT484" s="26"/>
      <c r="AU484" s="26"/>
      <c r="AV484" s="43">
        <f t="shared" si="725"/>
        <v>0</v>
      </c>
      <c r="AW484" s="327">
        <f>'2ND TERM Db '!AD484</f>
        <v>0</v>
      </c>
      <c r="AX484" s="343">
        <f>'1ST TERM Db'!AD484</f>
        <v>0</v>
      </c>
      <c r="AY484" s="328">
        <f t="shared" si="726"/>
        <v>0</v>
      </c>
      <c r="AZ484" s="26"/>
      <c r="BA484" s="26"/>
      <c r="BB484" s="43">
        <f t="shared" si="727"/>
        <v>0</v>
      </c>
      <c r="BC484" s="327">
        <f>'2ND TERM Db '!AG484</f>
        <v>0</v>
      </c>
      <c r="BD484" s="327">
        <f>'1ST TERM Db'!AG484</f>
        <v>0</v>
      </c>
      <c r="BE484" s="328">
        <f t="shared" si="728"/>
        <v>0</v>
      </c>
      <c r="BF484" s="26"/>
      <c r="BG484" s="26"/>
      <c r="BH484" s="43">
        <f t="shared" si="729"/>
        <v>0</v>
      </c>
      <c r="BI484" s="327">
        <f>'2ND TERM Db '!AJ484</f>
        <v>0</v>
      </c>
      <c r="BJ484" s="327">
        <f>'1ST TERM Db'!AJ484</f>
        <v>0</v>
      </c>
      <c r="BK484" s="328">
        <f t="shared" si="730"/>
        <v>0</v>
      </c>
      <c r="BL484" s="26"/>
      <c r="BM484" s="26"/>
      <c r="BN484" s="43">
        <f t="shared" si="731"/>
        <v>0</v>
      </c>
      <c r="BO484" s="327">
        <f>'2ND TERM Db '!AM484</f>
        <v>0</v>
      </c>
      <c r="BP484" s="348">
        <f>'1ST TERM Db'!AM484</f>
        <v>0</v>
      </c>
      <c r="BQ484" s="328">
        <f t="shared" si="732"/>
        <v>0</v>
      </c>
      <c r="BR484" s="26"/>
      <c r="BS484" s="26"/>
      <c r="BT484" s="43">
        <f t="shared" si="733"/>
        <v>0</v>
      </c>
      <c r="BU484" s="327">
        <f>'2ND TERM Db '!AP484</f>
        <v>0</v>
      </c>
      <c r="BV484" s="348">
        <f>'1ST TERM Db'!AP484</f>
        <v>0</v>
      </c>
      <c r="BW484" s="328">
        <f t="shared" si="734"/>
        <v>0</v>
      </c>
      <c r="BX484" s="26"/>
      <c r="BY484" s="26"/>
      <c r="BZ484" s="43">
        <f t="shared" si="735"/>
        <v>0</v>
      </c>
      <c r="CA484" s="327">
        <f>'2ND TERM Db '!AS484</f>
        <v>0</v>
      </c>
      <c r="CB484" s="348">
        <f>'1ST TERM Db'!AS484</f>
        <v>0</v>
      </c>
      <c r="CC484" s="328">
        <f t="shared" si="736"/>
        <v>0</v>
      </c>
      <c r="CD484" s="26"/>
      <c r="CE484" s="26"/>
      <c r="CF484" s="43">
        <f t="shared" si="737"/>
        <v>0</v>
      </c>
      <c r="CG484" s="327">
        <f>'2ND TERM Db '!AV484</f>
        <v>0</v>
      </c>
      <c r="CH484" s="348">
        <f>'1ST TERM Db'!AV484</f>
        <v>0</v>
      </c>
      <c r="CI484" s="328">
        <f t="shared" si="738"/>
        <v>0</v>
      </c>
      <c r="CJ484" s="26"/>
      <c r="CK484" s="26"/>
      <c r="CL484" s="43">
        <f t="shared" si="739"/>
        <v>0</v>
      </c>
      <c r="CM484" s="327">
        <f>'2ND TERM Db '!AY484</f>
        <v>0</v>
      </c>
      <c r="CN484" s="348">
        <f>'1ST TERM Db'!AY484</f>
        <v>0</v>
      </c>
      <c r="CO484" s="328">
        <f t="shared" si="740"/>
        <v>0</v>
      </c>
      <c r="CP484" s="26"/>
      <c r="CQ484" s="26"/>
      <c r="CR484" s="43">
        <f t="shared" si="741"/>
        <v>0</v>
      </c>
      <c r="CS484" s="327">
        <f>'2ND TERM Db '!BB484</f>
        <v>0</v>
      </c>
      <c r="CT484" s="348">
        <f>'1ST TERM Db'!BB484</f>
        <v>0</v>
      </c>
      <c r="CU484" s="328">
        <f t="shared" si="742"/>
        <v>0</v>
      </c>
      <c r="CV484" s="26"/>
      <c r="CW484" s="26"/>
      <c r="CX484" s="43">
        <f t="shared" si="743"/>
        <v>0</v>
      </c>
      <c r="CY484" s="327">
        <f>'2ND TERM Db '!BE484</f>
        <v>0</v>
      </c>
      <c r="CZ484" s="348">
        <f>'1ST TERM Db'!BE484</f>
        <v>0</v>
      </c>
      <c r="DA484" s="328">
        <f t="shared" si="744"/>
        <v>0</v>
      </c>
      <c r="DB484" s="26"/>
      <c r="DC484" s="26"/>
      <c r="DD484" s="43">
        <f t="shared" si="745"/>
        <v>0</v>
      </c>
      <c r="DE484" s="327">
        <f>'2ND TERM Db '!BH484</f>
        <v>0</v>
      </c>
      <c r="DF484" s="348">
        <f>'1ST TERM Db'!BH484</f>
        <v>0</v>
      </c>
      <c r="DG484" s="328">
        <f t="shared" si="746"/>
        <v>0</v>
      </c>
      <c r="DH484" s="349"/>
      <c r="DI484" s="349"/>
      <c r="DJ484" s="356">
        <f t="shared" si="750"/>
        <v>0</v>
      </c>
      <c r="DK484" s="357">
        <f>'2ND TERM Db '!BK484</f>
        <v>0</v>
      </c>
      <c r="DL484" s="357">
        <f>'1ST TERM Db'!BK484</f>
        <v>0</v>
      </c>
      <c r="DM484" s="328">
        <f t="shared" si="747"/>
        <v>0</v>
      </c>
      <c r="DN484" s="73">
        <f t="shared" ref="DN484" si="781">SUM(O484,U484,AA484,AG484,AM484,AS484,AY484,BE484,BK484,BQ484,BW484,CC484,CI484,CO484,CU484,DA484,DG484:DM484)</f>
        <v>0</v>
      </c>
      <c r="DO484" s="80">
        <f t="shared" si="749"/>
        <v>12</v>
      </c>
      <c r="DP484" s="81" t="s">
        <v>105</v>
      </c>
      <c r="DQ484" s="81" t="s">
        <v>105</v>
      </c>
      <c r="DR484" s="81" t="s">
        <v>105</v>
      </c>
      <c r="DS484" s="81" t="s">
        <v>105</v>
      </c>
      <c r="DT484" s="81" t="s">
        <v>105</v>
      </c>
      <c r="DU484" s="81" t="s">
        <v>105</v>
      </c>
      <c r="DV484" s="81" t="s">
        <v>105</v>
      </c>
      <c r="DW484" s="81" t="s">
        <v>105</v>
      </c>
      <c r="DX484" s="87" t="s">
        <v>98</v>
      </c>
      <c r="DY484" s="88" t="s">
        <v>99</v>
      </c>
      <c r="DZ484" s="81" t="s">
        <v>105</v>
      </c>
      <c r="EA484" s="81" t="s">
        <v>105</v>
      </c>
      <c r="EB484" s="81" t="s">
        <v>105</v>
      </c>
      <c r="EC484" s="81" t="s">
        <v>105</v>
      </c>
      <c r="ED484" s="81" t="s">
        <v>105</v>
      </c>
      <c r="EE484" s="81" t="s">
        <v>105</v>
      </c>
      <c r="EF484" s="99" t="s">
        <v>105</v>
      </c>
      <c r="EG484" s="100" t="s">
        <v>101</v>
      </c>
      <c r="EH484" s="101" t="s">
        <v>102</v>
      </c>
      <c r="EI484" s="102" t="s">
        <v>103</v>
      </c>
      <c r="EJ484" s="103" t="s">
        <v>104</v>
      </c>
    </row>
    <row r="485" ht="30.3" spans="1:140">
      <c r="A485" s="21">
        <v>482</v>
      </c>
      <c r="B485" s="288">
        <f>'1ST TERM Db'!B485</f>
        <v>0</v>
      </c>
      <c r="C485" s="289">
        <f>'1ST TERM Db'!C485</f>
        <v>0</v>
      </c>
      <c r="D485" s="29">
        <f>'1ST TERM Db'!D485</f>
        <v>0</v>
      </c>
      <c r="E485" s="29">
        <f>'1ST TERM Db'!E485</f>
        <v>0</v>
      </c>
      <c r="F485" s="27"/>
      <c r="G485" s="27"/>
      <c r="H485" s="27"/>
      <c r="I485" s="42">
        <f t="shared" si="713"/>
        <v>0</v>
      </c>
      <c r="J485" s="26"/>
      <c r="K485" s="26"/>
      <c r="L485" s="43">
        <f t="shared" si="709"/>
        <v>0</v>
      </c>
      <c r="M485" s="327">
        <f>'2ND TERM Db '!L485</f>
        <v>0</v>
      </c>
      <c r="N485" s="327">
        <f>'1ST TERM Db'!L485</f>
        <v>0</v>
      </c>
      <c r="O485" s="328">
        <f t="shared" si="714"/>
        <v>0</v>
      </c>
      <c r="P485" s="26"/>
      <c r="Q485" s="26"/>
      <c r="R485" s="43">
        <f t="shared" si="715"/>
        <v>0</v>
      </c>
      <c r="S485" s="327">
        <f>'2ND TERM Db '!O485</f>
        <v>0</v>
      </c>
      <c r="T485" s="327">
        <f>'1ST TERM Db'!O485</f>
        <v>0</v>
      </c>
      <c r="U485" s="328">
        <f t="shared" si="716"/>
        <v>0</v>
      </c>
      <c r="V485" s="26"/>
      <c r="W485" s="26"/>
      <c r="X485" s="43">
        <f t="shared" si="717"/>
        <v>0</v>
      </c>
      <c r="Y485" s="327">
        <f>'2ND TERM Db '!R485</f>
        <v>0</v>
      </c>
      <c r="Z485" s="327">
        <f>'1ST TERM Db'!R485</f>
        <v>0</v>
      </c>
      <c r="AA485" s="328">
        <f t="shared" si="718"/>
        <v>0</v>
      </c>
      <c r="AB485" s="26"/>
      <c r="AC485" s="26"/>
      <c r="AD485" s="43">
        <f t="shared" si="719"/>
        <v>0</v>
      </c>
      <c r="AE485" s="327">
        <f>'2ND TERM Db '!U485</f>
        <v>0</v>
      </c>
      <c r="AF485" s="327">
        <f>'1ST TERM Db'!U485</f>
        <v>0</v>
      </c>
      <c r="AG485" s="328">
        <f t="shared" si="720"/>
        <v>0</v>
      </c>
      <c r="AH485" s="26"/>
      <c r="AI485" s="26"/>
      <c r="AJ485" s="43">
        <f t="shared" si="721"/>
        <v>0</v>
      </c>
      <c r="AK485" s="327">
        <f>'2ND TERM Db '!X485</f>
        <v>0</v>
      </c>
      <c r="AL485" s="327">
        <f>'1ST TERM Db'!X485</f>
        <v>0</v>
      </c>
      <c r="AM485" s="328">
        <f t="shared" si="722"/>
        <v>0</v>
      </c>
      <c r="AN485" s="26"/>
      <c r="AO485" s="26"/>
      <c r="AP485" s="43">
        <f t="shared" si="723"/>
        <v>0</v>
      </c>
      <c r="AQ485" s="327">
        <f>'2ND TERM Db '!AA485</f>
        <v>0</v>
      </c>
      <c r="AR485" s="343">
        <f>'1ST TERM Db'!AA485</f>
        <v>0</v>
      </c>
      <c r="AS485" s="328">
        <f t="shared" si="724"/>
        <v>0</v>
      </c>
      <c r="AT485" s="26"/>
      <c r="AU485" s="26"/>
      <c r="AV485" s="43">
        <f t="shared" si="725"/>
        <v>0</v>
      </c>
      <c r="AW485" s="327">
        <f>'2ND TERM Db '!AD485</f>
        <v>0</v>
      </c>
      <c r="AX485" s="343">
        <f>'1ST TERM Db'!AD485</f>
        <v>0</v>
      </c>
      <c r="AY485" s="328">
        <f t="shared" si="726"/>
        <v>0</v>
      </c>
      <c r="AZ485" s="26"/>
      <c r="BA485" s="26"/>
      <c r="BB485" s="43">
        <f t="shared" si="727"/>
        <v>0</v>
      </c>
      <c r="BC485" s="327">
        <f>'2ND TERM Db '!AG485</f>
        <v>0</v>
      </c>
      <c r="BD485" s="327">
        <f>'1ST TERM Db'!AG485</f>
        <v>0</v>
      </c>
      <c r="BE485" s="328">
        <f t="shared" si="728"/>
        <v>0</v>
      </c>
      <c r="BF485" s="26"/>
      <c r="BG485" s="26"/>
      <c r="BH485" s="43">
        <f t="shared" si="729"/>
        <v>0</v>
      </c>
      <c r="BI485" s="327">
        <f>'2ND TERM Db '!AJ485</f>
        <v>0</v>
      </c>
      <c r="BJ485" s="327">
        <f>'1ST TERM Db'!AJ485</f>
        <v>0</v>
      </c>
      <c r="BK485" s="328">
        <f t="shared" si="730"/>
        <v>0</v>
      </c>
      <c r="BL485" s="26"/>
      <c r="BM485" s="26"/>
      <c r="BN485" s="43">
        <f t="shared" si="731"/>
        <v>0</v>
      </c>
      <c r="BO485" s="327">
        <f>'2ND TERM Db '!AM485</f>
        <v>0</v>
      </c>
      <c r="BP485" s="348">
        <f>'1ST TERM Db'!AM485</f>
        <v>0</v>
      </c>
      <c r="BQ485" s="328">
        <f t="shared" si="732"/>
        <v>0</v>
      </c>
      <c r="BR485" s="26"/>
      <c r="BS485" s="26"/>
      <c r="BT485" s="43">
        <f t="shared" si="733"/>
        <v>0</v>
      </c>
      <c r="BU485" s="327">
        <f>'2ND TERM Db '!AP485</f>
        <v>0</v>
      </c>
      <c r="BV485" s="348">
        <f>'1ST TERM Db'!AP485</f>
        <v>0</v>
      </c>
      <c r="BW485" s="328">
        <f t="shared" si="734"/>
        <v>0</v>
      </c>
      <c r="BX485" s="26"/>
      <c r="BY485" s="26"/>
      <c r="BZ485" s="43">
        <f t="shared" si="735"/>
        <v>0</v>
      </c>
      <c r="CA485" s="327">
        <f>'2ND TERM Db '!AS485</f>
        <v>0</v>
      </c>
      <c r="CB485" s="348">
        <f>'1ST TERM Db'!AS485</f>
        <v>0</v>
      </c>
      <c r="CC485" s="328">
        <f t="shared" si="736"/>
        <v>0</v>
      </c>
      <c r="CD485" s="26"/>
      <c r="CE485" s="26"/>
      <c r="CF485" s="43">
        <f t="shared" si="737"/>
        <v>0</v>
      </c>
      <c r="CG485" s="327">
        <f>'2ND TERM Db '!AV485</f>
        <v>0</v>
      </c>
      <c r="CH485" s="348">
        <f>'1ST TERM Db'!AV485</f>
        <v>0</v>
      </c>
      <c r="CI485" s="328">
        <f t="shared" si="738"/>
        <v>0</v>
      </c>
      <c r="CJ485" s="26"/>
      <c r="CK485" s="26"/>
      <c r="CL485" s="43">
        <f t="shared" si="739"/>
        <v>0</v>
      </c>
      <c r="CM485" s="327">
        <f>'2ND TERM Db '!AY485</f>
        <v>0</v>
      </c>
      <c r="CN485" s="348">
        <f>'1ST TERM Db'!AY485</f>
        <v>0</v>
      </c>
      <c r="CO485" s="328">
        <f t="shared" si="740"/>
        <v>0</v>
      </c>
      <c r="CP485" s="26"/>
      <c r="CQ485" s="26"/>
      <c r="CR485" s="43">
        <f t="shared" si="741"/>
        <v>0</v>
      </c>
      <c r="CS485" s="327">
        <f>'2ND TERM Db '!BB485</f>
        <v>0</v>
      </c>
      <c r="CT485" s="348">
        <f>'1ST TERM Db'!BB485</f>
        <v>0</v>
      </c>
      <c r="CU485" s="328">
        <f t="shared" si="742"/>
        <v>0</v>
      </c>
      <c r="CV485" s="26"/>
      <c r="CW485" s="26"/>
      <c r="CX485" s="43">
        <f t="shared" si="743"/>
        <v>0</v>
      </c>
      <c r="CY485" s="327">
        <f>'2ND TERM Db '!BE485</f>
        <v>0</v>
      </c>
      <c r="CZ485" s="348">
        <f>'1ST TERM Db'!BE485</f>
        <v>0</v>
      </c>
      <c r="DA485" s="328">
        <f t="shared" si="744"/>
        <v>0</v>
      </c>
      <c r="DB485" s="26"/>
      <c r="DC485" s="26"/>
      <c r="DD485" s="43">
        <f t="shared" si="745"/>
        <v>0</v>
      </c>
      <c r="DE485" s="327">
        <f>'2ND TERM Db '!BH485</f>
        <v>0</v>
      </c>
      <c r="DF485" s="348">
        <f>'1ST TERM Db'!BH485</f>
        <v>0</v>
      </c>
      <c r="DG485" s="328">
        <f t="shared" si="746"/>
        <v>0</v>
      </c>
      <c r="DH485" s="349"/>
      <c r="DI485" s="349"/>
      <c r="DJ485" s="356">
        <f t="shared" si="750"/>
        <v>0</v>
      </c>
      <c r="DK485" s="357">
        <f>'2ND TERM Db '!BK485</f>
        <v>0</v>
      </c>
      <c r="DL485" s="357">
        <f>'1ST TERM Db'!BK485</f>
        <v>0</v>
      </c>
      <c r="DM485" s="328">
        <f t="shared" si="747"/>
        <v>0</v>
      </c>
      <c r="DN485" s="73">
        <f t="shared" ref="DN485" si="782">SUM(O485,U485,AA485,AG485,AM485,AS485,AY485,BE485,BK485,BQ485,BW485,CC485,CI485,CO485,CU485,DA485,DG485,DM485)</f>
        <v>0</v>
      </c>
      <c r="DO485" s="80">
        <f t="shared" si="749"/>
        <v>12</v>
      </c>
      <c r="DP485" s="81" t="s">
        <v>105</v>
      </c>
      <c r="DQ485" s="81" t="s">
        <v>105</v>
      </c>
      <c r="DR485" s="81" t="s">
        <v>105</v>
      </c>
      <c r="DS485" s="81" t="s">
        <v>105</v>
      </c>
      <c r="DT485" s="81" t="s">
        <v>105</v>
      </c>
      <c r="DU485" s="81" t="s">
        <v>105</v>
      </c>
      <c r="DV485" s="81" t="s">
        <v>105</v>
      </c>
      <c r="DW485" s="81" t="s">
        <v>105</v>
      </c>
      <c r="DX485" s="87" t="s">
        <v>98</v>
      </c>
      <c r="DY485" s="88" t="s">
        <v>99</v>
      </c>
      <c r="DZ485" s="81" t="s">
        <v>105</v>
      </c>
      <c r="EA485" s="81" t="s">
        <v>105</v>
      </c>
      <c r="EB485" s="81" t="s">
        <v>105</v>
      </c>
      <c r="EC485" s="81" t="s">
        <v>105</v>
      </c>
      <c r="ED485" s="81" t="s">
        <v>105</v>
      </c>
      <c r="EE485" s="81" t="s">
        <v>105</v>
      </c>
      <c r="EF485" s="99" t="s">
        <v>105</v>
      </c>
      <c r="EG485" s="100" t="s">
        <v>101</v>
      </c>
      <c r="EH485" s="101" t="s">
        <v>102</v>
      </c>
      <c r="EI485" s="102" t="s">
        <v>103</v>
      </c>
      <c r="EJ485" s="103" t="s">
        <v>104</v>
      </c>
    </row>
    <row r="486" ht="30.3" spans="1:140">
      <c r="A486" s="21">
        <v>483</v>
      </c>
      <c r="B486" s="288">
        <f>'1ST TERM Db'!B486</f>
        <v>0</v>
      </c>
      <c r="C486" s="29">
        <f>'1ST TERM Db'!C486</f>
        <v>0</v>
      </c>
      <c r="D486" s="29">
        <f>'1ST TERM Db'!D486</f>
        <v>0</v>
      </c>
      <c r="E486" s="29">
        <f>'1ST TERM Db'!E486</f>
        <v>0</v>
      </c>
      <c r="F486" s="27"/>
      <c r="G486" s="27"/>
      <c r="H486" s="27"/>
      <c r="I486" s="42">
        <f t="shared" si="713"/>
        <v>0</v>
      </c>
      <c r="J486" s="26"/>
      <c r="K486" s="26"/>
      <c r="L486" s="43">
        <f t="shared" si="709"/>
        <v>0</v>
      </c>
      <c r="M486" s="327">
        <f>'2ND TERM Db '!L486</f>
        <v>0</v>
      </c>
      <c r="N486" s="327">
        <f>'1ST TERM Db'!L486</f>
        <v>0</v>
      </c>
      <c r="O486" s="328">
        <f t="shared" si="714"/>
        <v>0</v>
      </c>
      <c r="P486" s="26"/>
      <c r="Q486" s="26"/>
      <c r="R486" s="43">
        <f t="shared" si="715"/>
        <v>0</v>
      </c>
      <c r="S486" s="327">
        <f>'2ND TERM Db '!O486</f>
        <v>0</v>
      </c>
      <c r="T486" s="327">
        <f>'1ST TERM Db'!O486</f>
        <v>0</v>
      </c>
      <c r="U486" s="328">
        <f t="shared" si="716"/>
        <v>0</v>
      </c>
      <c r="V486" s="26"/>
      <c r="W486" s="26"/>
      <c r="X486" s="43">
        <f t="shared" si="717"/>
        <v>0</v>
      </c>
      <c r="Y486" s="327">
        <f>'2ND TERM Db '!R486</f>
        <v>0</v>
      </c>
      <c r="Z486" s="327">
        <f>'1ST TERM Db'!R486</f>
        <v>0</v>
      </c>
      <c r="AA486" s="328">
        <f t="shared" si="718"/>
        <v>0</v>
      </c>
      <c r="AB486" s="26"/>
      <c r="AC486" s="26"/>
      <c r="AD486" s="43">
        <f t="shared" si="719"/>
        <v>0</v>
      </c>
      <c r="AE486" s="327">
        <f>'2ND TERM Db '!U486</f>
        <v>0</v>
      </c>
      <c r="AF486" s="327">
        <f>'1ST TERM Db'!U486</f>
        <v>0</v>
      </c>
      <c r="AG486" s="328">
        <f t="shared" si="720"/>
        <v>0</v>
      </c>
      <c r="AH486" s="26"/>
      <c r="AI486" s="26"/>
      <c r="AJ486" s="43">
        <f t="shared" si="721"/>
        <v>0</v>
      </c>
      <c r="AK486" s="327">
        <f>'2ND TERM Db '!X486</f>
        <v>0</v>
      </c>
      <c r="AL486" s="327">
        <f>'1ST TERM Db'!X486</f>
        <v>0</v>
      </c>
      <c r="AM486" s="328">
        <f t="shared" si="722"/>
        <v>0</v>
      </c>
      <c r="AN486" s="26"/>
      <c r="AO486" s="26"/>
      <c r="AP486" s="43">
        <f t="shared" si="723"/>
        <v>0</v>
      </c>
      <c r="AQ486" s="327">
        <f>'2ND TERM Db '!AA486</f>
        <v>0</v>
      </c>
      <c r="AR486" s="343">
        <f>'1ST TERM Db'!AA486</f>
        <v>0</v>
      </c>
      <c r="AS486" s="328">
        <f t="shared" si="724"/>
        <v>0</v>
      </c>
      <c r="AT486" s="26"/>
      <c r="AU486" s="26"/>
      <c r="AV486" s="43">
        <f t="shared" si="725"/>
        <v>0</v>
      </c>
      <c r="AW486" s="327">
        <f>'2ND TERM Db '!AD486</f>
        <v>0</v>
      </c>
      <c r="AX486" s="343">
        <f>'1ST TERM Db'!AD486</f>
        <v>0</v>
      </c>
      <c r="AY486" s="328">
        <f t="shared" si="726"/>
        <v>0</v>
      </c>
      <c r="AZ486" s="26"/>
      <c r="BA486" s="26"/>
      <c r="BB486" s="43">
        <f t="shared" si="727"/>
        <v>0</v>
      </c>
      <c r="BC486" s="327">
        <f>'2ND TERM Db '!AG486</f>
        <v>0</v>
      </c>
      <c r="BD486" s="327">
        <f>'1ST TERM Db'!AG486</f>
        <v>0</v>
      </c>
      <c r="BE486" s="328">
        <f t="shared" si="728"/>
        <v>0</v>
      </c>
      <c r="BF486" s="26"/>
      <c r="BG486" s="26"/>
      <c r="BH486" s="43">
        <f t="shared" si="729"/>
        <v>0</v>
      </c>
      <c r="BI486" s="327">
        <f>'2ND TERM Db '!AJ486</f>
        <v>0</v>
      </c>
      <c r="BJ486" s="327">
        <f>'1ST TERM Db'!AJ486</f>
        <v>0</v>
      </c>
      <c r="BK486" s="328">
        <f t="shared" si="730"/>
        <v>0</v>
      </c>
      <c r="BL486" s="26"/>
      <c r="BM486" s="26"/>
      <c r="BN486" s="43">
        <f t="shared" si="731"/>
        <v>0</v>
      </c>
      <c r="BO486" s="327">
        <f>'2ND TERM Db '!AM486</f>
        <v>0</v>
      </c>
      <c r="BP486" s="348">
        <f>'1ST TERM Db'!AM486</f>
        <v>0</v>
      </c>
      <c r="BQ486" s="328">
        <f t="shared" si="732"/>
        <v>0</v>
      </c>
      <c r="BR486" s="26"/>
      <c r="BS486" s="26"/>
      <c r="BT486" s="43">
        <f t="shared" si="733"/>
        <v>0</v>
      </c>
      <c r="BU486" s="327">
        <f>'2ND TERM Db '!AP486</f>
        <v>0</v>
      </c>
      <c r="BV486" s="348">
        <f>'1ST TERM Db'!AP486</f>
        <v>0</v>
      </c>
      <c r="BW486" s="328">
        <f t="shared" si="734"/>
        <v>0</v>
      </c>
      <c r="BX486" s="26"/>
      <c r="BY486" s="26"/>
      <c r="BZ486" s="43">
        <f t="shared" si="735"/>
        <v>0</v>
      </c>
      <c r="CA486" s="327">
        <f>'2ND TERM Db '!AS486</f>
        <v>0</v>
      </c>
      <c r="CB486" s="348">
        <f>'1ST TERM Db'!AS486</f>
        <v>0</v>
      </c>
      <c r="CC486" s="328">
        <f t="shared" si="736"/>
        <v>0</v>
      </c>
      <c r="CD486" s="26"/>
      <c r="CE486" s="26"/>
      <c r="CF486" s="43">
        <f t="shared" si="737"/>
        <v>0</v>
      </c>
      <c r="CG486" s="327">
        <f>'2ND TERM Db '!AV486</f>
        <v>0</v>
      </c>
      <c r="CH486" s="348">
        <f>'1ST TERM Db'!AV486</f>
        <v>0</v>
      </c>
      <c r="CI486" s="328">
        <f t="shared" si="738"/>
        <v>0</v>
      </c>
      <c r="CJ486" s="26"/>
      <c r="CK486" s="26"/>
      <c r="CL486" s="43">
        <f t="shared" si="739"/>
        <v>0</v>
      </c>
      <c r="CM486" s="327">
        <f>'2ND TERM Db '!AY486</f>
        <v>0</v>
      </c>
      <c r="CN486" s="348">
        <f>'1ST TERM Db'!AY486</f>
        <v>0</v>
      </c>
      <c r="CO486" s="328">
        <f t="shared" si="740"/>
        <v>0</v>
      </c>
      <c r="CP486" s="26"/>
      <c r="CQ486" s="26"/>
      <c r="CR486" s="43">
        <f t="shared" si="741"/>
        <v>0</v>
      </c>
      <c r="CS486" s="327">
        <f>'2ND TERM Db '!BB486</f>
        <v>0</v>
      </c>
      <c r="CT486" s="348">
        <f>'1ST TERM Db'!BB486</f>
        <v>0</v>
      </c>
      <c r="CU486" s="328">
        <f t="shared" si="742"/>
        <v>0</v>
      </c>
      <c r="CV486" s="26"/>
      <c r="CW486" s="26"/>
      <c r="CX486" s="43">
        <f t="shared" si="743"/>
        <v>0</v>
      </c>
      <c r="CY486" s="327">
        <f>'2ND TERM Db '!BE486</f>
        <v>0</v>
      </c>
      <c r="CZ486" s="348">
        <f>'1ST TERM Db'!BE486</f>
        <v>0</v>
      </c>
      <c r="DA486" s="328">
        <f t="shared" si="744"/>
        <v>0</v>
      </c>
      <c r="DB486" s="26"/>
      <c r="DC486" s="26"/>
      <c r="DD486" s="43">
        <f t="shared" si="745"/>
        <v>0</v>
      </c>
      <c r="DE486" s="327">
        <f>'2ND TERM Db '!BH486</f>
        <v>0</v>
      </c>
      <c r="DF486" s="348">
        <f>'1ST TERM Db'!BH486</f>
        <v>0</v>
      </c>
      <c r="DG486" s="328">
        <f t="shared" si="746"/>
        <v>0</v>
      </c>
      <c r="DH486" s="349"/>
      <c r="DI486" s="349"/>
      <c r="DJ486" s="356">
        <f t="shared" si="750"/>
        <v>0</v>
      </c>
      <c r="DK486" s="357">
        <f>'2ND TERM Db '!BK486</f>
        <v>0</v>
      </c>
      <c r="DL486" s="357">
        <f>'1ST TERM Db'!BK486</f>
        <v>0</v>
      </c>
      <c r="DM486" s="328">
        <f t="shared" si="747"/>
        <v>0</v>
      </c>
      <c r="DN486" s="73">
        <f t="shared" ref="DN486" si="783">SUM(O486,U486,AA486,AG486,AM486,AS486,AY486,BE486,BK486,BQ486,BW486,CC486,CI486,CO486,CU486,DA486,DG486:DM486)</f>
        <v>0</v>
      </c>
      <c r="DO486" s="80">
        <f t="shared" si="749"/>
        <v>12</v>
      </c>
      <c r="DP486" s="81" t="s">
        <v>105</v>
      </c>
      <c r="DQ486" s="81" t="s">
        <v>105</v>
      </c>
      <c r="DR486" s="81" t="s">
        <v>105</v>
      </c>
      <c r="DS486" s="81" t="s">
        <v>105</v>
      </c>
      <c r="DT486" s="81" t="s">
        <v>105</v>
      </c>
      <c r="DU486" s="81" t="s">
        <v>105</v>
      </c>
      <c r="DV486" s="81" t="s">
        <v>105</v>
      </c>
      <c r="DW486" s="81" t="s">
        <v>105</v>
      </c>
      <c r="DX486" s="87" t="s">
        <v>98</v>
      </c>
      <c r="DY486" s="88" t="s">
        <v>99</v>
      </c>
      <c r="DZ486" s="81" t="s">
        <v>105</v>
      </c>
      <c r="EA486" s="81" t="s">
        <v>105</v>
      </c>
      <c r="EB486" s="81" t="s">
        <v>105</v>
      </c>
      <c r="EC486" s="81" t="s">
        <v>105</v>
      </c>
      <c r="ED486" s="81" t="s">
        <v>105</v>
      </c>
      <c r="EE486" s="81" t="s">
        <v>105</v>
      </c>
      <c r="EF486" s="99" t="s">
        <v>105</v>
      </c>
      <c r="EG486" s="100" t="s">
        <v>101</v>
      </c>
      <c r="EH486" s="101" t="s">
        <v>102</v>
      </c>
      <c r="EI486" s="102" t="s">
        <v>103</v>
      </c>
      <c r="EJ486" s="103" t="s">
        <v>104</v>
      </c>
    </row>
    <row r="487" ht="30.3" spans="1:140">
      <c r="A487" s="21">
        <v>484</v>
      </c>
      <c r="B487" s="288">
        <f>'1ST TERM Db'!B487</f>
        <v>0</v>
      </c>
      <c r="C487" s="289">
        <f>'1ST TERM Db'!C487</f>
        <v>0</v>
      </c>
      <c r="D487" s="29">
        <f>'1ST TERM Db'!D487</f>
        <v>0</v>
      </c>
      <c r="E487" s="29">
        <f>'1ST TERM Db'!E487</f>
        <v>0</v>
      </c>
      <c r="F487" s="27"/>
      <c r="G487" s="27"/>
      <c r="H487" s="27"/>
      <c r="I487" s="42">
        <f t="shared" si="713"/>
        <v>0</v>
      </c>
      <c r="J487" s="26"/>
      <c r="K487" s="26"/>
      <c r="L487" s="43">
        <f t="shared" si="709"/>
        <v>0</v>
      </c>
      <c r="M487" s="327">
        <f>'2ND TERM Db '!L487</f>
        <v>0</v>
      </c>
      <c r="N487" s="327">
        <f>'1ST TERM Db'!L487</f>
        <v>0</v>
      </c>
      <c r="O487" s="328">
        <f t="shared" si="714"/>
        <v>0</v>
      </c>
      <c r="P487" s="26"/>
      <c r="Q487" s="26"/>
      <c r="R487" s="43">
        <f t="shared" si="715"/>
        <v>0</v>
      </c>
      <c r="S487" s="327">
        <f>'2ND TERM Db '!O487</f>
        <v>0</v>
      </c>
      <c r="T487" s="327">
        <f>'1ST TERM Db'!O487</f>
        <v>0</v>
      </c>
      <c r="U487" s="328">
        <f t="shared" si="716"/>
        <v>0</v>
      </c>
      <c r="V487" s="26"/>
      <c r="W487" s="26"/>
      <c r="X487" s="43">
        <f t="shared" si="717"/>
        <v>0</v>
      </c>
      <c r="Y487" s="327">
        <f>'2ND TERM Db '!R487</f>
        <v>0</v>
      </c>
      <c r="Z487" s="327">
        <f>'1ST TERM Db'!R487</f>
        <v>0</v>
      </c>
      <c r="AA487" s="328">
        <f t="shared" si="718"/>
        <v>0</v>
      </c>
      <c r="AB487" s="26"/>
      <c r="AC487" s="26"/>
      <c r="AD487" s="43">
        <f t="shared" si="719"/>
        <v>0</v>
      </c>
      <c r="AE487" s="327">
        <f>'2ND TERM Db '!U487</f>
        <v>0</v>
      </c>
      <c r="AF487" s="327">
        <f>'1ST TERM Db'!U487</f>
        <v>0</v>
      </c>
      <c r="AG487" s="328">
        <f t="shared" si="720"/>
        <v>0</v>
      </c>
      <c r="AH487" s="26"/>
      <c r="AI487" s="26"/>
      <c r="AJ487" s="43">
        <f t="shared" si="721"/>
        <v>0</v>
      </c>
      <c r="AK487" s="327">
        <f>'2ND TERM Db '!X487</f>
        <v>0</v>
      </c>
      <c r="AL487" s="327">
        <f>'1ST TERM Db'!X487</f>
        <v>0</v>
      </c>
      <c r="AM487" s="328">
        <f t="shared" si="722"/>
        <v>0</v>
      </c>
      <c r="AN487" s="26"/>
      <c r="AO487" s="26"/>
      <c r="AP487" s="43">
        <f t="shared" si="723"/>
        <v>0</v>
      </c>
      <c r="AQ487" s="327">
        <f>'2ND TERM Db '!AA487</f>
        <v>0</v>
      </c>
      <c r="AR487" s="343">
        <f>'1ST TERM Db'!AA487</f>
        <v>0</v>
      </c>
      <c r="AS487" s="328">
        <f t="shared" si="724"/>
        <v>0</v>
      </c>
      <c r="AT487" s="26"/>
      <c r="AU487" s="26"/>
      <c r="AV487" s="43">
        <f t="shared" si="725"/>
        <v>0</v>
      </c>
      <c r="AW487" s="327">
        <f>'2ND TERM Db '!AD487</f>
        <v>0</v>
      </c>
      <c r="AX487" s="343">
        <f>'1ST TERM Db'!AD487</f>
        <v>0</v>
      </c>
      <c r="AY487" s="328">
        <f t="shared" si="726"/>
        <v>0</v>
      </c>
      <c r="AZ487" s="26"/>
      <c r="BA487" s="26"/>
      <c r="BB487" s="43">
        <f t="shared" si="727"/>
        <v>0</v>
      </c>
      <c r="BC487" s="327">
        <f>'2ND TERM Db '!AG487</f>
        <v>0</v>
      </c>
      <c r="BD487" s="327">
        <f>'1ST TERM Db'!AG487</f>
        <v>0</v>
      </c>
      <c r="BE487" s="328">
        <f t="shared" si="728"/>
        <v>0</v>
      </c>
      <c r="BF487" s="26"/>
      <c r="BG487" s="26"/>
      <c r="BH487" s="43">
        <f t="shared" si="729"/>
        <v>0</v>
      </c>
      <c r="BI487" s="327">
        <f>'2ND TERM Db '!AJ487</f>
        <v>0</v>
      </c>
      <c r="BJ487" s="327">
        <f>'1ST TERM Db'!AJ487</f>
        <v>0</v>
      </c>
      <c r="BK487" s="328">
        <f t="shared" si="730"/>
        <v>0</v>
      </c>
      <c r="BL487" s="26"/>
      <c r="BM487" s="26"/>
      <c r="BN487" s="43">
        <f t="shared" si="731"/>
        <v>0</v>
      </c>
      <c r="BO487" s="327">
        <f>'2ND TERM Db '!AM487</f>
        <v>0</v>
      </c>
      <c r="BP487" s="348">
        <f>'1ST TERM Db'!AM487</f>
        <v>0</v>
      </c>
      <c r="BQ487" s="328">
        <f t="shared" si="732"/>
        <v>0</v>
      </c>
      <c r="BR487" s="26"/>
      <c r="BS487" s="26"/>
      <c r="BT487" s="43">
        <f t="shared" si="733"/>
        <v>0</v>
      </c>
      <c r="BU487" s="327">
        <f>'2ND TERM Db '!AP487</f>
        <v>0</v>
      </c>
      <c r="BV487" s="348">
        <f>'1ST TERM Db'!AP487</f>
        <v>0</v>
      </c>
      <c r="BW487" s="328">
        <f t="shared" si="734"/>
        <v>0</v>
      </c>
      <c r="BX487" s="26"/>
      <c r="BY487" s="26"/>
      <c r="BZ487" s="43">
        <f t="shared" si="735"/>
        <v>0</v>
      </c>
      <c r="CA487" s="327">
        <f>'2ND TERM Db '!AS487</f>
        <v>0</v>
      </c>
      <c r="CB487" s="348">
        <f>'1ST TERM Db'!AS487</f>
        <v>0</v>
      </c>
      <c r="CC487" s="328">
        <f t="shared" si="736"/>
        <v>0</v>
      </c>
      <c r="CD487" s="26"/>
      <c r="CE487" s="26"/>
      <c r="CF487" s="43">
        <f t="shared" si="737"/>
        <v>0</v>
      </c>
      <c r="CG487" s="327">
        <f>'2ND TERM Db '!AV487</f>
        <v>0</v>
      </c>
      <c r="CH487" s="348">
        <f>'1ST TERM Db'!AV487</f>
        <v>0</v>
      </c>
      <c r="CI487" s="328">
        <f t="shared" si="738"/>
        <v>0</v>
      </c>
      <c r="CJ487" s="26"/>
      <c r="CK487" s="26"/>
      <c r="CL487" s="43">
        <f t="shared" si="739"/>
        <v>0</v>
      </c>
      <c r="CM487" s="327">
        <f>'2ND TERM Db '!AY487</f>
        <v>0</v>
      </c>
      <c r="CN487" s="348">
        <f>'1ST TERM Db'!AY487</f>
        <v>0</v>
      </c>
      <c r="CO487" s="328">
        <f t="shared" si="740"/>
        <v>0</v>
      </c>
      <c r="CP487" s="26"/>
      <c r="CQ487" s="26"/>
      <c r="CR487" s="43">
        <f t="shared" si="741"/>
        <v>0</v>
      </c>
      <c r="CS487" s="327">
        <f>'2ND TERM Db '!BB487</f>
        <v>0</v>
      </c>
      <c r="CT487" s="348">
        <f>'1ST TERM Db'!BB487</f>
        <v>0</v>
      </c>
      <c r="CU487" s="328">
        <f t="shared" si="742"/>
        <v>0</v>
      </c>
      <c r="CV487" s="26"/>
      <c r="CW487" s="26"/>
      <c r="CX487" s="43">
        <f t="shared" si="743"/>
        <v>0</v>
      </c>
      <c r="CY487" s="327">
        <f>'2ND TERM Db '!BE487</f>
        <v>0</v>
      </c>
      <c r="CZ487" s="348">
        <f>'1ST TERM Db'!BE487</f>
        <v>0</v>
      </c>
      <c r="DA487" s="328">
        <f t="shared" si="744"/>
        <v>0</v>
      </c>
      <c r="DB487" s="26"/>
      <c r="DC487" s="26"/>
      <c r="DD487" s="43">
        <f t="shared" si="745"/>
        <v>0</v>
      </c>
      <c r="DE487" s="327">
        <f>'2ND TERM Db '!BH487</f>
        <v>0</v>
      </c>
      <c r="DF487" s="348">
        <f>'1ST TERM Db'!BH487</f>
        <v>0</v>
      </c>
      <c r="DG487" s="328">
        <f t="shared" si="746"/>
        <v>0</v>
      </c>
      <c r="DH487" s="349"/>
      <c r="DI487" s="349"/>
      <c r="DJ487" s="356">
        <f t="shared" si="750"/>
        <v>0</v>
      </c>
      <c r="DK487" s="357">
        <f>'2ND TERM Db '!BK487</f>
        <v>0</v>
      </c>
      <c r="DL487" s="357">
        <f>'1ST TERM Db'!BK487</f>
        <v>0</v>
      </c>
      <c r="DM487" s="328">
        <f t="shared" si="747"/>
        <v>0</v>
      </c>
      <c r="DN487" s="73">
        <f t="shared" ref="DN487" si="784">SUM(O487,U487,AA487,AG487,AM487,AS487,AY487,BE487,BK487,BQ487,BW487,CC487,CI487,CO487,CU487,DA487,DG487,DM487)</f>
        <v>0</v>
      </c>
      <c r="DO487" s="80">
        <f t="shared" si="749"/>
        <v>12</v>
      </c>
      <c r="DP487" s="81" t="s">
        <v>105</v>
      </c>
      <c r="DQ487" s="81" t="s">
        <v>105</v>
      </c>
      <c r="DR487" s="81" t="s">
        <v>105</v>
      </c>
      <c r="DS487" s="81" t="s">
        <v>105</v>
      </c>
      <c r="DT487" s="81" t="s">
        <v>105</v>
      </c>
      <c r="DU487" s="81" t="s">
        <v>105</v>
      </c>
      <c r="DV487" s="81" t="s">
        <v>105</v>
      </c>
      <c r="DW487" s="81" t="s">
        <v>105</v>
      </c>
      <c r="DX487" s="87" t="s">
        <v>98</v>
      </c>
      <c r="DY487" s="88" t="s">
        <v>99</v>
      </c>
      <c r="DZ487" s="81" t="s">
        <v>105</v>
      </c>
      <c r="EA487" s="81" t="s">
        <v>105</v>
      </c>
      <c r="EB487" s="81" t="s">
        <v>105</v>
      </c>
      <c r="EC487" s="81" t="s">
        <v>105</v>
      </c>
      <c r="ED487" s="81" t="s">
        <v>105</v>
      </c>
      <c r="EE487" s="81" t="s">
        <v>105</v>
      </c>
      <c r="EF487" s="99" t="s">
        <v>105</v>
      </c>
      <c r="EG487" s="100" t="s">
        <v>101</v>
      </c>
      <c r="EH487" s="101" t="s">
        <v>102</v>
      </c>
      <c r="EI487" s="102" t="s">
        <v>103</v>
      </c>
      <c r="EJ487" s="103" t="s">
        <v>104</v>
      </c>
    </row>
    <row r="488" ht="30.3" spans="1:140">
      <c r="A488" s="21">
        <v>485</v>
      </c>
      <c r="B488" s="288">
        <f>'1ST TERM Db'!B488</f>
        <v>0</v>
      </c>
      <c r="C488" s="29">
        <f>'1ST TERM Db'!C488</f>
        <v>0</v>
      </c>
      <c r="D488" s="29">
        <f>'1ST TERM Db'!D488</f>
        <v>0</v>
      </c>
      <c r="E488" s="29">
        <f>'1ST TERM Db'!E488</f>
        <v>0</v>
      </c>
      <c r="F488" s="27"/>
      <c r="G488" s="27"/>
      <c r="H488" s="27"/>
      <c r="I488" s="42">
        <f t="shared" si="713"/>
        <v>0</v>
      </c>
      <c r="J488" s="26"/>
      <c r="K488" s="26"/>
      <c r="L488" s="43">
        <f t="shared" si="709"/>
        <v>0</v>
      </c>
      <c r="M488" s="327">
        <f>'2ND TERM Db '!L488</f>
        <v>0</v>
      </c>
      <c r="N488" s="327">
        <f>'1ST TERM Db'!L488</f>
        <v>0</v>
      </c>
      <c r="O488" s="328">
        <f t="shared" si="714"/>
        <v>0</v>
      </c>
      <c r="P488" s="26"/>
      <c r="Q488" s="26"/>
      <c r="R488" s="43">
        <f t="shared" si="715"/>
        <v>0</v>
      </c>
      <c r="S488" s="327">
        <f>'2ND TERM Db '!O488</f>
        <v>0</v>
      </c>
      <c r="T488" s="327">
        <f>'1ST TERM Db'!O488</f>
        <v>0</v>
      </c>
      <c r="U488" s="328">
        <f t="shared" si="716"/>
        <v>0</v>
      </c>
      <c r="V488" s="26"/>
      <c r="W488" s="26"/>
      <c r="X488" s="43">
        <f t="shared" si="717"/>
        <v>0</v>
      </c>
      <c r="Y488" s="327">
        <f>'2ND TERM Db '!R488</f>
        <v>0</v>
      </c>
      <c r="Z488" s="327">
        <f>'1ST TERM Db'!R488</f>
        <v>0</v>
      </c>
      <c r="AA488" s="328">
        <f t="shared" si="718"/>
        <v>0</v>
      </c>
      <c r="AB488" s="26"/>
      <c r="AC488" s="26"/>
      <c r="AD488" s="43">
        <f t="shared" si="719"/>
        <v>0</v>
      </c>
      <c r="AE488" s="327">
        <f>'2ND TERM Db '!U488</f>
        <v>0</v>
      </c>
      <c r="AF488" s="327">
        <f>'1ST TERM Db'!U488</f>
        <v>0</v>
      </c>
      <c r="AG488" s="328">
        <f t="shared" si="720"/>
        <v>0</v>
      </c>
      <c r="AH488" s="26"/>
      <c r="AI488" s="26"/>
      <c r="AJ488" s="43">
        <f t="shared" si="721"/>
        <v>0</v>
      </c>
      <c r="AK488" s="327">
        <f>'2ND TERM Db '!X488</f>
        <v>0</v>
      </c>
      <c r="AL488" s="327">
        <f>'1ST TERM Db'!X488</f>
        <v>0</v>
      </c>
      <c r="AM488" s="328">
        <f t="shared" si="722"/>
        <v>0</v>
      </c>
      <c r="AN488" s="26"/>
      <c r="AO488" s="26"/>
      <c r="AP488" s="43">
        <f t="shared" si="723"/>
        <v>0</v>
      </c>
      <c r="AQ488" s="327">
        <f>'2ND TERM Db '!AA488</f>
        <v>0</v>
      </c>
      <c r="AR488" s="343">
        <f>'1ST TERM Db'!AA488</f>
        <v>0</v>
      </c>
      <c r="AS488" s="328">
        <f t="shared" si="724"/>
        <v>0</v>
      </c>
      <c r="AT488" s="26"/>
      <c r="AU488" s="26"/>
      <c r="AV488" s="43">
        <f t="shared" si="725"/>
        <v>0</v>
      </c>
      <c r="AW488" s="327">
        <f>'2ND TERM Db '!AD488</f>
        <v>0</v>
      </c>
      <c r="AX488" s="343">
        <f>'1ST TERM Db'!AD488</f>
        <v>0</v>
      </c>
      <c r="AY488" s="328">
        <f t="shared" si="726"/>
        <v>0</v>
      </c>
      <c r="AZ488" s="26"/>
      <c r="BA488" s="26"/>
      <c r="BB488" s="43">
        <f t="shared" si="727"/>
        <v>0</v>
      </c>
      <c r="BC488" s="327">
        <f>'2ND TERM Db '!AG488</f>
        <v>0</v>
      </c>
      <c r="BD488" s="327">
        <f>'1ST TERM Db'!AG488</f>
        <v>0</v>
      </c>
      <c r="BE488" s="328">
        <f t="shared" si="728"/>
        <v>0</v>
      </c>
      <c r="BF488" s="26"/>
      <c r="BG488" s="26"/>
      <c r="BH488" s="43">
        <f t="shared" si="729"/>
        <v>0</v>
      </c>
      <c r="BI488" s="327">
        <f>'2ND TERM Db '!AJ488</f>
        <v>0</v>
      </c>
      <c r="BJ488" s="327">
        <f>'1ST TERM Db'!AJ488</f>
        <v>0</v>
      </c>
      <c r="BK488" s="328">
        <f t="shared" si="730"/>
        <v>0</v>
      </c>
      <c r="BL488" s="26"/>
      <c r="BM488" s="26"/>
      <c r="BN488" s="43">
        <f t="shared" si="731"/>
        <v>0</v>
      </c>
      <c r="BO488" s="327">
        <f>'2ND TERM Db '!AM488</f>
        <v>0</v>
      </c>
      <c r="BP488" s="348">
        <f>'1ST TERM Db'!AM488</f>
        <v>0</v>
      </c>
      <c r="BQ488" s="328">
        <f t="shared" si="732"/>
        <v>0</v>
      </c>
      <c r="BR488" s="26"/>
      <c r="BS488" s="26"/>
      <c r="BT488" s="43">
        <f t="shared" si="733"/>
        <v>0</v>
      </c>
      <c r="BU488" s="327">
        <f>'2ND TERM Db '!AP488</f>
        <v>0</v>
      </c>
      <c r="BV488" s="348">
        <f>'1ST TERM Db'!AP488</f>
        <v>0</v>
      </c>
      <c r="BW488" s="328">
        <f t="shared" si="734"/>
        <v>0</v>
      </c>
      <c r="BX488" s="26"/>
      <c r="BY488" s="26"/>
      <c r="BZ488" s="43">
        <f t="shared" si="735"/>
        <v>0</v>
      </c>
      <c r="CA488" s="327">
        <f>'2ND TERM Db '!AS488</f>
        <v>0</v>
      </c>
      <c r="CB488" s="348">
        <f>'1ST TERM Db'!AS488</f>
        <v>0</v>
      </c>
      <c r="CC488" s="328">
        <f t="shared" si="736"/>
        <v>0</v>
      </c>
      <c r="CD488" s="26"/>
      <c r="CE488" s="26"/>
      <c r="CF488" s="43">
        <f t="shared" si="737"/>
        <v>0</v>
      </c>
      <c r="CG488" s="327">
        <f>'2ND TERM Db '!AV488</f>
        <v>0</v>
      </c>
      <c r="CH488" s="348">
        <f>'1ST TERM Db'!AV488</f>
        <v>0</v>
      </c>
      <c r="CI488" s="328">
        <f t="shared" si="738"/>
        <v>0</v>
      </c>
      <c r="CJ488" s="26"/>
      <c r="CK488" s="26"/>
      <c r="CL488" s="43">
        <f t="shared" si="739"/>
        <v>0</v>
      </c>
      <c r="CM488" s="327">
        <f>'2ND TERM Db '!AY488</f>
        <v>0</v>
      </c>
      <c r="CN488" s="348">
        <f>'1ST TERM Db'!AY488</f>
        <v>0</v>
      </c>
      <c r="CO488" s="328">
        <f t="shared" si="740"/>
        <v>0</v>
      </c>
      <c r="CP488" s="26"/>
      <c r="CQ488" s="26"/>
      <c r="CR488" s="43">
        <f t="shared" si="741"/>
        <v>0</v>
      </c>
      <c r="CS488" s="327">
        <f>'2ND TERM Db '!BB488</f>
        <v>0</v>
      </c>
      <c r="CT488" s="348">
        <f>'1ST TERM Db'!BB488</f>
        <v>0</v>
      </c>
      <c r="CU488" s="328">
        <f t="shared" si="742"/>
        <v>0</v>
      </c>
      <c r="CV488" s="26"/>
      <c r="CW488" s="26"/>
      <c r="CX488" s="43">
        <f t="shared" si="743"/>
        <v>0</v>
      </c>
      <c r="CY488" s="327">
        <f>'2ND TERM Db '!BE488</f>
        <v>0</v>
      </c>
      <c r="CZ488" s="348">
        <f>'1ST TERM Db'!BE488</f>
        <v>0</v>
      </c>
      <c r="DA488" s="328">
        <f t="shared" si="744"/>
        <v>0</v>
      </c>
      <c r="DB488" s="26"/>
      <c r="DC488" s="26"/>
      <c r="DD488" s="43">
        <f t="shared" si="745"/>
        <v>0</v>
      </c>
      <c r="DE488" s="327">
        <f>'2ND TERM Db '!BH488</f>
        <v>0</v>
      </c>
      <c r="DF488" s="348">
        <f>'1ST TERM Db'!BH488</f>
        <v>0</v>
      </c>
      <c r="DG488" s="328">
        <f t="shared" si="746"/>
        <v>0</v>
      </c>
      <c r="DH488" s="349"/>
      <c r="DI488" s="349"/>
      <c r="DJ488" s="356">
        <f t="shared" si="750"/>
        <v>0</v>
      </c>
      <c r="DK488" s="357">
        <f>'2ND TERM Db '!BK488</f>
        <v>0</v>
      </c>
      <c r="DL488" s="357">
        <f>'1ST TERM Db'!BK488</f>
        <v>0</v>
      </c>
      <c r="DM488" s="328">
        <f t="shared" si="747"/>
        <v>0</v>
      </c>
      <c r="DN488" s="73">
        <f t="shared" ref="DN488" si="785">SUM(O488,U488,AA488,AG488,AM488,AS488,AY488,BE488,BK488,BQ488,BW488,CC488,CI488,CO488,CU488,DA488,DG488:DM488)</f>
        <v>0</v>
      </c>
      <c r="DO488" s="80">
        <f t="shared" si="749"/>
        <v>12</v>
      </c>
      <c r="DP488" s="81" t="s">
        <v>105</v>
      </c>
      <c r="DQ488" s="81" t="s">
        <v>105</v>
      </c>
      <c r="DR488" s="81" t="s">
        <v>105</v>
      </c>
      <c r="DS488" s="81" t="s">
        <v>105</v>
      </c>
      <c r="DT488" s="81" t="s">
        <v>105</v>
      </c>
      <c r="DU488" s="81" t="s">
        <v>105</v>
      </c>
      <c r="DV488" s="81" t="s">
        <v>105</v>
      </c>
      <c r="DW488" s="81" t="s">
        <v>105</v>
      </c>
      <c r="DX488" s="87" t="s">
        <v>98</v>
      </c>
      <c r="DY488" s="88" t="s">
        <v>99</v>
      </c>
      <c r="DZ488" s="81" t="s">
        <v>105</v>
      </c>
      <c r="EA488" s="81" t="s">
        <v>105</v>
      </c>
      <c r="EB488" s="81" t="s">
        <v>105</v>
      </c>
      <c r="EC488" s="81" t="s">
        <v>105</v>
      </c>
      <c r="ED488" s="81" t="s">
        <v>105</v>
      </c>
      <c r="EE488" s="81" t="s">
        <v>105</v>
      </c>
      <c r="EF488" s="99" t="s">
        <v>105</v>
      </c>
      <c r="EG488" s="100" t="s">
        <v>101</v>
      </c>
      <c r="EH488" s="101" t="s">
        <v>102</v>
      </c>
      <c r="EI488" s="102" t="s">
        <v>103</v>
      </c>
      <c r="EJ488" s="103" t="s">
        <v>104</v>
      </c>
    </row>
    <row r="489" ht="30.3" spans="1:140">
      <c r="A489" s="21">
        <v>486</v>
      </c>
      <c r="B489" s="288">
        <f>'1ST TERM Db'!B489</f>
        <v>0</v>
      </c>
      <c r="C489" s="29">
        <f>'1ST TERM Db'!C489</f>
        <v>0</v>
      </c>
      <c r="D489" s="29">
        <f>'1ST TERM Db'!D489</f>
        <v>0</v>
      </c>
      <c r="E489" s="29">
        <f>'1ST TERM Db'!E489</f>
        <v>0</v>
      </c>
      <c r="F489" s="27"/>
      <c r="G489" s="27"/>
      <c r="H489" s="27"/>
      <c r="I489" s="42">
        <f t="shared" si="713"/>
        <v>0</v>
      </c>
      <c r="J489" s="26"/>
      <c r="K489" s="26"/>
      <c r="L489" s="43">
        <f t="shared" si="709"/>
        <v>0</v>
      </c>
      <c r="M489" s="327">
        <f>'2ND TERM Db '!L489</f>
        <v>0</v>
      </c>
      <c r="N489" s="327">
        <f>'1ST TERM Db'!L489</f>
        <v>0</v>
      </c>
      <c r="O489" s="328">
        <f t="shared" si="714"/>
        <v>0</v>
      </c>
      <c r="P489" s="26"/>
      <c r="Q489" s="26"/>
      <c r="R489" s="43">
        <f t="shared" si="715"/>
        <v>0</v>
      </c>
      <c r="S489" s="327">
        <f>'2ND TERM Db '!O489</f>
        <v>0</v>
      </c>
      <c r="T489" s="327">
        <f>'1ST TERM Db'!O489</f>
        <v>0</v>
      </c>
      <c r="U489" s="328">
        <f t="shared" si="716"/>
        <v>0</v>
      </c>
      <c r="V489" s="26"/>
      <c r="W489" s="26"/>
      <c r="X489" s="43">
        <f t="shared" si="717"/>
        <v>0</v>
      </c>
      <c r="Y489" s="327">
        <f>'2ND TERM Db '!R489</f>
        <v>0</v>
      </c>
      <c r="Z489" s="327">
        <f>'1ST TERM Db'!R489</f>
        <v>0</v>
      </c>
      <c r="AA489" s="328">
        <f t="shared" si="718"/>
        <v>0</v>
      </c>
      <c r="AB489" s="26"/>
      <c r="AC489" s="26"/>
      <c r="AD489" s="43">
        <f t="shared" si="719"/>
        <v>0</v>
      </c>
      <c r="AE489" s="327">
        <f>'2ND TERM Db '!U489</f>
        <v>0</v>
      </c>
      <c r="AF489" s="327">
        <f>'1ST TERM Db'!U489</f>
        <v>0</v>
      </c>
      <c r="AG489" s="328">
        <f t="shared" si="720"/>
        <v>0</v>
      </c>
      <c r="AH489" s="26"/>
      <c r="AI489" s="26"/>
      <c r="AJ489" s="43">
        <f t="shared" si="721"/>
        <v>0</v>
      </c>
      <c r="AK489" s="327">
        <f>'2ND TERM Db '!X489</f>
        <v>0</v>
      </c>
      <c r="AL489" s="327">
        <f>'1ST TERM Db'!X489</f>
        <v>0</v>
      </c>
      <c r="AM489" s="328">
        <f t="shared" si="722"/>
        <v>0</v>
      </c>
      <c r="AN489" s="26"/>
      <c r="AO489" s="26"/>
      <c r="AP489" s="43">
        <f t="shared" si="723"/>
        <v>0</v>
      </c>
      <c r="AQ489" s="327">
        <f>'2ND TERM Db '!AA489</f>
        <v>0</v>
      </c>
      <c r="AR489" s="343">
        <f>'1ST TERM Db'!AA489</f>
        <v>0</v>
      </c>
      <c r="AS489" s="328">
        <f t="shared" si="724"/>
        <v>0</v>
      </c>
      <c r="AT489" s="26"/>
      <c r="AU489" s="26"/>
      <c r="AV489" s="43">
        <f t="shared" si="725"/>
        <v>0</v>
      </c>
      <c r="AW489" s="327">
        <f>'2ND TERM Db '!AD489</f>
        <v>0</v>
      </c>
      <c r="AX489" s="343">
        <f>'1ST TERM Db'!AD489</f>
        <v>0</v>
      </c>
      <c r="AY489" s="328">
        <f t="shared" si="726"/>
        <v>0</v>
      </c>
      <c r="AZ489" s="26"/>
      <c r="BA489" s="26"/>
      <c r="BB489" s="43">
        <f t="shared" si="727"/>
        <v>0</v>
      </c>
      <c r="BC489" s="327">
        <f>'2ND TERM Db '!AG489</f>
        <v>0</v>
      </c>
      <c r="BD489" s="327">
        <f>'1ST TERM Db'!AG489</f>
        <v>0</v>
      </c>
      <c r="BE489" s="328">
        <f t="shared" si="728"/>
        <v>0</v>
      </c>
      <c r="BF489" s="26"/>
      <c r="BG489" s="26"/>
      <c r="BH489" s="43">
        <f t="shared" si="729"/>
        <v>0</v>
      </c>
      <c r="BI489" s="327">
        <f>'2ND TERM Db '!AJ489</f>
        <v>0</v>
      </c>
      <c r="BJ489" s="327">
        <f>'1ST TERM Db'!AJ489</f>
        <v>0</v>
      </c>
      <c r="BK489" s="328">
        <f t="shared" si="730"/>
        <v>0</v>
      </c>
      <c r="BL489" s="26"/>
      <c r="BM489" s="26"/>
      <c r="BN489" s="43">
        <f t="shared" si="731"/>
        <v>0</v>
      </c>
      <c r="BO489" s="327">
        <f>'2ND TERM Db '!AM489</f>
        <v>0</v>
      </c>
      <c r="BP489" s="348">
        <f>'1ST TERM Db'!AM489</f>
        <v>0</v>
      </c>
      <c r="BQ489" s="328">
        <f t="shared" si="732"/>
        <v>0</v>
      </c>
      <c r="BR489" s="26"/>
      <c r="BS489" s="26"/>
      <c r="BT489" s="43">
        <f t="shared" si="733"/>
        <v>0</v>
      </c>
      <c r="BU489" s="327">
        <f>'2ND TERM Db '!AP489</f>
        <v>0</v>
      </c>
      <c r="BV489" s="348">
        <f>'1ST TERM Db'!AP489</f>
        <v>0</v>
      </c>
      <c r="BW489" s="328">
        <f t="shared" si="734"/>
        <v>0</v>
      </c>
      <c r="BX489" s="26"/>
      <c r="BY489" s="26"/>
      <c r="BZ489" s="43">
        <f t="shared" si="735"/>
        <v>0</v>
      </c>
      <c r="CA489" s="327">
        <f>'2ND TERM Db '!AS489</f>
        <v>0</v>
      </c>
      <c r="CB489" s="348">
        <f>'1ST TERM Db'!AS489</f>
        <v>0</v>
      </c>
      <c r="CC489" s="328">
        <f t="shared" si="736"/>
        <v>0</v>
      </c>
      <c r="CD489" s="26"/>
      <c r="CE489" s="26"/>
      <c r="CF489" s="43">
        <f t="shared" si="737"/>
        <v>0</v>
      </c>
      <c r="CG489" s="327">
        <f>'2ND TERM Db '!AV489</f>
        <v>0</v>
      </c>
      <c r="CH489" s="348">
        <f>'1ST TERM Db'!AV489</f>
        <v>0</v>
      </c>
      <c r="CI489" s="328">
        <f t="shared" si="738"/>
        <v>0</v>
      </c>
      <c r="CJ489" s="26"/>
      <c r="CK489" s="26"/>
      <c r="CL489" s="43">
        <f t="shared" si="739"/>
        <v>0</v>
      </c>
      <c r="CM489" s="327">
        <f>'2ND TERM Db '!AY489</f>
        <v>0</v>
      </c>
      <c r="CN489" s="348">
        <f>'1ST TERM Db'!AY489</f>
        <v>0</v>
      </c>
      <c r="CO489" s="328">
        <f t="shared" si="740"/>
        <v>0</v>
      </c>
      <c r="CP489" s="26"/>
      <c r="CQ489" s="26"/>
      <c r="CR489" s="43">
        <f t="shared" si="741"/>
        <v>0</v>
      </c>
      <c r="CS489" s="327">
        <f>'2ND TERM Db '!BB489</f>
        <v>0</v>
      </c>
      <c r="CT489" s="348">
        <f>'1ST TERM Db'!BB489</f>
        <v>0</v>
      </c>
      <c r="CU489" s="328">
        <f t="shared" si="742"/>
        <v>0</v>
      </c>
      <c r="CV489" s="26"/>
      <c r="CW489" s="26"/>
      <c r="CX489" s="43">
        <f t="shared" si="743"/>
        <v>0</v>
      </c>
      <c r="CY489" s="327">
        <f>'2ND TERM Db '!BE489</f>
        <v>0</v>
      </c>
      <c r="CZ489" s="348">
        <f>'1ST TERM Db'!BE489</f>
        <v>0</v>
      </c>
      <c r="DA489" s="328">
        <f t="shared" si="744"/>
        <v>0</v>
      </c>
      <c r="DB489" s="26"/>
      <c r="DC489" s="26"/>
      <c r="DD489" s="43">
        <f t="shared" si="745"/>
        <v>0</v>
      </c>
      <c r="DE489" s="327">
        <f>'2ND TERM Db '!BH489</f>
        <v>0</v>
      </c>
      <c r="DF489" s="348">
        <f>'1ST TERM Db'!BH489</f>
        <v>0</v>
      </c>
      <c r="DG489" s="328">
        <f t="shared" si="746"/>
        <v>0</v>
      </c>
      <c r="DH489" s="349"/>
      <c r="DI489" s="349"/>
      <c r="DJ489" s="356">
        <f t="shared" si="750"/>
        <v>0</v>
      </c>
      <c r="DK489" s="357">
        <f>'2ND TERM Db '!BK489</f>
        <v>0</v>
      </c>
      <c r="DL489" s="357">
        <f>'1ST TERM Db'!BK489</f>
        <v>0</v>
      </c>
      <c r="DM489" s="328">
        <f t="shared" si="747"/>
        <v>0</v>
      </c>
      <c r="DN489" s="73">
        <f t="shared" ref="DN489" si="786">SUM(O489,U489,AA489,AG489,AM489,AS489,AY489,BE489,BK489,BQ489,BW489,CC489,CI489,CO489,CU489,DA489,DG489,DM489)</f>
        <v>0</v>
      </c>
      <c r="DO489" s="80">
        <f t="shared" si="749"/>
        <v>12</v>
      </c>
      <c r="DP489" s="81" t="s">
        <v>105</v>
      </c>
      <c r="DQ489" s="81" t="s">
        <v>105</v>
      </c>
      <c r="DR489" s="81" t="s">
        <v>105</v>
      </c>
      <c r="DS489" s="81" t="s">
        <v>105</v>
      </c>
      <c r="DT489" s="81" t="s">
        <v>105</v>
      </c>
      <c r="DU489" s="81" t="s">
        <v>105</v>
      </c>
      <c r="DV489" s="81" t="s">
        <v>105</v>
      </c>
      <c r="DW489" s="81" t="s">
        <v>105</v>
      </c>
      <c r="DX489" s="87" t="s">
        <v>98</v>
      </c>
      <c r="DY489" s="88" t="s">
        <v>99</v>
      </c>
      <c r="DZ489" s="81" t="s">
        <v>105</v>
      </c>
      <c r="EA489" s="81" t="s">
        <v>105</v>
      </c>
      <c r="EB489" s="81" t="s">
        <v>105</v>
      </c>
      <c r="EC489" s="81" t="s">
        <v>105</v>
      </c>
      <c r="ED489" s="81" t="s">
        <v>105</v>
      </c>
      <c r="EE489" s="81" t="s">
        <v>105</v>
      </c>
      <c r="EF489" s="99" t="s">
        <v>105</v>
      </c>
      <c r="EG489" s="100" t="s">
        <v>101</v>
      </c>
      <c r="EH489" s="101" t="s">
        <v>102</v>
      </c>
      <c r="EI489" s="102" t="s">
        <v>103</v>
      </c>
      <c r="EJ489" s="103" t="s">
        <v>104</v>
      </c>
    </row>
    <row r="490" ht="30.3" spans="1:140">
      <c r="A490" s="21">
        <v>487</v>
      </c>
      <c r="B490" s="288">
        <f>'1ST TERM Db'!B490</f>
        <v>0</v>
      </c>
      <c r="C490" s="289">
        <f>'1ST TERM Db'!C490</f>
        <v>0</v>
      </c>
      <c r="D490" s="29">
        <f>'1ST TERM Db'!D490</f>
        <v>0</v>
      </c>
      <c r="E490" s="29">
        <f>'1ST TERM Db'!E490</f>
        <v>0</v>
      </c>
      <c r="F490" s="27"/>
      <c r="G490" s="27"/>
      <c r="H490" s="27"/>
      <c r="I490" s="42">
        <f t="shared" si="713"/>
        <v>0</v>
      </c>
      <c r="J490" s="26"/>
      <c r="K490" s="26"/>
      <c r="L490" s="43">
        <f t="shared" si="709"/>
        <v>0</v>
      </c>
      <c r="M490" s="327">
        <f>'2ND TERM Db '!L490</f>
        <v>0</v>
      </c>
      <c r="N490" s="327">
        <f>'1ST TERM Db'!L490</f>
        <v>0</v>
      </c>
      <c r="O490" s="328">
        <f t="shared" si="714"/>
        <v>0</v>
      </c>
      <c r="P490" s="26"/>
      <c r="Q490" s="26"/>
      <c r="R490" s="43">
        <f t="shared" si="715"/>
        <v>0</v>
      </c>
      <c r="S490" s="327">
        <f>'2ND TERM Db '!O490</f>
        <v>0</v>
      </c>
      <c r="T490" s="327">
        <f>'1ST TERM Db'!O490</f>
        <v>0</v>
      </c>
      <c r="U490" s="328">
        <f t="shared" si="716"/>
        <v>0</v>
      </c>
      <c r="V490" s="26"/>
      <c r="W490" s="26"/>
      <c r="X490" s="43">
        <f t="shared" si="717"/>
        <v>0</v>
      </c>
      <c r="Y490" s="327">
        <f>'2ND TERM Db '!R490</f>
        <v>0</v>
      </c>
      <c r="Z490" s="327">
        <f>'1ST TERM Db'!R490</f>
        <v>0</v>
      </c>
      <c r="AA490" s="328">
        <f t="shared" si="718"/>
        <v>0</v>
      </c>
      <c r="AB490" s="26"/>
      <c r="AC490" s="26"/>
      <c r="AD490" s="43">
        <f t="shared" si="719"/>
        <v>0</v>
      </c>
      <c r="AE490" s="327">
        <f>'2ND TERM Db '!U490</f>
        <v>0</v>
      </c>
      <c r="AF490" s="327">
        <f>'1ST TERM Db'!U490</f>
        <v>0</v>
      </c>
      <c r="AG490" s="328">
        <f t="shared" si="720"/>
        <v>0</v>
      </c>
      <c r="AH490" s="26"/>
      <c r="AI490" s="26"/>
      <c r="AJ490" s="43">
        <f t="shared" si="721"/>
        <v>0</v>
      </c>
      <c r="AK490" s="327">
        <f>'2ND TERM Db '!X490</f>
        <v>0</v>
      </c>
      <c r="AL490" s="327">
        <f>'1ST TERM Db'!X490</f>
        <v>0</v>
      </c>
      <c r="AM490" s="328">
        <f t="shared" si="722"/>
        <v>0</v>
      </c>
      <c r="AN490" s="26"/>
      <c r="AO490" s="26"/>
      <c r="AP490" s="43">
        <f t="shared" si="723"/>
        <v>0</v>
      </c>
      <c r="AQ490" s="327">
        <f>'2ND TERM Db '!AA490</f>
        <v>0</v>
      </c>
      <c r="AR490" s="343">
        <f>'1ST TERM Db'!AA490</f>
        <v>0</v>
      </c>
      <c r="AS490" s="328">
        <f t="shared" si="724"/>
        <v>0</v>
      </c>
      <c r="AT490" s="26"/>
      <c r="AU490" s="26"/>
      <c r="AV490" s="43">
        <f t="shared" si="725"/>
        <v>0</v>
      </c>
      <c r="AW490" s="327">
        <f>'2ND TERM Db '!AD490</f>
        <v>0</v>
      </c>
      <c r="AX490" s="343">
        <f>'1ST TERM Db'!AD490</f>
        <v>0</v>
      </c>
      <c r="AY490" s="328">
        <f t="shared" si="726"/>
        <v>0</v>
      </c>
      <c r="AZ490" s="26"/>
      <c r="BA490" s="26"/>
      <c r="BB490" s="43">
        <f t="shared" si="727"/>
        <v>0</v>
      </c>
      <c r="BC490" s="327">
        <f>'2ND TERM Db '!AG490</f>
        <v>0</v>
      </c>
      <c r="BD490" s="327">
        <f>'1ST TERM Db'!AG490</f>
        <v>0</v>
      </c>
      <c r="BE490" s="328">
        <f t="shared" si="728"/>
        <v>0</v>
      </c>
      <c r="BF490" s="26"/>
      <c r="BG490" s="26"/>
      <c r="BH490" s="43">
        <f t="shared" si="729"/>
        <v>0</v>
      </c>
      <c r="BI490" s="327">
        <f>'2ND TERM Db '!AJ490</f>
        <v>0</v>
      </c>
      <c r="BJ490" s="327">
        <f>'1ST TERM Db'!AJ490</f>
        <v>0</v>
      </c>
      <c r="BK490" s="328">
        <f t="shared" si="730"/>
        <v>0</v>
      </c>
      <c r="BL490" s="26"/>
      <c r="BM490" s="26"/>
      <c r="BN490" s="43">
        <f t="shared" si="731"/>
        <v>0</v>
      </c>
      <c r="BO490" s="327">
        <f>'2ND TERM Db '!AM490</f>
        <v>0</v>
      </c>
      <c r="BP490" s="348">
        <f>'1ST TERM Db'!AM490</f>
        <v>0</v>
      </c>
      <c r="BQ490" s="328">
        <f t="shared" si="732"/>
        <v>0</v>
      </c>
      <c r="BR490" s="26"/>
      <c r="BS490" s="26"/>
      <c r="BT490" s="43">
        <f t="shared" si="733"/>
        <v>0</v>
      </c>
      <c r="BU490" s="327">
        <f>'2ND TERM Db '!AP490</f>
        <v>0</v>
      </c>
      <c r="BV490" s="348">
        <f>'1ST TERM Db'!AP490</f>
        <v>0</v>
      </c>
      <c r="BW490" s="328">
        <f t="shared" si="734"/>
        <v>0</v>
      </c>
      <c r="BX490" s="26"/>
      <c r="BY490" s="26"/>
      <c r="BZ490" s="43">
        <f t="shared" si="735"/>
        <v>0</v>
      </c>
      <c r="CA490" s="327">
        <f>'2ND TERM Db '!AS490</f>
        <v>0</v>
      </c>
      <c r="CB490" s="348">
        <f>'1ST TERM Db'!AS490</f>
        <v>0</v>
      </c>
      <c r="CC490" s="328">
        <f t="shared" si="736"/>
        <v>0</v>
      </c>
      <c r="CD490" s="26"/>
      <c r="CE490" s="26"/>
      <c r="CF490" s="43">
        <f t="shared" si="737"/>
        <v>0</v>
      </c>
      <c r="CG490" s="327">
        <f>'2ND TERM Db '!AV490</f>
        <v>0</v>
      </c>
      <c r="CH490" s="348">
        <f>'1ST TERM Db'!AV490</f>
        <v>0</v>
      </c>
      <c r="CI490" s="328">
        <f t="shared" si="738"/>
        <v>0</v>
      </c>
      <c r="CJ490" s="26"/>
      <c r="CK490" s="26"/>
      <c r="CL490" s="43">
        <f t="shared" si="739"/>
        <v>0</v>
      </c>
      <c r="CM490" s="327">
        <f>'2ND TERM Db '!AY490</f>
        <v>0</v>
      </c>
      <c r="CN490" s="348">
        <f>'1ST TERM Db'!AY490</f>
        <v>0</v>
      </c>
      <c r="CO490" s="328">
        <f t="shared" si="740"/>
        <v>0</v>
      </c>
      <c r="CP490" s="26"/>
      <c r="CQ490" s="26"/>
      <c r="CR490" s="43">
        <f t="shared" si="741"/>
        <v>0</v>
      </c>
      <c r="CS490" s="327">
        <f>'2ND TERM Db '!BB490</f>
        <v>0</v>
      </c>
      <c r="CT490" s="348">
        <f>'1ST TERM Db'!BB490</f>
        <v>0</v>
      </c>
      <c r="CU490" s="328">
        <f t="shared" si="742"/>
        <v>0</v>
      </c>
      <c r="CV490" s="26"/>
      <c r="CW490" s="26"/>
      <c r="CX490" s="43">
        <f t="shared" si="743"/>
        <v>0</v>
      </c>
      <c r="CY490" s="327">
        <f>'2ND TERM Db '!BE490</f>
        <v>0</v>
      </c>
      <c r="CZ490" s="348">
        <f>'1ST TERM Db'!BE490</f>
        <v>0</v>
      </c>
      <c r="DA490" s="328">
        <f t="shared" si="744"/>
        <v>0</v>
      </c>
      <c r="DB490" s="26"/>
      <c r="DC490" s="26"/>
      <c r="DD490" s="43">
        <f t="shared" si="745"/>
        <v>0</v>
      </c>
      <c r="DE490" s="327">
        <f>'2ND TERM Db '!BH490</f>
        <v>0</v>
      </c>
      <c r="DF490" s="348">
        <f>'1ST TERM Db'!BH490</f>
        <v>0</v>
      </c>
      <c r="DG490" s="328">
        <f t="shared" si="746"/>
        <v>0</v>
      </c>
      <c r="DH490" s="349"/>
      <c r="DI490" s="349"/>
      <c r="DJ490" s="356">
        <f t="shared" si="750"/>
        <v>0</v>
      </c>
      <c r="DK490" s="357">
        <f>'2ND TERM Db '!BK490</f>
        <v>0</v>
      </c>
      <c r="DL490" s="357">
        <f>'1ST TERM Db'!BK490</f>
        <v>0</v>
      </c>
      <c r="DM490" s="328">
        <f t="shared" si="747"/>
        <v>0</v>
      </c>
      <c r="DN490" s="73">
        <f t="shared" ref="DN490" si="787">SUM(O490,U490,AA490,AG490,AM490,AS490,AY490,BE490,BK490,BQ490,BW490,CC490,CI490,CO490,CU490,DA490,DG490:DM490)</f>
        <v>0</v>
      </c>
      <c r="DO490" s="80">
        <f t="shared" si="749"/>
        <v>12</v>
      </c>
      <c r="DP490" s="81" t="s">
        <v>105</v>
      </c>
      <c r="DQ490" s="81" t="s">
        <v>105</v>
      </c>
      <c r="DR490" s="81" t="s">
        <v>105</v>
      </c>
      <c r="DS490" s="81" t="s">
        <v>105</v>
      </c>
      <c r="DT490" s="81" t="s">
        <v>105</v>
      </c>
      <c r="DU490" s="81" t="s">
        <v>105</v>
      </c>
      <c r="DV490" s="81" t="s">
        <v>105</v>
      </c>
      <c r="DW490" s="81" t="s">
        <v>105</v>
      </c>
      <c r="DX490" s="87" t="s">
        <v>98</v>
      </c>
      <c r="DY490" s="88" t="s">
        <v>99</v>
      </c>
      <c r="DZ490" s="81" t="s">
        <v>105</v>
      </c>
      <c r="EA490" s="81" t="s">
        <v>105</v>
      </c>
      <c r="EB490" s="81" t="s">
        <v>105</v>
      </c>
      <c r="EC490" s="81" t="s">
        <v>105</v>
      </c>
      <c r="ED490" s="81" t="s">
        <v>105</v>
      </c>
      <c r="EE490" s="81" t="s">
        <v>105</v>
      </c>
      <c r="EF490" s="99" t="s">
        <v>105</v>
      </c>
      <c r="EG490" s="100" t="s">
        <v>101</v>
      </c>
      <c r="EH490" s="101" t="s">
        <v>102</v>
      </c>
      <c r="EI490" s="102" t="s">
        <v>103</v>
      </c>
      <c r="EJ490" s="103" t="s">
        <v>104</v>
      </c>
    </row>
    <row r="491" ht="30.3" spans="1:140">
      <c r="A491" s="21">
        <v>488</v>
      </c>
      <c r="B491" s="288">
        <f>'1ST TERM Db'!B491</f>
        <v>0</v>
      </c>
      <c r="C491" s="29">
        <f>'1ST TERM Db'!C491</f>
        <v>0</v>
      </c>
      <c r="D491" s="29">
        <f>'1ST TERM Db'!D491</f>
        <v>0</v>
      </c>
      <c r="E491" s="29">
        <f>'1ST TERM Db'!E491</f>
        <v>0</v>
      </c>
      <c r="F491" s="27"/>
      <c r="G491" s="27"/>
      <c r="H491" s="27"/>
      <c r="I491" s="42">
        <f t="shared" si="713"/>
        <v>0</v>
      </c>
      <c r="J491" s="26"/>
      <c r="K491" s="26"/>
      <c r="L491" s="43">
        <f t="shared" si="709"/>
        <v>0</v>
      </c>
      <c r="M491" s="327">
        <f>'2ND TERM Db '!L491</f>
        <v>0</v>
      </c>
      <c r="N491" s="327">
        <f>'1ST TERM Db'!L491</f>
        <v>0</v>
      </c>
      <c r="O491" s="328">
        <f t="shared" si="714"/>
        <v>0</v>
      </c>
      <c r="P491" s="26"/>
      <c r="Q491" s="26"/>
      <c r="R491" s="43">
        <f t="shared" si="715"/>
        <v>0</v>
      </c>
      <c r="S491" s="327">
        <f>'2ND TERM Db '!O491</f>
        <v>0</v>
      </c>
      <c r="T491" s="327">
        <f>'1ST TERM Db'!O491</f>
        <v>0</v>
      </c>
      <c r="U491" s="328">
        <f t="shared" si="716"/>
        <v>0</v>
      </c>
      <c r="V491" s="26"/>
      <c r="W491" s="26"/>
      <c r="X491" s="43">
        <f t="shared" si="717"/>
        <v>0</v>
      </c>
      <c r="Y491" s="327">
        <f>'2ND TERM Db '!R491</f>
        <v>0</v>
      </c>
      <c r="Z491" s="327">
        <f>'1ST TERM Db'!R491</f>
        <v>0</v>
      </c>
      <c r="AA491" s="328">
        <f t="shared" si="718"/>
        <v>0</v>
      </c>
      <c r="AB491" s="26"/>
      <c r="AC491" s="26"/>
      <c r="AD491" s="43">
        <f t="shared" si="719"/>
        <v>0</v>
      </c>
      <c r="AE491" s="327">
        <f>'2ND TERM Db '!U491</f>
        <v>0</v>
      </c>
      <c r="AF491" s="327">
        <f>'1ST TERM Db'!U491</f>
        <v>0</v>
      </c>
      <c r="AG491" s="328">
        <f t="shared" si="720"/>
        <v>0</v>
      </c>
      <c r="AH491" s="26"/>
      <c r="AI491" s="26"/>
      <c r="AJ491" s="43">
        <f t="shared" si="721"/>
        <v>0</v>
      </c>
      <c r="AK491" s="327">
        <f>'2ND TERM Db '!X491</f>
        <v>0</v>
      </c>
      <c r="AL491" s="327">
        <f>'1ST TERM Db'!X491</f>
        <v>0</v>
      </c>
      <c r="AM491" s="328">
        <f t="shared" si="722"/>
        <v>0</v>
      </c>
      <c r="AN491" s="26"/>
      <c r="AO491" s="26"/>
      <c r="AP491" s="43">
        <f t="shared" si="723"/>
        <v>0</v>
      </c>
      <c r="AQ491" s="327">
        <f>'2ND TERM Db '!AA491</f>
        <v>0</v>
      </c>
      <c r="AR491" s="343">
        <f>'1ST TERM Db'!AA491</f>
        <v>0</v>
      </c>
      <c r="AS491" s="328">
        <f t="shared" si="724"/>
        <v>0</v>
      </c>
      <c r="AT491" s="26"/>
      <c r="AU491" s="26"/>
      <c r="AV491" s="43">
        <f t="shared" si="725"/>
        <v>0</v>
      </c>
      <c r="AW491" s="327">
        <f>'2ND TERM Db '!AD491</f>
        <v>0</v>
      </c>
      <c r="AX491" s="343">
        <f>'1ST TERM Db'!AD491</f>
        <v>0</v>
      </c>
      <c r="AY491" s="328">
        <f t="shared" si="726"/>
        <v>0</v>
      </c>
      <c r="AZ491" s="26"/>
      <c r="BA491" s="26"/>
      <c r="BB491" s="43">
        <f t="shared" si="727"/>
        <v>0</v>
      </c>
      <c r="BC491" s="327">
        <f>'2ND TERM Db '!AG491</f>
        <v>0</v>
      </c>
      <c r="BD491" s="327">
        <f>'1ST TERM Db'!AG491</f>
        <v>0</v>
      </c>
      <c r="BE491" s="328">
        <f t="shared" si="728"/>
        <v>0</v>
      </c>
      <c r="BF491" s="26"/>
      <c r="BG491" s="26"/>
      <c r="BH491" s="43">
        <f t="shared" si="729"/>
        <v>0</v>
      </c>
      <c r="BI491" s="327">
        <f>'2ND TERM Db '!AJ491</f>
        <v>0</v>
      </c>
      <c r="BJ491" s="327">
        <f>'1ST TERM Db'!AJ491</f>
        <v>0</v>
      </c>
      <c r="BK491" s="328">
        <f t="shared" si="730"/>
        <v>0</v>
      </c>
      <c r="BL491" s="26"/>
      <c r="BM491" s="26"/>
      <c r="BN491" s="43">
        <f t="shared" si="731"/>
        <v>0</v>
      </c>
      <c r="BO491" s="327">
        <f>'2ND TERM Db '!AM491</f>
        <v>0</v>
      </c>
      <c r="BP491" s="348">
        <f>'1ST TERM Db'!AM491</f>
        <v>0</v>
      </c>
      <c r="BQ491" s="328">
        <f t="shared" si="732"/>
        <v>0</v>
      </c>
      <c r="BR491" s="26"/>
      <c r="BS491" s="26"/>
      <c r="BT491" s="43">
        <f t="shared" si="733"/>
        <v>0</v>
      </c>
      <c r="BU491" s="327">
        <f>'2ND TERM Db '!AP491</f>
        <v>0</v>
      </c>
      <c r="BV491" s="348">
        <f>'1ST TERM Db'!AP491</f>
        <v>0</v>
      </c>
      <c r="BW491" s="328">
        <f t="shared" si="734"/>
        <v>0</v>
      </c>
      <c r="BX491" s="26"/>
      <c r="BY491" s="26"/>
      <c r="BZ491" s="43">
        <f t="shared" si="735"/>
        <v>0</v>
      </c>
      <c r="CA491" s="327">
        <f>'2ND TERM Db '!AS491</f>
        <v>0</v>
      </c>
      <c r="CB491" s="348">
        <f>'1ST TERM Db'!AS491</f>
        <v>0</v>
      </c>
      <c r="CC491" s="328">
        <f t="shared" si="736"/>
        <v>0</v>
      </c>
      <c r="CD491" s="26"/>
      <c r="CE491" s="26"/>
      <c r="CF491" s="43">
        <f t="shared" si="737"/>
        <v>0</v>
      </c>
      <c r="CG491" s="327">
        <f>'2ND TERM Db '!AV491</f>
        <v>0</v>
      </c>
      <c r="CH491" s="348">
        <f>'1ST TERM Db'!AV491</f>
        <v>0</v>
      </c>
      <c r="CI491" s="328">
        <f t="shared" si="738"/>
        <v>0</v>
      </c>
      <c r="CJ491" s="26"/>
      <c r="CK491" s="26"/>
      <c r="CL491" s="43">
        <f t="shared" si="739"/>
        <v>0</v>
      </c>
      <c r="CM491" s="327">
        <f>'2ND TERM Db '!AY491</f>
        <v>0</v>
      </c>
      <c r="CN491" s="348">
        <f>'1ST TERM Db'!AY491</f>
        <v>0</v>
      </c>
      <c r="CO491" s="328">
        <f t="shared" si="740"/>
        <v>0</v>
      </c>
      <c r="CP491" s="26"/>
      <c r="CQ491" s="26"/>
      <c r="CR491" s="43">
        <f t="shared" si="741"/>
        <v>0</v>
      </c>
      <c r="CS491" s="327">
        <f>'2ND TERM Db '!BB491</f>
        <v>0</v>
      </c>
      <c r="CT491" s="348">
        <f>'1ST TERM Db'!BB491</f>
        <v>0</v>
      </c>
      <c r="CU491" s="328">
        <f t="shared" si="742"/>
        <v>0</v>
      </c>
      <c r="CV491" s="26"/>
      <c r="CW491" s="26"/>
      <c r="CX491" s="43">
        <f t="shared" si="743"/>
        <v>0</v>
      </c>
      <c r="CY491" s="327">
        <f>'2ND TERM Db '!BE491</f>
        <v>0</v>
      </c>
      <c r="CZ491" s="348">
        <f>'1ST TERM Db'!BE491</f>
        <v>0</v>
      </c>
      <c r="DA491" s="328">
        <f t="shared" si="744"/>
        <v>0</v>
      </c>
      <c r="DB491" s="26"/>
      <c r="DC491" s="26"/>
      <c r="DD491" s="43">
        <f t="shared" si="745"/>
        <v>0</v>
      </c>
      <c r="DE491" s="327">
        <f>'2ND TERM Db '!BH491</f>
        <v>0</v>
      </c>
      <c r="DF491" s="348">
        <f>'1ST TERM Db'!BH491</f>
        <v>0</v>
      </c>
      <c r="DG491" s="328">
        <f t="shared" si="746"/>
        <v>0</v>
      </c>
      <c r="DH491" s="349"/>
      <c r="DI491" s="349"/>
      <c r="DJ491" s="356">
        <f t="shared" si="750"/>
        <v>0</v>
      </c>
      <c r="DK491" s="357">
        <f>'2ND TERM Db '!BK491</f>
        <v>0</v>
      </c>
      <c r="DL491" s="357">
        <f>'1ST TERM Db'!BK491</f>
        <v>0</v>
      </c>
      <c r="DM491" s="328">
        <f t="shared" si="747"/>
        <v>0</v>
      </c>
      <c r="DN491" s="73">
        <f t="shared" ref="DN491" si="788">SUM(O491,U491,AA491,AG491,AM491,AS491,AY491,BE491,BK491,BQ491,BW491,CC491,CI491,CO491,CU491,DA491,DG491,DM491)</f>
        <v>0</v>
      </c>
      <c r="DO491" s="80">
        <f t="shared" si="749"/>
        <v>12</v>
      </c>
      <c r="DP491" s="81" t="s">
        <v>105</v>
      </c>
      <c r="DQ491" s="81" t="s">
        <v>105</v>
      </c>
      <c r="DR491" s="81" t="s">
        <v>105</v>
      </c>
      <c r="DS491" s="81" t="s">
        <v>105</v>
      </c>
      <c r="DT491" s="81" t="s">
        <v>105</v>
      </c>
      <c r="DU491" s="81" t="s">
        <v>105</v>
      </c>
      <c r="DV491" s="81" t="s">
        <v>105</v>
      </c>
      <c r="DW491" s="81" t="s">
        <v>105</v>
      </c>
      <c r="DX491" s="87" t="s">
        <v>98</v>
      </c>
      <c r="DY491" s="88" t="s">
        <v>99</v>
      </c>
      <c r="DZ491" s="81" t="s">
        <v>105</v>
      </c>
      <c r="EA491" s="81" t="s">
        <v>105</v>
      </c>
      <c r="EB491" s="81" t="s">
        <v>105</v>
      </c>
      <c r="EC491" s="81" t="s">
        <v>105</v>
      </c>
      <c r="ED491" s="81" t="s">
        <v>105</v>
      </c>
      <c r="EE491" s="81" t="s">
        <v>105</v>
      </c>
      <c r="EF491" s="99" t="s">
        <v>105</v>
      </c>
      <c r="EG491" s="100" t="s">
        <v>101</v>
      </c>
      <c r="EH491" s="101" t="s">
        <v>102</v>
      </c>
      <c r="EI491" s="102" t="s">
        <v>103</v>
      </c>
      <c r="EJ491" s="103" t="s">
        <v>104</v>
      </c>
    </row>
    <row r="492" ht="30.3" spans="1:140">
      <c r="A492" s="21">
        <v>489</v>
      </c>
      <c r="B492" s="288">
        <f>'1ST TERM Db'!B492</f>
        <v>0</v>
      </c>
      <c r="C492" s="289">
        <f>'1ST TERM Db'!C492</f>
        <v>0</v>
      </c>
      <c r="D492" s="29">
        <f>'1ST TERM Db'!D492</f>
        <v>0</v>
      </c>
      <c r="E492" s="29">
        <f>'1ST TERM Db'!E492</f>
        <v>0</v>
      </c>
      <c r="F492" s="27"/>
      <c r="G492" s="27"/>
      <c r="H492" s="27"/>
      <c r="I492" s="42">
        <f t="shared" si="713"/>
        <v>0</v>
      </c>
      <c r="J492" s="26"/>
      <c r="K492" s="26"/>
      <c r="L492" s="43">
        <f t="shared" si="709"/>
        <v>0</v>
      </c>
      <c r="M492" s="327">
        <f>'2ND TERM Db '!L492</f>
        <v>0</v>
      </c>
      <c r="N492" s="327">
        <f>'1ST TERM Db'!L492</f>
        <v>0</v>
      </c>
      <c r="O492" s="328">
        <f t="shared" si="714"/>
        <v>0</v>
      </c>
      <c r="P492" s="26"/>
      <c r="Q492" s="26"/>
      <c r="R492" s="43">
        <f t="shared" si="715"/>
        <v>0</v>
      </c>
      <c r="S492" s="327">
        <f>'2ND TERM Db '!O492</f>
        <v>0</v>
      </c>
      <c r="T492" s="327">
        <f>'1ST TERM Db'!O492</f>
        <v>0</v>
      </c>
      <c r="U492" s="328">
        <f t="shared" si="716"/>
        <v>0</v>
      </c>
      <c r="V492" s="26"/>
      <c r="W492" s="26"/>
      <c r="X492" s="43">
        <f t="shared" si="717"/>
        <v>0</v>
      </c>
      <c r="Y492" s="327">
        <f>'2ND TERM Db '!R492</f>
        <v>0</v>
      </c>
      <c r="Z492" s="327">
        <f>'1ST TERM Db'!R492</f>
        <v>0</v>
      </c>
      <c r="AA492" s="328">
        <f t="shared" si="718"/>
        <v>0</v>
      </c>
      <c r="AB492" s="26"/>
      <c r="AC492" s="26"/>
      <c r="AD492" s="43">
        <f t="shared" si="719"/>
        <v>0</v>
      </c>
      <c r="AE492" s="327">
        <f>'2ND TERM Db '!U492</f>
        <v>0</v>
      </c>
      <c r="AF492" s="327">
        <f>'1ST TERM Db'!U492</f>
        <v>0</v>
      </c>
      <c r="AG492" s="328">
        <f t="shared" si="720"/>
        <v>0</v>
      </c>
      <c r="AH492" s="26"/>
      <c r="AI492" s="26"/>
      <c r="AJ492" s="43">
        <f t="shared" si="721"/>
        <v>0</v>
      </c>
      <c r="AK492" s="327">
        <f>'2ND TERM Db '!X492</f>
        <v>0</v>
      </c>
      <c r="AL492" s="327">
        <f>'1ST TERM Db'!X492</f>
        <v>0</v>
      </c>
      <c r="AM492" s="328">
        <f t="shared" si="722"/>
        <v>0</v>
      </c>
      <c r="AN492" s="26"/>
      <c r="AO492" s="26"/>
      <c r="AP492" s="43">
        <f t="shared" si="723"/>
        <v>0</v>
      </c>
      <c r="AQ492" s="327">
        <f>'2ND TERM Db '!AA492</f>
        <v>0</v>
      </c>
      <c r="AR492" s="343">
        <f>'1ST TERM Db'!AA492</f>
        <v>0</v>
      </c>
      <c r="AS492" s="328">
        <f t="shared" si="724"/>
        <v>0</v>
      </c>
      <c r="AT492" s="26"/>
      <c r="AU492" s="26"/>
      <c r="AV492" s="43">
        <f t="shared" si="725"/>
        <v>0</v>
      </c>
      <c r="AW492" s="327">
        <f>'2ND TERM Db '!AD492</f>
        <v>0</v>
      </c>
      <c r="AX492" s="343">
        <f>'1ST TERM Db'!AD492</f>
        <v>0</v>
      </c>
      <c r="AY492" s="328">
        <f t="shared" si="726"/>
        <v>0</v>
      </c>
      <c r="AZ492" s="26"/>
      <c r="BA492" s="26"/>
      <c r="BB492" s="43">
        <f t="shared" si="727"/>
        <v>0</v>
      </c>
      <c r="BC492" s="327">
        <f>'2ND TERM Db '!AG492</f>
        <v>0</v>
      </c>
      <c r="BD492" s="327">
        <f>'1ST TERM Db'!AG492</f>
        <v>0</v>
      </c>
      <c r="BE492" s="328">
        <f t="shared" si="728"/>
        <v>0</v>
      </c>
      <c r="BF492" s="26"/>
      <c r="BG492" s="26"/>
      <c r="BH492" s="43">
        <f t="shared" si="729"/>
        <v>0</v>
      </c>
      <c r="BI492" s="327">
        <f>'2ND TERM Db '!AJ492</f>
        <v>0</v>
      </c>
      <c r="BJ492" s="327">
        <f>'1ST TERM Db'!AJ492</f>
        <v>0</v>
      </c>
      <c r="BK492" s="328">
        <f t="shared" si="730"/>
        <v>0</v>
      </c>
      <c r="BL492" s="26"/>
      <c r="BM492" s="26"/>
      <c r="BN492" s="43">
        <f t="shared" si="731"/>
        <v>0</v>
      </c>
      <c r="BO492" s="327">
        <f>'2ND TERM Db '!AM492</f>
        <v>0</v>
      </c>
      <c r="BP492" s="348">
        <f>'1ST TERM Db'!AM492</f>
        <v>0</v>
      </c>
      <c r="BQ492" s="328">
        <f t="shared" si="732"/>
        <v>0</v>
      </c>
      <c r="BR492" s="26"/>
      <c r="BS492" s="26"/>
      <c r="BT492" s="43">
        <f t="shared" si="733"/>
        <v>0</v>
      </c>
      <c r="BU492" s="327">
        <f>'2ND TERM Db '!AP492</f>
        <v>0</v>
      </c>
      <c r="BV492" s="348">
        <f>'1ST TERM Db'!AP492</f>
        <v>0</v>
      </c>
      <c r="BW492" s="328">
        <f t="shared" si="734"/>
        <v>0</v>
      </c>
      <c r="BX492" s="26"/>
      <c r="BY492" s="26"/>
      <c r="BZ492" s="43">
        <f t="shared" si="735"/>
        <v>0</v>
      </c>
      <c r="CA492" s="327">
        <f>'2ND TERM Db '!AS492</f>
        <v>0</v>
      </c>
      <c r="CB492" s="348">
        <f>'1ST TERM Db'!AS492</f>
        <v>0</v>
      </c>
      <c r="CC492" s="328">
        <f t="shared" si="736"/>
        <v>0</v>
      </c>
      <c r="CD492" s="26"/>
      <c r="CE492" s="26"/>
      <c r="CF492" s="43">
        <f t="shared" si="737"/>
        <v>0</v>
      </c>
      <c r="CG492" s="327">
        <f>'2ND TERM Db '!AV492</f>
        <v>0</v>
      </c>
      <c r="CH492" s="348">
        <f>'1ST TERM Db'!AV492</f>
        <v>0</v>
      </c>
      <c r="CI492" s="328">
        <f t="shared" si="738"/>
        <v>0</v>
      </c>
      <c r="CJ492" s="26"/>
      <c r="CK492" s="26"/>
      <c r="CL492" s="43">
        <f t="shared" si="739"/>
        <v>0</v>
      </c>
      <c r="CM492" s="327">
        <f>'2ND TERM Db '!AY492</f>
        <v>0</v>
      </c>
      <c r="CN492" s="348">
        <f>'1ST TERM Db'!AY492</f>
        <v>0</v>
      </c>
      <c r="CO492" s="328">
        <f t="shared" si="740"/>
        <v>0</v>
      </c>
      <c r="CP492" s="26"/>
      <c r="CQ492" s="26"/>
      <c r="CR492" s="43">
        <f t="shared" si="741"/>
        <v>0</v>
      </c>
      <c r="CS492" s="327">
        <f>'2ND TERM Db '!BB492</f>
        <v>0</v>
      </c>
      <c r="CT492" s="348">
        <f>'1ST TERM Db'!BB492</f>
        <v>0</v>
      </c>
      <c r="CU492" s="328">
        <f t="shared" si="742"/>
        <v>0</v>
      </c>
      <c r="CV492" s="26"/>
      <c r="CW492" s="26"/>
      <c r="CX492" s="43">
        <f t="shared" si="743"/>
        <v>0</v>
      </c>
      <c r="CY492" s="327">
        <f>'2ND TERM Db '!BE492</f>
        <v>0</v>
      </c>
      <c r="CZ492" s="348">
        <f>'1ST TERM Db'!BE492</f>
        <v>0</v>
      </c>
      <c r="DA492" s="328">
        <f t="shared" si="744"/>
        <v>0</v>
      </c>
      <c r="DB492" s="26"/>
      <c r="DC492" s="26"/>
      <c r="DD492" s="43">
        <f t="shared" si="745"/>
        <v>0</v>
      </c>
      <c r="DE492" s="327">
        <f>'2ND TERM Db '!BH492</f>
        <v>0</v>
      </c>
      <c r="DF492" s="348">
        <f>'1ST TERM Db'!BH492</f>
        <v>0</v>
      </c>
      <c r="DG492" s="328">
        <f t="shared" si="746"/>
        <v>0</v>
      </c>
      <c r="DH492" s="349"/>
      <c r="DI492" s="349"/>
      <c r="DJ492" s="356">
        <f t="shared" si="750"/>
        <v>0</v>
      </c>
      <c r="DK492" s="357">
        <f>'2ND TERM Db '!BK492</f>
        <v>0</v>
      </c>
      <c r="DL492" s="357">
        <f>'1ST TERM Db'!BK492</f>
        <v>0</v>
      </c>
      <c r="DM492" s="328">
        <f t="shared" si="747"/>
        <v>0</v>
      </c>
      <c r="DN492" s="73">
        <f t="shared" ref="DN492" si="789">SUM(O492,U492,AA492,AG492,AM492,AS492,AY492,BE492,BK492,BQ492,BW492,CC492,CI492,CO492,CU492,DA492,DG492:DM492)</f>
        <v>0</v>
      </c>
      <c r="DO492" s="80">
        <f t="shared" si="749"/>
        <v>12</v>
      </c>
      <c r="DP492" s="81" t="s">
        <v>105</v>
      </c>
      <c r="DQ492" s="81" t="s">
        <v>105</v>
      </c>
      <c r="DR492" s="81" t="s">
        <v>105</v>
      </c>
      <c r="DS492" s="81" t="s">
        <v>105</v>
      </c>
      <c r="DT492" s="81" t="s">
        <v>105</v>
      </c>
      <c r="DU492" s="81" t="s">
        <v>105</v>
      </c>
      <c r="DV492" s="81" t="s">
        <v>105</v>
      </c>
      <c r="DW492" s="81" t="s">
        <v>105</v>
      </c>
      <c r="DX492" s="87" t="s">
        <v>98</v>
      </c>
      <c r="DY492" s="88" t="s">
        <v>99</v>
      </c>
      <c r="DZ492" s="81" t="s">
        <v>105</v>
      </c>
      <c r="EA492" s="81" t="s">
        <v>105</v>
      </c>
      <c r="EB492" s="81" t="s">
        <v>105</v>
      </c>
      <c r="EC492" s="81" t="s">
        <v>105</v>
      </c>
      <c r="ED492" s="81" t="s">
        <v>105</v>
      </c>
      <c r="EE492" s="81" t="s">
        <v>105</v>
      </c>
      <c r="EF492" s="99" t="s">
        <v>105</v>
      </c>
      <c r="EG492" s="100" t="s">
        <v>101</v>
      </c>
      <c r="EH492" s="101" t="s">
        <v>102</v>
      </c>
      <c r="EI492" s="102" t="s">
        <v>103</v>
      </c>
      <c r="EJ492" s="103" t="s">
        <v>104</v>
      </c>
    </row>
    <row r="493" ht="30.3" spans="1:140">
      <c r="A493" s="21">
        <v>490</v>
      </c>
      <c r="B493" s="288">
        <f>'1ST TERM Db'!B493</f>
        <v>0</v>
      </c>
      <c r="C493" s="29">
        <f>'1ST TERM Db'!C493</f>
        <v>0</v>
      </c>
      <c r="D493" s="29">
        <f>'1ST TERM Db'!D493</f>
        <v>0</v>
      </c>
      <c r="E493" s="29">
        <f>'1ST TERM Db'!E493</f>
        <v>0</v>
      </c>
      <c r="F493" s="27"/>
      <c r="G493" s="27"/>
      <c r="H493" s="27"/>
      <c r="I493" s="42">
        <f t="shared" si="713"/>
        <v>0</v>
      </c>
      <c r="J493" s="26"/>
      <c r="K493" s="26"/>
      <c r="L493" s="43">
        <f t="shared" si="709"/>
        <v>0</v>
      </c>
      <c r="M493" s="327">
        <f>'2ND TERM Db '!L493</f>
        <v>0</v>
      </c>
      <c r="N493" s="327">
        <f>'1ST TERM Db'!L493</f>
        <v>0</v>
      </c>
      <c r="O493" s="328">
        <f t="shared" si="714"/>
        <v>0</v>
      </c>
      <c r="P493" s="26"/>
      <c r="Q493" s="26"/>
      <c r="R493" s="43">
        <f t="shared" si="715"/>
        <v>0</v>
      </c>
      <c r="S493" s="327">
        <f>'2ND TERM Db '!O493</f>
        <v>0</v>
      </c>
      <c r="T493" s="327">
        <f>'1ST TERM Db'!O493</f>
        <v>0</v>
      </c>
      <c r="U493" s="328">
        <f t="shared" si="716"/>
        <v>0</v>
      </c>
      <c r="V493" s="26"/>
      <c r="W493" s="26"/>
      <c r="X493" s="43">
        <f t="shared" si="717"/>
        <v>0</v>
      </c>
      <c r="Y493" s="327">
        <f>'2ND TERM Db '!R493</f>
        <v>0</v>
      </c>
      <c r="Z493" s="327">
        <f>'1ST TERM Db'!R493</f>
        <v>0</v>
      </c>
      <c r="AA493" s="328">
        <f t="shared" si="718"/>
        <v>0</v>
      </c>
      <c r="AB493" s="26"/>
      <c r="AC493" s="26"/>
      <c r="AD493" s="43">
        <f t="shared" si="719"/>
        <v>0</v>
      </c>
      <c r="AE493" s="327">
        <f>'2ND TERM Db '!U493</f>
        <v>0</v>
      </c>
      <c r="AF493" s="327">
        <f>'1ST TERM Db'!U493</f>
        <v>0</v>
      </c>
      <c r="AG493" s="328">
        <f t="shared" si="720"/>
        <v>0</v>
      </c>
      <c r="AH493" s="26"/>
      <c r="AI493" s="26"/>
      <c r="AJ493" s="43">
        <f t="shared" si="721"/>
        <v>0</v>
      </c>
      <c r="AK493" s="327">
        <f>'2ND TERM Db '!X493</f>
        <v>0</v>
      </c>
      <c r="AL493" s="327">
        <f>'1ST TERM Db'!X493</f>
        <v>0</v>
      </c>
      <c r="AM493" s="328">
        <f t="shared" si="722"/>
        <v>0</v>
      </c>
      <c r="AN493" s="26"/>
      <c r="AO493" s="26"/>
      <c r="AP493" s="43">
        <f t="shared" si="723"/>
        <v>0</v>
      </c>
      <c r="AQ493" s="327">
        <f>'2ND TERM Db '!AA493</f>
        <v>0</v>
      </c>
      <c r="AR493" s="343">
        <f>'1ST TERM Db'!AA493</f>
        <v>0</v>
      </c>
      <c r="AS493" s="328">
        <f t="shared" si="724"/>
        <v>0</v>
      </c>
      <c r="AT493" s="26"/>
      <c r="AU493" s="26"/>
      <c r="AV493" s="43">
        <f t="shared" si="725"/>
        <v>0</v>
      </c>
      <c r="AW493" s="327">
        <f>'2ND TERM Db '!AD493</f>
        <v>0</v>
      </c>
      <c r="AX493" s="343">
        <f>'1ST TERM Db'!AD493</f>
        <v>0</v>
      </c>
      <c r="AY493" s="328">
        <f t="shared" si="726"/>
        <v>0</v>
      </c>
      <c r="AZ493" s="26"/>
      <c r="BA493" s="26"/>
      <c r="BB493" s="43">
        <f t="shared" si="727"/>
        <v>0</v>
      </c>
      <c r="BC493" s="327">
        <f>'2ND TERM Db '!AG493</f>
        <v>0</v>
      </c>
      <c r="BD493" s="327">
        <f>'1ST TERM Db'!AG493</f>
        <v>0</v>
      </c>
      <c r="BE493" s="328">
        <f t="shared" si="728"/>
        <v>0</v>
      </c>
      <c r="BF493" s="26"/>
      <c r="BG493" s="26"/>
      <c r="BH493" s="43">
        <f t="shared" si="729"/>
        <v>0</v>
      </c>
      <c r="BI493" s="327">
        <f>'2ND TERM Db '!AJ493</f>
        <v>0</v>
      </c>
      <c r="BJ493" s="327">
        <f>'1ST TERM Db'!AJ493</f>
        <v>0</v>
      </c>
      <c r="BK493" s="328">
        <f t="shared" si="730"/>
        <v>0</v>
      </c>
      <c r="BL493" s="26"/>
      <c r="BM493" s="26"/>
      <c r="BN493" s="43">
        <f t="shared" si="731"/>
        <v>0</v>
      </c>
      <c r="BO493" s="327">
        <f>'2ND TERM Db '!AM493</f>
        <v>0</v>
      </c>
      <c r="BP493" s="348">
        <f>'1ST TERM Db'!AM493</f>
        <v>0</v>
      </c>
      <c r="BQ493" s="328">
        <f t="shared" si="732"/>
        <v>0</v>
      </c>
      <c r="BR493" s="26"/>
      <c r="BS493" s="26"/>
      <c r="BT493" s="43">
        <f t="shared" si="733"/>
        <v>0</v>
      </c>
      <c r="BU493" s="327">
        <f>'2ND TERM Db '!AP493</f>
        <v>0</v>
      </c>
      <c r="BV493" s="348">
        <f>'1ST TERM Db'!AP493</f>
        <v>0</v>
      </c>
      <c r="BW493" s="328">
        <f t="shared" si="734"/>
        <v>0</v>
      </c>
      <c r="BX493" s="26"/>
      <c r="BY493" s="26"/>
      <c r="BZ493" s="43">
        <f t="shared" si="735"/>
        <v>0</v>
      </c>
      <c r="CA493" s="327">
        <f>'2ND TERM Db '!AS493</f>
        <v>0</v>
      </c>
      <c r="CB493" s="348">
        <f>'1ST TERM Db'!AS493</f>
        <v>0</v>
      </c>
      <c r="CC493" s="328">
        <f t="shared" si="736"/>
        <v>0</v>
      </c>
      <c r="CD493" s="26"/>
      <c r="CE493" s="26"/>
      <c r="CF493" s="43">
        <f t="shared" si="737"/>
        <v>0</v>
      </c>
      <c r="CG493" s="327">
        <f>'2ND TERM Db '!AV493</f>
        <v>0</v>
      </c>
      <c r="CH493" s="348">
        <f>'1ST TERM Db'!AV493</f>
        <v>0</v>
      </c>
      <c r="CI493" s="328">
        <f t="shared" si="738"/>
        <v>0</v>
      </c>
      <c r="CJ493" s="26"/>
      <c r="CK493" s="26"/>
      <c r="CL493" s="43">
        <f t="shared" si="739"/>
        <v>0</v>
      </c>
      <c r="CM493" s="327">
        <f>'2ND TERM Db '!AY493</f>
        <v>0</v>
      </c>
      <c r="CN493" s="348">
        <f>'1ST TERM Db'!AY493</f>
        <v>0</v>
      </c>
      <c r="CO493" s="328">
        <f t="shared" si="740"/>
        <v>0</v>
      </c>
      <c r="CP493" s="26"/>
      <c r="CQ493" s="26"/>
      <c r="CR493" s="43">
        <f t="shared" si="741"/>
        <v>0</v>
      </c>
      <c r="CS493" s="327">
        <f>'2ND TERM Db '!BB493</f>
        <v>0</v>
      </c>
      <c r="CT493" s="348">
        <f>'1ST TERM Db'!BB493</f>
        <v>0</v>
      </c>
      <c r="CU493" s="328">
        <f t="shared" si="742"/>
        <v>0</v>
      </c>
      <c r="CV493" s="26"/>
      <c r="CW493" s="26"/>
      <c r="CX493" s="43">
        <f t="shared" si="743"/>
        <v>0</v>
      </c>
      <c r="CY493" s="327">
        <f>'2ND TERM Db '!BE493</f>
        <v>0</v>
      </c>
      <c r="CZ493" s="348">
        <f>'1ST TERM Db'!BE493</f>
        <v>0</v>
      </c>
      <c r="DA493" s="328">
        <f t="shared" si="744"/>
        <v>0</v>
      </c>
      <c r="DB493" s="26"/>
      <c r="DC493" s="26"/>
      <c r="DD493" s="43">
        <f t="shared" si="745"/>
        <v>0</v>
      </c>
      <c r="DE493" s="327">
        <f>'2ND TERM Db '!BH493</f>
        <v>0</v>
      </c>
      <c r="DF493" s="348">
        <f>'1ST TERM Db'!BH493</f>
        <v>0</v>
      </c>
      <c r="DG493" s="328">
        <f t="shared" si="746"/>
        <v>0</v>
      </c>
      <c r="DH493" s="349"/>
      <c r="DI493" s="349"/>
      <c r="DJ493" s="356">
        <f t="shared" si="750"/>
        <v>0</v>
      </c>
      <c r="DK493" s="357">
        <f>'2ND TERM Db '!BK493</f>
        <v>0</v>
      </c>
      <c r="DL493" s="357">
        <f>'1ST TERM Db'!BK493</f>
        <v>0</v>
      </c>
      <c r="DM493" s="328">
        <f t="shared" si="747"/>
        <v>0</v>
      </c>
      <c r="DN493" s="73">
        <f t="shared" ref="DN493" si="790">SUM(O493,U493,AA493,AG493,AM493,AS493,AY493,BE493,BK493,BQ493,BW493,CC493,CI493,CO493,CU493,DA493,DG493,DM493)</f>
        <v>0</v>
      </c>
      <c r="DO493" s="80">
        <f t="shared" si="749"/>
        <v>12</v>
      </c>
      <c r="DP493" s="81" t="s">
        <v>105</v>
      </c>
      <c r="DQ493" s="81" t="s">
        <v>105</v>
      </c>
      <c r="DR493" s="81" t="s">
        <v>105</v>
      </c>
      <c r="DS493" s="81" t="s">
        <v>105</v>
      </c>
      <c r="DT493" s="81" t="s">
        <v>105</v>
      </c>
      <c r="DU493" s="81" t="s">
        <v>105</v>
      </c>
      <c r="DV493" s="81" t="s">
        <v>105</v>
      </c>
      <c r="DW493" s="81" t="s">
        <v>105</v>
      </c>
      <c r="DX493" s="87" t="s">
        <v>98</v>
      </c>
      <c r="DY493" s="88" t="s">
        <v>99</v>
      </c>
      <c r="DZ493" s="81" t="s">
        <v>105</v>
      </c>
      <c r="EA493" s="81" t="s">
        <v>105</v>
      </c>
      <c r="EB493" s="81" t="s">
        <v>105</v>
      </c>
      <c r="EC493" s="81" t="s">
        <v>105</v>
      </c>
      <c r="ED493" s="81" t="s">
        <v>105</v>
      </c>
      <c r="EE493" s="81" t="s">
        <v>105</v>
      </c>
      <c r="EF493" s="99" t="s">
        <v>105</v>
      </c>
      <c r="EG493" s="100" t="s">
        <v>101</v>
      </c>
      <c r="EH493" s="101" t="s">
        <v>102</v>
      </c>
      <c r="EI493" s="102" t="s">
        <v>103</v>
      </c>
      <c r="EJ493" s="103" t="s">
        <v>104</v>
      </c>
    </row>
    <row r="494" ht="30.3" spans="1:140">
      <c r="A494" s="21">
        <v>491</v>
      </c>
      <c r="B494" s="288">
        <f>'1ST TERM Db'!B494</f>
        <v>0</v>
      </c>
      <c r="C494" s="289">
        <f>'1ST TERM Db'!C494</f>
        <v>0</v>
      </c>
      <c r="D494" s="29">
        <f>'1ST TERM Db'!D494</f>
        <v>0</v>
      </c>
      <c r="E494" s="29">
        <f>'1ST TERM Db'!E494</f>
        <v>0</v>
      </c>
      <c r="F494" s="27"/>
      <c r="G494" s="27"/>
      <c r="H494" s="27"/>
      <c r="I494" s="42">
        <f t="shared" si="713"/>
        <v>0</v>
      </c>
      <c r="J494" s="26"/>
      <c r="K494" s="26"/>
      <c r="L494" s="43">
        <f t="shared" si="709"/>
        <v>0</v>
      </c>
      <c r="M494" s="327">
        <f>'2ND TERM Db '!L494</f>
        <v>0</v>
      </c>
      <c r="N494" s="327">
        <f>'1ST TERM Db'!L494</f>
        <v>0</v>
      </c>
      <c r="O494" s="328">
        <f t="shared" si="714"/>
        <v>0</v>
      </c>
      <c r="P494" s="26"/>
      <c r="Q494" s="26"/>
      <c r="R494" s="43">
        <f t="shared" si="715"/>
        <v>0</v>
      </c>
      <c r="S494" s="327">
        <f>'2ND TERM Db '!O494</f>
        <v>0</v>
      </c>
      <c r="T494" s="327">
        <f>'1ST TERM Db'!O494</f>
        <v>0</v>
      </c>
      <c r="U494" s="328">
        <f t="shared" si="716"/>
        <v>0</v>
      </c>
      <c r="V494" s="26"/>
      <c r="W494" s="26"/>
      <c r="X494" s="43">
        <f t="shared" si="717"/>
        <v>0</v>
      </c>
      <c r="Y494" s="327">
        <f>'2ND TERM Db '!R494</f>
        <v>0</v>
      </c>
      <c r="Z494" s="327">
        <f>'1ST TERM Db'!R494</f>
        <v>0</v>
      </c>
      <c r="AA494" s="328">
        <f t="shared" si="718"/>
        <v>0</v>
      </c>
      <c r="AB494" s="26"/>
      <c r="AC494" s="26"/>
      <c r="AD494" s="43">
        <f t="shared" si="719"/>
        <v>0</v>
      </c>
      <c r="AE494" s="327">
        <f>'2ND TERM Db '!U494</f>
        <v>0</v>
      </c>
      <c r="AF494" s="327">
        <f>'1ST TERM Db'!U494</f>
        <v>0</v>
      </c>
      <c r="AG494" s="328">
        <f t="shared" si="720"/>
        <v>0</v>
      </c>
      <c r="AH494" s="26"/>
      <c r="AI494" s="26"/>
      <c r="AJ494" s="43">
        <f t="shared" si="721"/>
        <v>0</v>
      </c>
      <c r="AK494" s="327">
        <f>'2ND TERM Db '!X494</f>
        <v>0</v>
      </c>
      <c r="AL494" s="327">
        <f>'1ST TERM Db'!X494</f>
        <v>0</v>
      </c>
      <c r="AM494" s="328">
        <f t="shared" si="722"/>
        <v>0</v>
      </c>
      <c r="AN494" s="26"/>
      <c r="AO494" s="26"/>
      <c r="AP494" s="43">
        <f t="shared" si="723"/>
        <v>0</v>
      </c>
      <c r="AQ494" s="327">
        <f>'2ND TERM Db '!AA494</f>
        <v>0</v>
      </c>
      <c r="AR494" s="343">
        <f>'1ST TERM Db'!AA494</f>
        <v>0</v>
      </c>
      <c r="AS494" s="328">
        <f t="shared" si="724"/>
        <v>0</v>
      </c>
      <c r="AT494" s="26"/>
      <c r="AU494" s="26"/>
      <c r="AV494" s="43">
        <f t="shared" si="725"/>
        <v>0</v>
      </c>
      <c r="AW494" s="327">
        <f>'2ND TERM Db '!AD494</f>
        <v>0</v>
      </c>
      <c r="AX494" s="343">
        <f>'1ST TERM Db'!AD494</f>
        <v>0</v>
      </c>
      <c r="AY494" s="328">
        <f t="shared" si="726"/>
        <v>0</v>
      </c>
      <c r="AZ494" s="26"/>
      <c r="BA494" s="26"/>
      <c r="BB494" s="43">
        <f t="shared" si="727"/>
        <v>0</v>
      </c>
      <c r="BC494" s="327">
        <f>'2ND TERM Db '!AG494</f>
        <v>0</v>
      </c>
      <c r="BD494" s="327">
        <f>'1ST TERM Db'!AG494</f>
        <v>0</v>
      </c>
      <c r="BE494" s="328">
        <f t="shared" si="728"/>
        <v>0</v>
      </c>
      <c r="BF494" s="26"/>
      <c r="BG494" s="26"/>
      <c r="BH494" s="43">
        <f t="shared" si="729"/>
        <v>0</v>
      </c>
      <c r="BI494" s="327">
        <f>'2ND TERM Db '!AJ494</f>
        <v>0</v>
      </c>
      <c r="BJ494" s="327">
        <f>'1ST TERM Db'!AJ494</f>
        <v>0</v>
      </c>
      <c r="BK494" s="328">
        <f t="shared" si="730"/>
        <v>0</v>
      </c>
      <c r="BL494" s="26"/>
      <c r="BM494" s="26"/>
      <c r="BN494" s="43">
        <f t="shared" si="731"/>
        <v>0</v>
      </c>
      <c r="BO494" s="327">
        <f>'2ND TERM Db '!AM494</f>
        <v>0</v>
      </c>
      <c r="BP494" s="348">
        <f>'1ST TERM Db'!AM494</f>
        <v>0</v>
      </c>
      <c r="BQ494" s="328">
        <f t="shared" si="732"/>
        <v>0</v>
      </c>
      <c r="BR494" s="26"/>
      <c r="BS494" s="26"/>
      <c r="BT494" s="43">
        <f t="shared" si="733"/>
        <v>0</v>
      </c>
      <c r="BU494" s="327">
        <f>'2ND TERM Db '!AP494</f>
        <v>0</v>
      </c>
      <c r="BV494" s="348">
        <f>'1ST TERM Db'!AP494</f>
        <v>0</v>
      </c>
      <c r="BW494" s="328">
        <f t="shared" si="734"/>
        <v>0</v>
      </c>
      <c r="BX494" s="26"/>
      <c r="BY494" s="26"/>
      <c r="BZ494" s="43">
        <f t="shared" si="735"/>
        <v>0</v>
      </c>
      <c r="CA494" s="327">
        <f>'2ND TERM Db '!AS494</f>
        <v>0</v>
      </c>
      <c r="CB494" s="348">
        <f>'1ST TERM Db'!AS494</f>
        <v>0</v>
      </c>
      <c r="CC494" s="328">
        <f t="shared" si="736"/>
        <v>0</v>
      </c>
      <c r="CD494" s="26"/>
      <c r="CE494" s="26"/>
      <c r="CF494" s="43">
        <f t="shared" si="737"/>
        <v>0</v>
      </c>
      <c r="CG494" s="327">
        <f>'2ND TERM Db '!AV494</f>
        <v>0</v>
      </c>
      <c r="CH494" s="348">
        <f>'1ST TERM Db'!AV494</f>
        <v>0</v>
      </c>
      <c r="CI494" s="328">
        <f t="shared" si="738"/>
        <v>0</v>
      </c>
      <c r="CJ494" s="26"/>
      <c r="CK494" s="26"/>
      <c r="CL494" s="43">
        <f t="shared" si="739"/>
        <v>0</v>
      </c>
      <c r="CM494" s="327">
        <f>'2ND TERM Db '!AY494</f>
        <v>0</v>
      </c>
      <c r="CN494" s="348">
        <f>'1ST TERM Db'!AY494</f>
        <v>0</v>
      </c>
      <c r="CO494" s="328">
        <f t="shared" si="740"/>
        <v>0</v>
      </c>
      <c r="CP494" s="26"/>
      <c r="CQ494" s="26"/>
      <c r="CR494" s="43">
        <f t="shared" si="741"/>
        <v>0</v>
      </c>
      <c r="CS494" s="327">
        <f>'2ND TERM Db '!BB494</f>
        <v>0</v>
      </c>
      <c r="CT494" s="348">
        <f>'1ST TERM Db'!BB494</f>
        <v>0</v>
      </c>
      <c r="CU494" s="328">
        <f t="shared" si="742"/>
        <v>0</v>
      </c>
      <c r="CV494" s="26"/>
      <c r="CW494" s="26"/>
      <c r="CX494" s="43">
        <f t="shared" si="743"/>
        <v>0</v>
      </c>
      <c r="CY494" s="327">
        <f>'2ND TERM Db '!BE494</f>
        <v>0</v>
      </c>
      <c r="CZ494" s="348">
        <f>'1ST TERM Db'!BE494</f>
        <v>0</v>
      </c>
      <c r="DA494" s="328">
        <f t="shared" si="744"/>
        <v>0</v>
      </c>
      <c r="DB494" s="26"/>
      <c r="DC494" s="26"/>
      <c r="DD494" s="43">
        <f t="shared" si="745"/>
        <v>0</v>
      </c>
      <c r="DE494" s="327">
        <f>'2ND TERM Db '!BH494</f>
        <v>0</v>
      </c>
      <c r="DF494" s="348">
        <f>'1ST TERM Db'!BH494</f>
        <v>0</v>
      </c>
      <c r="DG494" s="328">
        <f t="shared" si="746"/>
        <v>0</v>
      </c>
      <c r="DH494" s="349"/>
      <c r="DI494" s="349"/>
      <c r="DJ494" s="356">
        <f t="shared" si="750"/>
        <v>0</v>
      </c>
      <c r="DK494" s="357">
        <f>'2ND TERM Db '!BK494</f>
        <v>0</v>
      </c>
      <c r="DL494" s="357">
        <f>'1ST TERM Db'!BK494</f>
        <v>0</v>
      </c>
      <c r="DM494" s="328">
        <f t="shared" si="747"/>
        <v>0</v>
      </c>
      <c r="DN494" s="73">
        <f t="shared" ref="DN494" si="791">SUM(O494,U494,AA494,AG494,AM494,AS494,AY494,BE494,BK494,BQ494,BW494,CC494,CI494,CO494,CU494,DA494,DG494:DM494)</f>
        <v>0</v>
      </c>
      <c r="DO494" s="80">
        <f t="shared" si="749"/>
        <v>12</v>
      </c>
      <c r="DP494" s="81" t="s">
        <v>105</v>
      </c>
      <c r="DQ494" s="81" t="s">
        <v>105</v>
      </c>
      <c r="DR494" s="81" t="s">
        <v>105</v>
      </c>
      <c r="DS494" s="81" t="s">
        <v>105</v>
      </c>
      <c r="DT494" s="81" t="s">
        <v>105</v>
      </c>
      <c r="DU494" s="81" t="s">
        <v>105</v>
      </c>
      <c r="DV494" s="81" t="s">
        <v>105</v>
      </c>
      <c r="DW494" s="81" t="s">
        <v>105</v>
      </c>
      <c r="DX494" s="87" t="s">
        <v>98</v>
      </c>
      <c r="DY494" s="88" t="s">
        <v>99</v>
      </c>
      <c r="DZ494" s="81" t="s">
        <v>105</v>
      </c>
      <c r="EA494" s="81" t="s">
        <v>105</v>
      </c>
      <c r="EB494" s="81" t="s">
        <v>105</v>
      </c>
      <c r="EC494" s="81" t="s">
        <v>105</v>
      </c>
      <c r="ED494" s="81" t="s">
        <v>105</v>
      </c>
      <c r="EE494" s="81" t="s">
        <v>105</v>
      </c>
      <c r="EF494" s="99" t="s">
        <v>105</v>
      </c>
      <c r="EG494" s="100" t="s">
        <v>101</v>
      </c>
      <c r="EH494" s="101" t="s">
        <v>102</v>
      </c>
      <c r="EI494" s="102" t="s">
        <v>103</v>
      </c>
      <c r="EJ494" s="103" t="s">
        <v>104</v>
      </c>
    </row>
    <row r="495" ht="30.3" spans="1:140">
      <c r="A495" s="21">
        <v>492</v>
      </c>
      <c r="B495" s="288">
        <f>'1ST TERM Db'!B495</f>
        <v>0</v>
      </c>
      <c r="C495" s="29">
        <f>'1ST TERM Db'!C495</f>
        <v>0</v>
      </c>
      <c r="D495" s="29">
        <f>'1ST TERM Db'!D495</f>
        <v>0</v>
      </c>
      <c r="E495" s="29">
        <f>'1ST TERM Db'!E495</f>
        <v>0</v>
      </c>
      <c r="F495" s="27"/>
      <c r="G495" s="27"/>
      <c r="H495" s="27"/>
      <c r="I495" s="42">
        <f t="shared" si="713"/>
        <v>0</v>
      </c>
      <c r="J495" s="26"/>
      <c r="K495" s="26"/>
      <c r="L495" s="43">
        <f t="shared" si="709"/>
        <v>0</v>
      </c>
      <c r="M495" s="327">
        <f>'2ND TERM Db '!L495</f>
        <v>0</v>
      </c>
      <c r="N495" s="327">
        <f>'1ST TERM Db'!L495</f>
        <v>0</v>
      </c>
      <c r="O495" s="328">
        <f t="shared" si="714"/>
        <v>0</v>
      </c>
      <c r="P495" s="26"/>
      <c r="Q495" s="26"/>
      <c r="R495" s="43">
        <f t="shared" si="715"/>
        <v>0</v>
      </c>
      <c r="S495" s="327">
        <f>'2ND TERM Db '!O495</f>
        <v>0</v>
      </c>
      <c r="T495" s="327">
        <f>'1ST TERM Db'!O495</f>
        <v>0</v>
      </c>
      <c r="U495" s="328">
        <f t="shared" si="716"/>
        <v>0</v>
      </c>
      <c r="V495" s="26"/>
      <c r="W495" s="26"/>
      <c r="X495" s="43">
        <f t="shared" si="717"/>
        <v>0</v>
      </c>
      <c r="Y495" s="327">
        <f>'2ND TERM Db '!R495</f>
        <v>0</v>
      </c>
      <c r="Z495" s="327">
        <f>'1ST TERM Db'!R495</f>
        <v>0</v>
      </c>
      <c r="AA495" s="328">
        <f t="shared" si="718"/>
        <v>0</v>
      </c>
      <c r="AB495" s="26"/>
      <c r="AC495" s="26"/>
      <c r="AD495" s="43">
        <f t="shared" si="719"/>
        <v>0</v>
      </c>
      <c r="AE495" s="327">
        <f>'2ND TERM Db '!U495</f>
        <v>0</v>
      </c>
      <c r="AF495" s="327">
        <f>'1ST TERM Db'!U495</f>
        <v>0</v>
      </c>
      <c r="AG495" s="328">
        <f t="shared" si="720"/>
        <v>0</v>
      </c>
      <c r="AH495" s="26"/>
      <c r="AI495" s="26"/>
      <c r="AJ495" s="43">
        <f t="shared" si="721"/>
        <v>0</v>
      </c>
      <c r="AK495" s="327">
        <f>'2ND TERM Db '!X495</f>
        <v>0</v>
      </c>
      <c r="AL495" s="327">
        <f>'1ST TERM Db'!X495</f>
        <v>0</v>
      </c>
      <c r="AM495" s="328">
        <f t="shared" si="722"/>
        <v>0</v>
      </c>
      <c r="AN495" s="26"/>
      <c r="AO495" s="26"/>
      <c r="AP495" s="43">
        <f t="shared" si="723"/>
        <v>0</v>
      </c>
      <c r="AQ495" s="327">
        <f>'2ND TERM Db '!AA495</f>
        <v>0</v>
      </c>
      <c r="AR495" s="343">
        <f>'1ST TERM Db'!AA495</f>
        <v>0</v>
      </c>
      <c r="AS495" s="328">
        <f t="shared" si="724"/>
        <v>0</v>
      </c>
      <c r="AT495" s="26"/>
      <c r="AU495" s="26"/>
      <c r="AV495" s="43">
        <f t="shared" si="725"/>
        <v>0</v>
      </c>
      <c r="AW495" s="327">
        <f>'2ND TERM Db '!AD495</f>
        <v>0</v>
      </c>
      <c r="AX495" s="343">
        <f>'1ST TERM Db'!AD495</f>
        <v>0</v>
      </c>
      <c r="AY495" s="328">
        <f t="shared" si="726"/>
        <v>0</v>
      </c>
      <c r="AZ495" s="26"/>
      <c r="BA495" s="26"/>
      <c r="BB495" s="43">
        <f t="shared" si="727"/>
        <v>0</v>
      </c>
      <c r="BC495" s="327">
        <f>'2ND TERM Db '!AG495</f>
        <v>0</v>
      </c>
      <c r="BD495" s="327">
        <f>'1ST TERM Db'!AG495</f>
        <v>0</v>
      </c>
      <c r="BE495" s="328">
        <f t="shared" si="728"/>
        <v>0</v>
      </c>
      <c r="BF495" s="26"/>
      <c r="BG495" s="26"/>
      <c r="BH495" s="43">
        <f t="shared" si="729"/>
        <v>0</v>
      </c>
      <c r="BI495" s="327">
        <f>'2ND TERM Db '!AJ495</f>
        <v>0</v>
      </c>
      <c r="BJ495" s="327">
        <f>'1ST TERM Db'!AJ495</f>
        <v>0</v>
      </c>
      <c r="BK495" s="328">
        <f t="shared" si="730"/>
        <v>0</v>
      </c>
      <c r="BL495" s="26"/>
      <c r="BM495" s="26"/>
      <c r="BN495" s="43">
        <f t="shared" si="731"/>
        <v>0</v>
      </c>
      <c r="BO495" s="327">
        <f>'2ND TERM Db '!AM495</f>
        <v>0</v>
      </c>
      <c r="BP495" s="348">
        <f>'1ST TERM Db'!AM495</f>
        <v>0</v>
      </c>
      <c r="BQ495" s="328">
        <f t="shared" si="732"/>
        <v>0</v>
      </c>
      <c r="BR495" s="26"/>
      <c r="BS495" s="26"/>
      <c r="BT495" s="43">
        <f t="shared" si="733"/>
        <v>0</v>
      </c>
      <c r="BU495" s="327">
        <f>'2ND TERM Db '!AP495</f>
        <v>0</v>
      </c>
      <c r="BV495" s="348">
        <f>'1ST TERM Db'!AP495</f>
        <v>0</v>
      </c>
      <c r="BW495" s="328">
        <f t="shared" si="734"/>
        <v>0</v>
      </c>
      <c r="BX495" s="26"/>
      <c r="BY495" s="26"/>
      <c r="BZ495" s="43">
        <f t="shared" si="735"/>
        <v>0</v>
      </c>
      <c r="CA495" s="327">
        <f>'2ND TERM Db '!AS495</f>
        <v>0</v>
      </c>
      <c r="CB495" s="348">
        <f>'1ST TERM Db'!AS495</f>
        <v>0</v>
      </c>
      <c r="CC495" s="328">
        <f t="shared" si="736"/>
        <v>0</v>
      </c>
      <c r="CD495" s="26"/>
      <c r="CE495" s="26"/>
      <c r="CF495" s="43">
        <f t="shared" si="737"/>
        <v>0</v>
      </c>
      <c r="CG495" s="327">
        <f>'2ND TERM Db '!AV495</f>
        <v>0</v>
      </c>
      <c r="CH495" s="348">
        <f>'1ST TERM Db'!AV495</f>
        <v>0</v>
      </c>
      <c r="CI495" s="328">
        <f t="shared" si="738"/>
        <v>0</v>
      </c>
      <c r="CJ495" s="26"/>
      <c r="CK495" s="26"/>
      <c r="CL495" s="43">
        <f t="shared" si="739"/>
        <v>0</v>
      </c>
      <c r="CM495" s="327">
        <f>'2ND TERM Db '!AY495</f>
        <v>0</v>
      </c>
      <c r="CN495" s="348">
        <f>'1ST TERM Db'!AY495</f>
        <v>0</v>
      </c>
      <c r="CO495" s="328">
        <f t="shared" si="740"/>
        <v>0</v>
      </c>
      <c r="CP495" s="26"/>
      <c r="CQ495" s="26"/>
      <c r="CR495" s="43">
        <f t="shared" si="741"/>
        <v>0</v>
      </c>
      <c r="CS495" s="327">
        <f>'2ND TERM Db '!BB495</f>
        <v>0</v>
      </c>
      <c r="CT495" s="348">
        <f>'1ST TERM Db'!BB495</f>
        <v>0</v>
      </c>
      <c r="CU495" s="328">
        <f t="shared" si="742"/>
        <v>0</v>
      </c>
      <c r="CV495" s="26"/>
      <c r="CW495" s="26"/>
      <c r="CX495" s="43">
        <f t="shared" si="743"/>
        <v>0</v>
      </c>
      <c r="CY495" s="327">
        <f>'2ND TERM Db '!BE495</f>
        <v>0</v>
      </c>
      <c r="CZ495" s="348">
        <f>'1ST TERM Db'!BE495</f>
        <v>0</v>
      </c>
      <c r="DA495" s="328">
        <f t="shared" si="744"/>
        <v>0</v>
      </c>
      <c r="DB495" s="26"/>
      <c r="DC495" s="26"/>
      <c r="DD495" s="43">
        <f t="shared" si="745"/>
        <v>0</v>
      </c>
      <c r="DE495" s="327">
        <f>'2ND TERM Db '!BH495</f>
        <v>0</v>
      </c>
      <c r="DF495" s="348">
        <f>'1ST TERM Db'!BH495</f>
        <v>0</v>
      </c>
      <c r="DG495" s="328">
        <f t="shared" si="746"/>
        <v>0</v>
      </c>
      <c r="DH495" s="349"/>
      <c r="DI495" s="349"/>
      <c r="DJ495" s="356">
        <f t="shared" si="750"/>
        <v>0</v>
      </c>
      <c r="DK495" s="357">
        <f>'2ND TERM Db '!BK495</f>
        <v>0</v>
      </c>
      <c r="DL495" s="357">
        <f>'1ST TERM Db'!BK495</f>
        <v>0</v>
      </c>
      <c r="DM495" s="328">
        <f t="shared" si="747"/>
        <v>0</v>
      </c>
      <c r="DN495" s="73">
        <f t="shared" ref="DN495" si="792">SUM(O495,U495,AA495,AG495,AM495,AS495,AY495,BE495,BK495,BQ495,BW495,CC495,CI495,CO495,CU495,DA495,DG495,DM495)</f>
        <v>0</v>
      </c>
      <c r="DO495" s="80">
        <f t="shared" si="749"/>
        <v>12</v>
      </c>
      <c r="DP495" s="81" t="s">
        <v>105</v>
      </c>
      <c r="DQ495" s="81" t="s">
        <v>105</v>
      </c>
      <c r="DR495" s="81" t="s">
        <v>105</v>
      </c>
      <c r="DS495" s="81" t="s">
        <v>105</v>
      </c>
      <c r="DT495" s="81" t="s">
        <v>105</v>
      </c>
      <c r="DU495" s="81" t="s">
        <v>105</v>
      </c>
      <c r="DV495" s="81" t="s">
        <v>105</v>
      </c>
      <c r="DW495" s="81" t="s">
        <v>105</v>
      </c>
      <c r="DX495" s="87" t="s">
        <v>98</v>
      </c>
      <c r="DY495" s="88" t="s">
        <v>99</v>
      </c>
      <c r="DZ495" s="81" t="s">
        <v>105</v>
      </c>
      <c r="EA495" s="81" t="s">
        <v>105</v>
      </c>
      <c r="EB495" s="81" t="s">
        <v>105</v>
      </c>
      <c r="EC495" s="81" t="s">
        <v>105</v>
      </c>
      <c r="ED495" s="81" t="s">
        <v>105</v>
      </c>
      <c r="EE495" s="81" t="s">
        <v>105</v>
      </c>
      <c r="EF495" s="99" t="s">
        <v>105</v>
      </c>
      <c r="EG495" s="100" t="s">
        <v>101</v>
      </c>
      <c r="EH495" s="101" t="s">
        <v>102</v>
      </c>
      <c r="EI495" s="102" t="s">
        <v>103</v>
      </c>
      <c r="EJ495" s="103" t="s">
        <v>104</v>
      </c>
    </row>
    <row r="496" ht="30.3" spans="1:140">
      <c r="A496" s="21">
        <v>493</v>
      </c>
      <c r="B496" s="288">
        <f>'1ST TERM Db'!B496</f>
        <v>0</v>
      </c>
      <c r="C496" s="29">
        <f>'1ST TERM Db'!C496</f>
        <v>0</v>
      </c>
      <c r="D496" s="29">
        <f>'1ST TERM Db'!D496</f>
        <v>0</v>
      </c>
      <c r="E496" s="29">
        <f>'1ST TERM Db'!E496</f>
        <v>0</v>
      </c>
      <c r="F496" s="27"/>
      <c r="G496" s="27"/>
      <c r="H496" s="27"/>
      <c r="I496" s="42">
        <f t="shared" si="713"/>
        <v>0</v>
      </c>
      <c r="J496" s="26"/>
      <c r="K496" s="26"/>
      <c r="L496" s="43">
        <f t="shared" si="709"/>
        <v>0</v>
      </c>
      <c r="M496" s="327">
        <f>'2ND TERM Db '!L496</f>
        <v>0</v>
      </c>
      <c r="N496" s="327">
        <f>'1ST TERM Db'!L496</f>
        <v>0</v>
      </c>
      <c r="O496" s="328">
        <f t="shared" si="714"/>
        <v>0</v>
      </c>
      <c r="P496" s="26"/>
      <c r="Q496" s="26"/>
      <c r="R496" s="43">
        <f t="shared" si="715"/>
        <v>0</v>
      </c>
      <c r="S496" s="327">
        <f>'2ND TERM Db '!O496</f>
        <v>0</v>
      </c>
      <c r="T496" s="327">
        <f>'1ST TERM Db'!O496</f>
        <v>0</v>
      </c>
      <c r="U496" s="328">
        <f t="shared" si="716"/>
        <v>0</v>
      </c>
      <c r="V496" s="26"/>
      <c r="W496" s="26"/>
      <c r="X496" s="43">
        <f t="shared" si="717"/>
        <v>0</v>
      </c>
      <c r="Y496" s="327">
        <f>'2ND TERM Db '!R496</f>
        <v>0</v>
      </c>
      <c r="Z496" s="327">
        <f>'1ST TERM Db'!R496</f>
        <v>0</v>
      </c>
      <c r="AA496" s="328">
        <f t="shared" si="718"/>
        <v>0</v>
      </c>
      <c r="AB496" s="26"/>
      <c r="AC496" s="26"/>
      <c r="AD496" s="43">
        <f t="shared" si="719"/>
        <v>0</v>
      </c>
      <c r="AE496" s="327">
        <f>'2ND TERM Db '!U496</f>
        <v>0</v>
      </c>
      <c r="AF496" s="327">
        <f>'1ST TERM Db'!U496</f>
        <v>0</v>
      </c>
      <c r="AG496" s="328">
        <f t="shared" si="720"/>
        <v>0</v>
      </c>
      <c r="AH496" s="26"/>
      <c r="AI496" s="26"/>
      <c r="AJ496" s="43">
        <f t="shared" si="721"/>
        <v>0</v>
      </c>
      <c r="AK496" s="327">
        <f>'2ND TERM Db '!X496</f>
        <v>0</v>
      </c>
      <c r="AL496" s="327">
        <f>'1ST TERM Db'!X496</f>
        <v>0</v>
      </c>
      <c r="AM496" s="328">
        <f t="shared" si="722"/>
        <v>0</v>
      </c>
      <c r="AN496" s="26"/>
      <c r="AO496" s="26"/>
      <c r="AP496" s="43">
        <f t="shared" si="723"/>
        <v>0</v>
      </c>
      <c r="AQ496" s="327">
        <f>'2ND TERM Db '!AA496</f>
        <v>0</v>
      </c>
      <c r="AR496" s="343">
        <f>'1ST TERM Db'!AA496</f>
        <v>0</v>
      </c>
      <c r="AS496" s="328">
        <f t="shared" si="724"/>
        <v>0</v>
      </c>
      <c r="AT496" s="26"/>
      <c r="AU496" s="26"/>
      <c r="AV496" s="43">
        <f t="shared" si="725"/>
        <v>0</v>
      </c>
      <c r="AW496" s="327">
        <f>'2ND TERM Db '!AD496</f>
        <v>0</v>
      </c>
      <c r="AX496" s="343">
        <f>'1ST TERM Db'!AD496</f>
        <v>0</v>
      </c>
      <c r="AY496" s="328">
        <f t="shared" si="726"/>
        <v>0</v>
      </c>
      <c r="AZ496" s="26"/>
      <c r="BA496" s="26"/>
      <c r="BB496" s="43">
        <f t="shared" si="727"/>
        <v>0</v>
      </c>
      <c r="BC496" s="327">
        <f>'2ND TERM Db '!AG496</f>
        <v>0</v>
      </c>
      <c r="BD496" s="327">
        <f>'1ST TERM Db'!AG496</f>
        <v>0</v>
      </c>
      <c r="BE496" s="328">
        <f t="shared" si="728"/>
        <v>0</v>
      </c>
      <c r="BF496" s="26"/>
      <c r="BG496" s="26"/>
      <c r="BH496" s="43">
        <f t="shared" si="729"/>
        <v>0</v>
      </c>
      <c r="BI496" s="327">
        <f>'2ND TERM Db '!AJ496</f>
        <v>0</v>
      </c>
      <c r="BJ496" s="327">
        <f>'1ST TERM Db'!AJ496</f>
        <v>0</v>
      </c>
      <c r="BK496" s="328">
        <f t="shared" si="730"/>
        <v>0</v>
      </c>
      <c r="BL496" s="26"/>
      <c r="BM496" s="26"/>
      <c r="BN496" s="43">
        <f t="shared" si="731"/>
        <v>0</v>
      </c>
      <c r="BO496" s="327">
        <f>'2ND TERM Db '!AM496</f>
        <v>0</v>
      </c>
      <c r="BP496" s="348">
        <f>'1ST TERM Db'!AM496</f>
        <v>0</v>
      </c>
      <c r="BQ496" s="328">
        <f t="shared" si="732"/>
        <v>0</v>
      </c>
      <c r="BR496" s="26"/>
      <c r="BS496" s="26"/>
      <c r="BT496" s="43">
        <f t="shared" si="733"/>
        <v>0</v>
      </c>
      <c r="BU496" s="327">
        <f>'2ND TERM Db '!AP496</f>
        <v>0</v>
      </c>
      <c r="BV496" s="348">
        <f>'1ST TERM Db'!AP496</f>
        <v>0</v>
      </c>
      <c r="BW496" s="328">
        <f t="shared" si="734"/>
        <v>0</v>
      </c>
      <c r="BX496" s="26"/>
      <c r="BY496" s="26"/>
      <c r="BZ496" s="43">
        <f t="shared" si="735"/>
        <v>0</v>
      </c>
      <c r="CA496" s="327">
        <f>'2ND TERM Db '!AS496</f>
        <v>0</v>
      </c>
      <c r="CB496" s="348">
        <f>'1ST TERM Db'!AS496</f>
        <v>0</v>
      </c>
      <c r="CC496" s="328">
        <f t="shared" si="736"/>
        <v>0</v>
      </c>
      <c r="CD496" s="26"/>
      <c r="CE496" s="26"/>
      <c r="CF496" s="43">
        <f t="shared" si="737"/>
        <v>0</v>
      </c>
      <c r="CG496" s="327">
        <f>'2ND TERM Db '!AV496</f>
        <v>0</v>
      </c>
      <c r="CH496" s="348">
        <f>'1ST TERM Db'!AV496</f>
        <v>0</v>
      </c>
      <c r="CI496" s="328">
        <f t="shared" si="738"/>
        <v>0</v>
      </c>
      <c r="CJ496" s="26"/>
      <c r="CK496" s="26"/>
      <c r="CL496" s="43">
        <f t="shared" si="739"/>
        <v>0</v>
      </c>
      <c r="CM496" s="327">
        <f>'2ND TERM Db '!AY496</f>
        <v>0</v>
      </c>
      <c r="CN496" s="348">
        <f>'1ST TERM Db'!AY496</f>
        <v>0</v>
      </c>
      <c r="CO496" s="328">
        <f t="shared" si="740"/>
        <v>0</v>
      </c>
      <c r="CP496" s="26"/>
      <c r="CQ496" s="26"/>
      <c r="CR496" s="43">
        <f t="shared" si="741"/>
        <v>0</v>
      </c>
      <c r="CS496" s="327">
        <f>'2ND TERM Db '!BB496</f>
        <v>0</v>
      </c>
      <c r="CT496" s="348">
        <f>'1ST TERM Db'!BB496</f>
        <v>0</v>
      </c>
      <c r="CU496" s="328">
        <f t="shared" si="742"/>
        <v>0</v>
      </c>
      <c r="CV496" s="26"/>
      <c r="CW496" s="26"/>
      <c r="CX496" s="43">
        <f t="shared" si="743"/>
        <v>0</v>
      </c>
      <c r="CY496" s="327">
        <f>'2ND TERM Db '!BE496</f>
        <v>0</v>
      </c>
      <c r="CZ496" s="348">
        <f>'1ST TERM Db'!BE496</f>
        <v>0</v>
      </c>
      <c r="DA496" s="328">
        <f t="shared" si="744"/>
        <v>0</v>
      </c>
      <c r="DB496" s="26"/>
      <c r="DC496" s="26"/>
      <c r="DD496" s="43">
        <f t="shared" si="745"/>
        <v>0</v>
      </c>
      <c r="DE496" s="327">
        <f>'2ND TERM Db '!BH496</f>
        <v>0</v>
      </c>
      <c r="DF496" s="348">
        <f>'1ST TERM Db'!BH496</f>
        <v>0</v>
      </c>
      <c r="DG496" s="328">
        <f t="shared" si="746"/>
        <v>0</v>
      </c>
      <c r="DH496" s="349"/>
      <c r="DI496" s="349"/>
      <c r="DJ496" s="356">
        <f t="shared" si="750"/>
        <v>0</v>
      </c>
      <c r="DK496" s="357">
        <f>'2ND TERM Db '!BK496</f>
        <v>0</v>
      </c>
      <c r="DL496" s="357">
        <f>'1ST TERM Db'!BK496</f>
        <v>0</v>
      </c>
      <c r="DM496" s="328">
        <f t="shared" si="747"/>
        <v>0</v>
      </c>
      <c r="DN496" s="73">
        <f t="shared" ref="DN496" si="793">SUM(O496,U496,AA496,AG496,AM496,AS496,AY496,BE496,BK496,BQ496,BW496,CC496,CI496,CO496,CU496,DA496,DG496:DM496)</f>
        <v>0</v>
      </c>
      <c r="DO496" s="80">
        <f t="shared" si="749"/>
        <v>12</v>
      </c>
      <c r="DP496" s="81" t="s">
        <v>105</v>
      </c>
      <c r="DQ496" s="81" t="s">
        <v>105</v>
      </c>
      <c r="DR496" s="81" t="s">
        <v>105</v>
      </c>
      <c r="DS496" s="81" t="s">
        <v>105</v>
      </c>
      <c r="DT496" s="81" t="s">
        <v>105</v>
      </c>
      <c r="DU496" s="81" t="s">
        <v>105</v>
      </c>
      <c r="DV496" s="81" t="s">
        <v>105</v>
      </c>
      <c r="DW496" s="81" t="s">
        <v>105</v>
      </c>
      <c r="DX496" s="87" t="s">
        <v>98</v>
      </c>
      <c r="DY496" s="88" t="s">
        <v>99</v>
      </c>
      <c r="DZ496" s="81" t="s">
        <v>105</v>
      </c>
      <c r="EA496" s="81" t="s">
        <v>105</v>
      </c>
      <c r="EB496" s="81" t="s">
        <v>105</v>
      </c>
      <c r="EC496" s="81" t="s">
        <v>105</v>
      </c>
      <c r="ED496" s="81" t="s">
        <v>105</v>
      </c>
      <c r="EE496" s="81" t="s">
        <v>105</v>
      </c>
      <c r="EF496" s="99" t="s">
        <v>105</v>
      </c>
      <c r="EG496" s="100" t="s">
        <v>101</v>
      </c>
      <c r="EH496" s="101" t="s">
        <v>102</v>
      </c>
      <c r="EI496" s="102" t="s">
        <v>103</v>
      </c>
      <c r="EJ496" s="103" t="s">
        <v>104</v>
      </c>
    </row>
    <row r="497" ht="30.3" spans="1:140">
      <c r="A497" s="21">
        <v>494</v>
      </c>
      <c r="B497" s="288">
        <f>'1ST TERM Db'!B497</f>
        <v>0</v>
      </c>
      <c r="C497" s="289">
        <f>'1ST TERM Db'!C497</f>
        <v>0</v>
      </c>
      <c r="D497" s="29">
        <f>'1ST TERM Db'!D497</f>
        <v>0</v>
      </c>
      <c r="E497" s="29">
        <f>'1ST TERM Db'!E497</f>
        <v>0</v>
      </c>
      <c r="F497" s="27"/>
      <c r="G497" s="27"/>
      <c r="H497" s="27"/>
      <c r="I497" s="42">
        <f t="shared" si="713"/>
        <v>0</v>
      </c>
      <c r="J497" s="26"/>
      <c r="K497" s="26"/>
      <c r="L497" s="43">
        <f t="shared" si="709"/>
        <v>0</v>
      </c>
      <c r="M497" s="327">
        <f>'2ND TERM Db '!L497</f>
        <v>0</v>
      </c>
      <c r="N497" s="327">
        <f>'1ST TERM Db'!L497</f>
        <v>0</v>
      </c>
      <c r="O497" s="328">
        <f t="shared" si="714"/>
        <v>0</v>
      </c>
      <c r="P497" s="26"/>
      <c r="Q497" s="26"/>
      <c r="R497" s="43">
        <f t="shared" si="715"/>
        <v>0</v>
      </c>
      <c r="S497" s="327">
        <f>'2ND TERM Db '!O497</f>
        <v>0</v>
      </c>
      <c r="T497" s="327">
        <f>'1ST TERM Db'!O497</f>
        <v>0</v>
      </c>
      <c r="U497" s="328">
        <f t="shared" si="716"/>
        <v>0</v>
      </c>
      <c r="V497" s="26"/>
      <c r="W497" s="26"/>
      <c r="X497" s="43">
        <f t="shared" si="717"/>
        <v>0</v>
      </c>
      <c r="Y497" s="327">
        <f>'2ND TERM Db '!R497</f>
        <v>0</v>
      </c>
      <c r="Z497" s="327">
        <f>'1ST TERM Db'!R497</f>
        <v>0</v>
      </c>
      <c r="AA497" s="328">
        <f t="shared" si="718"/>
        <v>0</v>
      </c>
      <c r="AB497" s="26"/>
      <c r="AC497" s="26"/>
      <c r="AD497" s="43">
        <f t="shared" si="719"/>
        <v>0</v>
      </c>
      <c r="AE497" s="327">
        <f>'2ND TERM Db '!U497</f>
        <v>0</v>
      </c>
      <c r="AF497" s="327">
        <f>'1ST TERM Db'!U497</f>
        <v>0</v>
      </c>
      <c r="AG497" s="328">
        <f t="shared" si="720"/>
        <v>0</v>
      </c>
      <c r="AH497" s="26"/>
      <c r="AI497" s="26"/>
      <c r="AJ497" s="43">
        <f t="shared" si="721"/>
        <v>0</v>
      </c>
      <c r="AK497" s="327">
        <f>'2ND TERM Db '!X497</f>
        <v>0</v>
      </c>
      <c r="AL497" s="327">
        <f>'1ST TERM Db'!X497</f>
        <v>0</v>
      </c>
      <c r="AM497" s="328">
        <f t="shared" si="722"/>
        <v>0</v>
      </c>
      <c r="AN497" s="26"/>
      <c r="AO497" s="26"/>
      <c r="AP497" s="43">
        <f t="shared" si="723"/>
        <v>0</v>
      </c>
      <c r="AQ497" s="327">
        <f>'2ND TERM Db '!AA497</f>
        <v>0</v>
      </c>
      <c r="AR497" s="343">
        <f>'1ST TERM Db'!AA497</f>
        <v>0</v>
      </c>
      <c r="AS497" s="328">
        <f t="shared" si="724"/>
        <v>0</v>
      </c>
      <c r="AT497" s="26"/>
      <c r="AU497" s="26"/>
      <c r="AV497" s="43">
        <f t="shared" si="725"/>
        <v>0</v>
      </c>
      <c r="AW497" s="327">
        <f>'2ND TERM Db '!AD497</f>
        <v>0</v>
      </c>
      <c r="AX497" s="343">
        <f>'1ST TERM Db'!AD497</f>
        <v>0</v>
      </c>
      <c r="AY497" s="328">
        <f t="shared" si="726"/>
        <v>0</v>
      </c>
      <c r="AZ497" s="26"/>
      <c r="BA497" s="26"/>
      <c r="BB497" s="43">
        <f t="shared" si="727"/>
        <v>0</v>
      </c>
      <c r="BC497" s="327">
        <f>'2ND TERM Db '!AG497</f>
        <v>0</v>
      </c>
      <c r="BD497" s="327">
        <f>'1ST TERM Db'!AG497</f>
        <v>0</v>
      </c>
      <c r="BE497" s="328">
        <f t="shared" si="728"/>
        <v>0</v>
      </c>
      <c r="BF497" s="26"/>
      <c r="BG497" s="26"/>
      <c r="BH497" s="43">
        <f t="shared" si="729"/>
        <v>0</v>
      </c>
      <c r="BI497" s="327">
        <f>'2ND TERM Db '!AJ497</f>
        <v>0</v>
      </c>
      <c r="BJ497" s="327">
        <f>'1ST TERM Db'!AJ497</f>
        <v>0</v>
      </c>
      <c r="BK497" s="328">
        <f t="shared" si="730"/>
        <v>0</v>
      </c>
      <c r="BL497" s="26"/>
      <c r="BM497" s="26"/>
      <c r="BN497" s="43">
        <f t="shared" si="731"/>
        <v>0</v>
      </c>
      <c r="BO497" s="327">
        <f>'2ND TERM Db '!AM497</f>
        <v>0</v>
      </c>
      <c r="BP497" s="348">
        <f>'1ST TERM Db'!AM497</f>
        <v>0</v>
      </c>
      <c r="BQ497" s="328">
        <f t="shared" si="732"/>
        <v>0</v>
      </c>
      <c r="BR497" s="26"/>
      <c r="BS497" s="26"/>
      <c r="BT497" s="43">
        <f t="shared" si="733"/>
        <v>0</v>
      </c>
      <c r="BU497" s="327">
        <f>'2ND TERM Db '!AP497</f>
        <v>0</v>
      </c>
      <c r="BV497" s="348">
        <f>'1ST TERM Db'!AP497</f>
        <v>0</v>
      </c>
      <c r="BW497" s="328">
        <f t="shared" si="734"/>
        <v>0</v>
      </c>
      <c r="BX497" s="26"/>
      <c r="BY497" s="26"/>
      <c r="BZ497" s="43">
        <f t="shared" si="735"/>
        <v>0</v>
      </c>
      <c r="CA497" s="327">
        <f>'2ND TERM Db '!AS497</f>
        <v>0</v>
      </c>
      <c r="CB497" s="348">
        <f>'1ST TERM Db'!AS497</f>
        <v>0</v>
      </c>
      <c r="CC497" s="328">
        <f t="shared" si="736"/>
        <v>0</v>
      </c>
      <c r="CD497" s="26"/>
      <c r="CE497" s="26"/>
      <c r="CF497" s="43">
        <f t="shared" si="737"/>
        <v>0</v>
      </c>
      <c r="CG497" s="327">
        <f>'2ND TERM Db '!AV497</f>
        <v>0</v>
      </c>
      <c r="CH497" s="348">
        <f>'1ST TERM Db'!AV497</f>
        <v>0</v>
      </c>
      <c r="CI497" s="328">
        <f t="shared" si="738"/>
        <v>0</v>
      </c>
      <c r="CJ497" s="26"/>
      <c r="CK497" s="26"/>
      <c r="CL497" s="43">
        <f t="shared" si="739"/>
        <v>0</v>
      </c>
      <c r="CM497" s="327">
        <f>'2ND TERM Db '!AY497</f>
        <v>0</v>
      </c>
      <c r="CN497" s="348">
        <f>'1ST TERM Db'!AY497</f>
        <v>0</v>
      </c>
      <c r="CO497" s="328">
        <f t="shared" si="740"/>
        <v>0</v>
      </c>
      <c r="CP497" s="26"/>
      <c r="CQ497" s="26"/>
      <c r="CR497" s="43">
        <f t="shared" si="741"/>
        <v>0</v>
      </c>
      <c r="CS497" s="327">
        <f>'2ND TERM Db '!BB497</f>
        <v>0</v>
      </c>
      <c r="CT497" s="348">
        <f>'1ST TERM Db'!BB497</f>
        <v>0</v>
      </c>
      <c r="CU497" s="328">
        <f t="shared" si="742"/>
        <v>0</v>
      </c>
      <c r="CV497" s="26"/>
      <c r="CW497" s="26"/>
      <c r="CX497" s="43">
        <f t="shared" si="743"/>
        <v>0</v>
      </c>
      <c r="CY497" s="327">
        <f>'2ND TERM Db '!BE497</f>
        <v>0</v>
      </c>
      <c r="CZ497" s="348">
        <f>'1ST TERM Db'!BE497</f>
        <v>0</v>
      </c>
      <c r="DA497" s="328">
        <f t="shared" si="744"/>
        <v>0</v>
      </c>
      <c r="DB497" s="26"/>
      <c r="DC497" s="26"/>
      <c r="DD497" s="43">
        <f t="shared" si="745"/>
        <v>0</v>
      </c>
      <c r="DE497" s="327">
        <f>'2ND TERM Db '!BH497</f>
        <v>0</v>
      </c>
      <c r="DF497" s="348">
        <f>'1ST TERM Db'!BH497</f>
        <v>0</v>
      </c>
      <c r="DG497" s="328">
        <f t="shared" si="746"/>
        <v>0</v>
      </c>
      <c r="DH497" s="349"/>
      <c r="DI497" s="349"/>
      <c r="DJ497" s="356">
        <f t="shared" si="750"/>
        <v>0</v>
      </c>
      <c r="DK497" s="357">
        <f>'2ND TERM Db '!BK497</f>
        <v>0</v>
      </c>
      <c r="DL497" s="357">
        <f>'1ST TERM Db'!BK497</f>
        <v>0</v>
      </c>
      <c r="DM497" s="328">
        <f t="shared" si="747"/>
        <v>0</v>
      </c>
      <c r="DN497" s="73">
        <f t="shared" ref="DN497" si="794">SUM(O497,U497,AA497,AG497,AM497,AS497,AY497,BE497,BK497,BQ497,BW497,CC497,CI497,CO497,CU497,DA497,DG497,DM497)</f>
        <v>0</v>
      </c>
      <c r="DO497" s="80">
        <f t="shared" si="749"/>
        <v>12</v>
      </c>
      <c r="DP497" s="81" t="s">
        <v>105</v>
      </c>
      <c r="DQ497" s="81" t="s">
        <v>105</v>
      </c>
      <c r="DR497" s="81" t="s">
        <v>105</v>
      </c>
      <c r="DS497" s="81" t="s">
        <v>105</v>
      </c>
      <c r="DT497" s="81" t="s">
        <v>105</v>
      </c>
      <c r="DU497" s="81" t="s">
        <v>105</v>
      </c>
      <c r="DV497" s="81" t="s">
        <v>105</v>
      </c>
      <c r="DW497" s="81" t="s">
        <v>105</v>
      </c>
      <c r="DX497" s="87" t="s">
        <v>98</v>
      </c>
      <c r="DY497" s="88" t="s">
        <v>99</v>
      </c>
      <c r="DZ497" s="81" t="s">
        <v>105</v>
      </c>
      <c r="EA497" s="81" t="s">
        <v>105</v>
      </c>
      <c r="EB497" s="81" t="s">
        <v>105</v>
      </c>
      <c r="EC497" s="81" t="s">
        <v>105</v>
      </c>
      <c r="ED497" s="81" t="s">
        <v>105</v>
      </c>
      <c r="EE497" s="81" t="s">
        <v>105</v>
      </c>
      <c r="EF497" s="99" t="s">
        <v>105</v>
      </c>
      <c r="EG497" s="100" t="s">
        <v>101</v>
      </c>
      <c r="EH497" s="101" t="s">
        <v>102</v>
      </c>
      <c r="EI497" s="102" t="s">
        <v>103</v>
      </c>
      <c r="EJ497" s="103" t="s">
        <v>104</v>
      </c>
    </row>
    <row r="498" ht="30.3" spans="1:140">
      <c r="A498" s="21">
        <v>495</v>
      </c>
      <c r="B498" s="288">
        <f>'1ST TERM Db'!B498</f>
        <v>0</v>
      </c>
      <c r="C498" s="29">
        <f>'1ST TERM Db'!C498</f>
        <v>0</v>
      </c>
      <c r="D498" s="29">
        <f>'1ST TERM Db'!D498</f>
        <v>0</v>
      </c>
      <c r="E498" s="29">
        <f>'1ST TERM Db'!E498</f>
        <v>0</v>
      </c>
      <c r="F498" s="27"/>
      <c r="G498" s="27"/>
      <c r="H498" s="27"/>
      <c r="I498" s="42">
        <f t="shared" si="713"/>
        <v>0</v>
      </c>
      <c r="J498" s="26"/>
      <c r="K498" s="26"/>
      <c r="L498" s="43">
        <f t="shared" si="709"/>
        <v>0</v>
      </c>
      <c r="M498" s="327">
        <f>'2ND TERM Db '!L498</f>
        <v>0</v>
      </c>
      <c r="N498" s="327">
        <f>'1ST TERM Db'!L498</f>
        <v>0</v>
      </c>
      <c r="O498" s="328">
        <f t="shared" si="714"/>
        <v>0</v>
      </c>
      <c r="P498" s="26"/>
      <c r="Q498" s="26"/>
      <c r="R498" s="43">
        <f t="shared" si="715"/>
        <v>0</v>
      </c>
      <c r="S498" s="327">
        <f>'2ND TERM Db '!O498</f>
        <v>0</v>
      </c>
      <c r="T498" s="327">
        <f>'1ST TERM Db'!O498</f>
        <v>0</v>
      </c>
      <c r="U498" s="328">
        <f t="shared" si="716"/>
        <v>0</v>
      </c>
      <c r="V498" s="26"/>
      <c r="W498" s="26"/>
      <c r="X498" s="43">
        <f t="shared" si="717"/>
        <v>0</v>
      </c>
      <c r="Y498" s="327">
        <f>'2ND TERM Db '!R498</f>
        <v>0</v>
      </c>
      <c r="Z498" s="327">
        <f>'1ST TERM Db'!R498</f>
        <v>0</v>
      </c>
      <c r="AA498" s="328">
        <f t="shared" si="718"/>
        <v>0</v>
      </c>
      <c r="AB498" s="26"/>
      <c r="AC498" s="26"/>
      <c r="AD498" s="43">
        <f t="shared" si="719"/>
        <v>0</v>
      </c>
      <c r="AE498" s="327">
        <f>'2ND TERM Db '!U498</f>
        <v>0</v>
      </c>
      <c r="AF498" s="327">
        <f>'1ST TERM Db'!U498</f>
        <v>0</v>
      </c>
      <c r="AG498" s="328">
        <f t="shared" si="720"/>
        <v>0</v>
      </c>
      <c r="AH498" s="26"/>
      <c r="AI498" s="26"/>
      <c r="AJ498" s="43">
        <f t="shared" si="721"/>
        <v>0</v>
      </c>
      <c r="AK498" s="327">
        <f>'2ND TERM Db '!X498</f>
        <v>0</v>
      </c>
      <c r="AL498" s="327">
        <f>'1ST TERM Db'!X498</f>
        <v>0</v>
      </c>
      <c r="AM498" s="328">
        <f t="shared" si="722"/>
        <v>0</v>
      </c>
      <c r="AN498" s="26"/>
      <c r="AO498" s="26"/>
      <c r="AP498" s="43">
        <f t="shared" si="723"/>
        <v>0</v>
      </c>
      <c r="AQ498" s="327">
        <f>'2ND TERM Db '!AA498</f>
        <v>0</v>
      </c>
      <c r="AR498" s="343">
        <f>'1ST TERM Db'!AA498</f>
        <v>0</v>
      </c>
      <c r="AS498" s="328">
        <f t="shared" si="724"/>
        <v>0</v>
      </c>
      <c r="AT498" s="26"/>
      <c r="AU498" s="26"/>
      <c r="AV498" s="43">
        <f t="shared" si="725"/>
        <v>0</v>
      </c>
      <c r="AW498" s="327">
        <f>'2ND TERM Db '!AD498</f>
        <v>0</v>
      </c>
      <c r="AX498" s="343">
        <f>'1ST TERM Db'!AD498</f>
        <v>0</v>
      </c>
      <c r="AY498" s="328">
        <f t="shared" si="726"/>
        <v>0</v>
      </c>
      <c r="AZ498" s="26"/>
      <c r="BA498" s="26"/>
      <c r="BB498" s="43">
        <f t="shared" si="727"/>
        <v>0</v>
      </c>
      <c r="BC498" s="327">
        <f>'2ND TERM Db '!AG498</f>
        <v>0</v>
      </c>
      <c r="BD498" s="327">
        <f>'1ST TERM Db'!AG498</f>
        <v>0</v>
      </c>
      <c r="BE498" s="328">
        <f t="shared" si="728"/>
        <v>0</v>
      </c>
      <c r="BF498" s="26"/>
      <c r="BG498" s="26"/>
      <c r="BH498" s="43">
        <f t="shared" si="729"/>
        <v>0</v>
      </c>
      <c r="BI498" s="327">
        <f>'2ND TERM Db '!AJ498</f>
        <v>0</v>
      </c>
      <c r="BJ498" s="327">
        <f>'1ST TERM Db'!AJ498</f>
        <v>0</v>
      </c>
      <c r="BK498" s="328">
        <f t="shared" si="730"/>
        <v>0</v>
      </c>
      <c r="BL498" s="26"/>
      <c r="BM498" s="26"/>
      <c r="BN498" s="43">
        <f t="shared" si="731"/>
        <v>0</v>
      </c>
      <c r="BO498" s="327">
        <f>'2ND TERM Db '!AM498</f>
        <v>0</v>
      </c>
      <c r="BP498" s="348">
        <f>'1ST TERM Db'!AM498</f>
        <v>0</v>
      </c>
      <c r="BQ498" s="328">
        <f t="shared" si="732"/>
        <v>0</v>
      </c>
      <c r="BR498" s="26"/>
      <c r="BS498" s="26"/>
      <c r="BT498" s="43">
        <f t="shared" si="733"/>
        <v>0</v>
      </c>
      <c r="BU498" s="327">
        <f>'2ND TERM Db '!AP498</f>
        <v>0</v>
      </c>
      <c r="BV498" s="348">
        <f>'1ST TERM Db'!AP498</f>
        <v>0</v>
      </c>
      <c r="BW498" s="328">
        <f t="shared" si="734"/>
        <v>0</v>
      </c>
      <c r="BX498" s="26"/>
      <c r="BY498" s="26"/>
      <c r="BZ498" s="43">
        <f t="shared" si="735"/>
        <v>0</v>
      </c>
      <c r="CA498" s="327">
        <f>'2ND TERM Db '!AS498</f>
        <v>0</v>
      </c>
      <c r="CB498" s="348">
        <f>'1ST TERM Db'!AS498</f>
        <v>0</v>
      </c>
      <c r="CC498" s="328">
        <f t="shared" si="736"/>
        <v>0</v>
      </c>
      <c r="CD498" s="26"/>
      <c r="CE498" s="26"/>
      <c r="CF498" s="43">
        <f t="shared" si="737"/>
        <v>0</v>
      </c>
      <c r="CG498" s="327">
        <f>'2ND TERM Db '!AV498</f>
        <v>0</v>
      </c>
      <c r="CH498" s="348">
        <f>'1ST TERM Db'!AV498</f>
        <v>0</v>
      </c>
      <c r="CI498" s="328">
        <f t="shared" si="738"/>
        <v>0</v>
      </c>
      <c r="CJ498" s="26"/>
      <c r="CK498" s="26"/>
      <c r="CL498" s="43">
        <f t="shared" si="739"/>
        <v>0</v>
      </c>
      <c r="CM498" s="327">
        <f>'2ND TERM Db '!AY498</f>
        <v>0</v>
      </c>
      <c r="CN498" s="348">
        <f>'1ST TERM Db'!AY498</f>
        <v>0</v>
      </c>
      <c r="CO498" s="328">
        <f t="shared" si="740"/>
        <v>0</v>
      </c>
      <c r="CP498" s="26"/>
      <c r="CQ498" s="26"/>
      <c r="CR498" s="43">
        <f t="shared" si="741"/>
        <v>0</v>
      </c>
      <c r="CS498" s="327">
        <f>'2ND TERM Db '!BB498</f>
        <v>0</v>
      </c>
      <c r="CT498" s="348">
        <f>'1ST TERM Db'!BB498</f>
        <v>0</v>
      </c>
      <c r="CU498" s="328">
        <f t="shared" si="742"/>
        <v>0</v>
      </c>
      <c r="CV498" s="26"/>
      <c r="CW498" s="26"/>
      <c r="CX498" s="43">
        <f t="shared" si="743"/>
        <v>0</v>
      </c>
      <c r="CY498" s="327">
        <f>'2ND TERM Db '!BE498</f>
        <v>0</v>
      </c>
      <c r="CZ498" s="348">
        <f>'1ST TERM Db'!BE498</f>
        <v>0</v>
      </c>
      <c r="DA498" s="328">
        <f t="shared" si="744"/>
        <v>0</v>
      </c>
      <c r="DB498" s="26"/>
      <c r="DC498" s="26"/>
      <c r="DD498" s="43">
        <f t="shared" si="745"/>
        <v>0</v>
      </c>
      <c r="DE498" s="327">
        <f>'2ND TERM Db '!BH498</f>
        <v>0</v>
      </c>
      <c r="DF498" s="348">
        <f>'1ST TERM Db'!BH498</f>
        <v>0</v>
      </c>
      <c r="DG498" s="328">
        <f t="shared" si="746"/>
        <v>0</v>
      </c>
      <c r="DH498" s="349"/>
      <c r="DI498" s="349"/>
      <c r="DJ498" s="356">
        <f t="shared" si="750"/>
        <v>0</v>
      </c>
      <c r="DK498" s="357">
        <f>'2ND TERM Db '!BK498</f>
        <v>0</v>
      </c>
      <c r="DL498" s="357">
        <f>'1ST TERM Db'!BK498</f>
        <v>0</v>
      </c>
      <c r="DM498" s="328">
        <f t="shared" si="747"/>
        <v>0</v>
      </c>
      <c r="DN498" s="73">
        <f t="shared" ref="DN498" si="795">SUM(O498,U498,AA498,AG498,AM498,AS498,AY498,BE498,BK498,BQ498,BW498,CC498,CI498,CO498,CU498,DA498,DG498:DM498)</f>
        <v>0</v>
      </c>
      <c r="DO498" s="80">
        <f t="shared" si="749"/>
        <v>12</v>
      </c>
      <c r="DP498" s="81" t="s">
        <v>105</v>
      </c>
      <c r="DQ498" s="81" t="s">
        <v>105</v>
      </c>
      <c r="DR498" s="81" t="s">
        <v>105</v>
      </c>
      <c r="DS498" s="81" t="s">
        <v>105</v>
      </c>
      <c r="DT498" s="81" t="s">
        <v>105</v>
      </c>
      <c r="DU498" s="81" t="s">
        <v>105</v>
      </c>
      <c r="DV498" s="81" t="s">
        <v>105</v>
      </c>
      <c r="DW498" s="81" t="s">
        <v>105</v>
      </c>
      <c r="DX498" s="87" t="s">
        <v>98</v>
      </c>
      <c r="DY498" s="88" t="s">
        <v>99</v>
      </c>
      <c r="DZ498" s="81" t="s">
        <v>105</v>
      </c>
      <c r="EA498" s="81" t="s">
        <v>105</v>
      </c>
      <c r="EB498" s="81" t="s">
        <v>105</v>
      </c>
      <c r="EC498" s="81" t="s">
        <v>105</v>
      </c>
      <c r="ED498" s="81" t="s">
        <v>105</v>
      </c>
      <c r="EE498" s="81" t="s">
        <v>105</v>
      </c>
      <c r="EF498" s="99" t="s">
        <v>105</v>
      </c>
      <c r="EG498" s="100" t="s">
        <v>101</v>
      </c>
      <c r="EH498" s="101" t="s">
        <v>102</v>
      </c>
      <c r="EI498" s="102" t="s">
        <v>103</v>
      </c>
      <c r="EJ498" s="103" t="s">
        <v>104</v>
      </c>
    </row>
    <row r="499" ht="30.3" spans="1:140">
      <c r="A499" s="21">
        <v>496</v>
      </c>
      <c r="B499" s="288">
        <f>'1ST TERM Db'!B499</f>
        <v>0</v>
      </c>
      <c r="C499" s="289">
        <f>'1ST TERM Db'!C499</f>
        <v>0</v>
      </c>
      <c r="D499" s="29">
        <f>'1ST TERM Db'!D499</f>
        <v>0</v>
      </c>
      <c r="E499" s="29">
        <f>'1ST TERM Db'!E499</f>
        <v>0</v>
      </c>
      <c r="F499" s="27"/>
      <c r="G499" s="27"/>
      <c r="H499" s="27"/>
      <c r="I499" s="42">
        <f t="shared" si="713"/>
        <v>0</v>
      </c>
      <c r="J499" s="26"/>
      <c r="K499" s="26"/>
      <c r="L499" s="43">
        <f t="shared" si="709"/>
        <v>0</v>
      </c>
      <c r="M499" s="327">
        <f>'2ND TERM Db '!L499</f>
        <v>0</v>
      </c>
      <c r="N499" s="327">
        <f>'1ST TERM Db'!L499</f>
        <v>0</v>
      </c>
      <c r="O499" s="328">
        <f t="shared" si="714"/>
        <v>0</v>
      </c>
      <c r="P499" s="26"/>
      <c r="Q499" s="26"/>
      <c r="R499" s="43">
        <f t="shared" si="715"/>
        <v>0</v>
      </c>
      <c r="S499" s="327">
        <f>'2ND TERM Db '!O499</f>
        <v>0</v>
      </c>
      <c r="T499" s="327">
        <f>'1ST TERM Db'!O499</f>
        <v>0</v>
      </c>
      <c r="U499" s="328">
        <f t="shared" si="716"/>
        <v>0</v>
      </c>
      <c r="V499" s="26"/>
      <c r="W499" s="26"/>
      <c r="X499" s="43">
        <f t="shared" si="717"/>
        <v>0</v>
      </c>
      <c r="Y499" s="327">
        <f>'2ND TERM Db '!R499</f>
        <v>0</v>
      </c>
      <c r="Z499" s="327">
        <f>'1ST TERM Db'!R499</f>
        <v>0</v>
      </c>
      <c r="AA499" s="328">
        <f t="shared" si="718"/>
        <v>0</v>
      </c>
      <c r="AB499" s="26"/>
      <c r="AC499" s="26"/>
      <c r="AD499" s="43">
        <f t="shared" si="719"/>
        <v>0</v>
      </c>
      <c r="AE499" s="327">
        <f>'2ND TERM Db '!U499</f>
        <v>0</v>
      </c>
      <c r="AF499" s="327">
        <f>'1ST TERM Db'!U499</f>
        <v>0</v>
      </c>
      <c r="AG499" s="328">
        <f t="shared" si="720"/>
        <v>0</v>
      </c>
      <c r="AH499" s="26"/>
      <c r="AI499" s="26"/>
      <c r="AJ499" s="43">
        <f t="shared" si="721"/>
        <v>0</v>
      </c>
      <c r="AK499" s="327">
        <f>'2ND TERM Db '!X499</f>
        <v>0</v>
      </c>
      <c r="AL499" s="327">
        <f>'1ST TERM Db'!X499</f>
        <v>0</v>
      </c>
      <c r="AM499" s="328">
        <f t="shared" si="722"/>
        <v>0</v>
      </c>
      <c r="AN499" s="26"/>
      <c r="AO499" s="26"/>
      <c r="AP499" s="43">
        <f t="shared" si="723"/>
        <v>0</v>
      </c>
      <c r="AQ499" s="327">
        <f>'2ND TERM Db '!AA499</f>
        <v>0</v>
      </c>
      <c r="AR499" s="343">
        <f>'1ST TERM Db'!AA499</f>
        <v>0</v>
      </c>
      <c r="AS499" s="328">
        <f t="shared" si="724"/>
        <v>0</v>
      </c>
      <c r="AT499" s="26"/>
      <c r="AU499" s="26"/>
      <c r="AV499" s="43">
        <f t="shared" si="725"/>
        <v>0</v>
      </c>
      <c r="AW499" s="327">
        <f>'2ND TERM Db '!AD499</f>
        <v>0</v>
      </c>
      <c r="AX499" s="343">
        <f>'1ST TERM Db'!AD499</f>
        <v>0</v>
      </c>
      <c r="AY499" s="328">
        <f t="shared" si="726"/>
        <v>0</v>
      </c>
      <c r="AZ499" s="26"/>
      <c r="BA499" s="26"/>
      <c r="BB499" s="43">
        <f t="shared" si="727"/>
        <v>0</v>
      </c>
      <c r="BC499" s="327">
        <f>'2ND TERM Db '!AG499</f>
        <v>0</v>
      </c>
      <c r="BD499" s="327">
        <f>'1ST TERM Db'!AG499</f>
        <v>0</v>
      </c>
      <c r="BE499" s="328">
        <f t="shared" si="728"/>
        <v>0</v>
      </c>
      <c r="BF499" s="26"/>
      <c r="BG499" s="26"/>
      <c r="BH499" s="43">
        <f t="shared" si="729"/>
        <v>0</v>
      </c>
      <c r="BI499" s="327">
        <f>'2ND TERM Db '!AJ499</f>
        <v>0</v>
      </c>
      <c r="BJ499" s="327">
        <f>'1ST TERM Db'!AJ499</f>
        <v>0</v>
      </c>
      <c r="BK499" s="328">
        <f t="shared" si="730"/>
        <v>0</v>
      </c>
      <c r="BL499" s="26"/>
      <c r="BM499" s="26"/>
      <c r="BN499" s="43">
        <f t="shared" si="731"/>
        <v>0</v>
      </c>
      <c r="BO499" s="327">
        <f>'2ND TERM Db '!AM499</f>
        <v>0</v>
      </c>
      <c r="BP499" s="348">
        <f>'1ST TERM Db'!AM499</f>
        <v>0</v>
      </c>
      <c r="BQ499" s="328">
        <f t="shared" si="732"/>
        <v>0</v>
      </c>
      <c r="BR499" s="26"/>
      <c r="BS499" s="26"/>
      <c r="BT499" s="43">
        <f t="shared" si="733"/>
        <v>0</v>
      </c>
      <c r="BU499" s="327">
        <f>'2ND TERM Db '!AP499</f>
        <v>0</v>
      </c>
      <c r="BV499" s="348">
        <f>'1ST TERM Db'!AP499</f>
        <v>0</v>
      </c>
      <c r="BW499" s="328">
        <f t="shared" si="734"/>
        <v>0</v>
      </c>
      <c r="BX499" s="26"/>
      <c r="BY499" s="26"/>
      <c r="BZ499" s="43">
        <f t="shared" si="735"/>
        <v>0</v>
      </c>
      <c r="CA499" s="327">
        <f>'2ND TERM Db '!AS499</f>
        <v>0</v>
      </c>
      <c r="CB499" s="348">
        <f>'1ST TERM Db'!AS499</f>
        <v>0</v>
      </c>
      <c r="CC499" s="328">
        <f t="shared" si="736"/>
        <v>0</v>
      </c>
      <c r="CD499" s="26"/>
      <c r="CE499" s="26"/>
      <c r="CF499" s="43">
        <f t="shared" si="737"/>
        <v>0</v>
      </c>
      <c r="CG499" s="327">
        <f>'2ND TERM Db '!AV499</f>
        <v>0</v>
      </c>
      <c r="CH499" s="348">
        <f>'1ST TERM Db'!AV499</f>
        <v>0</v>
      </c>
      <c r="CI499" s="328">
        <f t="shared" si="738"/>
        <v>0</v>
      </c>
      <c r="CJ499" s="26"/>
      <c r="CK499" s="26"/>
      <c r="CL499" s="43">
        <f t="shared" si="739"/>
        <v>0</v>
      </c>
      <c r="CM499" s="327">
        <f>'2ND TERM Db '!AY499</f>
        <v>0</v>
      </c>
      <c r="CN499" s="348">
        <f>'1ST TERM Db'!AY499</f>
        <v>0</v>
      </c>
      <c r="CO499" s="328">
        <f t="shared" si="740"/>
        <v>0</v>
      </c>
      <c r="CP499" s="26"/>
      <c r="CQ499" s="26"/>
      <c r="CR499" s="43">
        <f t="shared" si="741"/>
        <v>0</v>
      </c>
      <c r="CS499" s="327">
        <f>'2ND TERM Db '!BB499</f>
        <v>0</v>
      </c>
      <c r="CT499" s="348">
        <f>'1ST TERM Db'!BB499</f>
        <v>0</v>
      </c>
      <c r="CU499" s="328">
        <f t="shared" si="742"/>
        <v>0</v>
      </c>
      <c r="CV499" s="26"/>
      <c r="CW499" s="26"/>
      <c r="CX499" s="43">
        <f t="shared" si="743"/>
        <v>0</v>
      </c>
      <c r="CY499" s="327">
        <f>'2ND TERM Db '!BE499</f>
        <v>0</v>
      </c>
      <c r="CZ499" s="348">
        <f>'1ST TERM Db'!BE499</f>
        <v>0</v>
      </c>
      <c r="DA499" s="328">
        <f t="shared" si="744"/>
        <v>0</v>
      </c>
      <c r="DB499" s="26"/>
      <c r="DC499" s="26"/>
      <c r="DD499" s="43">
        <f t="shared" si="745"/>
        <v>0</v>
      </c>
      <c r="DE499" s="327">
        <f>'2ND TERM Db '!BH499</f>
        <v>0</v>
      </c>
      <c r="DF499" s="348">
        <f>'1ST TERM Db'!BH499</f>
        <v>0</v>
      </c>
      <c r="DG499" s="328">
        <f t="shared" si="746"/>
        <v>0</v>
      </c>
      <c r="DH499" s="349"/>
      <c r="DI499" s="349"/>
      <c r="DJ499" s="356">
        <f t="shared" si="750"/>
        <v>0</v>
      </c>
      <c r="DK499" s="357">
        <f>'2ND TERM Db '!BK499</f>
        <v>0</v>
      </c>
      <c r="DL499" s="357">
        <f>'1ST TERM Db'!BK499</f>
        <v>0</v>
      </c>
      <c r="DM499" s="328">
        <f t="shared" si="747"/>
        <v>0</v>
      </c>
      <c r="DN499" s="73">
        <f t="shared" ref="DN499" si="796">SUM(O499,U499,AA499,AG499,AM499,AS499,AY499,BE499,BK499,BQ499,BW499,CC499,CI499,CO499,CU499,DA499,DG499,DM499)</f>
        <v>0</v>
      </c>
      <c r="DO499" s="80">
        <f t="shared" si="749"/>
        <v>12</v>
      </c>
      <c r="DP499" s="81" t="s">
        <v>105</v>
      </c>
      <c r="DQ499" s="81" t="s">
        <v>105</v>
      </c>
      <c r="DR499" s="81" t="s">
        <v>105</v>
      </c>
      <c r="DS499" s="81" t="s">
        <v>105</v>
      </c>
      <c r="DT499" s="81" t="s">
        <v>105</v>
      </c>
      <c r="DU499" s="81" t="s">
        <v>105</v>
      </c>
      <c r="DV499" s="81" t="s">
        <v>105</v>
      </c>
      <c r="DW499" s="81" t="s">
        <v>105</v>
      </c>
      <c r="DX499" s="87" t="s">
        <v>98</v>
      </c>
      <c r="DY499" s="88" t="s">
        <v>99</v>
      </c>
      <c r="DZ499" s="81" t="s">
        <v>105</v>
      </c>
      <c r="EA499" s="81" t="s">
        <v>105</v>
      </c>
      <c r="EB499" s="81" t="s">
        <v>105</v>
      </c>
      <c r="EC499" s="81" t="s">
        <v>105</v>
      </c>
      <c r="ED499" s="81" t="s">
        <v>105</v>
      </c>
      <c r="EE499" s="81" t="s">
        <v>105</v>
      </c>
      <c r="EF499" s="99" t="s">
        <v>105</v>
      </c>
      <c r="EG499" s="100" t="s">
        <v>101</v>
      </c>
      <c r="EH499" s="101" t="s">
        <v>102</v>
      </c>
      <c r="EI499" s="102" t="s">
        <v>103</v>
      </c>
      <c r="EJ499" s="103" t="s">
        <v>104</v>
      </c>
    </row>
    <row r="500" ht="30.3" spans="1:140">
      <c r="A500" s="21">
        <v>497</v>
      </c>
      <c r="B500" s="288">
        <f>'1ST TERM Db'!B500</f>
        <v>0</v>
      </c>
      <c r="C500" s="29">
        <f>'1ST TERM Db'!C500</f>
        <v>0</v>
      </c>
      <c r="D500" s="29">
        <f>'1ST TERM Db'!D500</f>
        <v>0</v>
      </c>
      <c r="E500" s="29">
        <f>'1ST TERM Db'!E500</f>
        <v>0</v>
      </c>
      <c r="F500" s="27"/>
      <c r="G500" s="27"/>
      <c r="H500" s="27"/>
      <c r="I500" s="42">
        <f t="shared" si="713"/>
        <v>0</v>
      </c>
      <c r="J500" s="26"/>
      <c r="K500" s="26"/>
      <c r="L500" s="43">
        <f t="shared" si="709"/>
        <v>0</v>
      </c>
      <c r="M500" s="327">
        <f>'2ND TERM Db '!L500</f>
        <v>0</v>
      </c>
      <c r="N500" s="327">
        <f>'1ST TERM Db'!L500</f>
        <v>0</v>
      </c>
      <c r="O500" s="328">
        <f t="shared" si="714"/>
        <v>0</v>
      </c>
      <c r="P500" s="26"/>
      <c r="Q500" s="26"/>
      <c r="R500" s="43">
        <f t="shared" si="715"/>
        <v>0</v>
      </c>
      <c r="S500" s="327">
        <f>'2ND TERM Db '!O500</f>
        <v>0</v>
      </c>
      <c r="T500" s="327">
        <f>'1ST TERM Db'!O500</f>
        <v>0</v>
      </c>
      <c r="U500" s="328">
        <f t="shared" si="716"/>
        <v>0</v>
      </c>
      <c r="V500" s="26"/>
      <c r="W500" s="26"/>
      <c r="X500" s="43">
        <f t="shared" si="717"/>
        <v>0</v>
      </c>
      <c r="Y500" s="327">
        <f>'2ND TERM Db '!R500</f>
        <v>0</v>
      </c>
      <c r="Z500" s="327">
        <f>'1ST TERM Db'!R500</f>
        <v>0</v>
      </c>
      <c r="AA500" s="328">
        <f t="shared" si="718"/>
        <v>0</v>
      </c>
      <c r="AB500" s="26"/>
      <c r="AC500" s="26"/>
      <c r="AD500" s="43">
        <f t="shared" si="719"/>
        <v>0</v>
      </c>
      <c r="AE500" s="327">
        <f>'2ND TERM Db '!U500</f>
        <v>0</v>
      </c>
      <c r="AF500" s="327">
        <f>'1ST TERM Db'!U500</f>
        <v>0</v>
      </c>
      <c r="AG500" s="328">
        <f t="shared" si="720"/>
        <v>0</v>
      </c>
      <c r="AH500" s="26"/>
      <c r="AI500" s="26"/>
      <c r="AJ500" s="43">
        <f t="shared" si="721"/>
        <v>0</v>
      </c>
      <c r="AK500" s="327">
        <f>'2ND TERM Db '!X500</f>
        <v>0</v>
      </c>
      <c r="AL500" s="327">
        <f>'1ST TERM Db'!X500</f>
        <v>0</v>
      </c>
      <c r="AM500" s="328">
        <f t="shared" si="722"/>
        <v>0</v>
      </c>
      <c r="AN500" s="26"/>
      <c r="AO500" s="26"/>
      <c r="AP500" s="43">
        <f t="shared" si="723"/>
        <v>0</v>
      </c>
      <c r="AQ500" s="327">
        <f>'2ND TERM Db '!AA500</f>
        <v>0</v>
      </c>
      <c r="AR500" s="343">
        <f>'1ST TERM Db'!AA500</f>
        <v>0</v>
      </c>
      <c r="AS500" s="328">
        <f t="shared" si="724"/>
        <v>0</v>
      </c>
      <c r="AT500" s="26"/>
      <c r="AU500" s="26"/>
      <c r="AV500" s="43">
        <f t="shared" si="725"/>
        <v>0</v>
      </c>
      <c r="AW500" s="327">
        <f>'2ND TERM Db '!AD500</f>
        <v>0</v>
      </c>
      <c r="AX500" s="343">
        <f>'1ST TERM Db'!AD500</f>
        <v>0</v>
      </c>
      <c r="AY500" s="328">
        <f t="shared" si="726"/>
        <v>0</v>
      </c>
      <c r="AZ500" s="26"/>
      <c r="BA500" s="26"/>
      <c r="BB500" s="43">
        <f t="shared" si="727"/>
        <v>0</v>
      </c>
      <c r="BC500" s="327">
        <f>'2ND TERM Db '!AG500</f>
        <v>0</v>
      </c>
      <c r="BD500" s="327">
        <f>'1ST TERM Db'!AG500</f>
        <v>0</v>
      </c>
      <c r="BE500" s="328">
        <f t="shared" si="728"/>
        <v>0</v>
      </c>
      <c r="BF500" s="26"/>
      <c r="BG500" s="26"/>
      <c r="BH500" s="43">
        <f t="shared" si="729"/>
        <v>0</v>
      </c>
      <c r="BI500" s="327">
        <f>'2ND TERM Db '!AJ500</f>
        <v>0</v>
      </c>
      <c r="BJ500" s="327">
        <f>'1ST TERM Db'!AJ500</f>
        <v>0</v>
      </c>
      <c r="BK500" s="328">
        <f t="shared" si="730"/>
        <v>0</v>
      </c>
      <c r="BL500" s="26"/>
      <c r="BM500" s="26"/>
      <c r="BN500" s="43">
        <f t="shared" si="731"/>
        <v>0</v>
      </c>
      <c r="BO500" s="327">
        <f>'2ND TERM Db '!AM500</f>
        <v>0</v>
      </c>
      <c r="BP500" s="348">
        <f>'1ST TERM Db'!AM500</f>
        <v>0</v>
      </c>
      <c r="BQ500" s="328">
        <f t="shared" si="732"/>
        <v>0</v>
      </c>
      <c r="BR500" s="26"/>
      <c r="BS500" s="26"/>
      <c r="BT500" s="43">
        <f t="shared" si="733"/>
        <v>0</v>
      </c>
      <c r="BU500" s="327">
        <f>'2ND TERM Db '!AP500</f>
        <v>0</v>
      </c>
      <c r="BV500" s="348">
        <f>'1ST TERM Db'!AP500</f>
        <v>0</v>
      </c>
      <c r="BW500" s="328">
        <f t="shared" si="734"/>
        <v>0</v>
      </c>
      <c r="BX500" s="26"/>
      <c r="BY500" s="26"/>
      <c r="BZ500" s="43">
        <f t="shared" si="735"/>
        <v>0</v>
      </c>
      <c r="CA500" s="327">
        <f>'2ND TERM Db '!AS500</f>
        <v>0</v>
      </c>
      <c r="CB500" s="348">
        <f>'1ST TERM Db'!AS500</f>
        <v>0</v>
      </c>
      <c r="CC500" s="328">
        <f t="shared" si="736"/>
        <v>0</v>
      </c>
      <c r="CD500" s="26"/>
      <c r="CE500" s="26"/>
      <c r="CF500" s="43">
        <f t="shared" si="737"/>
        <v>0</v>
      </c>
      <c r="CG500" s="327">
        <f>'2ND TERM Db '!AV500</f>
        <v>0</v>
      </c>
      <c r="CH500" s="348">
        <f>'1ST TERM Db'!AV500</f>
        <v>0</v>
      </c>
      <c r="CI500" s="328">
        <f t="shared" si="738"/>
        <v>0</v>
      </c>
      <c r="CJ500" s="26"/>
      <c r="CK500" s="26"/>
      <c r="CL500" s="43">
        <f t="shared" si="739"/>
        <v>0</v>
      </c>
      <c r="CM500" s="327">
        <f>'2ND TERM Db '!AY500</f>
        <v>0</v>
      </c>
      <c r="CN500" s="348">
        <f>'1ST TERM Db'!AY500</f>
        <v>0</v>
      </c>
      <c r="CO500" s="328">
        <f t="shared" si="740"/>
        <v>0</v>
      </c>
      <c r="CP500" s="26"/>
      <c r="CQ500" s="26"/>
      <c r="CR500" s="43">
        <f t="shared" si="741"/>
        <v>0</v>
      </c>
      <c r="CS500" s="327">
        <f>'2ND TERM Db '!BB500</f>
        <v>0</v>
      </c>
      <c r="CT500" s="348">
        <f>'1ST TERM Db'!BB500</f>
        <v>0</v>
      </c>
      <c r="CU500" s="328">
        <f t="shared" si="742"/>
        <v>0</v>
      </c>
      <c r="CV500" s="26"/>
      <c r="CW500" s="26"/>
      <c r="CX500" s="43">
        <f t="shared" si="743"/>
        <v>0</v>
      </c>
      <c r="CY500" s="327">
        <f>'2ND TERM Db '!BE500</f>
        <v>0</v>
      </c>
      <c r="CZ500" s="348">
        <f>'1ST TERM Db'!BE500</f>
        <v>0</v>
      </c>
      <c r="DA500" s="328">
        <f t="shared" si="744"/>
        <v>0</v>
      </c>
      <c r="DB500" s="26"/>
      <c r="DC500" s="26"/>
      <c r="DD500" s="43">
        <f t="shared" si="745"/>
        <v>0</v>
      </c>
      <c r="DE500" s="327">
        <f>'2ND TERM Db '!BH500</f>
        <v>0</v>
      </c>
      <c r="DF500" s="348">
        <f>'1ST TERM Db'!BH500</f>
        <v>0</v>
      </c>
      <c r="DG500" s="328">
        <f t="shared" si="746"/>
        <v>0</v>
      </c>
      <c r="DH500" s="349"/>
      <c r="DI500" s="349"/>
      <c r="DJ500" s="356">
        <f t="shared" si="750"/>
        <v>0</v>
      </c>
      <c r="DK500" s="357">
        <f>'2ND TERM Db '!BK500</f>
        <v>0</v>
      </c>
      <c r="DL500" s="357">
        <f>'1ST TERM Db'!BK500</f>
        <v>0</v>
      </c>
      <c r="DM500" s="328">
        <f t="shared" si="747"/>
        <v>0</v>
      </c>
      <c r="DN500" s="73">
        <f t="shared" ref="DN500" si="797">SUM(O500,U500,AA500,AG500,AM500,AS500,AY500,BE500,BK500,BQ500,BW500,CC500,CI500,CO500,CU500,DA500,DG500:DM500)</f>
        <v>0</v>
      </c>
      <c r="DO500" s="80">
        <f t="shared" si="749"/>
        <v>12</v>
      </c>
      <c r="DP500" s="81" t="s">
        <v>105</v>
      </c>
      <c r="DQ500" s="81" t="s">
        <v>105</v>
      </c>
      <c r="DR500" s="81" t="s">
        <v>105</v>
      </c>
      <c r="DS500" s="81" t="s">
        <v>105</v>
      </c>
      <c r="DT500" s="81" t="s">
        <v>105</v>
      </c>
      <c r="DU500" s="81" t="s">
        <v>105</v>
      </c>
      <c r="DV500" s="81" t="s">
        <v>105</v>
      </c>
      <c r="DW500" s="81" t="s">
        <v>105</v>
      </c>
      <c r="DX500" s="87" t="s">
        <v>98</v>
      </c>
      <c r="DY500" s="88" t="s">
        <v>99</v>
      </c>
      <c r="DZ500" s="81" t="s">
        <v>105</v>
      </c>
      <c r="EA500" s="81" t="s">
        <v>105</v>
      </c>
      <c r="EB500" s="81" t="s">
        <v>105</v>
      </c>
      <c r="EC500" s="81" t="s">
        <v>105</v>
      </c>
      <c r="ED500" s="81" t="s">
        <v>105</v>
      </c>
      <c r="EE500" s="81" t="s">
        <v>105</v>
      </c>
      <c r="EF500" s="99" t="s">
        <v>105</v>
      </c>
      <c r="EG500" s="100" t="s">
        <v>101</v>
      </c>
      <c r="EH500" s="101" t="s">
        <v>102</v>
      </c>
      <c r="EI500" s="102" t="s">
        <v>103</v>
      </c>
      <c r="EJ500" s="103" t="s">
        <v>104</v>
      </c>
    </row>
    <row r="501" ht="30.3" spans="1:140">
      <c r="A501" s="21">
        <v>498</v>
      </c>
      <c r="B501" s="288">
        <f>'1ST TERM Db'!B501</f>
        <v>0</v>
      </c>
      <c r="C501" s="289">
        <f>'1ST TERM Db'!C501</f>
        <v>0</v>
      </c>
      <c r="D501" s="29">
        <f>'1ST TERM Db'!D501</f>
        <v>0</v>
      </c>
      <c r="E501" s="29">
        <f>'1ST TERM Db'!E501</f>
        <v>0</v>
      </c>
      <c r="F501" s="27"/>
      <c r="G501" s="27"/>
      <c r="H501" s="27"/>
      <c r="I501" s="42">
        <f t="shared" si="713"/>
        <v>0</v>
      </c>
      <c r="J501" s="26"/>
      <c r="K501" s="26"/>
      <c r="L501" s="43">
        <f t="shared" si="709"/>
        <v>0</v>
      </c>
      <c r="M501" s="327">
        <f>'2ND TERM Db '!L501</f>
        <v>0</v>
      </c>
      <c r="N501" s="327">
        <f>'1ST TERM Db'!L501</f>
        <v>0</v>
      </c>
      <c r="O501" s="328">
        <f t="shared" si="714"/>
        <v>0</v>
      </c>
      <c r="P501" s="26"/>
      <c r="Q501" s="26"/>
      <c r="R501" s="43">
        <f t="shared" si="715"/>
        <v>0</v>
      </c>
      <c r="S501" s="327">
        <f>'2ND TERM Db '!O501</f>
        <v>0</v>
      </c>
      <c r="T501" s="327">
        <f>'1ST TERM Db'!O501</f>
        <v>0</v>
      </c>
      <c r="U501" s="328">
        <f t="shared" si="716"/>
        <v>0</v>
      </c>
      <c r="V501" s="26"/>
      <c r="W501" s="26"/>
      <c r="X501" s="43">
        <f t="shared" si="717"/>
        <v>0</v>
      </c>
      <c r="Y501" s="327">
        <f>'2ND TERM Db '!R501</f>
        <v>0</v>
      </c>
      <c r="Z501" s="327">
        <f>'1ST TERM Db'!R501</f>
        <v>0</v>
      </c>
      <c r="AA501" s="328">
        <f t="shared" si="718"/>
        <v>0</v>
      </c>
      <c r="AB501" s="26"/>
      <c r="AC501" s="26"/>
      <c r="AD501" s="43">
        <f t="shared" si="719"/>
        <v>0</v>
      </c>
      <c r="AE501" s="327">
        <f>'2ND TERM Db '!U501</f>
        <v>0</v>
      </c>
      <c r="AF501" s="327">
        <f>'1ST TERM Db'!U501</f>
        <v>0</v>
      </c>
      <c r="AG501" s="328">
        <f t="shared" si="720"/>
        <v>0</v>
      </c>
      <c r="AH501" s="26"/>
      <c r="AI501" s="26"/>
      <c r="AJ501" s="43">
        <f t="shared" si="721"/>
        <v>0</v>
      </c>
      <c r="AK501" s="327">
        <f>'2ND TERM Db '!X501</f>
        <v>0</v>
      </c>
      <c r="AL501" s="327">
        <f>'1ST TERM Db'!X501</f>
        <v>0</v>
      </c>
      <c r="AM501" s="328">
        <f t="shared" si="722"/>
        <v>0</v>
      </c>
      <c r="AN501" s="26"/>
      <c r="AO501" s="26"/>
      <c r="AP501" s="43">
        <f t="shared" si="723"/>
        <v>0</v>
      </c>
      <c r="AQ501" s="327">
        <f>'2ND TERM Db '!AA501</f>
        <v>0</v>
      </c>
      <c r="AR501" s="343">
        <f>'1ST TERM Db'!AA501</f>
        <v>0</v>
      </c>
      <c r="AS501" s="328">
        <f t="shared" si="724"/>
        <v>0</v>
      </c>
      <c r="AT501" s="26"/>
      <c r="AU501" s="26"/>
      <c r="AV501" s="43">
        <f t="shared" si="725"/>
        <v>0</v>
      </c>
      <c r="AW501" s="327">
        <f>'2ND TERM Db '!AD501</f>
        <v>0</v>
      </c>
      <c r="AX501" s="343">
        <f>'1ST TERM Db'!AD501</f>
        <v>0</v>
      </c>
      <c r="AY501" s="328">
        <f t="shared" si="726"/>
        <v>0</v>
      </c>
      <c r="AZ501" s="26"/>
      <c r="BA501" s="26"/>
      <c r="BB501" s="43">
        <f t="shared" si="727"/>
        <v>0</v>
      </c>
      <c r="BC501" s="327">
        <f>'2ND TERM Db '!AG501</f>
        <v>0</v>
      </c>
      <c r="BD501" s="327">
        <f>'1ST TERM Db'!AG501</f>
        <v>0</v>
      </c>
      <c r="BE501" s="328">
        <f t="shared" si="728"/>
        <v>0</v>
      </c>
      <c r="BF501" s="26"/>
      <c r="BG501" s="26"/>
      <c r="BH501" s="43">
        <f t="shared" si="729"/>
        <v>0</v>
      </c>
      <c r="BI501" s="327">
        <f>'2ND TERM Db '!AJ501</f>
        <v>0</v>
      </c>
      <c r="BJ501" s="327">
        <f>'1ST TERM Db'!AJ501</f>
        <v>0</v>
      </c>
      <c r="BK501" s="328">
        <f t="shared" si="730"/>
        <v>0</v>
      </c>
      <c r="BL501" s="26"/>
      <c r="BM501" s="26"/>
      <c r="BN501" s="43">
        <f t="shared" si="731"/>
        <v>0</v>
      </c>
      <c r="BO501" s="327">
        <f>'2ND TERM Db '!AM501</f>
        <v>0</v>
      </c>
      <c r="BP501" s="348">
        <f>'1ST TERM Db'!AM501</f>
        <v>0</v>
      </c>
      <c r="BQ501" s="328">
        <f t="shared" si="732"/>
        <v>0</v>
      </c>
      <c r="BR501" s="26"/>
      <c r="BS501" s="26"/>
      <c r="BT501" s="43">
        <f t="shared" si="733"/>
        <v>0</v>
      </c>
      <c r="BU501" s="327">
        <f>'2ND TERM Db '!AP501</f>
        <v>0</v>
      </c>
      <c r="BV501" s="348">
        <f>'1ST TERM Db'!AP501</f>
        <v>0</v>
      </c>
      <c r="BW501" s="328">
        <f t="shared" si="734"/>
        <v>0</v>
      </c>
      <c r="BX501" s="26"/>
      <c r="BY501" s="26"/>
      <c r="BZ501" s="43">
        <f t="shared" si="735"/>
        <v>0</v>
      </c>
      <c r="CA501" s="327">
        <f>'2ND TERM Db '!AS501</f>
        <v>0</v>
      </c>
      <c r="CB501" s="348">
        <f>'1ST TERM Db'!AS501</f>
        <v>0</v>
      </c>
      <c r="CC501" s="328">
        <f t="shared" si="736"/>
        <v>0</v>
      </c>
      <c r="CD501" s="26"/>
      <c r="CE501" s="26"/>
      <c r="CF501" s="43">
        <f t="shared" si="737"/>
        <v>0</v>
      </c>
      <c r="CG501" s="327">
        <f>'2ND TERM Db '!AV501</f>
        <v>0</v>
      </c>
      <c r="CH501" s="348">
        <f>'1ST TERM Db'!AV501</f>
        <v>0</v>
      </c>
      <c r="CI501" s="328">
        <f t="shared" si="738"/>
        <v>0</v>
      </c>
      <c r="CJ501" s="26"/>
      <c r="CK501" s="26"/>
      <c r="CL501" s="43">
        <f t="shared" si="739"/>
        <v>0</v>
      </c>
      <c r="CM501" s="327">
        <f>'2ND TERM Db '!AY501</f>
        <v>0</v>
      </c>
      <c r="CN501" s="348">
        <f>'1ST TERM Db'!AY501</f>
        <v>0</v>
      </c>
      <c r="CO501" s="328">
        <f t="shared" si="740"/>
        <v>0</v>
      </c>
      <c r="CP501" s="26"/>
      <c r="CQ501" s="26"/>
      <c r="CR501" s="43">
        <f t="shared" si="741"/>
        <v>0</v>
      </c>
      <c r="CS501" s="327">
        <f>'2ND TERM Db '!BB501</f>
        <v>0</v>
      </c>
      <c r="CT501" s="348">
        <f>'1ST TERM Db'!BB501</f>
        <v>0</v>
      </c>
      <c r="CU501" s="328">
        <f t="shared" si="742"/>
        <v>0</v>
      </c>
      <c r="CV501" s="26"/>
      <c r="CW501" s="26"/>
      <c r="CX501" s="43">
        <f t="shared" si="743"/>
        <v>0</v>
      </c>
      <c r="CY501" s="327">
        <f>'2ND TERM Db '!BE501</f>
        <v>0</v>
      </c>
      <c r="CZ501" s="348">
        <f>'1ST TERM Db'!BE501</f>
        <v>0</v>
      </c>
      <c r="DA501" s="328">
        <f t="shared" si="744"/>
        <v>0</v>
      </c>
      <c r="DB501" s="26"/>
      <c r="DC501" s="26"/>
      <c r="DD501" s="43">
        <f t="shared" si="745"/>
        <v>0</v>
      </c>
      <c r="DE501" s="327">
        <f>'2ND TERM Db '!BH501</f>
        <v>0</v>
      </c>
      <c r="DF501" s="348">
        <f>'1ST TERM Db'!BH501</f>
        <v>0</v>
      </c>
      <c r="DG501" s="328">
        <f t="shared" si="746"/>
        <v>0</v>
      </c>
      <c r="DH501" s="349"/>
      <c r="DI501" s="349"/>
      <c r="DJ501" s="356">
        <f t="shared" si="750"/>
        <v>0</v>
      </c>
      <c r="DK501" s="357">
        <f>'2ND TERM Db '!BK501</f>
        <v>0</v>
      </c>
      <c r="DL501" s="357">
        <f>'1ST TERM Db'!BK501</f>
        <v>0</v>
      </c>
      <c r="DM501" s="328">
        <f t="shared" si="747"/>
        <v>0</v>
      </c>
      <c r="DN501" s="73">
        <f t="shared" ref="DN501" si="798">SUM(O501,U501,AA501,AG501,AM501,AS501,AY501,BE501,BK501,BQ501,BW501,CC501,CI501,CO501,CU501,DA501,DG501,DM501)</f>
        <v>0</v>
      </c>
      <c r="DO501" s="80">
        <f t="shared" si="749"/>
        <v>12</v>
      </c>
      <c r="DP501" s="81" t="s">
        <v>105</v>
      </c>
      <c r="DQ501" s="81" t="s">
        <v>105</v>
      </c>
      <c r="DR501" s="81" t="s">
        <v>105</v>
      </c>
      <c r="DS501" s="81" t="s">
        <v>105</v>
      </c>
      <c r="DT501" s="81" t="s">
        <v>105</v>
      </c>
      <c r="DU501" s="81" t="s">
        <v>105</v>
      </c>
      <c r="DV501" s="81" t="s">
        <v>105</v>
      </c>
      <c r="DW501" s="81" t="s">
        <v>105</v>
      </c>
      <c r="DX501" s="87" t="s">
        <v>98</v>
      </c>
      <c r="DY501" s="88" t="s">
        <v>99</v>
      </c>
      <c r="DZ501" s="81" t="s">
        <v>105</v>
      </c>
      <c r="EA501" s="81" t="s">
        <v>105</v>
      </c>
      <c r="EB501" s="81" t="s">
        <v>105</v>
      </c>
      <c r="EC501" s="81" t="s">
        <v>105</v>
      </c>
      <c r="ED501" s="81" t="s">
        <v>105</v>
      </c>
      <c r="EE501" s="81" t="s">
        <v>105</v>
      </c>
      <c r="EF501" s="99" t="s">
        <v>105</v>
      </c>
      <c r="EG501" s="100" t="s">
        <v>101</v>
      </c>
      <c r="EH501" s="101" t="s">
        <v>102</v>
      </c>
      <c r="EI501" s="102" t="s">
        <v>103</v>
      </c>
      <c r="EJ501" s="103" t="s">
        <v>104</v>
      </c>
    </row>
    <row r="502" ht="30.3" spans="1:140">
      <c r="A502" s="21">
        <v>499</v>
      </c>
      <c r="B502" s="288">
        <f>'1ST TERM Db'!B502</f>
        <v>0</v>
      </c>
      <c r="C502" s="29">
        <f>'1ST TERM Db'!C502</f>
        <v>0</v>
      </c>
      <c r="D502" s="29">
        <f>'1ST TERM Db'!D502</f>
        <v>0</v>
      </c>
      <c r="E502" s="29">
        <f>'1ST TERM Db'!E502</f>
        <v>0</v>
      </c>
      <c r="F502" s="27"/>
      <c r="G502" s="27"/>
      <c r="H502" s="27"/>
      <c r="I502" s="42">
        <f t="shared" si="713"/>
        <v>0</v>
      </c>
      <c r="J502" s="26"/>
      <c r="K502" s="26"/>
      <c r="L502" s="43">
        <f t="shared" si="709"/>
        <v>0</v>
      </c>
      <c r="M502" s="327">
        <f>'2ND TERM Db '!L502</f>
        <v>0</v>
      </c>
      <c r="N502" s="327">
        <f>'1ST TERM Db'!L502</f>
        <v>0</v>
      </c>
      <c r="O502" s="328">
        <f t="shared" si="714"/>
        <v>0</v>
      </c>
      <c r="P502" s="26"/>
      <c r="Q502" s="26"/>
      <c r="R502" s="43">
        <f t="shared" si="715"/>
        <v>0</v>
      </c>
      <c r="S502" s="327">
        <f>'2ND TERM Db '!O502</f>
        <v>0</v>
      </c>
      <c r="T502" s="327">
        <f>'1ST TERM Db'!O502</f>
        <v>0</v>
      </c>
      <c r="U502" s="328">
        <f t="shared" si="716"/>
        <v>0</v>
      </c>
      <c r="V502" s="26"/>
      <c r="W502" s="26"/>
      <c r="X502" s="43">
        <f t="shared" si="717"/>
        <v>0</v>
      </c>
      <c r="Y502" s="327">
        <f>'2ND TERM Db '!R502</f>
        <v>0</v>
      </c>
      <c r="Z502" s="327">
        <f>'1ST TERM Db'!R502</f>
        <v>0</v>
      </c>
      <c r="AA502" s="328">
        <f t="shared" si="718"/>
        <v>0</v>
      </c>
      <c r="AB502" s="26"/>
      <c r="AC502" s="26"/>
      <c r="AD502" s="43">
        <f t="shared" si="719"/>
        <v>0</v>
      </c>
      <c r="AE502" s="327">
        <f>'2ND TERM Db '!U502</f>
        <v>0</v>
      </c>
      <c r="AF502" s="327">
        <f>'1ST TERM Db'!U502</f>
        <v>0</v>
      </c>
      <c r="AG502" s="328">
        <f t="shared" si="720"/>
        <v>0</v>
      </c>
      <c r="AH502" s="26"/>
      <c r="AI502" s="26"/>
      <c r="AJ502" s="43">
        <f t="shared" si="721"/>
        <v>0</v>
      </c>
      <c r="AK502" s="327">
        <f>'2ND TERM Db '!X502</f>
        <v>0</v>
      </c>
      <c r="AL502" s="327">
        <f>'1ST TERM Db'!X502</f>
        <v>0</v>
      </c>
      <c r="AM502" s="328">
        <f t="shared" si="722"/>
        <v>0</v>
      </c>
      <c r="AN502" s="26"/>
      <c r="AO502" s="26"/>
      <c r="AP502" s="43">
        <f t="shared" si="723"/>
        <v>0</v>
      </c>
      <c r="AQ502" s="327">
        <f>'2ND TERM Db '!AA502</f>
        <v>0</v>
      </c>
      <c r="AR502" s="343">
        <f>'1ST TERM Db'!AA502</f>
        <v>0</v>
      </c>
      <c r="AS502" s="328">
        <f t="shared" si="724"/>
        <v>0</v>
      </c>
      <c r="AT502" s="26"/>
      <c r="AU502" s="26"/>
      <c r="AV502" s="43">
        <f t="shared" si="725"/>
        <v>0</v>
      </c>
      <c r="AW502" s="327">
        <f>'2ND TERM Db '!AD502</f>
        <v>0</v>
      </c>
      <c r="AX502" s="343">
        <f>'1ST TERM Db'!AD502</f>
        <v>0</v>
      </c>
      <c r="AY502" s="328">
        <f t="shared" si="726"/>
        <v>0</v>
      </c>
      <c r="AZ502" s="26"/>
      <c r="BA502" s="26"/>
      <c r="BB502" s="43">
        <f t="shared" si="727"/>
        <v>0</v>
      </c>
      <c r="BC502" s="327">
        <f>'2ND TERM Db '!AG502</f>
        <v>0</v>
      </c>
      <c r="BD502" s="327">
        <f>'1ST TERM Db'!AG502</f>
        <v>0</v>
      </c>
      <c r="BE502" s="328">
        <f t="shared" si="728"/>
        <v>0</v>
      </c>
      <c r="BF502" s="26"/>
      <c r="BG502" s="26"/>
      <c r="BH502" s="43">
        <f t="shared" si="729"/>
        <v>0</v>
      </c>
      <c r="BI502" s="327">
        <f>'2ND TERM Db '!AJ502</f>
        <v>0</v>
      </c>
      <c r="BJ502" s="327">
        <f>'1ST TERM Db'!AJ502</f>
        <v>0</v>
      </c>
      <c r="BK502" s="328">
        <f t="shared" si="730"/>
        <v>0</v>
      </c>
      <c r="BL502" s="26"/>
      <c r="BM502" s="26"/>
      <c r="BN502" s="43">
        <f t="shared" si="731"/>
        <v>0</v>
      </c>
      <c r="BO502" s="327">
        <f>'2ND TERM Db '!AM502</f>
        <v>0</v>
      </c>
      <c r="BP502" s="348">
        <f>'1ST TERM Db'!AM502</f>
        <v>0</v>
      </c>
      <c r="BQ502" s="328">
        <f t="shared" si="732"/>
        <v>0</v>
      </c>
      <c r="BR502" s="26"/>
      <c r="BS502" s="26"/>
      <c r="BT502" s="43">
        <f t="shared" si="733"/>
        <v>0</v>
      </c>
      <c r="BU502" s="327">
        <f>'2ND TERM Db '!AP502</f>
        <v>0</v>
      </c>
      <c r="BV502" s="348">
        <f>'1ST TERM Db'!AP502</f>
        <v>0</v>
      </c>
      <c r="BW502" s="328">
        <f t="shared" si="734"/>
        <v>0</v>
      </c>
      <c r="BX502" s="26"/>
      <c r="BY502" s="26"/>
      <c r="BZ502" s="43">
        <f t="shared" si="735"/>
        <v>0</v>
      </c>
      <c r="CA502" s="327">
        <f>'2ND TERM Db '!AS502</f>
        <v>0</v>
      </c>
      <c r="CB502" s="348">
        <f>'1ST TERM Db'!AS502</f>
        <v>0</v>
      </c>
      <c r="CC502" s="328">
        <f t="shared" si="736"/>
        <v>0</v>
      </c>
      <c r="CD502" s="26"/>
      <c r="CE502" s="26"/>
      <c r="CF502" s="43">
        <f t="shared" si="737"/>
        <v>0</v>
      </c>
      <c r="CG502" s="327">
        <f>'2ND TERM Db '!AV502</f>
        <v>0</v>
      </c>
      <c r="CH502" s="348">
        <f>'1ST TERM Db'!AV502</f>
        <v>0</v>
      </c>
      <c r="CI502" s="328">
        <f t="shared" si="738"/>
        <v>0</v>
      </c>
      <c r="CJ502" s="26"/>
      <c r="CK502" s="26"/>
      <c r="CL502" s="43">
        <f t="shared" si="739"/>
        <v>0</v>
      </c>
      <c r="CM502" s="327">
        <f>'2ND TERM Db '!AY502</f>
        <v>0</v>
      </c>
      <c r="CN502" s="348">
        <f>'1ST TERM Db'!AY502</f>
        <v>0</v>
      </c>
      <c r="CO502" s="328">
        <f t="shared" si="740"/>
        <v>0</v>
      </c>
      <c r="CP502" s="26"/>
      <c r="CQ502" s="26"/>
      <c r="CR502" s="43">
        <f t="shared" si="741"/>
        <v>0</v>
      </c>
      <c r="CS502" s="327">
        <f>'2ND TERM Db '!BB502</f>
        <v>0</v>
      </c>
      <c r="CT502" s="348">
        <f>'1ST TERM Db'!BB502</f>
        <v>0</v>
      </c>
      <c r="CU502" s="328">
        <f t="shared" si="742"/>
        <v>0</v>
      </c>
      <c r="CV502" s="26"/>
      <c r="CW502" s="26"/>
      <c r="CX502" s="43">
        <f t="shared" si="743"/>
        <v>0</v>
      </c>
      <c r="CY502" s="327">
        <f>'2ND TERM Db '!BE502</f>
        <v>0</v>
      </c>
      <c r="CZ502" s="348">
        <f>'1ST TERM Db'!BE502</f>
        <v>0</v>
      </c>
      <c r="DA502" s="328">
        <f t="shared" si="744"/>
        <v>0</v>
      </c>
      <c r="DB502" s="26"/>
      <c r="DC502" s="26"/>
      <c r="DD502" s="43">
        <f t="shared" si="745"/>
        <v>0</v>
      </c>
      <c r="DE502" s="327">
        <f>'2ND TERM Db '!BH502</f>
        <v>0</v>
      </c>
      <c r="DF502" s="348">
        <f>'1ST TERM Db'!BH502</f>
        <v>0</v>
      </c>
      <c r="DG502" s="328">
        <f t="shared" si="746"/>
        <v>0</v>
      </c>
      <c r="DH502" s="349"/>
      <c r="DI502" s="349"/>
      <c r="DJ502" s="356">
        <f t="shared" si="750"/>
        <v>0</v>
      </c>
      <c r="DK502" s="357">
        <f>'2ND TERM Db '!BK502</f>
        <v>0</v>
      </c>
      <c r="DL502" s="357">
        <f>'1ST TERM Db'!BK502</f>
        <v>0</v>
      </c>
      <c r="DM502" s="328">
        <f t="shared" si="747"/>
        <v>0</v>
      </c>
      <c r="DN502" s="73">
        <f t="shared" ref="DN502" si="799">SUM(O502,U502,AA502,AG502,AM502,AS502,AY502,BE502,BK502,BQ502,BW502,CC502,CI502,CO502,CU502,DA502,DG502:DM502)</f>
        <v>0</v>
      </c>
      <c r="DO502" s="80">
        <f t="shared" si="749"/>
        <v>12</v>
      </c>
      <c r="DP502" s="81" t="s">
        <v>105</v>
      </c>
      <c r="DQ502" s="81" t="s">
        <v>105</v>
      </c>
      <c r="DR502" s="81" t="s">
        <v>105</v>
      </c>
      <c r="DS502" s="81" t="s">
        <v>105</v>
      </c>
      <c r="DT502" s="81" t="s">
        <v>105</v>
      </c>
      <c r="DU502" s="81" t="s">
        <v>105</v>
      </c>
      <c r="DV502" s="81" t="s">
        <v>105</v>
      </c>
      <c r="DW502" s="81" t="s">
        <v>105</v>
      </c>
      <c r="DX502" s="87" t="s">
        <v>98</v>
      </c>
      <c r="DY502" s="88" t="s">
        <v>99</v>
      </c>
      <c r="DZ502" s="81" t="s">
        <v>105</v>
      </c>
      <c r="EA502" s="81" t="s">
        <v>105</v>
      </c>
      <c r="EB502" s="81" t="s">
        <v>105</v>
      </c>
      <c r="EC502" s="81" t="s">
        <v>105</v>
      </c>
      <c r="ED502" s="81" t="s">
        <v>105</v>
      </c>
      <c r="EE502" s="81" t="s">
        <v>105</v>
      </c>
      <c r="EF502" s="99" t="s">
        <v>105</v>
      </c>
      <c r="EG502" s="100" t="s">
        <v>101</v>
      </c>
      <c r="EH502" s="101" t="s">
        <v>102</v>
      </c>
      <c r="EI502" s="102" t="s">
        <v>103</v>
      </c>
      <c r="EJ502" s="103" t="s">
        <v>104</v>
      </c>
    </row>
    <row r="503" ht="30.3" spans="1:140">
      <c r="A503" s="21">
        <v>500</v>
      </c>
      <c r="B503" s="288">
        <f>'1ST TERM Db'!B503</f>
        <v>0</v>
      </c>
      <c r="C503" s="29">
        <f>'1ST TERM Db'!C503</f>
        <v>0</v>
      </c>
      <c r="D503" s="29">
        <f>'1ST TERM Db'!D503</f>
        <v>0</v>
      </c>
      <c r="E503" s="29">
        <f>'1ST TERM Db'!E503</f>
        <v>0</v>
      </c>
      <c r="F503" s="27"/>
      <c r="G503" s="27"/>
      <c r="H503" s="27"/>
      <c r="I503" s="42">
        <f t="shared" si="713"/>
        <v>0</v>
      </c>
      <c r="J503" s="26"/>
      <c r="K503" s="26"/>
      <c r="L503" s="43">
        <f t="shared" si="709"/>
        <v>0</v>
      </c>
      <c r="M503" s="327">
        <f>'2ND TERM Db '!L503</f>
        <v>0</v>
      </c>
      <c r="N503" s="327">
        <f>'1ST TERM Db'!L503</f>
        <v>0</v>
      </c>
      <c r="O503" s="328">
        <f t="shared" si="714"/>
        <v>0</v>
      </c>
      <c r="P503" s="26"/>
      <c r="Q503" s="26"/>
      <c r="R503" s="43">
        <f t="shared" si="715"/>
        <v>0</v>
      </c>
      <c r="S503" s="327">
        <f>'2ND TERM Db '!O503</f>
        <v>0</v>
      </c>
      <c r="T503" s="327">
        <f>'1ST TERM Db'!O503</f>
        <v>0</v>
      </c>
      <c r="U503" s="328">
        <f t="shared" si="716"/>
        <v>0</v>
      </c>
      <c r="V503" s="26"/>
      <c r="W503" s="26"/>
      <c r="X503" s="43">
        <f t="shared" si="717"/>
        <v>0</v>
      </c>
      <c r="Y503" s="327">
        <f>'2ND TERM Db '!R503</f>
        <v>0</v>
      </c>
      <c r="Z503" s="327">
        <f>'1ST TERM Db'!R503</f>
        <v>0</v>
      </c>
      <c r="AA503" s="328">
        <f t="shared" si="718"/>
        <v>0</v>
      </c>
      <c r="AB503" s="26"/>
      <c r="AC503" s="26"/>
      <c r="AD503" s="43">
        <f t="shared" si="719"/>
        <v>0</v>
      </c>
      <c r="AE503" s="327">
        <f>'2ND TERM Db '!U503</f>
        <v>0</v>
      </c>
      <c r="AF503" s="327">
        <f>'1ST TERM Db'!U503</f>
        <v>0</v>
      </c>
      <c r="AG503" s="328">
        <f t="shared" si="720"/>
        <v>0</v>
      </c>
      <c r="AH503" s="26"/>
      <c r="AI503" s="26"/>
      <c r="AJ503" s="43">
        <f t="shared" si="721"/>
        <v>0</v>
      </c>
      <c r="AK503" s="327">
        <f>'2ND TERM Db '!X503</f>
        <v>0</v>
      </c>
      <c r="AL503" s="327">
        <f>'1ST TERM Db'!X503</f>
        <v>0</v>
      </c>
      <c r="AM503" s="328">
        <f t="shared" si="722"/>
        <v>0</v>
      </c>
      <c r="AN503" s="26"/>
      <c r="AO503" s="26"/>
      <c r="AP503" s="43">
        <f t="shared" si="723"/>
        <v>0</v>
      </c>
      <c r="AQ503" s="327">
        <f>'2ND TERM Db '!AA503</f>
        <v>0</v>
      </c>
      <c r="AR503" s="343">
        <f>'1ST TERM Db'!AA503</f>
        <v>0</v>
      </c>
      <c r="AS503" s="328">
        <f t="shared" si="724"/>
        <v>0</v>
      </c>
      <c r="AT503" s="26"/>
      <c r="AU503" s="26"/>
      <c r="AV503" s="43">
        <f t="shared" si="725"/>
        <v>0</v>
      </c>
      <c r="AW503" s="327">
        <f>'2ND TERM Db '!AD503</f>
        <v>0</v>
      </c>
      <c r="AX503" s="343">
        <f>'1ST TERM Db'!AD503</f>
        <v>0</v>
      </c>
      <c r="AY503" s="328">
        <f t="shared" si="726"/>
        <v>0</v>
      </c>
      <c r="AZ503" s="26"/>
      <c r="BA503" s="26"/>
      <c r="BB503" s="43">
        <f t="shared" si="727"/>
        <v>0</v>
      </c>
      <c r="BC503" s="327">
        <f>'2ND TERM Db '!AG503</f>
        <v>0</v>
      </c>
      <c r="BD503" s="327">
        <f>'1ST TERM Db'!AG503</f>
        <v>0</v>
      </c>
      <c r="BE503" s="328">
        <f t="shared" si="728"/>
        <v>0</v>
      </c>
      <c r="BF503" s="26"/>
      <c r="BG503" s="26"/>
      <c r="BH503" s="43">
        <f t="shared" si="729"/>
        <v>0</v>
      </c>
      <c r="BI503" s="327">
        <f>'2ND TERM Db '!AJ503</f>
        <v>0</v>
      </c>
      <c r="BJ503" s="327">
        <f>'1ST TERM Db'!AJ503</f>
        <v>0</v>
      </c>
      <c r="BK503" s="328">
        <f t="shared" si="730"/>
        <v>0</v>
      </c>
      <c r="BL503" s="26"/>
      <c r="BM503" s="26"/>
      <c r="BN503" s="43">
        <f t="shared" si="731"/>
        <v>0</v>
      </c>
      <c r="BO503" s="327">
        <f>'2ND TERM Db '!AM503</f>
        <v>0</v>
      </c>
      <c r="BP503" s="348">
        <f>'1ST TERM Db'!AM503</f>
        <v>0</v>
      </c>
      <c r="BQ503" s="328">
        <f t="shared" si="732"/>
        <v>0</v>
      </c>
      <c r="BR503" s="26"/>
      <c r="BS503" s="26"/>
      <c r="BT503" s="43">
        <f t="shared" si="733"/>
        <v>0</v>
      </c>
      <c r="BU503" s="327">
        <f>'2ND TERM Db '!AP503</f>
        <v>0</v>
      </c>
      <c r="BV503" s="348">
        <f>'1ST TERM Db'!AP503</f>
        <v>0</v>
      </c>
      <c r="BW503" s="328">
        <f t="shared" si="734"/>
        <v>0</v>
      </c>
      <c r="BX503" s="26"/>
      <c r="BY503" s="26"/>
      <c r="BZ503" s="43">
        <f t="shared" si="735"/>
        <v>0</v>
      </c>
      <c r="CA503" s="327">
        <f>'2ND TERM Db '!AS503</f>
        <v>0</v>
      </c>
      <c r="CB503" s="348">
        <f>'1ST TERM Db'!AS503</f>
        <v>0</v>
      </c>
      <c r="CC503" s="328">
        <f t="shared" si="736"/>
        <v>0</v>
      </c>
      <c r="CD503" s="26"/>
      <c r="CE503" s="26"/>
      <c r="CF503" s="43">
        <f t="shared" si="737"/>
        <v>0</v>
      </c>
      <c r="CG503" s="327">
        <f>'2ND TERM Db '!AV503</f>
        <v>0</v>
      </c>
      <c r="CH503" s="348">
        <f>'1ST TERM Db'!AV503</f>
        <v>0</v>
      </c>
      <c r="CI503" s="328">
        <f t="shared" si="738"/>
        <v>0</v>
      </c>
      <c r="CJ503" s="26"/>
      <c r="CK503" s="26"/>
      <c r="CL503" s="43">
        <f t="shared" si="739"/>
        <v>0</v>
      </c>
      <c r="CM503" s="327">
        <f>'2ND TERM Db '!AY503</f>
        <v>0</v>
      </c>
      <c r="CN503" s="348">
        <f>'1ST TERM Db'!AY503</f>
        <v>0</v>
      </c>
      <c r="CO503" s="328">
        <f t="shared" si="740"/>
        <v>0</v>
      </c>
      <c r="CP503" s="26"/>
      <c r="CQ503" s="26"/>
      <c r="CR503" s="43">
        <f t="shared" si="741"/>
        <v>0</v>
      </c>
      <c r="CS503" s="327">
        <f>'2ND TERM Db '!BB503</f>
        <v>0</v>
      </c>
      <c r="CT503" s="348">
        <f>'1ST TERM Db'!BB503</f>
        <v>0</v>
      </c>
      <c r="CU503" s="328">
        <f t="shared" si="742"/>
        <v>0</v>
      </c>
      <c r="CV503" s="26"/>
      <c r="CW503" s="26"/>
      <c r="CX503" s="43">
        <f t="shared" si="743"/>
        <v>0</v>
      </c>
      <c r="CY503" s="327">
        <f>'2ND TERM Db '!BE503</f>
        <v>0</v>
      </c>
      <c r="CZ503" s="348">
        <f>'1ST TERM Db'!BE503</f>
        <v>0</v>
      </c>
      <c r="DA503" s="328">
        <f t="shared" si="744"/>
        <v>0</v>
      </c>
      <c r="DB503" s="26"/>
      <c r="DC503" s="26"/>
      <c r="DD503" s="43">
        <f t="shared" si="745"/>
        <v>0</v>
      </c>
      <c r="DE503" s="327">
        <f>'2ND TERM Db '!BH503</f>
        <v>0</v>
      </c>
      <c r="DF503" s="348">
        <f>'1ST TERM Db'!BH503</f>
        <v>0</v>
      </c>
      <c r="DG503" s="328">
        <f t="shared" si="746"/>
        <v>0</v>
      </c>
      <c r="DH503" s="349"/>
      <c r="DI503" s="349"/>
      <c r="DJ503" s="356">
        <f t="shared" si="750"/>
        <v>0</v>
      </c>
      <c r="DK503" s="357">
        <f>'2ND TERM Db '!BK503</f>
        <v>0</v>
      </c>
      <c r="DL503" s="357">
        <f>'1ST TERM Db'!BK503</f>
        <v>0</v>
      </c>
      <c r="DM503" s="328">
        <f t="shared" si="747"/>
        <v>0</v>
      </c>
      <c r="DN503" s="73">
        <f t="shared" ref="DN503" si="800">SUM(O503,U503,AA503,AG503,AM503,AS503,AY503,BE503,BK503,BQ503,BW503,CC503,CI503,CO503,CU503,DA503,DG503,DM503)</f>
        <v>0</v>
      </c>
      <c r="DO503" s="80">
        <f t="shared" si="749"/>
        <v>12</v>
      </c>
      <c r="DP503" s="81" t="s">
        <v>105</v>
      </c>
      <c r="DQ503" s="81" t="s">
        <v>105</v>
      </c>
      <c r="DR503" s="81" t="s">
        <v>105</v>
      </c>
      <c r="DS503" s="81" t="s">
        <v>105</v>
      </c>
      <c r="DT503" s="81" t="s">
        <v>105</v>
      </c>
      <c r="DU503" s="81" t="s">
        <v>105</v>
      </c>
      <c r="DV503" s="81" t="s">
        <v>105</v>
      </c>
      <c r="DW503" s="81" t="s">
        <v>105</v>
      </c>
      <c r="DX503" s="87" t="s">
        <v>98</v>
      </c>
      <c r="DY503" s="88" t="s">
        <v>99</v>
      </c>
      <c r="DZ503" s="81" t="s">
        <v>105</v>
      </c>
      <c r="EA503" s="81" t="s">
        <v>105</v>
      </c>
      <c r="EB503" s="81" t="s">
        <v>105</v>
      </c>
      <c r="EC503" s="81" t="s">
        <v>105</v>
      </c>
      <c r="ED503" s="81" t="s">
        <v>105</v>
      </c>
      <c r="EE503" s="81" t="s">
        <v>105</v>
      </c>
      <c r="EF503" s="99" t="s">
        <v>105</v>
      </c>
      <c r="EG503" s="100" t="s">
        <v>101</v>
      </c>
      <c r="EH503" s="101" t="s">
        <v>102</v>
      </c>
      <c r="EI503" s="102" t="s">
        <v>103</v>
      </c>
      <c r="EJ503" s="103"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133"/>
      <c r="K6" s="1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9.95" customHeight="1" spans="2:76">
      <c r="B7" s="131"/>
      <c r="C7" s="131"/>
      <c r="D7" s="296" t="s">
        <v>131</v>
      </c>
      <c r="E7" s="297"/>
      <c r="F7" s="298" t="s">
        <v>3</v>
      </c>
      <c r="G7" s="137" t="str">
        <f>VLOOKUP(B8,'1ST TERM Db'!A4:CI503,87,0)</f>
        <v>14 yrs</v>
      </c>
      <c r="H7" s="138" t="s">
        <v>4</v>
      </c>
      <c r="I7" s="234"/>
      <c r="J7" s="307" t="str">
        <f>'1ST TERM Db'!CL4</f>
        <v>Arts</v>
      </c>
      <c r="K7" s="308"/>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48.6" customHeight="1" spans="2:76">
      <c r="B8" s="139">
        <v>1</v>
      </c>
      <c r="C8" s="299" t="s">
        <v>5</v>
      </c>
      <c r="D8" s="141" t="str">
        <f>VLOOKUP(B8,'2ND TERM Db '!A4:B503,2,0)</f>
        <v>ADEBAYO JAMAL</v>
      </c>
      <c r="E8" s="142"/>
      <c r="F8" s="143"/>
      <c r="G8" s="300" t="s">
        <v>6</v>
      </c>
      <c r="H8" s="301" t="str">
        <f>VLOOKUP(B8,'2ND TERM Db '!A4:D503,4,0)</f>
        <v>MALE</v>
      </c>
      <c r="I8" s="309" t="s">
        <v>7</v>
      </c>
      <c r="J8" s="310" t="str">
        <f>VLOOKUP(B8,'2ND TERM Db '!A4:D503,3,0)</f>
        <v>2806</v>
      </c>
      <c r="K8" s="300" t="s">
        <v>8</v>
      </c>
      <c r="L8" s="311" t="str">
        <f>VLOOKUP(B8,'2ND TERM Db '!A4:E503,5,0)</f>
        <v>SSS3C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02">
        <f>COUNTIF(D14:D31,"=100")</f>
        <v>11</v>
      </c>
      <c r="E9" s="149" t="s">
        <v>10</v>
      </c>
      <c r="F9" s="303">
        <f>COUNTIF(I14:I31,"&gt;=40")</f>
        <v>10</v>
      </c>
      <c r="G9" s="149" t="s">
        <v>11</v>
      </c>
      <c r="H9" s="304">
        <f>D9-F9</f>
        <v>1</v>
      </c>
      <c r="I9" s="149" t="s">
        <v>12</v>
      </c>
      <c r="J9" s="311">
        <f>VLOOKUP(B8,'2ND TERM Db '!A4:F503,6,0)</f>
        <v>40</v>
      </c>
      <c r="K9" s="241" t="s">
        <v>13</v>
      </c>
      <c r="L9" s="312">
        <f>VLOOKUP(B8,'2ND TERM Db '!A4:BM503,65,0)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305">
        <f>VLOOKUP(B8,'2ND TERM Db '!A4:G503,7,0)</f>
        <v>224</v>
      </c>
      <c r="E10" s="306" t="s">
        <v>15</v>
      </c>
      <c r="F10" s="305">
        <f>VLOOKUP(B8,'2ND TERM Db '!A4:H503,8,0)</f>
        <v>212</v>
      </c>
      <c r="G10" s="306" t="s">
        <v>16</v>
      </c>
      <c r="H10" s="305">
        <f>VLOOKUP(B8,'2ND TERM Db '!A4:I503,9,0)</f>
        <v>12</v>
      </c>
      <c r="I10" s="313" t="s">
        <v>17</v>
      </c>
      <c r="J10" s="314" t="str">
        <f>VLOOKUP(B8,'2ND TERM Db '!A4:BV503,74,0)</f>
        <v>2025/2026</v>
      </c>
      <c r="K10" s="313" t="s">
        <v>18</v>
      </c>
      <c r="L10" s="305" t="str">
        <f>VLOOKUP(B8,'2ND TERM Db '!A4:BW504,75,0)</f>
        <v>SECOND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132</v>
      </c>
      <c r="F12" s="163"/>
      <c r="G12" s="162" t="s">
        <v>133</v>
      </c>
      <c r="H12" s="163"/>
      <c r="I12" s="162" t="s">
        <v>134</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'2ND TERM Db '!K2</f>
        <v>General Mathematics</v>
      </c>
      <c r="D14" s="174">
        <f>IF(AND(E14=0,G14=0,I14=0),"--",100)</f>
        <v>100</v>
      </c>
      <c r="E14" s="175">
        <f>VLOOKUP(B8,'2ND TERM Db '!A4:J503,10,0)</f>
        <v>23</v>
      </c>
      <c r="F14" s="176"/>
      <c r="G14" s="175">
        <f>VLOOKUP(B8,'2ND TERM Db '!A4:K503,11,0)</f>
        <v>69</v>
      </c>
      <c r="H14" s="176"/>
      <c r="I14" s="175">
        <f>VLOOKUP(B8,'2ND TERM Db '!A4:L503,12,0)</f>
        <v>92</v>
      </c>
      <c r="J14" s="176"/>
      <c r="K14" s="174" t="str">
        <f>IF(I14&gt;=70,"A",IF(I14&gt;=50,"C",IF(I14&gt;=40,"P",IF(I14&gt;=1,"F","NA"))))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'2ND TERM Db '!N2</f>
        <v>English Language</v>
      </c>
      <c r="D15" s="174">
        <f t="shared" ref="D15:D31" si="0">IF(AND(E15=0,G15=0,I15=0),"--",100)</f>
        <v>100</v>
      </c>
      <c r="E15" s="175">
        <f>VLOOKUP(B8,'2ND TERM Db '!A4:M503,13,0)</f>
        <v>26</v>
      </c>
      <c r="F15" s="176"/>
      <c r="G15" s="175">
        <f>VLOOKUP(B8,'2ND TERM Db '!A4:N503,14,0)</f>
        <v>67</v>
      </c>
      <c r="H15" s="176"/>
      <c r="I15" s="175">
        <f>VLOOKUP(B8,'2ND TERM Db '!A4:O503,15,0)</f>
        <v>93</v>
      </c>
      <c r="J15" s="176"/>
      <c r="K15" s="174" t="str">
        <f t="shared" ref="K15:K30" si="1">IF(I15&gt;=70,"A",IF(I15&gt;=50,"C",IF(I15&gt;=40,"P",IF(I15&gt;=1,"F","NA"))))</f>
        <v>A</v>
      </c>
      <c r="L15" s="249" t="str">
        <f t="shared" ref="L15:L30"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'2ND TERM Db '!Q2</f>
        <v>Civic Education</v>
      </c>
      <c r="D16" s="174">
        <f t="shared" si="0"/>
        <v>100</v>
      </c>
      <c r="E16" s="175">
        <f>VLOOKUP(B8,'2ND TERM Db '!A4:P503,16,0)</f>
        <v>30</v>
      </c>
      <c r="F16" s="176"/>
      <c r="G16" s="175">
        <f>VLOOKUP(B8,'2ND TERM Db '!A4:Q503,17,0)</f>
        <v>70</v>
      </c>
      <c r="H16" s="176"/>
      <c r="I16" s="175">
        <f>VLOOKUP(B8,'2ND TERM Db '!A4:R4503,18,0)</f>
        <v>100</v>
      </c>
      <c r="J16" s="176"/>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'2ND TERM Db '!T2</f>
        <v>Chemistry</v>
      </c>
      <c r="D17" s="174">
        <f t="shared" si="0"/>
        <v>100</v>
      </c>
      <c r="E17" s="175">
        <f>VLOOKUP(B8,'2ND TERM Db '!A4:S503,19,0)</f>
        <v>25</v>
      </c>
      <c r="F17" s="176"/>
      <c r="G17" s="175">
        <f>VLOOKUP(B8,'2ND TERM Db '!A4:T503,20,0)</f>
        <v>70</v>
      </c>
      <c r="H17" s="176"/>
      <c r="I17" s="175">
        <f>VLOOKUP(B8,'2ND TERM Db '!A4:U503,21,0)</f>
        <v>95</v>
      </c>
      <c r="J17" s="176"/>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'2ND TERM Db '!W2</f>
        <v>Biology</v>
      </c>
      <c r="D18" s="174">
        <f t="shared" si="0"/>
        <v>100</v>
      </c>
      <c r="E18" s="175">
        <f>VLOOKUP(B8,'2ND TERM Db '!A4:V504,22,0)</f>
        <v>26</v>
      </c>
      <c r="F18" s="176"/>
      <c r="G18" s="175">
        <f>VLOOKUP(B8,'2ND TERM Db '!A4:X503,23,0)</f>
        <v>49</v>
      </c>
      <c r="H18" s="176"/>
      <c r="I18" s="175">
        <f>VLOOKUP(B8,'2ND TERM Db '!A4:Z504,24,0)</f>
        <v>75</v>
      </c>
      <c r="J18" s="176"/>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'2ND TERM Db '!Z2</f>
        <v>Physics</v>
      </c>
      <c r="D19" s="174">
        <f t="shared" si="0"/>
        <v>100</v>
      </c>
      <c r="E19" s="175">
        <f>VLOOKUP(B8,'2ND TERM Db '!A4:Y503,25,0)</f>
        <v>22</v>
      </c>
      <c r="F19" s="176"/>
      <c r="G19" s="175">
        <f>VLOOKUP(B8,'2ND TERM Db '!A4:Z503,26,0)</f>
        <v>62</v>
      </c>
      <c r="H19" s="176"/>
      <c r="I19" s="175">
        <f>VLOOKUP(B8,'2ND TERM Db '!A4:AA503,27,0)</f>
        <v>84</v>
      </c>
      <c r="J19" s="176"/>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'2ND TERM Db '!AC2</f>
        <v>Financial Accounting</v>
      </c>
      <c r="D20" s="174">
        <f t="shared" si="0"/>
        <v>100</v>
      </c>
      <c r="E20" s="175">
        <f>VLOOKUP(B8,'2ND TERM Db '!A4:AB503,28,0)</f>
        <v>26</v>
      </c>
      <c r="F20" s="176"/>
      <c r="G20" s="175">
        <f>VLOOKUP(B8,'2ND TERM Db '!A4:AC503,29,0)</f>
        <v>48</v>
      </c>
      <c r="H20" s="176"/>
      <c r="I20" s="175">
        <f>VLOOKUP(B8,'2ND TERM Db '!A4:AD503,30,0)</f>
        <v>74</v>
      </c>
      <c r="J20" s="176"/>
      <c r="K20" s="174" t="str">
        <f t="shared" si="1"/>
        <v>A</v>
      </c>
      <c r="L20" s="249" t="str">
        <f t="shared" si="2"/>
        <v>DISTINCTION</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'2ND TERM Db '!AF2</f>
        <v>Commerce</v>
      </c>
      <c r="D21" s="174">
        <f t="shared" si="0"/>
        <v>100</v>
      </c>
      <c r="E21" s="175">
        <f>VLOOKUP(B8,'2ND TERM Db '!A4:AE503,31,0)</f>
        <v>25</v>
      </c>
      <c r="F21" s="176"/>
      <c r="G21" s="175">
        <f>VLOOKUP(B8,'2ND TERM Db '!A4:AF503,32,0)</f>
        <v>64</v>
      </c>
      <c r="H21" s="176"/>
      <c r="I21" s="175">
        <f>VLOOKUP(B8,'2ND TERM Db '!A4:AG503,33,0)</f>
        <v>89</v>
      </c>
      <c r="J21" s="176"/>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'2ND TERM Db '!AI2</f>
        <v>Economics</v>
      </c>
      <c r="D22" s="174">
        <f t="shared" si="0"/>
        <v>100</v>
      </c>
      <c r="E22" s="175">
        <f>VLOOKUP(B8,'2ND TERM Db '!A4:AH503,34,0)</f>
        <v>14</v>
      </c>
      <c r="F22" s="176"/>
      <c r="G22" s="175">
        <f>VLOOKUP(B8,'2ND TERM Db '!A4:AI503,35,0)</f>
        <v>21</v>
      </c>
      <c r="H22" s="176"/>
      <c r="I22" s="175">
        <f>VLOOKUP(B8,'2ND TERM Db '!A4:AJ503,36,0)</f>
        <v>35</v>
      </c>
      <c r="J22" s="176"/>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'2ND TERM Db '!AL2</f>
        <v>Government</v>
      </c>
      <c r="D23" s="174">
        <f t="shared" si="0"/>
        <v>100</v>
      </c>
      <c r="E23" s="175">
        <f>VLOOKUP(B8,'2ND TERM Db '!A4:AK503,37,0)</f>
        <v>30</v>
      </c>
      <c r="F23" s="176"/>
      <c r="G23" s="175">
        <f>VLOOKUP(B8,'2ND TERM Db '!A4:AL503,38,0)</f>
        <v>60</v>
      </c>
      <c r="H23" s="176"/>
      <c r="I23" s="175">
        <f>VLOOKUP(B8,'2ND TERM Db '!A4:AM503,39,0)</f>
        <v>90</v>
      </c>
      <c r="J23" s="176"/>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'2ND TERM Db '!AO2</f>
        <v>Literature in English</v>
      </c>
      <c r="D24" s="174">
        <f t="shared" si="0"/>
        <v>100</v>
      </c>
      <c r="E24" s="175">
        <f>VLOOKUP(B8,'2ND TERM Db '!A4:AN503,40,0)</f>
        <v>17</v>
      </c>
      <c r="F24" s="176"/>
      <c r="G24" s="175">
        <f>VLOOKUP(B8,'2ND TERM Db '!A4:AO503,41,0)</f>
        <v>30</v>
      </c>
      <c r="H24" s="176"/>
      <c r="I24" s="175">
        <f>VLOOKUP(B8,'2ND TERM Db '!A4:AP503,42,0)</f>
        <v>47</v>
      </c>
      <c r="J24" s="176"/>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'2ND TERM Db '!AR2</f>
        <v>CRS</v>
      </c>
      <c r="D25" s="174" t="str">
        <f t="shared" si="0"/>
        <v>--</v>
      </c>
      <c r="E25" s="175">
        <f>VLOOKUP(B8,'2ND TERM Db '!A4:AQ503,43,0)</f>
        <v>0</v>
      </c>
      <c r="F25" s="176"/>
      <c r="G25" s="175">
        <f>VLOOKUP(B8,'2ND TERM Db '!A4:AR503,44,0)</f>
        <v>0</v>
      </c>
      <c r="H25" s="176"/>
      <c r="I25" s="175">
        <f>VLOOKUP(B8,'2ND TERM Db '!A4:AS503,45,0)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'2ND TERM Db '!AU2</f>
        <v>IRS </v>
      </c>
      <c r="D26" s="174" t="str">
        <f t="shared" si="0"/>
        <v>--</v>
      </c>
      <c r="E26" s="175">
        <f>VLOOKUP(B8,'2ND TERM Db '!A4:AT503,46,0)</f>
        <v>0</v>
      </c>
      <c r="F26" s="176"/>
      <c r="G26" s="175">
        <f>VLOOKUP(B8,'2ND TERM Db '!A4:AU503,47,0)</f>
        <v>0</v>
      </c>
      <c r="H26" s="176"/>
      <c r="I26" s="175">
        <f>VLOOKUP(B8,'2ND TERM Db '!A4:AV503,48,0)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'2ND TERM Db '!AX2</f>
        <v>Geography</v>
      </c>
      <c r="D27" s="174" t="str">
        <f t="shared" si="0"/>
        <v>--</v>
      </c>
      <c r="E27" s="175">
        <f>VLOOKUP(B8,'2ND TERM Db '!A4:AW513,49,0)</f>
        <v>0</v>
      </c>
      <c r="F27" s="176"/>
      <c r="G27" s="175">
        <f>VLOOKUP(B8,'2ND TERM Db '!A4:AX503,50,0)</f>
        <v>0</v>
      </c>
      <c r="H27" s="176"/>
      <c r="I27" s="175">
        <f>VLOOKUP(B8,'2ND TERM Db '!A4:AY503,51,0)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'2ND TERM Db '!BA2</f>
        <v>Further Mathematics</v>
      </c>
      <c r="D28" s="174" t="str">
        <f t="shared" si="0"/>
        <v>--</v>
      </c>
      <c r="E28" s="175">
        <f>VLOOKUP(B8,'2ND TERM Db '!A4:AZ503,52,0)</f>
        <v>0</v>
      </c>
      <c r="F28" s="176"/>
      <c r="G28" s="175">
        <f>VLOOKUP(B8,'2ND TERM Db '!A4:BA503,53,0)</f>
        <v>0</v>
      </c>
      <c r="H28" s="176"/>
      <c r="I28" s="175">
        <f>VLOOKUP(B8,'2ND TERM Db '!A4:BB503,54,0)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'2ND TERM Db '!BD2</f>
        <v>Agricultural Science</v>
      </c>
      <c r="D29" s="174" t="str">
        <f t="shared" si="0"/>
        <v>--</v>
      </c>
      <c r="E29" s="175">
        <f>VLOOKUP(B8,'2ND TERM Db '!A4:BC503,55,0)</f>
        <v>0</v>
      </c>
      <c r="F29" s="176"/>
      <c r="G29" s="175">
        <f>VLOOKUP(B8,'2ND TERM Db '!A4:BD503,56,0)</f>
        <v>0</v>
      </c>
      <c r="H29" s="176"/>
      <c r="I29" s="175">
        <f>VLOOKUP(B8,'2ND TERM Db '!A4:BE503,57,0)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'2ND TERM Db '!BG2</f>
        <v>Yoruba</v>
      </c>
      <c r="D30" s="174" t="str">
        <f t="shared" si="0"/>
        <v>--</v>
      </c>
      <c r="E30" s="175">
        <f>VLOOKUP(B8,'2ND TERM Db '!A4:BF503,58,0)</f>
        <v>0</v>
      </c>
      <c r="F30" s="176"/>
      <c r="G30" s="175">
        <f>VLOOKUP(B8,'2ND TERM Db '!A4:BG503,59,0)</f>
        <v>0</v>
      </c>
      <c r="H30" s="176"/>
      <c r="I30" s="175">
        <f>VLOOKUP(B8,'2ND TERM Db '!A4:BH503,60,0)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'2ND TERM Db '!BJ2</f>
        <v>Data Processing</v>
      </c>
      <c r="D31" s="174" t="str">
        <f t="shared" si="0"/>
        <v>--</v>
      </c>
      <c r="E31" s="175">
        <f>VLOOKUP(B8,'2ND TERM Db '!A4:BI503,61,0)</f>
        <v>0</v>
      </c>
      <c r="F31" s="176"/>
      <c r="G31" s="175">
        <f>VLOOKUP(B8,'2ND TERM Db '!A4:BJ503,62,0)</f>
        <v>0</v>
      </c>
      <c r="H31" s="176"/>
      <c r="I31" s="175">
        <f>VLOOKUP(B8,'2ND TERM Db '!A4:BK503,63,0)</f>
        <v>0</v>
      </c>
      <c r="J31" s="176"/>
      <c r="K31" s="174" t="str">
        <f t="shared" ref="K31" si="3">IF(I31&gt;=70,"A",IF(I31&gt;=50,"C",IF(I31&gt;=40,"P",IF(I31&gt;=1,"F","NA"))))</f>
        <v>NA</v>
      </c>
      <c r="L31" s="249" t="str">
        <f t="shared" ref="L31" si="4">IF(K31="A","DISTINCTION",IF(K31="C","GOOD",IF(K31="P","PASS",IF(K31="F","FAIL",IF(K31="NA","NOT APPLICABLE","")))))</f>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1100</v>
      </c>
      <c r="E32" s="184"/>
      <c r="F32" s="185"/>
      <c r="G32" s="186" t="s">
        <v>33</v>
      </c>
      <c r="H32" s="187"/>
      <c r="I32" s="250">
        <f>SUM(I14:I31)</f>
        <v>874</v>
      </c>
      <c r="J32" s="251"/>
      <c r="K32" s="252" t="s">
        <v>34</v>
      </c>
      <c r="L32" s="253">
        <f>FLOOR(I32/D32*100,0.1)</f>
        <v>79.4</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VLOOKUP(B8,'2ND TERM Db '!A4:BN503,66,0)</f>
        <v>EXCELLENT(5)</v>
      </c>
      <c r="C36" s="195"/>
      <c r="D36" s="196" t="str">
        <f>VLOOKUP(B8,'2ND TERM Db '!A4:BO503,67,0)</f>
        <v>EXCELLENT(5)</v>
      </c>
      <c r="E36" s="196" t="str">
        <f>VLOOKUP(B8,'2ND TERM Db '!A4:BP503,68,0)</f>
        <v>GOOD(4)</v>
      </c>
      <c r="F36" s="196" t="str">
        <f>VLOOKUP(B8,'2ND TERM Db '!A4:BQ503,69,0)</f>
        <v>AVERAGE(3)</v>
      </c>
      <c r="G36" s="196" t="str">
        <f>VLOOKUP(B8,'2ND TERM Db '!A4:BR503,70,0)</f>
        <v>GOOD(4)</v>
      </c>
      <c r="H36" s="196" t="str">
        <f>VLOOKUP(B8,'2ND TERM Db '!A4:BS503,71,0)</f>
        <v>GOOD(4)</v>
      </c>
      <c r="I36" s="196" t="str">
        <f>VLOOKUP(B8,'2ND TERM Db '!A4:BT503,72,0)</f>
        <v>GOOD(4)</v>
      </c>
      <c r="J36" s="196" t="str">
        <f>VLOOKUP(B8,'2ND TERM Db '!A4:BU503,73,0)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5">IF(D36="EXCELLENT(5)",5,IF(D36="GOOD(4)",4,IF(D36="AVERAGE(3)",3,IF(D36="BELOW AVERAGE(2)",2,IF(D36="FAIR(1)",1,"--")))))</f>
        <v>5</v>
      </c>
      <c r="E37" s="197">
        <f t="shared" si="5"/>
        <v>4</v>
      </c>
      <c r="F37" s="197">
        <f t="shared" si="5"/>
        <v>3</v>
      </c>
      <c r="G37" s="197">
        <f t="shared" si="5"/>
        <v>4</v>
      </c>
      <c r="H37" s="197">
        <f t="shared" si="5"/>
        <v>4</v>
      </c>
      <c r="I37" s="197">
        <f t="shared" si="5"/>
        <v>4</v>
      </c>
      <c r="J37" s="197">
        <f t="shared" si="5"/>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VLOOKUP(B8,'2ND TERM Db '!A4:BX503,76,0)</f>
        <v>GOOD(4)</v>
      </c>
      <c r="C40" s="205"/>
      <c r="D40" s="196" t="str">
        <f>VLOOKUP(B8,'2ND TERM Db '!A4:BY503,77,0)</f>
        <v>OPTIONAL</v>
      </c>
      <c r="E40" s="196" t="str">
        <f>VLOOKUP(B8,'2ND TERM Db '!A4:BZ503,78,0)</f>
        <v>OPTIONAL</v>
      </c>
      <c r="F40" s="196" t="str">
        <f>VLOOKUP(B8,'2ND TERM Db '!A4:CA503,79,0)</f>
        <v>GOOD(4)</v>
      </c>
      <c r="G40" s="196" t="str">
        <f>VLOOKUP(B8,'2ND TERM Db '!A4:CB503,80,0)</f>
        <v>GOOD(4)</v>
      </c>
      <c r="H40" s="206" t="str">
        <f>VLOOKUP(B8,'2ND TERM Db '!A4:CC503,81,0)</f>
        <v>AVERAGE(3)</v>
      </c>
      <c r="I40" s="270"/>
      <c r="J40" s="196" t="str">
        <f>VLOOKUP(B8,'2ND TERM Db '!A4:CD503,82,0)</f>
        <v>GOOD(4)</v>
      </c>
      <c r="K40" s="271" t="s">
        <v>46</v>
      </c>
      <c r="L40" s="272">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J41" si="6">IF(D40="EXCELLENT(5)",5,IF(D40="GOOD(4)",4,IF(D40="AVERAGE(3)",3,IF(D40="BELOW AVERAGE(2)",2,IF(D40="FAIR(1)",1,"--")))))</f>
        <v>--</v>
      </c>
      <c r="E41" s="207" t="str">
        <f t="shared" si="6"/>
        <v>--</v>
      </c>
      <c r="F41" s="207">
        <f t="shared" si="6"/>
        <v>4</v>
      </c>
      <c r="G41" s="207">
        <f t="shared" si="6"/>
        <v>4</v>
      </c>
      <c r="H41" s="207">
        <f t="shared" si="6"/>
        <v>3</v>
      </c>
      <c r="I41" s="208"/>
      <c r="J41" s="207">
        <f t="shared" si="6"/>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VLOOKUP(B8,'2ND TERM Db '!A4:CE503,83,0)</f>
        <v>Add the Tutor's Comment . . .</v>
      </c>
      <c r="E43" s="214"/>
      <c r="F43" s="214"/>
      <c r="G43" s="215"/>
      <c r="H43" s="216" t="s">
        <v>57</v>
      </c>
      <c r="I43" s="274" t="str">
        <f>VLOOKUP(B8,'2ND TERM Db '!A4:CG503,85,0)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VLOOKUP(B8,'2ND TERM Db '!A4:CF503,84,0)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VLOOKUP(B8,'2ND TERM Db '!A4:CH503,86,0)</f>
        <v>Next Term Begins on Monday, 27th April,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31"/>
      <c r="J2" s="32">
        <v>1</v>
      </c>
      <c r="K2" s="33" t="str">
        <f>'1ST TERM Db'!K2:L2</f>
        <v>General Mathematics</v>
      </c>
      <c r="L2" s="34"/>
      <c r="M2" s="35">
        <v>2</v>
      </c>
      <c r="N2" s="290" t="str">
        <f>'1ST TERM Db'!N2:O2</f>
        <v>English Language</v>
      </c>
      <c r="O2" s="290"/>
      <c r="P2" s="38">
        <v>3</v>
      </c>
      <c r="Q2" s="49" t="str">
        <f>'1ST TERM Db'!Q2:R2</f>
        <v>Civic Education</v>
      </c>
      <c r="R2" s="50"/>
      <c r="S2" s="51">
        <v>4</v>
      </c>
      <c r="T2" s="52" t="str">
        <f>'1ST TERM Db'!T2:U2</f>
        <v>Chemistry</v>
      </c>
      <c r="U2" s="53"/>
      <c r="V2" s="54">
        <v>5</v>
      </c>
      <c r="W2" s="49" t="str">
        <f>'1ST TERM Db'!W2:X2</f>
        <v>Biology</v>
      </c>
      <c r="X2" s="50"/>
      <c r="Y2" s="51">
        <v>6</v>
      </c>
      <c r="Z2" s="52" t="str">
        <f>'1ST TERM Db'!Z2:AA2</f>
        <v>Physics</v>
      </c>
      <c r="AA2" s="53"/>
      <c r="AB2" s="58">
        <v>7</v>
      </c>
      <c r="AC2" s="59" t="str">
        <f>'1ST TERM Db'!AC2:AD2</f>
        <v>Financial Accounting</v>
      </c>
      <c r="AD2" s="60"/>
      <c r="AE2" s="61">
        <v>8</v>
      </c>
      <c r="AF2" s="52" t="str">
        <f>'1ST TERM Db'!AF2:AG2</f>
        <v>Commerce</v>
      </c>
      <c r="AG2" s="53"/>
      <c r="AH2" s="54">
        <v>9</v>
      </c>
      <c r="AI2" s="49" t="str">
        <f>'1ST TERM Db'!AI2:AJ2</f>
        <v>Economics</v>
      </c>
      <c r="AJ2" s="50"/>
      <c r="AK2" s="62">
        <v>10</v>
      </c>
      <c r="AL2" s="52" t="str">
        <f>'1ST TERM Db'!AL2:AM2</f>
        <v>Government</v>
      </c>
      <c r="AM2" s="53"/>
      <c r="AN2" s="54">
        <v>11</v>
      </c>
      <c r="AO2" s="49" t="str">
        <f>'1ST TERM Db'!AO2:AP2</f>
        <v>Literature in English</v>
      </c>
      <c r="AP2" s="50"/>
      <c r="AQ2" s="51">
        <v>12</v>
      </c>
      <c r="AR2" s="52" t="str">
        <f>'1ST TERM Db'!AR2:AS2</f>
        <v>CRS</v>
      </c>
      <c r="AS2" s="53"/>
      <c r="AT2" s="54">
        <v>13</v>
      </c>
      <c r="AU2" s="49" t="str">
        <f>'1ST TERM Db'!AU2:AV2</f>
        <v>IRS </v>
      </c>
      <c r="AV2" s="50"/>
      <c r="AW2" s="51">
        <v>14</v>
      </c>
      <c r="AX2" s="52" t="str">
        <f>'1ST TERM Db'!AX2:AY2</f>
        <v>Geography</v>
      </c>
      <c r="AY2" s="53"/>
      <c r="AZ2" s="54">
        <v>15</v>
      </c>
      <c r="BA2" s="49" t="str">
        <f>'1ST TERM Db'!BA2:BB2</f>
        <v>Further Mathematics</v>
      </c>
      <c r="BB2" s="50"/>
      <c r="BC2" s="51">
        <v>16</v>
      </c>
      <c r="BD2" s="52" t="str">
        <f>'1ST TERM Db'!BD2:BE2</f>
        <v>Agricultural Science</v>
      </c>
      <c r="BE2" s="53"/>
      <c r="BF2" s="65">
        <v>17</v>
      </c>
      <c r="BG2" s="66" t="str">
        <f>'1ST TERM Db'!BG2:BH2</f>
        <v>Yoruba</v>
      </c>
      <c r="BH2" s="67"/>
      <c r="BI2" s="68">
        <v>18</v>
      </c>
      <c r="BJ2" s="52" t="str">
        <f>'1ST TERM Db'!BJ2:BK2</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291"/>
      <c r="CJ2" s="106"/>
      <c r="CO2" s="107"/>
    </row>
    <row r="3" s="6" customFormat="1" ht="71.1" spans="1:88">
      <c r="A3" s="17" t="s">
        <v>63</v>
      </c>
      <c r="B3" s="18" t="s">
        <v>64</v>
      </c>
      <c r="C3" s="18" t="s">
        <v>65</v>
      </c>
      <c r="D3" s="18" t="s">
        <v>6</v>
      </c>
      <c r="E3" s="19" t="s">
        <v>66</v>
      </c>
      <c r="F3" s="20" t="s">
        <v>67</v>
      </c>
      <c r="G3" s="20" t="s">
        <v>68</v>
      </c>
      <c r="H3" s="20" t="s">
        <v>69</v>
      </c>
      <c r="I3" s="39" t="s">
        <v>70</v>
      </c>
      <c r="J3" s="40" t="s">
        <v>135</v>
      </c>
      <c r="K3" s="40" t="s">
        <v>136</v>
      </c>
      <c r="L3" s="41" t="s">
        <v>137</v>
      </c>
      <c r="M3" s="40" t="s">
        <v>138</v>
      </c>
      <c r="N3" s="40" t="s">
        <v>139</v>
      </c>
      <c r="O3" s="41" t="s">
        <v>140</v>
      </c>
      <c r="P3" s="40" t="s">
        <v>141</v>
      </c>
      <c r="Q3" s="55" t="s">
        <v>142</v>
      </c>
      <c r="R3" s="56" t="s">
        <v>137</v>
      </c>
      <c r="S3" s="57" t="s">
        <v>143</v>
      </c>
      <c r="T3" s="55" t="s">
        <v>144</v>
      </c>
      <c r="U3" s="56" t="s">
        <v>145</v>
      </c>
      <c r="V3" s="57" t="s">
        <v>146</v>
      </c>
      <c r="W3" s="55" t="s">
        <v>144</v>
      </c>
      <c r="X3" s="56" t="s">
        <v>137</v>
      </c>
      <c r="Y3" s="57" t="s">
        <v>146</v>
      </c>
      <c r="Z3" s="55" t="s">
        <v>144</v>
      </c>
      <c r="AA3" s="56" t="s">
        <v>147</v>
      </c>
      <c r="AB3" s="57" t="s">
        <v>146</v>
      </c>
      <c r="AC3" s="55" t="s">
        <v>144</v>
      </c>
      <c r="AD3" s="56" t="s">
        <v>148</v>
      </c>
      <c r="AE3" s="57" t="s">
        <v>146</v>
      </c>
      <c r="AF3" s="55" t="s">
        <v>142</v>
      </c>
      <c r="AG3" s="56" t="s">
        <v>137</v>
      </c>
      <c r="AH3" s="57" t="s">
        <v>143</v>
      </c>
      <c r="AI3" s="55" t="s">
        <v>136</v>
      </c>
      <c r="AJ3" s="56" t="s">
        <v>149</v>
      </c>
      <c r="AK3" s="57" t="s">
        <v>146</v>
      </c>
      <c r="AL3" s="55" t="s">
        <v>142</v>
      </c>
      <c r="AM3" s="56" t="s">
        <v>137</v>
      </c>
      <c r="AN3" s="57" t="s">
        <v>143</v>
      </c>
      <c r="AO3" s="55" t="s">
        <v>136</v>
      </c>
      <c r="AP3" s="56" t="s">
        <v>137</v>
      </c>
      <c r="AQ3" s="57" t="s">
        <v>143</v>
      </c>
      <c r="AR3" s="55" t="s">
        <v>136</v>
      </c>
      <c r="AS3" s="56" t="s">
        <v>137</v>
      </c>
      <c r="AT3" s="57" t="s">
        <v>143</v>
      </c>
      <c r="AU3" s="55" t="s">
        <v>144</v>
      </c>
      <c r="AV3" s="56" t="s">
        <v>137</v>
      </c>
      <c r="AW3" s="57" t="s">
        <v>146</v>
      </c>
      <c r="AX3" s="55" t="s">
        <v>136</v>
      </c>
      <c r="AY3" s="56" t="s">
        <v>137</v>
      </c>
      <c r="AZ3" s="57" t="s">
        <v>143</v>
      </c>
      <c r="BA3" s="55" t="s">
        <v>144</v>
      </c>
      <c r="BB3" s="56" t="s">
        <v>150</v>
      </c>
      <c r="BC3" s="57" t="s">
        <v>143</v>
      </c>
      <c r="BD3" s="55" t="s">
        <v>144</v>
      </c>
      <c r="BE3" s="56" t="s">
        <v>137</v>
      </c>
      <c r="BF3" s="57" t="s">
        <v>143</v>
      </c>
      <c r="BG3" s="55" t="s">
        <v>144</v>
      </c>
      <c r="BH3" s="70" t="s">
        <v>150</v>
      </c>
      <c r="BI3" s="40" t="s">
        <v>143</v>
      </c>
      <c r="BJ3" s="55" t="s">
        <v>144</v>
      </c>
      <c r="BK3" s="70" t="s">
        <v>150</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292"/>
      <c r="CJ3" s="110"/>
    </row>
    <row r="4" ht="41.45" customHeight="1" spans="1:88">
      <c r="A4" s="21">
        <v>1</v>
      </c>
      <c r="B4" s="288" t="str">
        <f>'1ST TERM Db'!B4</f>
        <v>ADEBAYO JAMAL</v>
      </c>
      <c r="C4" s="289" t="str">
        <f>'1ST TERM Db'!C4</f>
        <v>2806</v>
      </c>
      <c r="D4" s="29" t="str">
        <f>'1ST TERM Db'!D4</f>
        <v>MALE</v>
      </c>
      <c r="E4" s="26" t="str">
        <f>'1ST TERM Db'!E4</f>
        <v>SSS3C</v>
      </c>
      <c r="F4" s="26">
        <v>40</v>
      </c>
      <c r="G4" s="26">
        <v>224</v>
      </c>
      <c r="H4" s="26">
        <v>212</v>
      </c>
      <c r="I4" s="42">
        <f>G4-H4</f>
        <v>12</v>
      </c>
      <c r="J4" s="26">
        <v>23</v>
      </c>
      <c r="K4" s="26">
        <v>69</v>
      </c>
      <c r="L4" s="43">
        <f t="shared" ref="L4:L65" si="0">SUM(J4:K4)</f>
        <v>92</v>
      </c>
      <c r="M4" s="26">
        <v>26</v>
      </c>
      <c r="N4" s="26">
        <v>67</v>
      </c>
      <c r="O4" s="43">
        <f>SUM(M4:N4)</f>
        <v>93</v>
      </c>
      <c r="P4" s="26">
        <v>30</v>
      </c>
      <c r="Q4" s="26">
        <v>70</v>
      </c>
      <c r="R4" s="43">
        <f>SUM(P4:Q4)</f>
        <v>100</v>
      </c>
      <c r="S4" s="26">
        <v>25</v>
      </c>
      <c r="T4" s="26">
        <v>70</v>
      </c>
      <c r="U4" s="43">
        <f>SUM(S4:T4)</f>
        <v>95</v>
      </c>
      <c r="V4" s="26">
        <v>26</v>
      </c>
      <c r="W4" s="26">
        <v>49</v>
      </c>
      <c r="X4" s="43">
        <f>SUM(V4:W4)</f>
        <v>75</v>
      </c>
      <c r="Y4" s="26">
        <v>22</v>
      </c>
      <c r="Z4" s="26">
        <v>62</v>
      </c>
      <c r="AA4" s="43">
        <f>SUM(Y4:Z4)</f>
        <v>84</v>
      </c>
      <c r="AB4" s="26">
        <v>26</v>
      </c>
      <c r="AC4" s="26">
        <v>48</v>
      </c>
      <c r="AD4" s="43">
        <f>SUM(AB4:AC4)</f>
        <v>74</v>
      </c>
      <c r="AE4" s="26">
        <v>25</v>
      </c>
      <c r="AF4" s="26">
        <v>64</v>
      </c>
      <c r="AG4" s="43">
        <f>SUM(AE4:AF4)</f>
        <v>89</v>
      </c>
      <c r="AH4" s="26">
        <v>14</v>
      </c>
      <c r="AI4" s="26">
        <v>21</v>
      </c>
      <c r="AJ4" s="43">
        <f>SUM(AH4:AI4)</f>
        <v>35</v>
      </c>
      <c r="AK4" s="26">
        <v>30</v>
      </c>
      <c r="AL4" s="26">
        <v>60</v>
      </c>
      <c r="AM4" s="43">
        <f>SUM(AK4:AL4)</f>
        <v>90</v>
      </c>
      <c r="AN4" s="26">
        <v>17</v>
      </c>
      <c r="AO4" s="26">
        <v>30</v>
      </c>
      <c r="AP4" s="43">
        <f>SUM(AN4:AO4)</f>
        <v>47</v>
      </c>
      <c r="AQ4" s="26">
        <v>0</v>
      </c>
      <c r="AR4" s="26">
        <v>0</v>
      </c>
      <c r="AS4" s="43">
        <f t="shared" ref="AS4:AS68" si="1">SUM(AQ4:AR4)</f>
        <v>0</v>
      </c>
      <c r="AT4" s="26">
        <v>0</v>
      </c>
      <c r="AU4" s="26">
        <v>0</v>
      </c>
      <c r="AV4" s="43">
        <f>SUM(AT4:AU4)</f>
        <v>0</v>
      </c>
      <c r="AW4" s="26">
        <v>0</v>
      </c>
      <c r="AX4" s="26">
        <v>0</v>
      </c>
      <c r="AY4" s="43">
        <f>SUM(AW4:AX4)</f>
        <v>0</v>
      </c>
      <c r="AZ4" s="26">
        <v>0</v>
      </c>
      <c r="BA4" s="26">
        <v>0</v>
      </c>
      <c r="BB4" s="43">
        <f>SUM(AZ4:BA4)</f>
        <v>0</v>
      </c>
      <c r="BC4" s="26">
        <v>0</v>
      </c>
      <c r="BD4" s="26">
        <v>0</v>
      </c>
      <c r="BE4" s="43">
        <f>SUM(BC4:BD4)</f>
        <v>0</v>
      </c>
      <c r="BF4" s="26">
        <v>0</v>
      </c>
      <c r="BG4" s="26">
        <v>0</v>
      </c>
      <c r="BH4" s="43">
        <f t="shared" ref="BH4:BH67" si="2">SUM(BF4:BG4)</f>
        <v>0</v>
      </c>
      <c r="BI4" s="72">
        <v>0</v>
      </c>
      <c r="BJ4" s="72">
        <v>0</v>
      </c>
      <c r="BK4" s="43">
        <f>SUM(BI4:BJ4)</f>
        <v>0</v>
      </c>
      <c r="BL4" s="73">
        <f>SUM(L4,O4,R4,U4,X4,AA4,AD4,AG4,AJ4,AM4,AP4,AS4,AV4,AY4,BB4,BE4,BH4,BK4)</f>
        <v>874</v>
      </c>
      <c r="BM4" s="80">
        <f>RANK(BL4,BL4:BL503,0)</f>
        <v>1</v>
      </c>
      <c r="BN4" s="81" t="s">
        <v>95</v>
      </c>
      <c r="BO4" s="81" t="s">
        <v>95</v>
      </c>
      <c r="BP4" s="81" t="s">
        <v>96</v>
      </c>
      <c r="BQ4" s="81" t="s">
        <v>97</v>
      </c>
      <c r="BR4" s="81" t="s">
        <v>96</v>
      </c>
      <c r="BS4" s="81" t="s">
        <v>96</v>
      </c>
      <c r="BT4" s="81" t="s">
        <v>96</v>
      </c>
      <c r="BU4" s="81" t="s">
        <v>95</v>
      </c>
      <c r="BV4" s="87" t="s">
        <v>98</v>
      </c>
      <c r="BW4" s="88" t="s">
        <v>151</v>
      </c>
      <c r="BX4" s="81" t="s">
        <v>96</v>
      </c>
      <c r="BY4" s="81" t="s">
        <v>100</v>
      </c>
      <c r="BZ4" s="81" t="s">
        <v>100</v>
      </c>
      <c r="CA4" s="81" t="s">
        <v>96</v>
      </c>
      <c r="CB4" s="81" t="s">
        <v>96</v>
      </c>
      <c r="CC4" s="81" t="s">
        <v>97</v>
      </c>
      <c r="CD4" s="99" t="s">
        <v>96</v>
      </c>
      <c r="CE4" s="100" t="s">
        <v>101</v>
      </c>
      <c r="CF4" s="101" t="s">
        <v>152</v>
      </c>
      <c r="CG4" s="102" t="s">
        <v>103</v>
      </c>
      <c r="CH4" s="103" t="s">
        <v>153</v>
      </c>
      <c r="CI4" s="293"/>
      <c r="CJ4" s="118"/>
    </row>
    <row r="5" ht="22.5" spans="1:93">
      <c r="A5" s="21">
        <v>2</v>
      </c>
      <c r="B5" s="288" t="str">
        <f>'1ST TERM Db'!B5</f>
        <v>GANIYU DAMILARE</v>
      </c>
      <c r="C5" s="289" t="str">
        <f>'1ST TERM Db'!C5</f>
        <v>2809</v>
      </c>
      <c r="D5" s="29" t="str">
        <f>'1ST TERM Db'!D5</f>
        <v>MALE</v>
      </c>
      <c r="E5" s="26" t="str">
        <f>'1ST TERM Db'!E5</f>
        <v>SSS3C</v>
      </c>
      <c r="F5" s="26">
        <v>40</v>
      </c>
      <c r="G5" s="26">
        <v>224</v>
      </c>
      <c r="H5" s="26">
        <v>212</v>
      </c>
      <c r="I5" s="42">
        <f t="shared" ref="I5:I68" si="3">G5-H5</f>
        <v>12</v>
      </c>
      <c r="J5" s="26">
        <v>21</v>
      </c>
      <c r="K5" s="26">
        <v>45</v>
      </c>
      <c r="L5" s="43">
        <f t="shared" si="0"/>
        <v>66</v>
      </c>
      <c r="M5" s="44">
        <v>28</v>
      </c>
      <c r="N5" s="26">
        <v>60</v>
      </c>
      <c r="O5" s="43">
        <f t="shared" ref="O5:O68" si="4">SUM(M5:N5)</f>
        <v>88</v>
      </c>
      <c r="P5" s="26">
        <v>21</v>
      </c>
      <c r="Q5" s="26">
        <v>59</v>
      </c>
      <c r="R5" s="43">
        <f t="shared" ref="R5:R68" si="5">SUM(P5:Q5)</f>
        <v>80</v>
      </c>
      <c r="S5" s="26">
        <v>19</v>
      </c>
      <c r="T5" s="26">
        <v>56</v>
      </c>
      <c r="U5" s="43">
        <f t="shared" ref="U5:U68" si="6">SUM(S5:T5)</f>
        <v>75</v>
      </c>
      <c r="V5" s="26">
        <v>21</v>
      </c>
      <c r="W5" s="26">
        <v>45</v>
      </c>
      <c r="X5" s="43">
        <f t="shared" ref="X5:X68" si="7">SUM(V5:W5)</f>
        <v>66</v>
      </c>
      <c r="Y5" s="26">
        <v>19</v>
      </c>
      <c r="Z5" s="26">
        <v>53</v>
      </c>
      <c r="AA5" s="43">
        <f t="shared" ref="AA5:AA68" si="8">SUM(Y5:Z5)</f>
        <v>72</v>
      </c>
      <c r="AB5" s="26">
        <v>21</v>
      </c>
      <c r="AC5" s="26">
        <v>63</v>
      </c>
      <c r="AD5" s="43">
        <f t="shared" ref="AD5:AD68" si="9">SUM(AB5:AC5)</f>
        <v>84</v>
      </c>
      <c r="AE5" s="26">
        <v>24</v>
      </c>
      <c r="AF5" s="26">
        <v>54</v>
      </c>
      <c r="AG5" s="43">
        <f t="shared" ref="AG5:AG68" si="10">SUM(AE5:AF5)</f>
        <v>78</v>
      </c>
      <c r="AH5" s="26">
        <v>25</v>
      </c>
      <c r="AI5" s="26">
        <v>54</v>
      </c>
      <c r="AJ5" s="43">
        <f t="shared" ref="AJ5:AJ68" si="11">SUM(AH5:AI5)</f>
        <v>79</v>
      </c>
      <c r="AK5" s="26"/>
      <c r="AL5" s="26"/>
      <c r="AM5" s="43">
        <f t="shared" ref="AM5:AM68" si="12">SUM(AK5:AL5)</f>
        <v>0</v>
      </c>
      <c r="AN5" s="26"/>
      <c r="AO5" s="26"/>
      <c r="AP5" s="43">
        <f t="shared" ref="AP5:AP68" si="13">SUM(AN5:AO5)</f>
        <v>0</v>
      </c>
      <c r="AQ5" s="26">
        <v>0</v>
      </c>
      <c r="AR5" s="26">
        <v>0</v>
      </c>
      <c r="AS5" s="43">
        <f t="shared" si="1"/>
        <v>0</v>
      </c>
      <c r="AT5" s="26">
        <v>0</v>
      </c>
      <c r="AU5" s="26">
        <v>0</v>
      </c>
      <c r="AV5" s="43">
        <f t="shared" ref="AV5:AV68" si="14">SUM(AT5:AU5)</f>
        <v>0</v>
      </c>
      <c r="AW5" s="26">
        <v>0</v>
      </c>
      <c r="AX5" s="26">
        <v>0</v>
      </c>
      <c r="AY5" s="43">
        <f t="shared" ref="AY5:AY68" si="15">SUM(AW5:AX5)</f>
        <v>0</v>
      </c>
      <c r="AZ5" s="26">
        <v>0</v>
      </c>
      <c r="BA5" s="26">
        <v>0</v>
      </c>
      <c r="BB5" s="43">
        <f t="shared" ref="BB5:BB68" si="16">SUM(AZ5:BA5)</f>
        <v>0</v>
      </c>
      <c r="BC5" s="26">
        <v>0</v>
      </c>
      <c r="BD5" s="26">
        <v>0</v>
      </c>
      <c r="BE5" s="43">
        <f t="shared" ref="BE5:BE68" si="17">SUM(BC5:BD5)</f>
        <v>0</v>
      </c>
      <c r="BF5" s="26">
        <v>0</v>
      </c>
      <c r="BG5" s="26">
        <v>0</v>
      </c>
      <c r="BH5" s="43">
        <f t="shared" si="2"/>
        <v>0</v>
      </c>
      <c r="BI5" s="72">
        <v>0</v>
      </c>
      <c r="BJ5" s="72">
        <v>0</v>
      </c>
      <c r="BK5" s="43">
        <f>SUM(BI5:BJ5)</f>
        <v>0</v>
      </c>
      <c r="BL5" s="73">
        <f>SUM(L5,O5,R5,U5,X5,AA5,AD5,AG5,AJ5,AM5,AP5,AS5,AV5,AY5,BB5,BE5,BH5,BK5)</f>
        <v>688</v>
      </c>
      <c r="BM5" s="80">
        <f t="shared" ref="BM5:BM68" si="18">RANK(BL5,BL$4:BL$503)</f>
        <v>2</v>
      </c>
      <c r="BN5" s="81" t="s">
        <v>96</v>
      </c>
      <c r="BO5" s="81" t="s">
        <v>95</v>
      </c>
      <c r="BP5" s="81" t="s">
        <v>96</v>
      </c>
      <c r="BQ5" s="81" t="s">
        <v>96</v>
      </c>
      <c r="BR5" s="81" t="s">
        <v>96</v>
      </c>
      <c r="BS5" s="81" t="s">
        <v>96</v>
      </c>
      <c r="BT5" s="81" t="s">
        <v>96</v>
      </c>
      <c r="BU5" s="81" t="s">
        <v>96</v>
      </c>
      <c r="BV5" s="87" t="s">
        <v>98</v>
      </c>
      <c r="BW5" s="88" t="s">
        <v>151</v>
      </c>
      <c r="BX5" s="81" t="s">
        <v>100</v>
      </c>
      <c r="BY5" s="81" t="s">
        <v>96</v>
      </c>
      <c r="BZ5" s="81" t="s">
        <v>96</v>
      </c>
      <c r="CA5" s="81" t="s">
        <v>97</v>
      </c>
      <c r="CB5" s="81" t="s">
        <v>96</v>
      </c>
      <c r="CC5" s="81" t="s">
        <v>96</v>
      </c>
      <c r="CD5" s="99" t="s">
        <v>96</v>
      </c>
      <c r="CE5" s="100" t="s">
        <v>101</v>
      </c>
      <c r="CF5" s="101" t="s">
        <v>152</v>
      </c>
      <c r="CG5" s="102" t="s">
        <v>103</v>
      </c>
      <c r="CH5" s="103" t="s">
        <v>153</v>
      </c>
      <c r="CI5" s="293"/>
      <c r="CJ5" s="118"/>
      <c r="CO5" s="294"/>
    </row>
    <row r="6" ht="30.3" spans="1:93">
      <c r="A6" s="21">
        <v>3</v>
      </c>
      <c r="B6" s="288" t="str">
        <f>'1ST TERM Db'!B6</f>
        <v>ISHOLA ROKEEB </v>
      </c>
      <c r="C6" s="289" t="str">
        <f>'1ST TERM Db'!C6</f>
        <v>2360</v>
      </c>
      <c r="D6" s="29" t="str">
        <f>'1ST TERM Db'!D6</f>
        <v>MALE</v>
      </c>
      <c r="E6" s="26" t="str">
        <f>'1ST TERM Db'!E6</f>
        <v>SSS3C</v>
      </c>
      <c r="F6" s="26"/>
      <c r="G6" s="26"/>
      <c r="H6" s="26"/>
      <c r="I6" s="42">
        <f t="shared" si="3"/>
        <v>0</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c r="AI6" s="26"/>
      <c r="AJ6" s="43">
        <f t="shared" si="11"/>
        <v>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0</v>
      </c>
      <c r="BM6" s="80">
        <f t="shared" si="18"/>
        <v>3</v>
      </c>
      <c r="BN6" s="81" t="s">
        <v>105</v>
      </c>
      <c r="BO6" s="81" t="s">
        <v>105</v>
      </c>
      <c r="BP6" s="81" t="s">
        <v>105</v>
      </c>
      <c r="BQ6" s="81" t="s">
        <v>105</v>
      </c>
      <c r="BR6" s="81" t="s">
        <v>105</v>
      </c>
      <c r="BS6" s="81" t="s">
        <v>105</v>
      </c>
      <c r="BT6" s="81" t="s">
        <v>105</v>
      </c>
      <c r="BU6" s="81" t="s">
        <v>105</v>
      </c>
      <c r="BV6" s="87" t="s">
        <v>98</v>
      </c>
      <c r="BW6" s="88" t="s">
        <v>151</v>
      </c>
      <c r="BX6" s="81" t="s">
        <v>105</v>
      </c>
      <c r="BY6" s="81" t="s">
        <v>105</v>
      </c>
      <c r="BZ6" s="81" t="s">
        <v>105</v>
      </c>
      <c r="CA6" s="81" t="s">
        <v>105</v>
      </c>
      <c r="CB6" s="81" t="s">
        <v>105</v>
      </c>
      <c r="CC6" s="81" t="s">
        <v>105</v>
      </c>
      <c r="CD6" s="99" t="s">
        <v>105</v>
      </c>
      <c r="CE6" s="100" t="s">
        <v>101</v>
      </c>
      <c r="CF6" s="101" t="s">
        <v>152</v>
      </c>
      <c r="CG6" s="102" t="s">
        <v>103</v>
      </c>
      <c r="CH6" s="103" t="s">
        <v>153</v>
      </c>
      <c r="CI6" s="293"/>
      <c r="CJ6" s="118"/>
      <c r="CO6" s="295"/>
    </row>
    <row r="7" ht="30.3" spans="1:93">
      <c r="A7" s="21">
        <v>4</v>
      </c>
      <c r="B7" s="288" t="str">
        <f>'1ST TERM Db'!B7</f>
        <v>ODEBUNMI OLUMIDE</v>
      </c>
      <c r="C7" s="289">
        <f>'1ST TERM Db'!C7</f>
        <v>0</v>
      </c>
      <c r="D7" s="29" t="str">
        <f>'1ST TERM Db'!D7</f>
        <v>MALE</v>
      </c>
      <c r="E7" s="26" t="str">
        <f>'1ST TERM Db'!E7</f>
        <v>SSS3C</v>
      </c>
      <c r="F7" s="26"/>
      <c r="G7" s="26"/>
      <c r="H7" s="26"/>
      <c r="I7" s="42">
        <f t="shared" si="3"/>
        <v>0</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c r="AI7" s="26"/>
      <c r="AJ7" s="43">
        <f t="shared" si="11"/>
        <v>0</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0</v>
      </c>
      <c r="BM7" s="80">
        <f t="shared" si="18"/>
        <v>3</v>
      </c>
      <c r="BN7" s="81" t="s">
        <v>105</v>
      </c>
      <c r="BO7" s="81" t="s">
        <v>105</v>
      </c>
      <c r="BP7" s="81" t="s">
        <v>105</v>
      </c>
      <c r="BQ7" s="81" t="s">
        <v>105</v>
      </c>
      <c r="BR7" s="81" t="s">
        <v>105</v>
      </c>
      <c r="BS7" s="81" t="s">
        <v>105</v>
      </c>
      <c r="BT7" s="81" t="s">
        <v>105</v>
      </c>
      <c r="BU7" s="81" t="s">
        <v>105</v>
      </c>
      <c r="BV7" s="87" t="s">
        <v>98</v>
      </c>
      <c r="BW7" s="88" t="s">
        <v>151</v>
      </c>
      <c r="BX7" s="81" t="s">
        <v>105</v>
      </c>
      <c r="BY7" s="81" t="s">
        <v>105</v>
      </c>
      <c r="BZ7" s="81" t="s">
        <v>105</v>
      </c>
      <c r="CA7" s="81" t="s">
        <v>105</v>
      </c>
      <c r="CB7" s="81" t="s">
        <v>105</v>
      </c>
      <c r="CC7" s="81" t="s">
        <v>105</v>
      </c>
      <c r="CD7" s="99" t="s">
        <v>105</v>
      </c>
      <c r="CE7" s="100" t="s">
        <v>101</v>
      </c>
      <c r="CF7" s="101" t="s">
        <v>152</v>
      </c>
      <c r="CG7" s="102" t="s">
        <v>103</v>
      </c>
      <c r="CH7" s="103" t="s">
        <v>153</v>
      </c>
      <c r="CI7" s="293"/>
      <c r="CJ7" s="118"/>
      <c r="CO7" s="295"/>
    </row>
    <row r="8" ht="30.3" spans="1:93">
      <c r="A8" s="21">
        <v>5</v>
      </c>
      <c r="B8" s="288" t="str">
        <f>'1ST TERM Db'!B8</f>
        <v>SAHEED HASSAN</v>
      </c>
      <c r="C8" s="289">
        <f>'1ST TERM Db'!C8</f>
        <v>0</v>
      </c>
      <c r="D8" s="29" t="str">
        <f>'1ST TERM Db'!D8</f>
        <v>MALE</v>
      </c>
      <c r="E8" s="26" t="str">
        <f>'1ST TERM Db'!E8</f>
        <v>SSS3C</v>
      </c>
      <c r="F8" s="26"/>
      <c r="G8" s="26"/>
      <c r="H8" s="26"/>
      <c r="I8" s="42">
        <f t="shared" si="3"/>
        <v>0</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c r="AI8" s="26"/>
      <c r="AJ8" s="43">
        <f t="shared" si="11"/>
        <v>0</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0</v>
      </c>
      <c r="BM8" s="80">
        <f t="shared" si="18"/>
        <v>3</v>
      </c>
      <c r="BN8" s="81" t="s">
        <v>105</v>
      </c>
      <c r="BO8" s="81" t="s">
        <v>105</v>
      </c>
      <c r="BP8" s="81" t="s">
        <v>105</v>
      </c>
      <c r="BQ8" s="81" t="s">
        <v>105</v>
      </c>
      <c r="BR8" s="81" t="s">
        <v>105</v>
      </c>
      <c r="BS8" s="81" t="s">
        <v>105</v>
      </c>
      <c r="BT8" s="81" t="s">
        <v>105</v>
      </c>
      <c r="BU8" s="81" t="s">
        <v>105</v>
      </c>
      <c r="BV8" s="87" t="s">
        <v>98</v>
      </c>
      <c r="BW8" s="88" t="s">
        <v>151</v>
      </c>
      <c r="BX8" s="81" t="s">
        <v>105</v>
      </c>
      <c r="BY8" s="81" t="s">
        <v>105</v>
      </c>
      <c r="BZ8" s="81" t="s">
        <v>105</v>
      </c>
      <c r="CA8" s="81" t="s">
        <v>105</v>
      </c>
      <c r="CB8" s="81" t="s">
        <v>105</v>
      </c>
      <c r="CC8" s="81" t="s">
        <v>105</v>
      </c>
      <c r="CD8" s="99" t="s">
        <v>105</v>
      </c>
      <c r="CE8" s="100" t="s">
        <v>101</v>
      </c>
      <c r="CF8" s="101" t="s">
        <v>152</v>
      </c>
      <c r="CG8" s="102" t="s">
        <v>103</v>
      </c>
      <c r="CH8" s="103" t="s">
        <v>153</v>
      </c>
      <c r="CI8" s="293"/>
      <c r="CJ8" s="118"/>
      <c r="CO8" s="295"/>
    </row>
    <row r="9" ht="30.3" spans="1:93">
      <c r="A9" s="21">
        <v>6</v>
      </c>
      <c r="B9" s="288" t="str">
        <f>'1ST TERM Db'!B9</f>
        <v>TAOFEEK AKEEM </v>
      </c>
      <c r="C9" s="289">
        <f>'1ST TERM Db'!C9</f>
        <v>0</v>
      </c>
      <c r="D9" s="29" t="str">
        <f>'1ST TERM Db'!D9</f>
        <v>MALE</v>
      </c>
      <c r="E9" s="26" t="str">
        <f>'1ST TERM Db'!E9</f>
        <v>SSS3C</v>
      </c>
      <c r="F9" s="26"/>
      <c r="G9" s="26"/>
      <c r="H9" s="26"/>
      <c r="I9" s="42">
        <f t="shared" si="3"/>
        <v>0</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3</v>
      </c>
      <c r="BN9" s="81" t="s">
        <v>105</v>
      </c>
      <c r="BO9" s="81" t="s">
        <v>105</v>
      </c>
      <c r="BP9" s="81" t="s">
        <v>105</v>
      </c>
      <c r="BQ9" s="81" t="s">
        <v>105</v>
      </c>
      <c r="BR9" s="81" t="s">
        <v>105</v>
      </c>
      <c r="BS9" s="81" t="s">
        <v>105</v>
      </c>
      <c r="BT9" s="81" t="s">
        <v>105</v>
      </c>
      <c r="BU9" s="81" t="s">
        <v>105</v>
      </c>
      <c r="BV9" s="87" t="s">
        <v>98</v>
      </c>
      <c r="BW9" s="88" t="s">
        <v>151</v>
      </c>
      <c r="BX9" s="81" t="s">
        <v>105</v>
      </c>
      <c r="BY9" s="81" t="s">
        <v>105</v>
      </c>
      <c r="BZ9" s="81" t="s">
        <v>105</v>
      </c>
      <c r="CA9" s="81" t="s">
        <v>105</v>
      </c>
      <c r="CB9" s="81" t="s">
        <v>105</v>
      </c>
      <c r="CC9" s="81" t="s">
        <v>105</v>
      </c>
      <c r="CD9" s="99" t="s">
        <v>105</v>
      </c>
      <c r="CE9" s="100" t="s">
        <v>101</v>
      </c>
      <c r="CF9" s="101" t="s">
        <v>152</v>
      </c>
      <c r="CG9" s="102" t="s">
        <v>103</v>
      </c>
      <c r="CH9" s="103" t="s">
        <v>153</v>
      </c>
      <c r="CI9" s="293"/>
      <c r="CJ9" s="118"/>
      <c r="CO9" s="295"/>
    </row>
    <row r="10" ht="30.3" spans="1:93">
      <c r="A10" s="21">
        <v>7</v>
      </c>
      <c r="B10" s="288" t="str">
        <f>'1ST TERM Db'!B10</f>
        <v>ADANDE MORENIKEJI</v>
      </c>
      <c r="C10" s="289">
        <f>'1ST TERM Db'!C10</f>
        <v>0</v>
      </c>
      <c r="D10" s="29" t="str">
        <f>'1ST TERM Db'!D10</f>
        <v>FEMALE</v>
      </c>
      <c r="E10" s="26" t="str">
        <f>'1ST TERM Db'!E10</f>
        <v>SSS3C</v>
      </c>
      <c r="F10" s="26"/>
      <c r="G10" s="26"/>
      <c r="H10" s="26"/>
      <c r="I10" s="42">
        <f t="shared" si="3"/>
        <v>0</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c r="AI10" s="26"/>
      <c r="AJ10" s="43">
        <f t="shared" si="11"/>
        <v>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0</v>
      </c>
      <c r="BM10" s="80">
        <f t="shared" si="18"/>
        <v>3</v>
      </c>
      <c r="BN10" s="81" t="s">
        <v>105</v>
      </c>
      <c r="BO10" s="81" t="s">
        <v>105</v>
      </c>
      <c r="BP10" s="81" t="s">
        <v>105</v>
      </c>
      <c r="BQ10" s="81" t="s">
        <v>105</v>
      </c>
      <c r="BR10" s="81" t="s">
        <v>105</v>
      </c>
      <c r="BS10" s="81" t="s">
        <v>105</v>
      </c>
      <c r="BT10" s="81" t="s">
        <v>105</v>
      </c>
      <c r="BU10" s="81" t="s">
        <v>105</v>
      </c>
      <c r="BV10" s="87" t="s">
        <v>98</v>
      </c>
      <c r="BW10" s="88" t="s">
        <v>151</v>
      </c>
      <c r="BX10" s="81" t="s">
        <v>105</v>
      </c>
      <c r="BY10" s="81" t="s">
        <v>105</v>
      </c>
      <c r="BZ10" s="81" t="s">
        <v>105</v>
      </c>
      <c r="CA10" s="81" t="s">
        <v>105</v>
      </c>
      <c r="CB10" s="81" t="s">
        <v>105</v>
      </c>
      <c r="CC10" s="81" t="s">
        <v>105</v>
      </c>
      <c r="CD10" s="99" t="s">
        <v>105</v>
      </c>
      <c r="CE10" s="100" t="s">
        <v>101</v>
      </c>
      <c r="CF10" s="101" t="s">
        <v>152</v>
      </c>
      <c r="CG10" s="102" t="s">
        <v>103</v>
      </c>
      <c r="CH10" s="103" t="s">
        <v>153</v>
      </c>
      <c r="CI10" s="293"/>
      <c r="CJ10" s="118"/>
      <c r="CO10" s="295"/>
    </row>
    <row r="11" ht="30.3" spans="1:93">
      <c r="A11" s="21">
        <v>8</v>
      </c>
      <c r="B11" s="288" t="str">
        <f>'1ST TERM Db'!B11</f>
        <v>ADEBAYO MORIDAYAT</v>
      </c>
      <c r="C11" s="289" t="str">
        <f>'1ST TERM Db'!C11</f>
        <v>2372</v>
      </c>
      <c r="D11" s="29" t="str">
        <f>'1ST TERM Db'!D11</f>
        <v>FEMALE</v>
      </c>
      <c r="E11" s="26" t="str">
        <f>'1ST TERM Db'!E11</f>
        <v>SSS3C</v>
      </c>
      <c r="F11" s="26"/>
      <c r="G11" s="26"/>
      <c r="H11" s="26"/>
      <c r="I11" s="42">
        <f t="shared" si="3"/>
        <v>0</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c r="AI11" s="26"/>
      <c r="AJ11" s="43">
        <f t="shared" si="11"/>
        <v>0</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0</v>
      </c>
      <c r="BM11" s="80">
        <f t="shared" si="18"/>
        <v>3</v>
      </c>
      <c r="BN11" s="81" t="s">
        <v>105</v>
      </c>
      <c r="BO11" s="81" t="s">
        <v>105</v>
      </c>
      <c r="BP11" s="81" t="s">
        <v>105</v>
      </c>
      <c r="BQ11" s="81" t="s">
        <v>105</v>
      </c>
      <c r="BR11" s="81" t="s">
        <v>105</v>
      </c>
      <c r="BS11" s="81" t="s">
        <v>105</v>
      </c>
      <c r="BT11" s="81" t="s">
        <v>105</v>
      </c>
      <c r="BU11" s="81" t="s">
        <v>105</v>
      </c>
      <c r="BV11" s="87" t="s">
        <v>98</v>
      </c>
      <c r="BW11" s="88" t="s">
        <v>151</v>
      </c>
      <c r="BX11" s="81" t="s">
        <v>105</v>
      </c>
      <c r="BY11" s="81" t="s">
        <v>105</v>
      </c>
      <c r="BZ11" s="81" t="s">
        <v>105</v>
      </c>
      <c r="CA11" s="81" t="s">
        <v>105</v>
      </c>
      <c r="CB11" s="81" t="s">
        <v>105</v>
      </c>
      <c r="CC11" s="81" t="s">
        <v>105</v>
      </c>
      <c r="CD11" s="99" t="s">
        <v>105</v>
      </c>
      <c r="CE11" s="100" t="s">
        <v>101</v>
      </c>
      <c r="CF11" s="101" t="s">
        <v>152</v>
      </c>
      <c r="CG11" s="102" t="s">
        <v>103</v>
      </c>
      <c r="CH11" s="103" t="s">
        <v>153</v>
      </c>
      <c r="CI11" s="293"/>
      <c r="CJ11" s="118"/>
      <c r="CO11" s="295"/>
    </row>
    <row r="12" ht="30.3" spans="1:93">
      <c r="A12" s="21">
        <v>9</v>
      </c>
      <c r="B12" s="288" t="str">
        <f>'1ST TERM Db'!B12</f>
        <v>ADEBAYO TAOFEEKAT</v>
      </c>
      <c r="C12" s="289" t="str">
        <f>'1ST TERM Db'!C12</f>
        <v>2373</v>
      </c>
      <c r="D12" s="29" t="str">
        <f>'1ST TERM Db'!D12</f>
        <v>FEMALE</v>
      </c>
      <c r="E12" s="26" t="str">
        <f>'1ST TERM Db'!E12</f>
        <v>SSS3C</v>
      </c>
      <c r="F12" s="26"/>
      <c r="G12" s="26"/>
      <c r="H12" s="26"/>
      <c r="I12" s="42">
        <f t="shared" si="3"/>
        <v>0</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c r="AI12" s="26"/>
      <c r="AJ12" s="43">
        <f t="shared" si="11"/>
        <v>0</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0</v>
      </c>
      <c r="BM12" s="80">
        <f t="shared" si="18"/>
        <v>3</v>
      </c>
      <c r="BN12" s="81" t="s">
        <v>105</v>
      </c>
      <c r="BO12" s="81" t="s">
        <v>105</v>
      </c>
      <c r="BP12" s="81" t="s">
        <v>105</v>
      </c>
      <c r="BQ12" s="81" t="s">
        <v>105</v>
      </c>
      <c r="BR12" s="81" t="s">
        <v>105</v>
      </c>
      <c r="BS12" s="81" t="s">
        <v>105</v>
      </c>
      <c r="BT12" s="81" t="s">
        <v>105</v>
      </c>
      <c r="BU12" s="81" t="s">
        <v>105</v>
      </c>
      <c r="BV12" s="87" t="s">
        <v>98</v>
      </c>
      <c r="BW12" s="88" t="s">
        <v>151</v>
      </c>
      <c r="BX12" s="81" t="s">
        <v>105</v>
      </c>
      <c r="BY12" s="81" t="s">
        <v>105</v>
      </c>
      <c r="BZ12" s="81" t="s">
        <v>105</v>
      </c>
      <c r="CA12" s="81" t="s">
        <v>105</v>
      </c>
      <c r="CB12" s="81" t="s">
        <v>105</v>
      </c>
      <c r="CC12" s="81" t="s">
        <v>105</v>
      </c>
      <c r="CD12" s="99" t="s">
        <v>105</v>
      </c>
      <c r="CE12" s="100" t="s">
        <v>101</v>
      </c>
      <c r="CF12" s="101" t="s">
        <v>152</v>
      </c>
      <c r="CG12" s="102" t="s">
        <v>103</v>
      </c>
      <c r="CH12" s="103" t="s">
        <v>153</v>
      </c>
      <c r="CI12" s="293"/>
      <c r="CJ12" s="118"/>
      <c r="CO12" s="295"/>
    </row>
    <row r="13" ht="30.3" spans="1:93">
      <c r="A13" s="21">
        <v>10</v>
      </c>
      <c r="B13" s="288" t="str">
        <f>'1ST TERM Db'!B13</f>
        <v>ADENIYI RUKAYAT </v>
      </c>
      <c r="C13" s="289" t="str">
        <f>'1ST TERM Db'!C13</f>
        <v>2138</v>
      </c>
      <c r="D13" s="29" t="str">
        <f>'1ST TERM Db'!D13</f>
        <v>FEMALE</v>
      </c>
      <c r="E13" s="26" t="str">
        <f>'1ST TERM Db'!E13</f>
        <v>SSS3C</v>
      </c>
      <c r="F13" s="26"/>
      <c r="G13" s="26"/>
      <c r="H13" s="26"/>
      <c r="I13" s="42">
        <f t="shared" si="3"/>
        <v>0</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c r="AI13" s="26"/>
      <c r="AJ13" s="43">
        <f t="shared" si="11"/>
        <v>0</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0</v>
      </c>
      <c r="BM13" s="80">
        <f t="shared" si="18"/>
        <v>3</v>
      </c>
      <c r="BN13" s="81" t="s">
        <v>105</v>
      </c>
      <c r="BO13" s="81" t="s">
        <v>105</v>
      </c>
      <c r="BP13" s="81" t="s">
        <v>105</v>
      </c>
      <c r="BQ13" s="81" t="s">
        <v>105</v>
      </c>
      <c r="BR13" s="81" t="s">
        <v>105</v>
      </c>
      <c r="BS13" s="81" t="s">
        <v>105</v>
      </c>
      <c r="BT13" s="81" t="s">
        <v>105</v>
      </c>
      <c r="BU13" s="81" t="s">
        <v>105</v>
      </c>
      <c r="BV13" s="87" t="s">
        <v>98</v>
      </c>
      <c r="BW13" s="88" t="s">
        <v>151</v>
      </c>
      <c r="BX13" s="81" t="s">
        <v>105</v>
      </c>
      <c r="BY13" s="81" t="s">
        <v>105</v>
      </c>
      <c r="BZ13" s="81" t="s">
        <v>105</v>
      </c>
      <c r="CA13" s="81" t="s">
        <v>105</v>
      </c>
      <c r="CB13" s="81" t="s">
        <v>105</v>
      </c>
      <c r="CC13" s="81" t="s">
        <v>105</v>
      </c>
      <c r="CD13" s="99" t="s">
        <v>105</v>
      </c>
      <c r="CE13" s="100" t="s">
        <v>101</v>
      </c>
      <c r="CF13" s="101" t="s">
        <v>152</v>
      </c>
      <c r="CG13" s="102" t="s">
        <v>103</v>
      </c>
      <c r="CH13" s="103" t="s">
        <v>153</v>
      </c>
      <c r="CI13" s="293"/>
      <c r="CJ13" s="118"/>
      <c r="CO13" s="295"/>
    </row>
    <row r="14" ht="30.3" spans="1:93">
      <c r="A14" s="21">
        <v>11</v>
      </c>
      <c r="B14" s="288" t="str">
        <f>'1ST TERM Db'!B14</f>
        <v>ADEYEMI ADEDAYO</v>
      </c>
      <c r="C14" s="289" t="str">
        <f>'1ST TERM Db'!C14</f>
        <v>2376</v>
      </c>
      <c r="D14" s="29" t="str">
        <f>'1ST TERM Db'!D14</f>
        <v>FEMALE</v>
      </c>
      <c r="E14" s="26" t="str">
        <f>'1ST TERM Db'!E14</f>
        <v>SSS3C</v>
      </c>
      <c r="F14" s="26"/>
      <c r="G14" s="26"/>
      <c r="H14" s="26"/>
      <c r="I14" s="42">
        <f t="shared" si="3"/>
        <v>0</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c r="AI14" s="26"/>
      <c r="AJ14" s="43">
        <f t="shared" si="11"/>
        <v>0</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0</v>
      </c>
      <c r="BM14" s="80">
        <f t="shared" si="18"/>
        <v>3</v>
      </c>
      <c r="BN14" s="81" t="s">
        <v>105</v>
      </c>
      <c r="BO14" s="81" t="s">
        <v>105</v>
      </c>
      <c r="BP14" s="81" t="s">
        <v>105</v>
      </c>
      <c r="BQ14" s="81" t="s">
        <v>105</v>
      </c>
      <c r="BR14" s="81" t="s">
        <v>105</v>
      </c>
      <c r="BS14" s="81" t="s">
        <v>105</v>
      </c>
      <c r="BT14" s="81" t="s">
        <v>105</v>
      </c>
      <c r="BU14" s="81" t="s">
        <v>105</v>
      </c>
      <c r="BV14" s="87" t="s">
        <v>98</v>
      </c>
      <c r="BW14" s="88" t="s">
        <v>151</v>
      </c>
      <c r="BX14" s="81" t="s">
        <v>105</v>
      </c>
      <c r="BY14" s="81" t="s">
        <v>105</v>
      </c>
      <c r="BZ14" s="81" t="s">
        <v>105</v>
      </c>
      <c r="CA14" s="81" t="s">
        <v>105</v>
      </c>
      <c r="CB14" s="81" t="s">
        <v>105</v>
      </c>
      <c r="CC14" s="81" t="s">
        <v>105</v>
      </c>
      <c r="CD14" s="99" t="s">
        <v>105</v>
      </c>
      <c r="CE14" s="100" t="s">
        <v>101</v>
      </c>
      <c r="CF14" s="101" t="s">
        <v>152</v>
      </c>
      <c r="CG14" s="102" t="s">
        <v>103</v>
      </c>
      <c r="CH14" s="103" t="s">
        <v>153</v>
      </c>
      <c r="CI14" s="293"/>
      <c r="CJ14" s="118"/>
      <c r="CO14" s="295"/>
    </row>
    <row r="15" ht="30.3" spans="1:93">
      <c r="A15" s="21">
        <v>12</v>
      </c>
      <c r="B15" s="288" t="str">
        <f>'1ST TERM Db'!B15</f>
        <v>AJAYI PROMISE</v>
      </c>
      <c r="C15" s="289" t="str">
        <f>'1ST TERM Db'!C15</f>
        <v>2805</v>
      </c>
      <c r="D15" s="29" t="str">
        <f>'1ST TERM Db'!D15</f>
        <v>FEMALE</v>
      </c>
      <c r="E15" s="26" t="str">
        <f>'1ST TERM Db'!E15</f>
        <v>SSS3C</v>
      </c>
      <c r="F15" s="26"/>
      <c r="G15" s="26"/>
      <c r="H15" s="26"/>
      <c r="I15" s="42">
        <f t="shared" si="3"/>
        <v>0</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c r="AI15" s="26"/>
      <c r="AJ15" s="43">
        <f t="shared" si="11"/>
        <v>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0</v>
      </c>
      <c r="BM15" s="80">
        <f t="shared" si="18"/>
        <v>3</v>
      </c>
      <c r="BN15" s="81" t="s">
        <v>105</v>
      </c>
      <c r="BO15" s="81" t="s">
        <v>105</v>
      </c>
      <c r="BP15" s="81" t="s">
        <v>105</v>
      </c>
      <c r="BQ15" s="81" t="s">
        <v>105</v>
      </c>
      <c r="BR15" s="81" t="s">
        <v>105</v>
      </c>
      <c r="BS15" s="81" t="s">
        <v>105</v>
      </c>
      <c r="BT15" s="81" t="s">
        <v>105</v>
      </c>
      <c r="BU15" s="81" t="s">
        <v>105</v>
      </c>
      <c r="BV15" s="87" t="s">
        <v>98</v>
      </c>
      <c r="BW15" s="88" t="s">
        <v>151</v>
      </c>
      <c r="BX15" s="81" t="s">
        <v>105</v>
      </c>
      <c r="BY15" s="81" t="s">
        <v>105</v>
      </c>
      <c r="BZ15" s="81" t="s">
        <v>105</v>
      </c>
      <c r="CA15" s="81" t="s">
        <v>105</v>
      </c>
      <c r="CB15" s="81" t="s">
        <v>105</v>
      </c>
      <c r="CC15" s="81" t="s">
        <v>105</v>
      </c>
      <c r="CD15" s="99" t="s">
        <v>105</v>
      </c>
      <c r="CE15" s="100" t="s">
        <v>101</v>
      </c>
      <c r="CF15" s="101" t="s">
        <v>152</v>
      </c>
      <c r="CG15" s="102" t="s">
        <v>103</v>
      </c>
      <c r="CH15" s="103" t="s">
        <v>153</v>
      </c>
      <c r="CI15" s="293"/>
      <c r="CJ15" s="118"/>
      <c r="CO15" s="295"/>
    </row>
    <row r="16" ht="30.3" spans="1:93">
      <c r="A16" s="21">
        <v>13</v>
      </c>
      <c r="B16" s="288" t="str">
        <f>'1ST TERM Db'!B16</f>
        <v>AKEEM BASIRAT</v>
      </c>
      <c r="C16" s="289" t="str">
        <f>'1ST TERM Db'!C16</f>
        <v>2337</v>
      </c>
      <c r="D16" s="29" t="str">
        <f>'1ST TERM Db'!D16</f>
        <v>FEMALE</v>
      </c>
      <c r="E16" s="26" t="str">
        <f>'1ST TERM Db'!E16</f>
        <v>SSS3C</v>
      </c>
      <c r="F16" s="26"/>
      <c r="G16" s="26"/>
      <c r="H16" s="26"/>
      <c r="I16" s="42">
        <f t="shared" si="3"/>
        <v>0</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c r="AI16" s="26"/>
      <c r="AJ16" s="43">
        <f t="shared" si="11"/>
        <v>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0</v>
      </c>
      <c r="BM16" s="80">
        <f t="shared" si="18"/>
        <v>3</v>
      </c>
      <c r="BN16" s="81" t="s">
        <v>105</v>
      </c>
      <c r="BO16" s="81" t="s">
        <v>105</v>
      </c>
      <c r="BP16" s="81" t="s">
        <v>105</v>
      </c>
      <c r="BQ16" s="81" t="s">
        <v>105</v>
      </c>
      <c r="BR16" s="81" t="s">
        <v>105</v>
      </c>
      <c r="BS16" s="81" t="s">
        <v>105</v>
      </c>
      <c r="BT16" s="81" t="s">
        <v>105</v>
      </c>
      <c r="BU16" s="81" t="s">
        <v>105</v>
      </c>
      <c r="BV16" s="87" t="s">
        <v>98</v>
      </c>
      <c r="BW16" s="88" t="s">
        <v>151</v>
      </c>
      <c r="BX16" s="81" t="s">
        <v>105</v>
      </c>
      <c r="BY16" s="81" t="s">
        <v>105</v>
      </c>
      <c r="BZ16" s="81" t="s">
        <v>105</v>
      </c>
      <c r="CA16" s="81" t="s">
        <v>105</v>
      </c>
      <c r="CB16" s="81" t="s">
        <v>105</v>
      </c>
      <c r="CC16" s="81" t="s">
        <v>105</v>
      </c>
      <c r="CD16" s="99" t="s">
        <v>105</v>
      </c>
      <c r="CE16" s="100" t="s">
        <v>101</v>
      </c>
      <c r="CF16" s="101" t="s">
        <v>152</v>
      </c>
      <c r="CG16" s="102" t="s">
        <v>103</v>
      </c>
      <c r="CH16" s="103" t="s">
        <v>153</v>
      </c>
      <c r="CI16" s="293"/>
      <c r="CJ16" s="118"/>
      <c r="CO16" s="295"/>
    </row>
    <row r="17" ht="30.3" spans="1:93">
      <c r="A17" s="21">
        <v>14</v>
      </c>
      <c r="B17" s="288" t="str">
        <f>'1ST TERM Db'!B17</f>
        <v>AREMU AISHAT</v>
      </c>
      <c r="C17" s="289" t="str">
        <f>'1ST TERM Db'!C17</f>
        <v>2294</v>
      </c>
      <c r="D17" s="29" t="str">
        <f>'1ST TERM Db'!D17</f>
        <v>FEMALE</v>
      </c>
      <c r="E17" s="26" t="str">
        <f>'1ST TERM Db'!E17</f>
        <v>SSS3C</v>
      </c>
      <c r="F17" s="26"/>
      <c r="G17" s="26"/>
      <c r="H17" s="26"/>
      <c r="I17" s="42">
        <f t="shared" si="3"/>
        <v>0</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c r="AI17" s="26"/>
      <c r="AJ17" s="43">
        <f t="shared" si="11"/>
        <v>0</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0</v>
      </c>
      <c r="BM17" s="80">
        <f t="shared" si="18"/>
        <v>3</v>
      </c>
      <c r="BN17" s="81" t="s">
        <v>105</v>
      </c>
      <c r="BO17" s="81" t="s">
        <v>105</v>
      </c>
      <c r="BP17" s="81" t="s">
        <v>105</v>
      </c>
      <c r="BQ17" s="81" t="s">
        <v>105</v>
      </c>
      <c r="BR17" s="81" t="s">
        <v>105</v>
      </c>
      <c r="BS17" s="81" t="s">
        <v>105</v>
      </c>
      <c r="BT17" s="81" t="s">
        <v>105</v>
      </c>
      <c r="BU17" s="81" t="s">
        <v>105</v>
      </c>
      <c r="BV17" s="87" t="s">
        <v>98</v>
      </c>
      <c r="BW17" s="88" t="s">
        <v>151</v>
      </c>
      <c r="BX17" s="81" t="s">
        <v>105</v>
      </c>
      <c r="BY17" s="81" t="s">
        <v>105</v>
      </c>
      <c r="BZ17" s="81" t="s">
        <v>105</v>
      </c>
      <c r="CA17" s="81" t="s">
        <v>105</v>
      </c>
      <c r="CB17" s="81" t="s">
        <v>105</v>
      </c>
      <c r="CC17" s="81" t="s">
        <v>105</v>
      </c>
      <c r="CD17" s="99" t="s">
        <v>105</v>
      </c>
      <c r="CE17" s="100" t="s">
        <v>101</v>
      </c>
      <c r="CF17" s="101" t="s">
        <v>152</v>
      </c>
      <c r="CG17" s="102" t="s">
        <v>103</v>
      </c>
      <c r="CH17" s="103" t="s">
        <v>153</v>
      </c>
      <c r="CI17" s="293"/>
      <c r="CJ17" s="118"/>
      <c r="CO17" s="295"/>
    </row>
    <row r="18" ht="30.3" spans="1:93">
      <c r="A18" s="21">
        <v>15</v>
      </c>
      <c r="B18" s="288" t="str">
        <f>'1ST TERM Db'!B18</f>
        <v>ASHIMOLOWO MARIAM </v>
      </c>
      <c r="C18" s="289" t="str">
        <f>'1ST TERM Db'!C18</f>
        <v>2378</v>
      </c>
      <c r="D18" s="29" t="str">
        <f>'1ST TERM Db'!D18</f>
        <v>FEMALE</v>
      </c>
      <c r="E18" s="26" t="str">
        <f>'1ST TERM Db'!E18</f>
        <v>SSS3C</v>
      </c>
      <c r="F18" s="26"/>
      <c r="G18" s="26"/>
      <c r="H18" s="26"/>
      <c r="I18" s="42">
        <f t="shared" si="3"/>
        <v>0</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c r="AI18" s="26"/>
      <c r="AJ18" s="43">
        <f t="shared" si="11"/>
        <v>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0</v>
      </c>
      <c r="BM18" s="80">
        <f t="shared" si="18"/>
        <v>3</v>
      </c>
      <c r="BN18" s="81" t="s">
        <v>105</v>
      </c>
      <c r="BO18" s="81" t="s">
        <v>105</v>
      </c>
      <c r="BP18" s="81" t="s">
        <v>105</v>
      </c>
      <c r="BQ18" s="81" t="s">
        <v>105</v>
      </c>
      <c r="BR18" s="81" t="s">
        <v>105</v>
      </c>
      <c r="BS18" s="81" t="s">
        <v>105</v>
      </c>
      <c r="BT18" s="81" t="s">
        <v>105</v>
      </c>
      <c r="BU18" s="81" t="s">
        <v>105</v>
      </c>
      <c r="BV18" s="87" t="s">
        <v>98</v>
      </c>
      <c r="BW18" s="88" t="s">
        <v>151</v>
      </c>
      <c r="BX18" s="81" t="s">
        <v>105</v>
      </c>
      <c r="BY18" s="81" t="s">
        <v>105</v>
      </c>
      <c r="BZ18" s="81" t="s">
        <v>105</v>
      </c>
      <c r="CA18" s="81" t="s">
        <v>105</v>
      </c>
      <c r="CB18" s="81" t="s">
        <v>105</v>
      </c>
      <c r="CC18" s="81" t="s">
        <v>105</v>
      </c>
      <c r="CD18" s="99" t="s">
        <v>105</v>
      </c>
      <c r="CE18" s="100" t="s">
        <v>101</v>
      </c>
      <c r="CF18" s="101" t="s">
        <v>152</v>
      </c>
      <c r="CG18" s="102" t="s">
        <v>103</v>
      </c>
      <c r="CH18" s="103" t="s">
        <v>153</v>
      </c>
      <c r="CI18" s="293"/>
      <c r="CJ18" s="118"/>
      <c r="CO18" s="295"/>
    </row>
    <row r="19" ht="30.3" spans="1:93">
      <c r="A19" s="21">
        <v>16</v>
      </c>
      <c r="B19" s="288" t="e">
        <f>'1ST TERM Db'!#REF!</f>
        <v>#REF!</v>
      </c>
      <c r="C19" s="289" t="str">
        <f>'1ST TERM Db'!C19</f>
        <v>2340</v>
      </c>
      <c r="D19" s="29" t="str">
        <f>'1ST TERM Db'!D19</f>
        <v>FEMALE</v>
      </c>
      <c r="E19" s="26" t="str">
        <f>'1ST TERM Db'!E19</f>
        <v>SSS3C</v>
      </c>
      <c r="F19" s="27"/>
      <c r="G19" s="27"/>
      <c r="H19" s="27"/>
      <c r="I19" s="42">
        <f t="shared" si="3"/>
        <v>0</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c r="AI19" s="26"/>
      <c r="AJ19" s="43">
        <f t="shared" si="11"/>
        <v>0</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0</v>
      </c>
      <c r="BM19" s="80">
        <f t="shared" si="18"/>
        <v>3</v>
      </c>
      <c r="BN19" s="81" t="s">
        <v>105</v>
      </c>
      <c r="BO19" s="81" t="s">
        <v>105</v>
      </c>
      <c r="BP19" s="81" t="s">
        <v>105</v>
      </c>
      <c r="BQ19" s="81" t="s">
        <v>105</v>
      </c>
      <c r="BR19" s="81" t="s">
        <v>105</v>
      </c>
      <c r="BS19" s="81" t="s">
        <v>105</v>
      </c>
      <c r="BT19" s="81" t="s">
        <v>105</v>
      </c>
      <c r="BU19" s="81" t="s">
        <v>105</v>
      </c>
      <c r="BV19" s="87" t="s">
        <v>98</v>
      </c>
      <c r="BW19" s="88" t="s">
        <v>151</v>
      </c>
      <c r="BX19" s="81" t="s">
        <v>105</v>
      </c>
      <c r="BY19" s="81" t="s">
        <v>105</v>
      </c>
      <c r="BZ19" s="81" t="s">
        <v>105</v>
      </c>
      <c r="CA19" s="81" t="s">
        <v>105</v>
      </c>
      <c r="CB19" s="81" t="s">
        <v>105</v>
      </c>
      <c r="CC19" s="81" t="s">
        <v>105</v>
      </c>
      <c r="CD19" s="99" t="s">
        <v>105</v>
      </c>
      <c r="CE19" s="100" t="s">
        <v>101</v>
      </c>
      <c r="CF19" s="101" t="s">
        <v>152</v>
      </c>
      <c r="CG19" s="102" t="s">
        <v>103</v>
      </c>
      <c r="CH19" s="103" t="s">
        <v>153</v>
      </c>
      <c r="CI19" s="293"/>
      <c r="CJ19" s="118"/>
      <c r="CO19" s="295"/>
    </row>
    <row r="20" ht="30.3" spans="1:93">
      <c r="A20" s="21">
        <v>17</v>
      </c>
      <c r="B20" s="288" t="str">
        <f>'1ST TERM Db'!B19</f>
        <v>ASUBIOJO BLESSING </v>
      </c>
      <c r="C20" s="289">
        <f>'1ST TERM Db'!C20</f>
        <v>0</v>
      </c>
      <c r="D20" s="29" t="str">
        <f>'1ST TERM Db'!D20</f>
        <v>FEMALE</v>
      </c>
      <c r="E20" s="26" t="str">
        <f>'1ST TERM Db'!E20</f>
        <v>SSS3C</v>
      </c>
      <c r="F20" s="27"/>
      <c r="G20" s="27"/>
      <c r="H20" s="27"/>
      <c r="I20" s="42">
        <f t="shared" si="3"/>
        <v>0</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c r="AI20" s="26"/>
      <c r="AJ20" s="43">
        <f t="shared" si="11"/>
        <v>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0</v>
      </c>
      <c r="BM20" s="80">
        <f t="shared" si="18"/>
        <v>3</v>
      </c>
      <c r="BN20" s="81" t="s">
        <v>105</v>
      </c>
      <c r="BO20" s="81" t="s">
        <v>105</v>
      </c>
      <c r="BP20" s="81" t="s">
        <v>105</v>
      </c>
      <c r="BQ20" s="81" t="s">
        <v>105</v>
      </c>
      <c r="BR20" s="81" t="s">
        <v>105</v>
      </c>
      <c r="BS20" s="81" t="s">
        <v>105</v>
      </c>
      <c r="BT20" s="81" t="s">
        <v>105</v>
      </c>
      <c r="BU20" s="81" t="s">
        <v>105</v>
      </c>
      <c r="BV20" s="87" t="s">
        <v>98</v>
      </c>
      <c r="BW20" s="88" t="s">
        <v>151</v>
      </c>
      <c r="BX20" s="81" t="s">
        <v>105</v>
      </c>
      <c r="BY20" s="81" t="s">
        <v>105</v>
      </c>
      <c r="BZ20" s="81" t="s">
        <v>105</v>
      </c>
      <c r="CA20" s="81" t="s">
        <v>105</v>
      </c>
      <c r="CB20" s="81" t="s">
        <v>105</v>
      </c>
      <c r="CC20" s="81" t="s">
        <v>105</v>
      </c>
      <c r="CD20" s="99" t="s">
        <v>105</v>
      </c>
      <c r="CE20" s="100" t="s">
        <v>101</v>
      </c>
      <c r="CF20" s="101" t="s">
        <v>152</v>
      </c>
      <c r="CG20" s="102" t="s">
        <v>103</v>
      </c>
      <c r="CH20" s="103" t="s">
        <v>153</v>
      </c>
      <c r="CI20" s="293"/>
      <c r="CJ20" s="118"/>
      <c r="CO20" s="295"/>
    </row>
    <row r="21" ht="30.3" spans="1:88">
      <c r="A21" s="21">
        <v>18</v>
      </c>
      <c r="B21" s="288" t="str">
        <f>'1ST TERM Db'!B21</f>
        <v>BABATUNDE TAIWO </v>
      </c>
      <c r="C21" s="289">
        <f>'1ST TERM Db'!C21</f>
        <v>0</v>
      </c>
      <c r="D21" s="29" t="str">
        <f>'1ST TERM Db'!D21</f>
        <v>FEMALE</v>
      </c>
      <c r="E21" s="26" t="str">
        <f>'1ST TERM Db'!E21</f>
        <v>SSS3C</v>
      </c>
      <c r="F21" s="27"/>
      <c r="G21" s="27"/>
      <c r="H21" s="27"/>
      <c r="I21" s="42">
        <f t="shared" si="3"/>
        <v>0</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c r="AI21" s="26"/>
      <c r="AJ21" s="43">
        <f t="shared" si="11"/>
        <v>0</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0</v>
      </c>
      <c r="BM21" s="80">
        <f t="shared" si="18"/>
        <v>3</v>
      </c>
      <c r="BN21" s="81" t="s">
        <v>105</v>
      </c>
      <c r="BO21" s="81" t="s">
        <v>105</v>
      </c>
      <c r="BP21" s="81" t="s">
        <v>105</v>
      </c>
      <c r="BQ21" s="81" t="s">
        <v>105</v>
      </c>
      <c r="BR21" s="81" t="s">
        <v>105</v>
      </c>
      <c r="BS21" s="81" t="s">
        <v>105</v>
      </c>
      <c r="BT21" s="81" t="s">
        <v>105</v>
      </c>
      <c r="BU21" s="81" t="s">
        <v>105</v>
      </c>
      <c r="BV21" s="87" t="s">
        <v>98</v>
      </c>
      <c r="BW21" s="88" t="s">
        <v>151</v>
      </c>
      <c r="BX21" s="81" t="s">
        <v>105</v>
      </c>
      <c r="BY21" s="81" t="s">
        <v>105</v>
      </c>
      <c r="BZ21" s="81" t="s">
        <v>105</v>
      </c>
      <c r="CA21" s="81" t="s">
        <v>105</v>
      </c>
      <c r="CB21" s="81" t="s">
        <v>105</v>
      </c>
      <c r="CC21" s="81" t="s">
        <v>105</v>
      </c>
      <c r="CD21" s="99" t="s">
        <v>105</v>
      </c>
      <c r="CE21" s="100" t="s">
        <v>101</v>
      </c>
      <c r="CF21" s="101" t="s">
        <v>152</v>
      </c>
      <c r="CG21" s="102" t="s">
        <v>103</v>
      </c>
      <c r="CH21" s="103" t="s">
        <v>153</v>
      </c>
      <c r="CI21" s="293"/>
      <c r="CJ21" s="118"/>
    </row>
    <row r="22" ht="30.3" spans="1:86">
      <c r="A22" s="21">
        <v>19</v>
      </c>
      <c r="B22" s="288" t="str">
        <f>'1ST TERM Db'!B22</f>
        <v>BALOGUN AISHAT</v>
      </c>
      <c r="C22" s="289" t="str">
        <f>'1ST TERM Db'!C22</f>
        <v>2297</v>
      </c>
      <c r="D22" s="29" t="str">
        <f>'1ST TERM Db'!D22</f>
        <v>FEMALE</v>
      </c>
      <c r="E22" s="26" t="str">
        <f>'1ST TERM Db'!E22</f>
        <v>SSS3C</v>
      </c>
      <c r="F22" s="27"/>
      <c r="G22" s="27"/>
      <c r="H22" s="27"/>
      <c r="I22" s="42">
        <f t="shared" si="3"/>
        <v>0</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c r="AI22" s="26"/>
      <c r="AJ22" s="43">
        <f t="shared" si="11"/>
        <v>0</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0</v>
      </c>
      <c r="BM22" s="80">
        <f t="shared" si="18"/>
        <v>3</v>
      </c>
      <c r="BN22" s="81" t="s">
        <v>105</v>
      </c>
      <c r="BO22" s="81" t="s">
        <v>105</v>
      </c>
      <c r="BP22" s="81" t="s">
        <v>105</v>
      </c>
      <c r="BQ22" s="81" t="s">
        <v>105</v>
      </c>
      <c r="BR22" s="81" t="s">
        <v>105</v>
      </c>
      <c r="BS22" s="81" t="s">
        <v>105</v>
      </c>
      <c r="BT22" s="81" t="s">
        <v>105</v>
      </c>
      <c r="BU22" s="81" t="s">
        <v>105</v>
      </c>
      <c r="BV22" s="87" t="s">
        <v>98</v>
      </c>
      <c r="BW22" s="88" t="s">
        <v>151</v>
      </c>
      <c r="BX22" s="81" t="s">
        <v>105</v>
      </c>
      <c r="BY22" s="81" t="s">
        <v>105</v>
      </c>
      <c r="BZ22" s="81" t="s">
        <v>105</v>
      </c>
      <c r="CA22" s="81" t="s">
        <v>105</v>
      </c>
      <c r="CB22" s="81" t="s">
        <v>105</v>
      </c>
      <c r="CC22" s="81" t="s">
        <v>105</v>
      </c>
      <c r="CD22" s="99" t="s">
        <v>105</v>
      </c>
      <c r="CE22" s="100" t="s">
        <v>101</v>
      </c>
      <c r="CF22" s="101" t="s">
        <v>152</v>
      </c>
      <c r="CG22" s="102" t="s">
        <v>103</v>
      </c>
      <c r="CH22" s="103" t="s">
        <v>153</v>
      </c>
    </row>
    <row r="23" ht="30.3" spans="1:86">
      <c r="A23" s="21">
        <v>20</v>
      </c>
      <c r="B23" s="288" t="str">
        <f>'1ST TERM Db'!B23</f>
        <v>HAMMED NAFISAT</v>
      </c>
      <c r="C23" s="289" t="str">
        <f>'1ST TERM Db'!C23</f>
        <v>2298</v>
      </c>
      <c r="D23" s="29" t="str">
        <f>'1ST TERM Db'!D23</f>
        <v>FEMALE</v>
      </c>
      <c r="E23" s="26" t="str">
        <f>'1ST TERM Db'!E23</f>
        <v>SSS3C</v>
      </c>
      <c r="F23" s="27"/>
      <c r="G23" s="27"/>
      <c r="H23" s="27"/>
      <c r="I23" s="42">
        <f t="shared" si="3"/>
        <v>0</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c r="AI23" s="26"/>
      <c r="AJ23" s="43">
        <f t="shared" si="11"/>
        <v>0</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0</v>
      </c>
      <c r="BM23" s="80">
        <f t="shared" si="18"/>
        <v>3</v>
      </c>
      <c r="BN23" s="81" t="s">
        <v>105</v>
      </c>
      <c r="BO23" s="81" t="s">
        <v>105</v>
      </c>
      <c r="BP23" s="81" t="s">
        <v>105</v>
      </c>
      <c r="BQ23" s="81" t="s">
        <v>105</v>
      </c>
      <c r="BR23" s="81" t="s">
        <v>105</v>
      </c>
      <c r="BS23" s="81" t="s">
        <v>105</v>
      </c>
      <c r="BT23" s="81" t="s">
        <v>105</v>
      </c>
      <c r="BU23" s="81" t="s">
        <v>105</v>
      </c>
      <c r="BV23" s="87" t="s">
        <v>98</v>
      </c>
      <c r="BW23" s="88" t="s">
        <v>151</v>
      </c>
      <c r="BX23" s="81" t="s">
        <v>105</v>
      </c>
      <c r="BY23" s="81" t="s">
        <v>105</v>
      </c>
      <c r="BZ23" s="81" t="s">
        <v>105</v>
      </c>
      <c r="CA23" s="81" t="s">
        <v>105</v>
      </c>
      <c r="CB23" s="81" t="s">
        <v>105</v>
      </c>
      <c r="CC23" s="81" t="s">
        <v>105</v>
      </c>
      <c r="CD23" s="99" t="s">
        <v>105</v>
      </c>
      <c r="CE23" s="100" t="s">
        <v>101</v>
      </c>
      <c r="CF23" s="101" t="s">
        <v>152</v>
      </c>
      <c r="CG23" s="102" t="s">
        <v>103</v>
      </c>
      <c r="CH23" s="103" t="s">
        <v>153</v>
      </c>
    </row>
    <row r="24" ht="30.3" spans="1:86">
      <c r="A24" s="21">
        <v>21</v>
      </c>
      <c r="B24" s="288" t="str">
        <f>'1ST TERM Db'!B24</f>
        <v>ISIAK ALIMOT</v>
      </c>
      <c r="C24" s="289" t="str">
        <f>'1ST TERM Db'!C24</f>
        <v>2300</v>
      </c>
      <c r="D24" s="29" t="str">
        <f>'1ST TERM Db'!D24</f>
        <v>FEMALE</v>
      </c>
      <c r="E24" s="26" t="str">
        <f>'1ST TERM Db'!E24</f>
        <v>SSS3C</v>
      </c>
      <c r="F24" s="27"/>
      <c r="G24" s="27"/>
      <c r="H24" s="27"/>
      <c r="I24" s="42">
        <f t="shared" si="3"/>
        <v>0</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c r="AI24" s="26"/>
      <c r="AJ24" s="43">
        <f t="shared" si="11"/>
        <v>0</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0</v>
      </c>
      <c r="BM24" s="80">
        <f t="shared" si="18"/>
        <v>3</v>
      </c>
      <c r="BN24" s="81" t="s">
        <v>105</v>
      </c>
      <c r="BO24" s="81" t="s">
        <v>105</v>
      </c>
      <c r="BP24" s="81" t="s">
        <v>105</v>
      </c>
      <c r="BQ24" s="81" t="s">
        <v>105</v>
      </c>
      <c r="BR24" s="81" t="s">
        <v>105</v>
      </c>
      <c r="BS24" s="81" t="s">
        <v>105</v>
      </c>
      <c r="BT24" s="81" t="s">
        <v>105</v>
      </c>
      <c r="BU24" s="81" t="s">
        <v>105</v>
      </c>
      <c r="BV24" s="87" t="s">
        <v>98</v>
      </c>
      <c r="BW24" s="88" t="s">
        <v>151</v>
      </c>
      <c r="BX24" s="81" t="s">
        <v>105</v>
      </c>
      <c r="BY24" s="81" t="s">
        <v>105</v>
      </c>
      <c r="BZ24" s="81" t="s">
        <v>105</v>
      </c>
      <c r="CA24" s="81" t="s">
        <v>105</v>
      </c>
      <c r="CB24" s="81" t="s">
        <v>105</v>
      </c>
      <c r="CC24" s="81" t="s">
        <v>105</v>
      </c>
      <c r="CD24" s="99" t="s">
        <v>105</v>
      </c>
      <c r="CE24" s="100" t="s">
        <v>101</v>
      </c>
      <c r="CF24" s="101" t="s">
        <v>152</v>
      </c>
      <c r="CG24" s="102" t="s">
        <v>103</v>
      </c>
      <c r="CH24" s="103" t="s">
        <v>153</v>
      </c>
    </row>
    <row r="25" ht="30.3" spans="1:86">
      <c r="A25" s="21">
        <v>22</v>
      </c>
      <c r="B25" s="288" t="str">
        <f>'1ST TERM Db'!B25</f>
        <v>LAMIDI AMINAT</v>
      </c>
      <c r="C25" s="289" t="str">
        <f>'1ST TERM Db'!C25</f>
        <v>2400</v>
      </c>
      <c r="D25" s="29" t="str">
        <f>'1ST TERM Db'!D25</f>
        <v>FEMALE</v>
      </c>
      <c r="E25" s="26" t="str">
        <f>'1ST TERM Db'!E25</f>
        <v>SSS3C</v>
      </c>
      <c r="F25" s="27"/>
      <c r="G25" s="27"/>
      <c r="H25" s="27"/>
      <c r="I25" s="42">
        <f t="shared" si="3"/>
        <v>0</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c r="AI25" s="26"/>
      <c r="AJ25" s="43">
        <f t="shared" si="11"/>
        <v>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0</v>
      </c>
      <c r="BM25" s="80">
        <f t="shared" si="18"/>
        <v>3</v>
      </c>
      <c r="BN25" s="81" t="s">
        <v>105</v>
      </c>
      <c r="BO25" s="81" t="s">
        <v>105</v>
      </c>
      <c r="BP25" s="81" t="s">
        <v>105</v>
      </c>
      <c r="BQ25" s="81" t="s">
        <v>105</v>
      </c>
      <c r="BR25" s="81" t="s">
        <v>105</v>
      </c>
      <c r="BS25" s="81" t="s">
        <v>105</v>
      </c>
      <c r="BT25" s="81" t="s">
        <v>105</v>
      </c>
      <c r="BU25" s="81" t="s">
        <v>105</v>
      </c>
      <c r="BV25" s="87" t="s">
        <v>98</v>
      </c>
      <c r="BW25" s="88" t="s">
        <v>151</v>
      </c>
      <c r="BX25" s="81" t="s">
        <v>105</v>
      </c>
      <c r="BY25" s="81" t="s">
        <v>105</v>
      </c>
      <c r="BZ25" s="81" t="s">
        <v>105</v>
      </c>
      <c r="CA25" s="81" t="s">
        <v>105</v>
      </c>
      <c r="CB25" s="81" t="s">
        <v>105</v>
      </c>
      <c r="CC25" s="81" t="s">
        <v>105</v>
      </c>
      <c r="CD25" s="99" t="s">
        <v>105</v>
      </c>
      <c r="CE25" s="100" t="s">
        <v>101</v>
      </c>
      <c r="CF25" s="101" t="s">
        <v>152</v>
      </c>
      <c r="CG25" s="102" t="s">
        <v>103</v>
      </c>
      <c r="CH25" s="103" t="s">
        <v>153</v>
      </c>
    </row>
    <row r="26" ht="30.3" spans="1:86">
      <c r="A26" s="21">
        <v>23</v>
      </c>
      <c r="B26" s="288" t="str">
        <f>'1ST TERM Db'!B26</f>
        <v>LAWAL TEMILADE</v>
      </c>
      <c r="C26" s="289" t="str">
        <f>'1ST TERM Db'!C26</f>
        <v>2302</v>
      </c>
      <c r="D26" s="29" t="str">
        <f>'1ST TERM Db'!D26</f>
        <v>FEMALE</v>
      </c>
      <c r="E26" s="26" t="str">
        <f>'1ST TERM Db'!E26</f>
        <v>SSS3C</v>
      </c>
      <c r="F26" s="27"/>
      <c r="G26" s="27"/>
      <c r="H26" s="27"/>
      <c r="I26" s="42">
        <f t="shared" si="3"/>
        <v>0</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c r="AI26" s="26"/>
      <c r="AJ26" s="43">
        <f t="shared" si="11"/>
        <v>0</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0</v>
      </c>
      <c r="BM26" s="80">
        <f t="shared" si="18"/>
        <v>3</v>
      </c>
      <c r="BN26" s="81" t="s">
        <v>105</v>
      </c>
      <c r="BO26" s="81" t="s">
        <v>105</v>
      </c>
      <c r="BP26" s="81" t="s">
        <v>105</v>
      </c>
      <c r="BQ26" s="81" t="s">
        <v>105</v>
      </c>
      <c r="BR26" s="81" t="s">
        <v>105</v>
      </c>
      <c r="BS26" s="81" t="s">
        <v>105</v>
      </c>
      <c r="BT26" s="81" t="s">
        <v>105</v>
      </c>
      <c r="BU26" s="81" t="s">
        <v>105</v>
      </c>
      <c r="BV26" s="87" t="s">
        <v>98</v>
      </c>
      <c r="BW26" s="88" t="s">
        <v>151</v>
      </c>
      <c r="BX26" s="81" t="s">
        <v>105</v>
      </c>
      <c r="BY26" s="81" t="s">
        <v>105</v>
      </c>
      <c r="BZ26" s="81" t="s">
        <v>105</v>
      </c>
      <c r="CA26" s="81" t="s">
        <v>105</v>
      </c>
      <c r="CB26" s="81" t="s">
        <v>105</v>
      </c>
      <c r="CC26" s="81" t="s">
        <v>105</v>
      </c>
      <c r="CD26" s="99" t="s">
        <v>105</v>
      </c>
      <c r="CE26" s="100" t="s">
        <v>101</v>
      </c>
      <c r="CF26" s="101" t="s">
        <v>152</v>
      </c>
      <c r="CG26" s="102" t="s">
        <v>103</v>
      </c>
      <c r="CH26" s="103" t="s">
        <v>153</v>
      </c>
    </row>
    <row r="27" ht="30.3" spans="1:86">
      <c r="A27" s="21">
        <v>24</v>
      </c>
      <c r="B27" s="288" t="str">
        <f>'1ST TERM Db'!B27</f>
        <v>MUSEDIQ MARIAM </v>
      </c>
      <c r="C27" s="289" t="str">
        <f>'1ST TERM Db'!C27</f>
        <v>2387</v>
      </c>
      <c r="D27" s="29" t="str">
        <f>'1ST TERM Db'!D27</f>
        <v>FEMALE</v>
      </c>
      <c r="E27" s="26" t="str">
        <f>'1ST TERM Db'!E27</f>
        <v>SSS3C</v>
      </c>
      <c r="F27" s="27"/>
      <c r="G27" s="27"/>
      <c r="H27" s="27"/>
      <c r="I27" s="42">
        <f t="shared" si="3"/>
        <v>0</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c r="AI27" s="26"/>
      <c r="AJ27" s="43">
        <f t="shared" si="11"/>
        <v>0</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0</v>
      </c>
      <c r="BM27" s="80">
        <f t="shared" si="18"/>
        <v>3</v>
      </c>
      <c r="BN27" s="81" t="s">
        <v>105</v>
      </c>
      <c r="BO27" s="81" t="s">
        <v>105</v>
      </c>
      <c r="BP27" s="81" t="s">
        <v>105</v>
      </c>
      <c r="BQ27" s="81" t="s">
        <v>105</v>
      </c>
      <c r="BR27" s="81" t="s">
        <v>105</v>
      </c>
      <c r="BS27" s="81" t="s">
        <v>105</v>
      </c>
      <c r="BT27" s="81" t="s">
        <v>105</v>
      </c>
      <c r="BU27" s="81" t="s">
        <v>105</v>
      </c>
      <c r="BV27" s="87" t="s">
        <v>98</v>
      </c>
      <c r="BW27" s="88" t="s">
        <v>151</v>
      </c>
      <c r="BX27" s="81" t="s">
        <v>105</v>
      </c>
      <c r="BY27" s="81" t="s">
        <v>105</v>
      </c>
      <c r="BZ27" s="81" t="s">
        <v>105</v>
      </c>
      <c r="CA27" s="81" t="s">
        <v>105</v>
      </c>
      <c r="CB27" s="81" t="s">
        <v>105</v>
      </c>
      <c r="CC27" s="81" t="s">
        <v>105</v>
      </c>
      <c r="CD27" s="99" t="s">
        <v>105</v>
      </c>
      <c r="CE27" s="100" t="s">
        <v>101</v>
      </c>
      <c r="CF27" s="101" t="s">
        <v>152</v>
      </c>
      <c r="CG27" s="102" t="s">
        <v>103</v>
      </c>
      <c r="CH27" s="103" t="s">
        <v>153</v>
      </c>
    </row>
    <row r="28" ht="30.3" spans="1:86">
      <c r="A28" s="21">
        <v>25</v>
      </c>
      <c r="B28" s="288" t="str">
        <f>'1ST TERM Db'!B28</f>
        <v>OLAMILEKAN ZAINAB </v>
      </c>
      <c r="C28" s="289" t="str">
        <f>'1ST TERM Db'!C28</f>
        <v>2936</v>
      </c>
      <c r="D28" s="29" t="str">
        <f>'1ST TERM Db'!D28</f>
        <v>FEMALE</v>
      </c>
      <c r="E28" s="26" t="str">
        <f>'1ST TERM Db'!E28</f>
        <v>SSS3C</v>
      </c>
      <c r="F28" s="27"/>
      <c r="G28" s="27"/>
      <c r="H28" s="27"/>
      <c r="I28" s="42">
        <f t="shared" si="3"/>
        <v>0</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c r="AI28" s="26"/>
      <c r="AJ28" s="43">
        <f t="shared" si="11"/>
        <v>0</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0</v>
      </c>
      <c r="BM28" s="80">
        <f t="shared" si="18"/>
        <v>3</v>
      </c>
      <c r="BN28" s="81" t="s">
        <v>105</v>
      </c>
      <c r="BO28" s="81" t="s">
        <v>105</v>
      </c>
      <c r="BP28" s="81" t="s">
        <v>105</v>
      </c>
      <c r="BQ28" s="81" t="s">
        <v>105</v>
      </c>
      <c r="BR28" s="81" t="s">
        <v>105</v>
      </c>
      <c r="BS28" s="81" t="s">
        <v>105</v>
      </c>
      <c r="BT28" s="81" t="s">
        <v>105</v>
      </c>
      <c r="BU28" s="81" t="s">
        <v>105</v>
      </c>
      <c r="BV28" s="87" t="s">
        <v>98</v>
      </c>
      <c r="BW28" s="88" t="s">
        <v>151</v>
      </c>
      <c r="BX28" s="81" t="s">
        <v>105</v>
      </c>
      <c r="BY28" s="81" t="s">
        <v>105</v>
      </c>
      <c r="BZ28" s="81" t="s">
        <v>105</v>
      </c>
      <c r="CA28" s="81" t="s">
        <v>105</v>
      </c>
      <c r="CB28" s="81" t="s">
        <v>105</v>
      </c>
      <c r="CC28" s="81" t="s">
        <v>105</v>
      </c>
      <c r="CD28" s="99" t="s">
        <v>105</v>
      </c>
      <c r="CE28" s="100" t="s">
        <v>101</v>
      </c>
      <c r="CF28" s="101" t="s">
        <v>152</v>
      </c>
      <c r="CG28" s="102" t="s">
        <v>103</v>
      </c>
      <c r="CH28" s="103" t="s">
        <v>153</v>
      </c>
    </row>
    <row r="29" ht="30.3" spans="1:86">
      <c r="A29" s="21">
        <v>26</v>
      </c>
      <c r="B29" s="288" t="str">
        <f>'1ST TERM Db'!B29</f>
        <v>OLASUPO AISHAT</v>
      </c>
      <c r="C29" s="289" t="str">
        <f>'1ST TERM Db'!C29</f>
        <v>2388</v>
      </c>
      <c r="D29" s="29" t="str">
        <f>'1ST TERM Db'!D29</f>
        <v>FEMALE</v>
      </c>
      <c r="E29" s="26" t="str">
        <f>'1ST TERM Db'!E29</f>
        <v>SSS3C</v>
      </c>
      <c r="F29" s="27"/>
      <c r="G29" s="27"/>
      <c r="H29" s="27"/>
      <c r="I29" s="42">
        <f t="shared" si="3"/>
        <v>0</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c r="AI29" s="26"/>
      <c r="AJ29" s="43">
        <f t="shared" si="11"/>
        <v>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0</v>
      </c>
      <c r="BM29" s="80">
        <f t="shared" si="18"/>
        <v>3</v>
      </c>
      <c r="BN29" s="81" t="s">
        <v>105</v>
      </c>
      <c r="BO29" s="81" t="s">
        <v>105</v>
      </c>
      <c r="BP29" s="81" t="s">
        <v>105</v>
      </c>
      <c r="BQ29" s="81" t="s">
        <v>105</v>
      </c>
      <c r="BR29" s="81" t="s">
        <v>105</v>
      </c>
      <c r="BS29" s="81" t="s">
        <v>105</v>
      </c>
      <c r="BT29" s="81" t="s">
        <v>105</v>
      </c>
      <c r="BU29" s="81" t="s">
        <v>105</v>
      </c>
      <c r="BV29" s="87" t="s">
        <v>98</v>
      </c>
      <c r="BW29" s="88" t="s">
        <v>151</v>
      </c>
      <c r="BX29" s="81" t="s">
        <v>105</v>
      </c>
      <c r="BY29" s="81" t="s">
        <v>105</v>
      </c>
      <c r="BZ29" s="81" t="s">
        <v>105</v>
      </c>
      <c r="CA29" s="81" t="s">
        <v>105</v>
      </c>
      <c r="CB29" s="81" t="s">
        <v>105</v>
      </c>
      <c r="CC29" s="81" t="s">
        <v>105</v>
      </c>
      <c r="CD29" s="99" t="s">
        <v>105</v>
      </c>
      <c r="CE29" s="100" t="s">
        <v>101</v>
      </c>
      <c r="CF29" s="101" t="s">
        <v>152</v>
      </c>
      <c r="CG29" s="102" t="s">
        <v>103</v>
      </c>
      <c r="CH29" s="103" t="s">
        <v>153</v>
      </c>
    </row>
    <row r="30" ht="30.3" spans="1:86">
      <c r="A30" s="21">
        <v>27</v>
      </c>
      <c r="B30" s="288" t="str">
        <f>'1ST TERM Db'!B30</f>
        <v>OLOKUNDE SULIYAT </v>
      </c>
      <c r="C30" s="289">
        <f>'1ST TERM Db'!C30</f>
        <v>0</v>
      </c>
      <c r="D30" s="29" t="str">
        <f>'1ST TERM Db'!D30</f>
        <v>FEMALE</v>
      </c>
      <c r="E30" s="26" t="str">
        <f>'1ST TERM Db'!E30</f>
        <v>SSS3C</v>
      </c>
      <c r="F30" s="27"/>
      <c r="G30" s="27"/>
      <c r="H30" s="27"/>
      <c r="I30" s="42">
        <f t="shared" si="3"/>
        <v>0</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c r="AI30" s="26"/>
      <c r="AJ30" s="43">
        <f t="shared" si="11"/>
        <v>0</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0</v>
      </c>
      <c r="BM30" s="80">
        <f t="shared" si="18"/>
        <v>3</v>
      </c>
      <c r="BN30" s="81" t="s">
        <v>105</v>
      </c>
      <c r="BO30" s="81" t="s">
        <v>105</v>
      </c>
      <c r="BP30" s="81" t="s">
        <v>105</v>
      </c>
      <c r="BQ30" s="81" t="s">
        <v>105</v>
      </c>
      <c r="BR30" s="81" t="s">
        <v>105</v>
      </c>
      <c r="BS30" s="81" t="s">
        <v>105</v>
      </c>
      <c r="BT30" s="81" t="s">
        <v>105</v>
      </c>
      <c r="BU30" s="81" t="s">
        <v>105</v>
      </c>
      <c r="BV30" s="87" t="s">
        <v>98</v>
      </c>
      <c r="BW30" s="88" t="s">
        <v>151</v>
      </c>
      <c r="BX30" s="81" t="s">
        <v>105</v>
      </c>
      <c r="BY30" s="81" t="s">
        <v>105</v>
      </c>
      <c r="BZ30" s="81" t="s">
        <v>105</v>
      </c>
      <c r="CA30" s="81" t="s">
        <v>105</v>
      </c>
      <c r="CB30" s="81" t="s">
        <v>105</v>
      </c>
      <c r="CC30" s="81" t="s">
        <v>105</v>
      </c>
      <c r="CD30" s="99" t="s">
        <v>105</v>
      </c>
      <c r="CE30" s="100" t="s">
        <v>101</v>
      </c>
      <c r="CF30" s="101" t="s">
        <v>152</v>
      </c>
      <c r="CG30" s="102" t="s">
        <v>103</v>
      </c>
      <c r="CH30" s="103" t="s">
        <v>153</v>
      </c>
    </row>
    <row r="31" ht="30.3" spans="1:86">
      <c r="A31" s="21">
        <v>28</v>
      </c>
      <c r="B31" s="288" t="str">
        <f>'1ST TERM Db'!B31</f>
        <v>OYELAKIN HUMANI</v>
      </c>
      <c r="C31" s="289">
        <f>'1ST TERM Db'!C31</f>
        <v>0</v>
      </c>
      <c r="D31" s="29" t="str">
        <f>'1ST TERM Db'!D31</f>
        <v>FEMALE</v>
      </c>
      <c r="E31" s="26" t="str">
        <f>'1ST TERM Db'!E31</f>
        <v>SSS3C</v>
      </c>
      <c r="F31" s="27"/>
      <c r="G31" s="27"/>
      <c r="H31" s="27"/>
      <c r="I31" s="42">
        <f t="shared" si="3"/>
        <v>0</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c r="AI31" s="26"/>
      <c r="AJ31" s="43">
        <f t="shared" si="11"/>
        <v>0</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0</v>
      </c>
      <c r="BM31" s="80">
        <f t="shared" si="18"/>
        <v>3</v>
      </c>
      <c r="BN31" s="81" t="s">
        <v>105</v>
      </c>
      <c r="BO31" s="81" t="s">
        <v>105</v>
      </c>
      <c r="BP31" s="81" t="s">
        <v>105</v>
      </c>
      <c r="BQ31" s="81" t="s">
        <v>105</v>
      </c>
      <c r="BR31" s="81" t="s">
        <v>105</v>
      </c>
      <c r="BS31" s="81" t="s">
        <v>105</v>
      </c>
      <c r="BT31" s="81" t="s">
        <v>105</v>
      </c>
      <c r="BU31" s="81" t="s">
        <v>105</v>
      </c>
      <c r="BV31" s="87" t="s">
        <v>98</v>
      </c>
      <c r="BW31" s="88" t="s">
        <v>151</v>
      </c>
      <c r="BX31" s="81" t="s">
        <v>105</v>
      </c>
      <c r="BY31" s="81" t="s">
        <v>105</v>
      </c>
      <c r="BZ31" s="81" t="s">
        <v>105</v>
      </c>
      <c r="CA31" s="81" t="s">
        <v>105</v>
      </c>
      <c r="CB31" s="81" t="s">
        <v>105</v>
      </c>
      <c r="CC31" s="81" t="s">
        <v>105</v>
      </c>
      <c r="CD31" s="99" t="s">
        <v>105</v>
      </c>
      <c r="CE31" s="100" t="s">
        <v>101</v>
      </c>
      <c r="CF31" s="101" t="s">
        <v>152</v>
      </c>
      <c r="CG31" s="102" t="s">
        <v>103</v>
      </c>
      <c r="CH31" s="103" t="s">
        <v>153</v>
      </c>
    </row>
    <row r="32" ht="30.3" spans="1:86">
      <c r="A32" s="21">
        <v>29</v>
      </c>
      <c r="B32" s="288" t="str">
        <f>'1ST TERM Db'!B32</f>
        <v>OYELERE DAMILOLA </v>
      </c>
      <c r="C32" s="289">
        <f>'1ST TERM Db'!C32</f>
        <v>0</v>
      </c>
      <c r="D32" s="29" t="str">
        <f>'1ST TERM Db'!D32</f>
        <v>FEMALE</v>
      </c>
      <c r="E32" s="26" t="str">
        <f>'1ST TERM Db'!E32</f>
        <v>SSS3C</v>
      </c>
      <c r="F32" s="27"/>
      <c r="G32" s="27"/>
      <c r="H32" s="27"/>
      <c r="I32" s="42">
        <f t="shared" si="3"/>
        <v>0</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c r="AI32" s="26"/>
      <c r="AJ32" s="43">
        <f t="shared" si="11"/>
        <v>0</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0</v>
      </c>
      <c r="BM32" s="80">
        <f t="shared" si="18"/>
        <v>3</v>
      </c>
      <c r="BN32" s="81" t="s">
        <v>105</v>
      </c>
      <c r="BO32" s="81" t="s">
        <v>105</v>
      </c>
      <c r="BP32" s="81" t="s">
        <v>105</v>
      </c>
      <c r="BQ32" s="81" t="s">
        <v>105</v>
      </c>
      <c r="BR32" s="81" t="s">
        <v>105</v>
      </c>
      <c r="BS32" s="81" t="s">
        <v>105</v>
      </c>
      <c r="BT32" s="81" t="s">
        <v>105</v>
      </c>
      <c r="BU32" s="81" t="s">
        <v>105</v>
      </c>
      <c r="BV32" s="87" t="s">
        <v>98</v>
      </c>
      <c r="BW32" s="88" t="s">
        <v>151</v>
      </c>
      <c r="BX32" s="81" t="s">
        <v>105</v>
      </c>
      <c r="BY32" s="81" t="s">
        <v>105</v>
      </c>
      <c r="BZ32" s="81" t="s">
        <v>105</v>
      </c>
      <c r="CA32" s="81" t="s">
        <v>105</v>
      </c>
      <c r="CB32" s="81" t="s">
        <v>105</v>
      </c>
      <c r="CC32" s="81" t="s">
        <v>105</v>
      </c>
      <c r="CD32" s="99" t="s">
        <v>105</v>
      </c>
      <c r="CE32" s="100" t="s">
        <v>101</v>
      </c>
      <c r="CF32" s="101" t="s">
        <v>152</v>
      </c>
      <c r="CG32" s="102" t="s">
        <v>103</v>
      </c>
      <c r="CH32" s="103" t="s">
        <v>153</v>
      </c>
    </row>
    <row r="33" ht="30.3" spans="1:86">
      <c r="A33" s="21">
        <v>30</v>
      </c>
      <c r="B33" s="288" t="str">
        <f>'1ST TERM Db'!B33</f>
        <v>RAJI RODIAH</v>
      </c>
      <c r="C33" s="289" t="str">
        <f>'1ST TERM Db'!C33</f>
        <v>2308</v>
      </c>
      <c r="D33" s="29" t="str">
        <f>'1ST TERM Db'!D33</f>
        <v>FEMALE</v>
      </c>
      <c r="E33" s="26" t="str">
        <f>'1ST TERM Db'!E33</f>
        <v>SSS3C</v>
      </c>
      <c r="F33" s="27"/>
      <c r="G33" s="27"/>
      <c r="H33" s="27"/>
      <c r="I33" s="42">
        <f t="shared" si="3"/>
        <v>0</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c r="AI33" s="26"/>
      <c r="AJ33" s="43">
        <f t="shared" si="11"/>
        <v>0</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0</v>
      </c>
      <c r="BM33" s="80">
        <f t="shared" si="18"/>
        <v>3</v>
      </c>
      <c r="BN33" s="81" t="s">
        <v>105</v>
      </c>
      <c r="BO33" s="81" t="s">
        <v>105</v>
      </c>
      <c r="BP33" s="81" t="s">
        <v>105</v>
      </c>
      <c r="BQ33" s="81" t="s">
        <v>105</v>
      </c>
      <c r="BR33" s="81" t="s">
        <v>105</v>
      </c>
      <c r="BS33" s="81" t="s">
        <v>105</v>
      </c>
      <c r="BT33" s="81" t="s">
        <v>105</v>
      </c>
      <c r="BU33" s="81" t="s">
        <v>105</v>
      </c>
      <c r="BV33" s="87" t="s">
        <v>98</v>
      </c>
      <c r="BW33" s="88" t="s">
        <v>151</v>
      </c>
      <c r="BX33" s="81" t="s">
        <v>105</v>
      </c>
      <c r="BY33" s="81" t="s">
        <v>105</v>
      </c>
      <c r="BZ33" s="81" t="s">
        <v>105</v>
      </c>
      <c r="CA33" s="81" t="s">
        <v>105</v>
      </c>
      <c r="CB33" s="81" t="s">
        <v>105</v>
      </c>
      <c r="CC33" s="81" t="s">
        <v>105</v>
      </c>
      <c r="CD33" s="99" t="s">
        <v>105</v>
      </c>
      <c r="CE33" s="100" t="s">
        <v>101</v>
      </c>
      <c r="CF33" s="101" t="s">
        <v>152</v>
      </c>
      <c r="CG33" s="102" t="s">
        <v>103</v>
      </c>
      <c r="CH33" s="103" t="s">
        <v>153</v>
      </c>
    </row>
    <row r="34" ht="30.3" spans="1:86">
      <c r="A34" s="21">
        <v>31</v>
      </c>
      <c r="B34" s="288" t="str">
        <f>'1ST TERM Db'!B34</f>
        <v>TAIWO ADEOLA</v>
      </c>
      <c r="C34" s="289">
        <f>'1ST TERM Db'!C34</f>
        <v>0</v>
      </c>
      <c r="D34" s="29" t="str">
        <f>'1ST TERM Db'!D34</f>
        <v>FEMALE</v>
      </c>
      <c r="E34" s="26" t="str">
        <f>'1ST TERM Db'!E34</f>
        <v>SSS3C</v>
      </c>
      <c r="F34" s="27"/>
      <c r="G34" s="27"/>
      <c r="H34" s="27"/>
      <c r="I34" s="42">
        <f t="shared" si="3"/>
        <v>0</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c r="AI34" s="26"/>
      <c r="AJ34" s="43">
        <f t="shared" si="11"/>
        <v>0</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0</v>
      </c>
      <c r="BM34" s="80">
        <f t="shared" si="18"/>
        <v>3</v>
      </c>
      <c r="BN34" s="81" t="s">
        <v>105</v>
      </c>
      <c r="BO34" s="81" t="s">
        <v>105</v>
      </c>
      <c r="BP34" s="81" t="s">
        <v>105</v>
      </c>
      <c r="BQ34" s="81" t="s">
        <v>105</v>
      </c>
      <c r="BR34" s="81" t="s">
        <v>105</v>
      </c>
      <c r="BS34" s="81" t="s">
        <v>105</v>
      </c>
      <c r="BT34" s="81" t="s">
        <v>105</v>
      </c>
      <c r="BU34" s="81" t="s">
        <v>105</v>
      </c>
      <c r="BV34" s="87" t="s">
        <v>98</v>
      </c>
      <c r="BW34" s="88" t="s">
        <v>151</v>
      </c>
      <c r="BX34" s="81" t="s">
        <v>105</v>
      </c>
      <c r="BY34" s="81" t="s">
        <v>105</v>
      </c>
      <c r="BZ34" s="81" t="s">
        <v>105</v>
      </c>
      <c r="CA34" s="81" t="s">
        <v>105</v>
      </c>
      <c r="CB34" s="81" t="s">
        <v>105</v>
      </c>
      <c r="CC34" s="81" t="s">
        <v>105</v>
      </c>
      <c r="CD34" s="99" t="s">
        <v>105</v>
      </c>
      <c r="CE34" s="100" t="s">
        <v>101</v>
      </c>
      <c r="CF34" s="101" t="s">
        <v>152</v>
      </c>
      <c r="CG34" s="102" t="s">
        <v>103</v>
      </c>
      <c r="CH34" s="103" t="s">
        <v>153</v>
      </c>
    </row>
    <row r="35" ht="30.3" spans="1:86">
      <c r="A35" s="21">
        <v>32</v>
      </c>
      <c r="B35" s="288">
        <f>'1ST TERM Db'!B35</f>
        <v>0</v>
      </c>
      <c r="C35" s="289">
        <f>'1ST TERM Db'!C35</f>
        <v>0</v>
      </c>
      <c r="D35" s="29">
        <f>'1ST TERM Db'!D35</f>
        <v>0</v>
      </c>
      <c r="E35" s="26">
        <f>'1ST TERM Db'!E35</f>
        <v>0</v>
      </c>
      <c r="F35" s="27"/>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c r="AI35" s="26"/>
      <c r="AJ35" s="43">
        <f t="shared" si="11"/>
        <v>0</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0</v>
      </c>
      <c r="BM35" s="80">
        <f t="shared" si="18"/>
        <v>3</v>
      </c>
      <c r="BN35" s="81" t="s">
        <v>105</v>
      </c>
      <c r="BO35" s="81" t="s">
        <v>105</v>
      </c>
      <c r="BP35" s="81" t="s">
        <v>105</v>
      </c>
      <c r="BQ35" s="81" t="s">
        <v>105</v>
      </c>
      <c r="BR35" s="81" t="s">
        <v>105</v>
      </c>
      <c r="BS35" s="81" t="s">
        <v>105</v>
      </c>
      <c r="BT35" s="81" t="s">
        <v>105</v>
      </c>
      <c r="BU35" s="81" t="s">
        <v>105</v>
      </c>
      <c r="BV35" s="87" t="s">
        <v>98</v>
      </c>
      <c r="BW35" s="88" t="s">
        <v>151</v>
      </c>
      <c r="BX35" s="81" t="s">
        <v>105</v>
      </c>
      <c r="BY35" s="81" t="s">
        <v>105</v>
      </c>
      <c r="BZ35" s="81" t="s">
        <v>105</v>
      </c>
      <c r="CA35" s="81" t="s">
        <v>105</v>
      </c>
      <c r="CB35" s="81" t="s">
        <v>105</v>
      </c>
      <c r="CC35" s="81" t="s">
        <v>105</v>
      </c>
      <c r="CD35" s="99" t="s">
        <v>105</v>
      </c>
      <c r="CE35" s="100" t="s">
        <v>101</v>
      </c>
      <c r="CF35" s="101" t="s">
        <v>152</v>
      </c>
      <c r="CG35" s="102" t="s">
        <v>103</v>
      </c>
      <c r="CH35" s="103" t="s">
        <v>153</v>
      </c>
    </row>
    <row r="36" ht="30.3" spans="1:86">
      <c r="A36" s="21">
        <v>33</v>
      </c>
      <c r="B36" s="288">
        <f>'1ST TERM Db'!B36</f>
        <v>0</v>
      </c>
      <c r="C36" s="289">
        <f>'1ST TERM Db'!C36</f>
        <v>0</v>
      </c>
      <c r="D36" s="29">
        <f>'1ST TERM Db'!D36</f>
        <v>0</v>
      </c>
      <c r="E36" s="26">
        <f>'1ST TERM Db'!E36</f>
        <v>0</v>
      </c>
      <c r="F36" s="27"/>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3</v>
      </c>
      <c r="BN36" s="81" t="s">
        <v>105</v>
      </c>
      <c r="BO36" s="81" t="s">
        <v>105</v>
      </c>
      <c r="BP36" s="81" t="s">
        <v>105</v>
      </c>
      <c r="BQ36" s="81" t="s">
        <v>105</v>
      </c>
      <c r="BR36" s="81" t="s">
        <v>105</v>
      </c>
      <c r="BS36" s="81" t="s">
        <v>105</v>
      </c>
      <c r="BT36" s="81" t="s">
        <v>105</v>
      </c>
      <c r="BU36" s="81" t="s">
        <v>105</v>
      </c>
      <c r="BV36" s="87" t="s">
        <v>98</v>
      </c>
      <c r="BW36" s="88" t="s">
        <v>151</v>
      </c>
      <c r="BX36" s="81" t="s">
        <v>105</v>
      </c>
      <c r="BY36" s="81" t="s">
        <v>105</v>
      </c>
      <c r="BZ36" s="81" t="s">
        <v>105</v>
      </c>
      <c r="CA36" s="81" t="s">
        <v>105</v>
      </c>
      <c r="CB36" s="81" t="s">
        <v>105</v>
      </c>
      <c r="CC36" s="81" t="s">
        <v>105</v>
      </c>
      <c r="CD36" s="99" t="s">
        <v>105</v>
      </c>
      <c r="CE36" s="100" t="s">
        <v>101</v>
      </c>
      <c r="CF36" s="101" t="s">
        <v>152</v>
      </c>
      <c r="CG36" s="102" t="s">
        <v>103</v>
      </c>
      <c r="CH36" s="103" t="s">
        <v>153</v>
      </c>
    </row>
    <row r="37" ht="30.3" spans="1:86">
      <c r="A37" s="21">
        <v>34</v>
      </c>
      <c r="B37" s="288">
        <f>'1ST TERM Db'!B37</f>
        <v>0</v>
      </c>
      <c r="C37" s="289">
        <f>'1ST TERM Db'!C37</f>
        <v>0</v>
      </c>
      <c r="D37" s="29">
        <f>'1ST TERM Db'!D37</f>
        <v>0</v>
      </c>
      <c r="E37" s="26">
        <f>'1ST TERM Db'!E37</f>
        <v>0</v>
      </c>
      <c r="F37" s="27"/>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c r="AI37" s="26"/>
      <c r="AJ37" s="43">
        <f t="shared" si="11"/>
        <v>0</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0</v>
      </c>
      <c r="BM37" s="80">
        <f t="shared" si="18"/>
        <v>3</v>
      </c>
      <c r="BN37" s="81" t="s">
        <v>105</v>
      </c>
      <c r="BO37" s="81" t="s">
        <v>105</v>
      </c>
      <c r="BP37" s="81" t="s">
        <v>105</v>
      </c>
      <c r="BQ37" s="81" t="s">
        <v>105</v>
      </c>
      <c r="BR37" s="81" t="s">
        <v>105</v>
      </c>
      <c r="BS37" s="81" t="s">
        <v>105</v>
      </c>
      <c r="BT37" s="81" t="s">
        <v>105</v>
      </c>
      <c r="BU37" s="81" t="s">
        <v>105</v>
      </c>
      <c r="BV37" s="87" t="s">
        <v>98</v>
      </c>
      <c r="BW37" s="88" t="s">
        <v>151</v>
      </c>
      <c r="BX37" s="81" t="s">
        <v>105</v>
      </c>
      <c r="BY37" s="81" t="s">
        <v>105</v>
      </c>
      <c r="BZ37" s="81" t="s">
        <v>105</v>
      </c>
      <c r="CA37" s="81" t="s">
        <v>105</v>
      </c>
      <c r="CB37" s="81" t="s">
        <v>105</v>
      </c>
      <c r="CC37" s="81" t="s">
        <v>105</v>
      </c>
      <c r="CD37" s="99" t="s">
        <v>105</v>
      </c>
      <c r="CE37" s="100" t="s">
        <v>101</v>
      </c>
      <c r="CF37" s="101" t="s">
        <v>152</v>
      </c>
      <c r="CG37" s="102" t="s">
        <v>103</v>
      </c>
      <c r="CH37" s="103" t="s">
        <v>153</v>
      </c>
    </row>
    <row r="38" ht="30.3" spans="1:86">
      <c r="A38" s="21">
        <v>35</v>
      </c>
      <c r="B38" s="288">
        <f>'1ST TERM Db'!B38</f>
        <v>0</v>
      </c>
      <c r="C38" s="289">
        <f>'1ST TERM Db'!C38</f>
        <v>0</v>
      </c>
      <c r="D38" s="29">
        <f>'1ST TERM Db'!D38</f>
        <v>0</v>
      </c>
      <c r="E38" s="26">
        <f>'1ST TERM Db'!E38</f>
        <v>0</v>
      </c>
      <c r="F38" s="27"/>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c r="AI38" s="26"/>
      <c r="AJ38" s="43">
        <f t="shared" si="11"/>
        <v>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0</v>
      </c>
      <c r="BM38" s="80">
        <f t="shared" si="18"/>
        <v>3</v>
      </c>
      <c r="BN38" s="81" t="s">
        <v>105</v>
      </c>
      <c r="BO38" s="81" t="s">
        <v>105</v>
      </c>
      <c r="BP38" s="81" t="s">
        <v>105</v>
      </c>
      <c r="BQ38" s="81" t="s">
        <v>105</v>
      </c>
      <c r="BR38" s="81" t="s">
        <v>105</v>
      </c>
      <c r="BS38" s="81" t="s">
        <v>105</v>
      </c>
      <c r="BT38" s="81" t="s">
        <v>105</v>
      </c>
      <c r="BU38" s="81" t="s">
        <v>105</v>
      </c>
      <c r="BV38" s="87" t="s">
        <v>98</v>
      </c>
      <c r="BW38" s="88" t="s">
        <v>151</v>
      </c>
      <c r="BX38" s="81" t="s">
        <v>105</v>
      </c>
      <c r="BY38" s="81" t="s">
        <v>105</v>
      </c>
      <c r="BZ38" s="81" t="s">
        <v>105</v>
      </c>
      <c r="CA38" s="81" t="s">
        <v>105</v>
      </c>
      <c r="CB38" s="81" t="s">
        <v>105</v>
      </c>
      <c r="CC38" s="81" t="s">
        <v>105</v>
      </c>
      <c r="CD38" s="99" t="s">
        <v>105</v>
      </c>
      <c r="CE38" s="100" t="s">
        <v>101</v>
      </c>
      <c r="CF38" s="101" t="s">
        <v>152</v>
      </c>
      <c r="CG38" s="102" t="s">
        <v>103</v>
      </c>
      <c r="CH38" s="103" t="s">
        <v>153</v>
      </c>
    </row>
    <row r="39" ht="30.3" spans="1:86">
      <c r="A39" s="21">
        <v>36</v>
      </c>
      <c r="B39" s="288">
        <f>'1ST TERM Db'!B39</f>
        <v>0</v>
      </c>
      <c r="C39" s="289">
        <f>'1ST TERM Db'!C39</f>
        <v>0</v>
      </c>
      <c r="D39" s="29">
        <f>'1ST TERM Db'!D39</f>
        <v>0</v>
      </c>
      <c r="E39" s="26">
        <f>'1ST TERM Db'!E39</f>
        <v>0</v>
      </c>
      <c r="F39" s="27"/>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c r="AI39" s="26"/>
      <c r="AJ39" s="43">
        <f t="shared" si="11"/>
        <v>0</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0</v>
      </c>
      <c r="BM39" s="80">
        <f t="shared" si="18"/>
        <v>3</v>
      </c>
      <c r="BN39" s="81" t="s">
        <v>105</v>
      </c>
      <c r="BO39" s="81" t="s">
        <v>105</v>
      </c>
      <c r="BP39" s="81" t="s">
        <v>105</v>
      </c>
      <c r="BQ39" s="81" t="s">
        <v>105</v>
      </c>
      <c r="BR39" s="81" t="s">
        <v>105</v>
      </c>
      <c r="BS39" s="81" t="s">
        <v>105</v>
      </c>
      <c r="BT39" s="81" t="s">
        <v>105</v>
      </c>
      <c r="BU39" s="81" t="s">
        <v>105</v>
      </c>
      <c r="BV39" s="87" t="s">
        <v>98</v>
      </c>
      <c r="BW39" s="88" t="s">
        <v>151</v>
      </c>
      <c r="BX39" s="81" t="s">
        <v>105</v>
      </c>
      <c r="BY39" s="81" t="s">
        <v>105</v>
      </c>
      <c r="BZ39" s="81" t="s">
        <v>105</v>
      </c>
      <c r="CA39" s="81" t="s">
        <v>105</v>
      </c>
      <c r="CB39" s="81" t="s">
        <v>105</v>
      </c>
      <c r="CC39" s="81" t="s">
        <v>105</v>
      </c>
      <c r="CD39" s="99" t="s">
        <v>105</v>
      </c>
      <c r="CE39" s="100" t="s">
        <v>101</v>
      </c>
      <c r="CF39" s="101" t="s">
        <v>152</v>
      </c>
      <c r="CG39" s="102" t="s">
        <v>103</v>
      </c>
      <c r="CH39" s="103" t="s">
        <v>153</v>
      </c>
    </row>
    <row r="40" ht="30.3" spans="1:86">
      <c r="A40" s="21">
        <v>37</v>
      </c>
      <c r="B40" s="288">
        <f>'1ST TERM Db'!B40</f>
        <v>0</v>
      </c>
      <c r="C40" s="289">
        <f>'1ST TERM Db'!C40</f>
        <v>0</v>
      </c>
      <c r="D40" s="29">
        <f>'1ST TERM Db'!D40</f>
        <v>0</v>
      </c>
      <c r="E40" s="26">
        <f>'1ST TERM Db'!E40</f>
        <v>0</v>
      </c>
      <c r="F40" s="27"/>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c r="AI40" s="26"/>
      <c r="AJ40" s="43">
        <f t="shared" si="11"/>
        <v>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0</v>
      </c>
      <c r="BM40" s="80">
        <f t="shared" si="18"/>
        <v>3</v>
      </c>
      <c r="BN40" s="81" t="s">
        <v>105</v>
      </c>
      <c r="BO40" s="81" t="s">
        <v>105</v>
      </c>
      <c r="BP40" s="81" t="s">
        <v>105</v>
      </c>
      <c r="BQ40" s="81" t="s">
        <v>105</v>
      </c>
      <c r="BR40" s="81" t="s">
        <v>105</v>
      </c>
      <c r="BS40" s="81" t="s">
        <v>105</v>
      </c>
      <c r="BT40" s="81" t="s">
        <v>105</v>
      </c>
      <c r="BU40" s="81" t="s">
        <v>105</v>
      </c>
      <c r="BV40" s="87" t="s">
        <v>98</v>
      </c>
      <c r="BW40" s="88" t="s">
        <v>151</v>
      </c>
      <c r="BX40" s="81" t="s">
        <v>105</v>
      </c>
      <c r="BY40" s="81" t="s">
        <v>105</v>
      </c>
      <c r="BZ40" s="81" t="s">
        <v>105</v>
      </c>
      <c r="CA40" s="81" t="s">
        <v>105</v>
      </c>
      <c r="CB40" s="81" t="s">
        <v>105</v>
      </c>
      <c r="CC40" s="81" t="s">
        <v>105</v>
      </c>
      <c r="CD40" s="99" t="s">
        <v>105</v>
      </c>
      <c r="CE40" s="100" t="s">
        <v>101</v>
      </c>
      <c r="CF40" s="101" t="s">
        <v>152</v>
      </c>
      <c r="CG40" s="102" t="s">
        <v>103</v>
      </c>
      <c r="CH40" s="103" t="s">
        <v>153</v>
      </c>
    </row>
    <row r="41" ht="30.3" spans="1:86">
      <c r="A41" s="21">
        <v>38</v>
      </c>
      <c r="B41" s="288">
        <f>'1ST TERM Db'!B41</f>
        <v>0</v>
      </c>
      <c r="C41" s="289">
        <f>'1ST TERM Db'!C41</f>
        <v>0</v>
      </c>
      <c r="D41" s="29">
        <f>'1ST TERM Db'!D41</f>
        <v>0</v>
      </c>
      <c r="E41" s="26">
        <f>'1ST TERM Db'!E41</f>
        <v>0</v>
      </c>
      <c r="F41" s="27"/>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c r="AI41" s="26"/>
      <c r="AJ41" s="43">
        <f t="shared" si="11"/>
        <v>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0</v>
      </c>
      <c r="BM41" s="80">
        <f t="shared" si="18"/>
        <v>3</v>
      </c>
      <c r="BN41" s="81" t="s">
        <v>105</v>
      </c>
      <c r="BO41" s="81" t="s">
        <v>105</v>
      </c>
      <c r="BP41" s="81" t="s">
        <v>105</v>
      </c>
      <c r="BQ41" s="81" t="s">
        <v>105</v>
      </c>
      <c r="BR41" s="81" t="s">
        <v>105</v>
      </c>
      <c r="BS41" s="81" t="s">
        <v>105</v>
      </c>
      <c r="BT41" s="81" t="s">
        <v>105</v>
      </c>
      <c r="BU41" s="81" t="s">
        <v>105</v>
      </c>
      <c r="BV41" s="87" t="s">
        <v>98</v>
      </c>
      <c r="BW41" s="88" t="s">
        <v>151</v>
      </c>
      <c r="BX41" s="81" t="s">
        <v>105</v>
      </c>
      <c r="BY41" s="81" t="s">
        <v>105</v>
      </c>
      <c r="BZ41" s="81" t="s">
        <v>105</v>
      </c>
      <c r="CA41" s="81" t="s">
        <v>105</v>
      </c>
      <c r="CB41" s="81" t="s">
        <v>105</v>
      </c>
      <c r="CC41" s="81" t="s">
        <v>105</v>
      </c>
      <c r="CD41" s="99" t="s">
        <v>105</v>
      </c>
      <c r="CE41" s="100" t="s">
        <v>101</v>
      </c>
      <c r="CF41" s="101" t="s">
        <v>152</v>
      </c>
      <c r="CG41" s="102" t="s">
        <v>103</v>
      </c>
      <c r="CH41" s="103" t="s">
        <v>153</v>
      </c>
    </row>
    <row r="42" ht="30.3" spans="1:86">
      <c r="A42" s="21">
        <v>39</v>
      </c>
      <c r="B42" s="288">
        <f>'1ST TERM Db'!B42</f>
        <v>0</v>
      </c>
      <c r="C42" s="289">
        <f>'1ST TERM Db'!C42</f>
        <v>0</v>
      </c>
      <c r="D42" s="29">
        <f>'1ST TERM Db'!D42</f>
        <v>0</v>
      </c>
      <c r="E42" s="26">
        <f>'1ST TERM Db'!E42</f>
        <v>0</v>
      </c>
      <c r="F42" s="27"/>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c r="AI42" s="26"/>
      <c r="AJ42" s="43">
        <f t="shared" si="11"/>
        <v>0</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0</v>
      </c>
      <c r="BM42" s="80">
        <f t="shared" si="18"/>
        <v>3</v>
      </c>
      <c r="BN42" s="81" t="s">
        <v>105</v>
      </c>
      <c r="BO42" s="81" t="s">
        <v>105</v>
      </c>
      <c r="BP42" s="81" t="s">
        <v>105</v>
      </c>
      <c r="BQ42" s="81" t="s">
        <v>105</v>
      </c>
      <c r="BR42" s="81" t="s">
        <v>105</v>
      </c>
      <c r="BS42" s="81" t="s">
        <v>105</v>
      </c>
      <c r="BT42" s="81" t="s">
        <v>105</v>
      </c>
      <c r="BU42" s="81" t="s">
        <v>105</v>
      </c>
      <c r="BV42" s="87" t="s">
        <v>98</v>
      </c>
      <c r="BW42" s="88" t="s">
        <v>151</v>
      </c>
      <c r="BX42" s="81" t="s">
        <v>105</v>
      </c>
      <c r="BY42" s="81" t="s">
        <v>105</v>
      </c>
      <c r="BZ42" s="81" t="s">
        <v>105</v>
      </c>
      <c r="CA42" s="81" t="s">
        <v>105</v>
      </c>
      <c r="CB42" s="81" t="s">
        <v>105</v>
      </c>
      <c r="CC42" s="81" t="s">
        <v>105</v>
      </c>
      <c r="CD42" s="99" t="s">
        <v>105</v>
      </c>
      <c r="CE42" s="100" t="s">
        <v>101</v>
      </c>
      <c r="CF42" s="101" t="s">
        <v>152</v>
      </c>
      <c r="CG42" s="102" t="s">
        <v>103</v>
      </c>
      <c r="CH42" s="103" t="s">
        <v>153</v>
      </c>
    </row>
    <row r="43" ht="30.3" spans="1:86">
      <c r="A43" s="21">
        <v>40</v>
      </c>
      <c r="B43" s="288">
        <f>'1ST TERM Db'!B43</f>
        <v>0</v>
      </c>
      <c r="C43" s="289">
        <f>'1ST TERM Db'!C43</f>
        <v>0</v>
      </c>
      <c r="D43" s="29">
        <f>'1ST TERM Db'!D43</f>
        <v>0</v>
      </c>
      <c r="E43" s="26">
        <f>'1ST TERM Db'!E43</f>
        <v>0</v>
      </c>
      <c r="F43" s="27"/>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c r="AI43" s="26"/>
      <c r="AJ43" s="43">
        <f t="shared" si="11"/>
        <v>0</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0</v>
      </c>
      <c r="BM43" s="80">
        <f t="shared" si="18"/>
        <v>3</v>
      </c>
      <c r="BN43" s="81" t="s">
        <v>105</v>
      </c>
      <c r="BO43" s="81" t="s">
        <v>105</v>
      </c>
      <c r="BP43" s="81" t="s">
        <v>105</v>
      </c>
      <c r="BQ43" s="81" t="s">
        <v>105</v>
      </c>
      <c r="BR43" s="81" t="s">
        <v>105</v>
      </c>
      <c r="BS43" s="81" t="s">
        <v>105</v>
      </c>
      <c r="BT43" s="81" t="s">
        <v>105</v>
      </c>
      <c r="BU43" s="81" t="s">
        <v>105</v>
      </c>
      <c r="BV43" s="87" t="s">
        <v>98</v>
      </c>
      <c r="BW43" s="88" t="s">
        <v>151</v>
      </c>
      <c r="BX43" s="81" t="s">
        <v>105</v>
      </c>
      <c r="BY43" s="81" t="s">
        <v>105</v>
      </c>
      <c r="BZ43" s="81" t="s">
        <v>105</v>
      </c>
      <c r="CA43" s="81" t="s">
        <v>105</v>
      </c>
      <c r="CB43" s="81" t="s">
        <v>105</v>
      </c>
      <c r="CC43" s="81" t="s">
        <v>105</v>
      </c>
      <c r="CD43" s="99" t="s">
        <v>105</v>
      </c>
      <c r="CE43" s="100" t="s">
        <v>101</v>
      </c>
      <c r="CF43" s="101" t="s">
        <v>152</v>
      </c>
      <c r="CG43" s="102" t="s">
        <v>103</v>
      </c>
      <c r="CH43" s="103" t="s">
        <v>153</v>
      </c>
    </row>
    <row r="44" ht="30.3" spans="1:86">
      <c r="A44" s="21">
        <v>41</v>
      </c>
      <c r="B44" s="288">
        <f>'1ST TERM Db'!B44</f>
        <v>0</v>
      </c>
      <c r="C44" s="289">
        <f>'1ST TERM Db'!C44</f>
        <v>0</v>
      </c>
      <c r="D44" s="29">
        <f>'1ST TERM Db'!D44</f>
        <v>0</v>
      </c>
      <c r="E44" s="26">
        <f>'1ST TERM Db'!E44</f>
        <v>0</v>
      </c>
      <c r="F44" s="27"/>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c r="AI44" s="26"/>
      <c r="AJ44" s="43">
        <f t="shared" si="11"/>
        <v>0</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0</v>
      </c>
      <c r="BM44" s="80">
        <f t="shared" si="18"/>
        <v>3</v>
      </c>
      <c r="BN44" s="81" t="s">
        <v>105</v>
      </c>
      <c r="BO44" s="81" t="s">
        <v>105</v>
      </c>
      <c r="BP44" s="81" t="s">
        <v>105</v>
      </c>
      <c r="BQ44" s="81" t="s">
        <v>105</v>
      </c>
      <c r="BR44" s="81" t="s">
        <v>105</v>
      </c>
      <c r="BS44" s="81" t="s">
        <v>105</v>
      </c>
      <c r="BT44" s="81" t="s">
        <v>105</v>
      </c>
      <c r="BU44" s="81" t="s">
        <v>105</v>
      </c>
      <c r="BV44" s="87" t="s">
        <v>98</v>
      </c>
      <c r="BW44" s="88" t="s">
        <v>151</v>
      </c>
      <c r="BX44" s="81" t="s">
        <v>105</v>
      </c>
      <c r="BY44" s="81" t="s">
        <v>105</v>
      </c>
      <c r="BZ44" s="81" t="s">
        <v>105</v>
      </c>
      <c r="CA44" s="81" t="s">
        <v>105</v>
      </c>
      <c r="CB44" s="81" t="s">
        <v>105</v>
      </c>
      <c r="CC44" s="81" t="s">
        <v>105</v>
      </c>
      <c r="CD44" s="99" t="s">
        <v>105</v>
      </c>
      <c r="CE44" s="100" t="s">
        <v>101</v>
      </c>
      <c r="CF44" s="101" t="s">
        <v>152</v>
      </c>
      <c r="CG44" s="102" t="s">
        <v>103</v>
      </c>
      <c r="CH44" s="103" t="s">
        <v>153</v>
      </c>
    </row>
    <row r="45" ht="30.3" spans="1:86">
      <c r="A45" s="21">
        <v>42</v>
      </c>
      <c r="B45" s="288">
        <f>'1ST TERM Db'!B45</f>
        <v>0</v>
      </c>
      <c r="C45" s="289">
        <f>'1ST TERM Db'!C45</f>
        <v>0</v>
      </c>
      <c r="D45" s="29">
        <f>'1ST TERM Db'!D45</f>
        <v>0</v>
      </c>
      <c r="E45" s="26">
        <f>'1ST TERM Db'!E45</f>
        <v>0</v>
      </c>
      <c r="F45" s="27"/>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c r="AI45" s="26"/>
      <c r="AJ45" s="43">
        <f t="shared" si="11"/>
        <v>0</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0</v>
      </c>
      <c r="BM45" s="80">
        <f t="shared" si="18"/>
        <v>3</v>
      </c>
      <c r="BN45" s="81" t="s">
        <v>105</v>
      </c>
      <c r="BO45" s="81" t="s">
        <v>105</v>
      </c>
      <c r="BP45" s="81" t="s">
        <v>105</v>
      </c>
      <c r="BQ45" s="81" t="s">
        <v>105</v>
      </c>
      <c r="BR45" s="81" t="s">
        <v>105</v>
      </c>
      <c r="BS45" s="81" t="s">
        <v>105</v>
      </c>
      <c r="BT45" s="81" t="s">
        <v>105</v>
      </c>
      <c r="BU45" s="81" t="s">
        <v>105</v>
      </c>
      <c r="BV45" s="87" t="s">
        <v>98</v>
      </c>
      <c r="BW45" s="88" t="s">
        <v>151</v>
      </c>
      <c r="BX45" s="81" t="s">
        <v>105</v>
      </c>
      <c r="BY45" s="81" t="s">
        <v>105</v>
      </c>
      <c r="BZ45" s="81" t="s">
        <v>105</v>
      </c>
      <c r="CA45" s="81" t="s">
        <v>105</v>
      </c>
      <c r="CB45" s="81" t="s">
        <v>105</v>
      </c>
      <c r="CC45" s="81" t="s">
        <v>105</v>
      </c>
      <c r="CD45" s="99" t="s">
        <v>105</v>
      </c>
      <c r="CE45" s="100" t="s">
        <v>101</v>
      </c>
      <c r="CF45" s="101" t="s">
        <v>152</v>
      </c>
      <c r="CG45" s="102" t="s">
        <v>103</v>
      </c>
      <c r="CH45" s="103" t="s">
        <v>153</v>
      </c>
    </row>
    <row r="46" ht="30.3" spans="1:86">
      <c r="A46" s="21">
        <v>43</v>
      </c>
      <c r="B46" s="288">
        <f>'1ST TERM Db'!B46</f>
        <v>0</v>
      </c>
      <c r="C46" s="289">
        <f>'1ST TERM Db'!C46</f>
        <v>0</v>
      </c>
      <c r="D46" s="29">
        <f>'1ST TERM Db'!D46</f>
        <v>0</v>
      </c>
      <c r="E46" s="26">
        <f>'1ST TERM Db'!E46</f>
        <v>0</v>
      </c>
      <c r="F46" s="27"/>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c r="AI46" s="26"/>
      <c r="AJ46" s="43">
        <f t="shared" si="11"/>
        <v>0</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0</v>
      </c>
      <c r="BM46" s="80">
        <f t="shared" si="18"/>
        <v>3</v>
      </c>
      <c r="BN46" s="81" t="s">
        <v>105</v>
      </c>
      <c r="BO46" s="81" t="s">
        <v>105</v>
      </c>
      <c r="BP46" s="81" t="s">
        <v>105</v>
      </c>
      <c r="BQ46" s="81" t="s">
        <v>105</v>
      </c>
      <c r="BR46" s="81" t="s">
        <v>105</v>
      </c>
      <c r="BS46" s="81" t="s">
        <v>105</v>
      </c>
      <c r="BT46" s="81" t="s">
        <v>105</v>
      </c>
      <c r="BU46" s="81" t="s">
        <v>105</v>
      </c>
      <c r="BV46" s="87" t="s">
        <v>98</v>
      </c>
      <c r="BW46" s="88" t="s">
        <v>151</v>
      </c>
      <c r="BX46" s="81" t="s">
        <v>105</v>
      </c>
      <c r="BY46" s="81" t="s">
        <v>105</v>
      </c>
      <c r="BZ46" s="81" t="s">
        <v>105</v>
      </c>
      <c r="CA46" s="81" t="s">
        <v>105</v>
      </c>
      <c r="CB46" s="81" t="s">
        <v>105</v>
      </c>
      <c r="CC46" s="81" t="s">
        <v>105</v>
      </c>
      <c r="CD46" s="99" t="s">
        <v>105</v>
      </c>
      <c r="CE46" s="100" t="s">
        <v>101</v>
      </c>
      <c r="CF46" s="101" t="s">
        <v>152</v>
      </c>
      <c r="CG46" s="102" t="s">
        <v>103</v>
      </c>
      <c r="CH46" s="103" t="s">
        <v>153</v>
      </c>
    </row>
    <row r="47" ht="30.3" spans="1:86">
      <c r="A47" s="21">
        <v>44</v>
      </c>
      <c r="B47" s="288">
        <f>'1ST TERM Db'!B47</f>
        <v>0</v>
      </c>
      <c r="C47" s="289">
        <f>'1ST TERM Db'!C47</f>
        <v>0</v>
      </c>
      <c r="D47" s="29">
        <f>'1ST TERM Db'!D47</f>
        <v>0</v>
      </c>
      <c r="E47" s="26">
        <f>'1ST TERM Db'!E47</f>
        <v>0</v>
      </c>
      <c r="F47" s="27"/>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c r="AI47" s="26"/>
      <c r="AJ47" s="43">
        <f t="shared" si="11"/>
        <v>0</v>
      </c>
      <c r="AK47" s="26"/>
      <c r="AL47" s="26"/>
      <c r="AM47" s="43">
        <f t="shared" si="12"/>
        <v>0</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0</v>
      </c>
      <c r="BM47" s="80">
        <f t="shared" si="18"/>
        <v>3</v>
      </c>
      <c r="BN47" s="81" t="s">
        <v>105</v>
      </c>
      <c r="BO47" s="81" t="s">
        <v>105</v>
      </c>
      <c r="BP47" s="81" t="s">
        <v>105</v>
      </c>
      <c r="BQ47" s="81" t="s">
        <v>105</v>
      </c>
      <c r="BR47" s="81" t="s">
        <v>105</v>
      </c>
      <c r="BS47" s="81" t="s">
        <v>105</v>
      </c>
      <c r="BT47" s="81" t="s">
        <v>105</v>
      </c>
      <c r="BU47" s="81" t="s">
        <v>105</v>
      </c>
      <c r="BV47" s="87" t="s">
        <v>98</v>
      </c>
      <c r="BW47" s="88" t="s">
        <v>151</v>
      </c>
      <c r="BX47" s="81" t="s">
        <v>105</v>
      </c>
      <c r="BY47" s="81" t="s">
        <v>105</v>
      </c>
      <c r="BZ47" s="81" t="s">
        <v>105</v>
      </c>
      <c r="CA47" s="81" t="s">
        <v>105</v>
      </c>
      <c r="CB47" s="81" t="s">
        <v>105</v>
      </c>
      <c r="CC47" s="81" t="s">
        <v>105</v>
      </c>
      <c r="CD47" s="99" t="s">
        <v>105</v>
      </c>
      <c r="CE47" s="100" t="s">
        <v>101</v>
      </c>
      <c r="CF47" s="101" t="s">
        <v>152</v>
      </c>
      <c r="CG47" s="102" t="s">
        <v>103</v>
      </c>
      <c r="CH47" s="103" t="s">
        <v>153</v>
      </c>
    </row>
    <row r="48" ht="30.3" spans="1:86">
      <c r="A48" s="21">
        <v>45</v>
      </c>
      <c r="B48" s="288">
        <f>'1ST TERM Db'!B48</f>
        <v>0</v>
      </c>
      <c r="C48" s="289">
        <f>'1ST TERM Db'!C48</f>
        <v>0</v>
      </c>
      <c r="D48" s="29">
        <f>'1ST TERM Db'!D48</f>
        <v>0</v>
      </c>
      <c r="E48" s="26">
        <f>'1ST TERM Db'!E48</f>
        <v>0</v>
      </c>
      <c r="F48" s="27"/>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c r="AI48" s="26"/>
      <c r="AJ48" s="43">
        <f t="shared" si="11"/>
        <v>0</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0</v>
      </c>
      <c r="BM48" s="80">
        <f t="shared" si="18"/>
        <v>3</v>
      </c>
      <c r="BN48" s="81" t="s">
        <v>105</v>
      </c>
      <c r="BO48" s="81" t="s">
        <v>105</v>
      </c>
      <c r="BP48" s="81" t="s">
        <v>105</v>
      </c>
      <c r="BQ48" s="81" t="s">
        <v>105</v>
      </c>
      <c r="BR48" s="81" t="s">
        <v>105</v>
      </c>
      <c r="BS48" s="81" t="s">
        <v>105</v>
      </c>
      <c r="BT48" s="81" t="s">
        <v>105</v>
      </c>
      <c r="BU48" s="81" t="s">
        <v>105</v>
      </c>
      <c r="BV48" s="87" t="s">
        <v>98</v>
      </c>
      <c r="BW48" s="88" t="s">
        <v>151</v>
      </c>
      <c r="BX48" s="81" t="s">
        <v>105</v>
      </c>
      <c r="BY48" s="81" t="s">
        <v>105</v>
      </c>
      <c r="BZ48" s="81" t="s">
        <v>105</v>
      </c>
      <c r="CA48" s="81" t="s">
        <v>105</v>
      </c>
      <c r="CB48" s="81" t="s">
        <v>105</v>
      </c>
      <c r="CC48" s="81" t="s">
        <v>105</v>
      </c>
      <c r="CD48" s="99" t="s">
        <v>105</v>
      </c>
      <c r="CE48" s="100" t="s">
        <v>101</v>
      </c>
      <c r="CF48" s="101" t="s">
        <v>152</v>
      </c>
      <c r="CG48" s="102" t="s">
        <v>103</v>
      </c>
      <c r="CH48" s="103" t="s">
        <v>153</v>
      </c>
    </row>
    <row r="49" ht="30.3" spans="1:86">
      <c r="A49" s="21">
        <v>46</v>
      </c>
      <c r="B49" s="288">
        <f>'1ST TERM Db'!B49</f>
        <v>0</v>
      </c>
      <c r="C49" s="289">
        <f>'1ST TERM Db'!C49</f>
        <v>0</v>
      </c>
      <c r="D49" s="29">
        <f>'1ST TERM Db'!D49</f>
        <v>0</v>
      </c>
      <c r="E49" s="26">
        <f>'1ST TERM Db'!E49</f>
        <v>0</v>
      </c>
      <c r="F49" s="27"/>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c r="AI49" s="26"/>
      <c r="AJ49" s="43">
        <f t="shared" si="11"/>
        <v>0</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0</v>
      </c>
      <c r="BM49" s="80">
        <f t="shared" si="18"/>
        <v>3</v>
      </c>
      <c r="BN49" s="81" t="s">
        <v>105</v>
      </c>
      <c r="BO49" s="81" t="s">
        <v>105</v>
      </c>
      <c r="BP49" s="81" t="s">
        <v>105</v>
      </c>
      <c r="BQ49" s="81" t="s">
        <v>105</v>
      </c>
      <c r="BR49" s="81" t="s">
        <v>105</v>
      </c>
      <c r="BS49" s="81" t="s">
        <v>105</v>
      </c>
      <c r="BT49" s="81" t="s">
        <v>105</v>
      </c>
      <c r="BU49" s="81" t="s">
        <v>105</v>
      </c>
      <c r="BV49" s="87" t="s">
        <v>98</v>
      </c>
      <c r="BW49" s="88" t="s">
        <v>151</v>
      </c>
      <c r="BX49" s="81" t="s">
        <v>105</v>
      </c>
      <c r="BY49" s="81" t="s">
        <v>105</v>
      </c>
      <c r="BZ49" s="81" t="s">
        <v>105</v>
      </c>
      <c r="CA49" s="81" t="s">
        <v>105</v>
      </c>
      <c r="CB49" s="81" t="s">
        <v>105</v>
      </c>
      <c r="CC49" s="81" t="s">
        <v>105</v>
      </c>
      <c r="CD49" s="99" t="s">
        <v>105</v>
      </c>
      <c r="CE49" s="100" t="s">
        <v>101</v>
      </c>
      <c r="CF49" s="101" t="s">
        <v>152</v>
      </c>
      <c r="CG49" s="102" t="s">
        <v>103</v>
      </c>
      <c r="CH49" s="103" t="s">
        <v>153</v>
      </c>
    </row>
    <row r="50" ht="30.3" spans="1:86">
      <c r="A50" s="21">
        <v>47</v>
      </c>
      <c r="B50" s="288">
        <f>'1ST TERM Db'!B50</f>
        <v>0</v>
      </c>
      <c r="C50" s="289">
        <f>'1ST TERM Db'!C50</f>
        <v>0</v>
      </c>
      <c r="D50" s="29">
        <f>'1ST TERM Db'!D50</f>
        <v>0</v>
      </c>
      <c r="E50" s="26">
        <f>'1ST TERM Db'!E50</f>
        <v>0</v>
      </c>
      <c r="F50" s="27"/>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c r="AI50" s="26"/>
      <c r="AJ50" s="43">
        <f t="shared" si="11"/>
        <v>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0</v>
      </c>
      <c r="BM50" s="80">
        <f t="shared" si="18"/>
        <v>3</v>
      </c>
      <c r="BN50" s="81" t="s">
        <v>105</v>
      </c>
      <c r="BO50" s="81" t="s">
        <v>105</v>
      </c>
      <c r="BP50" s="81" t="s">
        <v>105</v>
      </c>
      <c r="BQ50" s="81" t="s">
        <v>105</v>
      </c>
      <c r="BR50" s="81" t="s">
        <v>105</v>
      </c>
      <c r="BS50" s="81" t="s">
        <v>105</v>
      </c>
      <c r="BT50" s="81" t="s">
        <v>105</v>
      </c>
      <c r="BU50" s="81" t="s">
        <v>105</v>
      </c>
      <c r="BV50" s="87" t="s">
        <v>98</v>
      </c>
      <c r="BW50" s="88" t="s">
        <v>151</v>
      </c>
      <c r="BX50" s="81" t="s">
        <v>105</v>
      </c>
      <c r="BY50" s="81" t="s">
        <v>105</v>
      </c>
      <c r="BZ50" s="81" t="s">
        <v>105</v>
      </c>
      <c r="CA50" s="81" t="s">
        <v>105</v>
      </c>
      <c r="CB50" s="81" t="s">
        <v>105</v>
      </c>
      <c r="CC50" s="81" t="s">
        <v>105</v>
      </c>
      <c r="CD50" s="99" t="s">
        <v>105</v>
      </c>
      <c r="CE50" s="100" t="s">
        <v>101</v>
      </c>
      <c r="CF50" s="101" t="s">
        <v>152</v>
      </c>
      <c r="CG50" s="102" t="s">
        <v>103</v>
      </c>
      <c r="CH50" s="103" t="s">
        <v>153</v>
      </c>
    </row>
    <row r="51" ht="30.3" spans="1:86">
      <c r="A51" s="21">
        <v>48</v>
      </c>
      <c r="B51" s="288">
        <f>'1ST TERM Db'!B51</f>
        <v>0</v>
      </c>
      <c r="C51" s="289">
        <f>'1ST TERM Db'!C51</f>
        <v>0</v>
      </c>
      <c r="D51" s="29">
        <f>'1ST TERM Db'!D51</f>
        <v>0</v>
      </c>
      <c r="E51" s="26">
        <f>'1ST TERM Db'!E51</f>
        <v>0</v>
      </c>
      <c r="F51" s="27"/>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c r="AI51" s="26"/>
      <c r="AJ51" s="43">
        <f t="shared" si="11"/>
        <v>0</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0</v>
      </c>
      <c r="BM51" s="80">
        <f t="shared" si="18"/>
        <v>3</v>
      </c>
      <c r="BN51" s="81" t="s">
        <v>105</v>
      </c>
      <c r="BO51" s="81" t="s">
        <v>105</v>
      </c>
      <c r="BP51" s="81" t="s">
        <v>105</v>
      </c>
      <c r="BQ51" s="81" t="s">
        <v>105</v>
      </c>
      <c r="BR51" s="81" t="s">
        <v>105</v>
      </c>
      <c r="BS51" s="81" t="s">
        <v>105</v>
      </c>
      <c r="BT51" s="81" t="s">
        <v>105</v>
      </c>
      <c r="BU51" s="81" t="s">
        <v>105</v>
      </c>
      <c r="BV51" s="87" t="s">
        <v>98</v>
      </c>
      <c r="BW51" s="88" t="s">
        <v>151</v>
      </c>
      <c r="BX51" s="81" t="s">
        <v>105</v>
      </c>
      <c r="BY51" s="81" t="s">
        <v>105</v>
      </c>
      <c r="BZ51" s="81" t="s">
        <v>105</v>
      </c>
      <c r="CA51" s="81" t="s">
        <v>105</v>
      </c>
      <c r="CB51" s="81" t="s">
        <v>105</v>
      </c>
      <c r="CC51" s="81" t="s">
        <v>105</v>
      </c>
      <c r="CD51" s="99" t="s">
        <v>105</v>
      </c>
      <c r="CE51" s="100" t="s">
        <v>101</v>
      </c>
      <c r="CF51" s="101" t="s">
        <v>152</v>
      </c>
      <c r="CG51" s="102" t="s">
        <v>103</v>
      </c>
      <c r="CH51" s="103" t="s">
        <v>153</v>
      </c>
    </row>
    <row r="52" ht="30.3" spans="1:86">
      <c r="A52" s="21">
        <v>49</v>
      </c>
      <c r="B52" s="288">
        <f>'1ST TERM Db'!B52</f>
        <v>0</v>
      </c>
      <c r="C52" s="289">
        <f>'1ST TERM Db'!C52</f>
        <v>0</v>
      </c>
      <c r="D52" s="29">
        <f>'1ST TERM Db'!D52</f>
        <v>0</v>
      </c>
      <c r="E52" s="26">
        <f>'1ST TERM Db'!E52</f>
        <v>0</v>
      </c>
      <c r="F52" s="27"/>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c r="AI52" s="26"/>
      <c r="AJ52" s="43">
        <f t="shared" si="11"/>
        <v>0</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0</v>
      </c>
      <c r="BM52" s="80">
        <f t="shared" si="18"/>
        <v>3</v>
      </c>
      <c r="BN52" s="81" t="s">
        <v>105</v>
      </c>
      <c r="BO52" s="81" t="s">
        <v>105</v>
      </c>
      <c r="BP52" s="81" t="s">
        <v>105</v>
      </c>
      <c r="BQ52" s="81" t="s">
        <v>105</v>
      </c>
      <c r="BR52" s="81" t="s">
        <v>105</v>
      </c>
      <c r="BS52" s="81" t="s">
        <v>105</v>
      </c>
      <c r="BT52" s="81" t="s">
        <v>105</v>
      </c>
      <c r="BU52" s="81" t="s">
        <v>105</v>
      </c>
      <c r="BV52" s="87" t="s">
        <v>98</v>
      </c>
      <c r="BW52" s="88" t="s">
        <v>151</v>
      </c>
      <c r="BX52" s="81" t="s">
        <v>105</v>
      </c>
      <c r="BY52" s="81" t="s">
        <v>105</v>
      </c>
      <c r="BZ52" s="81" t="s">
        <v>105</v>
      </c>
      <c r="CA52" s="81" t="s">
        <v>105</v>
      </c>
      <c r="CB52" s="81" t="s">
        <v>105</v>
      </c>
      <c r="CC52" s="81" t="s">
        <v>105</v>
      </c>
      <c r="CD52" s="99" t="s">
        <v>105</v>
      </c>
      <c r="CE52" s="100" t="s">
        <v>101</v>
      </c>
      <c r="CF52" s="101" t="s">
        <v>152</v>
      </c>
      <c r="CG52" s="102" t="s">
        <v>103</v>
      </c>
      <c r="CH52" s="103" t="s">
        <v>153</v>
      </c>
    </row>
    <row r="53" ht="30.3" spans="1:86">
      <c r="A53" s="21">
        <v>50</v>
      </c>
      <c r="B53" s="288">
        <f>'1ST TERM Db'!B53</f>
        <v>0</v>
      </c>
      <c r="C53" s="289">
        <f>'1ST TERM Db'!C53</f>
        <v>0</v>
      </c>
      <c r="D53" s="29">
        <f>'1ST TERM Db'!D53</f>
        <v>0</v>
      </c>
      <c r="E53" s="26">
        <f>'1ST TERM Db'!E53</f>
        <v>0</v>
      </c>
      <c r="F53" s="27"/>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c r="AI53" s="26"/>
      <c r="AJ53" s="43">
        <f t="shared" si="11"/>
        <v>0</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0</v>
      </c>
      <c r="BM53" s="80">
        <f t="shared" si="18"/>
        <v>3</v>
      </c>
      <c r="BN53" s="81" t="s">
        <v>105</v>
      </c>
      <c r="BO53" s="81" t="s">
        <v>105</v>
      </c>
      <c r="BP53" s="81" t="s">
        <v>105</v>
      </c>
      <c r="BQ53" s="81" t="s">
        <v>105</v>
      </c>
      <c r="BR53" s="81" t="s">
        <v>105</v>
      </c>
      <c r="BS53" s="81" t="s">
        <v>105</v>
      </c>
      <c r="BT53" s="81" t="s">
        <v>105</v>
      </c>
      <c r="BU53" s="81" t="s">
        <v>105</v>
      </c>
      <c r="BV53" s="87" t="s">
        <v>98</v>
      </c>
      <c r="BW53" s="88" t="s">
        <v>151</v>
      </c>
      <c r="BX53" s="81" t="s">
        <v>105</v>
      </c>
      <c r="BY53" s="81" t="s">
        <v>105</v>
      </c>
      <c r="BZ53" s="81" t="s">
        <v>105</v>
      </c>
      <c r="CA53" s="81" t="s">
        <v>105</v>
      </c>
      <c r="CB53" s="81" t="s">
        <v>105</v>
      </c>
      <c r="CC53" s="81" t="s">
        <v>105</v>
      </c>
      <c r="CD53" s="99" t="s">
        <v>105</v>
      </c>
      <c r="CE53" s="100" t="s">
        <v>101</v>
      </c>
      <c r="CF53" s="101" t="s">
        <v>152</v>
      </c>
      <c r="CG53" s="102" t="s">
        <v>103</v>
      </c>
      <c r="CH53" s="103" t="s">
        <v>153</v>
      </c>
    </row>
    <row r="54" ht="30.3" spans="1:86">
      <c r="A54" s="21">
        <v>51</v>
      </c>
      <c r="B54" s="288">
        <f>'1ST TERM Db'!B54</f>
        <v>0</v>
      </c>
      <c r="C54" s="289">
        <f>'1ST TERM Db'!C54</f>
        <v>0</v>
      </c>
      <c r="D54" s="29">
        <f>'1ST TERM Db'!D54</f>
        <v>0</v>
      </c>
      <c r="E54" s="26">
        <f>'1ST TERM Db'!E54</f>
        <v>0</v>
      </c>
      <c r="F54" s="27"/>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c r="AI54" s="26"/>
      <c r="AJ54" s="43">
        <f t="shared" si="11"/>
        <v>0</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0</v>
      </c>
      <c r="BM54" s="80">
        <f t="shared" si="18"/>
        <v>3</v>
      </c>
      <c r="BN54" s="81" t="s">
        <v>105</v>
      </c>
      <c r="BO54" s="81" t="s">
        <v>105</v>
      </c>
      <c r="BP54" s="81" t="s">
        <v>105</v>
      </c>
      <c r="BQ54" s="81" t="s">
        <v>105</v>
      </c>
      <c r="BR54" s="81" t="s">
        <v>105</v>
      </c>
      <c r="BS54" s="81" t="s">
        <v>105</v>
      </c>
      <c r="BT54" s="81" t="s">
        <v>105</v>
      </c>
      <c r="BU54" s="81" t="s">
        <v>105</v>
      </c>
      <c r="BV54" s="87" t="s">
        <v>98</v>
      </c>
      <c r="BW54" s="88" t="s">
        <v>151</v>
      </c>
      <c r="BX54" s="81" t="s">
        <v>105</v>
      </c>
      <c r="BY54" s="81" t="s">
        <v>105</v>
      </c>
      <c r="BZ54" s="81" t="s">
        <v>105</v>
      </c>
      <c r="CA54" s="81" t="s">
        <v>105</v>
      </c>
      <c r="CB54" s="81" t="s">
        <v>105</v>
      </c>
      <c r="CC54" s="81" t="s">
        <v>105</v>
      </c>
      <c r="CD54" s="99" t="s">
        <v>105</v>
      </c>
      <c r="CE54" s="100" t="s">
        <v>101</v>
      </c>
      <c r="CF54" s="101" t="s">
        <v>152</v>
      </c>
      <c r="CG54" s="102" t="s">
        <v>103</v>
      </c>
      <c r="CH54" s="103" t="s">
        <v>153</v>
      </c>
    </row>
    <row r="55" ht="30.3" spans="1:86">
      <c r="A55" s="21">
        <v>52</v>
      </c>
      <c r="B55" s="288">
        <f>'1ST TERM Db'!B55</f>
        <v>0</v>
      </c>
      <c r="C55" s="289">
        <f>'1ST TERM Db'!C55</f>
        <v>0</v>
      </c>
      <c r="D55" s="29">
        <f>'1ST TERM Db'!D55</f>
        <v>0</v>
      </c>
      <c r="E55" s="26">
        <f>'1ST TERM Db'!E55</f>
        <v>0</v>
      </c>
      <c r="F55" s="27"/>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c r="AI55" s="26"/>
      <c r="AJ55" s="43">
        <f t="shared" si="11"/>
        <v>0</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0</v>
      </c>
      <c r="BM55" s="80">
        <f t="shared" si="18"/>
        <v>3</v>
      </c>
      <c r="BN55" s="81" t="s">
        <v>105</v>
      </c>
      <c r="BO55" s="81" t="s">
        <v>105</v>
      </c>
      <c r="BP55" s="81" t="s">
        <v>105</v>
      </c>
      <c r="BQ55" s="81" t="s">
        <v>105</v>
      </c>
      <c r="BR55" s="81" t="s">
        <v>105</v>
      </c>
      <c r="BS55" s="81" t="s">
        <v>105</v>
      </c>
      <c r="BT55" s="81" t="s">
        <v>105</v>
      </c>
      <c r="BU55" s="81" t="s">
        <v>105</v>
      </c>
      <c r="BV55" s="87" t="s">
        <v>98</v>
      </c>
      <c r="BW55" s="88" t="s">
        <v>151</v>
      </c>
      <c r="BX55" s="81" t="s">
        <v>105</v>
      </c>
      <c r="BY55" s="81" t="s">
        <v>105</v>
      </c>
      <c r="BZ55" s="81" t="s">
        <v>105</v>
      </c>
      <c r="CA55" s="81" t="s">
        <v>105</v>
      </c>
      <c r="CB55" s="81" t="s">
        <v>105</v>
      </c>
      <c r="CC55" s="81" t="s">
        <v>105</v>
      </c>
      <c r="CD55" s="99" t="s">
        <v>105</v>
      </c>
      <c r="CE55" s="100" t="s">
        <v>101</v>
      </c>
      <c r="CF55" s="101" t="s">
        <v>152</v>
      </c>
      <c r="CG55" s="102" t="s">
        <v>103</v>
      </c>
      <c r="CH55" s="103" t="s">
        <v>153</v>
      </c>
    </row>
    <row r="56" ht="30.3" spans="1:86">
      <c r="A56" s="21">
        <v>53</v>
      </c>
      <c r="B56" s="288">
        <f>'1ST TERM Db'!B56</f>
        <v>0</v>
      </c>
      <c r="C56" s="289">
        <f>'1ST TERM Db'!C56</f>
        <v>0</v>
      </c>
      <c r="D56" s="29">
        <f>'1ST TERM Db'!D56</f>
        <v>0</v>
      </c>
      <c r="E56" s="26">
        <f>'1ST TERM Db'!E56</f>
        <v>0</v>
      </c>
      <c r="F56" s="27"/>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c r="AI56" s="26"/>
      <c r="AJ56" s="43">
        <f t="shared" si="11"/>
        <v>0</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0</v>
      </c>
      <c r="BM56" s="80">
        <f t="shared" si="18"/>
        <v>3</v>
      </c>
      <c r="BN56" s="81" t="s">
        <v>105</v>
      </c>
      <c r="BO56" s="81" t="s">
        <v>105</v>
      </c>
      <c r="BP56" s="81" t="s">
        <v>105</v>
      </c>
      <c r="BQ56" s="81" t="s">
        <v>105</v>
      </c>
      <c r="BR56" s="81" t="s">
        <v>105</v>
      </c>
      <c r="BS56" s="81" t="s">
        <v>105</v>
      </c>
      <c r="BT56" s="81" t="s">
        <v>105</v>
      </c>
      <c r="BU56" s="81" t="s">
        <v>105</v>
      </c>
      <c r="BV56" s="87" t="s">
        <v>98</v>
      </c>
      <c r="BW56" s="88" t="s">
        <v>151</v>
      </c>
      <c r="BX56" s="81" t="s">
        <v>105</v>
      </c>
      <c r="BY56" s="81" t="s">
        <v>105</v>
      </c>
      <c r="BZ56" s="81" t="s">
        <v>105</v>
      </c>
      <c r="CA56" s="81" t="s">
        <v>105</v>
      </c>
      <c r="CB56" s="81" t="s">
        <v>105</v>
      </c>
      <c r="CC56" s="81" t="s">
        <v>105</v>
      </c>
      <c r="CD56" s="99" t="s">
        <v>105</v>
      </c>
      <c r="CE56" s="100" t="s">
        <v>101</v>
      </c>
      <c r="CF56" s="101" t="s">
        <v>152</v>
      </c>
      <c r="CG56" s="102" t="s">
        <v>103</v>
      </c>
      <c r="CH56" s="103" t="s">
        <v>153</v>
      </c>
    </row>
    <row r="57" ht="30.3" spans="1:86">
      <c r="A57" s="21">
        <v>54</v>
      </c>
      <c r="B57" s="288">
        <f>'1ST TERM Db'!B57</f>
        <v>0</v>
      </c>
      <c r="C57" s="289">
        <f>'1ST TERM Db'!C57</f>
        <v>0</v>
      </c>
      <c r="D57" s="29">
        <f>'1ST TERM Db'!D57</f>
        <v>0</v>
      </c>
      <c r="E57" s="26">
        <f>'1ST TERM Db'!E57</f>
        <v>0</v>
      </c>
      <c r="F57" s="27"/>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c r="AI57" s="26"/>
      <c r="AJ57" s="43">
        <f t="shared" si="11"/>
        <v>0</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0</v>
      </c>
      <c r="BM57" s="80">
        <f t="shared" si="18"/>
        <v>3</v>
      </c>
      <c r="BN57" s="81" t="s">
        <v>105</v>
      </c>
      <c r="BO57" s="81" t="s">
        <v>105</v>
      </c>
      <c r="BP57" s="81" t="s">
        <v>105</v>
      </c>
      <c r="BQ57" s="81" t="s">
        <v>105</v>
      </c>
      <c r="BR57" s="81" t="s">
        <v>105</v>
      </c>
      <c r="BS57" s="81" t="s">
        <v>105</v>
      </c>
      <c r="BT57" s="81" t="s">
        <v>105</v>
      </c>
      <c r="BU57" s="81" t="s">
        <v>105</v>
      </c>
      <c r="BV57" s="87" t="s">
        <v>98</v>
      </c>
      <c r="BW57" s="88" t="s">
        <v>151</v>
      </c>
      <c r="BX57" s="81" t="s">
        <v>105</v>
      </c>
      <c r="BY57" s="81" t="s">
        <v>105</v>
      </c>
      <c r="BZ57" s="81" t="s">
        <v>105</v>
      </c>
      <c r="CA57" s="81" t="s">
        <v>105</v>
      </c>
      <c r="CB57" s="81" t="s">
        <v>105</v>
      </c>
      <c r="CC57" s="81" t="s">
        <v>105</v>
      </c>
      <c r="CD57" s="99" t="s">
        <v>105</v>
      </c>
      <c r="CE57" s="100" t="s">
        <v>101</v>
      </c>
      <c r="CF57" s="101" t="s">
        <v>152</v>
      </c>
      <c r="CG57" s="102" t="s">
        <v>103</v>
      </c>
      <c r="CH57" s="103" t="s">
        <v>153</v>
      </c>
    </row>
    <row r="58" ht="30.3" spans="1:86">
      <c r="A58" s="21">
        <v>55</v>
      </c>
      <c r="B58" s="288">
        <f>'1ST TERM Db'!B58</f>
        <v>0</v>
      </c>
      <c r="C58" s="289">
        <f>'1ST TERM Db'!C58</f>
        <v>0</v>
      </c>
      <c r="D58" s="29">
        <f>'1ST TERM Db'!D58</f>
        <v>0</v>
      </c>
      <c r="E58" s="26">
        <f>'1ST TERM Db'!E58</f>
        <v>0</v>
      </c>
      <c r="F58" s="27"/>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c r="AI58" s="26"/>
      <c r="AJ58" s="43">
        <f t="shared" si="11"/>
        <v>0</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0</v>
      </c>
      <c r="BM58" s="80">
        <f t="shared" si="18"/>
        <v>3</v>
      </c>
      <c r="BN58" s="81" t="s">
        <v>105</v>
      </c>
      <c r="BO58" s="81" t="s">
        <v>105</v>
      </c>
      <c r="BP58" s="81" t="s">
        <v>105</v>
      </c>
      <c r="BQ58" s="81" t="s">
        <v>105</v>
      </c>
      <c r="BR58" s="81" t="s">
        <v>105</v>
      </c>
      <c r="BS58" s="81" t="s">
        <v>105</v>
      </c>
      <c r="BT58" s="81" t="s">
        <v>105</v>
      </c>
      <c r="BU58" s="81" t="s">
        <v>105</v>
      </c>
      <c r="BV58" s="87" t="s">
        <v>98</v>
      </c>
      <c r="BW58" s="88" t="s">
        <v>151</v>
      </c>
      <c r="BX58" s="81" t="s">
        <v>105</v>
      </c>
      <c r="BY58" s="81" t="s">
        <v>105</v>
      </c>
      <c r="BZ58" s="81" t="s">
        <v>105</v>
      </c>
      <c r="CA58" s="81" t="s">
        <v>105</v>
      </c>
      <c r="CB58" s="81" t="s">
        <v>105</v>
      </c>
      <c r="CC58" s="81" t="s">
        <v>105</v>
      </c>
      <c r="CD58" s="99" t="s">
        <v>105</v>
      </c>
      <c r="CE58" s="100" t="s">
        <v>101</v>
      </c>
      <c r="CF58" s="101" t="s">
        <v>152</v>
      </c>
      <c r="CG58" s="102" t="s">
        <v>103</v>
      </c>
      <c r="CH58" s="103" t="s">
        <v>153</v>
      </c>
    </row>
    <row r="59" ht="30.3" spans="1:86">
      <c r="A59" s="21">
        <v>56</v>
      </c>
      <c r="B59" s="288">
        <f>'1ST TERM Db'!B59</f>
        <v>0</v>
      </c>
      <c r="C59" s="289">
        <f>'1ST TERM Db'!C59</f>
        <v>0</v>
      </c>
      <c r="D59" s="29">
        <f>'1ST TERM Db'!D59</f>
        <v>0</v>
      </c>
      <c r="E59" s="26">
        <f>'1ST TERM Db'!E59</f>
        <v>0</v>
      </c>
      <c r="F59" s="27"/>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c r="AI59" s="26"/>
      <c r="AJ59" s="43">
        <f t="shared" si="11"/>
        <v>0</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0</v>
      </c>
      <c r="BM59" s="80">
        <f t="shared" si="18"/>
        <v>3</v>
      </c>
      <c r="BN59" s="81" t="s">
        <v>105</v>
      </c>
      <c r="BO59" s="81" t="s">
        <v>105</v>
      </c>
      <c r="BP59" s="81" t="s">
        <v>105</v>
      </c>
      <c r="BQ59" s="81" t="s">
        <v>105</v>
      </c>
      <c r="BR59" s="81" t="s">
        <v>105</v>
      </c>
      <c r="BS59" s="81" t="s">
        <v>105</v>
      </c>
      <c r="BT59" s="81" t="s">
        <v>105</v>
      </c>
      <c r="BU59" s="81" t="s">
        <v>105</v>
      </c>
      <c r="BV59" s="87" t="s">
        <v>98</v>
      </c>
      <c r="BW59" s="88" t="s">
        <v>151</v>
      </c>
      <c r="BX59" s="81" t="s">
        <v>105</v>
      </c>
      <c r="BY59" s="81" t="s">
        <v>105</v>
      </c>
      <c r="BZ59" s="81" t="s">
        <v>105</v>
      </c>
      <c r="CA59" s="81" t="s">
        <v>105</v>
      </c>
      <c r="CB59" s="81" t="s">
        <v>105</v>
      </c>
      <c r="CC59" s="81" t="s">
        <v>105</v>
      </c>
      <c r="CD59" s="99" t="s">
        <v>105</v>
      </c>
      <c r="CE59" s="100" t="s">
        <v>101</v>
      </c>
      <c r="CF59" s="101" t="s">
        <v>152</v>
      </c>
      <c r="CG59" s="102" t="s">
        <v>103</v>
      </c>
      <c r="CH59" s="103" t="s">
        <v>153</v>
      </c>
    </row>
    <row r="60" ht="30.3" spans="1:86">
      <c r="A60" s="21">
        <v>57</v>
      </c>
      <c r="B60" s="288">
        <f>'1ST TERM Db'!B60</f>
        <v>0</v>
      </c>
      <c r="C60" s="289">
        <f>'1ST TERM Db'!C60</f>
        <v>0</v>
      </c>
      <c r="D60" s="29">
        <f>'1ST TERM Db'!D60</f>
        <v>0</v>
      </c>
      <c r="E60" s="26">
        <f>'1ST TERM Db'!E60</f>
        <v>0</v>
      </c>
      <c r="F60" s="27"/>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c r="AI60" s="26"/>
      <c r="AJ60" s="43">
        <f t="shared" si="11"/>
        <v>0</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0</v>
      </c>
      <c r="BM60" s="80">
        <f t="shared" si="18"/>
        <v>3</v>
      </c>
      <c r="BN60" s="81" t="s">
        <v>105</v>
      </c>
      <c r="BO60" s="81" t="s">
        <v>105</v>
      </c>
      <c r="BP60" s="81" t="s">
        <v>105</v>
      </c>
      <c r="BQ60" s="81" t="s">
        <v>105</v>
      </c>
      <c r="BR60" s="81" t="s">
        <v>105</v>
      </c>
      <c r="BS60" s="81" t="s">
        <v>105</v>
      </c>
      <c r="BT60" s="81" t="s">
        <v>105</v>
      </c>
      <c r="BU60" s="81" t="s">
        <v>105</v>
      </c>
      <c r="BV60" s="87" t="s">
        <v>98</v>
      </c>
      <c r="BW60" s="88" t="s">
        <v>151</v>
      </c>
      <c r="BX60" s="81" t="s">
        <v>105</v>
      </c>
      <c r="BY60" s="81" t="s">
        <v>105</v>
      </c>
      <c r="BZ60" s="81" t="s">
        <v>105</v>
      </c>
      <c r="CA60" s="81" t="s">
        <v>105</v>
      </c>
      <c r="CB60" s="81" t="s">
        <v>105</v>
      </c>
      <c r="CC60" s="81" t="s">
        <v>105</v>
      </c>
      <c r="CD60" s="99" t="s">
        <v>105</v>
      </c>
      <c r="CE60" s="100" t="s">
        <v>101</v>
      </c>
      <c r="CF60" s="101" t="s">
        <v>152</v>
      </c>
      <c r="CG60" s="102" t="s">
        <v>103</v>
      </c>
      <c r="CH60" s="103" t="s">
        <v>153</v>
      </c>
    </row>
    <row r="61" ht="30.3" spans="1:86">
      <c r="A61" s="21">
        <v>58</v>
      </c>
      <c r="B61" s="288">
        <f>'1ST TERM Db'!B61</f>
        <v>0</v>
      </c>
      <c r="C61" s="289">
        <f>'1ST TERM Db'!C61</f>
        <v>0</v>
      </c>
      <c r="D61" s="29">
        <f>'1ST TERM Db'!D61</f>
        <v>0</v>
      </c>
      <c r="E61" s="26">
        <f>'1ST TERM Db'!E61</f>
        <v>0</v>
      </c>
      <c r="F61" s="27"/>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c r="AI61" s="26"/>
      <c r="AJ61" s="43">
        <f t="shared" si="11"/>
        <v>0</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0</v>
      </c>
      <c r="BM61" s="80">
        <f t="shared" si="18"/>
        <v>3</v>
      </c>
      <c r="BN61" s="81" t="s">
        <v>105</v>
      </c>
      <c r="BO61" s="81" t="s">
        <v>105</v>
      </c>
      <c r="BP61" s="81" t="s">
        <v>105</v>
      </c>
      <c r="BQ61" s="81" t="s">
        <v>105</v>
      </c>
      <c r="BR61" s="81" t="s">
        <v>105</v>
      </c>
      <c r="BS61" s="81" t="s">
        <v>105</v>
      </c>
      <c r="BT61" s="81" t="s">
        <v>105</v>
      </c>
      <c r="BU61" s="81" t="s">
        <v>105</v>
      </c>
      <c r="BV61" s="87" t="s">
        <v>98</v>
      </c>
      <c r="BW61" s="88" t="s">
        <v>151</v>
      </c>
      <c r="BX61" s="81" t="s">
        <v>105</v>
      </c>
      <c r="BY61" s="81" t="s">
        <v>105</v>
      </c>
      <c r="BZ61" s="81" t="s">
        <v>105</v>
      </c>
      <c r="CA61" s="81" t="s">
        <v>105</v>
      </c>
      <c r="CB61" s="81" t="s">
        <v>105</v>
      </c>
      <c r="CC61" s="81" t="s">
        <v>105</v>
      </c>
      <c r="CD61" s="99" t="s">
        <v>105</v>
      </c>
      <c r="CE61" s="100" t="s">
        <v>101</v>
      </c>
      <c r="CF61" s="101" t="s">
        <v>152</v>
      </c>
      <c r="CG61" s="102" t="s">
        <v>103</v>
      </c>
      <c r="CH61" s="103" t="s">
        <v>153</v>
      </c>
    </row>
    <row r="62" ht="30.3" spans="1:86">
      <c r="A62" s="21">
        <v>59</v>
      </c>
      <c r="B62" s="288">
        <f>'1ST TERM Db'!B62</f>
        <v>0</v>
      </c>
      <c r="C62" s="289">
        <f>'1ST TERM Db'!C62</f>
        <v>0</v>
      </c>
      <c r="D62" s="29">
        <f>'1ST TERM Db'!D62</f>
        <v>0</v>
      </c>
      <c r="E62" s="26">
        <f>'1ST TERM Db'!E62</f>
        <v>0</v>
      </c>
      <c r="F62" s="27"/>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c r="AI62" s="26"/>
      <c r="AJ62" s="43">
        <f t="shared" si="11"/>
        <v>0</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0</v>
      </c>
      <c r="BM62" s="80">
        <f t="shared" si="18"/>
        <v>3</v>
      </c>
      <c r="BN62" s="81" t="s">
        <v>105</v>
      </c>
      <c r="BO62" s="81" t="s">
        <v>105</v>
      </c>
      <c r="BP62" s="81" t="s">
        <v>105</v>
      </c>
      <c r="BQ62" s="81" t="s">
        <v>105</v>
      </c>
      <c r="BR62" s="81" t="s">
        <v>105</v>
      </c>
      <c r="BS62" s="81" t="s">
        <v>105</v>
      </c>
      <c r="BT62" s="81" t="s">
        <v>105</v>
      </c>
      <c r="BU62" s="81" t="s">
        <v>105</v>
      </c>
      <c r="BV62" s="87" t="s">
        <v>98</v>
      </c>
      <c r="BW62" s="88" t="s">
        <v>151</v>
      </c>
      <c r="BX62" s="81" t="s">
        <v>105</v>
      </c>
      <c r="BY62" s="81" t="s">
        <v>105</v>
      </c>
      <c r="BZ62" s="81" t="s">
        <v>105</v>
      </c>
      <c r="CA62" s="81" t="s">
        <v>105</v>
      </c>
      <c r="CB62" s="81" t="s">
        <v>105</v>
      </c>
      <c r="CC62" s="81" t="s">
        <v>105</v>
      </c>
      <c r="CD62" s="99" t="s">
        <v>105</v>
      </c>
      <c r="CE62" s="100" t="s">
        <v>101</v>
      </c>
      <c r="CF62" s="101" t="s">
        <v>152</v>
      </c>
      <c r="CG62" s="102" t="s">
        <v>103</v>
      </c>
      <c r="CH62" s="103" t="s">
        <v>153</v>
      </c>
    </row>
    <row r="63" ht="30.3" spans="1:86">
      <c r="A63" s="21">
        <v>60</v>
      </c>
      <c r="B63" s="288">
        <f>'1ST TERM Db'!B63</f>
        <v>0</v>
      </c>
      <c r="C63" s="289">
        <f>'1ST TERM Db'!C63</f>
        <v>0</v>
      </c>
      <c r="D63" s="29">
        <f>'1ST TERM Db'!D63</f>
        <v>0</v>
      </c>
      <c r="E63" s="26">
        <f>'1ST TERM Db'!E63</f>
        <v>0</v>
      </c>
      <c r="F63" s="27"/>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c r="AI63" s="26"/>
      <c r="AJ63" s="43">
        <f t="shared" si="11"/>
        <v>0</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0</v>
      </c>
      <c r="BM63" s="80">
        <f t="shared" si="18"/>
        <v>3</v>
      </c>
      <c r="BN63" s="81" t="s">
        <v>105</v>
      </c>
      <c r="BO63" s="81" t="s">
        <v>105</v>
      </c>
      <c r="BP63" s="81" t="s">
        <v>105</v>
      </c>
      <c r="BQ63" s="81" t="s">
        <v>105</v>
      </c>
      <c r="BR63" s="81" t="s">
        <v>105</v>
      </c>
      <c r="BS63" s="81" t="s">
        <v>105</v>
      </c>
      <c r="BT63" s="81" t="s">
        <v>105</v>
      </c>
      <c r="BU63" s="81" t="s">
        <v>105</v>
      </c>
      <c r="BV63" s="87" t="s">
        <v>98</v>
      </c>
      <c r="BW63" s="88" t="s">
        <v>151</v>
      </c>
      <c r="BX63" s="81" t="s">
        <v>105</v>
      </c>
      <c r="BY63" s="81" t="s">
        <v>105</v>
      </c>
      <c r="BZ63" s="81" t="s">
        <v>105</v>
      </c>
      <c r="CA63" s="81" t="s">
        <v>105</v>
      </c>
      <c r="CB63" s="81" t="s">
        <v>105</v>
      </c>
      <c r="CC63" s="81" t="s">
        <v>105</v>
      </c>
      <c r="CD63" s="99" t="s">
        <v>105</v>
      </c>
      <c r="CE63" s="100" t="s">
        <v>101</v>
      </c>
      <c r="CF63" s="101" t="s">
        <v>152</v>
      </c>
      <c r="CG63" s="102" t="s">
        <v>103</v>
      </c>
      <c r="CH63" s="103" t="s">
        <v>153</v>
      </c>
    </row>
    <row r="64" ht="30.3" spans="1:86">
      <c r="A64" s="21">
        <v>61</v>
      </c>
      <c r="B64" s="288">
        <f>'1ST TERM Db'!B64</f>
        <v>0</v>
      </c>
      <c r="C64" s="289">
        <f>'1ST TERM Db'!C64</f>
        <v>0</v>
      </c>
      <c r="D64" s="29">
        <f>'1ST TERM Db'!D64</f>
        <v>0</v>
      </c>
      <c r="E64" s="26">
        <f>'1ST TERM Db'!E64</f>
        <v>0</v>
      </c>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3</v>
      </c>
      <c r="BN64" s="81" t="s">
        <v>105</v>
      </c>
      <c r="BO64" s="81" t="s">
        <v>105</v>
      </c>
      <c r="BP64" s="81" t="s">
        <v>105</v>
      </c>
      <c r="BQ64" s="81" t="s">
        <v>105</v>
      </c>
      <c r="BR64" s="81" t="s">
        <v>105</v>
      </c>
      <c r="BS64" s="81" t="s">
        <v>105</v>
      </c>
      <c r="BT64" s="81" t="s">
        <v>105</v>
      </c>
      <c r="BU64" s="81" t="s">
        <v>105</v>
      </c>
      <c r="BV64" s="87" t="s">
        <v>98</v>
      </c>
      <c r="BW64" s="88" t="s">
        <v>151</v>
      </c>
      <c r="BX64" s="81" t="s">
        <v>105</v>
      </c>
      <c r="BY64" s="81" t="s">
        <v>105</v>
      </c>
      <c r="BZ64" s="81" t="s">
        <v>105</v>
      </c>
      <c r="CA64" s="81" t="s">
        <v>105</v>
      </c>
      <c r="CB64" s="81" t="s">
        <v>105</v>
      </c>
      <c r="CC64" s="81" t="s">
        <v>105</v>
      </c>
      <c r="CD64" s="99" t="s">
        <v>105</v>
      </c>
      <c r="CE64" s="100" t="s">
        <v>101</v>
      </c>
      <c r="CF64" s="101" t="s">
        <v>152</v>
      </c>
      <c r="CG64" s="102" t="s">
        <v>103</v>
      </c>
      <c r="CH64" s="103" t="s">
        <v>153</v>
      </c>
    </row>
    <row r="65" ht="30.3" spans="1:86">
      <c r="A65" s="21">
        <v>62</v>
      </c>
      <c r="B65" s="288">
        <f>'1ST TERM Db'!B65</f>
        <v>0</v>
      </c>
      <c r="C65" s="289">
        <f>'1ST TERM Db'!C65</f>
        <v>0</v>
      </c>
      <c r="D65" s="29">
        <f>'1ST TERM Db'!D65</f>
        <v>0</v>
      </c>
      <c r="E65" s="26">
        <f>'1ST TERM Db'!E65</f>
        <v>0</v>
      </c>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3</v>
      </c>
      <c r="BN65" s="81" t="s">
        <v>105</v>
      </c>
      <c r="BO65" s="81" t="s">
        <v>105</v>
      </c>
      <c r="BP65" s="81" t="s">
        <v>105</v>
      </c>
      <c r="BQ65" s="81" t="s">
        <v>105</v>
      </c>
      <c r="BR65" s="81" t="s">
        <v>105</v>
      </c>
      <c r="BS65" s="81" t="s">
        <v>105</v>
      </c>
      <c r="BT65" s="81" t="s">
        <v>105</v>
      </c>
      <c r="BU65" s="81" t="s">
        <v>105</v>
      </c>
      <c r="BV65" s="87" t="s">
        <v>98</v>
      </c>
      <c r="BW65" s="88" t="s">
        <v>151</v>
      </c>
      <c r="BX65" s="81" t="s">
        <v>105</v>
      </c>
      <c r="BY65" s="81" t="s">
        <v>105</v>
      </c>
      <c r="BZ65" s="81" t="s">
        <v>105</v>
      </c>
      <c r="CA65" s="81" t="s">
        <v>105</v>
      </c>
      <c r="CB65" s="81" t="s">
        <v>105</v>
      </c>
      <c r="CC65" s="81" t="s">
        <v>105</v>
      </c>
      <c r="CD65" s="99" t="s">
        <v>105</v>
      </c>
      <c r="CE65" s="100" t="s">
        <v>101</v>
      </c>
      <c r="CF65" s="101" t="s">
        <v>152</v>
      </c>
      <c r="CG65" s="102" t="s">
        <v>103</v>
      </c>
      <c r="CH65" s="103" t="s">
        <v>153</v>
      </c>
    </row>
    <row r="66" ht="30.3" spans="1:86">
      <c r="A66" s="21">
        <v>63</v>
      </c>
      <c r="B66" s="288">
        <f>'1ST TERM Db'!B66</f>
        <v>0</v>
      </c>
      <c r="C66" s="289">
        <f>'1ST TERM Db'!C66</f>
        <v>0</v>
      </c>
      <c r="D66" s="29">
        <f>'1ST TERM Db'!D66</f>
        <v>0</v>
      </c>
      <c r="E66" s="26">
        <f>'1ST TERM Db'!E66</f>
        <v>0</v>
      </c>
      <c r="F66" s="27"/>
      <c r="G66" s="27"/>
      <c r="H66" s="27"/>
      <c r="I66" s="42">
        <f t="shared" si="3"/>
        <v>0</v>
      </c>
      <c r="J66" s="26"/>
      <c r="K66" s="26"/>
      <c r="L66" s="43">
        <f t="shared" ref="L66:L129" si="21">SUM(J66:K66)</f>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3</v>
      </c>
      <c r="BN66" s="81" t="s">
        <v>105</v>
      </c>
      <c r="BO66" s="81" t="s">
        <v>105</v>
      </c>
      <c r="BP66" s="81" t="s">
        <v>105</v>
      </c>
      <c r="BQ66" s="81" t="s">
        <v>105</v>
      </c>
      <c r="BR66" s="81" t="s">
        <v>105</v>
      </c>
      <c r="BS66" s="81" t="s">
        <v>105</v>
      </c>
      <c r="BT66" s="81" t="s">
        <v>105</v>
      </c>
      <c r="BU66" s="81" t="s">
        <v>105</v>
      </c>
      <c r="BV66" s="87" t="s">
        <v>98</v>
      </c>
      <c r="BW66" s="88" t="s">
        <v>151</v>
      </c>
      <c r="BX66" s="81" t="s">
        <v>105</v>
      </c>
      <c r="BY66" s="81" t="s">
        <v>105</v>
      </c>
      <c r="BZ66" s="81" t="s">
        <v>105</v>
      </c>
      <c r="CA66" s="81" t="s">
        <v>105</v>
      </c>
      <c r="CB66" s="81" t="s">
        <v>105</v>
      </c>
      <c r="CC66" s="81" t="s">
        <v>105</v>
      </c>
      <c r="CD66" s="99" t="s">
        <v>105</v>
      </c>
      <c r="CE66" s="100" t="s">
        <v>101</v>
      </c>
      <c r="CF66" s="101" t="s">
        <v>152</v>
      </c>
      <c r="CG66" s="102" t="s">
        <v>103</v>
      </c>
      <c r="CH66" s="103" t="s">
        <v>153</v>
      </c>
    </row>
    <row r="67" ht="30.3" spans="1:86">
      <c r="A67" s="21">
        <v>64</v>
      </c>
      <c r="B67" s="288">
        <f>'1ST TERM Db'!B67</f>
        <v>0</v>
      </c>
      <c r="C67" s="289">
        <f>'1ST TERM Db'!C67</f>
        <v>0</v>
      </c>
      <c r="D67" s="29">
        <f>'1ST TERM Db'!D67</f>
        <v>0</v>
      </c>
      <c r="E67" s="26">
        <f>'1ST TERM Db'!E67</f>
        <v>0</v>
      </c>
      <c r="F67" s="27"/>
      <c r="G67" s="27"/>
      <c r="H67" s="27"/>
      <c r="I67" s="42">
        <f t="shared" si="3"/>
        <v>0</v>
      </c>
      <c r="J67" s="26"/>
      <c r="K67" s="26"/>
      <c r="L67" s="43">
        <f t="shared" si="21"/>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3</v>
      </c>
      <c r="BN67" s="81" t="s">
        <v>105</v>
      </c>
      <c r="BO67" s="81" t="s">
        <v>105</v>
      </c>
      <c r="BP67" s="81" t="s">
        <v>105</v>
      </c>
      <c r="BQ67" s="81" t="s">
        <v>105</v>
      </c>
      <c r="BR67" s="81" t="s">
        <v>105</v>
      </c>
      <c r="BS67" s="81" t="s">
        <v>105</v>
      </c>
      <c r="BT67" s="81" t="s">
        <v>105</v>
      </c>
      <c r="BU67" s="81" t="s">
        <v>105</v>
      </c>
      <c r="BV67" s="87" t="s">
        <v>98</v>
      </c>
      <c r="BW67" s="88" t="s">
        <v>151</v>
      </c>
      <c r="BX67" s="81" t="s">
        <v>105</v>
      </c>
      <c r="BY67" s="81" t="s">
        <v>105</v>
      </c>
      <c r="BZ67" s="81" t="s">
        <v>105</v>
      </c>
      <c r="CA67" s="81" t="s">
        <v>105</v>
      </c>
      <c r="CB67" s="81" t="s">
        <v>105</v>
      </c>
      <c r="CC67" s="81" t="s">
        <v>105</v>
      </c>
      <c r="CD67" s="99" t="s">
        <v>105</v>
      </c>
      <c r="CE67" s="100" t="s">
        <v>101</v>
      </c>
      <c r="CF67" s="101" t="s">
        <v>152</v>
      </c>
      <c r="CG67" s="102" t="s">
        <v>103</v>
      </c>
      <c r="CH67" s="103" t="s">
        <v>153</v>
      </c>
    </row>
    <row r="68" ht="30.3" spans="1:86">
      <c r="A68" s="21">
        <v>65</v>
      </c>
      <c r="B68" s="288">
        <f>'1ST TERM Db'!B68</f>
        <v>0</v>
      </c>
      <c r="C68" s="289">
        <f>'1ST TERM Db'!C68</f>
        <v>0</v>
      </c>
      <c r="D68" s="29">
        <f>'1ST TERM Db'!D68</f>
        <v>0</v>
      </c>
      <c r="E68" s="26">
        <f>'1ST TERM Db'!E68</f>
        <v>0</v>
      </c>
      <c r="F68" s="27"/>
      <c r="G68" s="27"/>
      <c r="H68" s="27"/>
      <c r="I68" s="42">
        <f t="shared" si="3"/>
        <v>0</v>
      </c>
      <c r="J68" s="26"/>
      <c r="K68" s="26"/>
      <c r="L68" s="43">
        <f t="shared" si="21"/>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3</v>
      </c>
      <c r="BN68" s="81" t="s">
        <v>105</v>
      </c>
      <c r="BO68" s="81" t="s">
        <v>105</v>
      </c>
      <c r="BP68" s="81" t="s">
        <v>105</v>
      </c>
      <c r="BQ68" s="81" t="s">
        <v>105</v>
      </c>
      <c r="BR68" s="81" t="s">
        <v>105</v>
      </c>
      <c r="BS68" s="81" t="s">
        <v>105</v>
      </c>
      <c r="BT68" s="81" t="s">
        <v>105</v>
      </c>
      <c r="BU68" s="81" t="s">
        <v>105</v>
      </c>
      <c r="BV68" s="87" t="s">
        <v>98</v>
      </c>
      <c r="BW68" s="88" t="s">
        <v>151</v>
      </c>
      <c r="BX68" s="81" t="s">
        <v>105</v>
      </c>
      <c r="BY68" s="81" t="s">
        <v>105</v>
      </c>
      <c r="BZ68" s="81" t="s">
        <v>105</v>
      </c>
      <c r="CA68" s="81" t="s">
        <v>105</v>
      </c>
      <c r="CB68" s="81" t="s">
        <v>105</v>
      </c>
      <c r="CC68" s="81" t="s">
        <v>105</v>
      </c>
      <c r="CD68" s="99" t="s">
        <v>105</v>
      </c>
      <c r="CE68" s="100" t="s">
        <v>101</v>
      </c>
      <c r="CF68" s="101" t="s">
        <v>152</v>
      </c>
      <c r="CG68" s="102" t="s">
        <v>103</v>
      </c>
      <c r="CH68" s="103" t="s">
        <v>153</v>
      </c>
    </row>
    <row r="69" ht="30.3" spans="1:86">
      <c r="A69" s="21">
        <v>66</v>
      </c>
      <c r="B69" s="288">
        <f>'1ST TERM Db'!B69</f>
        <v>0</v>
      </c>
      <c r="C69" s="289">
        <f>'1ST TERM Db'!C69</f>
        <v>0</v>
      </c>
      <c r="D69" s="29">
        <f>'1ST TERM Db'!D69</f>
        <v>0</v>
      </c>
      <c r="E69" s="26">
        <f>'1ST TERM Db'!E69</f>
        <v>0</v>
      </c>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3</v>
      </c>
      <c r="BN69" s="81" t="s">
        <v>105</v>
      </c>
      <c r="BO69" s="81" t="s">
        <v>105</v>
      </c>
      <c r="BP69" s="81" t="s">
        <v>105</v>
      </c>
      <c r="BQ69" s="81" t="s">
        <v>105</v>
      </c>
      <c r="BR69" s="81" t="s">
        <v>105</v>
      </c>
      <c r="BS69" s="81" t="s">
        <v>105</v>
      </c>
      <c r="BT69" s="81" t="s">
        <v>105</v>
      </c>
      <c r="BU69" s="81" t="s">
        <v>105</v>
      </c>
      <c r="BV69" s="87" t="s">
        <v>98</v>
      </c>
      <c r="BW69" s="88" t="s">
        <v>151</v>
      </c>
      <c r="BX69" s="81" t="s">
        <v>105</v>
      </c>
      <c r="BY69" s="81" t="s">
        <v>105</v>
      </c>
      <c r="BZ69" s="81" t="s">
        <v>105</v>
      </c>
      <c r="CA69" s="81" t="s">
        <v>105</v>
      </c>
      <c r="CB69" s="81" t="s">
        <v>105</v>
      </c>
      <c r="CC69" s="81" t="s">
        <v>105</v>
      </c>
      <c r="CD69" s="99" t="s">
        <v>105</v>
      </c>
      <c r="CE69" s="100" t="s">
        <v>101</v>
      </c>
      <c r="CF69" s="101" t="s">
        <v>152</v>
      </c>
      <c r="CG69" s="102" t="s">
        <v>103</v>
      </c>
      <c r="CH69" s="103" t="s">
        <v>153</v>
      </c>
    </row>
    <row r="70" ht="30.3" spans="1:86">
      <c r="A70" s="21">
        <v>67</v>
      </c>
      <c r="B70" s="288">
        <f>'1ST TERM Db'!B70</f>
        <v>0</v>
      </c>
      <c r="C70" s="289">
        <f>'1ST TERM Db'!C70</f>
        <v>0</v>
      </c>
      <c r="D70" s="29">
        <f>'1ST TERM Db'!D70</f>
        <v>0</v>
      </c>
      <c r="E70" s="26">
        <f>'1ST TERM Db'!E70</f>
        <v>0</v>
      </c>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3</v>
      </c>
      <c r="BN70" s="81" t="s">
        <v>105</v>
      </c>
      <c r="BO70" s="81" t="s">
        <v>105</v>
      </c>
      <c r="BP70" s="81" t="s">
        <v>105</v>
      </c>
      <c r="BQ70" s="81" t="s">
        <v>105</v>
      </c>
      <c r="BR70" s="81" t="s">
        <v>105</v>
      </c>
      <c r="BS70" s="81" t="s">
        <v>105</v>
      </c>
      <c r="BT70" s="81" t="s">
        <v>105</v>
      </c>
      <c r="BU70" s="81" t="s">
        <v>105</v>
      </c>
      <c r="BV70" s="87" t="s">
        <v>98</v>
      </c>
      <c r="BW70" s="88" t="s">
        <v>151</v>
      </c>
      <c r="BX70" s="81" t="s">
        <v>105</v>
      </c>
      <c r="BY70" s="81" t="s">
        <v>105</v>
      </c>
      <c r="BZ70" s="81" t="s">
        <v>105</v>
      </c>
      <c r="CA70" s="81" t="s">
        <v>105</v>
      </c>
      <c r="CB70" s="81" t="s">
        <v>105</v>
      </c>
      <c r="CC70" s="81" t="s">
        <v>105</v>
      </c>
      <c r="CD70" s="99" t="s">
        <v>105</v>
      </c>
      <c r="CE70" s="100" t="s">
        <v>101</v>
      </c>
      <c r="CF70" s="101" t="s">
        <v>152</v>
      </c>
      <c r="CG70" s="102" t="s">
        <v>103</v>
      </c>
      <c r="CH70" s="103" t="s">
        <v>153</v>
      </c>
    </row>
    <row r="71" ht="30.3" spans="1:86">
      <c r="A71" s="21">
        <v>68</v>
      </c>
      <c r="B71" s="288">
        <f>'1ST TERM Db'!B71</f>
        <v>0</v>
      </c>
      <c r="C71" s="289">
        <f>'1ST TERM Db'!C71</f>
        <v>0</v>
      </c>
      <c r="D71" s="29">
        <f>'1ST TERM Db'!D71</f>
        <v>0</v>
      </c>
      <c r="E71" s="26">
        <f>'1ST TERM Db'!E71</f>
        <v>0</v>
      </c>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3</v>
      </c>
      <c r="BN71" s="81" t="s">
        <v>105</v>
      </c>
      <c r="BO71" s="81" t="s">
        <v>105</v>
      </c>
      <c r="BP71" s="81" t="s">
        <v>105</v>
      </c>
      <c r="BQ71" s="81" t="s">
        <v>105</v>
      </c>
      <c r="BR71" s="81" t="s">
        <v>105</v>
      </c>
      <c r="BS71" s="81" t="s">
        <v>105</v>
      </c>
      <c r="BT71" s="81" t="s">
        <v>105</v>
      </c>
      <c r="BU71" s="81" t="s">
        <v>105</v>
      </c>
      <c r="BV71" s="87" t="s">
        <v>98</v>
      </c>
      <c r="BW71" s="88" t="s">
        <v>151</v>
      </c>
      <c r="BX71" s="81" t="s">
        <v>105</v>
      </c>
      <c r="BY71" s="81" t="s">
        <v>105</v>
      </c>
      <c r="BZ71" s="81" t="s">
        <v>105</v>
      </c>
      <c r="CA71" s="81" t="s">
        <v>105</v>
      </c>
      <c r="CB71" s="81" t="s">
        <v>105</v>
      </c>
      <c r="CC71" s="81" t="s">
        <v>105</v>
      </c>
      <c r="CD71" s="99" t="s">
        <v>105</v>
      </c>
      <c r="CE71" s="100" t="s">
        <v>101</v>
      </c>
      <c r="CF71" s="101" t="s">
        <v>152</v>
      </c>
      <c r="CG71" s="102" t="s">
        <v>103</v>
      </c>
      <c r="CH71" s="103" t="s">
        <v>153</v>
      </c>
    </row>
    <row r="72" ht="30.3" spans="1:86">
      <c r="A72" s="21">
        <v>69</v>
      </c>
      <c r="B72" s="288">
        <f>'1ST TERM Db'!B72</f>
        <v>0</v>
      </c>
      <c r="C72" s="289">
        <f>'1ST TERM Db'!C72</f>
        <v>0</v>
      </c>
      <c r="D72" s="29">
        <f>'1ST TERM Db'!D72</f>
        <v>0</v>
      </c>
      <c r="E72" s="26">
        <f>'1ST TERM Db'!E72</f>
        <v>0</v>
      </c>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3</v>
      </c>
      <c r="BN72" s="81" t="s">
        <v>105</v>
      </c>
      <c r="BO72" s="81" t="s">
        <v>105</v>
      </c>
      <c r="BP72" s="81" t="s">
        <v>105</v>
      </c>
      <c r="BQ72" s="81" t="s">
        <v>105</v>
      </c>
      <c r="BR72" s="81" t="s">
        <v>105</v>
      </c>
      <c r="BS72" s="81" t="s">
        <v>105</v>
      </c>
      <c r="BT72" s="81" t="s">
        <v>105</v>
      </c>
      <c r="BU72" s="81" t="s">
        <v>105</v>
      </c>
      <c r="BV72" s="87" t="s">
        <v>98</v>
      </c>
      <c r="BW72" s="88" t="s">
        <v>151</v>
      </c>
      <c r="BX72" s="81" t="s">
        <v>105</v>
      </c>
      <c r="BY72" s="81" t="s">
        <v>105</v>
      </c>
      <c r="BZ72" s="81" t="s">
        <v>105</v>
      </c>
      <c r="CA72" s="81" t="s">
        <v>105</v>
      </c>
      <c r="CB72" s="81" t="s">
        <v>105</v>
      </c>
      <c r="CC72" s="81" t="s">
        <v>105</v>
      </c>
      <c r="CD72" s="99" t="s">
        <v>105</v>
      </c>
      <c r="CE72" s="100" t="s">
        <v>101</v>
      </c>
      <c r="CF72" s="101" t="s">
        <v>152</v>
      </c>
      <c r="CG72" s="102" t="s">
        <v>103</v>
      </c>
      <c r="CH72" s="103" t="s">
        <v>153</v>
      </c>
    </row>
    <row r="73" ht="30.3" spans="1:86">
      <c r="A73" s="21">
        <v>70</v>
      </c>
      <c r="B73" s="288">
        <f>'1ST TERM Db'!B73</f>
        <v>0</v>
      </c>
      <c r="C73" s="289">
        <f>'1ST TERM Db'!C73</f>
        <v>0</v>
      </c>
      <c r="D73" s="29">
        <f>'1ST TERM Db'!D73</f>
        <v>0</v>
      </c>
      <c r="E73" s="26">
        <f>'1ST TERM Db'!E73</f>
        <v>0</v>
      </c>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3</v>
      </c>
      <c r="BN73" s="81" t="s">
        <v>105</v>
      </c>
      <c r="BO73" s="81" t="s">
        <v>105</v>
      </c>
      <c r="BP73" s="81" t="s">
        <v>105</v>
      </c>
      <c r="BQ73" s="81" t="s">
        <v>105</v>
      </c>
      <c r="BR73" s="81" t="s">
        <v>105</v>
      </c>
      <c r="BS73" s="81" t="s">
        <v>105</v>
      </c>
      <c r="BT73" s="81" t="s">
        <v>105</v>
      </c>
      <c r="BU73" s="81" t="s">
        <v>105</v>
      </c>
      <c r="BV73" s="87" t="s">
        <v>98</v>
      </c>
      <c r="BW73" s="88" t="s">
        <v>151</v>
      </c>
      <c r="BX73" s="81" t="s">
        <v>105</v>
      </c>
      <c r="BY73" s="81" t="s">
        <v>105</v>
      </c>
      <c r="BZ73" s="81" t="s">
        <v>105</v>
      </c>
      <c r="CA73" s="81" t="s">
        <v>105</v>
      </c>
      <c r="CB73" s="81" t="s">
        <v>105</v>
      </c>
      <c r="CC73" s="81" t="s">
        <v>105</v>
      </c>
      <c r="CD73" s="99" t="s">
        <v>105</v>
      </c>
      <c r="CE73" s="100" t="s">
        <v>101</v>
      </c>
      <c r="CF73" s="101" t="s">
        <v>152</v>
      </c>
      <c r="CG73" s="102" t="s">
        <v>103</v>
      </c>
      <c r="CH73" s="103" t="s">
        <v>153</v>
      </c>
    </row>
    <row r="74" ht="30.3" spans="1:86">
      <c r="A74" s="21">
        <v>71</v>
      </c>
      <c r="B74" s="288">
        <f>'1ST TERM Db'!B74</f>
        <v>0</v>
      </c>
      <c r="C74" s="289">
        <f>'1ST TERM Db'!C74</f>
        <v>0</v>
      </c>
      <c r="D74" s="29">
        <f>'1ST TERM Db'!D74</f>
        <v>0</v>
      </c>
      <c r="E74" s="26">
        <f>'1ST TERM Db'!E74</f>
        <v>0</v>
      </c>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3</v>
      </c>
      <c r="BN74" s="81" t="s">
        <v>105</v>
      </c>
      <c r="BO74" s="81" t="s">
        <v>105</v>
      </c>
      <c r="BP74" s="81" t="s">
        <v>105</v>
      </c>
      <c r="BQ74" s="81" t="s">
        <v>105</v>
      </c>
      <c r="BR74" s="81" t="s">
        <v>105</v>
      </c>
      <c r="BS74" s="81" t="s">
        <v>105</v>
      </c>
      <c r="BT74" s="81" t="s">
        <v>105</v>
      </c>
      <c r="BU74" s="81" t="s">
        <v>105</v>
      </c>
      <c r="BV74" s="87" t="s">
        <v>98</v>
      </c>
      <c r="BW74" s="88" t="s">
        <v>151</v>
      </c>
      <c r="BX74" s="81" t="s">
        <v>105</v>
      </c>
      <c r="BY74" s="81" t="s">
        <v>105</v>
      </c>
      <c r="BZ74" s="81" t="s">
        <v>105</v>
      </c>
      <c r="CA74" s="81" t="s">
        <v>105</v>
      </c>
      <c r="CB74" s="81" t="s">
        <v>105</v>
      </c>
      <c r="CC74" s="81" t="s">
        <v>105</v>
      </c>
      <c r="CD74" s="99" t="s">
        <v>105</v>
      </c>
      <c r="CE74" s="100" t="s">
        <v>101</v>
      </c>
      <c r="CF74" s="101" t="s">
        <v>152</v>
      </c>
      <c r="CG74" s="102" t="s">
        <v>103</v>
      </c>
      <c r="CH74" s="103" t="s">
        <v>153</v>
      </c>
    </row>
    <row r="75" ht="30.3" spans="1:86">
      <c r="A75" s="21">
        <v>72</v>
      </c>
      <c r="B75" s="288">
        <f>'1ST TERM Db'!B75</f>
        <v>0</v>
      </c>
      <c r="C75" s="289">
        <f>'1ST TERM Db'!C75</f>
        <v>0</v>
      </c>
      <c r="D75" s="29">
        <f>'1ST TERM Db'!D75</f>
        <v>0</v>
      </c>
      <c r="E75" s="26">
        <f>'1ST TERM Db'!E75</f>
        <v>0</v>
      </c>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3</v>
      </c>
      <c r="BN75" s="81" t="s">
        <v>105</v>
      </c>
      <c r="BO75" s="81" t="s">
        <v>105</v>
      </c>
      <c r="BP75" s="81" t="s">
        <v>105</v>
      </c>
      <c r="BQ75" s="81" t="s">
        <v>105</v>
      </c>
      <c r="BR75" s="81" t="s">
        <v>105</v>
      </c>
      <c r="BS75" s="81" t="s">
        <v>105</v>
      </c>
      <c r="BT75" s="81" t="s">
        <v>105</v>
      </c>
      <c r="BU75" s="81" t="s">
        <v>105</v>
      </c>
      <c r="BV75" s="87" t="s">
        <v>98</v>
      </c>
      <c r="BW75" s="88" t="s">
        <v>151</v>
      </c>
      <c r="BX75" s="81" t="s">
        <v>105</v>
      </c>
      <c r="BY75" s="81" t="s">
        <v>105</v>
      </c>
      <c r="BZ75" s="81" t="s">
        <v>105</v>
      </c>
      <c r="CA75" s="81" t="s">
        <v>105</v>
      </c>
      <c r="CB75" s="81" t="s">
        <v>105</v>
      </c>
      <c r="CC75" s="81" t="s">
        <v>105</v>
      </c>
      <c r="CD75" s="99" t="s">
        <v>105</v>
      </c>
      <c r="CE75" s="100" t="s">
        <v>101</v>
      </c>
      <c r="CF75" s="101" t="s">
        <v>152</v>
      </c>
      <c r="CG75" s="102" t="s">
        <v>103</v>
      </c>
      <c r="CH75" s="103" t="s">
        <v>153</v>
      </c>
    </row>
    <row r="76" ht="30.3" spans="1:86">
      <c r="A76" s="21">
        <v>73</v>
      </c>
      <c r="B76" s="288">
        <f>'1ST TERM Db'!B76</f>
        <v>0</v>
      </c>
      <c r="C76" s="289">
        <f>'1ST TERM Db'!C76</f>
        <v>0</v>
      </c>
      <c r="D76" s="29">
        <f>'1ST TERM Db'!D76</f>
        <v>0</v>
      </c>
      <c r="E76" s="26">
        <f>'1ST TERM Db'!E76</f>
        <v>0</v>
      </c>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3</v>
      </c>
      <c r="BN76" s="81" t="s">
        <v>105</v>
      </c>
      <c r="BO76" s="81" t="s">
        <v>105</v>
      </c>
      <c r="BP76" s="81" t="s">
        <v>105</v>
      </c>
      <c r="BQ76" s="81" t="s">
        <v>105</v>
      </c>
      <c r="BR76" s="81" t="s">
        <v>105</v>
      </c>
      <c r="BS76" s="81" t="s">
        <v>105</v>
      </c>
      <c r="BT76" s="81" t="s">
        <v>105</v>
      </c>
      <c r="BU76" s="81" t="s">
        <v>105</v>
      </c>
      <c r="BV76" s="87" t="s">
        <v>98</v>
      </c>
      <c r="BW76" s="88" t="s">
        <v>151</v>
      </c>
      <c r="BX76" s="81" t="s">
        <v>105</v>
      </c>
      <c r="BY76" s="81" t="s">
        <v>105</v>
      </c>
      <c r="BZ76" s="81" t="s">
        <v>105</v>
      </c>
      <c r="CA76" s="81" t="s">
        <v>105</v>
      </c>
      <c r="CB76" s="81" t="s">
        <v>105</v>
      </c>
      <c r="CC76" s="81" t="s">
        <v>105</v>
      </c>
      <c r="CD76" s="99" t="s">
        <v>105</v>
      </c>
      <c r="CE76" s="100" t="s">
        <v>101</v>
      </c>
      <c r="CF76" s="101" t="s">
        <v>152</v>
      </c>
      <c r="CG76" s="102" t="s">
        <v>103</v>
      </c>
      <c r="CH76" s="103" t="s">
        <v>153</v>
      </c>
    </row>
    <row r="77" ht="30.3" spans="1:86">
      <c r="A77" s="21">
        <v>74</v>
      </c>
      <c r="B77" s="288">
        <f>'1ST TERM Db'!B77</f>
        <v>0</v>
      </c>
      <c r="C77" s="289">
        <f>'1ST TERM Db'!C77</f>
        <v>0</v>
      </c>
      <c r="D77" s="29">
        <f>'1ST TERM Db'!D77</f>
        <v>0</v>
      </c>
      <c r="E77" s="26">
        <f>'1ST TERM Db'!E77</f>
        <v>0</v>
      </c>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3</v>
      </c>
      <c r="BN77" s="81" t="s">
        <v>105</v>
      </c>
      <c r="BO77" s="81" t="s">
        <v>105</v>
      </c>
      <c r="BP77" s="81" t="s">
        <v>105</v>
      </c>
      <c r="BQ77" s="81" t="s">
        <v>105</v>
      </c>
      <c r="BR77" s="81" t="s">
        <v>105</v>
      </c>
      <c r="BS77" s="81" t="s">
        <v>105</v>
      </c>
      <c r="BT77" s="81" t="s">
        <v>105</v>
      </c>
      <c r="BU77" s="81" t="s">
        <v>105</v>
      </c>
      <c r="BV77" s="87" t="s">
        <v>98</v>
      </c>
      <c r="BW77" s="88" t="s">
        <v>151</v>
      </c>
      <c r="BX77" s="81" t="s">
        <v>105</v>
      </c>
      <c r="BY77" s="81" t="s">
        <v>105</v>
      </c>
      <c r="BZ77" s="81" t="s">
        <v>105</v>
      </c>
      <c r="CA77" s="81" t="s">
        <v>105</v>
      </c>
      <c r="CB77" s="81" t="s">
        <v>105</v>
      </c>
      <c r="CC77" s="81" t="s">
        <v>105</v>
      </c>
      <c r="CD77" s="99" t="s">
        <v>105</v>
      </c>
      <c r="CE77" s="100" t="s">
        <v>101</v>
      </c>
      <c r="CF77" s="101" t="s">
        <v>152</v>
      </c>
      <c r="CG77" s="102" t="s">
        <v>103</v>
      </c>
      <c r="CH77" s="103" t="s">
        <v>153</v>
      </c>
    </row>
    <row r="78" ht="30.3" spans="1:86">
      <c r="A78" s="21">
        <v>75</v>
      </c>
      <c r="B78" s="288">
        <f>'1ST TERM Db'!B78</f>
        <v>0</v>
      </c>
      <c r="C78" s="289">
        <f>'1ST TERM Db'!C78</f>
        <v>0</v>
      </c>
      <c r="D78" s="29">
        <f>'1ST TERM Db'!D78</f>
        <v>0</v>
      </c>
      <c r="E78" s="26">
        <f>'1ST TERM Db'!E78</f>
        <v>0</v>
      </c>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3</v>
      </c>
      <c r="BN78" s="81" t="s">
        <v>105</v>
      </c>
      <c r="BO78" s="81" t="s">
        <v>105</v>
      </c>
      <c r="BP78" s="81" t="s">
        <v>105</v>
      </c>
      <c r="BQ78" s="81" t="s">
        <v>105</v>
      </c>
      <c r="BR78" s="81" t="s">
        <v>105</v>
      </c>
      <c r="BS78" s="81" t="s">
        <v>105</v>
      </c>
      <c r="BT78" s="81" t="s">
        <v>105</v>
      </c>
      <c r="BU78" s="81" t="s">
        <v>105</v>
      </c>
      <c r="BV78" s="87" t="s">
        <v>98</v>
      </c>
      <c r="BW78" s="88" t="s">
        <v>151</v>
      </c>
      <c r="BX78" s="81" t="s">
        <v>105</v>
      </c>
      <c r="BY78" s="81" t="s">
        <v>105</v>
      </c>
      <c r="BZ78" s="81" t="s">
        <v>105</v>
      </c>
      <c r="CA78" s="81" t="s">
        <v>105</v>
      </c>
      <c r="CB78" s="81" t="s">
        <v>105</v>
      </c>
      <c r="CC78" s="81" t="s">
        <v>105</v>
      </c>
      <c r="CD78" s="99" t="s">
        <v>105</v>
      </c>
      <c r="CE78" s="100" t="s">
        <v>101</v>
      </c>
      <c r="CF78" s="101" t="s">
        <v>152</v>
      </c>
      <c r="CG78" s="102" t="s">
        <v>103</v>
      </c>
      <c r="CH78" s="103" t="s">
        <v>153</v>
      </c>
    </row>
    <row r="79" ht="30.3" spans="1:86">
      <c r="A79" s="21">
        <v>76</v>
      </c>
      <c r="B79" s="288">
        <f>'1ST TERM Db'!B79</f>
        <v>0</v>
      </c>
      <c r="C79" s="289">
        <f>'1ST TERM Db'!C79</f>
        <v>0</v>
      </c>
      <c r="D79" s="29">
        <f>'1ST TERM Db'!D79</f>
        <v>0</v>
      </c>
      <c r="E79" s="26">
        <f>'1ST TERM Db'!E79</f>
        <v>0</v>
      </c>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3</v>
      </c>
      <c r="BN79" s="81" t="s">
        <v>105</v>
      </c>
      <c r="BO79" s="81" t="s">
        <v>105</v>
      </c>
      <c r="BP79" s="81" t="s">
        <v>105</v>
      </c>
      <c r="BQ79" s="81" t="s">
        <v>105</v>
      </c>
      <c r="BR79" s="81" t="s">
        <v>105</v>
      </c>
      <c r="BS79" s="81" t="s">
        <v>105</v>
      </c>
      <c r="BT79" s="81" t="s">
        <v>105</v>
      </c>
      <c r="BU79" s="81" t="s">
        <v>105</v>
      </c>
      <c r="BV79" s="87" t="s">
        <v>98</v>
      </c>
      <c r="BW79" s="88" t="s">
        <v>151</v>
      </c>
      <c r="BX79" s="81" t="s">
        <v>105</v>
      </c>
      <c r="BY79" s="81" t="s">
        <v>105</v>
      </c>
      <c r="BZ79" s="81" t="s">
        <v>105</v>
      </c>
      <c r="CA79" s="81" t="s">
        <v>105</v>
      </c>
      <c r="CB79" s="81" t="s">
        <v>105</v>
      </c>
      <c r="CC79" s="81" t="s">
        <v>105</v>
      </c>
      <c r="CD79" s="99" t="s">
        <v>105</v>
      </c>
      <c r="CE79" s="100" t="s">
        <v>101</v>
      </c>
      <c r="CF79" s="101" t="s">
        <v>152</v>
      </c>
      <c r="CG79" s="102" t="s">
        <v>103</v>
      </c>
      <c r="CH79" s="103" t="s">
        <v>153</v>
      </c>
    </row>
    <row r="80" ht="30.3" spans="1:86">
      <c r="A80" s="21">
        <v>77</v>
      </c>
      <c r="B80" s="288">
        <f>'1ST TERM Db'!B80</f>
        <v>0</v>
      </c>
      <c r="C80" s="289">
        <f>'1ST TERM Db'!C80</f>
        <v>0</v>
      </c>
      <c r="D80" s="29">
        <f>'1ST TERM Db'!D80</f>
        <v>0</v>
      </c>
      <c r="E80" s="26">
        <f>'1ST TERM Db'!E80</f>
        <v>0</v>
      </c>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3</v>
      </c>
      <c r="BN80" s="81" t="s">
        <v>105</v>
      </c>
      <c r="BO80" s="81" t="s">
        <v>105</v>
      </c>
      <c r="BP80" s="81" t="s">
        <v>105</v>
      </c>
      <c r="BQ80" s="81" t="s">
        <v>105</v>
      </c>
      <c r="BR80" s="81" t="s">
        <v>105</v>
      </c>
      <c r="BS80" s="81" t="s">
        <v>105</v>
      </c>
      <c r="BT80" s="81" t="s">
        <v>105</v>
      </c>
      <c r="BU80" s="81" t="s">
        <v>105</v>
      </c>
      <c r="BV80" s="87" t="s">
        <v>98</v>
      </c>
      <c r="BW80" s="88" t="s">
        <v>151</v>
      </c>
      <c r="BX80" s="81" t="s">
        <v>105</v>
      </c>
      <c r="BY80" s="81" t="s">
        <v>105</v>
      </c>
      <c r="BZ80" s="81" t="s">
        <v>105</v>
      </c>
      <c r="CA80" s="81" t="s">
        <v>105</v>
      </c>
      <c r="CB80" s="81" t="s">
        <v>105</v>
      </c>
      <c r="CC80" s="81" t="s">
        <v>105</v>
      </c>
      <c r="CD80" s="99" t="s">
        <v>105</v>
      </c>
      <c r="CE80" s="100" t="s">
        <v>101</v>
      </c>
      <c r="CF80" s="101" t="s">
        <v>152</v>
      </c>
      <c r="CG80" s="102" t="s">
        <v>103</v>
      </c>
      <c r="CH80" s="103" t="s">
        <v>153</v>
      </c>
    </row>
    <row r="81" ht="30.3" spans="1:86">
      <c r="A81" s="21">
        <v>78</v>
      </c>
      <c r="B81" s="288">
        <f>'1ST TERM Db'!B81</f>
        <v>0</v>
      </c>
      <c r="C81" s="289">
        <f>'1ST TERM Db'!C81</f>
        <v>0</v>
      </c>
      <c r="D81" s="29">
        <f>'1ST TERM Db'!D81</f>
        <v>0</v>
      </c>
      <c r="E81" s="26">
        <f>'1ST TERM Db'!E81</f>
        <v>0</v>
      </c>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3</v>
      </c>
      <c r="BN81" s="81" t="s">
        <v>105</v>
      </c>
      <c r="BO81" s="81" t="s">
        <v>105</v>
      </c>
      <c r="BP81" s="81" t="s">
        <v>105</v>
      </c>
      <c r="BQ81" s="81" t="s">
        <v>105</v>
      </c>
      <c r="BR81" s="81" t="s">
        <v>105</v>
      </c>
      <c r="BS81" s="81" t="s">
        <v>105</v>
      </c>
      <c r="BT81" s="81" t="s">
        <v>105</v>
      </c>
      <c r="BU81" s="81" t="s">
        <v>105</v>
      </c>
      <c r="BV81" s="87" t="s">
        <v>98</v>
      </c>
      <c r="BW81" s="88" t="s">
        <v>151</v>
      </c>
      <c r="BX81" s="81" t="s">
        <v>105</v>
      </c>
      <c r="BY81" s="81" t="s">
        <v>105</v>
      </c>
      <c r="BZ81" s="81" t="s">
        <v>105</v>
      </c>
      <c r="CA81" s="81" t="s">
        <v>105</v>
      </c>
      <c r="CB81" s="81" t="s">
        <v>105</v>
      </c>
      <c r="CC81" s="81" t="s">
        <v>105</v>
      </c>
      <c r="CD81" s="99" t="s">
        <v>105</v>
      </c>
      <c r="CE81" s="100" t="s">
        <v>101</v>
      </c>
      <c r="CF81" s="101" t="s">
        <v>152</v>
      </c>
      <c r="CG81" s="102" t="s">
        <v>103</v>
      </c>
      <c r="CH81" s="103" t="s">
        <v>153</v>
      </c>
    </row>
    <row r="82" ht="30.3" spans="1:86">
      <c r="A82" s="21">
        <v>79</v>
      </c>
      <c r="B82" s="288">
        <f>'1ST TERM Db'!B82</f>
        <v>0</v>
      </c>
      <c r="C82" s="289">
        <f>'1ST TERM Db'!C82</f>
        <v>0</v>
      </c>
      <c r="D82" s="29">
        <f>'1ST TERM Db'!D82</f>
        <v>0</v>
      </c>
      <c r="E82" s="26">
        <f>'1ST TERM Db'!E82</f>
        <v>0</v>
      </c>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3</v>
      </c>
      <c r="BN82" s="81" t="s">
        <v>105</v>
      </c>
      <c r="BO82" s="81" t="s">
        <v>105</v>
      </c>
      <c r="BP82" s="81" t="s">
        <v>105</v>
      </c>
      <c r="BQ82" s="81" t="s">
        <v>105</v>
      </c>
      <c r="BR82" s="81" t="s">
        <v>105</v>
      </c>
      <c r="BS82" s="81" t="s">
        <v>105</v>
      </c>
      <c r="BT82" s="81" t="s">
        <v>105</v>
      </c>
      <c r="BU82" s="81" t="s">
        <v>105</v>
      </c>
      <c r="BV82" s="87" t="s">
        <v>98</v>
      </c>
      <c r="BW82" s="88" t="s">
        <v>151</v>
      </c>
      <c r="BX82" s="81" t="s">
        <v>105</v>
      </c>
      <c r="BY82" s="81" t="s">
        <v>105</v>
      </c>
      <c r="BZ82" s="81" t="s">
        <v>105</v>
      </c>
      <c r="CA82" s="81" t="s">
        <v>105</v>
      </c>
      <c r="CB82" s="81" t="s">
        <v>105</v>
      </c>
      <c r="CC82" s="81" t="s">
        <v>105</v>
      </c>
      <c r="CD82" s="99" t="s">
        <v>105</v>
      </c>
      <c r="CE82" s="100" t="s">
        <v>101</v>
      </c>
      <c r="CF82" s="101" t="s">
        <v>152</v>
      </c>
      <c r="CG82" s="102" t="s">
        <v>103</v>
      </c>
      <c r="CH82" s="103" t="s">
        <v>153</v>
      </c>
    </row>
    <row r="83" ht="30.3" spans="1:86">
      <c r="A83" s="21">
        <v>80</v>
      </c>
      <c r="B83" s="288">
        <f>'1ST TERM Db'!B83</f>
        <v>0</v>
      </c>
      <c r="C83" s="289">
        <f>'1ST TERM Db'!C83</f>
        <v>0</v>
      </c>
      <c r="D83" s="29">
        <f>'1ST TERM Db'!D83</f>
        <v>0</v>
      </c>
      <c r="E83" s="26">
        <f>'1ST TERM Db'!E83</f>
        <v>0</v>
      </c>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3</v>
      </c>
      <c r="BN83" s="81" t="s">
        <v>105</v>
      </c>
      <c r="BO83" s="81" t="s">
        <v>105</v>
      </c>
      <c r="BP83" s="81" t="s">
        <v>105</v>
      </c>
      <c r="BQ83" s="81" t="s">
        <v>105</v>
      </c>
      <c r="BR83" s="81" t="s">
        <v>105</v>
      </c>
      <c r="BS83" s="81" t="s">
        <v>105</v>
      </c>
      <c r="BT83" s="81" t="s">
        <v>105</v>
      </c>
      <c r="BU83" s="81" t="s">
        <v>105</v>
      </c>
      <c r="BV83" s="87" t="s">
        <v>98</v>
      </c>
      <c r="BW83" s="88" t="s">
        <v>151</v>
      </c>
      <c r="BX83" s="81" t="s">
        <v>105</v>
      </c>
      <c r="BY83" s="81" t="s">
        <v>105</v>
      </c>
      <c r="BZ83" s="81" t="s">
        <v>105</v>
      </c>
      <c r="CA83" s="81" t="s">
        <v>105</v>
      </c>
      <c r="CB83" s="81" t="s">
        <v>105</v>
      </c>
      <c r="CC83" s="81" t="s">
        <v>105</v>
      </c>
      <c r="CD83" s="99" t="s">
        <v>105</v>
      </c>
      <c r="CE83" s="100" t="s">
        <v>101</v>
      </c>
      <c r="CF83" s="101" t="s">
        <v>152</v>
      </c>
      <c r="CG83" s="102" t="s">
        <v>103</v>
      </c>
      <c r="CH83" s="103" t="s">
        <v>153</v>
      </c>
    </row>
    <row r="84" ht="30.3" spans="1:86">
      <c r="A84" s="21">
        <v>81</v>
      </c>
      <c r="B84" s="288">
        <f>'1ST TERM Db'!B84</f>
        <v>0</v>
      </c>
      <c r="C84" s="289">
        <f>'1ST TERM Db'!C84</f>
        <v>0</v>
      </c>
      <c r="D84" s="29">
        <f>'1ST TERM Db'!D84</f>
        <v>0</v>
      </c>
      <c r="E84" s="26">
        <f>'1ST TERM Db'!E84</f>
        <v>0</v>
      </c>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3</v>
      </c>
      <c r="BN84" s="81" t="s">
        <v>105</v>
      </c>
      <c r="BO84" s="81" t="s">
        <v>105</v>
      </c>
      <c r="BP84" s="81" t="s">
        <v>105</v>
      </c>
      <c r="BQ84" s="81" t="s">
        <v>105</v>
      </c>
      <c r="BR84" s="81" t="s">
        <v>105</v>
      </c>
      <c r="BS84" s="81" t="s">
        <v>105</v>
      </c>
      <c r="BT84" s="81" t="s">
        <v>105</v>
      </c>
      <c r="BU84" s="81" t="s">
        <v>105</v>
      </c>
      <c r="BV84" s="87" t="s">
        <v>98</v>
      </c>
      <c r="BW84" s="88" t="s">
        <v>151</v>
      </c>
      <c r="BX84" s="81" t="s">
        <v>105</v>
      </c>
      <c r="BY84" s="81" t="s">
        <v>105</v>
      </c>
      <c r="BZ84" s="81" t="s">
        <v>105</v>
      </c>
      <c r="CA84" s="81" t="s">
        <v>105</v>
      </c>
      <c r="CB84" s="81" t="s">
        <v>105</v>
      </c>
      <c r="CC84" s="81" t="s">
        <v>105</v>
      </c>
      <c r="CD84" s="99" t="s">
        <v>105</v>
      </c>
      <c r="CE84" s="100" t="s">
        <v>101</v>
      </c>
      <c r="CF84" s="101" t="s">
        <v>152</v>
      </c>
      <c r="CG84" s="102" t="s">
        <v>103</v>
      </c>
      <c r="CH84" s="103" t="s">
        <v>153</v>
      </c>
    </row>
    <row r="85" ht="30.3" spans="1:86">
      <c r="A85" s="21">
        <v>82</v>
      </c>
      <c r="B85" s="288">
        <f>'1ST TERM Db'!B85</f>
        <v>0</v>
      </c>
      <c r="C85" s="289">
        <f>'1ST TERM Db'!C85</f>
        <v>0</v>
      </c>
      <c r="D85" s="29">
        <f>'1ST TERM Db'!D85</f>
        <v>0</v>
      </c>
      <c r="E85" s="26">
        <f>'1ST TERM Db'!E85</f>
        <v>0</v>
      </c>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3</v>
      </c>
      <c r="BN85" s="81" t="s">
        <v>105</v>
      </c>
      <c r="BO85" s="81" t="s">
        <v>105</v>
      </c>
      <c r="BP85" s="81" t="s">
        <v>105</v>
      </c>
      <c r="BQ85" s="81" t="s">
        <v>105</v>
      </c>
      <c r="BR85" s="81" t="s">
        <v>105</v>
      </c>
      <c r="BS85" s="81" t="s">
        <v>105</v>
      </c>
      <c r="BT85" s="81" t="s">
        <v>105</v>
      </c>
      <c r="BU85" s="81" t="s">
        <v>105</v>
      </c>
      <c r="BV85" s="87" t="s">
        <v>98</v>
      </c>
      <c r="BW85" s="88" t="s">
        <v>151</v>
      </c>
      <c r="BX85" s="81" t="s">
        <v>105</v>
      </c>
      <c r="BY85" s="81" t="s">
        <v>105</v>
      </c>
      <c r="BZ85" s="81" t="s">
        <v>105</v>
      </c>
      <c r="CA85" s="81" t="s">
        <v>105</v>
      </c>
      <c r="CB85" s="81" t="s">
        <v>105</v>
      </c>
      <c r="CC85" s="81" t="s">
        <v>105</v>
      </c>
      <c r="CD85" s="99" t="s">
        <v>105</v>
      </c>
      <c r="CE85" s="100" t="s">
        <v>101</v>
      </c>
      <c r="CF85" s="101" t="s">
        <v>152</v>
      </c>
      <c r="CG85" s="102" t="s">
        <v>103</v>
      </c>
      <c r="CH85" s="103" t="s">
        <v>153</v>
      </c>
    </row>
    <row r="86" ht="30.3" spans="1:86">
      <c r="A86" s="21">
        <v>83</v>
      </c>
      <c r="B86" s="288">
        <f>'1ST TERM Db'!B86</f>
        <v>0</v>
      </c>
      <c r="C86" s="289">
        <f>'1ST TERM Db'!C86</f>
        <v>0</v>
      </c>
      <c r="D86" s="29">
        <f>'1ST TERM Db'!D86</f>
        <v>0</v>
      </c>
      <c r="E86" s="26">
        <f>'1ST TERM Db'!E86</f>
        <v>0</v>
      </c>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3</v>
      </c>
      <c r="BN86" s="81" t="s">
        <v>105</v>
      </c>
      <c r="BO86" s="81" t="s">
        <v>105</v>
      </c>
      <c r="BP86" s="81" t="s">
        <v>105</v>
      </c>
      <c r="BQ86" s="81" t="s">
        <v>105</v>
      </c>
      <c r="BR86" s="81" t="s">
        <v>105</v>
      </c>
      <c r="BS86" s="81" t="s">
        <v>105</v>
      </c>
      <c r="BT86" s="81" t="s">
        <v>105</v>
      </c>
      <c r="BU86" s="81" t="s">
        <v>105</v>
      </c>
      <c r="BV86" s="87" t="s">
        <v>98</v>
      </c>
      <c r="BW86" s="88" t="s">
        <v>151</v>
      </c>
      <c r="BX86" s="81" t="s">
        <v>105</v>
      </c>
      <c r="BY86" s="81" t="s">
        <v>105</v>
      </c>
      <c r="BZ86" s="81" t="s">
        <v>105</v>
      </c>
      <c r="CA86" s="81" t="s">
        <v>105</v>
      </c>
      <c r="CB86" s="81" t="s">
        <v>105</v>
      </c>
      <c r="CC86" s="81" t="s">
        <v>105</v>
      </c>
      <c r="CD86" s="99" t="s">
        <v>105</v>
      </c>
      <c r="CE86" s="100" t="s">
        <v>101</v>
      </c>
      <c r="CF86" s="101" t="s">
        <v>152</v>
      </c>
      <c r="CG86" s="102" t="s">
        <v>103</v>
      </c>
      <c r="CH86" s="103" t="s">
        <v>153</v>
      </c>
    </row>
    <row r="87" ht="30.3" spans="1:86">
      <c r="A87" s="21">
        <v>84</v>
      </c>
      <c r="B87" s="288">
        <f>'1ST TERM Db'!B87</f>
        <v>0</v>
      </c>
      <c r="C87" s="289">
        <f>'1ST TERM Db'!C87</f>
        <v>0</v>
      </c>
      <c r="D87" s="29">
        <f>'1ST TERM Db'!D87</f>
        <v>0</v>
      </c>
      <c r="E87" s="26">
        <f>'1ST TERM Db'!E87</f>
        <v>0</v>
      </c>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3</v>
      </c>
      <c r="BN87" s="81" t="s">
        <v>105</v>
      </c>
      <c r="BO87" s="81" t="s">
        <v>105</v>
      </c>
      <c r="BP87" s="81" t="s">
        <v>105</v>
      </c>
      <c r="BQ87" s="81" t="s">
        <v>105</v>
      </c>
      <c r="BR87" s="81" t="s">
        <v>105</v>
      </c>
      <c r="BS87" s="81" t="s">
        <v>105</v>
      </c>
      <c r="BT87" s="81" t="s">
        <v>105</v>
      </c>
      <c r="BU87" s="81" t="s">
        <v>105</v>
      </c>
      <c r="BV87" s="87" t="s">
        <v>98</v>
      </c>
      <c r="BW87" s="88" t="s">
        <v>151</v>
      </c>
      <c r="BX87" s="81" t="s">
        <v>105</v>
      </c>
      <c r="BY87" s="81" t="s">
        <v>105</v>
      </c>
      <c r="BZ87" s="81" t="s">
        <v>105</v>
      </c>
      <c r="CA87" s="81" t="s">
        <v>105</v>
      </c>
      <c r="CB87" s="81" t="s">
        <v>105</v>
      </c>
      <c r="CC87" s="81" t="s">
        <v>105</v>
      </c>
      <c r="CD87" s="99" t="s">
        <v>105</v>
      </c>
      <c r="CE87" s="100" t="s">
        <v>101</v>
      </c>
      <c r="CF87" s="101" t="s">
        <v>152</v>
      </c>
      <c r="CG87" s="102" t="s">
        <v>103</v>
      </c>
      <c r="CH87" s="103" t="s">
        <v>153</v>
      </c>
    </row>
    <row r="88" ht="30.3" spans="1:86">
      <c r="A88" s="21">
        <v>85</v>
      </c>
      <c r="B88" s="288">
        <f>'1ST TERM Db'!B88</f>
        <v>0</v>
      </c>
      <c r="C88" s="289">
        <f>'1ST TERM Db'!C88</f>
        <v>0</v>
      </c>
      <c r="D88" s="29">
        <f>'1ST TERM Db'!D88</f>
        <v>0</v>
      </c>
      <c r="E88" s="26">
        <f>'1ST TERM Db'!E88</f>
        <v>0</v>
      </c>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3</v>
      </c>
      <c r="BN88" s="81" t="s">
        <v>105</v>
      </c>
      <c r="BO88" s="81" t="s">
        <v>105</v>
      </c>
      <c r="BP88" s="81" t="s">
        <v>105</v>
      </c>
      <c r="BQ88" s="81" t="s">
        <v>105</v>
      </c>
      <c r="BR88" s="81" t="s">
        <v>105</v>
      </c>
      <c r="BS88" s="81" t="s">
        <v>105</v>
      </c>
      <c r="BT88" s="81" t="s">
        <v>105</v>
      </c>
      <c r="BU88" s="81" t="s">
        <v>105</v>
      </c>
      <c r="BV88" s="87" t="s">
        <v>98</v>
      </c>
      <c r="BW88" s="88" t="s">
        <v>151</v>
      </c>
      <c r="BX88" s="81" t="s">
        <v>105</v>
      </c>
      <c r="BY88" s="81" t="s">
        <v>105</v>
      </c>
      <c r="BZ88" s="81" t="s">
        <v>105</v>
      </c>
      <c r="CA88" s="81" t="s">
        <v>105</v>
      </c>
      <c r="CB88" s="81" t="s">
        <v>105</v>
      </c>
      <c r="CC88" s="81" t="s">
        <v>105</v>
      </c>
      <c r="CD88" s="99" t="s">
        <v>105</v>
      </c>
      <c r="CE88" s="100" t="s">
        <v>101</v>
      </c>
      <c r="CF88" s="101" t="s">
        <v>152</v>
      </c>
      <c r="CG88" s="102" t="s">
        <v>103</v>
      </c>
      <c r="CH88" s="103" t="s">
        <v>153</v>
      </c>
    </row>
    <row r="89" ht="30.3" spans="1:86">
      <c r="A89" s="21">
        <v>86</v>
      </c>
      <c r="B89" s="288">
        <f>'1ST TERM Db'!B89</f>
        <v>0</v>
      </c>
      <c r="C89" s="289">
        <f>'1ST TERM Db'!C89</f>
        <v>0</v>
      </c>
      <c r="D89" s="29">
        <f>'1ST TERM Db'!D89</f>
        <v>0</v>
      </c>
      <c r="E89" s="26">
        <f>'1ST TERM Db'!E89</f>
        <v>0</v>
      </c>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3</v>
      </c>
      <c r="BN89" s="81" t="s">
        <v>105</v>
      </c>
      <c r="BO89" s="81" t="s">
        <v>105</v>
      </c>
      <c r="BP89" s="81" t="s">
        <v>105</v>
      </c>
      <c r="BQ89" s="81" t="s">
        <v>105</v>
      </c>
      <c r="BR89" s="81" t="s">
        <v>105</v>
      </c>
      <c r="BS89" s="81" t="s">
        <v>105</v>
      </c>
      <c r="BT89" s="81" t="s">
        <v>105</v>
      </c>
      <c r="BU89" s="81" t="s">
        <v>105</v>
      </c>
      <c r="BV89" s="87" t="s">
        <v>98</v>
      </c>
      <c r="BW89" s="88" t="s">
        <v>151</v>
      </c>
      <c r="BX89" s="81" t="s">
        <v>105</v>
      </c>
      <c r="BY89" s="81" t="s">
        <v>105</v>
      </c>
      <c r="BZ89" s="81" t="s">
        <v>105</v>
      </c>
      <c r="CA89" s="81" t="s">
        <v>105</v>
      </c>
      <c r="CB89" s="81" t="s">
        <v>105</v>
      </c>
      <c r="CC89" s="81" t="s">
        <v>105</v>
      </c>
      <c r="CD89" s="99" t="s">
        <v>105</v>
      </c>
      <c r="CE89" s="100" t="s">
        <v>101</v>
      </c>
      <c r="CF89" s="101" t="s">
        <v>152</v>
      </c>
      <c r="CG89" s="102" t="s">
        <v>103</v>
      </c>
      <c r="CH89" s="103" t="s">
        <v>153</v>
      </c>
    </row>
    <row r="90" ht="30.3" spans="1:86">
      <c r="A90" s="21">
        <v>87</v>
      </c>
      <c r="B90" s="288">
        <f>'1ST TERM Db'!B90</f>
        <v>0</v>
      </c>
      <c r="C90" s="289">
        <f>'1ST TERM Db'!C90</f>
        <v>0</v>
      </c>
      <c r="D90" s="29">
        <f>'1ST TERM Db'!D90</f>
        <v>0</v>
      </c>
      <c r="E90" s="26">
        <f>'1ST TERM Db'!E90</f>
        <v>0</v>
      </c>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3</v>
      </c>
      <c r="BN90" s="81" t="s">
        <v>105</v>
      </c>
      <c r="BO90" s="81" t="s">
        <v>105</v>
      </c>
      <c r="BP90" s="81" t="s">
        <v>105</v>
      </c>
      <c r="BQ90" s="81" t="s">
        <v>105</v>
      </c>
      <c r="BR90" s="81" t="s">
        <v>105</v>
      </c>
      <c r="BS90" s="81" t="s">
        <v>105</v>
      </c>
      <c r="BT90" s="81" t="s">
        <v>105</v>
      </c>
      <c r="BU90" s="81" t="s">
        <v>105</v>
      </c>
      <c r="BV90" s="87" t="s">
        <v>98</v>
      </c>
      <c r="BW90" s="88" t="s">
        <v>151</v>
      </c>
      <c r="BX90" s="81" t="s">
        <v>105</v>
      </c>
      <c r="BY90" s="81" t="s">
        <v>105</v>
      </c>
      <c r="BZ90" s="81" t="s">
        <v>105</v>
      </c>
      <c r="CA90" s="81" t="s">
        <v>105</v>
      </c>
      <c r="CB90" s="81" t="s">
        <v>105</v>
      </c>
      <c r="CC90" s="81" t="s">
        <v>105</v>
      </c>
      <c r="CD90" s="99" t="s">
        <v>105</v>
      </c>
      <c r="CE90" s="100" t="s">
        <v>101</v>
      </c>
      <c r="CF90" s="101" t="s">
        <v>152</v>
      </c>
      <c r="CG90" s="102" t="s">
        <v>103</v>
      </c>
      <c r="CH90" s="103" t="s">
        <v>153</v>
      </c>
    </row>
    <row r="91" ht="30.3" spans="1:86">
      <c r="A91" s="21">
        <v>88</v>
      </c>
      <c r="B91" s="288">
        <f>'1ST TERM Db'!B91</f>
        <v>0</v>
      </c>
      <c r="C91" s="289">
        <f>'1ST TERM Db'!C91</f>
        <v>0</v>
      </c>
      <c r="D91" s="29">
        <f>'1ST TERM Db'!D91</f>
        <v>0</v>
      </c>
      <c r="E91" s="26">
        <f>'1ST TERM Db'!E91</f>
        <v>0</v>
      </c>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3</v>
      </c>
      <c r="BN91" s="81" t="s">
        <v>105</v>
      </c>
      <c r="BO91" s="81" t="s">
        <v>105</v>
      </c>
      <c r="BP91" s="81" t="s">
        <v>105</v>
      </c>
      <c r="BQ91" s="81" t="s">
        <v>105</v>
      </c>
      <c r="BR91" s="81" t="s">
        <v>105</v>
      </c>
      <c r="BS91" s="81" t="s">
        <v>105</v>
      </c>
      <c r="BT91" s="81" t="s">
        <v>105</v>
      </c>
      <c r="BU91" s="81" t="s">
        <v>105</v>
      </c>
      <c r="BV91" s="87" t="s">
        <v>98</v>
      </c>
      <c r="BW91" s="88" t="s">
        <v>151</v>
      </c>
      <c r="BX91" s="81" t="s">
        <v>105</v>
      </c>
      <c r="BY91" s="81" t="s">
        <v>105</v>
      </c>
      <c r="BZ91" s="81" t="s">
        <v>105</v>
      </c>
      <c r="CA91" s="81" t="s">
        <v>105</v>
      </c>
      <c r="CB91" s="81" t="s">
        <v>105</v>
      </c>
      <c r="CC91" s="81" t="s">
        <v>105</v>
      </c>
      <c r="CD91" s="99" t="s">
        <v>105</v>
      </c>
      <c r="CE91" s="100" t="s">
        <v>101</v>
      </c>
      <c r="CF91" s="101" t="s">
        <v>152</v>
      </c>
      <c r="CG91" s="102" t="s">
        <v>103</v>
      </c>
      <c r="CH91" s="103" t="s">
        <v>153</v>
      </c>
    </row>
    <row r="92" ht="30.3" spans="1:86">
      <c r="A92" s="21">
        <v>89</v>
      </c>
      <c r="B92" s="288">
        <f>'1ST TERM Db'!B92</f>
        <v>0</v>
      </c>
      <c r="C92" s="289">
        <f>'1ST TERM Db'!C92</f>
        <v>0</v>
      </c>
      <c r="D92" s="29">
        <f>'1ST TERM Db'!D92</f>
        <v>0</v>
      </c>
      <c r="E92" s="26">
        <f>'1ST TERM Db'!E92</f>
        <v>0</v>
      </c>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3</v>
      </c>
      <c r="BN92" s="81" t="s">
        <v>105</v>
      </c>
      <c r="BO92" s="81" t="s">
        <v>105</v>
      </c>
      <c r="BP92" s="81" t="s">
        <v>105</v>
      </c>
      <c r="BQ92" s="81" t="s">
        <v>105</v>
      </c>
      <c r="BR92" s="81" t="s">
        <v>105</v>
      </c>
      <c r="BS92" s="81" t="s">
        <v>105</v>
      </c>
      <c r="BT92" s="81" t="s">
        <v>105</v>
      </c>
      <c r="BU92" s="81" t="s">
        <v>105</v>
      </c>
      <c r="BV92" s="87" t="s">
        <v>98</v>
      </c>
      <c r="BW92" s="88" t="s">
        <v>151</v>
      </c>
      <c r="BX92" s="81" t="s">
        <v>105</v>
      </c>
      <c r="BY92" s="81" t="s">
        <v>105</v>
      </c>
      <c r="BZ92" s="81" t="s">
        <v>105</v>
      </c>
      <c r="CA92" s="81" t="s">
        <v>105</v>
      </c>
      <c r="CB92" s="81" t="s">
        <v>105</v>
      </c>
      <c r="CC92" s="81" t="s">
        <v>105</v>
      </c>
      <c r="CD92" s="99" t="s">
        <v>105</v>
      </c>
      <c r="CE92" s="100" t="s">
        <v>101</v>
      </c>
      <c r="CF92" s="101" t="s">
        <v>152</v>
      </c>
      <c r="CG92" s="102" t="s">
        <v>103</v>
      </c>
      <c r="CH92" s="103" t="s">
        <v>153</v>
      </c>
    </row>
    <row r="93" ht="30.3" spans="1:86">
      <c r="A93" s="21">
        <v>90</v>
      </c>
      <c r="B93" s="288">
        <f>'1ST TERM Db'!B93</f>
        <v>0</v>
      </c>
      <c r="C93" s="289">
        <f>'1ST TERM Db'!C93</f>
        <v>0</v>
      </c>
      <c r="D93" s="29">
        <f>'1ST TERM Db'!D93</f>
        <v>0</v>
      </c>
      <c r="E93" s="26">
        <f>'1ST TERM Db'!E93</f>
        <v>0</v>
      </c>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3</v>
      </c>
      <c r="BN93" s="81" t="s">
        <v>105</v>
      </c>
      <c r="BO93" s="81" t="s">
        <v>105</v>
      </c>
      <c r="BP93" s="81" t="s">
        <v>105</v>
      </c>
      <c r="BQ93" s="81" t="s">
        <v>105</v>
      </c>
      <c r="BR93" s="81" t="s">
        <v>105</v>
      </c>
      <c r="BS93" s="81" t="s">
        <v>105</v>
      </c>
      <c r="BT93" s="81" t="s">
        <v>105</v>
      </c>
      <c r="BU93" s="81" t="s">
        <v>105</v>
      </c>
      <c r="BV93" s="87" t="s">
        <v>98</v>
      </c>
      <c r="BW93" s="88" t="s">
        <v>151</v>
      </c>
      <c r="BX93" s="81" t="s">
        <v>105</v>
      </c>
      <c r="BY93" s="81" t="s">
        <v>105</v>
      </c>
      <c r="BZ93" s="81" t="s">
        <v>105</v>
      </c>
      <c r="CA93" s="81" t="s">
        <v>105</v>
      </c>
      <c r="CB93" s="81" t="s">
        <v>105</v>
      </c>
      <c r="CC93" s="81" t="s">
        <v>105</v>
      </c>
      <c r="CD93" s="99" t="s">
        <v>105</v>
      </c>
      <c r="CE93" s="100" t="s">
        <v>101</v>
      </c>
      <c r="CF93" s="101" t="s">
        <v>152</v>
      </c>
      <c r="CG93" s="102" t="s">
        <v>103</v>
      </c>
      <c r="CH93" s="103" t="s">
        <v>153</v>
      </c>
    </row>
    <row r="94" ht="30.3" spans="1:86">
      <c r="A94" s="21">
        <v>91</v>
      </c>
      <c r="B94" s="288">
        <f>'1ST TERM Db'!B94</f>
        <v>0</v>
      </c>
      <c r="C94" s="289">
        <f>'1ST TERM Db'!C94</f>
        <v>0</v>
      </c>
      <c r="D94" s="29">
        <f>'1ST TERM Db'!D94</f>
        <v>0</v>
      </c>
      <c r="E94" s="26">
        <f>'1ST TERM Db'!E94</f>
        <v>0</v>
      </c>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3</v>
      </c>
      <c r="BN94" s="81" t="s">
        <v>105</v>
      </c>
      <c r="BO94" s="81" t="s">
        <v>105</v>
      </c>
      <c r="BP94" s="81" t="s">
        <v>105</v>
      </c>
      <c r="BQ94" s="81" t="s">
        <v>105</v>
      </c>
      <c r="BR94" s="81" t="s">
        <v>105</v>
      </c>
      <c r="BS94" s="81" t="s">
        <v>105</v>
      </c>
      <c r="BT94" s="81" t="s">
        <v>105</v>
      </c>
      <c r="BU94" s="81" t="s">
        <v>105</v>
      </c>
      <c r="BV94" s="87" t="s">
        <v>98</v>
      </c>
      <c r="BW94" s="88" t="s">
        <v>151</v>
      </c>
      <c r="BX94" s="81" t="s">
        <v>105</v>
      </c>
      <c r="BY94" s="81" t="s">
        <v>105</v>
      </c>
      <c r="BZ94" s="81" t="s">
        <v>105</v>
      </c>
      <c r="CA94" s="81" t="s">
        <v>105</v>
      </c>
      <c r="CB94" s="81" t="s">
        <v>105</v>
      </c>
      <c r="CC94" s="81" t="s">
        <v>105</v>
      </c>
      <c r="CD94" s="99" t="s">
        <v>105</v>
      </c>
      <c r="CE94" s="100" t="s">
        <v>101</v>
      </c>
      <c r="CF94" s="101" t="s">
        <v>152</v>
      </c>
      <c r="CG94" s="102" t="s">
        <v>103</v>
      </c>
      <c r="CH94" s="103" t="s">
        <v>153</v>
      </c>
    </row>
    <row r="95" ht="30.3" spans="1:86">
      <c r="A95" s="21">
        <v>92</v>
      </c>
      <c r="B95" s="288">
        <f>'1ST TERM Db'!B95</f>
        <v>0</v>
      </c>
      <c r="C95" s="289">
        <f>'1ST TERM Db'!C95</f>
        <v>0</v>
      </c>
      <c r="D95" s="29">
        <f>'1ST TERM Db'!D95</f>
        <v>0</v>
      </c>
      <c r="E95" s="26">
        <f>'1ST TERM Db'!E95</f>
        <v>0</v>
      </c>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3</v>
      </c>
      <c r="BN95" s="81" t="s">
        <v>105</v>
      </c>
      <c r="BO95" s="81" t="s">
        <v>105</v>
      </c>
      <c r="BP95" s="81" t="s">
        <v>105</v>
      </c>
      <c r="BQ95" s="81" t="s">
        <v>105</v>
      </c>
      <c r="BR95" s="81" t="s">
        <v>105</v>
      </c>
      <c r="BS95" s="81" t="s">
        <v>105</v>
      </c>
      <c r="BT95" s="81" t="s">
        <v>105</v>
      </c>
      <c r="BU95" s="81" t="s">
        <v>105</v>
      </c>
      <c r="BV95" s="87" t="s">
        <v>98</v>
      </c>
      <c r="BW95" s="88" t="s">
        <v>151</v>
      </c>
      <c r="BX95" s="81" t="s">
        <v>105</v>
      </c>
      <c r="BY95" s="81" t="s">
        <v>105</v>
      </c>
      <c r="BZ95" s="81" t="s">
        <v>105</v>
      </c>
      <c r="CA95" s="81" t="s">
        <v>105</v>
      </c>
      <c r="CB95" s="81" t="s">
        <v>105</v>
      </c>
      <c r="CC95" s="81" t="s">
        <v>105</v>
      </c>
      <c r="CD95" s="99" t="s">
        <v>105</v>
      </c>
      <c r="CE95" s="100" t="s">
        <v>101</v>
      </c>
      <c r="CF95" s="101" t="s">
        <v>152</v>
      </c>
      <c r="CG95" s="102" t="s">
        <v>103</v>
      </c>
      <c r="CH95" s="103" t="s">
        <v>153</v>
      </c>
    </row>
    <row r="96" ht="30.3" spans="1:86">
      <c r="A96" s="21">
        <v>93</v>
      </c>
      <c r="B96" s="288">
        <f>'1ST TERM Db'!B96</f>
        <v>0</v>
      </c>
      <c r="C96" s="289">
        <f>'1ST TERM Db'!C96</f>
        <v>0</v>
      </c>
      <c r="D96" s="29">
        <f>'1ST TERM Db'!D96</f>
        <v>0</v>
      </c>
      <c r="E96" s="26">
        <f>'1ST TERM Db'!E96</f>
        <v>0</v>
      </c>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3</v>
      </c>
      <c r="BN96" s="81" t="s">
        <v>105</v>
      </c>
      <c r="BO96" s="81" t="s">
        <v>105</v>
      </c>
      <c r="BP96" s="81" t="s">
        <v>105</v>
      </c>
      <c r="BQ96" s="81" t="s">
        <v>105</v>
      </c>
      <c r="BR96" s="81" t="s">
        <v>105</v>
      </c>
      <c r="BS96" s="81" t="s">
        <v>105</v>
      </c>
      <c r="BT96" s="81" t="s">
        <v>105</v>
      </c>
      <c r="BU96" s="81" t="s">
        <v>105</v>
      </c>
      <c r="BV96" s="87" t="s">
        <v>98</v>
      </c>
      <c r="BW96" s="88" t="s">
        <v>151</v>
      </c>
      <c r="BX96" s="81" t="s">
        <v>105</v>
      </c>
      <c r="BY96" s="81" t="s">
        <v>105</v>
      </c>
      <c r="BZ96" s="81" t="s">
        <v>105</v>
      </c>
      <c r="CA96" s="81" t="s">
        <v>105</v>
      </c>
      <c r="CB96" s="81" t="s">
        <v>105</v>
      </c>
      <c r="CC96" s="81" t="s">
        <v>105</v>
      </c>
      <c r="CD96" s="99" t="s">
        <v>105</v>
      </c>
      <c r="CE96" s="100" t="s">
        <v>101</v>
      </c>
      <c r="CF96" s="101" t="s">
        <v>152</v>
      </c>
      <c r="CG96" s="102" t="s">
        <v>103</v>
      </c>
      <c r="CH96" s="103" t="s">
        <v>153</v>
      </c>
    </row>
    <row r="97" ht="30.3" spans="1:86">
      <c r="A97" s="21">
        <v>94</v>
      </c>
      <c r="B97" s="288">
        <f>'1ST TERM Db'!B97</f>
        <v>0</v>
      </c>
      <c r="C97" s="289">
        <f>'1ST TERM Db'!C97</f>
        <v>0</v>
      </c>
      <c r="D97" s="29">
        <f>'1ST TERM Db'!D97</f>
        <v>0</v>
      </c>
      <c r="E97" s="26">
        <f>'1ST TERM Db'!E97</f>
        <v>0</v>
      </c>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3</v>
      </c>
      <c r="BN97" s="81" t="s">
        <v>105</v>
      </c>
      <c r="BO97" s="81" t="s">
        <v>105</v>
      </c>
      <c r="BP97" s="81" t="s">
        <v>105</v>
      </c>
      <c r="BQ97" s="81" t="s">
        <v>105</v>
      </c>
      <c r="BR97" s="81" t="s">
        <v>105</v>
      </c>
      <c r="BS97" s="81" t="s">
        <v>105</v>
      </c>
      <c r="BT97" s="81" t="s">
        <v>105</v>
      </c>
      <c r="BU97" s="81" t="s">
        <v>105</v>
      </c>
      <c r="BV97" s="87" t="s">
        <v>98</v>
      </c>
      <c r="BW97" s="88" t="s">
        <v>151</v>
      </c>
      <c r="BX97" s="81" t="s">
        <v>105</v>
      </c>
      <c r="BY97" s="81" t="s">
        <v>105</v>
      </c>
      <c r="BZ97" s="81" t="s">
        <v>105</v>
      </c>
      <c r="CA97" s="81" t="s">
        <v>105</v>
      </c>
      <c r="CB97" s="81" t="s">
        <v>105</v>
      </c>
      <c r="CC97" s="81" t="s">
        <v>105</v>
      </c>
      <c r="CD97" s="99" t="s">
        <v>105</v>
      </c>
      <c r="CE97" s="100" t="s">
        <v>101</v>
      </c>
      <c r="CF97" s="101" t="s">
        <v>152</v>
      </c>
      <c r="CG97" s="102" t="s">
        <v>103</v>
      </c>
      <c r="CH97" s="103" t="s">
        <v>153</v>
      </c>
    </row>
    <row r="98" ht="30.3" spans="1:86">
      <c r="A98" s="21">
        <v>95</v>
      </c>
      <c r="B98" s="288">
        <f>'1ST TERM Db'!B98</f>
        <v>0</v>
      </c>
      <c r="C98" s="289">
        <f>'1ST TERM Db'!C98</f>
        <v>0</v>
      </c>
      <c r="D98" s="29">
        <f>'1ST TERM Db'!D98</f>
        <v>0</v>
      </c>
      <c r="E98" s="26">
        <f>'1ST TERM Db'!E98</f>
        <v>0</v>
      </c>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3</v>
      </c>
      <c r="BN98" s="81" t="s">
        <v>105</v>
      </c>
      <c r="BO98" s="81" t="s">
        <v>105</v>
      </c>
      <c r="BP98" s="81" t="s">
        <v>105</v>
      </c>
      <c r="BQ98" s="81" t="s">
        <v>105</v>
      </c>
      <c r="BR98" s="81" t="s">
        <v>105</v>
      </c>
      <c r="BS98" s="81" t="s">
        <v>105</v>
      </c>
      <c r="BT98" s="81" t="s">
        <v>105</v>
      </c>
      <c r="BU98" s="81" t="s">
        <v>105</v>
      </c>
      <c r="BV98" s="87" t="s">
        <v>98</v>
      </c>
      <c r="BW98" s="88" t="s">
        <v>151</v>
      </c>
      <c r="BX98" s="81" t="s">
        <v>105</v>
      </c>
      <c r="BY98" s="81" t="s">
        <v>105</v>
      </c>
      <c r="BZ98" s="81" t="s">
        <v>105</v>
      </c>
      <c r="CA98" s="81" t="s">
        <v>105</v>
      </c>
      <c r="CB98" s="81" t="s">
        <v>105</v>
      </c>
      <c r="CC98" s="81" t="s">
        <v>105</v>
      </c>
      <c r="CD98" s="99" t="s">
        <v>105</v>
      </c>
      <c r="CE98" s="100" t="s">
        <v>101</v>
      </c>
      <c r="CF98" s="101" t="s">
        <v>152</v>
      </c>
      <c r="CG98" s="102" t="s">
        <v>103</v>
      </c>
      <c r="CH98" s="103" t="s">
        <v>153</v>
      </c>
    </row>
    <row r="99" ht="30.3" spans="1:86">
      <c r="A99" s="21">
        <v>96</v>
      </c>
      <c r="B99" s="288">
        <f>'1ST TERM Db'!B99</f>
        <v>0</v>
      </c>
      <c r="C99" s="289">
        <f>'1ST TERM Db'!C99</f>
        <v>0</v>
      </c>
      <c r="D99" s="29">
        <f>'1ST TERM Db'!D99</f>
        <v>0</v>
      </c>
      <c r="E99" s="26">
        <f>'1ST TERM Db'!E99</f>
        <v>0</v>
      </c>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3</v>
      </c>
      <c r="BN99" s="81" t="s">
        <v>105</v>
      </c>
      <c r="BO99" s="81" t="s">
        <v>105</v>
      </c>
      <c r="BP99" s="81" t="s">
        <v>105</v>
      </c>
      <c r="BQ99" s="81" t="s">
        <v>105</v>
      </c>
      <c r="BR99" s="81" t="s">
        <v>105</v>
      </c>
      <c r="BS99" s="81" t="s">
        <v>105</v>
      </c>
      <c r="BT99" s="81" t="s">
        <v>105</v>
      </c>
      <c r="BU99" s="81" t="s">
        <v>105</v>
      </c>
      <c r="BV99" s="87" t="s">
        <v>98</v>
      </c>
      <c r="BW99" s="88" t="s">
        <v>151</v>
      </c>
      <c r="BX99" s="81" t="s">
        <v>105</v>
      </c>
      <c r="BY99" s="81" t="s">
        <v>105</v>
      </c>
      <c r="BZ99" s="81" t="s">
        <v>105</v>
      </c>
      <c r="CA99" s="81" t="s">
        <v>105</v>
      </c>
      <c r="CB99" s="81" t="s">
        <v>105</v>
      </c>
      <c r="CC99" s="81" t="s">
        <v>105</v>
      </c>
      <c r="CD99" s="99" t="s">
        <v>105</v>
      </c>
      <c r="CE99" s="100" t="s">
        <v>101</v>
      </c>
      <c r="CF99" s="101" t="s">
        <v>152</v>
      </c>
      <c r="CG99" s="102" t="s">
        <v>103</v>
      </c>
      <c r="CH99" s="103" t="s">
        <v>153</v>
      </c>
    </row>
    <row r="100" ht="30.3" spans="1:86">
      <c r="A100" s="21">
        <v>97</v>
      </c>
      <c r="B100" s="288">
        <f>'1ST TERM Db'!B100</f>
        <v>0</v>
      </c>
      <c r="C100" s="289">
        <f>'1ST TERM Db'!C100</f>
        <v>0</v>
      </c>
      <c r="D100" s="29">
        <f>'1ST TERM Db'!D100</f>
        <v>0</v>
      </c>
      <c r="E100" s="26">
        <f>'1ST TERM Db'!E100</f>
        <v>0</v>
      </c>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3</v>
      </c>
      <c r="BN100" s="81" t="s">
        <v>105</v>
      </c>
      <c r="BO100" s="81" t="s">
        <v>105</v>
      </c>
      <c r="BP100" s="81" t="s">
        <v>105</v>
      </c>
      <c r="BQ100" s="81" t="s">
        <v>105</v>
      </c>
      <c r="BR100" s="81" t="s">
        <v>105</v>
      </c>
      <c r="BS100" s="81" t="s">
        <v>105</v>
      </c>
      <c r="BT100" s="81" t="s">
        <v>105</v>
      </c>
      <c r="BU100" s="81" t="s">
        <v>105</v>
      </c>
      <c r="BV100" s="87" t="s">
        <v>98</v>
      </c>
      <c r="BW100" s="88" t="s">
        <v>151</v>
      </c>
      <c r="BX100" s="81" t="s">
        <v>105</v>
      </c>
      <c r="BY100" s="81" t="s">
        <v>105</v>
      </c>
      <c r="BZ100" s="81" t="s">
        <v>105</v>
      </c>
      <c r="CA100" s="81" t="s">
        <v>105</v>
      </c>
      <c r="CB100" s="81" t="s">
        <v>105</v>
      </c>
      <c r="CC100" s="81" t="s">
        <v>105</v>
      </c>
      <c r="CD100" s="99" t="s">
        <v>105</v>
      </c>
      <c r="CE100" s="100" t="s">
        <v>101</v>
      </c>
      <c r="CF100" s="101" t="s">
        <v>152</v>
      </c>
      <c r="CG100" s="102" t="s">
        <v>103</v>
      </c>
      <c r="CH100" s="103" t="s">
        <v>153</v>
      </c>
    </row>
    <row r="101" ht="30.3" spans="1:86">
      <c r="A101" s="21">
        <v>98</v>
      </c>
      <c r="B101" s="288">
        <f>'1ST TERM Db'!B101</f>
        <v>0</v>
      </c>
      <c r="C101" s="289">
        <f>'1ST TERM Db'!C101</f>
        <v>0</v>
      </c>
      <c r="D101" s="29">
        <f>'1ST TERM Db'!D101</f>
        <v>0</v>
      </c>
      <c r="E101" s="26">
        <f>'1ST TERM Db'!E101</f>
        <v>0</v>
      </c>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3</v>
      </c>
      <c r="BN101" s="81" t="s">
        <v>105</v>
      </c>
      <c r="BO101" s="81" t="s">
        <v>105</v>
      </c>
      <c r="BP101" s="81" t="s">
        <v>105</v>
      </c>
      <c r="BQ101" s="81" t="s">
        <v>105</v>
      </c>
      <c r="BR101" s="81" t="s">
        <v>105</v>
      </c>
      <c r="BS101" s="81" t="s">
        <v>105</v>
      </c>
      <c r="BT101" s="81" t="s">
        <v>105</v>
      </c>
      <c r="BU101" s="81" t="s">
        <v>105</v>
      </c>
      <c r="BV101" s="87" t="s">
        <v>98</v>
      </c>
      <c r="BW101" s="88" t="s">
        <v>151</v>
      </c>
      <c r="BX101" s="81" t="s">
        <v>105</v>
      </c>
      <c r="BY101" s="81" t="s">
        <v>105</v>
      </c>
      <c r="BZ101" s="81" t="s">
        <v>105</v>
      </c>
      <c r="CA101" s="81" t="s">
        <v>105</v>
      </c>
      <c r="CB101" s="81" t="s">
        <v>105</v>
      </c>
      <c r="CC101" s="81" t="s">
        <v>105</v>
      </c>
      <c r="CD101" s="99" t="s">
        <v>105</v>
      </c>
      <c r="CE101" s="100" t="s">
        <v>101</v>
      </c>
      <c r="CF101" s="101" t="s">
        <v>152</v>
      </c>
      <c r="CG101" s="102" t="s">
        <v>103</v>
      </c>
      <c r="CH101" s="103" t="s">
        <v>153</v>
      </c>
    </row>
    <row r="102" ht="30.3" spans="1:86">
      <c r="A102" s="21">
        <v>99</v>
      </c>
      <c r="B102" s="288">
        <f>'1ST TERM Db'!B102</f>
        <v>0</v>
      </c>
      <c r="C102" s="289">
        <f>'1ST TERM Db'!C102</f>
        <v>0</v>
      </c>
      <c r="D102" s="29">
        <f>'1ST TERM Db'!D102</f>
        <v>0</v>
      </c>
      <c r="E102" s="26">
        <f>'1ST TERM Db'!E102</f>
        <v>0</v>
      </c>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3</v>
      </c>
      <c r="BN102" s="81" t="s">
        <v>105</v>
      </c>
      <c r="BO102" s="81" t="s">
        <v>105</v>
      </c>
      <c r="BP102" s="81" t="s">
        <v>105</v>
      </c>
      <c r="BQ102" s="81" t="s">
        <v>105</v>
      </c>
      <c r="BR102" s="81" t="s">
        <v>105</v>
      </c>
      <c r="BS102" s="81" t="s">
        <v>105</v>
      </c>
      <c r="BT102" s="81" t="s">
        <v>105</v>
      </c>
      <c r="BU102" s="81" t="s">
        <v>105</v>
      </c>
      <c r="BV102" s="87" t="s">
        <v>98</v>
      </c>
      <c r="BW102" s="88" t="s">
        <v>151</v>
      </c>
      <c r="BX102" s="81" t="s">
        <v>105</v>
      </c>
      <c r="BY102" s="81" t="s">
        <v>105</v>
      </c>
      <c r="BZ102" s="81" t="s">
        <v>105</v>
      </c>
      <c r="CA102" s="81" t="s">
        <v>105</v>
      </c>
      <c r="CB102" s="81" t="s">
        <v>105</v>
      </c>
      <c r="CC102" s="81" t="s">
        <v>105</v>
      </c>
      <c r="CD102" s="99" t="s">
        <v>105</v>
      </c>
      <c r="CE102" s="100" t="s">
        <v>101</v>
      </c>
      <c r="CF102" s="101" t="s">
        <v>152</v>
      </c>
      <c r="CG102" s="102" t="s">
        <v>103</v>
      </c>
      <c r="CH102" s="103" t="s">
        <v>153</v>
      </c>
    </row>
    <row r="103" ht="30.3" spans="1:86">
      <c r="A103" s="21">
        <v>100</v>
      </c>
      <c r="B103" s="288">
        <f>'1ST TERM Db'!B103</f>
        <v>0</v>
      </c>
      <c r="C103" s="289">
        <f>'1ST TERM Db'!C103</f>
        <v>0</v>
      </c>
      <c r="D103" s="29">
        <f>'1ST TERM Db'!D103</f>
        <v>0</v>
      </c>
      <c r="E103" s="26">
        <f>'1ST TERM Db'!E103</f>
        <v>0</v>
      </c>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3</v>
      </c>
      <c r="BN103" s="81" t="s">
        <v>105</v>
      </c>
      <c r="BO103" s="81" t="s">
        <v>105</v>
      </c>
      <c r="BP103" s="81" t="s">
        <v>105</v>
      </c>
      <c r="BQ103" s="81" t="s">
        <v>105</v>
      </c>
      <c r="BR103" s="81" t="s">
        <v>105</v>
      </c>
      <c r="BS103" s="81" t="s">
        <v>105</v>
      </c>
      <c r="BT103" s="81" t="s">
        <v>105</v>
      </c>
      <c r="BU103" s="81" t="s">
        <v>105</v>
      </c>
      <c r="BV103" s="87" t="s">
        <v>98</v>
      </c>
      <c r="BW103" s="88" t="s">
        <v>151</v>
      </c>
      <c r="BX103" s="81" t="s">
        <v>105</v>
      </c>
      <c r="BY103" s="81" t="s">
        <v>105</v>
      </c>
      <c r="BZ103" s="81" t="s">
        <v>105</v>
      </c>
      <c r="CA103" s="81" t="s">
        <v>105</v>
      </c>
      <c r="CB103" s="81" t="s">
        <v>105</v>
      </c>
      <c r="CC103" s="81" t="s">
        <v>105</v>
      </c>
      <c r="CD103" s="99" t="s">
        <v>105</v>
      </c>
      <c r="CE103" s="100" t="s">
        <v>101</v>
      </c>
      <c r="CF103" s="101" t="s">
        <v>152</v>
      </c>
      <c r="CG103" s="102" t="s">
        <v>103</v>
      </c>
      <c r="CH103" s="103" t="s">
        <v>153</v>
      </c>
    </row>
    <row r="104" ht="30.3" spans="1:86">
      <c r="A104" s="21">
        <v>101</v>
      </c>
      <c r="B104" s="288">
        <f>'1ST TERM Db'!B104</f>
        <v>0</v>
      </c>
      <c r="C104" s="289">
        <f>'1ST TERM Db'!C104</f>
        <v>0</v>
      </c>
      <c r="D104" s="29">
        <f>'1ST TERM Db'!D104</f>
        <v>0</v>
      </c>
      <c r="E104" s="26">
        <f>'1ST TERM Db'!E104</f>
        <v>0</v>
      </c>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3</v>
      </c>
      <c r="BN104" s="81" t="s">
        <v>105</v>
      </c>
      <c r="BO104" s="81" t="s">
        <v>105</v>
      </c>
      <c r="BP104" s="81" t="s">
        <v>105</v>
      </c>
      <c r="BQ104" s="81" t="s">
        <v>105</v>
      </c>
      <c r="BR104" s="81" t="s">
        <v>105</v>
      </c>
      <c r="BS104" s="81" t="s">
        <v>105</v>
      </c>
      <c r="BT104" s="81" t="s">
        <v>105</v>
      </c>
      <c r="BU104" s="81" t="s">
        <v>105</v>
      </c>
      <c r="BV104" s="87" t="s">
        <v>98</v>
      </c>
      <c r="BW104" s="88" t="s">
        <v>151</v>
      </c>
      <c r="BX104" s="81" t="s">
        <v>105</v>
      </c>
      <c r="BY104" s="81" t="s">
        <v>105</v>
      </c>
      <c r="BZ104" s="81" t="s">
        <v>105</v>
      </c>
      <c r="CA104" s="81" t="s">
        <v>105</v>
      </c>
      <c r="CB104" s="81" t="s">
        <v>105</v>
      </c>
      <c r="CC104" s="81" t="s">
        <v>105</v>
      </c>
      <c r="CD104" s="99" t="s">
        <v>105</v>
      </c>
      <c r="CE104" s="100" t="s">
        <v>101</v>
      </c>
      <c r="CF104" s="101" t="s">
        <v>152</v>
      </c>
      <c r="CG104" s="102" t="s">
        <v>103</v>
      </c>
      <c r="CH104" s="103" t="s">
        <v>153</v>
      </c>
    </row>
    <row r="105" ht="30.3" spans="1:86">
      <c r="A105" s="21">
        <v>102</v>
      </c>
      <c r="B105" s="288">
        <f>'1ST TERM Db'!B105</f>
        <v>0</v>
      </c>
      <c r="C105" s="289">
        <f>'1ST TERM Db'!C105</f>
        <v>0</v>
      </c>
      <c r="D105" s="29">
        <f>'1ST TERM Db'!D105</f>
        <v>0</v>
      </c>
      <c r="E105" s="26">
        <f>'1ST TERM Db'!E105</f>
        <v>0</v>
      </c>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3</v>
      </c>
      <c r="BN105" s="81" t="s">
        <v>105</v>
      </c>
      <c r="BO105" s="81" t="s">
        <v>105</v>
      </c>
      <c r="BP105" s="81" t="s">
        <v>105</v>
      </c>
      <c r="BQ105" s="81" t="s">
        <v>105</v>
      </c>
      <c r="BR105" s="81" t="s">
        <v>105</v>
      </c>
      <c r="BS105" s="81" t="s">
        <v>105</v>
      </c>
      <c r="BT105" s="81" t="s">
        <v>105</v>
      </c>
      <c r="BU105" s="81" t="s">
        <v>105</v>
      </c>
      <c r="BV105" s="87" t="s">
        <v>98</v>
      </c>
      <c r="BW105" s="88" t="s">
        <v>151</v>
      </c>
      <c r="BX105" s="81" t="s">
        <v>105</v>
      </c>
      <c r="BY105" s="81" t="s">
        <v>105</v>
      </c>
      <c r="BZ105" s="81" t="s">
        <v>105</v>
      </c>
      <c r="CA105" s="81" t="s">
        <v>105</v>
      </c>
      <c r="CB105" s="81" t="s">
        <v>105</v>
      </c>
      <c r="CC105" s="81" t="s">
        <v>105</v>
      </c>
      <c r="CD105" s="99" t="s">
        <v>105</v>
      </c>
      <c r="CE105" s="100" t="s">
        <v>101</v>
      </c>
      <c r="CF105" s="101" t="s">
        <v>152</v>
      </c>
      <c r="CG105" s="102" t="s">
        <v>103</v>
      </c>
      <c r="CH105" s="103" t="s">
        <v>153</v>
      </c>
    </row>
    <row r="106" ht="30.3" spans="1:86">
      <c r="A106" s="21">
        <v>103</v>
      </c>
      <c r="B106" s="288">
        <f>'1ST TERM Db'!B106</f>
        <v>0</v>
      </c>
      <c r="C106" s="289">
        <f>'1ST TERM Db'!C106</f>
        <v>0</v>
      </c>
      <c r="D106" s="29">
        <f>'1ST TERM Db'!D106</f>
        <v>0</v>
      </c>
      <c r="E106" s="26">
        <f>'1ST TERM Db'!E106</f>
        <v>0</v>
      </c>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3</v>
      </c>
      <c r="BN106" s="81" t="s">
        <v>105</v>
      </c>
      <c r="BO106" s="81" t="s">
        <v>105</v>
      </c>
      <c r="BP106" s="81" t="s">
        <v>105</v>
      </c>
      <c r="BQ106" s="81" t="s">
        <v>105</v>
      </c>
      <c r="BR106" s="81" t="s">
        <v>105</v>
      </c>
      <c r="BS106" s="81" t="s">
        <v>105</v>
      </c>
      <c r="BT106" s="81" t="s">
        <v>105</v>
      </c>
      <c r="BU106" s="81" t="s">
        <v>105</v>
      </c>
      <c r="BV106" s="87" t="s">
        <v>98</v>
      </c>
      <c r="BW106" s="88" t="s">
        <v>151</v>
      </c>
      <c r="BX106" s="81" t="s">
        <v>105</v>
      </c>
      <c r="BY106" s="81" t="s">
        <v>105</v>
      </c>
      <c r="BZ106" s="81" t="s">
        <v>105</v>
      </c>
      <c r="CA106" s="81" t="s">
        <v>105</v>
      </c>
      <c r="CB106" s="81" t="s">
        <v>105</v>
      </c>
      <c r="CC106" s="81" t="s">
        <v>105</v>
      </c>
      <c r="CD106" s="99" t="s">
        <v>105</v>
      </c>
      <c r="CE106" s="100" t="s">
        <v>101</v>
      </c>
      <c r="CF106" s="101" t="s">
        <v>152</v>
      </c>
      <c r="CG106" s="102" t="s">
        <v>103</v>
      </c>
      <c r="CH106" s="103" t="s">
        <v>153</v>
      </c>
    </row>
    <row r="107" ht="30.3" spans="1:86">
      <c r="A107" s="21">
        <v>104</v>
      </c>
      <c r="B107" s="288">
        <f>'1ST TERM Db'!B107</f>
        <v>0</v>
      </c>
      <c r="C107" s="289">
        <f>'1ST TERM Db'!C107</f>
        <v>0</v>
      </c>
      <c r="D107" s="29">
        <f>'1ST TERM Db'!D107</f>
        <v>0</v>
      </c>
      <c r="E107" s="26">
        <f>'1ST TERM Db'!E107</f>
        <v>0</v>
      </c>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3</v>
      </c>
      <c r="BN107" s="81" t="s">
        <v>105</v>
      </c>
      <c r="BO107" s="81" t="s">
        <v>105</v>
      </c>
      <c r="BP107" s="81" t="s">
        <v>105</v>
      </c>
      <c r="BQ107" s="81" t="s">
        <v>105</v>
      </c>
      <c r="BR107" s="81" t="s">
        <v>105</v>
      </c>
      <c r="BS107" s="81" t="s">
        <v>105</v>
      </c>
      <c r="BT107" s="81" t="s">
        <v>105</v>
      </c>
      <c r="BU107" s="81" t="s">
        <v>105</v>
      </c>
      <c r="BV107" s="87" t="s">
        <v>98</v>
      </c>
      <c r="BW107" s="88" t="s">
        <v>151</v>
      </c>
      <c r="BX107" s="81" t="s">
        <v>105</v>
      </c>
      <c r="BY107" s="81" t="s">
        <v>105</v>
      </c>
      <c r="BZ107" s="81" t="s">
        <v>105</v>
      </c>
      <c r="CA107" s="81" t="s">
        <v>105</v>
      </c>
      <c r="CB107" s="81" t="s">
        <v>105</v>
      </c>
      <c r="CC107" s="81" t="s">
        <v>105</v>
      </c>
      <c r="CD107" s="99" t="s">
        <v>105</v>
      </c>
      <c r="CE107" s="100" t="s">
        <v>101</v>
      </c>
      <c r="CF107" s="101" t="s">
        <v>152</v>
      </c>
      <c r="CG107" s="102" t="s">
        <v>103</v>
      </c>
      <c r="CH107" s="103" t="s">
        <v>153</v>
      </c>
    </row>
    <row r="108" ht="30.3" spans="1:86">
      <c r="A108" s="21">
        <v>105</v>
      </c>
      <c r="B108" s="288">
        <f>'1ST TERM Db'!B108</f>
        <v>0</v>
      </c>
      <c r="C108" s="289">
        <f>'1ST TERM Db'!C108</f>
        <v>0</v>
      </c>
      <c r="D108" s="29">
        <f>'1ST TERM Db'!D108</f>
        <v>0</v>
      </c>
      <c r="E108" s="26">
        <f>'1ST TERM Db'!E108</f>
        <v>0</v>
      </c>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3</v>
      </c>
      <c r="BN108" s="81" t="s">
        <v>105</v>
      </c>
      <c r="BO108" s="81" t="s">
        <v>105</v>
      </c>
      <c r="BP108" s="81" t="s">
        <v>105</v>
      </c>
      <c r="BQ108" s="81" t="s">
        <v>105</v>
      </c>
      <c r="BR108" s="81" t="s">
        <v>105</v>
      </c>
      <c r="BS108" s="81" t="s">
        <v>105</v>
      </c>
      <c r="BT108" s="81" t="s">
        <v>105</v>
      </c>
      <c r="BU108" s="81" t="s">
        <v>105</v>
      </c>
      <c r="BV108" s="87" t="s">
        <v>98</v>
      </c>
      <c r="BW108" s="88" t="s">
        <v>151</v>
      </c>
      <c r="BX108" s="81" t="s">
        <v>105</v>
      </c>
      <c r="BY108" s="81" t="s">
        <v>105</v>
      </c>
      <c r="BZ108" s="81" t="s">
        <v>105</v>
      </c>
      <c r="CA108" s="81" t="s">
        <v>105</v>
      </c>
      <c r="CB108" s="81" t="s">
        <v>105</v>
      </c>
      <c r="CC108" s="81" t="s">
        <v>105</v>
      </c>
      <c r="CD108" s="99" t="s">
        <v>105</v>
      </c>
      <c r="CE108" s="100" t="s">
        <v>101</v>
      </c>
      <c r="CF108" s="101" t="s">
        <v>152</v>
      </c>
      <c r="CG108" s="102" t="s">
        <v>103</v>
      </c>
      <c r="CH108" s="103" t="s">
        <v>153</v>
      </c>
    </row>
    <row r="109" ht="30.3" spans="1:86">
      <c r="A109" s="21">
        <v>106</v>
      </c>
      <c r="B109" s="288">
        <f>'1ST TERM Db'!B109</f>
        <v>0</v>
      </c>
      <c r="C109" s="289">
        <f>'1ST TERM Db'!C109</f>
        <v>0</v>
      </c>
      <c r="D109" s="29">
        <f>'1ST TERM Db'!D109</f>
        <v>0</v>
      </c>
      <c r="E109" s="26">
        <f>'1ST TERM Db'!E109</f>
        <v>0</v>
      </c>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3</v>
      </c>
      <c r="BN109" s="81" t="s">
        <v>105</v>
      </c>
      <c r="BO109" s="81" t="s">
        <v>105</v>
      </c>
      <c r="BP109" s="81" t="s">
        <v>105</v>
      </c>
      <c r="BQ109" s="81" t="s">
        <v>105</v>
      </c>
      <c r="BR109" s="81" t="s">
        <v>105</v>
      </c>
      <c r="BS109" s="81" t="s">
        <v>105</v>
      </c>
      <c r="BT109" s="81" t="s">
        <v>105</v>
      </c>
      <c r="BU109" s="81" t="s">
        <v>105</v>
      </c>
      <c r="BV109" s="87" t="s">
        <v>98</v>
      </c>
      <c r="BW109" s="88" t="s">
        <v>151</v>
      </c>
      <c r="BX109" s="81" t="s">
        <v>105</v>
      </c>
      <c r="BY109" s="81" t="s">
        <v>105</v>
      </c>
      <c r="BZ109" s="81" t="s">
        <v>105</v>
      </c>
      <c r="CA109" s="81" t="s">
        <v>105</v>
      </c>
      <c r="CB109" s="81" t="s">
        <v>105</v>
      </c>
      <c r="CC109" s="81" t="s">
        <v>105</v>
      </c>
      <c r="CD109" s="99" t="s">
        <v>105</v>
      </c>
      <c r="CE109" s="100" t="s">
        <v>101</v>
      </c>
      <c r="CF109" s="101" t="s">
        <v>152</v>
      </c>
      <c r="CG109" s="102" t="s">
        <v>103</v>
      </c>
      <c r="CH109" s="103" t="s">
        <v>153</v>
      </c>
    </row>
    <row r="110" ht="30.3" spans="1:86">
      <c r="A110" s="21">
        <v>107</v>
      </c>
      <c r="B110" s="288">
        <f>'1ST TERM Db'!B110</f>
        <v>0</v>
      </c>
      <c r="C110" s="289">
        <f>'1ST TERM Db'!C110</f>
        <v>0</v>
      </c>
      <c r="D110" s="29">
        <f>'1ST TERM Db'!D110</f>
        <v>0</v>
      </c>
      <c r="E110" s="26">
        <f>'1ST TERM Db'!E110</f>
        <v>0</v>
      </c>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3</v>
      </c>
      <c r="BN110" s="81" t="s">
        <v>105</v>
      </c>
      <c r="BO110" s="81" t="s">
        <v>105</v>
      </c>
      <c r="BP110" s="81" t="s">
        <v>105</v>
      </c>
      <c r="BQ110" s="81" t="s">
        <v>105</v>
      </c>
      <c r="BR110" s="81" t="s">
        <v>105</v>
      </c>
      <c r="BS110" s="81" t="s">
        <v>105</v>
      </c>
      <c r="BT110" s="81" t="s">
        <v>105</v>
      </c>
      <c r="BU110" s="81" t="s">
        <v>105</v>
      </c>
      <c r="BV110" s="87" t="s">
        <v>98</v>
      </c>
      <c r="BW110" s="88" t="s">
        <v>151</v>
      </c>
      <c r="BX110" s="81" t="s">
        <v>105</v>
      </c>
      <c r="BY110" s="81" t="s">
        <v>105</v>
      </c>
      <c r="BZ110" s="81" t="s">
        <v>105</v>
      </c>
      <c r="CA110" s="81" t="s">
        <v>105</v>
      </c>
      <c r="CB110" s="81" t="s">
        <v>105</v>
      </c>
      <c r="CC110" s="81" t="s">
        <v>105</v>
      </c>
      <c r="CD110" s="99" t="s">
        <v>105</v>
      </c>
      <c r="CE110" s="100" t="s">
        <v>101</v>
      </c>
      <c r="CF110" s="101" t="s">
        <v>152</v>
      </c>
      <c r="CG110" s="102" t="s">
        <v>103</v>
      </c>
      <c r="CH110" s="103" t="s">
        <v>153</v>
      </c>
    </row>
    <row r="111" ht="30.3" spans="1:86">
      <c r="A111" s="21">
        <v>108</v>
      </c>
      <c r="B111" s="288">
        <f>'1ST TERM Db'!B111</f>
        <v>0</v>
      </c>
      <c r="C111" s="289">
        <f>'1ST TERM Db'!C111</f>
        <v>0</v>
      </c>
      <c r="D111" s="29">
        <f>'1ST TERM Db'!D111</f>
        <v>0</v>
      </c>
      <c r="E111" s="26">
        <f>'1ST TERM Db'!E111</f>
        <v>0</v>
      </c>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3</v>
      </c>
      <c r="BN111" s="81" t="s">
        <v>105</v>
      </c>
      <c r="BO111" s="81" t="s">
        <v>105</v>
      </c>
      <c r="BP111" s="81" t="s">
        <v>105</v>
      </c>
      <c r="BQ111" s="81" t="s">
        <v>105</v>
      </c>
      <c r="BR111" s="81" t="s">
        <v>105</v>
      </c>
      <c r="BS111" s="81" t="s">
        <v>105</v>
      </c>
      <c r="BT111" s="81" t="s">
        <v>105</v>
      </c>
      <c r="BU111" s="81" t="s">
        <v>105</v>
      </c>
      <c r="BV111" s="87" t="s">
        <v>98</v>
      </c>
      <c r="BW111" s="88" t="s">
        <v>151</v>
      </c>
      <c r="BX111" s="81" t="s">
        <v>105</v>
      </c>
      <c r="BY111" s="81" t="s">
        <v>105</v>
      </c>
      <c r="BZ111" s="81" t="s">
        <v>105</v>
      </c>
      <c r="CA111" s="81" t="s">
        <v>105</v>
      </c>
      <c r="CB111" s="81" t="s">
        <v>105</v>
      </c>
      <c r="CC111" s="81" t="s">
        <v>105</v>
      </c>
      <c r="CD111" s="99" t="s">
        <v>105</v>
      </c>
      <c r="CE111" s="100" t="s">
        <v>101</v>
      </c>
      <c r="CF111" s="101" t="s">
        <v>152</v>
      </c>
      <c r="CG111" s="102" t="s">
        <v>103</v>
      </c>
      <c r="CH111" s="103" t="s">
        <v>153</v>
      </c>
    </row>
    <row r="112" ht="30.3" spans="1:86">
      <c r="A112" s="21">
        <v>109</v>
      </c>
      <c r="B112" s="288">
        <f>'1ST TERM Db'!B112</f>
        <v>0</v>
      </c>
      <c r="C112" s="289">
        <f>'1ST TERM Db'!C112</f>
        <v>0</v>
      </c>
      <c r="D112" s="29">
        <f>'1ST TERM Db'!D112</f>
        <v>0</v>
      </c>
      <c r="E112" s="26">
        <f>'1ST TERM Db'!E112</f>
        <v>0</v>
      </c>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3</v>
      </c>
      <c r="BN112" s="81" t="s">
        <v>105</v>
      </c>
      <c r="BO112" s="81" t="s">
        <v>105</v>
      </c>
      <c r="BP112" s="81" t="s">
        <v>105</v>
      </c>
      <c r="BQ112" s="81" t="s">
        <v>105</v>
      </c>
      <c r="BR112" s="81" t="s">
        <v>105</v>
      </c>
      <c r="BS112" s="81" t="s">
        <v>105</v>
      </c>
      <c r="BT112" s="81" t="s">
        <v>105</v>
      </c>
      <c r="BU112" s="81" t="s">
        <v>105</v>
      </c>
      <c r="BV112" s="87" t="s">
        <v>98</v>
      </c>
      <c r="BW112" s="88" t="s">
        <v>151</v>
      </c>
      <c r="BX112" s="81" t="s">
        <v>105</v>
      </c>
      <c r="BY112" s="81" t="s">
        <v>105</v>
      </c>
      <c r="BZ112" s="81" t="s">
        <v>105</v>
      </c>
      <c r="CA112" s="81" t="s">
        <v>105</v>
      </c>
      <c r="CB112" s="81" t="s">
        <v>105</v>
      </c>
      <c r="CC112" s="81" t="s">
        <v>105</v>
      </c>
      <c r="CD112" s="99" t="s">
        <v>105</v>
      </c>
      <c r="CE112" s="100" t="s">
        <v>101</v>
      </c>
      <c r="CF112" s="101" t="s">
        <v>152</v>
      </c>
      <c r="CG112" s="102" t="s">
        <v>103</v>
      </c>
      <c r="CH112" s="103" t="s">
        <v>153</v>
      </c>
    </row>
    <row r="113" ht="30.3" spans="1:86">
      <c r="A113" s="21">
        <v>110</v>
      </c>
      <c r="B113" s="288">
        <f>'1ST TERM Db'!B113</f>
        <v>0</v>
      </c>
      <c r="C113" s="289">
        <f>'1ST TERM Db'!C113</f>
        <v>0</v>
      </c>
      <c r="D113" s="29">
        <f>'1ST TERM Db'!D113</f>
        <v>0</v>
      </c>
      <c r="E113" s="26">
        <f>'1ST TERM Db'!E113</f>
        <v>0</v>
      </c>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3</v>
      </c>
      <c r="BN113" s="81" t="s">
        <v>105</v>
      </c>
      <c r="BO113" s="81" t="s">
        <v>105</v>
      </c>
      <c r="BP113" s="81" t="s">
        <v>105</v>
      </c>
      <c r="BQ113" s="81" t="s">
        <v>105</v>
      </c>
      <c r="BR113" s="81" t="s">
        <v>105</v>
      </c>
      <c r="BS113" s="81" t="s">
        <v>105</v>
      </c>
      <c r="BT113" s="81" t="s">
        <v>105</v>
      </c>
      <c r="BU113" s="81" t="s">
        <v>105</v>
      </c>
      <c r="BV113" s="87" t="s">
        <v>98</v>
      </c>
      <c r="BW113" s="88" t="s">
        <v>151</v>
      </c>
      <c r="BX113" s="81" t="s">
        <v>105</v>
      </c>
      <c r="BY113" s="81" t="s">
        <v>105</v>
      </c>
      <c r="BZ113" s="81" t="s">
        <v>105</v>
      </c>
      <c r="CA113" s="81" t="s">
        <v>105</v>
      </c>
      <c r="CB113" s="81" t="s">
        <v>105</v>
      </c>
      <c r="CC113" s="81" t="s">
        <v>105</v>
      </c>
      <c r="CD113" s="99" t="s">
        <v>105</v>
      </c>
      <c r="CE113" s="100" t="s">
        <v>101</v>
      </c>
      <c r="CF113" s="101" t="s">
        <v>152</v>
      </c>
      <c r="CG113" s="102" t="s">
        <v>103</v>
      </c>
      <c r="CH113" s="103" t="s">
        <v>153</v>
      </c>
    </row>
    <row r="114" ht="30.3" spans="1:86">
      <c r="A114" s="21">
        <v>111</v>
      </c>
      <c r="B114" s="288">
        <f>'1ST TERM Db'!B114</f>
        <v>0</v>
      </c>
      <c r="C114" s="289">
        <f>'1ST TERM Db'!C114</f>
        <v>0</v>
      </c>
      <c r="D114" s="29">
        <f>'1ST TERM Db'!D114</f>
        <v>0</v>
      </c>
      <c r="E114" s="26">
        <f>'1ST TERM Db'!E114</f>
        <v>0</v>
      </c>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3</v>
      </c>
      <c r="BN114" s="81" t="s">
        <v>105</v>
      </c>
      <c r="BO114" s="81" t="s">
        <v>105</v>
      </c>
      <c r="BP114" s="81" t="s">
        <v>105</v>
      </c>
      <c r="BQ114" s="81" t="s">
        <v>105</v>
      </c>
      <c r="BR114" s="81" t="s">
        <v>105</v>
      </c>
      <c r="BS114" s="81" t="s">
        <v>105</v>
      </c>
      <c r="BT114" s="81" t="s">
        <v>105</v>
      </c>
      <c r="BU114" s="81" t="s">
        <v>105</v>
      </c>
      <c r="BV114" s="87" t="s">
        <v>98</v>
      </c>
      <c r="BW114" s="88" t="s">
        <v>151</v>
      </c>
      <c r="BX114" s="81" t="s">
        <v>105</v>
      </c>
      <c r="BY114" s="81" t="s">
        <v>105</v>
      </c>
      <c r="BZ114" s="81" t="s">
        <v>105</v>
      </c>
      <c r="CA114" s="81" t="s">
        <v>105</v>
      </c>
      <c r="CB114" s="81" t="s">
        <v>105</v>
      </c>
      <c r="CC114" s="81" t="s">
        <v>105</v>
      </c>
      <c r="CD114" s="99" t="s">
        <v>105</v>
      </c>
      <c r="CE114" s="100" t="s">
        <v>101</v>
      </c>
      <c r="CF114" s="101" t="s">
        <v>152</v>
      </c>
      <c r="CG114" s="102" t="s">
        <v>103</v>
      </c>
      <c r="CH114" s="103" t="s">
        <v>153</v>
      </c>
    </row>
    <row r="115" ht="30.3" spans="1:86">
      <c r="A115" s="21">
        <v>112</v>
      </c>
      <c r="B115" s="288">
        <f>'1ST TERM Db'!B115</f>
        <v>0</v>
      </c>
      <c r="C115" s="289">
        <f>'1ST TERM Db'!C115</f>
        <v>0</v>
      </c>
      <c r="D115" s="29">
        <f>'1ST TERM Db'!D115</f>
        <v>0</v>
      </c>
      <c r="E115" s="26">
        <f>'1ST TERM Db'!E115</f>
        <v>0</v>
      </c>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3</v>
      </c>
      <c r="BN115" s="81" t="s">
        <v>105</v>
      </c>
      <c r="BO115" s="81" t="s">
        <v>105</v>
      </c>
      <c r="BP115" s="81" t="s">
        <v>105</v>
      </c>
      <c r="BQ115" s="81" t="s">
        <v>105</v>
      </c>
      <c r="BR115" s="81" t="s">
        <v>105</v>
      </c>
      <c r="BS115" s="81" t="s">
        <v>105</v>
      </c>
      <c r="BT115" s="81" t="s">
        <v>105</v>
      </c>
      <c r="BU115" s="81" t="s">
        <v>105</v>
      </c>
      <c r="BV115" s="87" t="s">
        <v>98</v>
      </c>
      <c r="BW115" s="88" t="s">
        <v>151</v>
      </c>
      <c r="BX115" s="81" t="s">
        <v>105</v>
      </c>
      <c r="BY115" s="81" t="s">
        <v>105</v>
      </c>
      <c r="BZ115" s="81" t="s">
        <v>105</v>
      </c>
      <c r="CA115" s="81" t="s">
        <v>105</v>
      </c>
      <c r="CB115" s="81" t="s">
        <v>105</v>
      </c>
      <c r="CC115" s="81" t="s">
        <v>105</v>
      </c>
      <c r="CD115" s="99" t="s">
        <v>105</v>
      </c>
      <c r="CE115" s="100" t="s">
        <v>101</v>
      </c>
      <c r="CF115" s="101" t="s">
        <v>152</v>
      </c>
      <c r="CG115" s="102" t="s">
        <v>103</v>
      </c>
      <c r="CH115" s="103" t="s">
        <v>153</v>
      </c>
    </row>
    <row r="116" ht="30.3" spans="1:86">
      <c r="A116" s="21">
        <v>113</v>
      </c>
      <c r="B116" s="288">
        <f>'1ST TERM Db'!B116</f>
        <v>0</v>
      </c>
      <c r="C116" s="289">
        <f>'1ST TERM Db'!C116</f>
        <v>0</v>
      </c>
      <c r="D116" s="29">
        <f>'1ST TERM Db'!D116</f>
        <v>0</v>
      </c>
      <c r="E116" s="26">
        <f>'1ST TERM Db'!E116</f>
        <v>0</v>
      </c>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3</v>
      </c>
      <c r="BN116" s="81" t="s">
        <v>105</v>
      </c>
      <c r="BO116" s="81" t="s">
        <v>105</v>
      </c>
      <c r="BP116" s="81" t="s">
        <v>105</v>
      </c>
      <c r="BQ116" s="81" t="s">
        <v>105</v>
      </c>
      <c r="BR116" s="81" t="s">
        <v>105</v>
      </c>
      <c r="BS116" s="81" t="s">
        <v>105</v>
      </c>
      <c r="BT116" s="81" t="s">
        <v>105</v>
      </c>
      <c r="BU116" s="81" t="s">
        <v>105</v>
      </c>
      <c r="BV116" s="87" t="s">
        <v>98</v>
      </c>
      <c r="BW116" s="88" t="s">
        <v>151</v>
      </c>
      <c r="BX116" s="81" t="s">
        <v>105</v>
      </c>
      <c r="BY116" s="81" t="s">
        <v>105</v>
      </c>
      <c r="BZ116" s="81" t="s">
        <v>105</v>
      </c>
      <c r="CA116" s="81" t="s">
        <v>105</v>
      </c>
      <c r="CB116" s="81" t="s">
        <v>105</v>
      </c>
      <c r="CC116" s="81" t="s">
        <v>105</v>
      </c>
      <c r="CD116" s="99" t="s">
        <v>105</v>
      </c>
      <c r="CE116" s="100" t="s">
        <v>101</v>
      </c>
      <c r="CF116" s="101" t="s">
        <v>152</v>
      </c>
      <c r="CG116" s="102" t="s">
        <v>103</v>
      </c>
      <c r="CH116" s="103" t="s">
        <v>153</v>
      </c>
    </row>
    <row r="117" ht="30.3" spans="1:86">
      <c r="A117" s="21">
        <v>114</v>
      </c>
      <c r="B117" s="288">
        <f>'1ST TERM Db'!B117</f>
        <v>0</v>
      </c>
      <c r="C117" s="289">
        <f>'1ST TERM Db'!C117</f>
        <v>0</v>
      </c>
      <c r="D117" s="29">
        <f>'1ST TERM Db'!D117</f>
        <v>0</v>
      </c>
      <c r="E117" s="26">
        <f>'1ST TERM Db'!E117</f>
        <v>0</v>
      </c>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3</v>
      </c>
      <c r="BN117" s="81" t="s">
        <v>105</v>
      </c>
      <c r="BO117" s="81" t="s">
        <v>105</v>
      </c>
      <c r="BP117" s="81" t="s">
        <v>105</v>
      </c>
      <c r="BQ117" s="81" t="s">
        <v>105</v>
      </c>
      <c r="BR117" s="81" t="s">
        <v>105</v>
      </c>
      <c r="BS117" s="81" t="s">
        <v>105</v>
      </c>
      <c r="BT117" s="81" t="s">
        <v>105</v>
      </c>
      <c r="BU117" s="81" t="s">
        <v>105</v>
      </c>
      <c r="BV117" s="87" t="s">
        <v>98</v>
      </c>
      <c r="BW117" s="88" t="s">
        <v>151</v>
      </c>
      <c r="BX117" s="81" t="s">
        <v>105</v>
      </c>
      <c r="BY117" s="81" t="s">
        <v>105</v>
      </c>
      <c r="BZ117" s="81" t="s">
        <v>105</v>
      </c>
      <c r="CA117" s="81" t="s">
        <v>105</v>
      </c>
      <c r="CB117" s="81" t="s">
        <v>105</v>
      </c>
      <c r="CC117" s="81" t="s">
        <v>105</v>
      </c>
      <c r="CD117" s="99" t="s">
        <v>105</v>
      </c>
      <c r="CE117" s="100" t="s">
        <v>101</v>
      </c>
      <c r="CF117" s="101" t="s">
        <v>152</v>
      </c>
      <c r="CG117" s="102" t="s">
        <v>103</v>
      </c>
      <c r="CH117" s="103" t="s">
        <v>153</v>
      </c>
    </row>
    <row r="118" ht="30.3" spans="1:86">
      <c r="A118" s="21">
        <v>115</v>
      </c>
      <c r="B118" s="288">
        <f>'1ST TERM Db'!B118</f>
        <v>0</v>
      </c>
      <c r="C118" s="289">
        <f>'1ST TERM Db'!C118</f>
        <v>0</v>
      </c>
      <c r="D118" s="29">
        <f>'1ST TERM Db'!D118</f>
        <v>0</v>
      </c>
      <c r="E118" s="26">
        <f>'1ST TERM Db'!E118</f>
        <v>0</v>
      </c>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3</v>
      </c>
      <c r="BN118" s="81" t="s">
        <v>105</v>
      </c>
      <c r="BO118" s="81" t="s">
        <v>105</v>
      </c>
      <c r="BP118" s="81" t="s">
        <v>105</v>
      </c>
      <c r="BQ118" s="81" t="s">
        <v>105</v>
      </c>
      <c r="BR118" s="81" t="s">
        <v>105</v>
      </c>
      <c r="BS118" s="81" t="s">
        <v>105</v>
      </c>
      <c r="BT118" s="81" t="s">
        <v>105</v>
      </c>
      <c r="BU118" s="81" t="s">
        <v>105</v>
      </c>
      <c r="BV118" s="87" t="s">
        <v>98</v>
      </c>
      <c r="BW118" s="88" t="s">
        <v>151</v>
      </c>
      <c r="BX118" s="81" t="s">
        <v>105</v>
      </c>
      <c r="BY118" s="81" t="s">
        <v>105</v>
      </c>
      <c r="BZ118" s="81" t="s">
        <v>105</v>
      </c>
      <c r="CA118" s="81" t="s">
        <v>105</v>
      </c>
      <c r="CB118" s="81" t="s">
        <v>105</v>
      </c>
      <c r="CC118" s="81" t="s">
        <v>105</v>
      </c>
      <c r="CD118" s="99" t="s">
        <v>105</v>
      </c>
      <c r="CE118" s="100" t="s">
        <v>101</v>
      </c>
      <c r="CF118" s="101" t="s">
        <v>152</v>
      </c>
      <c r="CG118" s="102" t="s">
        <v>103</v>
      </c>
      <c r="CH118" s="103" t="s">
        <v>153</v>
      </c>
    </row>
    <row r="119" ht="30.3" spans="1:86">
      <c r="A119" s="21">
        <v>116</v>
      </c>
      <c r="B119" s="288">
        <f>'1ST TERM Db'!B119</f>
        <v>0</v>
      </c>
      <c r="C119" s="289">
        <f>'1ST TERM Db'!C119</f>
        <v>0</v>
      </c>
      <c r="D119" s="29">
        <f>'1ST TERM Db'!D119</f>
        <v>0</v>
      </c>
      <c r="E119" s="26">
        <f>'1ST TERM Db'!E119</f>
        <v>0</v>
      </c>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3</v>
      </c>
      <c r="BN119" s="81" t="s">
        <v>105</v>
      </c>
      <c r="BO119" s="81" t="s">
        <v>105</v>
      </c>
      <c r="BP119" s="81" t="s">
        <v>105</v>
      </c>
      <c r="BQ119" s="81" t="s">
        <v>105</v>
      </c>
      <c r="BR119" s="81" t="s">
        <v>105</v>
      </c>
      <c r="BS119" s="81" t="s">
        <v>105</v>
      </c>
      <c r="BT119" s="81" t="s">
        <v>105</v>
      </c>
      <c r="BU119" s="81" t="s">
        <v>105</v>
      </c>
      <c r="BV119" s="87" t="s">
        <v>98</v>
      </c>
      <c r="BW119" s="88" t="s">
        <v>151</v>
      </c>
      <c r="BX119" s="81" t="s">
        <v>105</v>
      </c>
      <c r="BY119" s="81" t="s">
        <v>105</v>
      </c>
      <c r="BZ119" s="81" t="s">
        <v>105</v>
      </c>
      <c r="CA119" s="81" t="s">
        <v>105</v>
      </c>
      <c r="CB119" s="81" t="s">
        <v>105</v>
      </c>
      <c r="CC119" s="81" t="s">
        <v>105</v>
      </c>
      <c r="CD119" s="99" t="s">
        <v>105</v>
      </c>
      <c r="CE119" s="100" t="s">
        <v>101</v>
      </c>
      <c r="CF119" s="101" t="s">
        <v>152</v>
      </c>
      <c r="CG119" s="102" t="s">
        <v>103</v>
      </c>
      <c r="CH119" s="103" t="s">
        <v>153</v>
      </c>
    </row>
    <row r="120" ht="30.3" spans="1:86">
      <c r="A120" s="21">
        <v>117</v>
      </c>
      <c r="B120" s="288">
        <f>'1ST TERM Db'!B120</f>
        <v>0</v>
      </c>
      <c r="C120" s="289">
        <f>'1ST TERM Db'!C120</f>
        <v>0</v>
      </c>
      <c r="D120" s="29">
        <f>'1ST TERM Db'!D120</f>
        <v>0</v>
      </c>
      <c r="E120" s="26">
        <f>'1ST TERM Db'!E120</f>
        <v>0</v>
      </c>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3</v>
      </c>
      <c r="BN120" s="81" t="s">
        <v>105</v>
      </c>
      <c r="BO120" s="81" t="s">
        <v>105</v>
      </c>
      <c r="BP120" s="81" t="s">
        <v>105</v>
      </c>
      <c r="BQ120" s="81" t="s">
        <v>105</v>
      </c>
      <c r="BR120" s="81" t="s">
        <v>105</v>
      </c>
      <c r="BS120" s="81" t="s">
        <v>105</v>
      </c>
      <c r="BT120" s="81" t="s">
        <v>105</v>
      </c>
      <c r="BU120" s="81" t="s">
        <v>105</v>
      </c>
      <c r="BV120" s="87" t="s">
        <v>98</v>
      </c>
      <c r="BW120" s="88" t="s">
        <v>151</v>
      </c>
      <c r="BX120" s="81" t="s">
        <v>105</v>
      </c>
      <c r="BY120" s="81" t="s">
        <v>105</v>
      </c>
      <c r="BZ120" s="81" t="s">
        <v>105</v>
      </c>
      <c r="CA120" s="81" t="s">
        <v>105</v>
      </c>
      <c r="CB120" s="81" t="s">
        <v>105</v>
      </c>
      <c r="CC120" s="81" t="s">
        <v>105</v>
      </c>
      <c r="CD120" s="99" t="s">
        <v>105</v>
      </c>
      <c r="CE120" s="100" t="s">
        <v>101</v>
      </c>
      <c r="CF120" s="101" t="s">
        <v>152</v>
      </c>
      <c r="CG120" s="102" t="s">
        <v>103</v>
      </c>
      <c r="CH120" s="103" t="s">
        <v>153</v>
      </c>
    </row>
    <row r="121" ht="30.3" spans="1:86">
      <c r="A121" s="21">
        <v>118</v>
      </c>
      <c r="B121" s="288">
        <f>'1ST TERM Db'!B121</f>
        <v>0</v>
      </c>
      <c r="C121" s="289">
        <f>'1ST TERM Db'!C121</f>
        <v>0</v>
      </c>
      <c r="D121" s="29">
        <f>'1ST TERM Db'!D121</f>
        <v>0</v>
      </c>
      <c r="E121" s="26">
        <f>'1ST TERM Db'!E121</f>
        <v>0</v>
      </c>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3</v>
      </c>
      <c r="BN121" s="81" t="s">
        <v>105</v>
      </c>
      <c r="BO121" s="81" t="s">
        <v>105</v>
      </c>
      <c r="BP121" s="81" t="s">
        <v>105</v>
      </c>
      <c r="BQ121" s="81" t="s">
        <v>105</v>
      </c>
      <c r="BR121" s="81" t="s">
        <v>105</v>
      </c>
      <c r="BS121" s="81" t="s">
        <v>105</v>
      </c>
      <c r="BT121" s="81" t="s">
        <v>105</v>
      </c>
      <c r="BU121" s="81" t="s">
        <v>105</v>
      </c>
      <c r="BV121" s="87" t="s">
        <v>98</v>
      </c>
      <c r="BW121" s="88" t="s">
        <v>151</v>
      </c>
      <c r="BX121" s="81" t="s">
        <v>105</v>
      </c>
      <c r="BY121" s="81" t="s">
        <v>105</v>
      </c>
      <c r="BZ121" s="81" t="s">
        <v>105</v>
      </c>
      <c r="CA121" s="81" t="s">
        <v>105</v>
      </c>
      <c r="CB121" s="81" t="s">
        <v>105</v>
      </c>
      <c r="CC121" s="81" t="s">
        <v>105</v>
      </c>
      <c r="CD121" s="99" t="s">
        <v>105</v>
      </c>
      <c r="CE121" s="100" t="s">
        <v>101</v>
      </c>
      <c r="CF121" s="101" t="s">
        <v>152</v>
      </c>
      <c r="CG121" s="102" t="s">
        <v>103</v>
      </c>
      <c r="CH121" s="103" t="s">
        <v>153</v>
      </c>
    </row>
    <row r="122" ht="30.3" spans="1:86">
      <c r="A122" s="21">
        <v>119</v>
      </c>
      <c r="B122" s="288">
        <f>'1ST TERM Db'!B122</f>
        <v>0</v>
      </c>
      <c r="C122" s="289">
        <f>'1ST TERM Db'!C122</f>
        <v>0</v>
      </c>
      <c r="D122" s="29">
        <f>'1ST TERM Db'!D122</f>
        <v>0</v>
      </c>
      <c r="E122" s="26">
        <f>'1ST TERM Db'!E122</f>
        <v>0</v>
      </c>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3</v>
      </c>
      <c r="BN122" s="81" t="s">
        <v>105</v>
      </c>
      <c r="BO122" s="81" t="s">
        <v>105</v>
      </c>
      <c r="BP122" s="81" t="s">
        <v>105</v>
      </c>
      <c r="BQ122" s="81" t="s">
        <v>105</v>
      </c>
      <c r="BR122" s="81" t="s">
        <v>105</v>
      </c>
      <c r="BS122" s="81" t="s">
        <v>105</v>
      </c>
      <c r="BT122" s="81" t="s">
        <v>105</v>
      </c>
      <c r="BU122" s="81" t="s">
        <v>105</v>
      </c>
      <c r="BV122" s="87" t="s">
        <v>98</v>
      </c>
      <c r="BW122" s="88" t="s">
        <v>151</v>
      </c>
      <c r="BX122" s="81" t="s">
        <v>105</v>
      </c>
      <c r="BY122" s="81" t="s">
        <v>105</v>
      </c>
      <c r="BZ122" s="81" t="s">
        <v>105</v>
      </c>
      <c r="CA122" s="81" t="s">
        <v>105</v>
      </c>
      <c r="CB122" s="81" t="s">
        <v>105</v>
      </c>
      <c r="CC122" s="81" t="s">
        <v>105</v>
      </c>
      <c r="CD122" s="99" t="s">
        <v>105</v>
      </c>
      <c r="CE122" s="100" t="s">
        <v>101</v>
      </c>
      <c r="CF122" s="101" t="s">
        <v>152</v>
      </c>
      <c r="CG122" s="102" t="s">
        <v>103</v>
      </c>
      <c r="CH122" s="103" t="s">
        <v>153</v>
      </c>
    </row>
    <row r="123" ht="30.3" spans="1:86">
      <c r="A123" s="21">
        <v>120</v>
      </c>
      <c r="B123" s="288">
        <f>'1ST TERM Db'!B123</f>
        <v>0</v>
      </c>
      <c r="C123" s="289">
        <f>'1ST TERM Db'!C123</f>
        <v>0</v>
      </c>
      <c r="D123" s="29">
        <f>'1ST TERM Db'!D123</f>
        <v>0</v>
      </c>
      <c r="E123" s="26">
        <f>'1ST TERM Db'!E123</f>
        <v>0</v>
      </c>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3</v>
      </c>
      <c r="BN123" s="81" t="s">
        <v>105</v>
      </c>
      <c r="BO123" s="81" t="s">
        <v>105</v>
      </c>
      <c r="BP123" s="81" t="s">
        <v>105</v>
      </c>
      <c r="BQ123" s="81" t="s">
        <v>105</v>
      </c>
      <c r="BR123" s="81" t="s">
        <v>105</v>
      </c>
      <c r="BS123" s="81" t="s">
        <v>105</v>
      </c>
      <c r="BT123" s="81" t="s">
        <v>105</v>
      </c>
      <c r="BU123" s="81" t="s">
        <v>105</v>
      </c>
      <c r="BV123" s="87" t="s">
        <v>98</v>
      </c>
      <c r="BW123" s="88" t="s">
        <v>151</v>
      </c>
      <c r="BX123" s="81" t="s">
        <v>105</v>
      </c>
      <c r="BY123" s="81" t="s">
        <v>105</v>
      </c>
      <c r="BZ123" s="81" t="s">
        <v>105</v>
      </c>
      <c r="CA123" s="81" t="s">
        <v>105</v>
      </c>
      <c r="CB123" s="81" t="s">
        <v>105</v>
      </c>
      <c r="CC123" s="81" t="s">
        <v>105</v>
      </c>
      <c r="CD123" s="99" t="s">
        <v>105</v>
      </c>
      <c r="CE123" s="100" t="s">
        <v>101</v>
      </c>
      <c r="CF123" s="101" t="s">
        <v>152</v>
      </c>
      <c r="CG123" s="102" t="s">
        <v>103</v>
      </c>
      <c r="CH123" s="103" t="s">
        <v>153</v>
      </c>
    </row>
    <row r="124" ht="30.3" spans="1:86">
      <c r="A124" s="21">
        <v>121</v>
      </c>
      <c r="B124" s="288">
        <f>'1ST TERM Db'!B124</f>
        <v>0</v>
      </c>
      <c r="C124" s="289">
        <f>'1ST TERM Db'!C124</f>
        <v>0</v>
      </c>
      <c r="D124" s="29">
        <f>'1ST TERM Db'!D124</f>
        <v>0</v>
      </c>
      <c r="E124" s="26">
        <f>'1ST TERM Db'!E124</f>
        <v>0</v>
      </c>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3</v>
      </c>
      <c r="BN124" s="81" t="s">
        <v>105</v>
      </c>
      <c r="BO124" s="81" t="s">
        <v>105</v>
      </c>
      <c r="BP124" s="81" t="s">
        <v>105</v>
      </c>
      <c r="BQ124" s="81" t="s">
        <v>105</v>
      </c>
      <c r="BR124" s="81" t="s">
        <v>105</v>
      </c>
      <c r="BS124" s="81" t="s">
        <v>105</v>
      </c>
      <c r="BT124" s="81" t="s">
        <v>105</v>
      </c>
      <c r="BU124" s="81" t="s">
        <v>105</v>
      </c>
      <c r="BV124" s="87" t="s">
        <v>98</v>
      </c>
      <c r="BW124" s="88" t="s">
        <v>151</v>
      </c>
      <c r="BX124" s="81" t="s">
        <v>105</v>
      </c>
      <c r="BY124" s="81" t="s">
        <v>105</v>
      </c>
      <c r="BZ124" s="81" t="s">
        <v>105</v>
      </c>
      <c r="CA124" s="81" t="s">
        <v>105</v>
      </c>
      <c r="CB124" s="81" t="s">
        <v>105</v>
      </c>
      <c r="CC124" s="81" t="s">
        <v>105</v>
      </c>
      <c r="CD124" s="99" t="s">
        <v>105</v>
      </c>
      <c r="CE124" s="100" t="s">
        <v>101</v>
      </c>
      <c r="CF124" s="101" t="s">
        <v>152</v>
      </c>
      <c r="CG124" s="102" t="s">
        <v>103</v>
      </c>
      <c r="CH124" s="103" t="s">
        <v>153</v>
      </c>
    </row>
    <row r="125" ht="30.3" spans="1:86">
      <c r="A125" s="21">
        <v>122</v>
      </c>
      <c r="B125" s="288">
        <f>'1ST TERM Db'!B125</f>
        <v>0</v>
      </c>
      <c r="C125" s="289">
        <f>'1ST TERM Db'!C125</f>
        <v>0</v>
      </c>
      <c r="D125" s="29">
        <f>'1ST TERM Db'!D125</f>
        <v>0</v>
      </c>
      <c r="E125" s="26">
        <f>'1ST TERM Db'!E125</f>
        <v>0</v>
      </c>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3</v>
      </c>
      <c r="BN125" s="81" t="s">
        <v>105</v>
      </c>
      <c r="BO125" s="81" t="s">
        <v>105</v>
      </c>
      <c r="BP125" s="81" t="s">
        <v>105</v>
      </c>
      <c r="BQ125" s="81" t="s">
        <v>105</v>
      </c>
      <c r="BR125" s="81" t="s">
        <v>105</v>
      </c>
      <c r="BS125" s="81" t="s">
        <v>105</v>
      </c>
      <c r="BT125" s="81" t="s">
        <v>105</v>
      </c>
      <c r="BU125" s="81" t="s">
        <v>105</v>
      </c>
      <c r="BV125" s="87" t="s">
        <v>98</v>
      </c>
      <c r="BW125" s="88" t="s">
        <v>151</v>
      </c>
      <c r="BX125" s="81" t="s">
        <v>105</v>
      </c>
      <c r="BY125" s="81" t="s">
        <v>105</v>
      </c>
      <c r="BZ125" s="81" t="s">
        <v>105</v>
      </c>
      <c r="CA125" s="81" t="s">
        <v>105</v>
      </c>
      <c r="CB125" s="81" t="s">
        <v>105</v>
      </c>
      <c r="CC125" s="81" t="s">
        <v>105</v>
      </c>
      <c r="CD125" s="99" t="s">
        <v>105</v>
      </c>
      <c r="CE125" s="100" t="s">
        <v>101</v>
      </c>
      <c r="CF125" s="101" t="s">
        <v>152</v>
      </c>
      <c r="CG125" s="102" t="s">
        <v>103</v>
      </c>
      <c r="CH125" s="103" t="s">
        <v>153</v>
      </c>
    </row>
    <row r="126" ht="30.3" spans="1:86">
      <c r="A126" s="21">
        <v>123</v>
      </c>
      <c r="B126" s="288">
        <f>'1ST TERM Db'!B126</f>
        <v>0</v>
      </c>
      <c r="C126" s="289">
        <f>'1ST TERM Db'!C126</f>
        <v>0</v>
      </c>
      <c r="D126" s="29">
        <f>'1ST TERM Db'!D126</f>
        <v>0</v>
      </c>
      <c r="E126" s="26">
        <f>'1ST TERM Db'!E126</f>
        <v>0</v>
      </c>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3</v>
      </c>
      <c r="BN126" s="81" t="s">
        <v>105</v>
      </c>
      <c r="BO126" s="81" t="s">
        <v>105</v>
      </c>
      <c r="BP126" s="81" t="s">
        <v>105</v>
      </c>
      <c r="BQ126" s="81" t="s">
        <v>105</v>
      </c>
      <c r="BR126" s="81" t="s">
        <v>105</v>
      </c>
      <c r="BS126" s="81" t="s">
        <v>105</v>
      </c>
      <c r="BT126" s="81" t="s">
        <v>105</v>
      </c>
      <c r="BU126" s="81" t="s">
        <v>105</v>
      </c>
      <c r="BV126" s="87" t="s">
        <v>98</v>
      </c>
      <c r="BW126" s="88" t="s">
        <v>151</v>
      </c>
      <c r="BX126" s="81" t="s">
        <v>105</v>
      </c>
      <c r="BY126" s="81" t="s">
        <v>105</v>
      </c>
      <c r="BZ126" s="81" t="s">
        <v>105</v>
      </c>
      <c r="CA126" s="81" t="s">
        <v>105</v>
      </c>
      <c r="CB126" s="81" t="s">
        <v>105</v>
      </c>
      <c r="CC126" s="81" t="s">
        <v>105</v>
      </c>
      <c r="CD126" s="99" t="s">
        <v>105</v>
      </c>
      <c r="CE126" s="100" t="s">
        <v>101</v>
      </c>
      <c r="CF126" s="101" t="s">
        <v>152</v>
      </c>
      <c r="CG126" s="102" t="s">
        <v>103</v>
      </c>
      <c r="CH126" s="103" t="s">
        <v>153</v>
      </c>
    </row>
    <row r="127" ht="30.3" spans="1:86">
      <c r="A127" s="21">
        <v>124</v>
      </c>
      <c r="B127" s="288">
        <f>'1ST TERM Db'!B127</f>
        <v>0</v>
      </c>
      <c r="C127" s="289">
        <f>'1ST TERM Db'!C127</f>
        <v>0</v>
      </c>
      <c r="D127" s="29">
        <f>'1ST TERM Db'!D127</f>
        <v>0</v>
      </c>
      <c r="E127" s="26">
        <f>'1ST TERM Db'!E127</f>
        <v>0</v>
      </c>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3</v>
      </c>
      <c r="BN127" s="81" t="s">
        <v>105</v>
      </c>
      <c r="BO127" s="81" t="s">
        <v>105</v>
      </c>
      <c r="BP127" s="81" t="s">
        <v>105</v>
      </c>
      <c r="BQ127" s="81" t="s">
        <v>105</v>
      </c>
      <c r="BR127" s="81" t="s">
        <v>105</v>
      </c>
      <c r="BS127" s="81" t="s">
        <v>105</v>
      </c>
      <c r="BT127" s="81" t="s">
        <v>105</v>
      </c>
      <c r="BU127" s="81" t="s">
        <v>105</v>
      </c>
      <c r="BV127" s="87" t="s">
        <v>98</v>
      </c>
      <c r="BW127" s="88" t="s">
        <v>151</v>
      </c>
      <c r="BX127" s="81" t="s">
        <v>105</v>
      </c>
      <c r="BY127" s="81" t="s">
        <v>105</v>
      </c>
      <c r="BZ127" s="81" t="s">
        <v>105</v>
      </c>
      <c r="CA127" s="81" t="s">
        <v>105</v>
      </c>
      <c r="CB127" s="81" t="s">
        <v>105</v>
      </c>
      <c r="CC127" s="81" t="s">
        <v>105</v>
      </c>
      <c r="CD127" s="99" t="s">
        <v>105</v>
      </c>
      <c r="CE127" s="100" t="s">
        <v>101</v>
      </c>
      <c r="CF127" s="101" t="s">
        <v>152</v>
      </c>
      <c r="CG127" s="102" t="s">
        <v>103</v>
      </c>
      <c r="CH127" s="103" t="s">
        <v>153</v>
      </c>
    </row>
    <row r="128" ht="30.3" spans="1:86">
      <c r="A128" s="21">
        <v>125</v>
      </c>
      <c r="B128" s="288">
        <f>'1ST TERM Db'!B128</f>
        <v>0</v>
      </c>
      <c r="C128" s="289">
        <f>'1ST TERM Db'!C128</f>
        <v>0</v>
      </c>
      <c r="D128" s="29">
        <f>'1ST TERM Db'!D128</f>
        <v>0</v>
      </c>
      <c r="E128" s="26">
        <f>'1ST TERM Db'!E128</f>
        <v>0</v>
      </c>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3</v>
      </c>
      <c r="BN128" s="81" t="s">
        <v>105</v>
      </c>
      <c r="BO128" s="81" t="s">
        <v>105</v>
      </c>
      <c r="BP128" s="81" t="s">
        <v>105</v>
      </c>
      <c r="BQ128" s="81" t="s">
        <v>105</v>
      </c>
      <c r="BR128" s="81" t="s">
        <v>105</v>
      </c>
      <c r="BS128" s="81" t="s">
        <v>105</v>
      </c>
      <c r="BT128" s="81" t="s">
        <v>105</v>
      </c>
      <c r="BU128" s="81" t="s">
        <v>105</v>
      </c>
      <c r="BV128" s="87" t="s">
        <v>98</v>
      </c>
      <c r="BW128" s="88" t="s">
        <v>151</v>
      </c>
      <c r="BX128" s="81" t="s">
        <v>105</v>
      </c>
      <c r="BY128" s="81" t="s">
        <v>105</v>
      </c>
      <c r="BZ128" s="81" t="s">
        <v>105</v>
      </c>
      <c r="CA128" s="81" t="s">
        <v>105</v>
      </c>
      <c r="CB128" s="81" t="s">
        <v>105</v>
      </c>
      <c r="CC128" s="81" t="s">
        <v>105</v>
      </c>
      <c r="CD128" s="99" t="s">
        <v>105</v>
      </c>
      <c r="CE128" s="100" t="s">
        <v>101</v>
      </c>
      <c r="CF128" s="101" t="s">
        <v>152</v>
      </c>
      <c r="CG128" s="102" t="s">
        <v>103</v>
      </c>
      <c r="CH128" s="103" t="s">
        <v>153</v>
      </c>
    </row>
    <row r="129" ht="30.3" spans="1:86">
      <c r="A129" s="21">
        <v>126</v>
      </c>
      <c r="B129" s="288">
        <f>'1ST TERM Db'!B129</f>
        <v>0</v>
      </c>
      <c r="C129" s="289">
        <f>'1ST TERM Db'!C129</f>
        <v>0</v>
      </c>
      <c r="D129" s="29">
        <f>'1ST TERM Db'!D129</f>
        <v>0</v>
      </c>
      <c r="E129" s="26">
        <f>'1ST TERM Db'!E129</f>
        <v>0</v>
      </c>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3</v>
      </c>
      <c r="BN129" s="81" t="s">
        <v>105</v>
      </c>
      <c r="BO129" s="81" t="s">
        <v>105</v>
      </c>
      <c r="BP129" s="81" t="s">
        <v>105</v>
      </c>
      <c r="BQ129" s="81" t="s">
        <v>105</v>
      </c>
      <c r="BR129" s="81" t="s">
        <v>105</v>
      </c>
      <c r="BS129" s="81" t="s">
        <v>105</v>
      </c>
      <c r="BT129" s="81" t="s">
        <v>105</v>
      </c>
      <c r="BU129" s="81" t="s">
        <v>105</v>
      </c>
      <c r="BV129" s="87" t="s">
        <v>98</v>
      </c>
      <c r="BW129" s="88" t="s">
        <v>151</v>
      </c>
      <c r="BX129" s="81" t="s">
        <v>105</v>
      </c>
      <c r="BY129" s="81" t="s">
        <v>105</v>
      </c>
      <c r="BZ129" s="81" t="s">
        <v>105</v>
      </c>
      <c r="CA129" s="81" t="s">
        <v>105</v>
      </c>
      <c r="CB129" s="81" t="s">
        <v>105</v>
      </c>
      <c r="CC129" s="81" t="s">
        <v>105</v>
      </c>
      <c r="CD129" s="99" t="s">
        <v>105</v>
      </c>
      <c r="CE129" s="100" t="s">
        <v>101</v>
      </c>
      <c r="CF129" s="101" t="s">
        <v>152</v>
      </c>
      <c r="CG129" s="102" t="s">
        <v>103</v>
      </c>
      <c r="CH129" s="103" t="s">
        <v>153</v>
      </c>
    </row>
    <row r="130" ht="30.3" spans="1:86">
      <c r="A130" s="21">
        <v>127</v>
      </c>
      <c r="B130" s="288">
        <f>'1ST TERM Db'!B130</f>
        <v>0</v>
      </c>
      <c r="C130" s="289">
        <f>'1ST TERM Db'!C130</f>
        <v>0</v>
      </c>
      <c r="D130" s="29">
        <f>'1ST TERM Db'!D130</f>
        <v>0</v>
      </c>
      <c r="E130" s="26">
        <f>'1ST TERM Db'!E130</f>
        <v>0</v>
      </c>
      <c r="F130" s="27"/>
      <c r="G130" s="27"/>
      <c r="H130" s="27"/>
      <c r="I130" s="42">
        <f t="shared" si="23"/>
        <v>0</v>
      </c>
      <c r="J130" s="26"/>
      <c r="K130" s="26"/>
      <c r="L130" s="43">
        <f t="shared" ref="L130:L193" si="42">SUM(J130:K130)</f>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3</v>
      </c>
      <c r="BN130" s="81" t="s">
        <v>105</v>
      </c>
      <c r="BO130" s="81" t="s">
        <v>105</v>
      </c>
      <c r="BP130" s="81" t="s">
        <v>105</v>
      </c>
      <c r="BQ130" s="81" t="s">
        <v>105</v>
      </c>
      <c r="BR130" s="81" t="s">
        <v>105</v>
      </c>
      <c r="BS130" s="81" t="s">
        <v>105</v>
      </c>
      <c r="BT130" s="81" t="s">
        <v>105</v>
      </c>
      <c r="BU130" s="81" t="s">
        <v>105</v>
      </c>
      <c r="BV130" s="87" t="s">
        <v>98</v>
      </c>
      <c r="BW130" s="88" t="s">
        <v>151</v>
      </c>
      <c r="BX130" s="81" t="s">
        <v>105</v>
      </c>
      <c r="BY130" s="81" t="s">
        <v>105</v>
      </c>
      <c r="BZ130" s="81" t="s">
        <v>105</v>
      </c>
      <c r="CA130" s="81" t="s">
        <v>105</v>
      </c>
      <c r="CB130" s="81" t="s">
        <v>105</v>
      </c>
      <c r="CC130" s="81" t="s">
        <v>105</v>
      </c>
      <c r="CD130" s="99" t="s">
        <v>105</v>
      </c>
      <c r="CE130" s="100" t="s">
        <v>101</v>
      </c>
      <c r="CF130" s="101" t="s">
        <v>152</v>
      </c>
      <c r="CG130" s="102" t="s">
        <v>103</v>
      </c>
      <c r="CH130" s="103" t="s">
        <v>153</v>
      </c>
    </row>
    <row r="131" ht="30.3" spans="1:86">
      <c r="A131" s="21">
        <v>128</v>
      </c>
      <c r="B131" s="288">
        <f>'1ST TERM Db'!B131</f>
        <v>0</v>
      </c>
      <c r="C131" s="289">
        <f>'1ST TERM Db'!C131</f>
        <v>0</v>
      </c>
      <c r="D131" s="29">
        <f>'1ST TERM Db'!D131</f>
        <v>0</v>
      </c>
      <c r="E131" s="26">
        <f>'1ST TERM Db'!E131</f>
        <v>0</v>
      </c>
      <c r="F131" s="27"/>
      <c r="G131" s="27"/>
      <c r="H131" s="27"/>
      <c r="I131" s="42">
        <f t="shared" si="23"/>
        <v>0</v>
      </c>
      <c r="J131" s="26"/>
      <c r="K131" s="26"/>
      <c r="L131" s="43">
        <f t="shared" si="42"/>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3</v>
      </c>
      <c r="BN131" s="81" t="s">
        <v>105</v>
      </c>
      <c r="BO131" s="81" t="s">
        <v>105</v>
      </c>
      <c r="BP131" s="81" t="s">
        <v>105</v>
      </c>
      <c r="BQ131" s="81" t="s">
        <v>105</v>
      </c>
      <c r="BR131" s="81" t="s">
        <v>105</v>
      </c>
      <c r="BS131" s="81" t="s">
        <v>105</v>
      </c>
      <c r="BT131" s="81" t="s">
        <v>105</v>
      </c>
      <c r="BU131" s="81" t="s">
        <v>105</v>
      </c>
      <c r="BV131" s="87" t="s">
        <v>98</v>
      </c>
      <c r="BW131" s="88" t="s">
        <v>151</v>
      </c>
      <c r="BX131" s="81" t="s">
        <v>105</v>
      </c>
      <c r="BY131" s="81" t="s">
        <v>105</v>
      </c>
      <c r="BZ131" s="81" t="s">
        <v>105</v>
      </c>
      <c r="CA131" s="81" t="s">
        <v>105</v>
      </c>
      <c r="CB131" s="81" t="s">
        <v>105</v>
      </c>
      <c r="CC131" s="81" t="s">
        <v>105</v>
      </c>
      <c r="CD131" s="99" t="s">
        <v>105</v>
      </c>
      <c r="CE131" s="100" t="s">
        <v>101</v>
      </c>
      <c r="CF131" s="101" t="s">
        <v>152</v>
      </c>
      <c r="CG131" s="102" t="s">
        <v>103</v>
      </c>
      <c r="CH131" s="103" t="s">
        <v>153</v>
      </c>
    </row>
    <row r="132" ht="30.3" spans="1:86">
      <c r="A132" s="21">
        <v>129</v>
      </c>
      <c r="B132" s="288">
        <f>'1ST TERM Db'!B132</f>
        <v>0</v>
      </c>
      <c r="C132" s="289">
        <f>'1ST TERM Db'!C132</f>
        <v>0</v>
      </c>
      <c r="D132" s="29">
        <f>'1ST TERM Db'!D132</f>
        <v>0</v>
      </c>
      <c r="E132" s="26">
        <f>'1ST TERM Db'!E132</f>
        <v>0</v>
      </c>
      <c r="F132" s="27"/>
      <c r="G132" s="27"/>
      <c r="H132" s="27"/>
      <c r="I132" s="42">
        <f t="shared" si="23"/>
        <v>0</v>
      </c>
      <c r="J132" s="26"/>
      <c r="K132" s="26"/>
      <c r="L132" s="43">
        <f t="shared" si="42"/>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3</v>
      </c>
      <c r="BN132" s="81" t="s">
        <v>105</v>
      </c>
      <c r="BO132" s="81" t="s">
        <v>105</v>
      </c>
      <c r="BP132" s="81" t="s">
        <v>105</v>
      </c>
      <c r="BQ132" s="81" t="s">
        <v>105</v>
      </c>
      <c r="BR132" s="81" t="s">
        <v>105</v>
      </c>
      <c r="BS132" s="81" t="s">
        <v>105</v>
      </c>
      <c r="BT132" s="81" t="s">
        <v>105</v>
      </c>
      <c r="BU132" s="81" t="s">
        <v>105</v>
      </c>
      <c r="BV132" s="87" t="s">
        <v>98</v>
      </c>
      <c r="BW132" s="88" t="s">
        <v>151</v>
      </c>
      <c r="BX132" s="81" t="s">
        <v>105</v>
      </c>
      <c r="BY132" s="81" t="s">
        <v>105</v>
      </c>
      <c r="BZ132" s="81" t="s">
        <v>105</v>
      </c>
      <c r="CA132" s="81" t="s">
        <v>105</v>
      </c>
      <c r="CB132" s="81" t="s">
        <v>105</v>
      </c>
      <c r="CC132" s="81" t="s">
        <v>105</v>
      </c>
      <c r="CD132" s="99" t="s">
        <v>105</v>
      </c>
      <c r="CE132" s="100" t="s">
        <v>101</v>
      </c>
      <c r="CF132" s="101" t="s">
        <v>152</v>
      </c>
      <c r="CG132" s="102" t="s">
        <v>103</v>
      </c>
      <c r="CH132" s="103" t="s">
        <v>153</v>
      </c>
    </row>
    <row r="133" ht="30.3" spans="1:86">
      <c r="A133" s="21">
        <v>130</v>
      </c>
      <c r="B133" s="288">
        <f>'1ST TERM Db'!B133</f>
        <v>0</v>
      </c>
      <c r="C133" s="289">
        <f>'1ST TERM Db'!C133</f>
        <v>0</v>
      </c>
      <c r="D133" s="29">
        <f>'1ST TERM Db'!D133</f>
        <v>0</v>
      </c>
      <c r="E133" s="26">
        <f>'1ST TERM Db'!E133</f>
        <v>0</v>
      </c>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3</v>
      </c>
      <c r="BN133" s="81" t="s">
        <v>105</v>
      </c>
      <c r="BO133" s="81" t="s">
        <v>105</v>
      </c>
      <c r="BP133" s="81" t="s">
        <v>105</v>
      </c>
      <c r="BQ133" s="81" t="s">
        <v>105</v>
      </c>
      <c r="BR133" s="81" t="s">
        <v>105</v>
      </c>
      <c r="BS133" s="81" t="s">
        <v>105</v>
      </c>
      <c r="BT133" s="81" t="s">
        <v>105</v>
      </c>
      <c r="BU133" s="81" t="s">
        <v>105</v>
      </c>
      <c r="BV133" s="87" t="s">
        <v>98</v>
      </c>
      <c r="BW133" s="88" t="s">
        <v>151</v>
      </c>
      <c r="BX133" s="81" t="s">
        <v>105</v>
      </c>
      <c r="BY133" s="81" t="s">
        <v>105</v>
      </c>
      <c r="BZ133" s="81" t="s">
        <v>105</v>
      </c>
      <c r="CA133" s="81" t="s">
        <v>105</v>
      </c>
      <c r="CB133" s="81" t="s">
        <v>105</v>
      </c>
      <c r="CC133" s="81" t="s">
        <v>105</v>
      </c>
      <c r="CD133" s="99" t="s">
        <v>105</v>
      </c>
      <c r="CE133" s="100" t="s">
        <v>101</v>
      </c>
      <c r="CF133" s="101" t="s">
        <v>152</v>
      </c>
      <c r="CG133" s="102" t="s">
        <v>103</v>
      </c>
      <c r="CH133" s="103" t="s">
        <v>153</v>
      </c>
    </row>
    <row r="134" ht="30.3" spans="1:86">
      <c r="A134" s="21">
        <v>131</v>
      </c>
      <c r="B134" s="288">
        <f>'1ST TERM Db'!B134</f>
        <v>0</v>
      </c>
      <c r="C134" s="289">
        <f>'1ST TERM Db'!C134</f>
        <v>0</v>
      </c>
      <c r="D134" s="29">
        <f>'1ST TERM Db'!D134</f>
        <v>0</v>
      </c>
      <c r="E134" s="26">
        <f>'1ST TERM Db'!E134</f>
        <v>0</v>
      </c>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3</v>
      </c>
      <c r="BN134" s="81" t="s">
        <v>105</v>
      </c>
      <c r="BO134" s="81" t="s">
        <v>105</v>
      </c>
      <c r="BP134" s="81" t="s">
        <v>105</v>
      </c>
      <c r="BQ134" s="81" t="s">
        <v>105</v>
      </c>
      <c r="BR134" s="81" t="s">
        <v>105</v>
      </c>
      <c r="BS134" s="81" t="s">
        <v>105</v>
      </c>
      <c r="BT134" s="81" t="s">
        <v>105</v>
      </c>
      <c r="BU134" s="81" t="s">
        <v>105</v>
      </c>
      <c r="BV134" s="87" t="s">
        <v>98</v>
      </c>
      <c r="BW134" s="88" t="s">
        <v>151</v>
      </c>
      <c r="BX134" s="81" t="s">
        <v>105</v>
      </c>
      <c r="BY134" s="81" t="s">
        <v>105</v>
      </c>
      <c r="BZ134" s="81" t="s">
        <v>105</v>
      </c>
      <c r="CA134" s="81" t="s">
        <v>105</v>
      </c>
      <c r="CB134" s="81" t="s">
        <v>105</v>
      </c>
      <c r="CC134" s="81" t="s">
        <v>105</v>
      </c>
      <c r="CD134" s="99" t="s">
        <v>105</v>
      </c>
      <c r="CE134" s="100" t="s">
        <v>101</v>
      </c>
      <c r="CF134" s="101" t="s">
        <v>152</v>
      </c>
      <c r="CG134" s="102" t="s">
        <v>103</v>
      </c>
      <c r="CH134" s="103" t="s">
        <v>153</v>
      </c>
    </row>
    <row r="135" ht="30.3" spans="1:86">
      <c r="A135" s="21">
        <v>132</v>
      </c>
      <c r="B135" s="288">
        <f>'1ST TERM Db'!B135</f>
        <v>0</v>
      </c>
      <c r="C135" s="289">
        <f>'1ST TERM Db'!C135</f>
        <v>0</v>
      </c>
      <c r="D135" s="29">
        <f>'1ST TERM Db'!D135</f>
        <v>0</v>
      </c>
      <c r="E135" s="26">
        <f>'1ST TERM Db'!E135</f>
        <v>0</v>
      </c>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3</v>
      </c>
      <c r="BN135" s="81" t="s">
        <v>105</v>
      </c>
      <c r="BO135" s="81" t="s">
        <v>105</v>
      </c>
      <c r="BP135" s="81" t="s">
        <v>105</v>
      </c>
      <c r="BQ135" s="81" t="s">
        <v>105</v>
      </c>
      <c r="BR135" s="81" t="s">
        <v>105</v>
      </c>
      <c r="BS135" s="81" t="s">
        <v>105</v>
      </c>
      <c r="BT135" s="81" t="s">
        <v>105</v>
      </c>
      <c r="BU135" s="81" t="s">
        <v>105</v>
      </c>
      <c r="BV135" s="87" t="s">
        <v>98</v>
      </c>
      <c r="BW135" s="88" t="s">
        <v>151</v>
      </c>
      <c r="BX135" s="81" t="s">
        <v>105</v>
      </c>
      <c r="BY135" s="81" t="s">
        <v>105</v>
      </c>
      <c r="BZ135" s="81" t="s">
        <v>105</v>
      </c>
      <c r="CA135" s="81" t="s">
        <v>105</v>
      </c>
      <c r="CB135" s="81" t="s">
        <v>105</v>
      </c>
      <c r="CC135" s="81" t="s">
        <v>105</v>
      </c>
      <c r="CD135" s="99" t="s">
        <v>105</v>
      </c>
      <c r="CE135" s="100" t="s">
        <v>101</v>
      </c>
      <c r="CF135" s="101" t="s">
        <v>152</v>
      </c>
      <c r="CG135" s="102" t="s">
        <v>103</v>
      </c>
      <c r="CH135" s="103" t="s">
        <v>153</v>
      </c>
    </row>
    <row r="136" ht="30.3" spans="1:86">
      <c r="A136" s="21">
        <v>133</v>
      </c>
      <c r="B136" s="288">
        <f>'1ST TERM Db'!B136</f>
        <v>0</v>
      </c>
      <c r="C136" s="289">
        <f>'1ST TERM Db'!C136</f>
        <v>0</v>
      </c>
      <c r="D136" s="29">
        <f>'1ST TERM Db'!D136</f>
        <v>0</v>
      </c>
      <c r="E136" s="26">
        <f>'1ST TERM Db'!E136</f>
        <v>0</v>
      </c>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3</v>
      </c>
      <c r="BN136" s="81" t="s">
        <v>105</v>
      </c>
      <c r="BO136" s="81" t="s">
        <v>105</v>
      </c>
      <c r="BP136" s="81" t="s">
        <v>105</v>
      </c>
      <c r="BQ136" s="81" t="s">
        <v>105</v>
      </c>
      <c r="BR136" s="81" t="s">
        <v>105</v>
      </c>
      <c r="BS136" s="81" t="s">
        <v>105</v>
      </c>
      <c r="BT136" s="81" t="s">
        <v>105</v>
      </c>
      <c r="BU136" s="81" t="s">
        <v>105</v>
      </c>
      <c r="BV136" s="87" t="s">
        <v>98</v>
      </c>
      <c r="BW136" s="88" t="s">
        <v>151</v>
      </c>
      <c r="BX136" s="81" t="s">
        <v>105</v>
      </c>
      <c r="BY136" s="81" t="s">
        <v>105</v>
      </c>
      <c r="BZ136" s="81" t="s">
        <v>105</v>
      </c>
      <c r="CA136" s="81" t="s">
        <v>105</v>
      </c>
      <c r="CB136" s="81" t="s">
        <v>105</v>
      </c>
      <c r="CC136" s="81" t="s">
        <v>105</v>
      </c>
      <c r="CD136" s="99" t="s">
        <v>105</v>
      </c>
      <c r="CE136" s="100" t="s">
        <v>101</v>
      </c>
      <c r="CF136" s="101" t="s">
        <v>152</v>
      </c>
      <c r="CG136" s="102" t="s">
        <v>103</v>
      </c>
      <c r="CH136" s="103" t="s">
        <v>153</v>
      </c>
    </row>
    <row r="137" ht="30.3" spans="1:86">
      <c r="A137" s="21">
        <v>134</v>
      </c>
      <c r="B137" s="288">
        <f>'1ST TERM Db'!B137</f>
        <v>0</v>
      </c>
      <c r="C137" s="289">
        <f>'1ST TERM Db'!C137</f>
        <v>0</v>
      </c>
      <c r="D137" s="29">
        <f>'1ST TERM Db'!D137</f>
        <v>0</v>
      </c>
      <c r="E137" s="26">
        <f>'1ST TERM Db'!E137</f>
        <v>0</v>
      </c>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3</v>
      </c>
      <c r="BN137" s="81" t="s">
        <v>105</v>
      </c>
      <c r="BO137" s="81" t="s">
        <v>105</v>
      </c>
      <c r="BP137" s="81" t="s">
        <v>105</v>
      </c>
      <c r="BQ137" s="81" t="s">
        <v>105</v>
      </c>
      <c r="BR137" s="81" t="s">
        <v>105</v>
      </c>
      <c r="BS137" s="81" t="s">
        <v>105</v>
      </c>
      <c r="BT137" s="81" t="s">
        <v>105</v>
      </c>
      <c r="BU137" s="81" t="s">
        <v>105</v>
      </c>
      <c r="BV137" s="87" t="s">
        <v>98</v>
      </c>
      <c r="BW137" s="88" t="s">
        <v>151</v>
      </c>
      <c r="BX137" s="81" t="s">
        <v>105</v>
      </c>
      <c r="BY137" s="81" t="s">
        <v>105</v>
      </c>
      <c r="BZ137" s="81" t="s">
        <v>105</v>
      </c>
      <c r="CA137" s="81" t="s">
        <v>105</v>
      </c>
      <c r="CB137" s="81" t="s">
        <v>105</v>
      </c>
      <c r="CC137" s="81" t="s">
        <v>105</v>
      </c>
      <c r="CD137" s="99" t="s">
        <v>105</v>
      </c>
      <c r="CE137" s="100" t="s">
        <v>101</v>
      </c>
      <c r="CF137" s="101" t="s">
        <v>152</v>
      </c>
      <c r="CG137" s="102" t="s">
        <v>103</v>
      </c>
      <c r="CH137" s="103" t="s">
        <v>153</v>
      </c>
    </row>
    <row r="138" ht="30.3" spans="1:86">
      <c r="A138" s="21">
        <v>135</v>
      </c>
      <c r="B138" s="288">
        <f>'1ST TERM Db'!B138</f>
        <v>0</v>
      </c>
      <c r="C138" s="289">
        <f>'1ST TERM Db'!C138</f>
        <v>0</v>
      </c>
      <c r="D138" s="29">
        <f>'1ST TERM Db'!D138</f>
        <v>0</v>
      </c>
      <c r="E138" s="26">
        <f>'1ST TERM Db'!E138</f>
        <v>0</v>
      </c>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3</v>
      </c>
      <c r="BN138" s="81" t="s">
        <v>105</v>
      </c>
      <c r="BO138" s="81" t="s">
        <v>105</v>
      </c>
      <c r="BP138" s="81" t="s">
        <v>105</v>
      </c>
      <c r="BQ138" s="81" t="s">
        <v>105</v>
      </c>
      <c r="BR138" s="81" t="s">
        <v>105</v>
      </c>
      <c r="BS138" s="81" t="s">
        <v>105</v>
      </c>
      <c r="BT138" s="81" t="s">
        <v>105</v>
      </c>
      <c r="BU138" s="81" t="s">
        <v>105</v>
      </c>
      <c r="BV138" s="87" t="s">
        <v>98</v>
      </c>
      <c r="BW138" s="88" t="s">
        <v>151</v>
      </c>
      <c r="BX138" s="81" t="s">
        <v>105</v>
      </c>
      <c r="BY138" s="81" t="s">
        <v>105</v>
      </c>
      <c r="BZ138" s="81" t="s">
        <v>105</v>
      </c>
      <c r="CA138" s="81" t="s">
        <v>105</v>
      </c>
      <c r="CB138" s="81" t="s">
        <v>105</v>
      </c>
      <c r="CC138" s="81" t="s">
        <v>105</v>
      </c>
      <c r="CD138" s="99" t="s">
        <v>105</v>
      </c>
      <c r="CE138" s="100" t="s">
        <v>101</v>
      </c>
      <c r="CF138" s="101" t="s">
        <v>152</v>
      </c>
      <c r="CG138" s="102" t="s">
        <v>103</v>
      </c>
      <c r="CH138" s="103" t="s">
        <v>153</v>
      </c>
    </row>
    <row r="139" ht="30.3" spans="1:86">
      <c r="A139" s="21">
        <v>136</v>
      </c>
      <c r="B139" s="288">
        <f>'1ST TERM Db'!B139</f>
        <v>0</v>
      </c>
      <c r="C139" s="289">
        <f>'1ST TERM Db'!C139</f>
        <v>0</v>
      </c>
      <c r="D139" s="29">
        <f>'1ST TERM Db'!D139</f>
        <v>0</v>
      </c>
      <c r="E139" s="26">
        <f>'1ST TERM Db'!E139</f>
        <v>0</v>
      </c>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3</v>
      </c>
      <c r="BN139" s="81" t="s">
        <v>105</v>
      </c>
      <c r="BO139" s="81" t="s">
        <v>105</v>
      </c>
      <c r="BP139" s="81" t="s">
        <v>105</v>
      </c>
      <c r="BQ139" s="81" t="s">
        <v>105</v>
      </c>
      <c r="BR139" s="81" t="s">
        <v>105</v>
      </c>
      <c r="BS139" s="81" t="s">
        <v>105</v>
      </c>
      <c r="BT139" s="81" t="s">
        <v>105</v>
      </c>
      <c r="BU139" s="81" t="s">
        <v>105</v>
      </c>
      <c r="BV139" s="87" t="s">
        <v>98</v>
      </c>
      <c r="BW139" s="88" t="s">
        <v>151</v>
      </c>
      <c r="BX139" s="81" t="s">
        <v>105</v>
      </c>
      <c r="BY139" s="81" t="s">
        <v>105</v>
      </c>
      <c r="BZ139" s="81" t="s">
        <v>105</v>
      </c>
      <c r="CA139" s="81" t="s">
        <v>105</v>
      </c>
      <c r="CB139" s="81" t="s">
        <v>105</v>
      </c>
      <c r="CC139" s="81" t="s">
        <v>105</v>
      </c>
      <c r="CD139" s="99" t="s">
        <v>105</v>
      </c>
      <c r="CE139" s="100" t="s">
        <v>101</v>
      </c>
      <c r="CF139" s="101" t="s">
        <v>152</v>
      </c>
      <c r="CG139" s="102" t="s">
        <v>103</v>
      </c>
      <c r="CH139" s="103" t="s">
        <v>153</v>
      </c>
    </row>
    <row r="140" ht="30.3" spans="1:86">
      <c r="A140" s="21">
        <v>137</v>
      </c>
      <c r="B140" s="288">
        <f>'1ST TERM Db'!B140</f>
        <v>0</v>
      </c>
      <c r="C140" s="289">
        <f>'1ST TERM Db'!C140</f>
        <v>0</v>
      </c>
      <c r="D140" s="29">
        <f>'1ST TERM Db'!D140</f>
        <v>0</v>
      </c>
      <c r="E140" s="26">
        <f>'1ST TERM Db'!E140</f>
        <v>0</v>
      </c>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3</v>
      </c>
      <c r="BN140" s="81" t="s">
        <v>105</v>
      </c>
      <c r="BO140" s="81" t="s">
        <v>105</v>
      </c>
      <c r="BP140" s="81" t="s">
        <v>105</v>
      </c>
      <c r="BQ140" s="81" t="s">
        <v>105</v>
      </c>
      <c r="BR140" s="81" t="s">
        <v>105</v>
      </c>
      <c r="BS140" s="81" t="s">
        <v>105</v>
      </c>
      <c r="BT140" s="81" t="s">
        <v>105</v>
      </c>
      <c r="BU140" s="81" t="s">
        <v>105</v>
      </c>
      <c r="BV140" s="87" t="s">
        <v>98</v>
      </c>
      <c r="BW140" s="88" t="s">
        <v>151</v>
      </c>
      <c r="BX140" s="81" t="s">
        <v>105</v>
      </c>
      <c r="BY140" s="81" t="s">
        <v>105</v>
      </c>
      <c r="BZ140" s="81" t="s">
        <v>105</v>
      </c>
      <c r="CA140" s="81" t="s">
        <v>105</v>
      </c>
      <c r="CB140" s="81" t="s">
        <v>105</v>
      </c>
      <c r="CC140" s="81" t="s">
        <v>105</v>
      </c>
      <c r="CD140" s="99" t="s">
        <v>105</v>
      </c>
      <c r="CE140" s="100" t="s">
        <v>101</v>
      </c>
      <c r="CF140" s="101" t="s">
        <v>152</v>
      </c>
      <c r="CG140" s="102" t="s">
        <v>103</v>
      </c>
      <c r="CH140" s="103" t="s">
        <v>153</v>
      </c>
    </row>
    <row r="141" ht="30.3" spans="1:86">
      <c r="A141" s="21">
        <v>138</v>
      </c>
      <c r="B141" s="288">
        <f>'1ST TERM Db'!B141</f>
        <v>0</v>
      </c>
      <c r="C141" s="289">
        <f>'1ST TERM Db'!C141</f>
        <v>0</v>
      </c>
      <c r="D141" s="29">
        <f>'1ST TERM Db'!D141</f>
        <v>0</v>
      </c>
      <c r="E141" s="26">
        <f>'1ST TERM Db'!E141</f>
        <v>0</v>
      </c>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3</v>
      </c>
      <c r="BN141" s="81" t="s">
        <v>105</v>
      </c>
      <c r="BO141" s="81" t="s">
        <v>105</v>
      </c>
      <c r="BP141" s="81" t="s">
        <v>105</v>
      </c>
      <c r="BQ141" s="81" t="s">
        <v>105</v>
      </c>
      <c r="BR141" s="81" t="s">
        <v>105</v>
      </c>
      <c r="BS141" s="81" t="s">
        <v>105</v>
      </c>
      <c r="BT141" s="81" t="s">
        <v>105</v>
      </c>
      <c r="BU141" s="81" t="s">
        <v>105</v>
      </c>
      <c r="BV141" s="87" t="s">
        <v>98</v>
      </c>
      <c r="BW141" s="88" t="s">
        <v>151</v>
      </c>
      <c r="BX141" s="81" t="s">
        <v>105</v>
      </c>
      <c r="BY141" s="81" t="s">
        <v>105</v>
      </c>
      <c r="BZ141" s="81" t="s">
        <v>105</v>
      </c>
      <c r="CA141" s="81" t="s">
        <v>105</v>
      </c>
      <c r="CB141" s="81" t="s">
        <v>105</v>
      </c>
      <c r="CC141" s="81" t="s">
        <v>105</v>
      </c>
      <c r="CD141" s="99" t="s">
        <v>105</v>
      </c>
      <c r="CE141" s="100" t="s">
        <v>101</v>
      </c>
      <c r="CF141" s="101" t="s">
        <v>152</v>
      </c>
      <c r="CG141" s="102" t="s">
        <v>103</v>
      </c>
      <c r="CH141" s="103" t="s">
        <v>153</v>
      </c>
    </row>
    <row r="142" ht="30.3" spans="1:86">
      <c r="A142" s="21">
        <v>139</v>
      </c>
      <c r="B142" s="288">
        <f>'1ST TERM Db'!B142</f>
        <v>0</v>
      </c>
      <c r="C142" s="289">
        <f>'1ST TERM Db'!C142</f>
        <v>0</v>
      </c>
      <c r="D142" s="29">
        <f>'1ST TERM Db'!D142</f>
        <v>0</v>
      </c>
      <c r="E142" s="26">
        <f>'1ST TERM Db'!E142</f>
        <v>0</v>
      </c>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3</v>
      </c>
      <c r="BN142" s="81" t="s">
        <v>105</v>
      </c>
      <c r="BO142" s="81" t="s">
        <v>105</v>
      </c>
      <c r="BP142" s="81" t="s">
        <v>105</v>
      </c>
      <c r="BQ142" s="81" t="s">
        <v>105</v>
      </c>
      <c r="BR142" s="81" t="s">
        <v>105</v>
      </c>
      <c r="BS142" s="81" t="s">
        <v>105</v>
      </c>
      <c r="BT142" s="81" t="s">
        <v>105</v>
      </c>
      <c r="BU142" s="81" t="s">
        <v>105</v>
      </c>
      <c r="BV142" s="87" t="s">
        <v>98</v>
      </c>
      <c r="BW142" s="88" t="s">
        <v>151</v>
      </c>
      <c r="BX142" s="81" t="s">
        <v>105</v>
      </c>
      <c r="BY142" s="81" t="s">
        <v>105</v>
      </c>
      <c r="BZ142" s="81" t="s">
        <v>105</v>
      </c>
      <c r="CA142" s="81" t="s">
        <v>105</v>
      </c>
      <c r="CB142" s="81" t="s">
        <v>105</v>
      </c>
      <c r="CC142" s="81" t="s">
        <v>105</v>
      </c>
      <c r="CD142" s="99" t="s">
        <v>105</v>
      </c>
      <c r="CE142" s="100" t="s">
        <v>101</v>
      </c>
      <c r="CF142" s="101" t="s">
        <v>152</v>
      </c>
      <c r="CG142" s="102" t="s">
        <v>103</v>
      </c>
      <c r="CH142" s="103" t="s">
        <v>153</v>
      </c>
    </row>
    <row r="143" ht="30.3" spans="1:86">
      <c r="A143" s="21">
        <v>140</v>
      </c>
      <c r="B143" s="288">
        <f>'1ST TERM Db'!B143</f>
        <v>0</v>
      </c>
      <c r="C143" s="289">
        <f>'1ST TERM Db'!C143</f>
        <v>0</v>
      </c>
      <c r="D143" s="29">
        <f>'1ST TERM Db'!D143</f>
        <v>0</v>
      </c>
      <c r="E143" s="26">
        <f>'1ST TERM Db'!E143</f>
        <v>0</v>
      </c>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3</v>
      </c>
      <c r="BN143" s="81" t="s">
        <v>105</v>
      </c>
      <c r="BO143" s="81" t="s">
        <v>105</v>
      </c>
      <c r="BP143" s="81" t="s">
        <v>105</v>
      </c>
      <c r="BQ143" s="81" t="s">
        <v>105</v>
      </c>
      <c r="BR143" s="81" t="s">
        <v>105</v>
      </c>
      <c r="BS143" s="81" t="s">
        <v>105</v>
      </c>
      <c r="BT143" s="81" t="s">
        <v>105</v>
      </c>
      <c r="BU143" s="81" t="s">
        <v>105</v>
      </c>
      <c r="BV143" s="87" t="s">
        <v>98</v>
      </c>
      <c r="BW143" s="88" t="s">
        <v>151</v>
      </c>
      <c r="BX143" s="81" t="s">
        <v>105</v>
      </c>
      <c r="BY143" s="81" t="s">
        <v>105</v>
      </c>
      <c r="BZ143" s="81" t="s">
        <v>105</v>
      </c>
      <c r="CA143" s="81" t="s">
        <v>105</v>
      </c>
      <c r="CB143" s="81" t="s">
        <v>105</v>
      </c>
      <c r="CC143" s="81" t="s">
        <v>105</v>
      </c>
      <c r="CD143" s="99" t="s">
        <v>105</v>
      </c>
      <c r="CE143" s="100" t="s">
        <v>101</v>
      </c>
      <c r="CF143" s="101" t="s">
        <v>152</v>
      </c>
      <c r="CG143" s="102" t="s">
        <v>103</v>
      </c>
      <c r="CH143" s="103" t="s">
        <v>153</v>
      </c>
    </row>
    <row r="144" ht="30.3" spans="1:86">
      <c r="A144" s="21">
        <v>141</v>
      </c>
      <c r="B144" s="288">
        <f>'1ST TERM Db'!B144</f>
        <v>0</v>
      </c>
      <c r="C144" s="289">
        <f>'1ST TERM Db'!C144</f>
        <v>0</v>
      </c>
      <c r="D144" s="29">
        <f>'1ST TERM Db'!D144</f>
        <v>0</v>
      </c>
      <c r="E144" s="26">
        <f>'1ST TERM Db'!E144</f>
        <v>0</v>
      </c>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3</v>
      </c>
      <c r="BN144" s="81" t="s">
        <v>105</v>
      </c>
      <c r="BO144" s="81" t="s">
        <v>105</v>
      </c>
      <c r="BP144" s="81" t="s">
        <v>105</v>
      </c>
      <c r="BQ144" s="81" t="s">
        <v>105</v>
      </c>
      <c r="BR144" s="81" t="s">
        <v>105</v>
      </c>
      <c r="BS144" s="81" t="s">
        <v>105</v>
      </c>
      <c r="BT144" s="81" t="s">
        <v>105</v>
      </c>
      <c r="BU144" s="81" t="s">
        <v>105</v>
      </c>
      <c r="BV144" s="87" t="s">
        <v>98</v>
      </c>
      <c r="BW144" s="88" t="s">
        <v>151</v>
      </c>
      <c r="BX144" s="81" t="s">
        <v>105</v>
      </c>
      <c r="BY144" s="81" t="s">
        <v>105</v>
      </c>
      <c r="BZ144" s="81" t="s">
        <v>105</v>
      </c>
      <c r="CA144" s="81" t="s">
        <v>105</v>
      </c>
      <c r="CB144" s="81" t="s">
        <v>105</v>
      </c>
      <c r="CC144" s="81" t="s">
        <v>105</v>
      </c>
      <c r="CD144" s="99" t="s">
        <v>105</v>
      </c>
      <c r="CE144" s="100" t="s">
        <v>101</v>
      </c>
      <c r="CF144" s="101" t="s">
        <v>152</v>
      </c>
      <c r="CG144" s="102" t="s">
        <v>103</v>
      </c>
      <c r="CH144" s="103" t="s">
        <v>153</v>
      </c>
    </row>
    <row r="145" ht="30.3" spans="1:86">
      <c r="A145" s="21">
        <v>142</v>
      </c>
      <c r="B145" s="288">
        <f>'1ST TERM Db'!B145</f>
        <v>0</v>
      </c>
      <c r="C145" s="289">
        <f>'1ST TERM Db'!C145</f>
        <v>0</v>
      </c>
      <c r="D145" s="29">
        <f>'1ST TERM Db'!D145</f>
        <v>0</v>
      </c>
      <c r="E145" s="26">
        <f>'1ST TERM Db'!E145</f>
        <v>0</v>
      </c>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3</v>
      </c>
      <c r="BN145" s="81" t="s">
        <v>105</v>
      </c>
      <c r="BO145" s="81" t="s">
        <v>105</v>
      </c>
      <c r="BP145" s="81" t="s">
        <v>105</v>
      </c>
      <c r="BQ145" s="81" t="s">
        <v>105</v>
      </c>
      <c r="BR145" s="81" t="s">
        <v>105</v>
      </c>
      <c r="BS145" s="81" t="s">
        <v>105</v>
      </c>
      <c r="BT145" s="81" t="s">
        <v>105</v>
      </c>
      <c r="BU145" s="81" t="s">
        <v>105</v>
      </c>
      <c r="BV145" s="87" t="s">
        <v>98</v>
      </c>
      <c r="BW145" s="88" t="s">
        <v>151</v>
      </c>
      <c r="BX145" s="81" t="s">
        <v>105</v>
      </c>
      <c r="BY145" s="81" t="s">
        <v>105</v>
      </c>
      <c r="BZ145" s="81" t="s">
        <v>105</v>
      </c>
      <c r="CA145" s="81" t="s">
        <v>105</v>
      </c>
      <c r="CB145" s="81" t="s">
        <v>105</v>
      </c>
      <c r="CC145" s="81" t="s">
        <v>105</v>
      </c>
      <c r="CD145" s="99" t="s">
        <v>105</v>
      </c>
      <c r="CE145" s="100" t="s">
        <v>101</v>
      </c>
      <c r="CF145" s="101" t="s">
        <v>152</v>
      </c>
      <c r="CG145" s="102" t="s">
        <v>103</v>
      </c>
      <c r="CH145" s="103" t="s">
        <v>153</v>
      </c>
    </row>
    <row r="146" ht="30.3" spans="1:86">
      <c r="A146" s="21">
        <v>143</v>
      </c>
      <c r="B146" s="288">
        <f>'1ST TERM Db'!B146</f>
        <v>0</v>
      </c>
      <c r="C146" s="289">
        <f>'1ST TERM Db'!C146</f>
        <v>0</v>
      </c>
      <c r="D146" s="29">
        <f>'1ST TERM Db'!D146</f>
        <v>0</v>
      </c>
      <c r="E146" s="26">
        <f>'1ST TERM Db'!E146</f>
        <v>0</v>
      </c>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3</v>
      </c>
      <c r="BN146" s="81" t="s">
        <v>105</v>
      </c>
      <c r="BO146" s="81" t="s">
        <v>105</v>
      </c>
      <c r="BP146" s="81" t="s">
        <v>105</v>
      </c>
      <c r="BQ146" s="81" t="s">
        <v>105</v>
      </c>
      <c r="BR146" s="81" t="s">
        <v>105</v>
      </c>
      <c r="BS146" s="81" t="s">
        <v>105</v>
      </c>
      <c r="BT146" s="81" t="s">
        <v>105</v>
      </c>
      <c r="BU146" s="81" t="s">
        <v>105</v>
      </c>
      <c r="BV146" s="87" t="s">
        <v>98</v>
      </c>
      <c r="BW146" s="88" t="s">
        <v>151</v>
      </c>
      <c r="BX146" s="81" t="s">
        <v>105</v>
      </c>
      <c r="BY146" s="81" t="s">
        <v>105</v>
      </c>
      <c r="BZ146" s="81" t="s">
        <v>105</v>
      </c>
      <c r="CA146" s="81" t="s">
        <v>105</v>
      </c>
      <c r="CB146" s="81" t="s">
        <v>105</v>
      </c>
      <c r="CC146" s="81" t="s">
        <v>105</v>
      </c>
      <c r="CD146" s="99" t="s">
        <v>105</v>
      </c>
      <c r="CE146" s="100" t="s">
        <v>101</v>
      </c>
      <c r="CF146" s="101" t="s">
        <v>152</v>
      </c>
      <c r="CG146" s="102" t="s">
        <v>103</v>
      </c>
      <c r="CH146" s="103" t="s">
        <v>153</v>
      </c>
    </row>
    <row r="147" ht="30.3" spans="1:86">
      <c r="A147" s="21">
        <v>144</v>
      </c>
      <c r="B147" s="288">
        <f>'1ST TERM Db'!B147</f>
        <v>0</v>
      </c>
      <c r="C147" s="289">
        <f>'1ST TERM Db'!C147</f>
        <v>0</v>
      </c>
      <c r="D147" s="29">
        <f>'1ST TERM Db'!D147</f>
        <v>0</v>
      </c>
      <c r="E147" s="26">
        <f>'1ST TERM Db'!E147</f>
        <v>0</v>
      </c>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3</v>
      </c>
      <c r="BN147" s="81" t="s">
        <v>105</v>
      </c>
      <c r="BO147" s="81" t="s">
        <v>105</v>
      </c>
      <c r="BP147" s="81" t="s">
        <v>105</v>
      </c>
      <c r="BQ147" s="81" t="s">
        <v>105</v>
      </c>
      <c r="BR147" s="81" t="s">
        <v>105</v>
      </c>
      <c r="BS147" s="81" t="s">
        <v>105</v>
      </c>
      <c r="BT147" s="81" t="s">
        <v>105</v>
      </c>
      <c r="BU147" s="81" t="s">
        <v>105</v>
      </c>
      <c r="BV147" s="87" t="s">
        <v>98</v>
      </c>
      <c r="BW147" s="88" t="s">
        <v>151</v>
      </c>
      <c r="BX147" s="81" t="s">
        <v>105</v>
      </c>
      <c r="BY147" s="81" t="s">
        <v>105</v>
      </c>
      <c r="BZ147" s="81" t="s">
        <v>105</v>
      </c>
      <c r="CA147" s="81" t="s">
        <v>105</v>
      </c>
      <c r="CB147" s="81" t="s">
        <v>105</v>
      </c>
      <c r="CC147" s="81" t="s">
        <v>105</v>
      </c>
      <c r="CD147" s="99" t="s">
        <v>105</v>
      </c>
      <c r="CE147" s="100" t="s">
        <v>101</v>
      </c>
      <c r="CF147" s="101" t="s">
        <v>152</v>
      </c>
      <c r="CG147" s="102" t="s">
        <v>103</v>
      </c>
      <c r="CH147" s="103" t="s">
        <v>153</v>
      </c>
    </row>
    <row r="148" ht="30.3" spans="1:86">
      <c r="A148" s="21">
        <v>145</v>
      </c>
      <c r="B148" s="288">
        <f>'1ST TERM Db'!B148</f>
        <v>0</v>
      </c>
      <c r="C148" s="289">
        <f>'1ST TERM Db'!C148</f>
        <v>0</v>
      </c>
      <c r="D148" s="29">
        <f>'1ST TERM Db'!D148</f>
        <v>0</v>
      </c>
      <c r="E148" s="26">
        <f>'1ST TERM Db'!E148</f>
        <v>0</v>
      </c>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3</v>
      </c>
      <c r="BN148" s="81" t="s">
        <v>105</v>
      </c>
      <c r="BO148" s="81" t="s">
        <v>105</v>
      </c>
      <c r="BP148" s="81" t="s">
        <v>105</v>
      </c>
      <c r="BQ148" s="81" t="s">
        <v>105</v>
      </c>
      <c r="BR148" s="81" t="s">
        <v>105</v>
      </c>
      <c r="BS148" s="81" t="s">
        <v>105</v>
      </c>
      <c r="BT148" s="81" t="s">
        <v>105</v>
      </c>
      <c r="BU148" s="81" t="s">
        <v>105</v>
      </c>
      <c r="BV148" s="87" t="s">
        <v>98</v>
      </c>
      <c r="BW148" s="88" t="s">
        <v>151</v>
      </c>
      <c r="BX148" s="81" t="s">
        <v>105</v>
      </c>
      <c r="BY148" s="81" t="s">
        <v>105</v>
      </c>
      <c r="BZ148" s="81" t="s">
        <v>105</v>
      </c>
      <c r="CA148" s="81" t="s">
        <v>105</v>
      </c>
      <c r="CB148" s="81" t="s">
        <v>105</v>
      </c>
      <c r="CC148" s="81" t="s">
        <v>105</v>
      </c>
      <c r="CD148" s="99" t="s">
        <v>105</v>
      </c>
      <c r="CE148" s="100" t="s">
        <v>101</v>
      </c>
      <c r="CF148" s="101" t="s">
        <v>152</v>
      </c>
      <c r="CG148" s="102" t="s">
        <v>103</v>
      </c>
      <c r="CH148" s="103" t="s">
        <v>153</v>
      </c>
    </row>
    <row r="149" ht="30.3" spans="1:86">
      <c r="A149" s="21">
        <v>146</v>
      </c>
      <c r="B149" s="288">
        <f>'1ST TERM Db'!B149</f>
        <v>0</v>
      </c>
      <c r="C149" s="289">
        <f>'1ST TERM Db'!C149</f>
        <v>0</v>
      </c>
      <c r="D149" s="29">
        <f>'1ST TERM Db'!D149</f>
        <v>0</v>
      </c>
      <c r="E149" s="26">
        <f>'1ST TERM Db'!E149</f>
        <v>0</v>
      </c>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3</v>
      </c>
      <c r="BN149" s="81" t="s">
        <v>105</v>
      </c>
      <c r="BO149" s="81" t="s">
        <v>105</v>
      </c>
      <c r="BP149" s="81" t="s">
        <v>105</v>
      </c>
      <c r="BQ149" s="81" t="s">
        <v>105</v>
      </c>
      <c r="BR149" s="81" t="s">
        <v>105</v>
      </c>
      <c r="BS149" s="81" t="s">
        <v>105</v>
      </c>
      <c r="BT149" s="81" t="s">
        <v>105</v>
      </c>
      <c r="BU149" s="81" t="s">
        <v>105</v>
      </c>
      <c r="BV149" s="87" t="s">
        <v>98</v>
      </c>
      <c r="BW149" s="88" t="s">
        <v>151</v>
      </c>
      <c r="BX149" s="81" t="s">
        <v>105</v>
      </c>
      <c r="BY149" s="81" t="s">
        <v>105</v>
      </c>
      <c r="BZ149" s="81" t="s">
        <v>105</v>
      </c>
      <c r="CA149" s="81" t="s">
        <v>105</v>
      </c>
      <c r="CB149" s="81" t="s">
        <v>105</v>
      </c>
      <c r="CC149" s="81" t="s">
        <v>105</v>
      </c>
      <c r="CD149" s="99" t="s">
        <v>105</v>
      </c>
      <c r="CE149" s="100" t="s">
        <v>101</v>
      </c>
      <c r="CF149" s="101" t="s">
        <v>152</v>
      </c>
      <c r="CG149" s="102" t="s">
        <v>103</v>
      </c>
      <c r="CH149" s="103" t="s">
        <v>153</v>
      </c>
    </row>
    <row r="150" ht="30.3" spans="1:86">
      <c r="A150" s="21">
        <v>147</v>
      </c>
      <c r="B150" s="288">
        <f>'1ST TERM Db'!B150</f>
        <v>0</v>
      </c>
      <c r="C150" s="289">
        <f>'1ST TERM Db'!C150</f>
        <v>0</v>
      </c>
      <c r="D150" s="29">
        <f>'1ST TERM Db'!D150</f>
        <v>0</v>
      </c>
      <c r="E150" s="26">
        <f>'1ST TERM Db'!E150</f>
        <v>0</v>
      </c>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3</v>
      </c>
      <c r="BN150" s="81" t="s">
        <v>105</v>
      </c>
      <c r="BO150" s="81" t="s">
        <v>105</v>
      </c>
      <c r="BP150" s="81" t="s">
        <v>105</v>
      </c>
      <c r="BQ150" s="81" t="s">
        <v>105</v>
      </c>
      <c r="BR150" s="81" t="s">
        <v>105</v>
      </c>
      <c r="BS150" s="81" t="s">
        <v>105</v>
      </c>
      <c r="BT150" s="81" t="s">
        <v>105</v>
      </c>
      <c r="BU150" s="81" t="s">
        <v>105</v>
      </c>
      <c r="BV150" s="87" t="s">
        <v>98</v>
      </c>
      <c r="BW150" s="88" t="s">
        <v>151</v>
      </c>
      <c r="BX150" s="81" t="s">
        <v>105</v>
      </c>
      <c r="BY150" s="81" t="s">
        <v>105</v>
      </c>
      <c r="BZ150" s="81" t="s">
        <v>105</v>
      </c>
      <c r="CA150" s="81" t="s">
        <v>105</v>
      </c>
      <c r="CB150" s="81" t="s">
        <v>105</v>
      </c>
      <c r="CC150" s="81" t="s">
        <v>105</v>
      </c>
      <c r="CD150" s="99" t="s">
        <v>105</v>
      </c>
      <c r="CE150" s="100" t="s">
        <v>101</v>
      </c>
      <c r="CF150" s="101" t="s">
        <v>152</v>
      </c>
      <c r="CG150" s="102" t="s">
        <v>103</v>
      </c>
      <c r="CH150" s="103" t="s">
        <v>153</v>
      </c>
    </row>
    <row r="151" ht="30.3" spans="1:86">
      <c r="A151" s="21">
        <v>148</v>
      </c>
      <c r="B151" s="288">
        <f>'1ST TERM Db'!B151</f>
        <v>0</v>
      </c>
      <c r="C151" s="289">
        <f>'1ST TERM Db'!C151</f>
        <v>0</v>
      </c>
      <c r="D151" s="29">
        <f>'1ST TERM Db'!D151</f>
        <v>0</v>
      </c>
      <c r="E151" s="26">
        <f>'1ST TERM Db'!E151</f>
        <v>0</v>
      </c>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3</v>
      </c>
      <c r="BN151" s="81" t="s">
        <v>105</v>
      </c>
      <c r="BO151" s="81" t="s">
        <v>105</v>
      </c>
      <c r="BP151" s="81" t="s">
        <v>105</v>
      </c>
      <c r="BQ151" s="81" t="s">
        <v>105</v>
      </c>
      <c r="BR151" s="81" t="s">
        <v>105</v>
      </c>
      <c r="BS151" s="81" t="s">
        <v>105</v>
      </c>
      <c r="BT151" s="81" t="s">
        <v>105</v>
      </c>
      <c r="BU151" s="81" t="s">
        <v>105</v>
      </c>
      <c r="BV151" s="87" t="s">
        <v>98</v>
      </c>
      <c r="BW151" s="88" t="s">
        <v>151</v>
      </c>
      <c r="BX151" s="81" t="s">
        <v>105</v>
      </c>
      <c r="BY151" s="81" t="s">
        <v>105</v>
      </c>
      <c r="BZ151" s="81" t="s">
        <v>105</v>
      </c>
      <c r="CA151" s="81" t="s">
        <v>105</v>
      </c>
      <c r="CB151" s="81" t="s">
        <v>105</v>
      </c>
      <c r="CC151" s="81" t="s">
        <v>105</v>
      </c>
      <c r="CD151" s="99" t="s">
        <v>105</v>
      </c>
      <c r="CE151" s="100" t="s">
        <v>101</v>
      </c>
      <c r="CF151" s="101" t="s">
        <v>152</v>
      </c>
      <c r="CG151" s="102" t="s">
        <v>103</v>
      </c>
      <c r="CH151" s="103" t="s">
        <v>153</v>
      </c>
    </row>
    <row r="152" ht="30.3" spans="1:86">
      <c r="A152" s="21">
        <v>149</v>
      </c>
      <c r="B152" s="288">
        <f>'1ST TERM Db'!B152</f>
        <v>0</v>
      </c>
      <c r="C152" s="289">
        <f>'1ST TERM Db'!C152</f>
        <v>0</v>
      </c>
      <c r="D152" s="29">
        <f>'1ST TERM Db'!D152</f>
        <v>0</v>
      </c>
      <c r="E152" s="26">
        <f>'1ST TERM Db'!E152</f>
        <v>0</v>
      </c>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3</v>
      </c>
      <c r="BN152" s="81" t="s">
        <v>105</v>
      </c>
      <c r="BO152" s="81" t="s">
        <v>105</v>
      </c>
      <c r="BP152" s="81" t="s">
        <v>105</v>
      </c>
      <c r="BQ152" s="81" t="s">
        <v>105</v>
      </c>
      <c r="BR152" s="81" t="s">
        <v>105</v>
      </c>
      <c r="BS152" s="81" t="s">
        <v>105</v>
      </c>
      <c r="BT152" s="81" t="s">
        <v>105</v>
      </c>
      <c r="BU152" s="81" t="s">
        <v>105</v>
      </c>
      <c r="BV152" s="87" t="s">
        <v>98</v>
      </c>
      <c r="BW152" s="88" t="s">
        <v>151</v>
      </c>
      <c r="BX152" s="81" t="s">
        <v>105</v>
      </c>
      <c r="BY152" s="81" t="s">
        <v>105</v>
      </c>
      <c r="BZ152" s="81" t="s">
        <v>105</v>
      </c>
      <c r="CA152" s="81" t="s">
        <v>105</v>
      </c>
      <c r="CB152" s="81" t="s">
        <v>105</v>
      </c>
      <c r="CC152" s="81" t="s">
        <v>105</v>
      </c>
      <c r="CD152" s="99" t="s">
        <v>105</v>
      </c>
      <c r="CE152" s="100" t="s">
        <v>101</v>
      </c>
      <c r="CF152" s="101" t="s">
        <v>152</v>
      </c>
      <c r="CG152" s="102" t="s">
        <v>103</v>
      </c>
      <c r="CH152" s="103" t="s">
        <v>153</v>
      </c>
    </row>
    <row r="153" ht="30.3" spans="1:86">
      <c r="A153" s="21">
        <v>150</v>
      </c>
      <c r="B153" s="288">
        <f>'1ST TERM Db'!B153</f>
        <v>0</v>
      </c>
      <c r="C153" s="289">
        <f>'1ST TERM Db'!C153</f>
        <v>0</v>
      </c>
      <c r="D153" s="29">
        <f>'1ST TERM Db'!D153</f>
        <v>0</v>
      </c>
      <c r="E153" s="26">
        <f>'1ST TERM Db'!E153</f>
        <v>0</v>
      </c>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3</v>
      </c>
      <c r="BN153" s="81" t="s">
        <v>105</v>
      </c>
      <c r="BO153" s="81" t="s">
        <v>105</v>
      </c>
      <c r="BP153" s="81" t="s">
        <v>105</v>
      </c>
      <c r="BQ153" s="81" t="s">
        <v>105</v>
      </c>
      <c r="BR153" s="81" t="s">
        <v>105</v>
      </c>
      <c r="BS153" s="81" t="s">
        <v>105</v>
      </c>
      <c r="BT153" s="81" t="s">
        <v>105</v>
      </c>
      <c r="BU153" s="81" t="s">
        <v>105</v>
      </c>
      <c r="BV153" s="87" t="s">
        <v>98</v>
      </c>
      <c r="BW153" s="88" t="s">
        <v>151</v>
      </c>
      <c r="BX153" s="81" t="s">
        <v>105</v>
      </c>
      <c r="BY153" s="81" t="s">
        <v>105</v>
      </c>
      <c r="BZ153" s="81" t="s">
        <v>105</v>
      </c>
      <c r="CA153" s="81" t="s">
        <v>105</v>
      </c>
      <c r="CB153" s="81" t="s">
        <v>105</v>
      </c>
      <c r="CC153" s="81" t="s">
        <v>105</v>
      </c>
      <c r="CD153" s="99" t="s">
        <v>105</v>
      </c>
      <c r="CE153" s="100" t="s">
        <v>101</v>
      </c>
      <c r="CF153" s="101" t="s">
        <v>152</v>
      </c>
      <c r="CG153" s="102" t="s">
        <v>103</v>
      </c>
      <c r="CH153" s="103" t="s">
        <v>153</v>
      </c>
    </row>
    <row r="154" ht="30.3" spans="1:86">
      <c r="A154" s="21">
        <v>151</v>
      </c>
      <c r="B154" s="288">
        <f>'1ST TERM Db'!B154</f>
        <v>0</v>
      </c>
      <c r="C154" s="289">
        <f>'1ST TERM Db'!C154</f>
        <v>0</v>
      </c>
      <c r="D154" s="29">
        <f>'1ST TERM Db'!D154</f>
        <v>0</v>
      </c>
      <c r="E154" s="26">
        <f>'1ST TERM Db'!E154</f>
        <v>0</v>
      </c>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3</v>
      </c>
      <c r="BN154" s="81" t="s">
        <v>105</v>
      </c>
      <c r="BO154" s="81" t="s">
        <v>105</v>
      </c>
      <c r="BP154" s="81" t="s">
        <v>105</v>
      </c>
      <c r="BQ154" s="81" t="s">
        <v>105</v>
      </c>
      <c r="BR154" s="81" t="s">
        <v>105</v>
      </c>
      <c r="BS154" s="81" t="s">
        <v>105</v>
      </c>
      <c r="BT154" s="81" t="s">
        <v>105</v>
      </c>
      <c r="BU154" s="81" t="s">
        <v>105</v>
      </c>
      <c r="BV154" s="87" t="s">
        <v>98</v>
      </c>
      <c r="BW154" s="88" t="s">
        <v>151</v>
      </c>
      <c r="BX154" s="81" t="s">
        <v>105</v>
      </c>
      <c r="BY154" s="81" t="s">
        <v>105</v>
      </c>
      <c r="BZ154" s="81" t="s">
        <v>105</v>
      </c>
      <c r="CA154" s="81" t="s">
        <v>105</v>
      </c>
      <c r="CB154" s="81" t="s">
        <v>105</v>
      </c>
      <c r="CC154" s="81" t="s">
        <v>105</v>
      </c>
      <c r="CD154" s="99" t="s">
        <v>105</v>
      </c>
      <c r="CE154" s="100" t="s">
        <v>101</v>
      </c>
      <c r="CF154" s="101" t="s">
        <v>152</v>
      </c>
      <c r="CG154" s="102" t="s">
        <v>103</v>
      </c>
      <c r="CH154" s="103" t="s">
        <v>153</v>
      </c>
    </row>
    <row r="155" ht="30.3" spans="1:86">
      <c r="A155" s="21">
        <v>152</v>
      </c>
      <c r="B155" s="288">
        <f>'1ST TERM Db'!B155</f>
        <v>0</v>
      </c>
      <c r="C155" s="289">
        <f>'1ST TERM Db'!C155</f>
        <v>0</v>
      </c>
      <c r="D155" s="29">
        <f>'1ST TERM Db'!D155</f>
        <v>0</v>
      </c>
      <c r="E155" s="26">
        <f>'1ST TERM Db'!E155</f>
        <v>0</v>
      </c>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3</v>
      </c>
      <c r="BN155" s="81" t="s">
        <v>105</v>
      </c>
      <c r="BO155" s="81" t="s">
        <v>105</v>
      </c>
      <c r="BP155" s="81" t="s">
        <v>105</v>
      </c>
      <c r="BQ155" s="81" t="s">
        <v>105</v>
      </c>
      <c r="BR155" s="81" t="s">
        <v>105</v>
      </c>
      <c r="BS155" s="81" t="s">
        <v>105</v>
      </c>
      <c r="BT155" s="81" t="s">
        <v>105</v>
      </c>
      <c r="BU155" s="81" t="s">
        <v>105</v>
      </c>
      <c r="BV155" s="87" t="s">
        <v>98</v>
      </c>
      <c r="BW155" s="88" t="s">
        <v>151</v>
      </c>
      <c r="BX155" s="81" t="s">
        <v>105</v>
      </c>
      <c r="BY155" s="81" t="s">
        <v>105</v>
      </c>
      <c r="BZ155" s="81" t="s">
        <v>105</v>
      </c>
      <c r="CA155" s="81" t="s">
        <v>105</v>
      </c>
      <c r="CB155" s="81" t="s">
        <v>105</v>
      </c>
      <c r="CC155" s="81" t="s">
        <v>105</v>
      </c>
      <c r="CD155" s="99" t="s">
        <v>105</v>
      </c>
      <c r="CE155" s="100" t="s">
        <v>101</v>
      </c>
      <c r="CF155" s="101" t="s">
        <v>152</v>
      </c>
      <c r="CG155" s="102" t="s">
        <v>103</v>
      </c>
      <c r="CH155" s="103" t="s">
        <v>153</v>
      </c>
    </row>
    <row r="156" ht="30.3" spans="1:86">
      <c r="A156" s="21">
        <v>153</v>
      </c>
      <c r="B156" s="288">
        <f>'1ST TERM Db'!B156</f>
        <v>0</v>
      </c>
      <c r="C156" s="289">
        <f>'1ST TERM Db'!C156</f>
        <v>0</v>
      </c>
      <c r="D156" s="29">
        <f>'1ST TERM Db'!D156</f>
        <v>0</v>
      </c>
      <c r="E156" s="26">
        <f>'1ST TERM Db'!E156</f>
        <v>0</v>
      </c>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3</v>
      </c>
      <c r="BN156" s="81" t="s">
        <v>105</v>
      </c>
      <c r="BO156" s="81" t="s">
        <v>105</v>
      </c>
      <c r="BP156" s="81" t="s">
        <v>105</v>
      </c>
      <c r="BQ156" s="81" t="s">
        <v>105</v>
      </c>
      <c r="BR156" s="81" t="s">
        <v>105</v>
      </c>
      <c r="BS156" s="81" t="s">
        <v>105</v>
      </c>
      <c r="BT156" s="81" t="s">
        <v>105</v>
      </c>
      <c r="BU156" s="81" t="s">
        <v>105</v>
      </c>
      <c r="BV156" s="87" t="s">
        <v>98</v>
      </c>
      <c r="BW156" s="88" t="s">
        <v>151</v>
      </c>
      <c r="BX156" s="81" t="s">
        <v>105</v>
      </c>
      <c r="BY156" s="81" t="s">
        <v>105</v>
      </c>
      <c r="BZ156" s="81" t="s">
        <v>105</v>
      </c>
      <c r="CA156" s="81" t="s">
        <v>105</v>
      </c>
      <c r="CB156" s="81" t="s">
        <v>105</v>
      </c>
      <c r="CC156" s="81" t="s">
        <v>105</v>
      </c>
      <c r="CD156" s="99" t="s">
        <v>105</v>
      </c>
      <c r="CE156" s="100" t="s">
        <v>101</v>
      </c>
      <c r="CF156" s="101" t="s">
        <v>152</v>
      </c>
      <c r="CG156" s="102" t="s">
        <v>103</v>
      </c>
      <c r="CH156" s="103" t="s">
        <v>153</v>
      </c>
    </row>
    <row r="157" ht="30.3" spans="1:86">
      <c r="A157" s="21">
        <v>154</v>
      </c>
      <c r="B157" s="288">
        <f>'1ST TERM Db'!B157</f>
        <v>0</v>
      </c>
      <c r="C157" s="289">
        <f>'1ST TERM Db'!C157</f>
        <v>0</v>
      </c>
      <c r="D157" s="29">
        <f>'1ST TERM Db'!D157</f>
        <v>0</v>
      </c>
      <c r="E157" s="26">
        <f>'1ST TERM Db'!E157</f>
        <v>0</v>
      </c>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3</v>
      </c>
      <c r="BN157" s="81" t="s">
        <v>105</v>
      </c>
      <c r="BO157" s="81" t="s">
        <v>105</v>
      </c>
      <c r="BP157" s="81" t="s">
        <v>105</v>
      </c>
      <c r="BQ157" s="81" t="s">
        <v>105</v>
      </c>
      <c r="BR157" s="81" t="s">
        <v>105</v>
      </c>
      <c r="BS157" s="81" t="s">
        <v>105</v>
      </c>
      <c r="BT157" s="81" t="s">
        <v>105</v>
      </c>
      <c r="BU157" s="81" t="s">
        <v>105</v>
      </c>
      <c r="BV157" s="87" t="s">
        <v>98</v>
      </c>
      <c r="BW157" s="88" t="s">
        <v>151</v>
      </c>
      <c r="BX157" s="81" t="s">
        <v>105</v>
      </c>
      <c r="BY157" s="81" t="s">
        <v>105</v>
      </c>
      <c r="BZ157" s="81" t="s">
        <v>105</v>
      </c>
      <c r="CA157" s="81" t="s">
        <v>105</v>
      </c>
      <c r="CB157" s="81" t="s">
        <v>105</v>
      </c>
      <c r="CC157" s="81" t="s">
        <v>105</v>
      </c>
      <c r="CD157" s="99" t="s">
        <v>105</v>
      </c>
      <c r="CE157" s="100" t="s">
        <v>101</v>
      </c>
      <c r="CF157" s="101" t="s">
        <v>152</v>
      </c>
      <c r="CG157" s="102" t="s">
        <v>103</v>
      </c>
      <c r="CH157" s="103" t="s">
        <v>153</v>
      </c>
    </row>
    <row r="158" ht="30.3" spans="1:86">
      <c r="A158" s="21">
        <v>155</v>
      </c>
      <c r="B158" s="288">
        <f>'1ST TERM Db'!B158</f>
        <v>0</v>
      </c>
      <c r="C158" s="289">
        <f>'1ST TERM Db'!C158</f>
        <v>0</v>
      </c>
      <c r="D158" s="29">
        <f>'1ST TERM Db'!D158</f>
        <v>0</v>
      </c>
      <c r="E158" s="26">
        <f>'1ST TERM Db'!E158</f>
        <v>0</v>
      </c>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3</v>
      </c>
      <c r="BN158" s="81" t="s">
        <v>105</v>
      </c>
      <c r="BO158" s="81" t="s">
        <v>105</v>
      </c>
      <c r="BP158" s="81" t="s">
        <v>105</v>
      </c>
      <c r="BQ158" s="81" t="s">
        <v>105</v>
      </c>
      <c r="BR158" s="81" t="s">
        <v>105</v>
      </c>
      <c r="BS158" s="81" t="s">
        <v>105</v>
      </c>
      <c r="BT158" s="81" t="s">
        <v>105</v>
      </c>
      <c r="BU158" s="81" t="s">
        <v>105</v>
      </c>
      <c r="BV158" s="87" t="s">
        <v>98</v>
      </c>
      <c r="BW158" s="88" t="s">
        <v>151</v>
      </c>
      <c r="BX158" s="81" t="s">
        <v>105</v>
      </c>
      <c r="BY158" s="81" t="s">
        <v>105</v>
      </c>
      <c r="BZ158" s="81" t="s">
        <v>105</v>
      </c>
      <c r="CA158" s="81" t="s">
        <v>105</v>
      </c>
      <c r="CB158" s="81" t="s">
        <v>105</v>
      </c>
      <c r="CC158" s="81" t="s">
        <v>105</v>
      </c>
      <c r="CD158" s="99" t="s">
        <v>105</v>
      </c>
      <c r="CE158" s="100" t="s">
        <v>101</v>
      </c>
      <c r="CF158" s="101" t="s">
        <v>152</v>
      </c>
      <c r="CG158" s="102" t="s">
        <v>103</v>
      </c>
      <c r="CH158" s="103" t="s">
        <v>153</v>
      </c>
    </row>
    <row r="159" ht="30.3" spans="1:86">
      <c r="A159" s="21">
        <v>156</v>
      </c>
      <c r="B159" s="288">
        <f>'1ST TERM Db'!B159</f>
        <v>0</v>
      </c>
      <c r="C159" s="289">
        <f>'1ST TERM Db'!C159</f>
        <v>0</v>
      </c>
      <c r="D159" s="29">
        <f>'1ST TERM Db'!D159</f>
        <v>0</v>
      </c>
      <c r="E159" s="26">
        <f>'1ST TERM Db'!E159</f>
        <v>0</v>
      </c>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3</v>
      </c>
      <c r="BN159" s="81" t="s">
        <v>105</v>
      </c>
      <c r="BO159" s="81" t="s">
        <v>105</v>
      </c>
      <c r="BP159" s="81" t="s">
        <v>105</v>
      </c>
      <c r="BQ159" s="81" t="s">
        <v>105</v>
      </c>
      <c r="BR159" s="81" t="s">
        <v>105</v>
      </c>
      <c r="BS159" s="81" t="s">
        <v>105</v>
      </c>
      <c r="BT159" s="81" t="s">
        <v>105</v>
      </c>
      <c r="BU159" s="81" t="s">
        <v>105</v>
      </c>
      <c r="BV159" s="87" t="s">
        <v>98</v>
      </c>
      <c r="BW159" s="88" t="s">
        <v>151</v>
      </c>
      <c r="BX159" s="81" t="s">
        <v>105</v>
      </c>
      <c r="BY159" s="81" t="s">
        <v>105</v>
      </c>
      <c r="BZ159" s="81" t="s">
        <v>105</v>
      </c>
      <c r="CA159" s="81" t="s">
        <v>105</v>
      </c>
      <c r="CB159" s="81" t="s">
        <v>105</v>
      </c>
      <c r="CC159" s="81" t="s">
        <v>105</v>
      </c>
      <c r="CD159" s="99" t="s">
        <v>105</v>
      </c>
      <c r="CE159" s="100" t="s">
        <v>101</v>
      </c>
      <c r="CF159" s="101" t="s">
        <v>152</v>
      </c>
      <c r="CG159" s="102" t="s">
        <v>103</v>
      </c>
      <c r="CH159" s="103" t="s">
        <v>153</v>
      </c>
    </row>
    <row r="160" ht="30.3" spans="1:86">
      <c r="A160" s="21">
        <v>157</v>
      </c>
      <c r="B160" s="288">
        <f>'1ST TERM Db'!B160</f>
        <v>0</v>
      </c>
      <c r="C160" s="289">
        <f>'1ST TERM Db'!C160</f>
        <v>0</v>
      </c>
      <c r="D160" s="29">
        <f>'1ST TERM Db'!D160</f>
        <v>0</v>
      </c>
      <c r="E160" s="26">
        <f>'1ST TERM Db'!E160</f>
        <v>0</v>
      </c>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3</v>
      </c>
      <c r="BN160" s="81" t="s">
        <v>105</v>
      </c>
      <c r="BO160" s="81" t="s">
        <v>105</v>
      </c>
      <c r="BP160" s="81" t="s">
        <v>105</v>
      </c>
      <c r="BQ160" s="81" t="s">
        <v>105</v>
      </c>
      <c r="BR160" s="81" t="s">
        <v>105</v>
      </c>
      <c r="BS160" s="81" t="s">
        <v>105</v>
      </c>
      <c r="BT160" s="81" t="s">
        <v>105</v>
      </c>
      <c r="BU160" s="81" t="s">
        <v>105</v>
      </c>
      <c r="BV160" s="87" t="s">
        <v>98</v>
      </c>
      <c r="BW160" s="88" t="s">
        <v>151</v>
      </c>
      <c r="BX160" s="81" t="s">
        <v>105</v>
      </c>
      <c r="BY160" s="81" t="s">
        <v>105</v>
      </c>
      <c r="BZ160" s="81" t="s">
        <v>105</v>
      </c>
      <c r="CA160" s="81" t="s">
        <v>105</v>
      </c>
      <c r="CB160" s="81" t="s">
        <v>105</v>
      </c>
      <c r="CC160" s="81" t="s">
        <v>105</v>
      </c>
      <c r="CD160" s="99" t="s">
        <v>105</v>
      </c>
      <c r="CE160" s="100" t="s">
        <v>101</v>
      </c>
      <c r="CF160" s="101" t="s">
        <v>152</v>
      </c>
      <c r="CG160" s="102" t="s">
        <v>103</v>
      </c>
      <c r="CH160" s="103" t="s">
        <v>153</v>
      </c>
    </row>
    <row r="161" ht="30.3" spans="1:86">
      <c r="A161" s="21">
        <v>158</v>
      </c>
      <c r="B161" s="288">
        <f>'1ST TERM Db'!B161</f>
        <v>0</v>
      </c>
      <c r="C161" s="289">
        <f>'1ST TERM Db'!C161</f>
        <v>0</v>
      </c>
      <c r="D161" s="29">
        <f>'1ST TERM Db'!D161</f>
        <v>0</v>
      </c>
      <c r="E161" s="26">
        <f>'1ST TERM Db'!E161</f>
        <v>0</v>
      </c>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3</v>
      </c>
      <c r="BN161" s="81" t="s">
        <v>105</v>
      </c>
      <c r="BO161" s="81" t="s">
        <v>105</v>
      </c>
      <c r="BP161" s="81" t="s">
        <v>105</v>
      </c>
      <c r="BQ161" s="81" t="s">
        <v>105</v>
      </c>
      <c r="BR161" s="81" t="s">
        <v>105</v>
      </c>
      <c r="BS161" s="81" t="s">
        <v>105</v>
      </c>
      <c r="BT161" s="81" t="s">
        <v>105</v>
      </c>
      <c r="BU161" s="81" t="s">
        <v>105</v>
      </c>
      <c r="BV161" s="87" t="s">
        <v>98</v>
      </c>
      <c r="BW161" s="88" t="s">
        <v>151</v>
      </c>
      <c r="BX161" s="81" t="s">
        <v>105</v>
      </c>
      <c r="BY161" s="81" t="s">
        <v>105</v>
      </c>
      <c r="BZ161" s="81" t="s">
        <v>105</v>
      </c>
      <c r="CA161" s="81" t="s">
        <v>105</v>
      </c>
      <c r="CB161" s="81" t="s">
        <v>105</v>
      </c>
      <c r="CC161" s="81" t="s">
        <v>105</v>
      </c>
      <c r="CD161" s="99" t="s">
        <v>105</v>
      </c>
      <c r="CE161" s="100" t="s">
        <v>101</v>
      </c>
      <c r="CF161" s="101" t="s">
        <v>152</v>
      </c>
      <c r="CG161" s="102" t="s">
        <v>103</v>
      </c>
      <c r="CH161" s="103" t="s">
        <v>153</v>
      </c>
    </row>
    <row r="162" ht="30.3" spans="1:86">
      <c r="A162" s="21">
        <v>159</v>
      </c>
      <c r="B162" s="288">
        <f>'1ST TERM Db'!B162</f>
        <v>0</v>
      </c>
      <c r="C162" s="289">
        <f>'1ST TERM Db'!C162</f>
        <v>0</v>
      </c>
      <c r="D162" s="29">
        <f>'1ST TERM Db'!D162</f>
        <v>0</v>
      </c>
      <c r="E162" s="26">
        <f>'1ST TERM Db'!E162</f>
        <v>0</v>
      </c>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3</v>
      </c>
      <c r="BN162" s="81" t="s">
        <v>105</v>
      </c>
      <c r="BO162" s="81" t="s">
        <v>105</v>
      </c>
      <c r="BP162" s="81" t="s">
        <v>105</v>
      </c>
      <c r="BQ162" s="81" t="s">
        <v>105</v>
      </c>
      <c r="BR162" s="81" t="s">
        <v>105</v>
      </c>
      <c r="BS162" s="81" t="s">
        <v>105</v>
      </c>
      <c r="BT162" s="81" t="s">
        <v>105</v>
      </c>
      <c r="BU162" s="81" t="s">
        <v>105</v>
      </c>
      <c r="BV162" s="87" t="s">
        <v>98</v>
      </c>
      <c r="BW162" s="88" t="s">
        <v>151</v>
      </c>
      <c r="BX162" s="81" t="s">
        <v>105</v>
      </c>
      <c r="BY162" s="81" t="s">
        <v>105</v>
      </c>
      <c r="BZ162" s="81" t="s">
        <v>105</v>
      </c>
      <c r="CA162" s="81" t="s">
        <v>105</v>
      </c>
      <c r="CB162" s="81" t="s">
        <v>105</v>
      </c>
      <c r="CC162" s="81" t="s">
        <v>105</v>
      </c>
      <c r="CD162" s="99" t="s">
        <v>105</v>
      </c>
      <c r="CE162" s="100" t="s">
        <v>101</v>
      </c>
      <c r="CF162" s="101" t="s">
        <v>152</v>
      </c>
      <c r="CG162" s="102" t="s">
        <v>103</v>
      </c>
      <c r="CH162" s="103" t="s">
        <v>153</v>
      </c>
    </row>
    <row r="163" ht="30.3" spans="1:86">
      <c r="A163" s="21">
        <v>160</v>
      </c>
      <c r="B163" s="288">
        <f>'1ST TERM Db'!B163</f>
        <v>0</v>
      </c>
      <c r="C163" s="289">
        <f>'1ST TERM Db'!C163</f>
        <v>0</v>
      </c>
      <c r="D163" s="29">
        <f>'1ST TERM Db'!D163</f>
        <v>0</v>
      </c>
      <c r="E163" s="26">
        <f>'1ST TERM Db'!E163</f>
        <v>0</v>
      </c>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3</v>
      </c>
      <c r="BN163" s="81" t="s">
        <v>105</v>
      </c>
      <c r="BO163" s="81" t="s">
        <v>105</v>
      </c>
      <c r="BP163" s="81" t="s">
        <v>105</v>
      </c>
      <c r="BQ163" s="81" t="s">
        <v>105</v>
      </c>
      <c r="BR163" s="81" t="s">
        <v>105</v>
      </c>
      <c r="BS163" s="81" t="s">
        <v>105</v>
      </c>
      <c r="BT163" s="81" t="s">
        <v>105</v>
      </c>
      <c r="BU163" s="81" t="s">
        <v>105</v>
      </c>
      <c r="BV163" s="87" t="s">
        <v>98</v>
      </c>
      <c r="BW163" s="88" t="s">
        <v>151</v>
      </c>
      <c r="BX163" s="81" t="s">
        <v>105</v>
      </c>
      <c r="BY163" s="81" t="s">
        <v>105</v>
      </c>
      <c r="BZ163" s="81" t="s">
        <v>105</v>
      </c>
      <c r="CA163" s="81" t="s">
        <v>105</v>
      </c>
      <c r="CB163" s="81" t="s">
        <v>105</v>
      </c>
      <c r="CC163" s="81" t="s">
        <v>105</v>
      </c>
      <c r="CD163" s="99" t="s">
        <v>105</v>
      </c>
      <c r="CE163" s="100" t="s">
        <v>101</v>
      </c>
      <c r="CF163" s="101" t="s">
        <v>152</v>
      </c>
      <c r="CG163" s="102" t="s">
        <v>103</v>
      </c>
      <c r="CH163" s="103" t="s">
        <v>153</v>
      </c>
    </row>
    <row r="164" ht="30.3" spans="1:86">
      <c r="A164" s="21">
        <v>161</v>
      </c>
      <c r="B164" s="288">
        <f>'1ST TERM Db'!B164</f>
        <v>0</v>
      </c>
      <c r="C164" s="289">
        <f>'1ST TERM Db'!C164</f>
        <v>0</v>
      </c>
      <c r="D164" s="29">
        <f>'1ST TERM Db'!D164</f>
        <v>0</v>
      </c>
      <c r="E164" s="26">
        <f>'1ST TERM Db'!E164</f>
        <v>0</v>
      </c>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3</v>
      </c>
      <c r="BN164" s="81" t="s">
        <v>105</v>
      </c>
      <c r="BO164" s="81" t="s">
        <v>105</v>
      </c>
      <c r="BP164" s="81" t="s">
        <v>105</v>
      </c>
      <c r="BQ164" s="81" t="s">
        <v>105</v>
      </c>
      <c r="BR164" s="81" t="s">
        <v>105</v>
      </c>
      <c r="BS164" s="81" t="s">
        <v>105</v>
      </c>
      <c r="BT164" s="81" t="s">
        <v>105</v>
      </c>
      <c r="BU164" s="81" t="s">
        <v>105</v>
      </c>
      <c r="BV164" s="87" t="s">
        <v>98</v>
      </c>
      <c r="BW164" s="88" t="s">
        <v>151</v>
      </c>
      <c r="BX164" s="81" t="s">
        <v>105</v>
      </c>
      <c r="BY164" s="81" t="s">
        <v>105</v>
      </c>
      <c r="BZ164" s="81" t="s">
        <v>105</v>
      </c>
      <c r="CA164" s="81" t="s">
        <v>105</v>
      </c>
      <c r="CB164" s="81" t="s">
        <v>105</v>
      </c>
      <c r="CC164" s="81" t="s">
        <v>105</v>
      </c>
      <c r="CD164" s="99" t="s">
        <v>105</v>
      </c>
      <c r="CE164" s="100" t="s">
        <v>101</v>
      </c>
      <c r="CF164" s="101" t="s">
        <v>152</v>
      </c>
      <c r="CG164" s="102" t="s">
        <v>103</v>
      </c>
      <c r="CH164" s="103" t="s">
        <v>153</v>
      </c>
    </row>
    <row r="165" ht="30.3" spans="1:86">
      <c r="A165" s="21">
        <v>162</v>
      </c>
      <c r="B165" s="288">
        <f>'1ST TERM Db'!B165</f>
        <v>0</v>
      </c>
      <c r="C165" s="289">
        <f>'1ST TERM Db'!C165</f>
        <v>0</v>
      </c>
      <c r="D165" s="29">
        <f>'1ST TERM Db'!D165</f>
        <v>0</v>
      </c>
      <c r="E165" s="26">
        <f>'1ST TERM Db'!E165</f>
        <v>0</v>
      </c>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3</v>
      </c>
      <c r="BN165" s="81" t="s">
        <v>105</v>
      </c>
      <c r="BO165" s="81" t="s">
        <v>105</v>
      </c>
      <c r="BP165" s="81" t="s">
        <v>105</v>
      </c>
      <c r="BQ165" s="81" t="s">
        <v>105</v>
      </c>
      <c r="BR165" s="81" t="s">
        <v>105</v>
      </c>
      <c r="BS165" s="81" t="s">
        <v>105</v>
      </c>
      <c r="BT165" s="81" t="s">
        <v>105</v>
      </c>
      <c r="BU165" s="81" t="s">
        <v>105</v>
      </c>
      <c r="BV165" s="87" t="s">
        <v>98</v>
      </c>
      <c r="BW165" s="88" t="s">
        <v>151</v>
      </c>
      <c r="BX165" s="81" t="s">
        <v>105</v>
      </c>
      <c r="BY165" s="81" t="s">
        <v>105</v>
      </c>
      <c r="BZ165" s="81" t="s">
        <v>105</v>
      </c>
      <c r="CA165" s="81" t="s">
        <v>105</v>
      </c>
      <c r="CB165" s="81" t="s">
        <v>105</v>
      </c>
      <c r="CC165" s="81" t="s">
        <v>105</v>
      </c>
      <c r="CD165" s="99" t="s">
        <v>105</v>
      </c>
      <c r="CE165" s="100" t="s">
        <v>101</v>
      </c>
      <c r="CF165" s="101" t="s">
        <v>152</v>
      </c>
      <c r="CG165" s="102" t="s">
        <v>103</v>
      </c>
      <c r="CH165" s="103" t="s">
        <v>153</v>
      </c>
    </row>
    <row r="166" ht="30.3" spans="1:86">
      <c r="A166" s="21">
        <v>163</v>
      </c>
      <c r="B166" s="288">
        <f>'1ST TERM Db'!B166</f>
        <v>0</v>
      </c>
      <c r="C166" s="289">
        <f>'1ST TERM Db'!C166</f>
        <v>0</v>
      </c>
      <c r="D166" s="29">
        <f>'1ST TERM Db'!D166</f>
        <v>0</v>
      </c>
      <c r="E166" s="26">
        <f>'1ST TERM Db'!E166</f>
        <v>0</v>
      </c>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3</v>
      </c>
      <c r="BN166" s="81" t="s">
        <v>105</v>
      </c>
      <c r="BO166" s="81" t="s">
        <v>105</v>
      </c>
      <c r="BP166" s="81" t="s">
        <v>105</v>
      </c>
      <c r="BQ166" s="81" t="s">
        <v>105</v>
      </c>
      <c r="BR166" s="81" t="s">
        <v>105</v>
      </c>
      <c r="BS166" s="81" t="s">
        <v>105</v>
      </c>
      <c r="BT166" s="81" t="s">
        <v>105</v>
      </c>
      <c r="BU166" s="81" t="s">
        <v>105</v>
      </c>
      <c r="BV166" s="87" t="s">
        <v>98</v>
      </c>
      <c r="BW166" s="88" t="s">
        <v>151</v>
      </c>
      <c r="BX166" s="81" t="s">
        <v>105</v>
      </c>
      <c r="BY166" s="81" t="s">
        <v>105</v>
      </c>
      <c r="BZ166" s="81" t="s">
        <v>105</v>
      </c>
      <c r="CA166" s="81" t="s">
        <v>105</v>
      </c>
      <c r="CB166" s="81" t="s">
        <v>105</v>
      </c>
      <c r="CC166" s="81" t="s">
        <v>105</v>
      </c>
      <c r="CD166" s="99" t="s">
        <v>105</v>
      </c>
      <c r="CE166" s="100" t="s">
        <v>101</v>
      </c>
      <c r="CF166" s="101" t="s">
        <v>152</v>
      </c>
      <c r="CG166" s="102" t="s">
        <v>103</v>
      </c>
      <c r="CH166" s="103" t="s">
        <v>153</v>
      </c>
    </row>
    <row r="167" ht="30.3" spans="1:86">
      <c r="A167" s="21">
        <v>164</v>
      </c>
      <c r="B167" s="288">
        <f>'1ST TERM Db'!B167</f>
        <v>0</v>
      </c>
      <c r="C167" s="289">
        <f>'1ST TERM Db'!C167</f>
        <v>0</v>
      </c>
      <c r="D167" s="29">
        <f>'1ST TERM Db'!D167</f>
        <v>0</v>
      </c>
      <c r="E167" s="26">
        <f>'1ST TERM Db'!E167</f>
        <v>0</v>
      </c>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3</v>
      </c>
      <c r="BN167" s="81" t="s">
        <v>105</v>
      </c>
      <c r="BO167" s="81" t="s">
        <v>105</v>
      </c>
      <c r="BP167" s="81" t="s">
        <v>105</v>
      </c>
      <c r="BQ167" s="81" t="s">
        <v>105</v>
      </c>
      <c r="BR167" s="81" t="s">
        <v>105</v>
      </c>
      <c r="BS167" s="81" t="s">
        <v>105</v>
      </c>
      <c r="BT167" s="81" t="s">
        <v>105</v>
      </c>
      <c r="BU167" s="81" t="s">
        <v>105</v>
      </c>
      <c r="BV167" s="87" t="s">
        <v>98</v>
      </c>
      <c r="BW167" s="88" t="s">
        <v>151</v>
      </c>
      <c r="BX167" s="81" t="s">
        <v>105</v>
      </c>
      <c r="BY167" s="81" t="s">
        <v>105</v>
      </c>
      <c r="BZ167" s="81" t="s">
        <v>105</v>
      </c>
      <c r="CA167" s="81" t="s">
        <v>105</v>
      </c>
      <c r="CB167" s="81" t="s">
        <v>105</v>
      </c>
      <c r="CC167" s="81" t="s">
        <v>105</v>
      </c>
      <c r="CD167" s="99" t="s">
        <v>105</v>
      </c>
      <c r="CE167" s="100" t="s">
        <v>101</v>
      </c>
      <c r="CF167" s="101" t="s">
        <v>152</v>
      </c>
      <c r="CG167" s="102" t="s">
        <v>103</v>
      </c>
      <c r="CH167" s="103" t="s">
        <v>153</v>
      </c>
    </row>
    <row r="168" ht="30.3" spans="1:86">
      <c r="A168" s="21">
        <v>165</v>
      </c>
      <c r="B168" s="288">
        <f>'1ST TERM Db'!B168</f>
        <v>0</v>
      </c>
      <c r="C168" s="289">
        <f>'1ST TERM Db'!C168</f>
        <v>0</v>
      </c>
      <c r="D168" s="29">
        <f>'1ST TERM Db'!D168</f>
        <v>0</v>
      </c>
      <c r="E168" s="26">
        <f>'1ST TERM Db'!E168</f>
        <v>0</v>
      </c>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3</v>
      </c>
      <c r="BN168" s="81" t="s">
        <v>105</v>
      </c>
      <c r="BO168" s="81" t="s">
        <v>105</v>
      </c>
      <c r="BP168" s="81" t="s">
        <v>105</v>
      </c>
      <c r="BQ168" s="81" t="s">
        <v>105</v>
      </c>
      <c r="BR168" s="81" t="s">
        <v>105</v>
      </c>
      <c r="BS168" s="81" t="s">
        <v>105</v>
      </c>
      <c r="BT168" s="81" t="s">
        <v>105</v>
      </c>
      <c r="BU168" s="81" t="s">
        <v>105</v>
      </c>
      <c r="BV168" s="87" t="s">
        <v>98</v>
      </c>
      <c r="BW168" s="88" t="s">
        <v>151</v>
      </c>
      <c r="BX168" s="81" t="s">
        <v>105</v>
      </c>
      <c r="BY168" s="81" t="s">
        <v>105</v>
      </c>
      <c r="BZ168" s="81" t="s">
        <v>105</v>
      </c>
      <c r="CA168" s="81" t="s">
        <v>105</v>
      </c>
      <c r="CB168" s="81" t="s">
        <v>105</v>
      </c>
      <c r="CC168" s="81" t="s">
        <v>105</v>
      </c>
      <c r="CD168" s="99" t="s">
        <v>105</v>
      </c>
      <c r="CE168" s="100" t="s">
        <v>101</v>
      </c>
      <c r="CF168" s="101" t="s">
        <v>152</v>
      </c>
      <c r="CG168" s="102" t="s">
        <v>103</v>
      </c>
      <c r="CH168" s="103" t="s">
        <v>153</v>
      </c>
    </row>
    <row r="169" ht="30.3" spans="1:86">
      <c r="A169" s="21">
        <v>166</v>
      </c>
      <c r="B169" s="288">
        <f>'1ST TERM Db'!B169</f>
        <v>0</v>
      </c>
      <c r="C169" s="289">
        <f>'1ST TERM Db'!C169</f>
        <v>0</v>
      </c>
      <c r="D169" s="29">
        <f>'1ST TERM Db'!D169</f>
        <v>0</v>
      </c>
      <c r="E169" s="26">
        <f>'1ST TERM Db'!E169</f>
        <v>0</v>
      </c>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3</v>
      </c>
      <c r="BN169" s="81" t="s">
        <v>105</v>
      </c>
      <c r="BO169" s="81" t="s">
        <v>105</v>
      </c>
      <c r="BP169" s="81" t="s">
        <v>105</v>
      </c>
      <c r="BQ169" s="81" t="s">
        <v>105</v>
      </c>
      <c r="BR169" s="81" t="s">
        <v>105</v>
      </c>
      <c r="BS169" s="81" t="s">
        <v>105</v>
      </c>
      <c r="BT169" s="81" t="s">
        <v>105</v>
      </c>
      <c r="BU169" s="81" t="s">
        <v>105</v>
      </c>
      <c r="BV169" s="87" t="s">
        <v>98</v>
      </c>
      <c r="BW169" s="88" t="s">
        <v>151</v>
      </c>
      <c r="BX169" s="81" t="s">
        <v>105</v>
      </c>
      <c r="BY169" s="81" t="s">
        <v>105</v>
      </c>
      <c r="BZ169" s="81" t="s">
        <v>105</v>
      </c>
      <c r="CA169" s="81" t="s">
        <v>105</v>
      </c>
      <c r="CB169" s="81" t="s">
        <v>105</v>
      </c>
      <c r="CC169" s="81" t="s">
        <v>105</v>
      </c>
      <c r="CD169" s="99" t="s">
        <v>105</v>
      </c>
      <c r="CE169" s="100" t="s">
        <v>101</v>
      </c>
      <c r="CF169" s="101" t="s">
        <v>152</v>
      </c>
      <c r="CG169" s="102" t="s">
        <v>103</v>
      </c>
      <c r="CH169" s="103" t="s">
        <v>153</v>
      </c>
    </row>
    <row r="170" ht="30.3" spans="1:86">
      <c r="A170" s="21">
        <v>167</v>
      </c>
      <c r="B170" s="288">
        <f>'1ST TERM Db'!B170</f>
        <v>0</v>
      </c>
      <c r="C170" s="289">
        <f>'1ST TERM Db'!C170</f>
        <v>0</v>
      </c>
      <c r="D170" s="29">
        <f>'1ST TERM Db'!D170</f>
        <v>0</v>
      </c>
      <c r="E170" s="26">
        <f>'1ST TERM Db'!E170</f>
        <v>0</v>
      </c>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3</v>
      </c>
      <c r="BN170" s="81" t="s">
        <v>105</v>
      </c>
      <c r="BO170" s="81" t="s">
        <v>105</v>
      </c>
      <c r="BP170" s="81" t="s">
        <v>105</v>
      </c>
      <c r="BQ170" s="81" t="s">
        <v>105</v>
      </c>
      <c r="BR170" s="81" t="s">
        <v>105</v>
      </c>
      <c r="BS170" s="81" t="s">
        <v>105</v>
      </c>
      <c r="BT170" s="81" t="s">
        <v>105</v>
      </c>
      <c r="BU170" s="81" t="s">
        <v>105</v>
      </c>
      <c r="BV170" s="87" t="s">
        <v>98</v>
      </c>
      <c r="BW170" s="88" t="s">
        <v>151</v>
      </c>
      <c r="BX170" s="81" t="s">
        <v>105</v>
      </c>
      <c r="BY170" s="81" t="s">
        <v>105</v>
      </c>
      <c r="BZ170" s="81" t="s">
        <v>105</v>
      </c>
      <c r="CA170" s="81" t="s">
        <v>105</v>
      </c>
      <c r="CB170" s="81" t="s">
        <v>105</v>
      </c>
      <c r="CC170" s="81" t="s">
        <v>105</v>
      </c>
      <c r="CD170" s="99" t="s">
        <v>105</v>
      </c>
      <c r="CE170" s="100" t="s">
        <v>101</v>
      </c>
      <c r="CF170" s="101" t="s">
        <v>152</v>
      </c>
      <c r="CG170" s="102" t="s">
        <v>103</v>
      </c>
      <c r="CH170" s="103" t="s">
        <v>153</v>
      </c>
    </row>
    <row r="171" ht="30.3" spans="1:86">
      <c r="A171" s="21">
        <v>168</v>
      </c>
      <c r="B171" s="288">
        <f>'1ST TERM Db'!B171</f>
        <v>0</v>
      </c>
      <c r="C171" s="289">
        <f>'1ST TERM Db'!C171</f>
        <v>0</v>
      </c>
      <c r="D171" s="29">
        <f>'1ST TERM Db'!D171</f>
        <v>0</v>
      </c>
      <c r="E171" s="26">
        <f>'1ST TERM Db'!E171</f>
        <v>0</v>
      </c>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3</v>
      </c>
      <c r="BN171" s="81" t="s">
        <v>105</v>
      </c>
      <c r="BO171" s="81" t="s">
        <v>105</v>
      </c>
      <c r="BP171" s="81" t="s">
        <v>105</v>
      </c>
      <c r="BQ171" s="81" t="s">
        <v>105</v>
      </c>
      <c r="BR171" s="81" t="s">
        <v>105</v>
      </c>
      <c r="BS171" s="81" t="s">
        <v>105</v>
      </c>
      <c r="BT171" s="81" t="s">
        <v>105</v>
      </c>
      <c r="BU171" s="81" t="s">
        <v>105</v>
      </c>
      <c r="BV171" s="87" t="s">
        <v>98</v>
      </c>
      <c r="BW171" s="88" t="s">
        <v>151</v>
      </c>
      <c r="BX171" s="81" t="s">
        <v>105</v>
      </c>
      <c r="BY171" s="81" t="s">
        <v>105</v>
      </c>
      <c r="BZ171" s="81" t="s">
        <v>105</v>
      </c>
      <c r="CA171" s="81" t="s">
        <v>105</v>
      </c>
      <c r="CB171" s="81" t="s">
        <v>105</v>
      </c>
      <c r="CC171" s="81" t="s">
        <v>105</v>
      </c>
      <c r="CD171" s="99" t="s">
        <v>105</v>
      </c>
      <c r="CE171" s="100" t="s">
        <v>101</v>
      </c>
      <c r="CF171" s="101" t="s">
        <v>152</v>
      </c>
      <c r="CG171" s="102" t="s">
        <v>103</v>
      </c>
      <c r="CH171" s="103" t="s">
        <v>153</v>
      </c>
    </row>
    <row r="172" ht="30.3" spans="1:86">
      <c r="A172" s="21">
        <v>169</v>
      </c>
      <c r="B172" s="288">
        <f>'1ST TERM Db'!B172</f>
        <v>0</v>
      </c>
      <c r="C172" s="289">
        <f>'1ST TERM Db'!C172</f>
        <v>0</v>
      </c>
      <c r="D172" s="29">
        <f>'1ST TERM Db'!D172</f>
        <v>0</v>
      </c>
      <c r="E172" s="26">
        <f>'1ST TERM Db'!E172</f>
        <v>0</v>
      </c>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3</v>
      </c>
      <c r="BN172" s="81" t="s">
        <v>105</v>
      </c>
      <c r="BO172" s="81" t="s">
        <v>105</v>
      </c>
      <c r="BP172" s="81" t="s">
        <v>105</v>
      </c>
      <c r="BQ172" s="81" t="s">
        <v>105</v>
      </c>
      <c r="BR172" s="81" t="s">
        <v>105</v>
      </c>
      <c r="BS172" s="81" t="s">
        <v>105</v>
      </c>
      <c r="BT172" s="81" t="s">
        <v>105</v>
      </c>
      <c r="BU172" s="81" t="s">
        <v>105</v>
      </c>
      <c r="BV172" s="87" t="s">
        <v>98</v>
      </c>
      <c r="BW172" s="88" t="s">
        <v>151</v>
      </c>
      <c r="BX172" s="81" t="s">
        <v>105</v>
      </c>
      <c r="BY172" s="81" t="s">
        <v>105</v>
      </c>
      <c r="BZ172" s="81" t="s">
        <v>105</v>
      </c>
      <c r="CA172" s="81" t="s">
        <v>105</v>
      </c>
      <c r="CB172" s="81" t="s">
        <v>105</v>
      </c>
      <c r="CC172" s="81" t="s">
        <v>105</v>
      </c>
      <c r="CD172" s="99" t="s">
        <v>105</v>
      </c>
      <c r="CE172" s="100" t="s">
        <v>101</v>
      </c>
      <c r="CF172" s="101" t="s">
        <v>152</v>
      </c>
      <c r="CG172" s="102" t="s">
        <v>103</v>
      </c>
      <c r="CH172" s="103" t="s">
        <v>153</v>
      </c>
    </row>
    <row r="173" ht="30.3" spans="1:86">
      <c r="A173" s="21">
        <v>170</v>
      </c>
      <c r="B173" s="288">
        <f>'1ST TERM Db'!B173</f>
        <v>0</v>
      </c>
      <c r="C173" s="289">
        <f>'1ST TERM Db'!C173</f>
        <v>0</v>
      </c>
      <c r="D173" s="29">
        <f>'1ST TERM Db'!D173</f>
        <v>0</v>
      </c>
      <c r="E173" s="26">
        <f>'1ST TERM Db'!E173</f>
        <v>0</v>
      </c>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3</v>
      </c>
      <c r="BN173" s="81" t="s">
        <v>105</v>
      </c>
      <c r="BO173" s="81" t="s">
        <v>105</v>
      </c>
      <c r="BP173" s="81" t="s">
        <v>105</v>
      </c>
      <c r="BQ173" s="81" t="s">
        <v>105</v>
      </c>
      <c r="BR173" s="81" t="s">
        <v>105</v>
      </c>
      <c r="BS173" s="81" t="s">
        <v>105</v>
      </c>
      <c r="BT173" s="81" t="s">
        <v>105</v>
      </c>
      <c r="BU173" s="81" t="s">
        <v>105</v>
      </c>
      <c r="BV173" s="87" t="s">
        <v>98</v>
      </c>
      <c r="BW173" s="88" t="s">
        <v>151</v>
      </c>
      <c r="BX173" s="81" t="s">
        <v>105</v>
      </c>
      <c r="BY173" s="81" t="s">
        <v>105</v>
      </c>
      <c r="BZ173" s="81" t="s">
        <v>105</v>
      </c>
      <c r="CA173" s="81" t="s">
        <v>105</v>
      </c>
      <c r="CB173" s="81" t="s">
        <v>105</v>
      </c>
      <c r="CC173" s="81" t="s">
        <v>105</v>
      </c>
      <c r="CD173" s="99" t="s">
        <v>105</v>
      </c>
      <c r="CE173" s="100" t="s">
        <v>101</v>
      </c>
      <c r="CF173" s="101" t="s">
        <v>152</v>
      </c>
      <c r="CG173" s="102" t="s">
        <v>103</v>
      </c>
      <c r="CH173" s="103" t="s">
        <v>153</v>
      </c>
    </row>
    <row r="174" ht="30.3" spans="1:86">
      <c r="A174" s="21">
        <v>171</v>
      </c>
      <c r="B174" s="288">
        <f>'1ST TERM Db'!B174</f>
        <v>0</v>
      </c>
      <c r="C174" s="289">
        <f>'1ST TERM Db'!C174</f>
        <v>0</v>
      </c>
      <c r="D174" s="29">
        <f>'1ST TERM Db'!D174</f>
        <v>0</v>
      </c>
      <c r="E174" s="26">
        <f>'1ST TERM Db'!E174</f>
        <v>0</v>
      </c>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3</v>
      </c>
      <c r="BN174" s="81" t="s">
        <v>105</v>
      </c>
      <c r="BO174" s="81" t="s">
        <v>105</v>
      </c>
      <c r="BP174" s="81" t="s">
        <v>105</v>
      </c>
      <c r="BQ174" s="81" t="s">
        <v>105</v>
      </c>
      <c r="BR174" s="81" t="s">
        <v>105</v>
      </c>
      <c r="BS174" s="81" t="s">
        <v>105</v>
      </c>
      <c r="BT174" s="81" t="s">
        <v>105</v>
      </c>
      <c r="BU174" s="81" t="s">
        <v>105</v>
      </c>
      <c r="BV174" s="87" t="s">
        <v>98</v>
      </c>
      <c r="BW174" s="88" t="s">
        <v>151</v>
      </c>
      <c r="BX174" s="81" t="s">
        <v>105</v>
      </c>
      <c r="BY174" s="81" t="s">
        <v>105</v>
      </c>
      <c r="BZ174" s="81" t="s">
        <v>105</v>
      </c>
      <c r="CA174" s="81" t="s">
        <v>105</v>
      </c>
      <c r="CB174" s="81" t="s">
        <v>105</v>
      </c>
      <c r="CC174" s="81" t="s">
        <v>105</v>
      </c>
      <c r="CD174" s="99" t="s">
        <v>105</v>
      </c>
      <c r="CE174" s="100" t="s">
        <v>101</v>
      </c>
      <c r="CF174" s="101" t="s">
        <v>152</v>
      </c>
      <c r="CG174" s="102" t="s">
        <v>103</v>
      </c>
      <c r="CH174" s="103" t="s">
        <v>153</v>
      </c>
    </row>
    <row r="175" ht="30.3" spans="1:86">
      <c r="A175" s="21">
        <v>172</v>
      </c>
      <c r="B175" s="288">
        <f>'1ST TERM Db'!B175</f>
        <v>0</v>
      </c>
      <c r="C175" s="289">
        <f>'1ST TERM Db'!C175</f>
        <v>0</v>
      </c>
      <c r="D175" s="29">
        <f>'1ST TERM Db'!D175</f>
        <v>0</v>
      </c>
      <c r="E175" s="26">
        <f>'1ST TERM Db'!E175</f>
        <v>0</v>
      </c>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3</v>
      </c>
      <c r="BN175" s="81" t="s">
        <v>105</v>
      </c>
      <c r="BO175" s="81" t="s">
        <v>105</v>
      </c>
      <c r="BP175" s="81" t="s">
        <v>105</v>
      </c>
      <c r="BQ175" s="81" t="s">
        <v>105</v>
      </c>
      <c r="BR175" s="81" t="s">
        <v>105</v>
      </c>
      <c r="BS175" s="81" t="s">
        <v>105</v>
      </c>
      <c r="BT175" s="81" t="s">
        <v>105</v>
      </c>
      <c r="BU175" s="81" t="s">
        <v>105</v>
      </c>
      <c r="BV175" s="87" t="s">
        <v>98</v>
      </c>
      <c r="BW175" s="88" t="s">
        <v>151</v>
      </c>
      <c r="BX175" s="81" t="s">
        <v>105</v>
      </c>
      <c r="BY175" s="81" t="s">
        <v>105</v>
      </c>
      <c r="BZ175" s="81" t="s">
        <v>105</v>
      </c>
      <c r="CA175" s="81" t="s">
        <v>105</v>
      </c>
      <c r="CB175" s="81" t="s">
        <v>105</v>
      </c>
      <c r="CC175" s="81" t="s">
        <v>105</v>
      </c>
      <c r="CD175" s="99" t="s">
        <v>105</v>
      </c>
      <c r="CE175" s="100" t="s">
        <v>101</v>
      </c>
      <c r="CF175" s="101" t="s">
        <v>152</v>
      </c>
      <c r="CG175" s="102" t="s">
        <v>103</v>
      </c>
      <c r="CH175" s="103" t="s">
        <v>153</v>
      </c>
    </row>
    <row r="176" ht="30.3" spans="1:86">
      <c r="A176" s="21">
        <v>173</v>
      </c>
      <c r="B176" s="288">
        <f>'1ST TERM Db'!B176</f>
        <v>0</v>
      </c>
      <c r="C176" s="289">
        <f>'1ST TERM Db'!C176</f>
        <v>0</v>
      </c>
      <c r="D176" s="29">
        <f>'1ST TERM Db'!D176</f>
        <v>0</v>
      </c>
      <c r="E176" s="26">
        <f>'1ST TERM Db'!E176</f>
        <v>0</v>
      </c>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3</v>
      </c>
      <c r="BN176" s="81" t="s">
        <v>105</v>
      </c>
      <c r="BO176" s="81" t="s">
        <v>105</v>
      </c>
      <c r="BP176" s="81" t="s">
        <v>105</v>
      </c>
      <c r="BQ176" s="81" t="s">
        <v>105</v>
      </c>
      <c r="BR176" s="81" t="s">
        <v>105</v>
      </c>
      <c r="BS176" s="81" t="s">
        <v>105</v>
      </c>
      <c r="BT176" s="81" t="s">
        <v>105</v>
      </c>
      <c r="BU176" s="81" t="s">
        <v>105</v>
      </c>
      <c r="BV176" s="87" t="s">
        <v>98</v>
      </c>
      <c r="BW176" s="88" t="s">
        <v>151</v>
      </c>
      <c r="BX176" s="81" t="s">
        <v>105</v>
      </c>
      <c r="BY176" s="81" t="s">
        <v>105</v>
      </c>
      <c r="BZ176" s="81" t="s">
        <v>105</v>
      </c>
      <c r="CA176" s="81" t="s">
        <v>105</v>
      </c>
      <c r="CB176" s="81" t="s">
        <v>105</v>
      </c>
      <c r="CC176" s="81" t="s">
        <v>105</v>
      </c>
      <c r="CD176" s="99" t="s">
        <v>105</v>
      </c>
      <c r="CE176" s="100" t="s">
        <v>101</v>
      </c>
      <c r="CF176" s="101" t="s">
        <v>152</v>
      </c>
      <c r="CG176" s="102" t="s">
        <v>103</v>
      </c>
      <c r="CH176" s="103" t="s">
        <v>153</v>
      </c>
    </row>
    <row r="177" ht="30.3" spans="1:86">
      <c r="A177" s="21">
        <v>174</v>
      </c>
      <c r="B177" s="288">
        <f>'1ST TERM Db'!B177</f>
        <v>0</v>
      </c>
      <c r="C177" s="289">
        <f>'1ST TERM Db'!C177</f>
        <v>0</v>
      </c>
      <c r="D177" s="29">
        <f>'1ST TERM Db'!D177</f>
        <v>0</v>
      </c>
      <c r="E177" s="26">
        <f>'1ST TERM Db'!E177</f>
        <v>0</v>
      </c>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3</v>
      </c>
      <c r="BN177" s="81" t="s">
        <v>105</v>
      </c>
      <c r="BO177" s="81" t="s">
        <v>105</v>
      </c>
      <c r="BP177" s="81" t="s">
        <v>105</v>
      </c>
      <c r="BQ177" s="81" t="s">
        <v>105</v>
      </c>
      <c r="BR177" s="81" t="s">
        <v>105</v>
      </c>
      <c r="BS177" s="81" t="s">
        <v>105</v>
      </c>
      <c r="BT177" s="81" t="s">
        <v>105</v>
      </c>
      <c r="BU177" s="81" t="s">
        <v>105</v>
      </c>
      <c r="BV177" s="87" t="s">
        <v>98</v>
      </c>
      <c r="BW177" s="88" t="s">
        <v>151</v>
      </c>
      <c r="BX177" s="81" t="s">
        <v>105</v>
      </c>
      <c r="BY177" s="81" t="s">
        <v>105</v>
      </c>
      <c r="BZ177" s="81" t="s">
        <v>105</v>
      </c>
      <c r="CA177" s="81" t="s">
        <v>105</v>
      </c>
      <c r="CB177" s="81" t="s">
        <v>105</v>
      </c>
      <c r="CC177" s="81" t="s">
        <v>105</v>
      </c>
      <c r="CD177" s="99" t="s">
        <v>105</v>
      </c>
      <c r="CE177" s="100" t="s">
        <v>101</v>
      </c>
      <c r="CF177" s="101" t="s">
        <v>152</v>
      </c>
      <c r="CG177" s="102" t="s">
        <v>103</v>
      </c>
      <c r="CH177" s="103" t="s">
        <v>153</v>
      </c>
    </row>
    <row r="178" ht="30.3" spans="1:86">
      <c r="A178" s="21">
        <v>175</v>
      </c>
      <c r="B178" s="288">
        <f>'1ST TERM Db'!B178</f>
        <v>0</v>
      </c>
      <c r="C178" s="289">
        <f>'1ST TERM Db'!C178</f>
        <v>0</v>
      </c>
      <c r="D178" s="29">
        <f>'1ST TERM Db'!D178</f>
        <v>0</v>
      </c>
      <c r="E178" s="26">
        <f>'1ST TERM Db'!E178</f>
        <v>0</v>
      </c>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3</v>
      </c>
      <c r="BN178" s="81" t="s">
        <v>105</v>
      </c>
      <c r="BO178" s="81" t="s">
        <v>105</v>
      </c>
      <c r="BP178" s="81" t="s">
        <v>105</v>
      </c>
      <c r="BQ178" s="81" t="s">
        <v>105</v>
      </c>
      <c r="BR178" s="81" t="s">
        <v>105</v>
      </c>
      <c r="BS178" s="81" t="s">
        <v>105</v>
      </c>
      <c r="BT178" s="81" t="s">
        <v>105</v>
      </c>
      <c r="BU178" s="81" t="s">
        <v>105</v>
      </c>
      <c r="BV178" s="87" t="s">
        <v>98</v>
      </c>
      <c r="BW178" s="88" t="s">
        <v>151</v>
      </c>
      <c r="BX178" s="81" t="s">
        <v>105</v>
      </c>
      <c r="BY178" s="81" t="s">
        <v>105</v>
      </c>
      <c r="BZ178" s="81" t="s">
        <v>105</v>
      </c>
      <c r="CA178" s="81" t="s">
        <v>105</v>
      </c>
      <c r="CB178" s="81" t="s">
        <v>105</v>
      </c>
      <c r="CC178" s="81" t="s">
        <v>105</v>
      </c>
      <c r="CD178" s="99" t="s">
        <v>105</v>
      </c>
      <c r="CE178" s="100" t="s">
        <v>101</v>
      </c>
      <c r="CF178" s="101" t="s">
        <v>152</v>
      </c>
      <c r="CG178" s="102" t="s">
        <v>103</v>
      </c>
      <c r="CH178" s="103" t="s">
        <v>153</v>
      </c>
    </row>
    <row r="179" ht="30.3" spans="1:86">
      <c r="A179" s="21">
        <v>176</v>
      </c>
      <c r="B179" s="288">
        <f>'1ST TERM Db'!B179</f>
        <v>0</v>
      </c>
      <c r="C179" s="289">
        <f>'1ST TERM Db'!C179</f>
        <v>0</v>
      </c>
      <c r="D179" s="29">
        <f>'1ST TERM Db'!D179</f>
        <v>0</v>
      </c>
      <c r="E179" s="26">
        <f>'1ST TERM Db'!E179</f>
        <v>0</v>
      </c>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3</v>
      </c>
      <c r="BN179" s="81" t="s">
        <v>105</v>
      </c>
      <c r="BO179" s="81" t="s">
        <v>105</v>
      </c>
      <c r="BP179" s="81" t="s">
        <v>105</v>
      </c>
      <c r="BQ179" s="81" t="s">
        <v>105</v>
      </c>
      <c r="BR179" s="81" t="s">
        <v>105</v>
      </c>
      <c r="BS179" s="81" t="s">
        <v>105</v>
      </c>
      <c r="BT179" s="81" t="s">
        <v>105</v>
      </c>
      <c r="BU179" s="81" t="s">
        <v>105</v>
      </c>
      <c r="BV179" s="87" t="s">
        <v>98</v>
      </c>
      <c r="BW179" s="88" t="s">
        <v>151</v>
      </c>
      <c r="BX179" s="81" t="s">
        <v>105</v>
      </c>
      <c r="BY179" s="81" t="s">
        <v>105</v>
      </c>
      <c r="BZ179" s="81" t="s">
        <v>105</v>
      </c>
      <c r="CA179" s="81" t="s">
        <v>105</v>
      </c>
      <c r="CB179" s="81" t="s">
        <v>105</v>
      </c>
      <c r="CC179" s="81" t="s">
        <v>105</v>
      </c>
      <c r="CD179" s="99" t="s">
        <v>105</v>
      </c>
      <c r="CE179" s="100" t="s">
        <v>101</v>
      </c>
      <c r="CF179" s="101" t="s">
        <v>152</v>
      </c>
      <c r="CG179" s="102" t="s">
        <v>103</v>
      </c>
      <c r="CH179" s="103" t="s">
        <v>153</v>
      </c>
    </row>
    <row r="180" ht="30.3" spans="1:86">
      <c r="A180" s="21">
        <v>177</v>
      </c>
      <c r="B180" s="288">
        <f>'1ST TERM Db'!B180</f>
        <v>0</v>
      </c>
      <c r="C180" s="289">
        <f>'1ST TERM Db'!C180</f>
        <v>0</v>
      </c>
      <c r="D180" s="29">
        <f>'1ST TERM Db'!D180</f>
        <v>0</v>
      </c>
      <c r="E180" s="26">
        <f>'1ST TERM Db'!E180</f>
        <v>0</v>
      </c>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3</v>
      </c>
      <c r="BN180" s="81" t="s">
        <v>105</v>
      </c>
      <c r="BO180" s="81" t="s">
        <v>105</v>
      </c>
      <c r="BP180" s="81" t="s">
        <v>105</v>
      </c>
      <c r="BQ180" s="81" t="s">
        <v>105</v>
      </c>
      <c r="BR180" s="81" t="s">
        <v>105</v>
      </c>
      <c r="BS180" s="81" t="s">
        <v>105</v>
      </c>
      <c r="BT180" s="81" t="s">
        <v>105</v>
      </c>
      <c r="BU180" s="81" t="s">
        <v>105</v>
      </c>
      <c r="BV180" s="87" t="s">
        <v>98</v>
      </c>
      <c r="BW180" s="88" t="s">
        <v>151</v>
      </c>
      <c r="BX180" s="81" t="s">
        <v>105</v>
      </c>
      <c r="BY180" s="81" t="s">
        <v>105</v>
      </c>
      <c r="BZ180" s="81" t="s">
        <v>105</v>
      </c>
      <c r="CA180" s="81" t="s">
        <v>105</v>
      </c>
      <c r="CB180" s="81" t="s">
        <v>105</v>
      </c>
      <c r="CC180" s="81" t="s">
        <v>105</v>
      </c>
      <c r="CD180" s="99" t="s">
        <v>105</v>
      </c>
      <c r="CE180" s="100" t="s">
        <v>101</v>
      </c>
      <c r="CF180" s="101" t="s">
        <v>152</v>
      </c>
      <c r="CG180" s="102" t="s">
        <v>103</v>
      </c>
      <c r="CH180" s="103" t="s">
        <v>153</v>
      </c>
    </row>
    <row r="181" ht="30.3" spans="1:86">
      <c r="A181" s="21">
        <v>178</v>
      </c>
      <c r="B181" s="288">
        <f>'1ST TERM Db'!B181</f>
        <v>0</v>
      </c>
      <c r="C181" s="289">
        <f>'1ST TERM Db'!C181</f>
        <v>0</v>
      </c>
      <c r="D181" s="29">
        <f>'1ST TERM Db'!D181</f>
        <v>0</v>
      </c>
      <c r="E181" s="26">
        <f>'1ST TERM Db'!E181</f>
        <v>0</v>
      </c>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3</v>
      </c>
      <c r="BN181" s="81" t="s">
        <v>105</v>
      </c>
      <c r="BO181" s="81" t="s">
        <v>105</v>
      </c>
      <c r="BP181" s="81" t="s">
        <v>105</v>
      </c>
      <c r="BQ181" s="81" t="s">
        <v>105</v>
      </c>
      <c r="BR181" s="81" t="s">
        <v>105</v>
      </c>
      <c r="BS181" s="81" t="s">
        <v>105</v>
      </c>
      <c r="BT181" s="81" t="s">
        <v>105</v>
      </c>
      <c r="BU181" s="81" t="s">
        <v>105</v>
      </c>
      <c r="BV181" s="87" t="s">
        <v>98</v>
      </c>
      <c r="BW181" s="88" t="s">
        <v>151</v>
      </c>
      <c r="BX181" s="81" t="s">
        <v>105</v>
      </c>
      <c r="BY181" s="81" t="s">
        <v>105</v>
      </c>
      <c r="BZ181" s="81" t="s">
        <v>105</v>
      </c>
      <c r="CA181" s="81" t="s">
        <v>105</v>
      </c>
      <c r="CB181" s="81" t="s">
        <v>105</v>
      </c>
      <c r="CC181" s="81" t="s">
        <v>105</v>
      </c>
      <c r="CD181" s="99" t="s">
        <v>105</v>
      </c>
      <c r="CE181" s="100" t="s">
        <v>101</v>
      </c>
      <c r="CF181" s="101" t="s">
        <v>152</v>
      </c>
      <c r="CG181" s="102" t="s">
        <v>103</v>
      </c>
      <c r="CH181" s="103" t="s">
        <v>153</v>
      </c>
    </row>
    <row r="182" ht="30.3" spans="1:86">
      <c r="A182" s="21">
        <v>179</v>
      </c>
      <c r="B182" s="288">
        <f>'1ST TERM Db'!B182</f>
        <v>0</v>
      </c>
      <c r="C182" s="289">
        <f>'1ST TERM Db'!C182</f>
        <v>0</v>
      </c>
      <c r="D182" s="29">
        <f>'1ST TERM Db'!D182</f>
        <v>0</v>
      </c>
      <c r="E182" s="26">
        <f>'1ST TERM Db'!E182</f>
        <v>0</v>
      </c>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3</v>
      </c>
      <c r="BN182" s="81" t="s">
        <v>105</v>
      </c>
      <c r="BO182" s="81" t="s">
        <v>105</v>
      </c>
      <c r="BP182" s="81" t="s">
        <v>105</v>
      </c>
      <c r="BQ182" s="81" t="s">
        <v>105</v>
      </c>
      <c r="BR182" s="81" t="s">
        <v>105</v>
      </c>
      <c r="BS182" s="81" t="s">
        <v>105</v>
      </c>
      <c r="BT182" s="81" t="s">
        <v>105</v>
      </c>
      <c r="BU182" s="81" t="s">
        <v>105</v>
      </c>
      <c r="BV182" s="87" t="s">
        <v>98</v>
      </c>
      <c r="BW182" s="88" t="s">
        <v>151</v>
      </c>
      <c r="BX182" s="81" t="s">
        <v>105</v>
      </c>
      <c r="BY182" s="81" t="s">
        <v>105</v>
      </c>
      <c r="BZ182" s="81" t="s">
        <v>105</v>
      </c>
      <c r="CA182" s="81" t="s">
        <v>105</v>
      </c>
      <c r="CB182" s="81" t="s">
        <v>105</v>
      </c>
      <c r="CC182" s="81" t="s">
        <v>105</v>
      </c>
      <c r="CD182" s="99" t="s">
        <v>105</v>
      </c>
      <c r="CE182" s="100" t="s">
        <v>101</v>
      </c>
      <c r="CF182" s="101" t="s">
        <v>152</v>
      </c>
      <c r="CG182" s="102" t="s">
        <v>103</v>
      </c>
      <c r="CH182" s="103" t="s">
        <v>153</v>
      </c>
    </row>
    <row r="183" ht="30.3" spans="1:86">
      <c r="A183" s="21">
        <v>180</v>
      </c>
      <c r="B183" s="288">
        <f>'1ST TERM Db'!B183</f>
        <v>0</v>
      </c>
      <c r="C183" s="289">
        <f>'1ST TERM Db'!C183</f>
        <v>0</v>
      </c>
      <c r="D183" s="29">
        <f>'1ST TERM Db'!D183</f>
        <v>0</v>
      </c>
      <c r="E183" s="26">
        <f>'1ST TERM Db'!E183</f>
        <v>0</v>
      </c>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3</v>
      </c>
      <c r="BN183" s="81" t="s">
        <v>105</v>
      </c>
      <c r="BO183" s="81" t="s">
        <v>105</v>
      </c>
      <c r="BP183" s="81" t="s">
        <v>105</v>
      </c>
      <c r="BQ183" s="81" t="s">
        <v>105</v>
      </c>
      <c r="BR183" s="81" t="s">
        <v>105</v>
      </c>
      <c r="BS183" s="81" t="s">
        <v>105</v>
      </c>
      <c r="BT183" s="81" t="s">
        <v>105</v>
      </c>
      <c r="BU183" s="81" t="s">
        <v>105</v>
      </c>
      <c r="BV183" s="87" t="s">
        <v>98</v>
      </c>
      <c r="BW183" s="88" t="s">
        <v>151</v>
      </c>
      <c r="BX183" s="81" t="s">
        <v>105</v>
      </c>
      <c r="BY183" s="81" t="s">
        <v>105</v>
      </c>
      <c r="BZ183" s="81" t="s">
        <v>105</v>
      </c>
      <c r="CA183" s="81" t="s">
        <v>105</v>
      </c>
      <c r="CB183" s="81" t="s">
        <v>105</v>
      </c>
      <c r="CC183" s="81" t="s">
        <v>105</v>
      </c>
      <c r="CD183" s="99" t="s">
        <v>105</v>
      </c>
      <c r="CE183" s="100" t="s">
        <v>101</v>
      </c>
      <c r="CF183" s="101" t="s">
        <v>152</v>
      </c>
      <c r="CG183" s="102" t="s">
        <v>103</v>
      </c>
      <c r="CH183" s="103" t="s">
        <v>153</v>
      </c>
    </row>
    <row r="184" ht="30.3" spans="1:86">
      <c r="A184" s="21">
        <v>181</v>
      </c>
      <c r="B184" s="288">
        <f>'1ST TERM Db'!B184</f>
        <v>0</v>
      </c>
      <c r="C184" s="289">
        <f>'1ST TERM Db'!C184</f>
        <v>0</v>
      </c>
      <c r="D184" s="29">
        <f>'1ST TERM Db'!D184</f>
        <v>0</v>
      </c>
      <c r="E184" s="26">
        <f>'1ST TERM Db'!E184</f>
        <v>0</v>
      </c>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3</v>
      </c>
      <c r="BN184" s="81" t="s">
        <v>105</v>
      </c>
      <c r="BO184" s="81" t="s">
        <v>105</v>
      </c>
      <c r="BP184" s="81" t="s">
        <v>105</v>
      </c>
      <c r="BQ184" s="81" t="s">
        <v>105</v>
      </c>
      <c r="BR184" s="81" t="s">
        <v>105</v>
      </c>
      <c r="BS184" s="81" t="s">
        <v>105</v>
      </c>
      <c r="BT184" s="81" t="s">
        <v>105</v>
      </c>
      <c r="BU184" s="81" t="s">
        <v>105</v>
      </c>
      <c r="BV184" s="87" t="s">
        <v>98</v>
      </c>
      <c r="BW184" s="88" t="s">
        <v>151</v>
      </c>
      <c r="BX184" s="81" t="s">
        <v>105</v>
      </c>
      <c r="BY184" s="81" t="s">
        <v>105</v>
      </c>
      <c r="BZ184" s="81" t="s">
        <v>105</v>
      </c>
      <c r="CA184" s="81" t="s">
        <v>105</v>
      </c>
      <c r="CB184" s="81" t="s">
        <v>105</v>
      </c>
      <c r="CC184" s="81" t="s">
        <v>105</v>
      </c>
      <c r="CD184" s="99" t="s">
        <v>105</v>
      </c>
      <c r="CE184" s="100" t="s">
        <v>101</v>
      </c>
      <c r="CF184" s="101" t="s">
        <v>152</v>
      </c>
      <c r="CG184" s="102" t="s">
        <v>103</v>
      </c>
      <c r="CH184" s="103" t="s">
        <v>153</v>
      </c>
    </row>
    <row r="185" ht="30.3" spans="1:86">
      <c r="A185" s="21">
        <v>182</v>
      </c>
      <c r="B185" s="288">
        <f>'1ST TERM Db'!B185</f>
        <v>0</v>
      </c>
      <c r="C185" s="289">
        <f>'1ST TERM Db'!C185</f>
        <v>0</v>
      </c>
      <c r="D185" s="29">
        <f>'1ST TERM Db'!D185</f>
        <v>0</v>
      </c>
      <c r="E185" s="26">
        <f>'1ST TERM Db'!E185</f>
        <v>0</v>
      </c>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3</v>
      </c>
      <c r="BN185" s="81" t="s">
        <v>105</v>
      </c>
      <c r="BO185" s="81" t="s">
        <v>105</v>
      </c>
      <c r="BP185" s="81" t="s">
        <v>105</v>
      </c>
      <c r="BQ185" s="81" t="s">
        <v>105</v>
      </c>
      <c r="BR185" s="81" t="s">
        <v>105</v>
      </c>
      <c r="BS185" s="81" t="s">
        <v>105</v>
      </c>
      <c r="BT185" s="81" t="s">
        <v>105</v>
      </c>
      <c r="BU185" s="81" t="s">
        <v>105</v>
      </c>
      <c r="BV185" s="87" t="s">
        <v>98</v>
      </c>
      <c r="BW185" s="88" t="s">
        <v>151</v>
      </c>
      <c r="BX185" s="81" t="s">
        <v>105</v>
      </c>
      <c r="BY185" s="81" t="s">
        <v>105</v>
      </c>
      <c r="BZ185" s="81" t="s">
        <v>105</v>
      </c>
      <c r="CA185" s="81" t="s">
        <v>105</v>
      </c>
      <c r="CB185" s="81" t="s">
        <v>105</v>
      </c>
      <c r="CC185" s="81" t="s">
        <v>105</v>
      </c>
      <c r="CD185" s="99" t="s">
        <v>105</v>
      </c>
      <c r="CE185" s="100" t="s">
        <v>101</v>
      </c>
      <c r="CF185" s="101" t="s">
        <v>152</v>
      </c>
      <c r="CG185" s="102" t="s">
        <v>103</v>
      </c>
      <c r="CH185" s="103" t="s">
        <v>153</v>
      </c>
    </row>
    <row r="186" ht="30.3" spans="1:86">
      <c r="A186" s="21">
        <v>183</v>
      </c>
      <c r="B186" s="288">
        <f>'1ST TERM Db'!B186</f>
        <v>0</v>
      </c>
      <c r="C186" s="289">
        <f>'1ST TERM Db'!C186</f>
        <v>0</v>
      </c>
      <c r="D186" s="29">
        <f>'1ST TERM Db'!D186</f>
        <v>0</v>
      </c>
      <c r="E186" s="26">
        <f>'1ST TERM Db'!E186</f>
        <v>0</v>
      </c>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3</v>
      </c>
      <c r="BN186" s="81" t="s">
        <v>105</v>
      </c>
      <c r="BO186" s="81" t="s">
        <v>105</v>
      </c>
      <c r="BP186" s="81" t="s">
        <v>105</v>
      </c>
      <c r="BQ186" s="81" t="s">
        <v>105</v>
      </c>
      <c r="BR186" s="81" t="s">
        <v>105</v>
      </c>
      <c r="BS186" s="81" t="s">
        <v>105</v>
      </c>
      <c r="BT186" s="81" t="s">
        <v>105</v>
      </c>
      <c r="BU186" s="81" t="s">
        <v>105</v>
      </c>
      <c r="BV186" s="87" t="s">
        <v>98</v>
      </c>
      <c r="BW186" s="88" t="s">
        <v>151</v>
      </c>
      <c r="BX186" s="81" t="s">
        <v>105</v>
      </c>
      <c r="BY186" s="81" t="s">
        <v>105</v>
      </c>
      <c r="BZ186" s="81" t="s">
        <v>105</v>
      </c>
      <c r="CA186" s="81" t="s">
        <v>105</v>
      </c>
      <c r="CB186" s="81" t="s">
        <v>105</v>
      </c>
      <c r="CC186" s="81" t="s">
        <v>105</v>
      </c>
      <c r="CD186" s="99" t="s">
        <v>105</v>
      </c>
      <c r="CE186" s="100" t="s">
        <v>101</v>
      </c>
      <c r="CF186" s="101" t="s">
        <v>152</v>
      </c>
      <c r="CG186" s="102" t="s">
        <v>103</v>
      </c>
      <c r="CH186" s="103" t="s">
        <v>153</v>
      </c>
    </row>
    <row r="187" ht="30.3" spans="1:86">
      <c r="A187" s="21">
        <v>184</v>
      </c>
      <c r="B187" s="288">
        <f>'1ST TERM Db'!B187</f>
        <v>0</v>
      </c>
      <c r="C187" s="289">
        <f>'1ST TERM Db'!C187</f>
        <v>0</v>
      </c>
      <c r="D187" s="29">
        <f>'1ST TERM Db'!D187</f>
        <v>0</v>
      </c>
      <c r="E187" s="26">
        <f>'1ST TERM Db'!E187</f>
        <v>0</v>
      </c>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3</v>
      </c>
      <c r="BN187" s="81" t="s">
        <v>105</v>
      </c>
      <c r="BO187" s="81" t="s">
        <v>105</v>
      </c>
      <c r="BP187" s="81" t="s">
        <v>105</v>
      </c>
      <c r="BQ187" s="81" t="s">
        <v>105</v>
      </c>
      <c r="BR187" s="81" t="s">
        <v>105</v>
      </c>
      <c r="BS187" s="81" t="s">
        <v>105</v>
      </c>
      <c r="BT187" s="81" t="s">
        <v>105</v>
      </c>
      <c r="BU187" s="81" t="s">
        <v>105</v>
      </c>
      <c r="BV187" s="87" t="s">
        <v>98</v>
      </c>
      <c r="BW187" s="88" t="s">
        <v>151</v>
      </c>
      <c r="BX187" s="81" t="s">
        <v>105</v>
      </c>
      <c r="BY187" s="81" t="s">
        <v>105</v>
      </c>
      <c r="BZ187" s="81" t="s">
        <v>105</v>
      </c>
      <c r="CA187" s="81" t="s">
        <v>105</v>
      </c>
      <c r="CB187" s="81" t="s">
        <v>105</v>
      </c>
      <c r="CC187" s="81" t="s">
        <v>105</v>
      </c>
      <c r="CD187" s="99" t="s">
        <v>105</v>
      </c>
      <c r="CE187" s="100" t="s">
        <v>101</v>
      </c>
      <c r="CF187" s="101" t="s">
        <v>152</v>
      </c>
      <c r="CG187" s="102" t="s">
        <v>103</v>
      </c>
      <c r="CH187" s="103" t="s">
        <v>153</v>
      </c>
    </row>
    <row r="188" ht="30.3" spans="1:86">
      <c r="A188" s="21">
        <v>185</v>
      </c>
      <c r="B188" s="288">
        <f>'1ST TERM Db'!B188</f>
        <v>0</v>
      </c>
      <c r="C188" s="289">
        <f>'1ST TERM Db'!C188</f>
        <v>0</v>
      </c>
      <c r="D188" s="29">
        <f>'1ST TERM Db'!D188</f>
        <v>0</v>
      </c>
      <c r="E188" s="26">
        <f>'1ST TERM Db'!E188</f>
        <v>0</v>
      </c>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3</v>
      </c>
      <c r="BN188" s="81" t="s">
        <v>105</v>
      </c>
      <c r="BO188" s="81" t="s">
        <v>105</v>
      </c>
      <c r="BP188" s="81" t="s">
        <v>105</v>
      </c>
      <c r="BQ188" s="81" t="s">
        <v>105</v>
      </c>
      <c r="BR188" s="81" t="s">
        <v>105</v>
      </c>
      <c r="BS188" s="81" t="s">
        <v>105</v>
      </c>
      <c r="BT188" s="81" t="s">
        <v>105</v>
      </c>
      <c r="BU188" s="81" t="s">
        <v>105</v>
      </c>
      <c r="BV188" s="87" t="s">
        <v>98</v>
      </c>
      <c r="BW188" s="88" t="s">
        <v>151</v>
      </c>
      <c r="BX188" s="81" t="s">
        <v>105</v>
      </c>
      <c r="BY188" s="81" t="s">
        <v>105</v>
      </c>
      <c r="BZ188" s="81" t="s">
        <v>105</v>
      </c>
      <c r="CA188" s="81" t="s">
        <v>105</v>
      </c>
      <c r="CB188" s="81" t="s">
        <v>105</v>
      </c>
      <c r="CC188" s="81" t="s">
        <v>105</v>
      </c>
      <c r="CD188" s="99" t="s">
        <v>105</v>
      </c>
      <c r="CE188" s="100" t="s">
        <v>101</v>
      </c>
      <c r="CF188" s="101" t="s">
        <v>152</v>
      </c>
      <c r="CG188" s="102" t="s">
        <v>103</v>
      </c>
      <c r="CH188" s="103" t="s">
        <v>153</v>
      </c>
    </row>
    <row r="189" ht="30.3" spans="1:86">
      <c r="A189" s="21">
        <v>186</v>
      </c>
      <c r="B189" s="288">
        <f>'1ST TERM Db'!B189</f>
        <v>0</v>
      </c>
      <c r="C189" s="289">
        <f>'1ST TERM Db'!C189</f>
        <v>0</v>
      </c>
      <c r="D189" s="29">
        <f>'1ST TERM Db'!D189</f>
        <v>0</v>
      </c>
      <c r="E189" s="26">
        <f>'1ST TERM Db'!E189</f>
        <v>0</v>
      </c>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3</v>
      </c>
      <c r="BN189" s="81" t="s">
        <v>105</v>
      </c>
      <c r="BO189" s="81" t="s">
        <v>105</v>
      </c>
      <c r="BP189" s="81" t="s">
        <v>105</v>
      </c>
      <c r="BQ189" s="81" t="s">
        <v>105</v>
      </c>
      <c r="BR189" s="81" t="s">
        <v>105</v>
      </c>
      <c r="BS189" s="81" t="s">
        <v>105</v>
      </c>
      <c r="BT189" s="81" t="s">
        <v>105</v>
      </c>
      <c r="BU189" s="81" t="s">
        <v>105</v>
      </c>
      <c r="BV189" s="87" t="s">
        <v>98</v>
      </c>
      <c r="BW189" s="88" t="s">
        <v>151</v>
      </c>
      <c r="BX189" s="81" t="s">
        <v>105</v>
      </c>
      <c r="BY189" s="81" t="s">
        <v>105</v>
      </c>
      <c r="BZ189" s="81" t="s">
        <v>105</v>
      </c>
      <c r="CA189" s="81" t="s">
        <v>105</v>
      </c>
      <c r="CB189" s="81" t="s">
        <v>105</v>
      </c>
      <c r="CC189" s="81" t="s">
        <v>105</v>
      </c>
      <c r="CD189" s="99" t="s">
        <v>105</v>
      </c>
      <c r="CE189" s="100" t="s">
        <v>101</v>
      </c>
      <c r="CF189" s="101" t="s">
        <v>152</v>
      </c>
      <c r="CG189" s="102" t="s">
        <v>103</v>
      </c>
      <c r="CH189" s="103" t="s">
        <v>153</v>
      </c>
    </row>
    <row r="190" ht="30.3" spans="1:86">
      <c r="A190" s="21">
        <v>187</v>
      </c>
      <c r="B190" s="288">
        <f>'1ST TERM Db'!B190</f>
        <v>0</v>
      </c>
      <c r="C190" s="289">
        <f>'1ST TERM Db'!C190</f>
        <v>0</v>
      </c>
      <c r="D190" s="29">
        <f>'1ST TERM Db'!D190</f>
        <v>0</v>
      </c>
      <c r="E190" s="26">
        <f>'1ST TERM Db'!E190</f>
        <v>0</v>
      </c>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3</v>
      </c>
      <c r="BN190" s="81" t="s">
        <v>105</v>
      </c>
      <c r="BO190" s="81" t="s">
        <v>105</v>
      </c>
      <c r="BP190" s="81" t="s">
        <v>105</v>
      </c>
      <c r="BQ190" s="81" t="s">
        <v>105</v>
      </c>
      <c r="BR190" s="81" t="s">
        <v>105</v>
      </c>
      <c r="BS190" s="81" t="s">
        <v>105</v>
      </c>
      <c r="BT190" s="81" t="s">
        <v>105</v>
      </c>
      <c r="BU190" s="81" t="s">
        <v>105</v>
      </c>
      <c r="BV190" s="87" t="s">
        <v>98</v>
      </c>
      <c r="BW190" s="88" t="s">
        <v>151</v>
      </c>
      <c r="BX190" s="81" t="s">
        <v>105</v>
      </c>
      <c r="BY190" s="81" t="s">
        <v>105</v>
      </c>
      <c r="BZ190" s="81" t="s">
        <v>105</v>
      </c>
      <c r="CA190" s="81" t="s">
        <v>105</v>
      </c>
      <c r="CB190" s="81" t="s">
        <v>105</v>
      </c>
      <c r="CC190" s="81" t="s">
        <v>105</v>
      </c>
      <c r="CD190" s="99" t="s">
        <v>105</v>
      </c>
      <c r="CE190" s="100" t="s">
        <v>101</v>
      </c>
      <c r="CF190" s="101" t="s">
        <v>152</v>
      </c>
      <c r="CG190" s="102" t="s">
        <v>103</v>
      </c>
      <c r="CH190" s="103" t="s">
        <v>153</v>
      </c>
    </row>
    <row r="191" ht="30.3" spans="1:86">
      <c r="A191" s="21">
        <v>188</v>
      </c>
      <c r="B191" s="288">
        <f>'1ST TERM Db'!B191</f>
        <v>0</v>
      </c>
      <c r="C191" s="289">
        <f>'1ST TERM Db'!C191</f>
        <v>0</v>
      </c>
      <c r="D191" s="29">
        <f>'1ST TERM Db'!D191</f>
        <v>0</v>
      </c>
      <c r="E191" s="26">
        <f>'1ST TERM Db'!E191</f>
        <v>0</v>
      </c>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3</v>
      </c>
      <c r="BN191" s="81" t="s">
        <v>105</v>
      </c>
      <c r="BO191" s="81" t="s">
        <v>105</v>
      </c>
      <c r="BP191" s="81" t="s">
        <v>105</v>
      </c>
      <c r="BQ191" s="81" t="s">
        <v>105</v>
      </c>
      <c r="BR191" s="81" t="s">
        <v>105</v>
      </c>
      <c r="BS191" s="81" t="s">
        <v>105</v>
      </c>
      <c r="BT191" s="81" t="s">
        <v>105</v>
      </c>
      <c r="BU191" s="81" t="s">
        <v>105</v>
      </c>
      <c r="BV191" s="87" t="s">
        <v>98</v>
      </c>
      <c r="BW191" s="88" t="s">
        <v>151</v>
      </c>
      <c r="BX191" s="81" t="s">
        <v>105</v>
      </c>
      <c r="BY191" s="81" t="s">
        <v>105</v>
      </c>
      <c r="BZ191" s="81" t="s">
        <v>105</v>
      </c>
      <c r="CA191" s="81" t="s">
        <v>105</v>
      </c>
      <c r="CB191" s="81" t="s">
        <v>105</v>
      </c>
      <c r="CC191" s="81" t="s">
        <v>105</v>
      </c>
      <c r="CD191" s="99" t="s">
        <v>105</v>
      </c>
      <c r="CE191" s="100" t="s">
        <v>101</v>
      </c>
      <c r="CF191" s="101" t="s">
        <v>152</v>
      </c>
      <c r="CG191" s="102" t="s">
        <v>103</v>
      </c>
      <c r="CH191" s="103" t="s">
        <v>153</v>
      </c>
    </row>
    <row r="192" ht="30.3" spans="1:86">
      <c r="A192" s="21">
        <v>189</v>
      </c>
      <c r="B192" s="288">
        <f>'1ST TERM Db'!B192</f>
        <v>0</v>
      </c>
      <c r="C192" s="289">
        <f>'1ST TERM Db'!C192</f>
        <v>0</v>
      </c>
      <c r="D192" s="29">
        <f>'1ST TERM Db'!D192</f>
        <v>0</v>
      </c>
      <c r="E192" s="26">
        <f>'1ST TERM Db'!E192</f>
        <v>0</v>
      </c>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3</v>
      </c>
      <c r="BN192" s="81" t="s">
        <v>105</v>
      </c>
      <c r="BO192" s="81" t="s">
        <v>105</v>
      </c>
      <c r="BP192" s="81" t="s">
        <v>105</v>
      </c>
      <c r="BQ192" s="81" t="s">
        <v>105</v>
      </c>
      <c r="BR192" s="81" t="s">
        <v>105</v>
      </c>
      <c r="BS192" s="81" t="s">
        <v>105</v>
      </c>
      <c r="BT192" s="81" t="s">
        <v>105</v>
      </c>
      <c r="BU192" s="81" t="s">
        <v>105</v>
      </c>
      <c r="BV192" s="87" t="s">
        <v>98</v>
      </c>
      <c r="BW192" s="88" t="s">
        <v>151</v>
      </c>
      <c r="BX192" s="81" t="s">
        <v>105</v>
      </c>
      <c r="BY192" s="81" t="s">
        <v>105</v>
      </c>
      <c r="BZ192" s="81" t="s">
        <v>105</v>
      </c>
      <c r="CA192" s="81" t="s">
        <v>105</v>
      </c>
      <c r="CB192" s="81" t="s">
        <v>105</v>
      </c>
      <c r="CC192" s="81" t="s">
        <v>105</v>
      </c>
      <c r="CD192" s="99" t="s">
        <v>105</v>
      </c>
      <c r="CE192" s="100" t="s">
        <v>101</v>
      </c>
      <c r="CF192" s="101" t="s">
        <v>152</v>
      </c>
      <c r="CG192" s="102" t="s">
        <v>103</v>
      </c>
      <c r="CH192" s="103" t="s">
        <v>153</v>
      </c>
    </row>
    <row r="193" ht="30.3" spans="1:86">
      <c r="A193" s="21">
        <v>190</v>
      </c>
      <c r="B193" s="288">
        <f>'1ST TERM Db'!B193</f>
        <v>0</v>
      </c>
      <c r="C193" s="289">
        <f>'1ST TERM Db'!C193</f>
        <v>0</v>
      </c>
      <c r="D193" s="29">
        <f>'1ST TERM Db'!D193</f>
        <v>0</v>
      </c>
      <c r="E193" s="26">
        <f>'1ST TERM Db'!E193</f>
        <v>0</v>
      </c>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3</v>
      </c>
      <c r="BN193" s="81" t="s">
        <v>105</v>
      </c>
      <c r="BO193" s="81" t="s">
        <v>105</v>
      </c>
      <c r="BP193" s="81" t="s">
        <v>105</v>
      </c>
      <c r="BQ193" s="81" t="s">
        <v>105</v>
      </c>
      <c r="BR193" s="81" t="s">
        <v>105</v>
      </c>
      <c r="BS193" s="81" t="s">
        <v>105</v>
      </c>
      <c r="BT193" s="81" t="s">
        <v>105</v>
      </c>
      <c r="BU193" s="81" t="s">
        <v>105</v>
      </c>
      <c r="BV193" s="87" t="s">
        <v>98</v>
      </c>
      <c r="BW193" s="88" t="s">
        <v>151</v>
      </c>
      <c r="BX193" s="81" t="s">
        <v>105</v>
      </c>
      <c r="BY193" s="81" t="s">
        <v>105</v>
      </c>
      <c r="BZ193" s="81" t="s">
        <v>105</v>
      </c>
      <c r="CA193" s="81" t="s">
        <v>105</v>
      </c>
      <c r="CB193" s="81" t="s">
        <v>105</v>
      </c>
      <c r="CC193" s="81" t="s">
        <v>105</v>
      </c>
      <c r="CD193" s="99" t="s">
        <v>105</v>
      </c>
      <c r="CE193" s="100" t="s">
        <v>101</v>
      </c>
      <c r="CF193" s="101" t="s">
        <v>152</v>
      </c>
      <c r="CG193" s="102" t="s">
        <v>103</v>
      </c>
      <c r="CH193" s="103" t="s">
        <v>153</v>
      </c>
    </row>
    <row r="194" ht="30.3" spans="1:86">
      <c r="A194" s="21">
        <v>191</v>
      </c>
      <c r="B194" s="288">
        <f>'1ST TERM Db'!B194</f>
        <v>0</v>
      </c>
      <c r="C194" s="289">
        <f>'1ST TERM Db'!C194</f>
        <v>0</v>
      </c>
      <c r="D194" s="29">
        <f>'1ST TERM Db'!D194</f>
        <v>0</v>
      </c>
      <c r="E194" s="26">
        <f>'1ST TERM Db'!E194</f>
        <v>0</v>
      </c>
      <c r="F194" s="27"/>
      <c r="G194" s="27"/>
      <c r="H194" s="27"/>
      <c r="I194" s="42">
        <f t="shared" si="44"/>
        <v>0</v>
      </c>
      <c r="J194" s="26"/>
      <c r="K194" s="26"/>
      <c r="L194" s="43">
        <f t="shared" ref="L194:L257" si="63">SUM(J194:K194)</f>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3</v>
      </c>
      <c r="BN194" s="81" t="s">
        <v>105</v>
      </c>
      <c r="BO194" s="81" t="s">
        <v>105</v>
      </c>
      <c r="BP194" s="81" t="s">
        <v>105</v>
      </c>
      <c r="BQ194" s="81" t="s">
        <v>105</v>
      </c>
      <c r="BR194" s="81" t="s">
        <v>105</v>
      </c>
      <c r="BS194" s="81" t="s">
        <v>105</v>
      </c>
      <c r="BT194" s="81" t="s">
        <v>105</v>
      </c>
      <c r="BU194" s="81" t="s">
        <v>105</v>
      </c>
      <c r="BV194" s="87" t="s">
        <v>98</v>
      </c>
      <c r="BW194" s="88" t="s">
        <v>151</v>
      </c>
      <c r="BX194" s="81" t="s">
        <v>105</v>
      </c>
      <c r="BY194" s="81" t="s">
        <v>105</v>
      </c>
      <c r="BZ194" s="81" t="s">
        <v>105</v>
      </c>
      <c r="CA194" s="81" t="s">
        <v>105</v>
      </c>
      <c r="CB194" s="81" t="s">
        <v>105</v>
      </c>
      <c r="CC194" s="81" t="s">
        <v>105</v>
      </c>
      <c r="CD194" s="99" t="s">
        <v>105</v>
      </c>
      <c r="CE194" s="100" t="s">
        <v>101</v>
      </c>
      <c r="CF194" s="101" t="s">
        <v>152</v>
      </c>
      <c r="CG194" s="102" t="s">
        <v>103</v>
      </c>
      <c r="CH194" s="103" t="s">
        <v>153</v>
      </c>
    </row>
    <row r="195" ht="30.3" spans="1:86">
      <c r="A195" s="21">
        <v>192</v>
      </c>
      <c r="B195" s="288">
        <f>'1ST TERM Db'!B195</f>
        <v>0</v>
      </c>
      <c r="C195" s="289">
        <f>'1ST TERM Db'!C195</f>
        <v>0</v>
      </c>
      <c r="D195" s="29">
        <f>'1ST TERM Db'!D195</f>
        <v>0</v>
      </c>
      <c r="E195" s="26">
        <f>'1ST TERM Db'!E195</f>
        <v>0</v>
      </c>
      <c r="F195" s="27"/>
      <c r="G195" s="27"/>
      <c r="H195" s="27"/>
      <c r="I195" s="42">
        <f t="shared" si="44"/>
        <v>0</v>
      </c>
      <c r="J195" s="26"/>
      <c r="K195" s="26"/>
      <c r="L195" s="43">
        <f t="shared" si="63"/>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3</v>
      </c>
      <c r="BN195" s="81" t="s">
        <v>105</v>
      </c>
      <c r="BO195" s="81" t="s">
        <v>105</v>
      </c>
      <c r="BP195" s="81" t="s">
        <v>105</v>
      </c>
      <c r="BQ195" s="81" t="s">
        <v>105</v>
      </c>
      <c r="BR195" s="81" t="s">
        <v>105</v>
      </c>
      <c r="BS195" s="81" t="s">
        <v>105</v>
      </c>
      <c r="BT195" s="81" t="s">
        <v>105</v>
      </c>
      <c r="BU195" s="81" t="s">
        <v>105</v>
      </c>
      <c r="BV195" s="87" t="s">
        <v>98</v>
      </c>
      <c r="BW195" s="88" t="s">
        <v>151</v>
      </c>
      <c r="BX195" s="81" t="s">
        <v>105</v>
      </c>
      <c r="BY195" s="81" t="s">
        <v>105</v>
      </c>
      <c r="BZ195" s="81" t="s">
        <v>105</v>
      </c>
      <c r="CA195" s="81" t="s">
        <v>105</v>
      </c>
      <c r="CB195" s="81" t="s">
        <v>105</v>
      </c>
      <c r="CC195" s="81" t="s">
        <v>105</v>
      </c>
      <c r="CD195" s="99" t="s">
        <v>105</v>
      </c>
      <c r="CE195" s="100" t="s">
        <v>101</v>
      </c>
      <c r="CF195" s="101" t="s">
        <v>152</v>
      </c>
      <c r="CG195" s="102" t="s">
        <v>103</v>
      </c>
      <c r="CH195" s="103" t="s">
        <v>153</v>
      </c>
    </row>
    <row r="196" ht="30.3" spans="1:86">
      <c r="A196" s="21">
        <v>193</v>
      </c>
      <c r="B196" s="288">
        <f>'1ST TERM Db'!B196</f>
        <v>0</v>
      </c>
      <c r="C196" s="289">
        <f>'1ST TERM Db'!C196</f>
        <v>0</v>
      </c>
      <c r="D196" s="29">
        <f>'1ST TERM Db'!D196</f>
        <v>0</v>
      </c>
      <c r="E196" s="26">
        <f>'1ST TERM Db'!E196</f>
        <v>0</v>
      </c>
      <c r="F196" s="27"/>
      <c r="G196" s="27"/>
      <c r="H196" s="27"/>
      <c r="I196" s="42">
        <f t="shared" si="44"/>
        <v>0</v>
      </c>
      <c r="J196" s="26"/>
      <c r="K196" s="26"/>
      <c r="L196" s="43">
        <f t="shared" si="63"/>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3</v>
      </c>
      <c r="BN196" s="81" t="s">
        <v>105</v>
      </c>
      <c r="BO196" s="81" t="s">
        <v>105</v>
      </c>
      <c r="BP196" s="81" t="s">
        <v>105</v>
      </c>
      <c r="BQ196" s="81" t="s">
        <v>105</v>
      </c>
      <c r="BR196" s="81" t="s">
        <v>105</v>
      </c>
      <c r="BS196" s="81" t="s">
        <v>105</v>
      </c>
      <c r="BT196" s="81" t="s">
        <v>105</v>
      </c>
      <c r="BU196" s="81" t="s">
        <v>105</v>
      </c>
      <c r="BV196" s="87" t="s">
        <v>98</v>
      </c>
      <c r="BW196" s="88" t="s">
        <v>151</v>
      </c>
      <c r="BX196" s="81" t="s">
        <v>105</v>
      </c>
      <c r="BY196" s="81" t="s">
        <v>105</v>
      </c>
      <c r="BZ196" s="81" t="s">
        <v>105</v>
      </c>
      <c r="CA196" s="81" t="s">
        <v>105</v>
      </c>
      <c r="CB196" s="81" t="s">
        <v>105</v>
      </c>
      <c r="CC196" s="81" t="s">
        <v>105</v>
      </c>
      <c r="CD196" s="99" t="s">
        <v>105</v>
      </c>
      <c r="CE196" s="100" t="s">
        <v>101</v>
      </c>
      <c r="CF196" s="101" t="s">
        <v>152</v>
      </c>
      <c r="CG196" s="102" t="s">
        <v>103</v>
      </c>
      <c r="CH196" s="103" t="s">
        <v>153</v>
      </c>
    </row>
    <row r="197" ht="30.3" spans="1:86">
      <c r="A197" s="21">
        <v>194</v>
      </c>
      <c r="B197" s="288">
        <f>'1ST TERM Db'!B197</f>
        <v>0</v>
      </c>
      <c r="C197" s="289">
        <f>'1ST TERM Db'!C197</f>
        <v>0</v>
      </c>
      <c r="D197" s="29">
        <f>'1ST TERM Db'!D197</f>
        <v>0</v>
      </c>
      <c r="E197" s="26">
        <f>'1ST TERM Db'!E197</f>
        <v>0</v>
      </c>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3</v>
      </c>
      <c r="BN197" s="81" t="s">
        <v>105</v>
      </c>
      <c r="BO197" s="81" t="s">
        <v>105</v>
      </c>
      <c r="BP197" s="81" t="s">
        <v>105</v>
      </c>
      <c r="BQ197" s="81" t="s">
        <v>105</v>
      </c>
      <c r="BR197" s="81" t="s">
        <v>105</v>
      </c>
      <c r="BS197" s="81" t="s">
        <v>105</v>
      </c>
      <c r="BT197" s="81" t="s">
        <v>105</v>
      </c>
      <c r="BU197" s="81" t="s">
        <v>105</v>
      </c>
      <c r="BV197" s="87" t="s">
        <v>98</v>
      </c>
      <c r="BW197" s="88" t="s">
        <v>151</v>
      </c>
      <c r="BX197" s="81" t="s">
        <v>105</v>
      </c>
      <c r="BY197" s="81" t="s">
        <v>105</v>
      </c>
      <c r="BZ197" s="81" t="s">
        <v>105</v>
      </c>
      <c r="CA197" s="81" t="s">
        <v>105</v>
      </c>
      <c r="CB197" s="81" t="s">
        <v>105</v>
      </c>
      <c r="CC197" s="81" t="s">
        <v>105</v>
      </c>
      <c r="CD197" s="99" t="s">
        <v>105</v>
      </c>
      <c r="CE197" s="100" t="s">
        <v>101</v>
      </c>
      <c r="CF197" s="101" t="s">
        <v>152</v>
      </c>
      <c r="CG197" s="102" t="s">
        <v>103</v>
      </c>
      <c r="CH197" s="103" t="s">
        <v>153</v>
      </c>
    </row>
    <row r="198" ht="30.3" spans="1:86">
      <c r="A198" s="21">
        <v>195</v>
      </c>
      <c r="B198" s="288">
        <f>'1ST TERM Db'!B198</f>
        <v>0</v>
      </c>
      <c r="C198" s="289">
        <f>'1ST TERM Db'!C198</f>
        <v>0</v>
      </c>
      <c r="D198" s="29">
        <f>'1ST TERM Db'!D198</f>
        <v>0</v>
      </c>
      <c r="E198" s="26">
        <f>'1ST TERM Db'!E198</f>
        <v>0</v>
      </c>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3</v>
      </c>
      <c r="BN198" s="81" t="s">
        <v>105</v>
      </c>
      <c r="BO198" s="81" t="s">
        <v>105</v>
      </c>
      <c r="BP198" s="81" t="s">
        <v>105</v>
      </c>
      <c r="BQ198" s="81" t="s">
        <v>105</v>
      </c>
      <c r="BR198" s="81" t="s">
        <v>105</v>
      </c>
      <c r="BS198" s="81" t="s">
        <v>105</v>
      </c>
      <c r="BT198" s="81" t="s">
        <v>105</v>
      </c>
      <c r="BU198" s="81" t="s">
        <v>105</v>
      </c>
      <c r="BV198" s="87" t="s">
        <v>98</v>
      </c>
      <c r="BW198" s="88" t="s">
        <v>151</v>
      </c>
      <c r="BX198" s="81" t="s">
        <v>105</v>
      </c>
      <c r="BY198" s="81" t="s">
        <v>105</v>
      </c>
      <c r="BZ198" s="81" t="s">
        <v>105</v>
      </c>
      <c r="CA198" s="81" t="s">
        <v>105</v>
      </c>
      <c r="CB198" s="81" t="s">
        <v>105</v>
      </c>
      <c r="CC198" s="81" t="s">
        <v>105</v>
      </c>
      <c r="CD198" s="99" t="s">
        <v>105</v>
      </c>
      <c r="CE198" s="100" t="s">
        <v>101</v>
      </c>
      <c r="CF198" s="101" t="s">
        <v>152</v>
      </c>
      <c r="CG198" s="102" t="s">
        <v>103</v>
      </c>
      <c r="CH198" s="103" t="s">
        <v>153</v>
      </c>
    </row>
    <row r="199" ht="30.3" spans="1:86">
      <c r="A199" s="21">
        <v>196</v>
      </c>
      <c r="B199" s="288">
        <f>'1ST TERM Db'!B199</f>
        <v>0</v>
      </c>
      <c r="C199" s="289">
        <f>'1ST TERM Db'!C199</f>
        <v>0</v>
      </c>
      <c r="D199" s="29">
        <f>'1ST TERM Db'!D199</f>
        <v>0</v>
      </c>
      <c r="E199" s="26">
        <f>'1ST TERM Db'!E199</f>
        <v>0</v>
      </c>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3</v>
      </c>
      <c r="BN199" s="81" t="s">
        <v>105</v>
      </c>
      <c r="BO199" s="81" t="s">
        <v>105</v>
      </c>
      <c r="BP199" s="81" t="s">
        <v>105</v>
      </c>
      <c r="BQ199" s="81" t="s">
        <v>105</v>
      </c>
      <c r="BR199" s="81" t="s">
        <v>105</v>
      </c>
      <c r="BS199" s="81" t="s">
        <v>105</v>
      </c>
      <c r="BT199" s="81" t="s">
        <v>105</v>
      </c>
      <c r="BU199" s="81" t="s">
        <v>105</v>
      </c>
      <c r="BV199" s="87" t="s">
        <v>98</v>
      </c>
      <c r="BW199" s="88" t="s">
        <v>151</v>
      </c>
      <c r="BX199" s="81" t="s">
        <v>105</v>
      </c>
      <c r="BY199" s="81" t="s">
        <v>105</v>
      </c>
      <c r="BZ199" s="81" t="s">
        <v>105</v>
      </c>
      <c r="CA199" s="81" t="s">
        <v>105</v>
      </c>
      <c r="CB199" s="81" t="s">
        <v>105</v>
      </c>
      <c r="CC199" s="81" t="s">
        <v>105</v>
      </c>
      <c r="CD199" s="99" t="s">
        <v>105</v>
      </c>
      <c r="CE199" s="100" t="s">
        <v>101</v>
      </c>
      <c r="CF199" s="101" t="s">
        <v>152</v>
      </c>
      <c r="CG199" s="102" t="s">
        <v>103</v>
      </c>
      <c r="CH199" s="103" t="s">
        <v>153</v>
      </c>
    </row>
    <row r="200" ht="30.3" spans="1:86">
      <c r="A200" s="21">
        <v>197</v>
      </c>
      <c r="B200" s="288">
        <f>'1ST TERM Db'!B200</f>
        <v>0</v>
      </c>
      <c r="C200" s="289">
        <f>'1ST TERM Db'!C200</f>
        <v>0</v>
      </c>
      <c r="D200" s="29">
        <f>'1ST TERM Db'!D200</f>
        <v>0</v>
      </c>
      <c r="E200" s="26">
        <f>'1ST TERM Db'!E200</f>
        <v>0</v>
      </c>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3</v>
      </c>
      <c r="BN200" s="81" t="s">
        <v>105</v>
      </c>
      <c r="BO200" s="81" t="s">
        <v>105</v>
      </c>
      <c r="BP200" s="81" t="s">
        <v>105</v>
      </c>
      <c r="BQ200" s="81" t="s">
        <v>105</v>
      </c>
      <c r="BR200" s="81" t="s">
        <v>105</v>
      </c>
      <c r="BS200" s="81" t="s">
        <v>105</v>
      </c>
      <c r="BT200" s="81" t="s">
        <v>105</v>
      </c>
      <c r="BU200" s="81" t="s">
        <v>105</v>
      </c>
      <c r="BV200" s="87" t="s">
        <v>98</v>
      </c>
      <c r="BW200" s="88" t="s">
        <v>151</v>
      </c>
      <c r="BX200" s="81" t="s">
        <v>105</v>
      </c>
      <c r="BY200" s="81" t="s">
        <v>105</v>
      </c>
      <c r="BZ200" s="81" t="s">
        <v>105</v>
      </c>
      <c r="CA200" s="81" t="s">
        <v>105</v>
      </c>
      <c r="CB200" s="81" t="s">
        <v>105</v>
      </c>
      <c r="CC200" s="81" t="s">
        <v>105</v>
      </c>
      <c r="CD200" s="99" t="s">
        <v>105</v>
      </c>
      <c r="CE200" s="100" t="s">
        <v>101</v>
      </c>
      <c r="CF200" s="101" t="s">
        <v>152</v>
      </c>
      <c r="CG200" s="102" t="s">
        <v>103</v>
      </c>
      <c r="CH200" s="103" t="s">
        <v>153</v>
      </c>
    </row>
    <row r="201" ht="30.3" spans="1:86">
      <c r="A201" s="21">
        <v>198</v>
      </c>
      <c r="B201" s="288">
        <f>'1ST TERM Db'!B201</f>
        <v>0</v>
      </c>
      <c r="C201" s="289">
        <f>'1ST TERM Db'!C201</f>
        <v>0</v>
      </c>
      <c r="D201" s="29">
        <f>'1ST TERM Db'!D201</f>
        <v>0</v>
      </c>
      <c r="E201" s="26">
        <f>'1ST TERM Db'!E201</f>
        <v>0</v>
      </c>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3</v>
      </c>
      <c r="BN201" s="81" t="s">
        <v>105</v>
      </c>
      <c r="BO201" s="81" t="s">
        <v>105</v>
      </c>
      <c r="BP201" s="81" t="s">
        <v>105</v>
      </c>
      <c r="BQ201" s="81" t="s">
        <v>105</v>
      </c>
      <c r="BR201" s="81" t="s">
        <v>105</v>
      </c>
      <c r="BS201" s="81" t="s">
        <v>105</v>
      </c>
      <c r="BT201" s="81" t="s">
        <v>105</v>
      </c>
      <c r="BU201" s="81" t="s">
        <v>105</v>
      </c>
      <c r="BV201" s="87" t="s">
        <v>98</v>
      </c>
      <c r="BW201" s="88" t="s">
        <v>151</v>
      </c>
      <c r="BX201" s="81" t="s">
        <v>105</v>
      </c>
      <c r="BY201" s="81" t="s">
        <v>105</v>
      </c>
      <c r="BZ201" s="81" t="s">
        <v>105</v>
      </c>
      <c r="CA201" s="81" t="s">
        <v>105</v>
      </c>
      <c r="CB201" s="81" t="s">
        <v>105</v>
      </c>
      <c r="CC201" s="81" t="s">
        <v>105</v>
      </c>
      <c r="CD201" s="99" t="s">
        <v>105</v>
      </c>
      <c r="CE201" s="100" t="s">
        <v>101</v>
      </c>
      <c r="CF201" s="101" t="s">
        <v>152</v>
      </c>
      <c r="CG201" s="102" t="s">
        <v>103</v>
      </c>
      <c r="CH201" s="103" t="s">
        <v>153</v>
      </c>
    </row>
    <row r="202" ht="30.3" spans="1:86">
      <c r="A202" s="21">
        <v>199</v>
      </c>
      <c r="B202" s="288">
        <f>'1ST TERM Db'!B202</f>
        <v>0</v>
      </c>
      <c r="C202" s="289">
        <f>'1ST TERM Db'!C202</f>
        <v>0</v>
      </c>
      <c r="D202" s="29">
        <f>'1ST TERM Db'!D202</f>
        <v>0</v>
      </c>
      <c r="E202" s="26">
        <f>'1ST TERM Db'!E202</f>
        <v>0</v>
      </c>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3</v>
      </c>
      <c r="BN202" s="81" t="s">
        <v>105</v>
      </c>
      <c r="BO202" s="81" t="s">
        <v>105</v>
      </c>
      <c r="BP202" s="81" t="s">
        <v>105</v>
      </c>
      <c r="BQ202" s="81" t="s">
        <v>105</v>
      </c>
      <c r="BR202" s="81" t="s">
        <v>105</v>
      </c>
      <c r="BS202" s="81" t="s">
        <v>105</v>
      </c>
      <c r="BT202" s="81" t="s">
        <v>105</v>
      </c>
      <c r="BU202" s="81" t="s">
        <v>105</v>
      </c>
      <c r="BV202" s="87" t="s">
        <v>98</v>
      </c>
      <c r="BW202" s="88" t="s">
        <v>151</v>
      </c>
      <c r="BX202" s="81" t="s">
        <v>105</v>
      </c>
      <c r="BY202" s="81" t="s">
        <v>105</v>
      </c>
      <c r="BZ202" s="81" t="s">
        <v>105</v>
      </c>
      <c r="CA202" s="81" t="s">
        <v>105</v>
      </c>
      <c r="CB202" s="81" t="s">
        <v>105</v>
      </c>
      <c r="CC202" s="81" t="s">
        <v>105</v>
      </c>
      <c r="CD202" s="99" t="s">
        <v>105</v>
      </c>
      <c r="CE202" s="100" t="s">
        <v>101</v>
      </c>
      <c r="CF202" s="101" t="s">
        <v>152</v>
      </c>
      <c r="CG202" s="102" t="s">
        <v>103</v>
      </c>
      <c r="CH202" s="103" t="s">
        <v>153</v>
      </c>
    </row>
    <row r="203" ht="30.3" spans="1:86">
      <c r="A203" s="21">
        <v>200</v>
      </c>
      <c r="B203" s="288">
        <f>'1ST TERM Db'!B203</f>
        <v>0</v>
      </c>
      <c r="C203" s="289">
        <f>'1ST TERM Db'!C203</f>
        <v>0</v>
      </c>
      <c r="D203" s="29">
        <f>'1ST TERM Db'!D203</f>
        <v>0</v>
      </c>
      <c r="E203" s="26">
        <f>'1ST TERM Db'!E203</f>
        <v>0</v>
      </c>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3</v>
      </c>
      <c r="BN203" s="81" t="s">
        <v>105</v>
      </c>
      <c r="BO203" s="81" t="s">
        <v>105</v>
      </c>
      <c r="BP203" s="81" t="s">
        <v>105</v>
      </c>
      <c r="BQ203" s="81" t="s">
        <v>105</v>
      </c>
      <c r="BR203" s="81" t="s">
        <v>105</v>
      </c>
      <c r="BS203" s="81" t="s">
        <v>105</v>
      </c>
      <c r="BT203" s="81" t="s">
        <v>105</v>
      </c>
      <c r="BU203" s="81" t="s">
        <v>105</v>
      </c>
      <c r="BV203" s="87" t="s">
        <v>98</v>
      </c>
      <c r="BW203" s="88" t="s">
        <v>151</v>
      </c>
      <c r="BX203" s="81" t="s">
        <v>105</v>
      </c>
      <c r="BY203" s="81" t="s">
        <v>105</v>
      </c>
      <c r="BZ203" s="81" t="s">
        <v>105</v>
      </c>
      <c r="CA203" s="81" t="s">
        <v>105</v>
      </c>
      <c r="CB203" s="81" t="s">
        <v>105</v>
      </c>
      <c r="CC203" s="81" t="s">
        <v>105</v>
      </c>
      <c r="CD203" s="99" t="s">
        <v>105</v>
      </c>
      <c r="CE203" s="100" t="s">
        <v>101</v>
      </c>
      <c r="CF203" s="101" t="s">
        <v>152</v>
      </c>
      <c r="CG203" s="102" t="s">
        <v>103</v>
      </c>
      <c r="CH203" s="103" t="s">
        <v>153</v>
      </c>
    </row>
    <row r="204" ht="30.3" spans="1:86">
      <c r="A204" s="21">
        <v>201</v>
      </c>
      <c r="B204" s="288">
        <f>'1ST TERM Db'!B204</f>
        <v>0</v>
      </c>
      <c r="C204" s="289">
        <f>'1ST TERM Db'!C204</f>
        <v>0</v>
      </c>
      <c r="D204" s="29">
        <f>'1ST TERM Db'!D204</f>
        <v>0</v>
      </c>
      <c r="E204" s="26">
        <f>'1ST TERM Db'!E204</f>
        <v>0</v>
      </c>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3</v>
      </c>
      <c r="BN204" s="81" t="s">
        <v>105</v>
      </c>
      <c r="BO204" s="81" t="s">
        <v>105</v>
      </c>
      <c r="BP204" s="81" t="s">
        <v>105</v>
      </c>
      <c r="BQ204" s="81" t="s">
        <v>105</v>
      </c>
      <c r="BR204" s="81" t="s">
        <v>105</v>
      </c>
      <c r="BS204" s="81" t="s">
        <v>105</v>
      </c>
      <c r="BT204" s="81" t="s">
        <v>105</v>
      </c>
      <c r="BU204" s="81" t="s">
        <v>105</v>
      </c>
      <c r="BV204" s="87" t="s">
        <v>98</v>
      </c>
      <c r="BW204" s="88" t="s">
        <v>151</v>
      </c>
      <c r="BX204" s="81" t="s">
        <v>105</v>
      </c>
      <c r="BY204" s="81" t="s">
        <v>105</v>
      </c>
      <c r="BZ204" s="81" t="s">
        <v>105</v>
      </c>
      <c r="CA204" s="81" t="s">
        <v>105</v>
      </c>
      <c r="CB204" s="81" t="s">
        <v>105</v>
      </c>
      <c r="CC204" s="81" t="s">
        <v>105</v>
      </c>
      <c r="CD204" s="99" t="s">
        <v>105</v>
      </c>
      <c r="CE204" s="100" t="s">
        <v>101</v>
      </c>
      <c r="CF204" s="101" t="s">
        <v>152</v>
      </c>
      <c r="CG204" s="102" t="s">
        <v>103</v>
      </c>
      <c r="CH204" s="103" t="s">
        <v>153</v>
      </c>
    </row>
    <row r="205" ht="30.3" spans="1:86">
      <c r="A205" s="21">
        <v>202</v>
      </c>
      <c r="B205" s="288">
        <f>'1ST TERM Db'!B205</f>
        <v>0</v>
      </c>
      <c r="C205" s="289">
        <f>'1ST TERM Db'!C205</f>
        <v>0</v>
      </c>
      <c r="D205" s="29">
        <f>'1ST TERM Db'!D205</f>
        <v>0</v>
      </c>
      <c r="E205" s="26">
        <f>'1ST TERM Db'!E205</f>
        <v>0</v>
      </c>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3</v>
      </c>
      <c r="BN205" s="81" t="s">
        <v>105</v>
      </c>
      <c r="BO205" s="81" t="s">
        <v>105</v>
      </c>
      <c r="BP205" s="81" t="s">
        <v>105</v>
      </c>
      <c r="BQ205" s="81" t="s">
        <v>105</v>
      </c>
      <c r="BR205" s="81" t="s">
        <v>105</v>
      </c>
      <c r="BS205" s="81" t="s">
        <v>105</v>
      </c>
      <c r="BT205" s="81" t="s">
        <v>105</v>
      </c>
      <c r="BU205" s="81" t="s">
        <v>105</v>
      </c>
      <c r="BV205" s="87" t="s">
        <v>98</v>
      </c>
      <c r="BW205" s="88" t="s">
        <v>151</v>
      </c>
      <c r="BX205" s="81" t="s">
        <v>105</v>
      </c>
      <c r="BY205" s="81" t="s">
        <v>105</v>
      </c>
      <c r="BZ205" s="81" t="s">
        <v>105</v>
      </c>
      <c r="CA205" s="81" t="s">
        <v>105</v>
      </c>
      <c r="CB205" s="81" t="s">
        <v>105</v>
      </c>
      <c r="CC205" s="81" t="s">
        <v>105</v>
      </c>
      <c r="CD205" s="99" t="s">
        <v>105</v>
      </c>
      <c r="CE205" s="100" t="s">
        <v>101</v>
      </c>
      <c r="CF205" s="101" t="s">
        <v>152</v>
      </c>
      <c r="CG205" s="102" t="s">
        <v>103</v>
      </c>
      <c r="CH205" s="103" t="s">
        <v>153</v>
      </c>
    </row>
    <row r="206" ht="30.3" spans="1:86">
      <c r="A206" s="21">
        <v>203</v>
      </c>
      <c r="B206" s="288">
        <f>'1ST TERM Db'!B206</f>
        <v>0</v>
      </c>
      <c r="C206" s="289">
        <f>'1ST TERM Db'!C206</f>
        <v>0</v>
      </c>
      <c r="D206" s="29">
        <f>'1ST TERM Db'!D206</f>
        <v>0</v>
      </c>
      <c r="E206" s="26">
        <f>'1ST TERM Db'!E206</f>
        <v>0</v>
      </c>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3</v>
      </c>
      <c r="BN206" s="81" t="s">
        <v>105</v>
      </c>
      <c r="BO206" s="81" t="s">
        <v>105</v>
      </c>
      <c r="BP206" s="81" t="s">
        <v>105</v>
      </c>
      <c r="BQ206" s="81" t="s">
        <v>105</v>
      </c>
      <c r="BR206" s="81" t="s">
        <v>105</v>
      </c>
      <c r="BS206" s="81" t="s">
        <v>105</v>
      </c>
      <c r="BT206" s="81" t="s">
        <v>105</v>
      </c>
      <c r="BU206" s="81" t="s">
        <v>105</v>
      </c>
      <c r="BV206" s="87" t="s">
        <v>98</v>
      </c>
      <c r="BW206" s="88" t="s">
        <v>151</v>
      </c>
      <c r="BX206" s="81" t="s">
        <v>105</v>
      </c>
      <c r="BY206" s="81" t="s">
        <v>105</v>
      </c>
      <c r="BZ206" s="81" t="s">
        <v>105</v>
      </c>
      <c r="CA206" s="81" t="s">
        <v>105</v>
      </c>
      <c r="CB206" s="81" t="s">
        <v>105</v>
      </c>
      <c r="CC206" s="81" t="s">
        <v>105</v>
      </c>
      <c r="CD206" s="99" t="s">
        <v>105</v>
      </c>
      <c r="CE206" s="100" t="s">
        <v>101</v>
      </c>
      <c r="CF206" s="101" t="s">
        <v>152</v>
      </c>
      <c r="CG206" s="102" t="s">
        <v>103</v>
      </c>
      <c r="CH206" s="103" t="s">
        <v>153</v>
      </c>
    </row>
    <row r="207" ht="30.3" spans="1:86">
      <c r="A207" s="21">
        <v>204</v>
      </c>
      <c r="B207" s="288">
        <f>'1ST TERM Db'!B207</f>
        <v>0</v>
      </c>
      <c r="C207" s="289">
        <f>'1ST TERM Db'!C207</f>
        <v>0</v>
      </c>
      <c r="D207" s="29">
        <f>'1ST TERM Db'!D207</f>
        <v>0</v>
      </c>
      <c r="E207" s="26">
        <f>'1ST TERM Db'!E207</f>
        <v>0</v>
      </c>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3</v>
      </c>
      <c r="BN207" s="81" t="s">
        <v>105</v>
      </c>
      <c r="BO207" s="81" t="s">
        <v>105</v>
      </c>
      <c r="BP207" s="81" t="s">
        <v>105</v>
      </c>
      <c r="BQ207" s="81" t="s">
        <v>105</v>
      </c>
      <c r="BR207" s="81" t="s">
        <v>105</v>
      </c>
      <c r="BS207" s="81" t="s">
        <v>105</v>
      </c>
      <c r="BT207" s="81" t="s">
        <v>105</v>
      </c>
      <c r="BU207" s="81" t="s">
        <v>105</v>
      </c>
      <c r="BV207" s="87" t="s">
        <v>98</v>
      </c>
      <c r="BW207" s="88" t="s">
        <v>151</v>
      </c>
      <c r="BX207" s="81" t="s">
        <v>105</v>
      </c>
      <c r="BY207" s="81" t="s">
        <v>105</v>
      </c>
      <c r="BZ207" s="81" t="s">
        <v>105</v>
      </c>
      <c r="CA207" s="81" t="s">
        <v>105</v>
      </c>
      <c r="CB207" s="81" t="s">
        <v>105</v>
      </c>
      <c r="CC207" s="81" t="s">
        <v>105</v>
      </c>
      <c r="CD207" s="99" t="s">
        <v>105</v>
      </c>
      <c r="CE207" s="100" t="s">
        <v>101</v>
      </c>
      <c r="CF207" s="101" t="s">
        <v>152</v>
      </c>
      <c r="CG207" s="102" t="s">
        <v>103</v>
      </c>
      <c r="CH207" s="103" t="s">
        <v>153</v>
      </c>
    </row>
    <row r="208" ht="30.3" spans="1:86">
      <c r="A208" s="21">
        <v>205</v>
      </c>
      <c r="B208" s="288">
        <f>'1ST TERM Db'!B208</f>
        <v>0</v>
      </c>
      <c r="C208" s="289">
        <f>'1ST TERM Db'!C208</f>
        <v>0</v>
      </c>
      <c r="D208" s="29">
        <f>'1ST TERM Db'!D208</f>
        <v>0</v>
      </c>
      <c r="E208" s="26">
        <f>'1ST TERM Db'!E208</f>
        <v>0</v>
      </c>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3</v>
      </c>
      <c r="BN208" s="81" t="s">
        <v>105</v>
      </c>
      <c r="BO208" s="81" t="s">
        <v>105</v>
      </c>
      <c r="BP208" s="81" t="s">
        <v>105</v>
      </c>
      <c r="BQ208" s="81" t="s">
        <v>105</v>
      </c>
      <c r="BR208" s="81" t="s">
        <v>105</v>
      </c>
      <c r="BS208" s="81" t="s">
        <v>105</v>
      </c>
      <c r="BT208" s="81" t="s">
        <v>105</v>
      </c>
      <c r="BU208" s="81" t="s">
        <v>105</v>
      </c>
      <c r="BV208" s="87" t="s">
        <v>98</v>
      </c>
      <c r="BW208" s="88" t="s">
        <v>151</v>
      </c>
      <c r="BX208" s="81" t="s">
        <v>105</v>
      </c>
      <c r="BY208" s="81" t="s">
        <v>105</v>
      </c>
      <c r="BZ208" s="81" t="s">
        <v>105</v>
      </c>
      <c r="CA208" s="81" t="s">
        <v>105</v>
      </c>
      <c r="CB208" s="81" t="s">
        <v>105</v>
      </c>
      <c r="CC208" s="81" t="s">
        <v>105</v>
      </c>
      <c r="CD208" s="99" t="s">
        <v>105</v>
      </c>
      <c r="CE208" s="100" t="s">
        <v>101</v>
      </c>
      <c r="CF208" s="101" t="s">
        <v>152</v>
      </c>
      <c r="CG208" s="102" t="s">
        <v>103</v>
      </c>
      <c r="CH208" s="103" t="s">
        <v>153</v>
      </c>
    </row>
    <row r="209" ht="30.3" spans="1:86">
      <c r="A209" s="21">
        <v>206</v>
      </c>
      <c r="B209" s="288">
        <f>'1ST TERM Db'!B209</f>
        <v>0</v>
      </c>
      <c r="C209" s="289">
        <f>'1ST TERM Db'!C209</f>
        <v>0</v>
      </c>
      <c r="D209" s="29">
        <f>'1ST TERM Db'!D209</f>
        <v>0</v>
      </c>
      <c r="E209" s="26">
        <f>'1ST TERM Db'!E209</f>
        <v>0</v>
      </c>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3</v>
      </c>
      <c r="BN209" s="81" t="s">
        <v>105</v>
      </c>
      <c r="BO209" s="81" t="s">
        <v>105</v>
      </c>
      <c r="BP209" s="81" t="s">
        <v>105</v>
      </c>
      <c r="BQ209" s="81" t="s">
        <v>105</v>
      </c>
      <c r="BR209" s="81" t="s">
        <v>105</v>
      </c>
      <c r="BS209" s="81" t="s">
        <v>105</v>
      </c>
      <c r="BT209" s="81" t="s">
        <v>105</v>
      </c>
      <c r="BU209" s="81" t="s">
        <v>105</v>
      </c>
      <c r="BV209" s="87" t="s">
        <v>98</v>
      </c>
      <c r="BW209" s="88" t="s">
        <v>151</v>
      </c>
      <c r="BX209" s="81" t="s">
        <v>105</v>
      </c>
      <c r="BY209" s="81" t="s">
        <v>105</v>
      </c>
      <c r="BZ209" s="81" t="s">
        <v>105</v>
      </c>
      <c r="CA209" s="81" t="s">
        <v>105</v>
      </c>
      <c r="CB209" s="81" t="s">
        <v>105</v>
      </c>
      <c r="CC209" s="81" t="s">
        <v>105</v>
      </c>
      <c r="CD209" s="99" t="s">
        <v>105</v>
      </c>
      <c r="CE209" s="100" t="s">
        <v>101</v>
      </c>
      <c r="CF209" s="101" t="s">
        <v>152</v>
      </c>
      <c r="CG209" s="102" t="s">
        <v>103</v>
      </c>
      <c r="CH209" s="103" t="s">
        <v>153</v>
      </c>
    </row>
    <row r="210" ht="30.3" spans="1:86">
      <c r="A210" s="21">
        <v>207</v>
      </c>
      <c r="B210" s="288">
        <f>'1ST TERM Db'!B210</f>
        <v>0</v>
      </c>
      <c r="C210" s="289">
        <f>'1ST TERM Db'!C210</f>
        <v>0</v>
      </c>
      <c r="D210" s="29">
        <f>'1ST TERM Db'!D210</f>
        <v>0</v>
      </c>
      <c r="E210" s="26">
        <f>'1ST TERM Db'!E210</f>
        <v>0</v>
      </c>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3</v>
      </c>
      <c r="BN210" s="81" t="s">
        <v>105</v>
      </c>
      <c r="BO210" s="81" t="s">
        <v>105</v>
      </c>
      <c r="BP210" s="81" t="s">
        <v>105</v>
      </c>
      <c r="BQ210" s="81" t="s">
        <v>105</v>
      </c>
      <c r="BR210" s="81" t="s">
        <v>105</v>
      </c>
      <c r="BS210" s="81" t="s">
        <v>105</v>
      </c>
      <c r="BT210" s="81" t="s">
        <v>105</v>
      </c>
      <c r="BU210" s="81" t="s">
        <v>105</v>
      </c>
      <c r="BV210" s="87" t="s">
        <v>98</v>
      </c>
      <c r="BW210" s="88" t="s">
        <v>151</v>
      </c>
      <c r="BX210" s="81" t="s">
        <v>105</v>
      </c>
      <c r="BY210" s="81" t="s">
        <v>105</v>
      </c>
      <c r="BZ210" s="81" t="s">
        <v>105</v>
      </c>
      <c r="CA210" s="81" t="s">
        <v>105</v>
      </c>
      <c r="CB210" s="81" t="s">
        <v>105</v>
      </c>
      <c r="CC210" s="81" t="s">
        <v>105</v>
      </c>
      <c r="CD210" s="99" t="s">
        <v>105</v>
      </c>
      <c r="CE210" s="100" t="s">
        <v>101</v>
      </c>
      <c r="CF210" s="101" t="s">
        <v>152</v>
      </c>
      <c r="CG210" s="102" t="s">
        <v>103</v>
      </c>
      <c r="CH210" s="103" t="s">
        <v>153</v>
      </c>
    </row>
    <row r="211" ht="30.3" spans="1:86">
      <c r="A211" s="21">
        <v>208</v>
      </c>
      <c r="B211" s="288">
        <f>'1ST TERM Db'!B211</f>
        <v>0</v>
      </c>
      <c r="C211" s="289">
        <f>'1ST TERM Db'!C211</f>
        <v>0</v>
      </c>
      <c r="D211" s="29">
        <f>'1ST TERM Db'!D211</f>
        <v>0</v>
      </c>
      <c r="E211" s="26">
        <f>'1ST TERM Db'!E211</f>
        <v>0</v>
      </c>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3</v>
      </c>
      <c r="BN211" s="81" t="s">
        <v>105</v>
      </c>
      <c r="BO211" s="81" t="s">
        <v>105</v>
      </c>
      <c r="BP211" s="81" t="s">
        <v>105</v>
      </c>
      <c r="BQ211" s="81" t="s">
        <v>105</v>
      </c>
      <c r="BR211" s="81" t="s">
        <v>105</v>
      </c>
      <c r="BS211" s="81" t="s">
        <v>105</v>
      </c>
      <c r="BT211" s="81" t="s">
        <v>105</v>
      </c>
      <c r="BU211" s="81" t="s">
        <v>105</v>
      </c>
      <c r="BV211" s="87" t="s">
        <v>98</v>
      </c>
      <c r="BW211" s="88" t="s">
        <v>151</v>
      </c>
      <c r="BX211" s="81" t="s">
        <v>105</v>
      </c>
      <c r="BY211" s="81" t="s">
        <v>105</v>
      </c>
      <c r="BZ211" s="81" t="s">
        <v>105</v>
      </c>
      <c r="CA211" s="81" t="s">
        <v>105</v>
      </c>
      <c r="CB211" s="81" t="s">
        <v>105</v>
      </c>
      <c r="CC211" s="81" t="s">
        <v>105</v>
      </c>
      <c r="CD211" s="99" t="s">
        <v>105</v>
      </c>
      <c r="CE211" s="100" t="s">
        <v>101</v>
      </c>
      <c r="CF211" s="101" t="s">
        <v>152</v>
      </c>
      <c r="CG211" s="102" t="s">
        <v>103</v>
      </c>
      <c r="CH211" s="103" t="s">
        <v>153</v>
      </c>
    </row>
    <row r="212" ht="30.3" spans="1:86">
      <c r="A212" s="21">
        <v>209</v>
      </c>
      <c r="B212" s="288">
        <f>'1ST TERM Db'!B212</f>
        <v>0</v>
      </c>
      <c r="C212" s="289">
        <f>'1ST TERM Db'!C212</f>
        <v>0</v>
      </c>
      <c r="D212" s="29">
        <f>'1ST TERM Db'!D212</f>
        <v>0</v>
      </c>
      <c r="E212" s="26">
        <f>'1ST TERM Db'!E212</f>
        <v>0</v>
      </c>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3</v>
      </c>
      <c r="BN212" s="81" t="s">
        <v>105</v>
      </c>
      <c r="BO212" s="81" t="s">
        <v>105</v>
      </c>
      <c r="BP212" s="81" t="s">
        <v>105</v>
      </c>
      <c r="BQ212" s="81" t="s">
        <v>105</v>
      </c>
      <c r="BR212" s="81" t="s">
        <v>105</v>
      </c>
      <c r="BS212" s="81" t="s">
        <v>105</v>
      </c>
      <c r="BT212" s="81" t="s">
        <v>105</v>
      </c>
      <c r="BU212" s="81" t="s">
        <v>105</v>
      </c>
      <c r="BV212" s="87" t="s">
        <v>98</v>
      </c>
      <c r="BW212" s="88" t="s">
        <v>151</v>
      </c>
      <c r="BX212" s="81" t="s">
        <v>105</v>
      </c>
      <c r="BY212" s="81" t="s">
        <v>105</v>
      </c>
      <c r="BZ212" s="81" t="s">
        <v>105</v>
      </c>
      <c r="CA212" s="81" t="s">
        <v>105</v>
      </c>
      <c r="CB212" s="81" t="s">
        <v>105</v>
      </c>
      <c r="CC212" s="81" t="s">
        <v>105</v>
      </c>
      <c r="CD212" s="99" t="s">
        <v>105</v>
      </c>
      <c r="CE212" s="100" t="s">
        <v>101</v>
      </c>
      <c r="CF212" s="101" t="s">
        <v>152</v>
      </c>
      <c r="CG212" s="102" t="s">
        <v>103</v>
      </c>
      <c r="CH212" s="103" t="s">
        <v>153</v>
      </c>
    </row>
    <row r="213" ht="30.3" spans="1:86">
      <c r="A213" s="21">
        <v>210</v>
      </c>
      <c r="B213" s="288">
        <f>'1ST TERM Db'!B213</f>
        <v>0</v>
      </c>
      <c r="C213" s="289">
        <f>'1ST TERM Db'!C213</f>
        <v>0</v>
      </c>
      <c r="D213" s="29">
        <f>'1ST TERM Db'!D213</f>
        <v>0</v>
      </c>
      <c r="E213" s="26">
        <f>'1ST TERM Db'!E213</f>
        <v>0</v>
      </c>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3</v>
      </c>
      <c r="BN213" s="81" t="s">
        <v>105</v>
      </c>
      <c r="BO213" s="81" t="s">
        <v>105</v>
      </c>
      <c r="BP213" s="81" t="s">
        <v>105</v>
      </c>
      <c r="BQ213" s="81" t="s">
        <v>105</v>
      </c>
      <c r="BR213" s="81" t="s">
        <v>105</v>
      </c>
      <c r="BS213" s="81" t="s">
        <v>105</v>
      </c>
      <c r="BT213" s="81" t="s">
        <v>105</v>
      </c>
      <c r="BU213" s="81" t="s">
        <v>105</v>
      </c>
      <c r="BV213" s="87" t="s">
        <v>98</v>
      </c>
      <c r="BW213" s="88" t="s">
        <v>151</v>
      </c>
      <c r="BX213" s="81" t="s">
        <v>105</v>
      </c>
      <c r="BY213" s="81" t="s">
        <v>105</v>
      </c>
      <c r="BZ213" s="81" t="s">
        <v>105</v>
      </c>
      <c r="CA213" s="81" t="s">
        <v>105</v>
      </c>
      <c r="CB213" s="81" t="s">
        <v>105</v>
      </c>
      <c r="CC213" s="81" t="s">
        <v>105</v>
      </c>
      <c r="CD213" s="99" t="s">
        <v>105</v>
      </c>
      <c r="CE213" s="100" t="s">
        <v>101</v>
      </c>
      <c r="CF213" s="101" t="s">
        <v>152</v>
      </c>
      <c r="CG213" s="102" t="s">
        <v>103</v>
      </c>
      <c r="CH213" s="103" t="s">
        <v>153</v>
      </c>
    </row>
    <row r="214" ht="30.3" spans="1:86">
      <c r="A214" s="21">
        <v>211</v>
      </c>
      <c r="B214" s="288">
        <f>'1ST TERM Db'!B214</f>
        <v>0</v>
      </c>
      <c r="C214" s="289">
        <f>'1ST TERM Db'!C214</f>
        <v>0</v>
      </c>
      <c r="D214" s="29">
        <f>'1ST TERM Db'!D214</f>
        <v>0</v>
      </c>
      <c r="E214" s="26">
        <f>'1ST TERM Db'!E214</f>
        <v>0</v>
      </c>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3</v>
      </c>
      <c r="BN214" s="81" t="s">
        <v>105</v>
      </c>
      <c r="BO214" s="81" t="s">
        <v>105</v>
      </c>
      <c r="BP214" s="81" t="s">
        <v>105</v>
      </c>
      <c r="BQ214" s="81" t="s">
        <v>105</v>
      </c>
      <c r="BR214" s="81" t="s">
        <v>105</v>
      </c>
      <c r="BS214" s="81" t="s">
        <v>105</v>
      </c>
      <c r="BT214" s="81" t="s">
        <v>105</v>
      </c>
      <c r="BU214" s="81" t="s">
        <v>105</v>
      </c>
      <c r="BV214" s="87" t="s">
        <v>98</v>
      </c>
      <c r="BW214" s="88" t="s">
        <v>151</v>
      </c>
      <c r="BX214" s="81" t="s">
        <v>105</v>
      </c>
      <c r="BY214" s="81" t="s">
        <v>105</v>
      </c>
      <c r="BZ214" s="81" t="s">
        <v>105</v>
      </c>
      <c r="CA214" s="81" t="s">
        <v>105</v>
      </c>
      <c r="CB214" s="81" t="s">
        <v>105</v>
      </c>
      <c r="CC214" s="81" t="s">
        <v>105</v>
      </c>
      <c r="CD214" s="99" t="s">
        <v>105</v>
      </c>
      <c r="CE214" s="100" t="s">
        <v>101</v>
      </c>
      <c r="CF214" s="101" t="s">
        <v>152</v>
      </c>
      <c r="CG214" s="102" t="s">
        <v>103</v>
      </c>
      <c r="CH214" s="103" t="s">
        <v>153</v>
      </c>
    </row>
    <row r="215" ht="30.3" spans="1:86">
      <c r="A215" s="21">
        <v>212</v>
      </c>
      <c r="B215" s="288">
        <f>'1ST TERM Db'!B215</f>
        <v>0</v>
      </c>
      <c r="C215" s="289">
        <f>'1ST TERM Db'!C215</f>
        <v>0</v>
      </c>
      <c r="D215" s="29">
        <f>'1ST TERM Db'!D215</f>
        <v>0</v>
      </c>
      <c r="E215" s="26">
        <f>'1ST TERM Db'!E215</f>
        <v>0</v>
      </c>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3</v>
      </c>
      <c r="BN215" s="81" t="s">
        <v>105</v>
      </c>
      <c r="BO215" s="81" t="s">
        <v>105</v>
      </c>
      <c r="BP215" s="81" t="s">
        <v>105</v>
      </c>
      <c r="BQ215" s="81" t="s">
        <v>105</v>
      </c>
      <c r="BR215" s="81" t="s">
        <v>105</v>
      </c>
      <c r="BS215" s="81" t="s">
        <v>105</v>
      </c>
      <c r="BT215" s="81" t="s">
        <v>105</v>
      </c>
      <c r="BU215" s="81" t="s">
        <v>105</v>
      </c>
      <c r="BV215" s="87" t="s">
        <v>98</v>
      </c>
      <c r="BW215" s="88" t="s">
        <v>151</v>
      </c>
      <c r="BX215" s="81" t="s">
        <v>105</v>
      </c>
      <c r="BY215" s="81" t="s">
        <v>105</v>
      </c>
      <c r="BZ215" s="81" t="s">
        <v>105</v>
      </c>
      <c r="CA215" s="81" t="s">
        <v>105</v>
      </c>
      <c r="CB215" s="81" t="s">
        <v>105</v>
      </c>
      <c r="CC215" s="81" t="s">
        <v>105</v>
      </c>
      <c r="CD215" s="99" t="s">
        <v>105</v>
      </c>
      <c r="CE215" s="100" t="s">
        <v>101</v>
      </c>
      <c r="CF215" s="101" t="s">
        <v>152</v>
      </c>
      <c r="CG215" s="102" t="s">
        <v>103</v>
      </c>
      <c r="CH215" s="103" t="s">
        <v>153</v>
      </c>
    </row>
    <row r="216" ht="30.3" spans="1:86">
      <c r="A216" s="21">
        <v>213</v>
      </c>
      <c r="B216" s="288">
        <f>'1ST TERM Db'!B216</f>
        <v>0</v>
      </c>
      <c r="C216" s="289">
        <f>'1ST TERM Db'!C216</f>
        <v>0</v>
      </c>
      <c r="D216" s="29">
        <f>'1ST TERM Db'!D216</f>
        <v>0</v>
      </c>
      <c r="E216" s="26">
        <f>'1ST TERM Db'!E216</f>
        <v>0</v>
      </c>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3</v>
      </c>
      <c r="BN216" s="81" t="s">
        <v>105</v>
      </c>
      <c r="BO216" s="81" t="s">
        <v>105</v>
      </c>
      <c r="BP216" s="81" t="s">
        <v>105</v>
      </c>
      <c r="BQ216" s="81" t="s">
        <v>105</v>
      </c>
      <c r="BR216" s="81" t="s">
        <v>105</v>
      </c>
      <c r="BS216" s="81" t="s">
        <v>105</v>
      </c>
      <c r="BT216" s="81" t="s">
        <v>105</v>
      </c>
      <c r="BU216" s="81" t="s">
        <v>105</v>
      </c>
      <c r="BV216" s="87" t="s">
        <v>98</v>
      </c>
      <c r="BW216" s="88" t="s">
        <v>151</v>
      </c>
      <c r="BX216" s="81" t="s">
        <v>105</v>
      </c>
      <c r="BY216" s="81" t="s">
        <v>105</v>
      </c>
      <c r="BZ216" s="81" t="s">
        <v>105</v>
      </c>
      <c r="CA216" s="81" t="s">
        <v>105</v>
      </c>
      <c r="CB216" s="81" t="s">
        <v>105</v>
      </c>
      <c r="CC216" s="81" t="s">
        <v>105</v>
      </c>
      <c r="CD216" s="99" t="s">
        <v>105</v>
      </c>
      <c r="CE216" s="100" t="s">
        <v>101</v>
      </c>
      <c r="CF216" s="101" t="s">
        <v>152</v>
      </c>
      <c r="CG216" s="102" t="s">
        <v>103</v>
      </c>
      <c r="CH216" s="103" t="s">
        <v>153</v>
      </c>
    </row>
    <row r="217" ht="30.3" spans="1:86">
      <c r="A217" s="21">
        <v>214</v>
      </c>
      <c r="B217" s="288">
        <f>'1ST TERM Db'!B217</f>
        <v>0</v>
      </c>
      <c r="C217" s="289">
        <f>'1ST TERM Db'!C217</f>
        <v>0</v>
      </c>
      <c r="D217" s="29">
        <f>'1ST TERM Db'!D217</f>
        <v>0</v>
      </c>
      <c r="E217" s="26">
        <f>'1ST TERM Db'!E217</f>
        <v>0</v>
      </c>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3</v>
      </c>
      <c r="BN217" s="81" t="s">
        <v>105</v>
      </c>
      <c r="BO217" s="81" t="s">
        <v>105</v>
      </c>
      <c r="BP217" s="81" t="s">
        <v>105</v>
      </c>
      <c r="BQ217" s="81" t="s">
        <v>105</v>
      </c>
      <c r="BR217" s="81" t="s">
        <v>105</v>
      </c>
      <c r="BS217" s="81" t="s">
        <v>105</v>
      </c>
      <c r="BT217" s="81" t="s">
        <v>105</v>
      </c>
      <c r="BU217" s="81" t="s">
        <v>105</v>
      </c>
      <c r="BV217" s="87" t="s">
        <v>98</v>
      </c>
      <c r="BW217" s="88" t="s">
        <v>151</v>
      </c>
      <c r="BX217" s="81" t="s">
        <v>105</v>
      </c>
      <c r="BY217" s="81" t="s">
        <v>105</v>
      </c>
      <c r="BZ217" s="81" t="s">
        <v>105</v>
      </c>
      <c r="CA217" s="81" t="s">
        <v>105</v>
      </c>
      <c r="CB217" s="81" t="s">
        <v>105</v>
      </c>
      <c r="CC217" s="81" t="s">
        <v>105</v>
      </c>
      <c r="CD217" s="99" t="s">
        <v>105</v>
      </c>
      <c r="CE217" s="100" t="s">
        <v>101</v>
      </c>
      <c r="CF217" s="101" t="s">
        <v>152</v>
      </c>
      <c r="CG217" s="102" t="s">
        <v>103</v>
      </c>
      <c r="CH217" s="103" t="s">
        <v>153</v>
      </c>
    </row>
    <row r="218" ht="30.3" spans="1:86">
      <c r="A218" s="21">
        <v>215</v>
      </c>
      <c r="B218" s="288">
        <f>'1ST TERM Db'!B218</f>
        <v>0</v>
      </c>
      <c r="C218" s="289">
        <f>'1ST TERM Db'!C218</f>
        <v>0</v>
      </c>
      <c r="D218" s="29">
        <f>'1ST TERM Db'!D218</f>
        <v>0</v>
      </c>
      <c r="E218" s="26">
        <f>'1ST TERM Db'!E218</f>
        <v>0</v>
      </c>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3</v>
      </c>
      <c r="BN218" s="81" t="s">
        <v>105</v>
      </c>
      <c r="BO218" s="81" t="s">
        <v>105</v>
      </c>
      <c r="BP218" s="81" t="s">
        <v>105</v>
      </c>
      <c r="BQ218" s="81" t="s">
        <v>105</v>
      </c>
      <c r="BR218" s="81" t="s">
        <v>105</v>
      </c>
      <c r="BS218" s="81" t="s">
        <v>105</v>
      </c>
      <c r="BT218" s="81" t="s">
        <v>105</v>
      </c>
      <c r="BU218" s="81" t="s">
        <v>105</v>
      </c>
      <c r="BV218" s="87" t="s">
        <v>98</v>
      </c>
      <c r="BW218" s="88" t="s">
        <v>151</v>
      </c>
      <c r="BX218" s="81" t="s">
        <v>105</v>
      </c>
      <c r="BY218" s="81" t="s">
        <v>105</v>
      </c>
      <c r="BZ218" s="81" t="s">
        <v>105</v>
      </c>
      <c r="CA218" s="81" t="s">
        <v>105</v>
      </c>
      <c r="CB218" s="81" t="s">
        <v>105</v>
      </c>
      <c r="CC218" s="81" t="s">
        <v>105</v>
      </c>
      <c r="CD218" s="99" t="s">
        <v>105</v>
      </c>
      <c r="CE218" s="100" t="s">
        <v>101</v>
      </c>
      <c r="CF218" s="101" t="s">
        <v>152</v>
      </c>
      <c r="CG218" s="102" t="s">
        <v>103</v>
      </c>
      <c r="CH218" s="103" t="s">
        <v>153</v>
      </c>
    </row>
    <row r="219" ht="30.3" spans="1:86">
      <c r="A219" s="21">
        <v>216</v>
      </c>
      <c r="B219" s="288">
        <f>'1ST TERM Db'!B219</f>
        <v>0</v>
      </c>
      <c r="C219" s="289">
        <f>'1ST TERM Db'!C219</f>
        <v>0</v>
      </c>
      <c r="D219" s="29">
        <f>'1ST TERM Db'!D219</f>
        <v>0</v>
      </c>
      <c r="E219" s="26">
        <f>'1ST TERM Db'!E219</f>
        <v>0</v>
      </c>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3</v>
      </c>
      <c r="BN219" s="81" t="s">
        <v>105</v>
      </c>
      <c r="BO219" s="81" t="s">
        <v>105</v>
      </c>
      <c r="BP219" s="81" t="s">
        <v>105</v>
      </c>
      <c r="BQ219" s="81" t="s">
        <v>105</v>
      </c>
      <c r="BR219" s="81" t="s">
        <v>105</v>
      </c>
      <c r="BS219" s="81" t="s">
        <v>105</v>
      </c>
      <c r="BT219" s="81" t="s">
        <v>105</v>
      </c>
      <c r="BU219" s="81" t="s">
        <v>105</v>
      </c>
      <c r="BV219" s="87" t="s">
        <v>98</v>
      </c>
      <c r="BW219" s="88" t="s">
        <v>151</v>
      </c>
      <c r="BX219" s="81" t="s">
        <v>105</v>
      </c>
      <c r="BY219" s="81" t="s">
        <v>105</v>
      </c>
      <c r="BZ219" s="81" t="s">
        <v>105</v>
      </c>
      <c r="CA219" s="81" t="s">
        <v>105</v>
      </c>
      <c r="CB219" s="81" t="s">
        <v>105</v>
      </c>
      <c r="CC219" s="81" t="s">
        <v>105</v>
      </c>
      <c r="CD219" s="99" t="s">
        <v>105</v>
      </c>
      <c r="CE219" s="100" t="s">
        <v>101</v>
      </c>
      <c r="CF219" s="101" t="s">
        <v>152</v>
      </c>
      <c r="CG219" s="102" t="s">
        <v>103</v>
      </c>
      <c r="CH219" s="103" t="s">
        <v>153</v>
      </c>
    </row>
    <row r="220" ht="30.3" spans="1:86">
      <c r="A220" s="21">
        <v>217</v>
      </c>
      <c r="B220" s="288">
        <f>'1ST TERM Db'!B220</f>
        <v>0</v>
      </c>
      <c r="C220" s="289">
        <f>'1ST TERM Db'!C220</f>
        <v>0</v>
      </c>
      <c r="D220" s="29">
        <f>'1ST TERM Db'!D220</f>
        <v>0</v>
      </c>
      <c r="E220" s="26">
        <f>'1ST TERM Db'!E220</f>
        <v>0</v>
      </c>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3</v>
      </c>
      <c r="BN220" s="81" t="s">
        <v>105</v>
      </c>
      <c r="BO220" s="81" t="s">
        <v>105</v>
      </c>
      <c r="BP220" s="81" t="s">
        <v>105</v>
      </c>
      <c r="BQ220" s="81" t="s">
        <v>105</v>
      </c>
      <c r="BR220" s="81" t="s">
        <v>105</v>
      </c>
      <c r="BS220" s="81" t="s">
        <v>105</v>
      </c>
      <c r="BT220" s="81" t="s">
        <v>105</v>
      </c>
      <c r="BU220" s="81" t="s">
        <v>105</v>
      </c>
      <c r="BV220" s="87" t="s">
        <v>98</v>
      </c>
      <c r="BW220" s="88" t="s">
        <v>151</v>
      </c>
      <c r="BX220" s="81" t="s">
        <v>105</v>
      </c>
      <c r="BY220" s="81" t="s">
        <v>105</v>
      </c>
      <c r="BZ220" s="81" t="s">
        <v>105</v>
      </c>
      <c r="CA220" s="81" t="s">
        <v>105</v>
      </c>
      <c r="CB220" s="81" t="s">
        <v>105</v>
      </c>
      <c r="CC220" s="81" t="s">
        <v>105</v>
      </c>
      <c r="CD220" s="99" t="s">
        <v>105</v>
      </c>
      <c r="CE220" s="100" t="s">
        <v>101</v>
      </c>
      <c r="CF220" s="101" t="s">
        <v>152</v>
      </c>
      <c r="CG220" s="102" t="s">
        <v>103</v>
      </c>
      <c r="CH220" s="103" t="s">
        <v>153</v>
      </c>
    </row>
    <row r="221" ht="30.3" spans="1:86">
      <c r="A221" s="21">
        <v>218</v>
      </c>
      <c r="B221" s="288">
        <f>'1ST TERM Db'!B221</f>
        <v>0</v>
      </c>
      <c r="C221" s="289">
        <f>'1ST TERM Db'!C221</f>
        <v>0</v>
      </c>
      <c r="D221" s="29">
        <f>'1ST TERM Db'!D221</f>
        <v>0</v>
      </c>
      <c r="E221" s="26">
        <f>'1ST TERM Db'!E221</f>
        <v>0</v>
      </c>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3</v>
      </c>
      <c r="BN221" s="81" t="s">
        <v>105</v>
      </c>
      <c r="BO221" s="81" t="s">
        <v>105</v>
      </c>
      <c r="BP221" s="81" t="s">
        <v>105</v>
      </c>
      <c r="BQ221" s="81" t="s">
        <v>105</v>
      </c>
      <c r="BR221" s="81" t="s">
        <v>105</v>
      </c>
      <c r="BS221" s="81" t="s">
        <v>105</v>
      </c>
      <c r="BT221" s="81" t="s">
        <v>105</v>
      </c>
      <c r="BU221" s="81" t="s">
        <v>105</v>
      </c>
      <c r="BV221" s="87" t="s">
        <v>98</v>
      </c>
      <c r="BW221" s="88" t="s">
        <v>151</v>
      </c>
      <c r="BX221" s="81" t="s">
        <v>105</v>
      </c>
      <c r="BY221" s="81" t="s">
        <v>105</v>
      </c>
      <c r="BZ221" s="81" t="s">
        <v>105</v>
      </c>
      <c r="CA221" s="81" t="s">
        <v>105</v>
      </c>
      <c r="CB221" s="81" t="s">
        <v>105</v>
      </c>
      <c r="CC221" s="81" t="s">
        <v>105</v>
      </c>
      <c r="CD221" s="99" t="s">
        <v>105</v>
      </c>
      <c r="CE221" s="100" t="s">
        <v>101</v>
      </c>
      <c r="CF221" s="101" t="s">
        <v>152</v>
      </c>
      <c r="CG221" s="102" t="s">
        <v>103</v>
      </c>
      <c r="CH221" s="103" t="s">
        <v>153</v>
      </c>
    </row>
    <row r="222" ht="30.3" spans="1:86">
      <c r="A222" s="21">
        <v>219</v>
      </c>
      <c r="B222" s="288">
        <f>'1ST TERM Db'!B222</f>
        <v>0</v>
      </c>
      <c r="C222" s="289">
        <f>'1ST TERM Db'!C222</f>
        <v>0</v>
      </c>
      <c r="D222" s="29">
        <f>'1ST TERM Db'!D222</f>
        <v>0</v>
      </c>
      <c r="E222" s="26">
        <f>'1ST TERM Db'!E222</f>
        <v>0</v>
      </c>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3</v>
      </c>
      <c r="BN222" s="81" t="s">
        <v>105</v>
      </c>
      <c r="BO222" s="81" t="s">
        <v>105</v>
      </c>
      <c r="BP222" s="81" t="s">
        <v>105</v>
      </c>
      <c r="BQ222" s="81" t="s">
        <v>105</v>
      </c>
      <c r="BR222" s="81" t="s">
        <v>105</v>
      </c>
      <c r="BS222" s="81" t="s">
        <v>105</v>
      </c>
      <c r="BT222" s="81" t="s">
        <v>105</v>
      </c>
      <c r="BU222" s="81" t="s">
        <v>105</v>
      </c>
      <c r="BV222" s="87" t="s">
        <v>98</v>
      </c>
      <c r="BW222" s="88" t="s">
        <v>151</v>
      </c>
      <c r="BX222" s="81" t="s">
        <v>105</v>
      </c>
      <c r="BY222" s="81" t="s">
        <v>105</v>
      </c>
      <c r="BZ222" s="81" t="s">
        <v>105</v>
      </c>
      <c r="CA222" s="81" t="s">
        <v>105</v>
      </c>
      <c r="CB222" s="81" t="s">
        <v>105</v>
      </c>
      <c r="CC222" s="81" t="s">
        <v>105</v>
      </c>
      <c r="CD222" s="99" t="s">
        <v>105</v>
      </c>
      <c r="CE222" s="100" t="s">
        <v>101</v>
      </c>
      <c r="CF222" s="101" t="s">
        <v>152</v>
      </c>
      <c r="CG222" s="102" t="s">
        <v>103</v>
      </c>
      <c r="CH222" s="103" t="s">
        <v>153</v>
      </c>
    </row>
    <row r="223" ht="30.3" spans="1:86">
      <c r="A223" s="21">
        <v>220</v>
      </c>
      <c r="B223" s="288">
        <f>'1ST TERM Db'!B223</f>
        <v>0</v>
      </c>
      <c r="C223" s="289">
        <f>'1ST TERM Db'!C223</f>
        <v>0</v>
      </c>
      <c r="D223" s="29">
        <f>'1ST TERM Db'!D223</f>
        <v>0</v>
      </c>
      <c r="E223" s="26">
        <f>'1ST TERM Db'!E223</f>
        <v>0</v>
      </c>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3</v>
      </c>
      <c r="BN223" s="81" t="s">
        <v>105</v>
      </c>
      <c r="BO223" s="81" t="s">
        <v>105</v>
      </c>
      <c r="BP223" s="81" t="s">
        <v>105</v>
      </c>
      <c r="BQ223" s="81" t="s">
        <v>105</v>
      </c>
      <c r="BR223" s="81" t="s">
        <v>105</v>
      </c>
      <c r="BS223" s="81" t="s">
        <v>105</v>
      </c>
      <c r="BT223" s="81" t="s">
        <v>105</v>
      </c>
      <c r="BU223" s="81" t="s">
        <v>105</v>
      </c>
      <c r="BV223" s="87" t="s">
        <v>98</v>
      </c>
      <c r="BW223" s="88" t="s">
        <v>151</v>
      </c>
      <c r="BX223" s="81" t="s">
        <v>105</v>
      </c>
      <c r="BY223" s="81" t="s">
        <v>105</v>
      </c>
      <c r="BZ223" s="81" t="s">
        <v>105</v>
      </c>
      <c r="CA223" s="81" t="s">
        <v>105</v>
      </c>
      <c r="CB223" s="81" t="s">
        <v>105</v>
      </c>
      <c r="CC223" s="81" t="s">
        <v>105</v>
      </c>
      <c r="CD223" s="99" t="s">
        <v>105</v>
      </c>
      <c r="CE223" s="100" t="s">
        <v>101</v>
      </c>
      <c r="CF223" s="101" t="s">
        <v>152</v>
      </c>
      <c r="CG223" s="102" t="s">
        <v>103</v>
      </c>
      <c r="CH223" s="103" t="s">
        <v>153</v>
      </c>
    </row>
    <row r="224" ht="30.3" spans="1:86">
      <c r="A224" s="21">
        <v>221</v>
      </c>
      <c r="B224" s="288">
        <f>'1ST TERM Db'!B224</f>
        <v>0</v>
      </c>
      <c r="C224" s="289">
        <f>'1ST TERM Db'!C224</f>
        <v>0</v>
      </c>
      <c r="D224" s="29">
        <f>'1ST TERM Db'!D224</f>
        <v>0</v>
      </c>
      <c r="E224" s="26">
        <f>'1ST TERM Db'!E224</f>
        <v>0</v>
      </c>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3</v>
      </c>
      <c r="BN224" s="81" t="s">
        <v>105</v>
      </c>
      <c r="BO224" s="81" t="s">
        <v>105</v>
      </c>
      <c r="BP224" s="81" t="s">
        <v>105</v>
      </c>
      <c r="BQ224" s="81" t="s">
        <v>105</v>
      </c>
      <c r="BR224" s="81" t="s">
        <v>105</v>
      </c>
      <c r="BS224" s="81" t="s">
        <v>105</v>
      </c>
      <c r="BT224" s="81" t="s">
        <v>105</v>
      </c>
      <c r="BU224" s="81" t="s">
        <v>105</v>
      </c>
      <c r="BV224" s="87" t="s">
        <v>98</v>
      </c>
      <c r="BW224" s="88" t="s">
        <v>151</v>
      </c>
      <c r="BX224" s="81" t="s">
        <v>105</v>
      </c>
      <c r="BY224" s="81" t="s">
        <v>105</v>
      </c>
      <c r="BZ224" s="81" t="s">
        <v>105</v>
      </c>
      <c r="CA224" s="81" t="s">
        <v>105</v>
      </c>
      <c r="CB224" s="81" t="s">
        <v>105</v>
      </c>
      <c r="CC224" s="81" t="s">
        <v>105</v>
      </c>
      <c r="CD224" s="99" t="s">
        <v>105</v>
      </c>
      <c r="CE224" s="100" t="s">
        <v>101</v>
      </c>
      <c r="CF224" s="101" t="s">
        <v>152</v>
      </c>
      <c r="CG224" s="102" t="s">
        <v>103</v>
      </c>
      <c r="CH224" s="103" t="s">
        <v>153</v>
      </c>
    </row>
    <row r="225" ht="30.3" spans="1:86">
      <c r="A225" s="21">
        <v>222</v>
      </c>
      <c r="B225" s="288">
        <f>'1ST TERM Db'!B225</f>
        <v>0</v>
      </c>
      <c r="C225" s="289">
        <f>'1ST TERM Db'!C225</f>
        <v>0</v>
      </c>
      <c r="D225" s="29">
        <f>'1ST TERM Db'!D225</f>
        <v>0</v>
      </c>
      <c r="E225" s="26">
        <f>'1ST TERM Db'!E225</f>
        <v>0</v>
      </c>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3</v>
      </c>
      <c r="BN225" s="81" t="s">
        <v>105</v>
      </c>
      <c r="BO225" s="81" t="s">
        <v>105</v>
      </c>
      <c r="BP225" s="81" t="s">
        <v>105</v>
      </c>
      <c r="BQ225" s="81" t="s">
        <v>105</v>
      </c>
      <c r="BR225" s="81" t="s">
        <v>105</v>
      </c>
      <c r="BS225" s="81" t="s">
        <v>105</v>
      </c>
      <c r="BT225" s="81" t="s">
        <v>105</v>
      </c>
      <c r="BU225" s="81" t="s">
        <v>105</v>
      </c>
      <c r="BV225" s="87" t="s">
        <v>98</v>
      </c>
      <c r="BW225" s="88" t="s">
        <v>151</v>
      </c>
      <c r="BX225" s="81" t="s">
        <v>105</v>
      </c>
      <c r="BY225" s="81" t="s">
        <v>105</v>
      </c>
      <c r="BZ225" s="81" t="s">
        <v>105</v>
      </c>
      <c r="CA225" s="81" t="s">
        <v>105</v>
      </c>
      <c r="CB225" s="81" t="s">
        <v>105</v>
      </c>
      <c r="CC225" s="81" t="s">
        <v>105</v>
      </c>
      <c r="CD225" s="99" t="s">
        <v>105</v>
      </c>
      <c r="CE225" s="100" t="s">
        <v>101</v>
      </c>
      <c r="CF225" s="101" t="s">
        <v>152</v>
      </c>
      <c r="CG225" s="102" t="s">
        <v>103</v>
      </c>
      <c r="CH225" s="103" t="s">
        <v>153</v>
      </c>
    </row>
    <row r="226" ht="30.3" spans="1:86">
      <c r="A226" s="21">
        <v>223</v>
      </c>
      <c r="B226" s="288">
        <f>'1ST TERM Db'!B226</f>
        <v>0</v>
      </c>
      <c r="C226" s="289">
        <f>'1ST TERM Db'!C226</f>
        <v>0</v>
      </c>
      <c r="D226" s="29">
        <f>'1ST TERM Db'!D226</f>
        <v>0</v>
      </c>
      <c r="E226" s="26">
        <f>'1ST TERM Db'!E226</f>
        <v>0</v>
      </c>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3</v>
      </c>
      <c r="BN226" s="81" t="s">
        <v>105</v>
      </c>
      <c r="BO226" s="81" t="s">
        <v>105</v>
      </c>
      <c r="BP226" s="81" t="s">
        <v>105</v>
      </c>
      <c r="BQ226" s="81" t="s">
        <v>105</v>
      </c>
      <c r="BR226" s="81" t="s">
        <v>105</v>
      </c>
      <c r="BS226" s="81" t="s">
        <v>105</v>
      </c>
      <c r="BT226" s="81" t="s">
        <v>105</v>
      </c>
      <c r="BU226" s="81" t="s">
        <v>105</v>
      </c>
      <c r="BV226" s="87" t="s">
        <v>98</v>
      </c>
      <c r="BW226" s="88" t="s">
        <v>151</v>
      </c>
      <c r="BX226" s="81" t="s">
        <v>105</v>
      </c>
      <c r="BY226" s="81" t="s">
        <v>105</v>
      </c>
      <c r="BZ226" s="81" t="s">
        <v>105</v>
      </c>
      <c r="CA226" s="81" t="s">
        <v>105</v>
      </c>
      <c r="CB226" s="81" t="s">
        <v>105</v>
      </c>
      <c r="CC226" s="81" t="s">
        <v>105</v>
      </c>
      <c r="CD226" s="99" t="s">
        <v>105</v>
      </c>
      <c r="CE226" s="100" t="s">
        <v>101</v>
      </c>
      <c r="CF226" s="101" t="s">
        <v>152</v>
      </c>
      <c r="CG226" s="102" t="s">
        <v>103</v>
      </c>
      <c r="CH226" s="103" t="s">
        <v>153</v>
      </c>
    </row>
    <row r="227" ht="30.3" spans="1:86">
      <c r="A227" s="21">
        <v>224</v>
      </c>
      <c r="B227" s="288">
        <f>'1ST TERM Db'!B227</f>
        <v>0</v>
      </c>
      <c r="C227" s="289">
        <f>'1ST TERM Db'!C227</f>
        <v>0</v>
      </c>
      <c r="D227" s="29">
        <f>'1ST TERM Db'!D227</f>
        <v>0</v>
      </c>
      <c r="E227" s="26">
        <f>'1ST TERM Db'!E227</f>
        <v>0</v>
      </c>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3</v>
      </c>
      <c r="BN227" s="81" t="s">
        <v>105</v>
      </c>
      <c r="BO227" s="81" t="s">
        <v>105</v>
      </c>
      <c r="BP227" s="81" t="s">
        <v>105</v>
      </c>
      <c r="BQ227" s="81" t="s">
        <v>105</v>
      </c>
      <c r="BR227" s="81" t="s">
        <v>105</v>
      </c>
      <c r="BS227" s="81" t="s">
        <v>105</v>
      </c>
      <c r="BT227" s="81" t="s">
        <v>105</v>
      </c>
      <c r="BU227" s="81" t="s">
        <v>105</v>
      </c>
      <c r="BV227" s="87" t="s">
        <v>98</v>
      </c>
      <c r="BW227" s="88" t="s">
        <v>151</v>
      </c>
      <c r="BX227" s="81" t="s">
        <v>105</v>
      </c>
      <c r="BY227" s="81" t="s">
        <v>105</v>
      </c>
      <c r="BZ227" s="81" t="s">
        <v>105</v>
      </c>
      <c r="CA227" s="81" t="s">
        <v>105</v>
      </c>
      <c r="CB227" s="81" t="s">
        <v>105</v>
      </c>
      <c r="CC227" s="81" t="s">
        <v>105</v>
      </c>
      <c r="CD227" s="99" t="s">
        <v>105</v>
      </c>
      <c r="CE227" s="100" t="s">
        <v>101</v>
      </c>
      <c r="CF227" s="101" t="s">
        <v>152</v>
      </c>
      <c r="CG227" s="102" t="s">
        <v>103</v>
      </c>
      <c r="CH227" s="103" t="s">
        <v>153</v>
      </c>
    </row>
    <row r="228" ht="30.3" spans="1:86">
      <c r="A228" s="21">
        <v>225</v>
      </c>
      <c r="B228" s="288">
        <f>'1ST TERM Db'!B228</f>
        <v>0</v>
      </c>
      <c r="C228" s="289">
        <f>'1ST TERM Db'!C228</f>
        <v>0</v>
      </c>
      <c r="D228" s="29">
        <f>'1ST TERM Db'!D228</f>
        <v>0</v>
      </c>
      <c r="E228" s="26">
        <f>'1ST TERM Db'!E228</f>
        <v>0</v>
      </c>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3</v>
      </c>
      <c r="BN228" s="81" t="s">
        <v>105</v>
      </c>
      <c r="BO228" s="81" t="s">
        <v>105</v>
      </c>
      <c r="BP228" s="81" t="s">
        <v>105</v>
      </c>
      <c r="BQ228" s="81" t="s">
        <v>105</v>
      </c>
      <c r="BR228" s="81" t="s">
        <v>105</v>
      </c>
      <c r="BS228" s="81" t="s">
        <v>105</v>
      </c>
      <c r="BT228" s="81" t="s">
        <v>105</v>
      </c>
      <c r="BU228" s="81" t="s">
        <v>105</v>
      </c>
      <c r="BV228" s="87" t="s">
        <v>98</v>
      </c>
      <c r="BW228" s="88" t="s">
        <v>151</v>
      </c>
      <c r="BX228" s="81" t="s">
        <v>105</v>
      </c>
      <c r="BY228" s="81" t="s">
        <v>105</v>
      </c>
      <c r="BZ228" s="81" t="s">
        <v>105</v>
      </c>
      <c r="CA228" s="81" t="s">
        <v>105</v>
      </c>
      <c r="CB228" s="81" t="s">
        <v>105</v>
      </c>
      <c r="CC228" s="81" t="s">
        <v>105</v>
      </c>
      <c r="CD228" s="99" t="s">
        <v>105</v>
      </c>
      <c r="CE228" s="100" t="s">
        <v>101</v>
      </c>
      <c r="CF228" s="101" t="s">
        <v>152</v>
      </c>
      <c r="CG228" s="102" t="s">
        <v>103</v>
      </c>
      <c r="CH228" s="103" t="s">
        <v>153</v>
      </c>
    </row>
    <row r="229" ht="30.3" spans="1:86">
      <c r="A229" s="21">
        <v>226</v>
      </c>
      <c r="B229" s="288">
        <f>'1ST TERM Db'!B229</f>
        <v>0</v>
      </c>
      <c r="C229" s="289">
        <f>'1ST TERM Db'!C229</f>
        <v>0</v>
      </c>
      <c r="D229" s="29">
        <f>'1ST TERM Db'!D229</f>
        <v>0</v>
      </c>
      <c r="E229" s="26">
        <f>'1ST TERM Db'!E229</f>
        <v>0</v>
      </c>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3</v>
      </c>
      <c r="BN229" s="81" t="s">
        <v>105</v>
      </c>
      <c r="BO229" s="81" t="s">
        <v>105</v>
      </c>
      <c r="BP229" s="81" t="s">
        <v>105</v>
      </c>
      <c r="BQ229" s="81" t="s">
        <v>105</v>
      </c>
      <c r="BR229" s="81" t="s">
        <v>105</v>
      </c>
      <c r="BS229" s="81" t="s">
        <v>105</v>
      </c>
      <c r="BT229" s="81" t="s">
        <v>105</v>
      </c>
      <c r="BU229" s="81" t="s">
        <v>105</v>
      </c>
      <c r="BV229" s="87" t="s">
        <v>98</v>
      </c>
      <c r="BW229" s="88" t="s">
        <v>151</v>
      </c>
      <c r="BX229" s="81" t="s">
        <v>105</v>
      </c>
      <c r="BY229" s="81" t="s">
        <v>105</v>
      </c>
      <c r="BZ229" s="81" t="s">
        <v>105</v>
      </c>
      <c r="CA229" s="81" t="s">
        <v>105</v>
      </c>
      <c r="CB229" s="81" t="s">
        <v>105</v>
      </c>
      <c r="CC229" s="81" t="s">
        <v>105</v>
      </c>
      <c r="CD229" s="99" t="s">
        <v>105</v>
      </c>
      <c r="CE229" s="100" t="s">
        <v>101</v>
      </c>
      <c r="CF229" s="101" t="s">
        <v>152</v>
      </c>
      <c r="CG229" s="102" t="s">
        <v>103</v>
      </c>
      <c r="CH229" s="103" t="s">
        <v>153</v>
      </c>
    </row>
    <row r="230" ht="30.3" spans="1:86">
      <c r="A230" s="21">
        <v>227</v>
      </c>
      <c r="B230" s="288">
        <f>'1ST TERM Db'!B230</f>
        <v>0</v>
      </c>
      <c r="C230" s="289">
        <f>'1ST TERM Db'!C230</f>
        <v>0</v>
      </c>
      <c r="D230" s="29">
        <f>'1ST TERM Db'!D230</f>
        <v>0</v>
      </c>
      <c r="E230" s="26">
        <f>'1ST TERM Db'!E230</f>
        <v>0</v>
      </c>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3</v>
      </c>
      <c r="BN230" s="81" t="s">
        <v>105</v>
      </c>
      <c r="BO230" s="81" t="s">
        <v>105</v>
      </c>
      <c r="BP230" s="81" t="s">
        <v>105</v>
      </c>
      <c r="BQ230" s="81" t="s">
        <v>105</v>
      </c>
      <c r="BR230" s="81" t="s">
        <v>105</v>
      </c>
      <c r="BS230" s="81" t="s">
        <v>105</v>
      </c>
      <c r="BT230" s="81" t="s">
        <v>105</v>
      </c>
      <c r="BU230" s="81" t="s">
        <v>105</v>
      </c>
      <c r="BV230" s="87" t="s">
        <v>98</v>
      </c>
      <c r="BW230" s="88" t="s">
        <v>151</v>
      </c>
      <c r="BX230" s="81" t="s">
        <v>105</v>
      </c>
      <c r="BY230" s="81" t="s">
        <v>105</v>
      </c>
      <c r="BZ230" s="81" t="s">
        <v>105</v>
      </c>
      <c r="CA230" s="81" t="s">
        <v>105</v>
      </c>
      <c r="CB230" s="81" t="s">
        <v>105</v>
      </c>
      <c r="CC230" s="81" t="s">
        <v>105</v>
      </c>
      <c r="CD230" s="99" t="s">
        <v>105</v>
      </c>
      <c r="CE230" s="100" t="s">
        <v>101</v>
      </c>
      <c r="CF230" s="101" t="s">
        <v>152</v>
      </c>
      <c r="CG230" s="102" t="s">
        <v>103</v>
      </c>
      <c r="CH230" s="103" t="s">
        <v>153</v>
      </c>
    </row>
    <row r="231" ht="30.3" spans="1:86">
      <c r="A231" s="21">
        <v>228</v>
      </c>
      <c r="B231" s="288">
        <f>'1ST TERM Db'!B231</f>
        <v>0</v>
      </c>
      <c r="C231" s="289">
        <f>'1ST TERM Db'!C231</f>
        <v>0</v>
      </c>
      <c r="D231" s="29">
        <f>'1ST TERM Db'!D231</f>
        <v>0</v>
      </c>
      <c r="E231" s="26">
        <f>'1ST TERM Db'!E231</f>
        <v>0</v>
      </c>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3</v>
      </c>
      <c r="BN231" s="81" t="s">
        <v>105</v>
      </c>
      <c r="BO231" s="81" t="s">
        <v>105</v>
      </c>
      <c r="BP231" s="81" t="s">
        <v>105</v>
      </c>
      <c r="BQ231" s="81" t="s">
        <v>105</v>
      </c>
      <c r="BR231" s="81" t="s">
        <v>105</v>
      </c>
      <c r="BS231" s="81" t="s">
        <v>105</v>
      </c>
      <c r="BT231" s="81" t="s">
        <v>105</v>
      </c>
      <c r="BU231" s="81" t="s">
        <v>105</v>
      </c>
      <c r="BV231" s="87" t="s">
        <v>98</v>
      </c>
      <c r="BW231" s="88" t="s">
        <v>151</v>
      </c>
      <c r="BX231" s="81" t="s">
        <v>105</v>
      </c>
      <c r="BY231" s="81" t="s">
        <v>105</v>
      </c>
      <c r="BZ231" s="81" t="s">
        <v>105</v>
      </c>
      <c r="CA231" s="81" t="s">
        <v>105</v>
      </c>
      <c r="CB231" s="81" t="s">
        <v>105</v>
      </c>
      <c r="CC231" s="81" t="s">
        <v>105</v>
      </c>
      <c r="CD231" s="99" t="s">
        <v>105</v>
      </c>
      <c r="CE231" s="100" t="s">
        <v>101</v>
      </c>
      <c r="CF231" s="101" t="s">
        <v>152</v>
      </c>
      <c r="CG231" s="102" t="s">
        <v>103</v>
      </c>
      <c r="CH231" s="103" t="s">
        <v>153</v>
      </c>
    </row>
    <row r="232" ht="30.3" spans="1:86">
      <c r="A232" s="21">
        <v>229</v>
      </c>
      <c r="B232" s="288">
        <f>'1ST TERM Db'!B232</f>
        <v>0</v>
      </c>
      <c r="C232" s="289">
        <f>'1ST TERM Db'!C232</f>
        <v>0</v>
      </c>
      <c r="D232" s="29">
        <f>'1ST TERM Db'!D232</f>
        <v>0</v>
      </c>
      <c r="E232" s="26">
        <f>'1ST TERM Db'!E232</f>
        <v>0</v>
      </c>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3</v>
      </c>
      <c r="BN232" s="81" t="s">
        <v>105</v>
      </c>
      <c r="BO232" s="81" t="s">
        <v>105</v>
      </c>
      <c r="BP232" s="81" t="s">
        <v>105</v>
      </c>
      <c r="BQ232" s="81" t="s">
        <v>105</v>
      </c>
      <c r="BR232" s="81" t="s">
        <v>105</v>
      </c>
      <c r="BS232" s="81" t="s">
        <v>105</v>
      </c>
      <c r="BT232" s="81" t="s">
        <v>105</v>
      </c>
      <c r="BU232" s="81" t="s">
        <v>105</v>
      </c>
      <c r="BV232" s="87" t="s">
        <v>98</v>
      </c>
      <c r="BW232" s="88" t="s">
        <v>151</v>
      </c>
      <c r="BX232" s="81" t="s">
        <v>105</v>
      </c>
      <c r="BY232" s="81" t="s">
        <v>105</v>
      </c>
      <c r="BZ232" s="81" t="s">
        <v>105</v>
      </c>
      <c r="CA232" s="81" t="s">
        <v>105</v>
      </c>
      <c r="CB232" s="81" t="s">
        <v>105</v>
      </c>
      <c r="CC232" s="81" t="s">
        <v>105</v>
      </c>
      <c r="CD232" s="99" t="s">
        <v>105</v>
      </c>
      <c r="CE232" s="100" t="s">
        <v>101</v>
      </c>
      <c r="CF232" s="101" t="s">
        <v>152</v>
      </c>
      <c r="CG232" s="102" t="s">
        <v>103</v>
      </c>
      <c r="CH232" s="103" t="s">
        <v>153</v>
      </c>
    </row>
    <row r="233" ht="30.3" spans="1:86">
      <c r="A233" s="21">
        <v>230</v>
      </c>
      <c r="B233" s="288">
        <f>'1ST TERM Db'!B233</f>
        <v>0</v>
      </c>
      <c r="C233" s="289">
        <f>'1ST TERM Db'!C233</f>
        <v>0</v>
      </c>
      <c r="D233" s="29">
        <f>'1ST TERM Db'!D233</f>
        <v>0</v>
      </c>
      <c r="E233" s="26">
        <f>'1ST TERM Db'!E233</f>
        <v>0</v>
      </c>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3</v>
      </c>
      <c r="BN233" s="81" t="s">
        <v>105</v>
      </c>
      <c r="BO233" s="81" t="s">
        <v>105</v>
      </c>
      <c r="BP233" s="81" t="s">
        <v>105</v>
      </c>
      <c r="BQ233" s="81" t="s">
        <v>105</v>
      </c>
      <c r="BR233" s="81" t="s">
        <v>105</v>
      </c>
      <c r="BS233" s="81" t="s">
        <v>105</v>
      </c>
      <c r="BT233" s="81" t="s">
        <v>105</v>
      </c>
      <c r="BU233" s="81" t="s">
        <v>105</v>
      </c>
      <c r="BV233" s="87" t="s">
        <v>98</v>
      </c>
      <c r="BW233" s="88" t="s">
        <v>151</v>
      </c>
      <c r="BX233" s="81" t="s">
        <v>105</v>
      </c>
      <c r="BY233" s="81" t="s">
        <v>105</v>
      </c>
      <c r="BZ233" s="81" t="s">
        <v>105</v>
      </c>
      <c r="CA233" s="81" t="s">
        <v>105</v>
      </c>
      <c r="CB233" s="81" t="s">
        <v>105</v>
      </c>
      <c r="CC233" s="81" t="s">
        <v>105</v>
      </c>
      <c r="CD233" s="99" t="s">
        <v>105</v>
      </c>
      <c r="CE233" s="100" t="s">
        <v>101</v>
      </c>
      <c r="CF233" s="101" t="s">
        <v>152</v>
      </c>
      <c r="CG233" s="102" t="s">
        <v>103</v>
      </c>
      <c r="CH233" s="103" t="s">
        <v>153</v>
      </c>
    </row>
    <row r="234" ht="30.3" spans="1:86">
      <c r="A234" s="21">
        <v>231</v>
      </c>
      <c r="B234" s="288">
        <f>'1ST TERM Db'!B234</f>
        <v>0</v>
      </c>
      <c r="C234" s="289">
        <f>'1ST TERM Db'!C234</f>
        <v>0</v>
      </c>
      <c r="D234" s="29">
        <f>'1ST TERM Db'!D234</f>
        <v>0</v>
      </c>
      <c r="E234" s="26">
        <f>'1ST TERM Db'!E234</f>
        <v>0</v>
      </c>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3</v>
      </c>
      <c r="BN234" s="81" t="s">
        <v>105</v>
      </c>
      <c r="BO234" s="81" t="s">
        <v>105</v>
      </c>
      <c r="BP234" s="81" t="s">
        <v>105</v>
      </c>
      <c r="BQ234" s="81" t="s">
        <v>105</v>
      </c>
      <c r="BR234" s="81" t="s">
        <v>105</v>
      </c>
      <c r="BS234" s="81" t="s">
        <v>105</v>
      </c>
      <c r="BT234" s="81" t="s">
        <v>105</v>
      </c>
      <c r="BU234" s="81" t="s">
        <v>105</v>
      </c>
      <c r="BV234" s="87" t="s">
        <v>98</v>
      </c>
      <c r="BW234" s="88" t="s">
        <v>151</v>
      </c>
      <c r="BX234" s="81" t="s">
        <v>105</v>
      </c>
      <c r="BY234" s="81" t="s">
        <v>105</v>
      </c>
      <c r="BZ234" s="81" t="s">
        <v>105</v>
      </c>
      <c r="CA234" s="81" t="s">
        <v>105</v>
      </c>
      <c r="CB234" s="81" t="s">
        <v>105</v>
      </c>
      <c r="CC234" s="81" t="s">
        <v>105</v>
      </c>
      <c r="CD234" s="99" t="s">
        <v>105</v>
      </c>
      <c r="CE234" s="100" t="s">
        <v>101</v>
      </c>
      <c r="CF234" s="101" t="s">
        <v>152</v>
      </c>
      <c r="CG234" s="102" t="s">
        <v>103</v>
      </c>
      <c r="CH234" s="103" t="s">
        <v>153</v>
      </c>
    </row>
    <row r="235" ht="30.3" spans="1:86">
      <c r="A235" s="21">
        <v>232</v>
      </c>
      <c r="B235" s="288">
        <f>'1ST TERM Db'!B235</f>
        <v>0</v>
      </c>
      <c r="C235" s="289">
        <f>'1ST TERM Db'!C235</f>
        <v>0</v>
      </c>
      <c r="D235" s="29">
        <f>'1ST TERM Db'!D235</f>
        <v>0</v>
      </c>
      <c r="E235" s="26">
        <f>'1ST TERM Db'!E235</f>
        <v>0</v>
      </c>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3</v>
      </c>
      <c r="BN235" s="81" t="s">
        <v>105</v>
      </c>
      <c r="BO235" s="81" t="s">
        <v>105</v>
      </c>
      <c r="BP235" s="81" t="s">
        <v>105</v>
      </c>
      <c r="BQ235" s="81" t="s">
        <v>105</v>
      </c>
      <c r="BR235" s="81" t="s">
        <v>105</v>
      </c>
      <c r="BS235" s="81" t="s">
        <v>105</v>
      </c>
      <c r="BT235" s="81" t="s">
        <v>105</v>
      </c>
      <c r="BU235" s="81" t="s">
        <v>105</v>
      </c>
      <c r="BV235" s="87" t="s">
        <v>98</v>
      </c>
      <c r="BW235" s="88" t="s">
        <v>151</v>
      </c>
      <c r="BX235" s="81" t="s">
        <v>105</v>
      </c>
      <c r="BY235" s="81" t="s">
        <v>105</v>
      </c>
      <c r="BZ235" s="81" t="s">
        <v>105</v>
      </c>
      <c r="CA235" s="81" t="s">
        <v>105</v>
      </c>
      <c r="CB235" s="81" t="s">
        <v>105</v>
      </c>
      <c r="CC235" s="81" t="s">
        <v>105</v>
      </c>
      <c r="CD235" s="99" t="s">
        <v>105</v>
      </c>
      <c r="CE235" s="100" t="s">
        <v>101</v>
      </c>
      <c r="CF235" s="101" t="s">
        <v>152</v>
      </c>
      <c r="CG235" s="102" t="s">
        <v>103</v>
      </c>
      <c r="CH235" s="103" t="s">
        <v>153</v>
      </c>
    </row>
    <row r="236" ht="30.3" spans="1:86">
      <c r="A236" s="21">
        <v>233</v>
      </c>
      <c r="B236" s="288">
        <f>'1ST TERM Db'!B236</f>
        <v>0</v>
      </c>
      <c r="C236" s="289">
        <f>'1ST TERM Db'!C236</f>
        <v>0</v>
      </c>
      <c r="D236" s="29">
        <f>'1ST TERM Db'!D236</f>
        <v>0</v>
      </c>
      <c r="E236" s="26">
        <f>'1ST TERM Db'!E236</f>
        <v>0</v>
      </c>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3</v>
      </c>
      <c r="BN236" s="81" t="s">
        <v>105</v>
      </c>
      <c r="BO236" s="81" t="s">
        <v>105</v>
      </c>
      <c r="BP236" s="81" t="s">
        <v>105</v>
      </c>
      <c r="BQ236" s="81" t="s">
        <v>105</v>
      </c>
      <c r="BR236" s="81" t="s">
        <v>105</v>
      </c>
      <c r="BS236" s="81" t="s">
        <v>105</v>
      </c>
      <c r="BT236" s="81" t="s">
        <v>105</v>
      </c>
      <c r="BU236" s="81" t="s">
        <v>105</v>
      </c>
      <c r="BV236" s="87" t="s">
        <v>98</v>
      </c>
      <c r="BW236" s="88" t="s">
        <v>151</v>
      </c>
      <c r="BX236" s="81" t="s">
        <v>105</v>
      </c>
      <c r="BY236" s="81" t="s">
        <v>105</v>
      </c>
      <c r="BZ236" s="81" t="s">
        <v>105</v>
      </c>
      <c r="CA236" s="81" t="s">
        <v>105</v>
      </c>
      <c r="CB236" s="81" t="s">
        <v>105</v>
      </c>
      <c r="CC236" s="81" t="s">
        <v>105</v>
      </c>
      <c r="CD236" s="99" t="s">
        <v>105</v>
      </c>
      <c r="CE236" s="100" t="s">
        <v>101</v>
      </c>
      <c r="CF236" s="101" t="s">
        <v>152</v>
      </c>
      <c r="CG236" s="102" t="s">
        <v>103</v>
      </c>
      <c r="CH236" s="103" t="s">
        <v>153</v>
      </c>
    </row>
    <row r="237" ht="30.3" spans="1:86">
      <c r="A237" s="21">
        <v>234</v>
      </c>
      <c r="B237" s="288">
        <f>'1ST TERM Db'!B237</f>
        <v>0</v>
      </c>
      <c r="C237" s="289">
        <f>'1ST TERM Db'!C237</f>
        <v>0</v>
      </c>
      <c r="D237" s="29">
        <f>'1ST TERM Db'!D237</f>
        <v>0</v>
      </c>
      <c r="E237" s="26">
        <f>'1ST TERM Db'!E237</f>
        <v>0</v>
      </c>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3</v>
      </c>
      <c r="BN237" s="81" t="s">
        <v>105</v>
      </c>
      <c r="BO237" s="81" t="s">
        <v>105</v>
      </c>
      <c r="BP237" s="81" t="s">
        <v>105</v>
      </c>
      <c r="BQ237" s="81" t="s">
        <v>105</v>
      </c>
      <c r="BR237" s="81" t="s">
        <v>105</v>
      </c>
      <c r="BS237" s="81" t="s">
        <v>105</v>
      </c>
      <c r="BT237" s="81" t="s">
        <v>105</v>
      </c>
      <c r="BU237" s="81" t="s">
        <v>105</v>
      </c>
      <c r="BV237" s="87" t="s">
        <v>98</v>
      </c>
      <c r="BW237" s="88" t="s">
        <v>151</v>
      </c>
      <c r="BX237" s="81" t="s">
        <v>105</v>
      </c>
      <c r="BY237" s="81" t="s">
        <v>105</v>
      </c>
      <c r="BZ237" s="81" t="s">
        <v>105</v>
      </c>
      <c r="CA237" s="81" t="s">
        <v>105</v>
      </c>
      <c r="CB237" s="81" t="s">
        <v>105</v>
      </c>
      <c r="CC237" s="81" t="s">
        <v>105</v>
      </c>
      <c r="CD237" s="99" t="s">
        <v>105</v>
      </c>
      <c r="CE237" s="100" t="s">
        <v>101</v>
      </c>
      <c r="CF237" s="101" t="s">
        <v>152</v>
      </c>
      <c r="CG237" s="102" t="s">
        <v>103</v>
      </c>
      <c r="CH237" s="103" t="s">
        <v>153</v>
      </c>
    </row>
    <row r="238" ht="30.3" spans="1:86">
      <c r="A238" s="21">
        <v>235</v>
      </c>
      <c r="B238" s="288">
        <f>'1ST TERM Db'!B238</f>
        <v>0</v>
      </c>
      <c r="C238" s="289">
        <f>'1ST TERM Db'!C238</f>
        <v>0</v>
      </c>
      <c r="D238" s="29">
        <f>'1ST TERM Db'!D238</f>
        <v>0</v>
      </c>
      <c r="E238" s="26">
        <f>'1ST TERM Db'!E238</f>
        <v>0</v>
      </c>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3</v>
      </c>
      <c r="BN238" s="81" t="s">
        <v>105</v>
      </c>
      <c r="BO238" s="81" t="s">
        <v>105</v>
      </c>
      <c r="BP238" s="81" t="s">
        <v>105</v>
      </c>
      <c r="BQ238" s="81" t="s">
        <v>105</v>
      </c>
      <c r="BR238" s="81" t="s">
        <v>105</v>
      </c>
      <c r="BS238" s="81" t="s">
        <v>105</v>
      </c>
      <c r="BT238" s="81" t="s">
        <v>105</v>
      </c>
      <c r="BU238" s="81" t="s">
        <v>105</v>
      </c>
      <c r="BV238" s="87" t="s">
        <v>98</v>
      </c>
      <c r="BW238" s="88" t="s">
        <v>151</v>
      </c>
      <c r="BX238" s="81" t="s">
        <v>105</v>
      </c>
      <c r="BY238" s="81" t="s">
        <v>105</v>
      </c>
      <c r="BZ238" s="81" t="s">
        <v>105</v>
      </c>
      <c r="CA238" s="81" t="s">
        <v>105</v>
      </c>
      <c r="CB238" s="81" t="s">
        <v>105</v>
      </c>
      <c r="CC238" s="81" t="s">
        <v>105</v>
      </c>
      <c r="CD238" s="99" t="s">
        <v>105</v>
      </c>
      <c r="CE238" s="100" t="s">
        <v>101</v>
      </c>
      <c r="CF238" s="101" t="s">
        <v>152</v>
      </c>
      <c r="CG238" s="102" t="s">
        <v>103</v>
      </c>
      <c r="CH238" s="103" t="s">
        <v>153</v>
      </c>
    </row>
    <row r="239" ht="30.3" spans="1:86">
      <c r="A239" s="21">
        <v>236</v>
      </c>
      <c r="B239" s="288">
        <f>'1ST TERM Db'!B239</f>
        <v>0</v>
      </c>
      <c r="C239" s="289">
        <f>'1ST TERM Db'!C239</f>
        <v>0</v>
      </c>
      <c r="D239" s="29">
        <f>'1ST TERM Db'!D239</f>
        <v>0</v>
      </c>
      <c r="E239" s="26">
        <f>'1ST TERM Db'!E239</f>
        <v>0</v>
      </c>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3</v>
      </c>
      <c r="BN239" s="81" t="s">
        <v>105</v>
      </c>
      <c r="BO239" s="81" t="s">
        <v>105</v>
      </c>
      <c r="BP239" s="81" t="s">
        <v>105</v>
      </c>
      <c r="BQ239" s="81" t="s">
        <v>105</v>
      </c>
      <c r="BR239" s="81" t="s">
        <v>105</v>
      </c>
      <c r="BS239" s="81" t="s">
        <v>105</v>
      </c>
      <c r="BT239" s="81" t="s">
        <v>105</v>
      </c>
      <c r="BU239" s="81" t="s">
        <v>105</v>
      </c>
      <c r="BV239" s="87" t="s">
        <v>98</v>
      </c>
      <c r="BW239" s="88" t="s">
        <v>151</v>
      </c>
      <c r="BX239" s="81" t="s">
        <v>105</v>
      </c>
      <c r="BY239" s="81" t="s">
        <v>105</v>
      </c>
      <c r="BZ239" s="81" t="s">
        <v>105</v>
      </c>
      <c r="CA239" s="81" t="s">
        <v>105</v>
      </c>
      <c r="CB239" s="81" t="s">
        <v>105</v>
      </c>
      <c r="CC239" s="81" t="s">
        <v>105</v>
      </c>
      <c r="CD239" s="99" t="s">
        <v>105</v>
      </c>
      <c r="CE239" s="100" t="s">
        <v>101</v>
      </c>
      <c r="CF239" s="101" t="s">
        <v>152</v>
      </c>
      <c r="CG239" s="102" t="s">
        <v>103</v>
      </c>
      <c r="CH239" s="103" t="s">
        <v>153</v>
      </c>
    </row>
    <row r="240" ht="30.3" spans="1:86">
      <c r="A240" s="21">
        <v>237</v>
      </c>
      <c r="B240" s="288">
        <f>'1ST TERM Db'!B240</f>
        <v>0</v>
      </c>
      <c r="C240" s="289">
        <f>'1ST TERM Db'!C240</f>
        <v>0</v>
      </c>
      <c r="D240" s="29">
        <f>'1ST TERM Db'!D240</f>
        <v>0</v>
      </c>
      <c r="E240" s="26">
        <f>'1ST TERM Db'!E240</f>
        <v>0</v>
      </c>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3</v>
      </c>
      <c r="BN240" s="81" t="s">
        <v>105</v>
      </c>
      <c r="BO240" s="81" t="s">
        <v>105</v>
      </c>
      <c r="BP240" s="81" t="s">
        <v>105</v>
      </c>
      <c r="BQ240" s="81" t="s">
        <v>105</v>
      </c>
      <c r="BR240" s="81" t="s">
        <v>105</v>
      </c>
      <c r="BS240" s="81" t="s">
        <v>105</v>
      </c>
      <c r="BT240" s="81" t="s">
        <v>105</v>
      </c>
      <c r="BU240" s="81" t="s">
        <v>105</v>
      </c>
      <c r="BV240" s="87" t="s">
        <v>98</v>
      </c>
      <c r="BW240" s="88" t="s">
        <v>151</v>
      </c>
      <c r="BX240" s="81" t="s">
        <v>105</v>
      </c>
      <c r="BY240" s="81" t="s">
        <v>105</v>
      </c>
      <c r="BZ240" s="81" t="s">
        <v>105</v>
      </c>
      <c r="CA240" s="81" t="s">
        <v>105</v>
      </c>
      <c r="CB240" s="81" t="s">
        <v>105</v>
      </c>
      <c r="CC240" s="81" t="s">
        <v>105</v>
      </c>
      <c r="CD240" s="99" t="s">
        <v>105</v>
      </c>
      <c r="CE240" s="100" t="s">
        <v>101</v>
      </c>
      <c r="CF240" s="101" t="s">
        <v>152</v>
      </c>
      <c r="CG240" s="102" t="s">
        <v>103</v>
      </c>
      <c r="CH240" s="103" t="s">
        <v>153</v>
      </c>
    </row>
    <row r="241" ht="30.3" spans="1:86">
      <c r="A241" s="21">
        <v>238</v>
      </c>
      <c r="B241" s="288">
        <f>'1ST TERM Db'!B241</f>
        <v>0</v>
      </c>
      <c r="C241" s="289">
        <f>'1ST TERM Db'!C241</f>
        <v>0</v>
      </c>
      <c r="D241" s="29">
        <f>'1ST TERM Db'!D241</f>
        <v>0</v>
      </c>
      <c r="E241" s="26">
        <f>'1ST TERM Db'!E241</f>
        <v>0</v>
      </c>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3</v>
      </c>
      <c r="BN241" s="81" t="s">
        <v>105</v>
      </c>
      <c r="BO241" s="81" t="s">
        <v>105</v>
      </c>
      <c r="BP241" s="81" t="s">
        <v>105</v>
      </c>
      <c r="BQ241" s="81" t="s">
        <v>105</v>
      </c>
      <c r="BR241" s="81" t="s">
        <v>105</v>
      </c>
      <c r="BS241" s="81" t="s">
        <v>105</v>
      </c>
      <c r="BT241" s="81" t="s">
        <v>105</v>
      </c>
      <c r="BU241" s="81" t="s">
        <v>105</v>
      </c>
      <c r="BV241" s="87" t="s">
        <v>98</v>
      </c>
      <c r="BW241" s="88" t="s">
        <v>151</v>
      </c>
      <c r="BX241" s="81" t="s">
        <v>105</v>
      </c>
      <c r="BY241" s="81" t="s">
        <v>105</v>
      </c>
      <c r="BZ241" s="81" t="s">
        <v>105</v>
      </c>
      <c r="CA241" s="81" t="s">
        <v>105</v>
      </c>
      <c r="CB241" s="81" t="s">
        <v>105</v>
      </c>
      <c r="CC241" s="81" t="s">
        <v>105</v>
      </c>
      <c r="CD241" s="99" t="s">
        <v>105</v>
      </c>
      <c r="CE241" s="100" t="s">
        <v>101</v>
      </c>
      <c r="CF241" s="101" t="s">
        <v>152</v>
      </c>
      <c r="CG241" s="102" t="s">
        <v>103</v>
      </c>
      <c r="CH241" s="103" t="s">
        <v>153</v>
      </c>
    </row>
    <row r="242" ht="30.3" spans="1:86">
      <c r="A242" s="21">
        <v>239</v>
      </c>
      <c r="B242" s="288">
        <f>'1ST TERM Db'!B242</f>
        <v>0</v>
      </c>
      <c r="C242" s="289">
        <f>'1ST TERM Db'!C242</f>
        <v>0</v>
      </c>
      <c r="D242" s="29">
        <f>'1ST TERM Db'!D242</f>
        <v>0</v>
      </c>
      <c r="E242" s="26">
        <f>'1ST TERM Db'!E242</f>
        <v>0</v>
      </c>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3</v>
      </c>
      <c r="BN242" s="81" t="s">
        <v>105</v>
      </c>
      <c r="BO242" s="81" t="s">
        <v>105</v>
      </c>
      <c r="BP242" s="81" t="s">
        <v>105</v>
      </c>
      <c r="BQ242" s="81" t="s">
        <v>105</v>
      </c>
      <c r="BR242" s="81" t="s">
        <v>105</v>
      </c>
      <c r="BS242" s="81" t="s">
        <v>105</v>
      </c>
      <c r="BT242" s="81" t="s">
        <v>105</v>
      </c>
      <c r="BU242" s="81" t="s">
        <v>105</v>
      </c>
      <c r="BV242" s="87" t="s">
        <v>98</v>
      </c>
      <c r="BW242" s="88" t="s">
        <v>151</v>
      </c>
      <c r="BX242" s="81" t="s">
        <v>105</v>
      </c>
      <c r="BY242" s="81" t="s">
        <v>105</v>
      </c>
      <c r="BZ242" s="81" t="s">
        <v>105</v>
      </c>
      <c r="CA242" s="81" t="s">
        <v>105</v>
      </c>
      <c r="CB242" s="81" t="s">
        <v>105</v>
      </c>
      <c r="CC242" s="81" t="s">
        <v>105</v>
      </c>
      <c r="CD242" s="99" t="s">
        <v>105</v>
      </c>
      <c r="CE242" s="100" t="s">
        <v>101</v>
      </c>
      <c r="CF242" s="101" t="s">
        <v>152</v>
      </c>
      <c r="CG242" s="102" t="s">
        <v>103</v>
      </c>
      <c r="CH242" s="103" t="s">
        <v>153</v>
      </c>
    </row>
    <row r="243" ht="30.3" spans="1:86">
      <c r="A243" s="21">
        <v>240</v>
      </c>
      <c r="B243" s="288">
        <f>'1ST TERM Db'!B243</f>
        <v>0</v>
      </c>
      <c r="C243" s="289">
        <f>'1ST TERM Db'!C243</f>
        <v>0</v>
      </c>
      <c r="D243" s="29">
        <f>'1ST TERM Db'!D243</f>
        <v>0</v>
      </c>
      <c r="E243" s="26">
        <f>'1ST TERM Db'!E243</f>
        <v>0</v>
      </c>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3</v>
      </c>
      <c r="BN243" s="81" t="s">
        <v>105</v>
      </c>
      <c r="BO243" s="81" t="s">
        <v>105</v>
      </c>
      <c r="BP243" s="81" t="s">
        <v>105</v>
      </c>
      <c r="BQ243" s="81" t="s">
        <v>105</v>
      </c>
      <c r="BR243" s="81" t="s">
        <v>105</v>
      </c>
      <c r="BS243" s="81" t="s">
        <v>105</v>
      </c>
      <c r="BT243" s="81" t="s">
        <v>105</v>
      </c>
      <c r="BU243" s="81" t="s">
        <v>105</v>
      </c>
      <c r="BV243" s="87" t="s">
        <v>98</v>
      </c>
      <c r="BW243" s="88" t="s">
        <v>151</v>
      </c>
      <c r="BX243" s="81" t="s">
        <v>105</v>
      </c>
      <c r="BY243" s="81" t="s">
        <v>105</v>
      </c>
      <c r="BZ243" s="81" t="s">
        <v>105</v>
      </c>
      <c r="CA243" s="81" t="s">
        <v>105</v>
      </c>
      <c r="CB243" s="81" t="s">
        <v>105</v>
      </c>
      <c r="CC243" s="81" t="s">
        <v>105</v>
      </c>
      <c r="CD243" s="99" t="s">
        <v>105</v>
      </c>
      <c r="CE243" s="100" t="s">
        <v>101</v>
      </c>
      <c r="CF243" s="101" t="s">
        <v>152</v>
      </c>
      <c r="CG243" s="102" t="s">
        <v>103</v>
      </c>
      <c r="CH243" s="103" t="s">
        <v>153</v>
      </c>
    </row>
    <row r="244" ht="30.3" spans="1:86">
      <c r="A244" s="21">
        <v>241</v>
      </c>
      <c r="B244" s="288">
        <f>'1ST TERM Db'!B244</f>
        <v>0</v>
      </c>
      <c r="C244" s="289">
        <f>'1ST TERM Db'!C244</f>
        <v>0</v>
      </c>
      <c r="D244" s="29">
        <f>'1ST TERM Db'!D244</f>
        <v>0</v>
      </c>
      <c r="E244" s="26">
        <f>'1ST TERM Db'!E244</f>
        <v>0</v>
      </c>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3</v>
      </c>
      <c r="BN244" s="81" t="s">
        <v>105</v>
      </c>
      <c r="BO244" s="81" t="s">
        <v>105</v>
      </c>
      <c r="BP244" s="81" t="s">
        <v>105</v>
      </c>
      <c r="BQ244" s="81" t="s">
        <v>105</v>
      </c>
      <c r="BR244" s="81" t="s">
        <v>105</v>
      </c>
      <c r="BS244" s="81" t="s">
        <v>105</v>
      </c>
      <c r="BT244" s="81" t="s">
        <v>105</v>
      </c>
      <c r="BU244" s="81" t="s">
        <v>105</v>
      </c>
      <c r="BV244" s="87" t="s">
        <v>98</v>
      </c>
      <c r="BW244" s="88" t="s">
        <v>151</v>
      </c>
      <c r="BX244" s="81" t="s">
        <v>105</v>
      </c>
      <c r="BY244" s="81" t="s">
        <v>105</v>
      </c>
      <c r="BZ244" s="81" t="s">
        <v>105</v>
      </c>
      <c r="CA244" s="81" t="s">
        <v>105</v>
      </c>
      <c r="CB244" s="81" t="s">
        <v>105</v>
      </c>
      <c r="CC244" s="81" t="s">
        <v>105</v>
      </c>
      <c r="CD244" s="99" t="s">
        <v>105</v>
      </c>
      <c r="CE244" s="100" t="s">
        <v>101</v>
      </c>
      <c r="CF244" s="101" t="s">
        <v>152</v>
      </c>
      <c r="CG244" s="102" t="s">
        <v>103</v>
      </c>
      <c r="CH244" s="103" t="s">
        <v>153</v>
      </c>
    </row>
    <row r="245" ht="30.3" spans="1:86">
      <c r="A245" s="21">
        <v>242</v>
      </c>
      <c r="B245" s="288">
        <f>'1ST TERM Db'!B245</f>
        <v>0</v>
      </c>
      <c r="C245" s="289">
        <f>'1ST TERM Db'!C245</f>
        <v>0</v>
      </c>
      <c r="D245" s="29">
        <f>'1ST TERM Db'!D245</f>
        <v>0</v>
      </c>
      <c r="E245" s="26">
        <f>'1ST TERM Db'!E245</f>
        <v>0</v>
      </c>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3</v>
      </c>
      <c r="BN245" s="81" t="s">
        <v>105</v>
      </c>
      <c r="BO245" s="81" t="s">
        <v>105</v>
      </c>
      <c r="BP245" s="81" t="s">
        <v>105</v>
      </c>
      <c r="BQ245" s="81" t="s">
        <v>105</v>
      </c>
      <c r="BR245" s="81" t="s">
        <v>105</v>
      </c>
      <c r="BS245" s="81" t="s">
        <v>105</v>
      </c>
      <c r="BT245" s="81" t="s">
        <v>105</v>
      </c>
      <c r="BU245" s="81" t="s">
        <v>105</v>
      </c>
      <c r="BV245" s="87" t="s">
        <v>98</v>
      </c>
      <c r="BW245" s="88" t="s">
        <v>151</v>
      </c>
      <c r="BX245" s="81" t="s">
        <v>105</v>
      </c>
      <c r="BY245" s="81" t="s">
        <v>105</v>
      </c>
      <c r="BZ245" s="81" t="s">
        <v>105</v>
      </c>
      <c r="CA245" s="81" t="s">
        <v>105</v>
      </c>
      <c r="CB245" s="81" t="s">
        <v>105</v>
      </c>
      <c r="CC245" s="81" t="s">
        <v>105</v>
      </c>
      <c r="CD245" s="99" t="s">
        <v>105</v>
      </c>
      <c r="CE245" s="100" t="s">
        <v>101</v>
      </c>
      <c r="CF245" s="101" t="s">
        <v>152</v>
      </c>
      <c r="CG245" s="102" t="s">
        <v>103</v>
      </c>
      <c r="CH245" s="103" t="s">
        <v>153</v>
      </c>
    </row>
    <row r="246" ht="30.3" spans="1:86">
      <c r="A246" s="21">
        <v>243</v>
      </c>
      <c r="B246" s="288">
        <f>'1ST TERM Db'!B246</f>
        <v>0</v>
      </c>
      <c r="C246" s="289">
        <f>'1ST TERM Db'!C246</f>
        <v>0</v>
      </c>
      <c r="D246" s="29">
        <f>'1ST TERM Db'!D246</f>
        <v>0</v>
      </c>
      <c r="E246" s="26">
        <f>'1ST TERM Db'!E246</f>
        <v>0</v>
      </c>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3</v>
      </c>
      <c r="BN246" s="81" t="s">
        <v>105</v>
      </c>
      <c r="BO246" s="81" t="s">
        <v>105</v>
      </c>
      <c r="BP246" s="81" t="s">
        <v>105</v>
      </c>
      <c r="BQ246" s="81" t="s">
        <v>105</v>
      </c>
      <c r="BR246" s="81" t="s">
        <v>105</v>
      </c>
      <c r="BS246" s="81" t="s">
        <v>105</v>
      </c>
      <c r="BT246" s="81" t="s">
        <v>105</v>
      </c>
      <c r="BU246" s="81" t="s">
        <v>105</v>
      </c>
      <c r="BV246" s="87" t="s">
        <v>98</v>
      </c>
      <c r="BW246" s="88" t="s">
        <v>151</v>
      </c>
      <c r="BX246" s="81" t="s">
        <v>105</v>
      </c>
      <c r="BY246" s="81" t="s">
        <v>105</v>
      </c>
      <c r="BZ246" s="81" t="s">
        <v>105</v>
      </c>
      <c r="CA246" s="81" t="s">
        <v>105</v>
      </c>
      <c r="CB246" s="81" t="s">
        <v>105</v>
      </c>
      <c r="CC246" s="81" t="s">
        <v>105</v>
      </c>
      <c r="CD246" s="99" t="s">
        <v>105</v>
      </c>
      <c r="CE246" s="100" t="s">
        <v>101</v>
      </c>
      <c r="CF246" s="101" t="s">
        <v>152</v>
      </c>
      <c r="CG246" s="102" t="s">
        <v>103</v>
      </c>
      <c r="CH246" s="103" t="s">
        <v>153</v>
      </c>
    </row>
    <row r="247" ht="30.3" spans="1:86">
      <c r="A247" s="21">
        <v>244</v>
      </c>
      <c r="B247" s="288">
        <f>'1ST TERM Db'!B247</f>
        <v>0</v>
      </c>
      <c r="C247" s="289">
        <f>'1ST TERM Db'!C247</f>
        <v>0</v>
      </c>
      <c r="D247" s="29">
        <f>'1ST TERM Db'!D247</f>
        <v>0</v>
      </c>
      <c r="E247" s="26">
        <f>'1ST TERM Db'!E247</f>
        <v>0</v>
      </c>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3</v>
      </c>
      <c r="BN247" s="81" t="s">
        <v>105</v>
      </c>
      <c r="BO247" s="81" t="s">
        <v>105</v>
      </c>
      <c r="BP247" s="81" t="s">
        <v>105</v>
      </c>
      <c r="BQ247" s="81" t="s">
        <v>105</v>
      </c>
      <c r="BR247" s="81" t="s">
        <v>105</v>
      </c>
      <c r="BS247" s="81" t="s">
        <v>105</v>
      </c>
      <c r="BT247" s="81" t="s">
        <v>105</v>
      </c>
      <c r="BU247" s="81" t="s">
        <v>105</v>
      </c>
      <c r="BV247" s="87" t="s">
        <v>98</v>
      </c>
      <c r="BW247" s="88" t="s">
        <v>151</v>
      </c>
      <c r="BX247" s="81" t="s">
        <v>105</v>
      </c>
      <c r="BY247" s="81" t="s">
        <v>105</v>
      </c>
      <c r="BZ247" s="81" t="s">
        <v>105</v>
      </c>
      <c r="CA247" s="81" t="s">
        <v>105</v>
      </c>
      <c r="CB247" s="81" t="s">
        <v>105</v>
      </c>
      <c r="CC247" s="81" t="s">
        <v>105</v>
      </c>
      <c r="CD247" s="99" t="s">
        <v>105</v>
      </c>
      <c r="CE247" s="100" t="s">
        <v>101</v>
      </c>
      <c r="CF247" s="101" t="s">
        <v>152</v>
      </c>
      <c r="CG247" s="102" t="s">
        <v>103</v>
      </c>
      <c r="CH247" s="103" t="s">
        <v>153</v>
      </c>
    </row>
    <row r="248" ht="30.3" spans="1:86">
      <c r="A248" s="21">
        <v>245</v>
      </c>
      <c r="B248" s="288">
        <f>'1ST TERM Db'!B248</f>
        <v>0</v>
      </c>
      <c r="C248" s="289">
        <f>'1ST TERM Db'!C248</f>
        <v>0</v>
      </c>
      <c r="D248" s="29">
        <f>'1ST TERM Db'!D248</f>
        <v>0</v>
      </c>
      <c r="E248" s="26">
        <f>'1ST TERM Db'!E248</f>
        <v>0</v>
      </c>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3</v>
      </c>
      <c r="BN248" s="81" t="s">
        <v>105</v>
      </c>
      <c r="BO248" s="81" t="s">
        <v>105</v>
      </c>
      <c r="BP248" s="81" t="s">
        <v>105</v>
      </c>
      <c r="BQ248" s="81" t="s">
        <v>105</v>
      </c>
      <c r="BR248" s="81" t="s">
        <v>105</v>
      </c>
      <c r="BS248" s="81" t="s">
        <v>105</v>
      </c>
      <c r="BT248" s="81" t="s">
        <v>105</v>
      </c>
      <c r="BU248" s="81" t="s">
        <v>105</v>
      </c>
      <c r="BV248" s="87" t="s">
        <v>98</v>
      </c>
      <c r="BW248" s="88" t="s">
        <v>151</v>
      </c>
      <c r="BX248" s="81" t="s">
        <v>105</v>
      </c>
      <c r="BY248" s="81" t="s">
        <v>105</v>
      </c>
      <c r="BZ248" s="81" t="s">
        <v>105</v>
      </c>
      <c r="CA248" s="81" t="s">
        <v>105</v>
      </c>
      <c r="CB248" s="81" t="s">
        <v>105</v>
      </c>
      <c r="CC248" s="81" t="s">
        <v>105</v>
      </c>
      <c r="CD248" s="99" t="s">
        <v>105</v>
      </c>
      <c r="CE248" s="100" t="s">
        <v>101</v>
      </c>
      <c r="CF248" s="101" t="s">
        <v>152</v>
      </c>
      <c r="CG248" s="102" t="s">
        <v>103</v>
      </c>
      <c r="CH248" s="103" t="s">
        <v>153</v>
      </c>
    </row>
    <row r="249" ht="30.3" spans="1:86">
      <c r="A249" s="21">
        <v>246</v>
      </c>
      <c r="B249" s="288">
        <f>'1ST TERM Db'!B249</f>
        <v>0</v>
      </c>
      <c r="C249" s="289">
        <f>'1ST TERM Db'!C249</f>
        <v>0</v>
      </c>
      <c r="D249" s="29">
        <f>'1ST TERM Db'!D249</f>
        <v>0</v>
      </c>
      <c r="E249" s="26">
        <f>'1ST TERM Db'!E249</f>
        <v>0</v>
      </c>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3</v>
      </c>
      <c r="BN249" s="81" t="s">
        <v>105</v>
      </c>
      <c r="BO249" s="81" t="s">
        <v>105</v>
      </c>
      <c r="BP249" s="81" t="s">
        <v>105</v>
      </c>
      <c r="BQ249" s="81" t="s">
        <v>105</v>
      </c>
      <c r="BR249" s="81" t="s">
        <v>105</v>
      </c>
      <c r="BS249" s="81" t="s">
        <v>105</v>
      </c>
      <c r="BT249" s="81" t="s">
        <v>105</v>
      </c>
      <c r="BU249" s="81" t="s">
        <v>105</v>
      </c>
      <c r="BV249" s="87" t="s">
        <v>98</v>
      </c>
      <c r="BW249" s="88" t="s">
        <v>151</v>
      </c>
      <c r="BX249" s="81" t="s">
        <v>105</v>
      </c>
      <c r="BY249" s="81" t="s">
        <v>105</v>
      </c>
      <c r="BZ249" s="81" t="s">
        <v>105</v>
      </c>
      <c r="CA249" s="81" t="s">
        <v>105</v>
      </c>
      <c r="CB249" s="81" t="s">
        <v>105</v>
      </c>
      <c r="CC249" s="81" t="s">
        <v>105</v>
      </c>
      <c r="CD249" s="99" t="s">
        <v>105</v>
      </c>
      <c r="CE249" s="100" t="s">
        <v>101</v>
      </c>
      <c r="CF249" s="101" t="s">
        <v>152</v>
      </c>
      <c r="CG249" s="102" t="s">
        <v>103</v>
      </c>
      <c r="CH249" s="103" t="s">
        <v>153</v>
      </c>
    </row>
    <row r="250" ht="30.3" spans="1:86">
      <c r="A250" s="21">
        <v>247</v>
      </c>
      <c r="B250" s="288">
        <f>'1ST TERM Db'!B250</f>
        <v>0</v>
      </c>
      <c r="C250" s="289">
        <f>'1ST TERM Db'!C250</f>
        <v>0</v>
      </c>
      <c r="D250" s="29">
        <f>'1ST TERM Db'!D250</f>
        <v>0</v>
      </c>
      <c r="E250" s="26">
        <f>'1ST TERM Db'!E250</f>
        <v>0</v>
      </c>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3</v>
      </c>
      <c r="BN250" s="81" t="s">
        <v>105</v>
      </c>
      <c r="BO250" s="81" t="s">
        <v>105</v>
      </c>
      <c r="BP250" s="81" t="s">
        <v>105</v>
      </c>
      <c r="BQ250" s="81" t="s">
        <v>105</v>
      </c>
      <c r="BR250" s="81" t="s">
        <v>105</v>
      </c>
      <c r="BS250" s="81" t="s">
        <v>105</v>
      </c>
      <c r="BT250" s="81" t="s">
        <v>105</v>
      </c>
      <c r="BU250" s="81" t="s">
        <v>105</v>
      </c>
      <c r="BV250" s="87" t="s">
        <v>98</v>
      </c>
      <c r="BW250" s="88" t="s">
        <v>151</v>
      </c>
      <c r="BX250" s="81" t="s">
        <v>105</v>
      </c>
      <c r="BY250" s="81" t="s">
        <v>105</v>
      </c>
      <c r="BZ250" s="81" t="s">
        <v>105</v>
      </c>
      <c r="CA250" s="81" t="s">
        <v>105</v>
      </c>
      <c r="CB250" s="81" t="s">
        <v>105</v>
      </c>
      <c r="CC250" s="81" t="s">
        <v>105</v>
      </c>
      <c r="CD250" s="99" t="s">
        <v>105</v>
      </c>
      <c r="CE250" s="100" t="s">
        <v>101</v>
      </c>
      <c r="CF250" s="101" t="s">
        <v>152</v>
      </c>
      <c r="CG250" s="102" t="s">
        <v>103</v>
      </c>
      <c r="CH250" s="103" t="s">
        <v>153</v>
      </c>
    </row>
    <row r="251" ht="30.3" spans="1:86">
      <c r="A251" s="21">
        <v>248</v>
      </c>
      <c r="B251" s="288">
        <f>'1ST TERM Db'!B251</f>
        <v>0</v>
      </c>
      <c r="C251" s="289">
        <f>'1ST TERM Db'!C251</f>
        <v>0</v>
      </c>
      <c r="D251" s="29">
        <f>'1ST TERM Db'!D251</f>
        <v>0</v>
      </c>
      <c r="E251" s="26">
        <f>'1ST TERM Db'!E251</f>
        <v>0</v>
      </c>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3</v>
      </c>
      <c r="BN251" s="81" t="s">
        <v>105</v>
      </c>
      <c r="BO251" s="81" t="s">
        <v>105</v>
      </c>
      <c r="BP251" s="81" t="s">
        <v>105</v>
      </c>
      <c r="BQ251" s="81" t="s">
        <v>105</v>
      </c>
      <c r="BR251" s="81" t="s">
        <v>105</v>
      </c>
      <c r="BS251" s="81" t="s">
        <v>105</v>
      </c>
      <c r="BT251" s="81" t="s">
        <v>105</v>
      </c>
      <c r="BU251" s="81" t="s">
        <v>105</v>
      </c>
      <c r="BV251" s="87" t="s">
        <v>98</v>
      </c>
      <c r="BW251" s="88" t="s">
        <v>151</v>
      </c>
      <c r="BX251" s="81" t="s">
        <v>105</v>
      </c>
      <c r="BY251" s="81" t="s">
        <v>105</v>
      </c>
      <c r="BZ251" s="81" t="s">
        <v>105</v>
      </c>
      <c r="CA251" s="81" t="s">
        <v>105</v>
      </c>
      <c r="CB251" s="81" t="s">
        <v>105</v>
      </c>
      <c r="CC251" s="81" t="s">
        <v>105</v>
      </c>
      <c r="CD251" s="99" t="s">
        <v>105</v>
      </c>
      <c r="CE251" s="100" t="s">
        <v>101</v>
      </c>
      <c r="CF251" s="101" t="s">
        <v>152</v>
      </c>
      <c r="CG251" s="102" t="s">
        <v>103</v>
      </c>
      <c r="CH251" s="103" t="s">
        <v>153</v>
      </c>
    </row>
    <row r="252" ht="30.3" spans="1:86">
      <c r="A252" s="21">
        <v>249</v>
      </c>
      <c r="B252" s="288">
        <f>'1ST TERM Db'!B252</f>
        <v>0</v>
      </c>
      <c r="C252" s="289">
        <f>'1ST TERM Db'!C252</f>
        <v>0</v>
      </c>
      <c r="D252" s="29">
        <f>'1ST TERM Db'!D252</f>
        <v>0</v>
      </c>
      <c r="E252" s="26">
        <f>'1ST TERM Db'!E252</f>
        <v>0</v>
      </c>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3</v>
      </c>
      <c r="BN252" s="81" t="s">
        <v>105</v>
      </c>
      <c r="BO252" s="81" t="s">
        <v>105</v>
      </c>
      <c r="BP252" s="81" t="s">
        <v>105</v>
      </c>
      <c r="BQ252" s="81" t="s">
        <v>105</v>
      </c>
      <c r="BR252" s="81" t="s">
        <v>105</v>
      </c>
      <c r="BS252" s="81" t="s">
        <v>105</v>
      </c>
      <c r="BT252" s="81" t="s">
        <v>105</v>
      </c>
      <c r="BU252" s="81" t="s">
        <v>105</v>
      </c>
      <c r="BV252" s="87" t="s">
        <v>98</v>
      </c>
      <c r="BW252" s="88" t="s">
        <v>151</v>
      </c>
      <c r="BX252" s="81" t="s">
        <v>105</v>
      </c>
      <c r="BY252" s="81" t="s">
        <v>105</v>
      </c>
      <c r="BZ252" s="81" t="s">
        <v>105</v>
      </c>
      <c r="CA252" s="81" t="s">
        <v>105</v>
      </c>
      <c r="CB252" s="81" t="s">
        <v>105</v>
      </c>
      <c r="CC252" s="81" t="s">
        <v>105</v>
      </c>
      <c r="CD252" s="99" t="s">
        <v>105</v>
      </c>
      <c r="CE252" s="100" t="s">
        <v>101</v>
      </c>
      <c r="CF252" s="101" t="s">
        <v>152</v>
      </c>
      <c r="CG252" s="102" t="s">
        <v>103</v>
      </c>
      <c r="CH252" s="103" t="s">
        <v>153</v>
      </c>
    </row>
    <row r="253" ht="30.3" spans="1:86">
      <c r="A253" s="21">
        <v>250</v>
      </c>
      <c r="B253" s="288">
        <f>'1ST TERM Db'!B253</f>
        <v>0</v>
      </c>
      <c r="C253" s="289">
        <f>'1ST TERM Db'!C253</f>
        <v>0</v>
      </c>
      <c r="D253" s="29">
        <f>'1ST TERM Db'!D253</f>
        <v>0</v>
      </c>
      <c r="E253" s="26">
        <f>'1ST TERM Db'!E253</f>
        <v>0</v>
      </c>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3</v>
      </c>
      <c r="BN253" s="81" t="s">
        <v>105</v>
      </c>
      <c r="BO253" s="81" t="s">
        <v>105</v>
      </c>
      <c r="BP253" s="81" t="s">
        <v>105</v>
      </c>
      <c r="BQ253" s="81" t="s">
        <v>105</v>
      </c>
      <c r="BR253" s="81" t="s">
        <v>105</v>
      </c>
      <c r="BS253" s="81" t="s">
        <v>105</v>
      </c>
      <c r="BT253" s="81" t="s">
        <v>105</v>
      </c>
      <c r="BU253" s="81" t="s">
        <v>105</v>
      </c>
      <c r="BV253" s="87" t="s">
        <v>98</v>
      </c>
      <c r="BW253" s="88" t="s">
        <v>151</v>
      </c>
      <c r="BX253" s="81" t="s">
        <v>105</v>
      </c>
      <c r="BY253" s="81" t="s">
        <v>105</v>
      </c>
      <c r="BZ253" s="81" t="s">
        <v>105</v>
      </c>
      <c r="CA253" s="81" t="s">
        <v>105</v>
      </c>
      <c r="CB253" s="81" t="s">
        <v>105</v>
      </c>
      <c r="CC253" s="81" t="s">
        <v>105</v>
      </c>
      <c r="CD253" s="99" t="s">
        <v>105</v>
      </c>
      <c r="CE253" s="100" t="s">
        <v>101</v>
      </c>
      <c r="CF253" s="101" t="s">
        <v>152</v>
      </c>
      <c r="CG253" s="102" t="s">
        <v>103</v>
      </c>
      <c r="CH253" s="103" t="s">
        <v>153</v>
      </c>
    </row>
    <row r="254" ht="30.3" spans="1:86">
      <c r="A254" s="21">
        <v>251</v>
      </c>
      <c r="B254" s="288">
        <f>'1ST TERM Db'!B254</f>
        <v>0</v>
      </c>
      <c r="C254" s="289">
        <f>'1ST TERM Db'!C254</f>
        <v>0</v>
      </c>
      <c r="D254" s="29">
        <f>'1ST TERM Db'!D254</f>
        <v>0</v>
      </c>
      <c r="E254" s="26">
        <f>'1ST TERM Db'!E254</f>
        <v>0</v>
      </c>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3</v>
      </c>
      <c r="BN254" s="81" t="s">
        <v>105</v>
      </c>
      <c r="BO254" s="81" t="s">
        <v>105</v>
      </c>
      <c r="BP254" s="81" t="s">
        <v>105</v>
      </c>
      <c r="BQ254" s="81" t="s">
        <v>105</v>
      </c>
      <c r="BR254" s="81" t="s">
        <v>105</v>
      </c>
      <c r="BS254" s="81" t="s">
        <v>105</v>
      </c>
      <c r="BT254" s="81" t="s">
        <v>105</v>
      </c>
      <c r="BU254" s="81" t="s">
        <v>105</v>
      </c>
      <c r="BV254" s="87" t="s">
        <v>98</v>
      </c>
      <c r="BW254" s="88" t="s">
        <v>151</v>
      </c>
      <c r="BX254" s="81" t="s">
        <v>105</v>
      </c>
      <c r="BY254" s="81" t="s">
        <v>105</v>
      </c>
      <c r="BZ254" s="81" t="s">
        <v>105</v>
      </c>
      <c r="CA254" s="81" t="s">
        <v>105</v>
      </c>
      <c r="CB254" s="81" t="s">
        <v>105</v>
      </c>
      <c r="CC254" s="81" t="s">
        <v>105</v>
      </c>
      <c r="CD254" s="99" t="s">
        <v>105</v>
      </c>
      <c r="CE254" s="100" t="s">
        <v>101</v>
      </c>
      <c r="CF254" s="101" t="s">
        <v>152</v>
      </c>
      <c r="CG254" s="102" t="s">
        <v>103</v>
      </c>
      <c r="CH254" s="103" t="s">
        <v>153</v>
      </c>
    </row>
    <row r="255" ht="30.3" spans="1:86">
      <c r="A255" s="21">
        <v>252</v>
      </c>
      <c r="B255" s="288">
        <f>'1ST TERM Db'!B255</f>
        <v>0</v>
      </c>
      <c r="C255" s="289">
        <f>'1ST TERM Db'!C255</f>
        <v>0</v>
      </c>
      <c r="D255" s="29">
        <f>'1ST TERM Db'!D255</f>
        <v>0</v>
      </c>
      <c r="E255" s="26">
        <f>'1ST TERM Db'!E255</f>
        <v>0</v>
      </c>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3</v>
      </c>
      <c r="BN255" s="81" t="s">
        <v>105</v>
      </c>
      <c r="BO255" s="81" t="s">
        <v>105</v>
      </c>
      <c r="BP255" s="81" t="s">
        <v>105</v>
      </c>
      <c r="BQ255" s="81" t="s">
        <v>105</v>
      </c>
      <c r="BR255" s="81" t="s">
        <v>105</v>
      </c>
      <c r="BS255" s="81" t="s">
        <v>105</v>
      </c>
      <c r="BT255" s="81" t="s">
        <v>105</v>
      </c>
      <c r="BU255" s="81" t="s">
        <v>105</v>
      </c>
      <c r="BV255" s="87" t="s">
        <v>98</v>
      </c>
      <c r="BW255" s="88" t="s">
        <v>151</v>
      </c>
      <c r="BX255" s="81" t="s">
        <v>105</v>
      </c>
      <c r="BY255" s="81" t="s">
        <v>105</v>
      </c>
      <c r="BZ255" s="81" t="s">
        <v>105</v>
      </c>
      <c r="CA255" s="81" t="s">
        <v>105</v>
      </c>
      <c r="CB255" s="81" t="s">
        <v>105</v>
      </c>
      <c r="CC255" s="81" t="s">
        <v>105</v>
      </c>
      <c r="CD255" s="99" t="s">
        <v>105</v>
      </c>
      <c r="CE255" s="100" t="s">
        <v>101</v>
      </c>
      <c r="CF255" s="101" t="s">
        <v>152</v>
      </c>
      <c r="CG255" s="102" t="s">
        <v>103</v>
      </c>
      <c r="CH255" s="103" t="s">
        <v>153</v>
      </c>
    </row>
    <row r="256" ht="30.3" spans="1:86">
      <c r="A256" s="21">
        <v>253</v>
      </c>
      <c r="B256" s="288">
        <f>'1ST TERM Db'!B256</f>
        <v>0</v>
      </c>
      <c r="C256" s="289">
        <f>'1ST TERM Db'!C256</f>
        <v>0</v>
      </c>
      <c r="D256" s="29">
        <f>'1ST TERM Db'!D256</f>
        <v>0</v>
      </c>
      <c r="E256" s="26">
        <f>'1ST TERM Db'!E256</f>
        <v>0</v>
      </c>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3</v>
      </c>
      <c r="BN256" s="81" t="s">
        <v>105</v>
      </c>
      <c r="BO256" s="81" t="s">
        <v>105</v>
      </c>
      <c r="BP256" s="81" t="s">
        <v>105</v>
      </c>
      <c r="BQ256" s="81" t="s">
        <v>105</v>
      </c>
      <c r="BR256" s="81" t="s">
        <v>105</v>
      </c>
      <c r="BS256" s="81" t="s">
        <v>105</v>
      </c>
      <c r="BT256" s="81" t="s">
        <v>105</v>
      </c>
      <c r="BU256" s="81" t="s">
        <v>105</v>
      </c>
      <c r="BV256" s="87" t="s">
        <v>98</v>
      </c>
      <c r="BW256" s="88" t="s">
        <v>151</v>
      </c>
      <c r="BX256" s="81" t="s">
        <v>105</v>
      </c>
      <c r="BY256" s="81" t="s">
        <v>105</v>
      </c>
      <c r="BZ256" s="81" t="s">
        <v>105</v>
      </c>
      <c r="CA256" s="81" t="s">
        <v>105</v>
      </c>
      <c r="CB256" s="81" t="s">
        <v>105</v>
      </c>
      <c r="CC256" s="81" t="s">
        <v>105</v>
      </c>
      <c r="CD256" s="99" t="s">
        <v>105</v>
      </c>
      <c r="CE256" s="100" t="s">
        <v>101</v>
      </c>
      <c r="CF256" s="101" t="s">
        <v>152</v>
      </c>
      <c r="CG256" s="102" t="s">
        <v>103</v>
      </c>
      <c r="CH256" s="103" t="s">
        <v>153</v>
      </c>
    </row>
    <row r="257" ht="30.3" spans="1:86">
      <c r="A257" s="21">
        <v>254</v>
      </c>
      <c r="B257" s="288">
        <f>'1ST TERM Db'!B257</f>
        <v>0</v>
      </c>
      <c r="C257" s="289">
        <f>'1ST TERM Db'!C257</f>
        <v>0</v>
      </c>
      <c r="D257" s="29">
        <f>'1ST TERM Db'!D257</f>
        <v>0</v>
      </c>
      <c r="E257" s="26">
        <f>'1ST TERM Db'!E257</f>
        <v>0</v>
      </c>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3</v>
      </c>
      <c r="BN257" s="81" t="s">
        <v>105</v>
      </c>
      <c r="BO257" s="81" t="s">
        <v>105</v>
      </c>
      <c r="BP257" s="81" t="s">
        <v>105</v>
      </c>
      <c r="BQ257" s="81" t="s">
        <v>105</v>
      </c>
      <c r="BR257" s="81" t="s">
        <v>105</v>
      </c>
      <c r="BS257" s="81" t="s">
        <v>105</v>
      </c>
      <c r="BT257" s="81" t="s">
        <v>105</v>
      </c>
      <c r="BU257" s="81" t="s">
        <v>105</v>
      </c>
      <c r="BV257" s="87" t="s">
        <v>98</v>
      </c>
      <c r="BW257" s="88" t="s">
        <v>151</v>
      </c>
      <c r="BX257" s="81" t="s">
        <v>105</v>
      </c>
      <c r="BY257" s="81" t="s">
        <v>105</v>
      </c>
      <c r="BZ257" s="81" t="s">
        <v>105</v>
      </c>
      <c r="CA257" s="81" t="s">
        <v>105</v>
      </c>
      <c r="CB257" s="81" t="s">
        <v>105</v>
      </c>
      <c r="CC257" s="81" t="s">
        <v>105</v>
      </c>
      <c r="CD257" s="99" t="s">
        <v>105</v>
      </c>
      <c r="CE257" s="100" t="s">
        <v>101</v>
      </c>
      <c r="CF257" s="101" t="s">
        <v>152</v>
      </c>
      <c r="CG257" s="102" t="s">
        <v>103</v>
      </c>
      <c r="CH257" s="103" t="s">
        <v>153</v>
      </c>
    </row>
    <row r="258" ht="30.3" spans="1:86">
      <c r="A258" s="21">
        <v>255</v>
      </c>
      <c r="B258" s="288">
        <f>'1ST TERM Db'!B258</f>
        <v>0</v>
      </c>
      <c r="C258" s="289">
        <f>'1ST TERM Db'!C258</f>
        <v>0</v>
      </c>
      <c r="D258" s="29">
        <f>'1ST TERM Db'!D258</f>
        <v>0</v>
      </c>
      <c r="E258" s="26">
        <f>'1ST TERM Db'!E258</f>
        <v>0</v>
      </c>
      <c r="F258" s="27"/>
      <c r="G258" s="27"/>
      <c r="H258" s="27"/>
      <c r="I258" s="42">
        <f t="shared" si="65"/>
        <v>0</v>
      </c>
      <c r="J258" s="26"/>
      <c r="K258" s="26"/>
      <c r="L258" s="43">
        <f t="shared" ref="L258:L321" si="84">SUM(J258:K258)</f>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3</v>
      </c>
      <c r="BN258" s="81" t="s">
        <v>105</v>
      </c>
      <c r="BO258" s="81" t="s">
        <v>105</v>
      </c>
      <c r="BP258" s="81" t="s">
        <v>105</v>
      </c>
      <c r="BQ258" s="81" t="s">
        <v>105</v>
      </c>
      <c r="BR258" s="81" t="s">
        <v>105</v>
      </c>
      <c r="BS258" s="81" t="s">
        <v>105</v>
      </c>
      <c r="BT258" s="81" t="s">
        <v>105</v>
      </c>
      <c r="BU258" s="81" t="s">
        <v>105</v>
      </c>
      <c r="BV258" s="87" t="s">
        <v>98</v>
      </c>
      <c r="BW258" s="88" t="s">
        <v>151</v>
      </c>
      <c r="BX258" s="81" t="s">
        <v>105</v>
      </c>
      <c r="BY258" s="81" t="s">
        <v>105</v>
      </c>
      <c r="BZ258" s="81" t="s">
        <v>105</v>
      </c>
      <c r="CA258" s="81" t="s">
        <v>105</v>
      </c>
      <c r="CB258" s="81" t="s">
        <v>105</v>
      </c>
      <c r="CC258" s="81" t="s">
        <v>105</v>
      </c>
      <c r="CD258" s="99" t="s">
        <v>105</v>
      </c>
      <c r="CE258" s="100" t="s">
        <v>101</v>
      </c>
      <c r="CF258" s="101" t="s">
        <v>152</v>
      </c>
      <c r="CG258" s="102" t="s">
        <v>103</v>
      </c>
      <c r="CH258" s="103" t="s">
        <v>153</v>
      </c>
    </row>
    <row r="259" ht="30.3" spans="1:86">
      <c r="A259" s="21">
        <v>256</v>
      </c>
      <c r="B259" s="288">
        <f>'1ST TERM Db'!B259</f>
        <v>0</v>
      </c>
      <c r="C259" s="289">
        <f>'1ST TERM Db'!C259</f>
        <v>0</v>
      </c>
      <c r="D259" s="29">
        <f>'1ST TERM Db'!D259</f>
        <v>0</v>
      </c>
      <c r="E259" s="26">
        <f>'1ST TERM Db'!E259</f>
        <v>0</v>
      </c>
      <c r="F259" s="27"/>
      <c r="G259" s="27"/>
      <c r="H259" s="27"/>
      <c r="I259" s="42">
        <f t="shared" si="65"/>
        <v>0</v>
      </c>
      <c r="J259" s="26"/>
      <c r="K259" s="26"/>
      <c r="L259" s="43">
        <f t="shared" si="84"/>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3</v>
      </c>
      <c r="BN259" s="81" t="s">
        <v>105</v>
      </c>
      <c r="BO259" s="81" t="s">
        <v>105</v>
      </c>
      <c r="BP259" s="81" t="s">
        <v>105</v>
      </c>
      <c r="BQ259" s="81" t="s">
        <v>105</v>
      </c>
      <c r="BR259" s="81" t="s">
        <v>105</v>
      </c>
      <c r="BS259" s="81" t="s">
        <v>105</v>
      </c>
      <c r="BT259" s="81" t="s">
        <v>105</v>
      </c>
      <c r="BU259" s="81" t="s">
        <v>105</v>
      </c>
      <c r="BV259" s="87" t="s">
        <v>98</v>
      </c>
      <c r="BW259" s="88" t="s">
        <v>151</v>
      </c>
      <c r="BX259" s="81" t="s">
        <v>105</v>
      </c>
      <c r="BY259" s="81" t="s">
        <v>105</v>
      </c>
      <c r="BZ259" s="81" t="s">
        <v>105</v>
      </c>
      <c r="CA259" s="81" t="s">
        <v>105</v>
      </c>
      <c r="CB259" s="81" t="s">
        <v>105</v>
      </c>
      <c r="CC259" s="81" t="s">
        <v>105</v>
      </c>
      <c r="CD259" s="99" t="s">
        <v>105</v>
      </c>
      <c r="CE259" s="100" t="s">
        <v>101</v>
      </c>
      <c r="CF259" s="101" t="s">
        <v>152</v>
      </c>
      <c r="CG259" s="102" t="s">
        <v>103</v>
      </c>
      <c r="CH259" s="103" t="s">
        <v>153</v>
      </c>
    </row>
    <row r="260" ht="30.3" spans="1:86">
      <c r="A260" s="21">
        <v>257</v>
      </c>
      <c r="B260" s="288">
        <f>'1ST TERM Db'!B260</f>
        <v>0</v>
      </c>
      <c r="C260" s="289">
        <f>'1ST TERM Db'!C260</f>
        <v>0</v>
      </c>
      <c r="D260" s="29">
        <f>'1ST TERM Db'!D260</f>
        <v>0</v>
      </c>
      <c r="E260" s="26">
        <f>'1ST TERM Db'!E260</f>
        <v>0</v>
      </c>
      <c r="F260" s="27"/>
      <c r="G260" s="27"/>
      <c r="H260" s="27"/>
      <c r="I260" s="42">
        <f t="shared" si="65"/>
        <v>0</v>
      </c>
      <c r="J260" s="26"/>
      <c r="K260" s="26"/>
      <c r="L260" s="43">
        <f t="shared" si="84"/>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3</v>
      </c>
      <c r="BN260" s="81" t="s">
        <v>105</v>
      </c>
      <c r="BO260" s="81" t="s">
        <v>105</v>
      </c>
      <c r="BP260" s="81" t="s">
        <v>105</v>
      </c>
      <c r="BQ260" s="81" t="s">
        <v>105</v>
      </c>
      <c r="BR260" s="81" t="s">
        <v>105</v>
      </c>
      <c r="BS260" s="81" t="s">
        <v>105</v>
      </c>
      <c r="BT260" s="81" t="s">
        <v>105</v>
      </c>
      <c r="BU260" s="81" t="s">
        <v>105</v>
      </c>
      <c r="BV260" s="87" t="s">
        <v>98</v>
      </c>
      <c r="BW260" s="88" t="s">
        <v>151</v>
      </c>
      <c r="BX260" s="81" t="s">
        <v>105</v>
      </c>
      <c r="BY260" s="81" t="s">
        <v>105</v>
      </c>
      <c r="BZ260" s="81" t="s">
        <v>105</v>
      </c>
      <c r="CA260" s="81" t="s">
        <v>105</v>
      </c>
      <c r="CB260" s="81" t="s">
        <v>105</v>
      </c>
      <c r="CC260" s="81" t="s">
        <v>105</v>
      </c>
      <c r="CD260" s="99" t="s">
        <v>105</v>
      </c>
      <c r="CE260" s="100" t="s">
        <v>101</v>
      </c>
      <c r="CF260" s="101" t="s">
        <v>152</v>
      </c>
      <c r="CG260" s="102" t="s">
        <v>103</v>
      </c>
      <c r="CH260" s="103" t="s">
        <v>153</v>
      </c>
    </row>
    <row r="261" ht="30.3" spans="1:86">
      <c r="A261" s="21">
        <v>258</v>
      </c>
      <c r="B261" s="288">
        <f>'1ST TERM Db'!B261</f>
        <v>0</v>
      </c>
      <c r="C261" s="289">
        <f>'1ST TERM Db'!C261</f>
        <v>0</v>
      </c>
      <c r="D261" s="29">
        <f>'1ST TERM Db'!D261</f>
        <v>0</v>
      </c>
      <c r="E261" s="26">
        <f>'1ST TERM Db'!E261</f>
        <v>0</v>
      </c>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3</v>
      </c>
      <c r="BN261" s="81" t="s">
        <v>105</v>
      </c>
      <c r="BO261" s="81" t="s">
        <v>105</v>
      </c>
      <c r="BP261" s="81" t="s">
        <v>105</v>
      </c>
      <c r="BQ261" s="81" t="s">
        <v>105</v>
      </c>
      <c r="BR261" s="81" t="s">
        <v>105</v>
      </c>
      <c r="BS261" s="81" t="s">
        <v>105</v>
      </c>
      <c r="BT261" s="81" t="s">
        <v>105</v>
      </c>
      <c r="BU261" s="81" t="s">
        <v>105</v>
      </c>
      <c r="BV261" s="87" t="s">
        <v>98</v>
      </c>
      <c r="BW261" s="88" t="s">
        <v>151</v>
      </c>
      <c r="BX261" s="81" t="s">
        <v>105</v>
      </c>
      <c r="BY261" s="81" t="s">
        <v>105</v>
      </c>
      <c r="BZ261" s="81" t="s">
        <v>105</v>
      </c>
      <c r="CA261" s="81" t="s">
        <v>105</v>
      </c>
      <c r="CB261" s="81" t="s">
        <v>105</v>
      </c>
      <c r="CC261" s="81" t="s">
        <v>105</v>
      </c>
      <c r="CD261" s="99" t="s">
        <v>105</v>
      </c>
      <c r="CE261" s="100" t="s">
        <v>101</v>
      </c>
      <c r="CF261" s="101" t="s">
        <v>152</v>
      </c>
      <c r="CG261" s="102" t="s">
        <v>103</v>
      </c>
      <c r="CH261" s="103" t="s">
        <v>153</v>
      </c>
    </row>
    <row r="262" ht="30.3" spans="1:86">
      <c r="A262" s="21">
        <v>259</v>
      </c>
      <c r="B262" s="288">
        <f>'1ST TERM Db'!B262</f>
        <v>0</v>
      </c>
      <c r="C262" s="289">
        <f>'1ST TERM Db'!C262</f>
        <v>0</v>
      </c>
      <c r="D262" s="29">
        <f>'1ST TERM Db'!D262</f>
        <v>0</v>
      </c>
      <c r="E262" s="26">
        <f>'1ST TERM Db'!E262</f>
        <v>0</v>
      </c>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3</v>
      </c>
      <c r="BN262" s="81" t="s">
        <v>105</v>
      </c>
      <c r="BO262" s="81" t="s">
        <v>105</v>
      </c>
      <c r="BP262" s="81" t="s">
        <v>105</v>
      </c>
      <c r="BQ262" s="81" t="s">
        <v>105</v>
      </c>
      <c r="BR262" s="81" t="s">
        <v>105</v>
      </c>
      <c r="BS262" s="81" t="s">
        <v>105</v>
      </c>
      <c r="BT262" s="81" t="s">
        <v>105</v>
      </c>
      <c r="BU262" s="81" t="s">
        <v>105</v>
      </c>
      <c r="BV262" s="87" t="s">
        <v>98</v>
      </c>
      <c r="BW262" s="88" t="s">
        <v>151</v>
      </c>
      <c r="BX262" s="81" t="s">
        <v>105</v>
      </c>
      <c r="BY262" s="81" t="s">
        <v>105</v>
      </c>
      <c r="BZ262" s="81" t="s">
        <v>105</v>
      </c>
      <c r="CA262" s="81" t="s">
        <v>105</v>
      </c>
      <c r="CB262" s="81" t="s">
        <v>105</v>
      </c>
      <c r="CC262" s="81" t="s">
        <v>105</v>
      </c>
      <c r="CD262" s="99" t="s">
        <v>105</v>
      </c>
      <c r="CE262" s="100" t="s">
        <v>101</v>
      </c>
      <c r="CF262" s="101" t="s">
        <v>152</v>
      </c>
      <c r="CG262" s="102" t="s">
        <v>103</v>
      </c>
      <c r="CH262" s="103" t="s">
        <v>153</v>
      </c>
    </row>
    <row r="263" ht="30.3" spans="1:86">
      <c r="A263" s="21">
        <v>260</v>
      </c>
      <c r="B263" s="288">
        <f>'1ST TERM Db'!B263</f>
        <v>0</v>
      </c>
      <c r="C263" s="289">
        <f>'1ST TERM Db'!C263</f>
        <v>0</v>
      </c>
      <c r="D263" s="29">
        <f>'1ST TERM Db'!D263</f>
        <v>0</v>
      </c>
      <c r="E263" s="26">
        <f>'1ST TERM Db'!E263</f>
        <v>0</v>
      </c>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3</v>
      </c>
      <c r="BN263" s="81" t="s">
        <v>105</v>
      </c>
      <c r="BO263" s="81" t="s">
        <v>105</v>
      </c>
      <c r="BP263" s="81" t="s">
        <v>105</v>
      </c>
      <c r="BQ263" s="81" t="s">
        <v>105</v>
      </c>
      <c r="BR263" s="81" t="s">
        <v>105</v>
      </c>
      <c r="BS263" s="81" t="s">
        <v>105</v>
      </c>
      <c r="BT263" s="81" t="s">
        <v>105</v>
      </c>
      <c r="BU263" s="81" t="s">
        <v>105</v>
      </c>
      <c r="BV263" s="87" t="s">
        <v>98</v>
      </c>
      <c r="BW263" s="88" t="s">
        <v>151</v>
      </c>
      <c r="BX263" s="81" t="s">
        <v>105</v>
      </c>
      <c r="BY263" s="81" t="s">
        <v>105</v>
      </c>
      <c r="BZ263" s="81" t="s">
        <v>105</v>
      </c>
      <c r="CA263" s="81" t="s">
        <v>105</v>
      </c>
      <c r="CB263" s="81" t="s">
        <v>105</v>
      </c>
      <c r="CC263" s="81" t="s">
        <v>105</v>
      </c>
      <c r="CD263" s="99" t="s">
        <v>105</v>
      </c>
      <c r="CE263" s="100" t="s">
        <v>101</v>
      </c>
      <c r="CF263" s="101" t="s">
        <v>152</v>
      </c>
      <c r="CG263" s="102" t="s">
        <v>103</v>
      </c>
      <c r="CH263" s="103" t="s">
        <v>153</v>
      </c>
    </row>
    <row r="264" ht="30.3" spans="1:86">
      <c r="A264" s="21">
        <v>261</v>
      </c>
      <c r="B264" s="288">
        <f>'1ST TERM Db'!B264</f>
        <v>0</v>
      </c>
      <c r="C264" s="289">
        <f>'1ST TERM Db'!C264</f>
        <v>0</v>
      </c>
      <c r="D264" s="29">
        <f>'1ST TERM Db'!D264</f>
        <v>0</v>
      </c>
      <c r="E264" s="26">
        <f>'1ST TERM Db'!E264</f>
        <v>0</v>
      </c>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3</v>
      </c>
      <c r="BN264" s="81" t="s">
        <v>105</v>
      </c>
      <c r="BO264" s="81" t="s">
        <v>105</v>
      </c>
      <c r="BP264" s="81" t="s">
        <v>105</v>
      </c>
      <c r="BQ264" s="81" t="s">
        <v>105</v>
      </c>
      <c r="BR264" s="81" t="s">
        <v>105</v>
      </c>
      <c r="BS264" s="81" t="s">
        <v>105</v>
      </c>
      <c r="BT264" s="81" t="s">
        <v>105</v>
      </c>
      <c r="BU264" s="81" t="s">
        <v>105</v>
      </c>
      <c r="BV264" s="87" t="s">
        <v>98</v>
      </c>
      <c r="BW264" s="88" t="s">
        <v>151</v>
      </c>
      <c r="BX264" s="81" t="s">
        <v>105</v>
      </c>
      <c r="BY264" s="81" t="s">
        <v>105</v>
      </c>
      <c r="BZ264" s="81" t="s">
        <v>105</v>
      </c>
      <c r="CA264" s="81" t="s">
        <v>105</v>
      </c>
      <c r="CB264" s="81" t="s">
        <v>105</v>
      </c>
      <c r="CC264" s="81" t="s">
        <v>105</v>
      </c>
      <c r="CD264" s="99" t="s">
        <v>105</v>
      </c>
      <c r="CE264" s="100" t="s">
        <v>101</v>
      </c>
      <c r="CF264" s="101" t="s">
        <v>152</v>
      </c>
      <c r="CG264" s="102" t="s">
        <v>103</v>
      </c>
      <c r="CH264" s="103" t="s">
        <v>153</v>
      </c>
    </row>
    <row r="265" ht="30.3" spans="1:86">
      <c r="A265" s="21">
        <v>262</v>
      </c>
      <c r="B265" s="288">
        <f>'1ST TERM Db'!B265</f>
        <v>0</v>
      </c>
      <c r="C265" s="289">
        <f>'1ST TERM Db'!C265</f>
        <v>0</v>
      </c>
      <c r="D265" s="29">
        <f>'1ST TERM Db'!D265</f>
        <v>0</v>
      </c>
      <c r="E265" s="26">
        <f>'1ST TERM Db'!E265</f>
        <v>0</v>
      </c>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3</v>
      </c>
      <c r="BN265" s="81" t="s">
        <v>105</v>
      </c>
      <c r="BO265" s="81" t="s">
        <v>105</v>
      </c>
      <c r="BP265" s="81" t="s">
        <v>105</v>
      </c>
      <c r="BQ265" s="81" t="s">
        <v>105</v>
      </c>
      <c r="BR265" s="81" t="s">
        <v>105</v>
      </c>
      <c r="BS265" s="81" t="s">
        <v>105</v>
      </c>
      <c r="BT265" s="81" t="s">
        <v>105</v>
      </c>
      <c r="BU265" s="81" t="s">
        <v>105</v>
      </c>
      <c r="BV265" s="87" t="s">
        <v>98</v>
      </c>
      <c r="BW265" s="88" t="s">
        <v>151</v>
      </c>
      <c r="BX265" s="81" t="s">
        <v>105</v>
      </c>
      <c r="BY265" s="81" t="s">
        <v>105</v>
      </c>
      <c r="BZ265" s="81" t="s">
        <v>105</v>
      </c>
      <c r="CA265" s="81" t="s">
        <v>105</v>
      </c>
      <c r="CB265" s="81" t="s">
        <v>105</v>
      </c>
      <c r="CC265" s="81" t="s">
        <v>105</v>
      </c>
      <c r="CD265" s="99" t="s">
        <v>105</v>
      </c>
      <c r="CE265" s="100" t="s">
        <v>101</v>
      </c>
      <c r="CF265" s="101" t="s">
        <v>152</v>
      </c>
      <c r="CG265" s="102" t="s">
        <v>103</v>
      </c>
      <c r="CH265" s="103" t="s">
        <v>153</v>
      </c>
    </row>
    <row r="266" ht="30.3" spans="1:86">
      <c r="A266" s="21">
        <v>263</v>
      </c>
      <c r="B266" s="288">
        <f>'1ST TERM Db'!B266</f>
        <v>0</v>
      </c>
      <c r="C266" s="289">
        <f>'1ST TERM Db'!C266</f>
        <v>0</v>
      </c>
      <c r="D266" s="29">
        <f>'1ST TERM Db'!D266</f>
        <v>0</v>
      </c>
      <c r="E266" s="26">
        <f>'1ST TERM Db'!E266</f>
        <v>0</v>
      </c>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3</v>
      </c>
      <c r="BN266" s="81" t="s">
        <v>105</v>
      </c>
      <c r="BO266" s="81" t="s">
        <v>105</v>
      </c>
      <c r="BP266" s="81" t="s">
        <v>105</v>
      </c>
      <c r="BQ266" s="81" t="s">
        <v>105</v>
      </c>
      <c r="BR266" s="81" t="s">
        <v>105</v>
      </c>
      <c r="BS266" s="81" t="s">
        <v>105</v>
      </c>
      <c r="BT266" s="81" t="s">
        <v>105</v>
      </c>
      <c r="BU266" s="81" t="s">
        <v>105</v>
      </c>
      <c r="BV266" s="87" t="s">
        <v>98</v>
      </c>
      <c r="BW266" s="88" t="s">
        <v>151</v>
      </c>
      <c r="BX266" s="81" t="s">
        <v>105</v>
      </c>
      <c r="BY266" s="81" t="s">
        <v>105</v>
      </c>
      <c r="BZ266" s="81" t="s">
        <v>105</v>
      </c>
      <c r="CA266" s="81" t="s">
        <v>105</v>
      </c>
      <c r="CB266" s="81" t="s">
        <v>105</v>
      </c>
      <c r="CC266" s="81" t="s">
        <v>105</v>
      </c>
      <c r="CD266" s="99" t="s">
        <v>105</v>
      </c>
      <c r="CE266" s="100" t="s">
        <v>101</v>
      </c>
      <c r="CF266" s="101" t="s">
        <v>152</v>
      </c>
      <c r="CG266" s="102" t="s">
        <v>103</v>
      </c>
      <c r="CH266" s="103" t="s">
        <v>153</v>
      </c>
    </row>
    <row r="267" ht="30.3" spans="1:86">
      <c r="A267" s="21">
        <v>264</v>
      </c>
      <c r="B267" s="288">
        <f>'1ST TERM Db'!B267</f>
        <v>0</v>
      </c>
      <c r="C267" s="289">
        <f>'1ST TERM Db'!C267</f>
        <v>0</v>
      </c>
      <c r="D267" s="29">
        <f>'1ST TERM Db'!D267</f>
        <v>0</v>
      </c>
      <c r="E267" s="26">
        <f>'1ST TERM Db'!E267</f>
        <v>0</v>
      </c>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3</v>
      </c>
      <c r="BN267" s="81" t="s">
        <v>105</v>
      </c>
      <c r="BO267" s="81" t="s">
        <v>105</v>
      </c>
      <c r="BP267" s="81" t="s">
        <v>105</v>
      </c>
      <c r="BQ267" s="81" t="s">
        <v>105</v>
      </c>
      <c r="BR267" s="81" t="s">
        <v>105</v>
      </c>
      <c r="BS267" s="81" t="s">
        <v>105</v>
      </c>
      <c r="BT267" s="81" t="s">
        <v>105</v>
      </c>
      <c r="BU267" s="81" t="s">
        <v>105</v>
      </c>
      <c r="BV267" s="87" t="s">
        <v>98</v>
      </c>
      <c r="BW267" s="88" t="s">
        <v>151</v>
      </c>
      <c r="BX267" s="81" t="s">
        <v>105</v>
      </c>
      <c r="BY267" s="81" t="s">
        <v>105</v>
      </c>
      <c r="BZ267" s="81" t="s">
        <v>105</v>
      </c>
      <c r="CA267" s="81" t="s">
        <v>105</v>
      </c>
      <c r="CB267" s="81" t="s">
        <v>105</v>
      </c>
      <c r="CC267" s="81" t="s">
        <v>105</v>
      </c>
      <c r="CD267" s="99" t="s">
        <v>105</v>
      </c>
      <c r="CE267" s="100" t="s">
        <v>101</v>
      </c>
      <c r="CF267" s="101" t="s">
        <v>152</v>
      </c>
      <c r="CG267" s="102" t="s">
        <v>103</v>
      </c>
      <c r="CH267" s="103" t="s">
        <v>153</v>
      </c>
    </row>
    <row r="268" ht="30.3" spans="1:86">
      <c r="A268" s="21">
        <v>265</v>
      </c>
      <c r="B268" s="288">
        <f>'1ST TERM Db'!B268</f>
        <v>0</v>
      </c>
      <c r="C268" s="289">
        <f>'1ST TERM Db'!C268</f>
        <v>0</v>
      </c>
      <c r="D268" s="29">
        <f>'1ST TERM Db'!D268</f>
        <v>0</v>
      </c>
      <c r="E268" s="26">
        <f>'1ST TERM Db'!E268</f>
        <v>0</v>
      </c>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3</v>
      </c>
      <c r="BN268" s="81" t="s">
        <v>105</v>
      </c>
      <c r="BO268" s="81" t="s">
        <v>105</v>
      </c>
      <c r="BP268" s="81" t="s">
        <v>105</v>
      </c>
      <c r="BQ268" s="81" t="s">
        <v>105</v>
      </c>
      <c r="BR268" s="81" t="s">
        <v>105</v>
      </c>
      <c r="BS268" s="81" t="s">
        <v>105</v>
      </c>
      <c r="BT268" s="81" t="s">
        <v>105</v>
      </c>
      <c r="BU268" s="81" t="s">
        <v>105</v>
      </c>
      <c r="BV268" s="87" t="s">
        <v>98</v>
      </c>
      <c r="BW268" s="88" t="s">
        <v>151</v>
      </c>
      <c r="BX268" s="81" t="s">
        <v>105</v>
      </c>
      <c r="BY268" s="81" t="s">
        <v>105</v>
      </c>
      <c r="BZ268" s="81" t="s">
        <v>105</v>
      </c>
      <c r="CA268" s="81" t="s">
        <v>105</v>
      </c>
      <c r="CB268" s="81" t="s">
        <v>105</v>
      </c>
      <c r="CC268" s="81" t="s">
        <v>105</v>
      </c>
      <c r="CD268" s="99" t="s">
        <v>105</v>
      </c>
      <c r="CE268" s="100" t="s">
        <v>101</v>
      </c>
      <c r="CF268" s="101" t="s">
        <v>152</v>
      </c>
      <c r="CG268" s="102" t="s">
        <v>103</v>
      </c>
      <c r="CH268" s="103" t="s">
        <v>153</v>
      </c>
    </row>
    <row r="269" ht="30.3" spans="1:86">
      <c r="A269" s="21">
        <v>266</v>
      </c>
      <c r="B269" s="288">
        <f>'1ST TERM Db'!B269</f>
        <v>0</v>
      </c>
      <c r="C269" s="289">
        <f>'1ST TERM Db'!C269</f>
        <v>0</v>
      </c>
      <c r="D269" s="29">
        <f>'1ST TERM Db'!D269</f>
        <v>0</v>
      </c>
      <c r="E269" s="26">
        <f>'1ST TERM Db'!E269</f>
        <v>0</v>
      </c>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3</v>
      </c>
      <c r="BN269" s="81" t="s">
        <v>105</v>
      </c>
      <c r="BO269" s="81" t="s">
        <v>105</v>
      </c>
      <c r="BP269" s="81" t="s">
        <v>105</v>
      </c>
      <c r="BQ269" s="81" t="s">
        <v>105</v>
      </c>
      <c r="BR269" s="81" t="s">
        <v>105</v>
      </c>
      <c r="BS269" s="81" t="s">
        <v>105</v>
      </c>
      <c r="BT269" s="81" t="s">
        <v>105</v>
      </c>
      <c r="BU269" s="81" t="s">
        <v>105</v>
      </c>
      <c r="BV269" s="87" t="s">
        <v>98</v>
      </c>
      <c r="BW269" s="88" t="s">
        <v>151</v>
      </c>
      <c r="BX269" s="81" t="s">
        <v>105</v>
      </c>
      <c r="BY269" s="81" t="s">
        <v>105</v>
      </c>
      <c r="BZ269" s="81" t="s">
        <v>105</v>
      </c>
      <c r="CA269" s="81" t="s">
        <v>105</v>
      </c>
      <c r="CB269" s="81" t="s">
        <v>105</v>
      </c>
      <c r="CC269" s="81" t="s">
        <v>105</v>
      </c>
      <c r="CD269" s="99" t="s">
        <v>105</v>
      </c>
      <c r="CE269" s="100" t="s">
        <v>101</v>
      </c>
      <c r="CF269" s="101" t="s">
        <v>152</v>
      </c>
      <c r="CG269" s="102" t="s">
        <v>103</v>
      </c>
      <c r="CH269" s="103" t="s">
        <v>153</v>
      </c>
    </row>
    <row r="270" ht="30.3" spans="1:86">
      <c r="A270" s="21">
        <v>267</v>
      </c>
      <c r="B270" s="288">
        <f>'1ST TERM Db'!B270</f>
        <v>0</v>
      </c>
      <c r="C270" s="289">
        <f>'1ST TERM Db'!C270</f>
        <v>0</v>
      </c>
      <c r="D270" s="29">
        <f>'1ST TERM Db'!D270</f>
        <v>0</v>
      </c>
      <c r="E270" s="26">
        <f>'1ST TERM Db'!E270</f>
        <v>0</v>
      </c>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3</v>
      </c>
      <c r="BN270" s="81" t="s">
        <v>105</v>
      </c>
      <c r="BO270" s="81" t="s">
        <v>105</v>
      </c>
      <c r="BP270" s="81" t="s">
        <v>105</v>
      </c>
      <c r="BQ270" s="81" t="s">
        <v>105</v>
      </c>
      <c r="BR270" s="81" t="s">
        <v>105</v>
      </c>
      <c r="BS270" s="81" t="s">
        <v>105</v>
      </c>
      <c r="BT270" s="81" t="s">
        <v>105</v>
      </c>
      <c r="BU270" s="81" t="s">
        <v>105</v>
      </c>
      <c r="BV270" s="87" t="s">
        <v>98</v>
      </c>
      <c r="BW270" s="88" t="s">
        <v>151</v>
      </c>
      <c r="BX270" s="81" t="s">
        <v>105</v>
      </c>
      <c r="BY270" s="81" t="s">
        <v>105</v>
      </c>
      <c r="BZ270" s="81" t="s">
        <v>105</v>
      </c>
      <c r="CA270" s="81" t="s">
        <v>105</v>
      </c>
      <c r="CB270" s="81" t="s">
        <v>105</v>
      </c>
      <c r="CC270" s="81" t="s">
        <v>105</v>
      </c>
      <c r="CD270" s="99" t="s">
        <v>105</v>
      </c>
      <c r="CE270" s="100" t="s">
        <v>101</v>
      </c>
      <c r="CF270" s="101" t="s">
        <v>152</v>
      </c>
      <c r="CG270" s="102" t="s">
        <v>103</v>
      </c>
      <c r="CH270" s="103" t="s">
        <v>153</v>
      </c>
    </row>
    <row r="271" ht="30.3" spans="1:86">
      <c r="A271" s="21">
        <v>268</v>
      </c>
      <c r="B271" s="288">
        <f>'1ST TERM Db'!B271</f>
        <v>0</v>
      </c>
      <c r="C271" s="289">
        <f>'1ST TERM Db'!C271</f>
        <v>0</v>
      </c>
      <c r="D271" s="29">
        <f>'1ST TERM Db'!D271</f>
        <v>0</v>
      </c>
      <c r="E271" s="26">
        <f>'1ST TERM Db'!E271</f>
        <v>0</v>
      </c>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3</v>
      </c>
      <c r="BN271" s="81" t="s">
        <v>105</v>
      </c>
      <c r="BO271" s="81" t="s">
        <v>105</v>
      </c>
      <c r="BP271" s="81" t="s">
        <v>105</v>
      </c>
      <c r="BQ271" s="81" t="s">
        <v>105</v>
      </c>
      <c r="BR271" s="81" t="s">
        <v>105</v>
      </c>
      <c r="BS271" s="81" t="s">
        <v>105</v>
      </c>
      <c r="BT271" s="81" t="s">
        <v>105</v>
      </c>
      <c r="BU271" s="81" t="s">
        <v>105</v>
      </c>
      <c r="BV271" s="87" t="s">
        <v>98</v>
      </c>
      <c r="BW271" s="88" t="s">
        <v>151</v>
      </c>
      <c r="BX271" s="81" t="s">
        <v>105</v>
      </c>
      <c r="BY271" s="81" t="s">
        <v>105</v>
      </c>
      <c r="BZ271" s="81" t="s">
        <v>105</v>
      </c>
      <c r="CA271" s="81" t="s">
        <v>105</v>
      </c>
      <c r="CB271" s="81" t="s">
        <v>105</v>
      </c>
      <c r="CC271" s="81" t="s">
        <v>105</v>
      </c>
      <c r="CD271" s="99" t="s">
        <v>105</v>
      </c>
      <c r="CE271" s="100" t="s">
        <v>101</v>
      </c>
      <c r="CF271" s="101" t="s">
        <v>152</v>
      </c>
      <c r="CG271" s="102" t="s">
        <v>103</v>
      </c>
      <c r="CH271" s="103" t="s">
        <v>153</v>
      </c>
    </row>
    <row r="272" ht="30.3" spans="1:86">
      <c r="A272" s="21">
        <v>269</v>
      </c>
      <c r="B272" s="288">
        <f>'1ST TERM Db'!B272</f>
        <v>0</v>
      </c>
      <c r="C272" s="289">
        <f>'1ST TERM Db'!C272</f>
        <v>0</v>
      </c>
      <c r="D272" s="29">
        <f>'1ST TERM Db'!D272</f>
        <v>0</v>
      </c>
      <c r="E272" s="26">
        <f>'1ST TERM Db'!E272</f>
        <v>0</v>
      </c>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3</v>
      </c>
      <c r="BN272" s="81" t="s">
        <v>105</v>
      </c>
      <c r="BO272" s="81" t="s">
        <v>105</v>
      </c>
      <c r="BP272" s="81" t="s">
        <v>105</v>
      </c>
      <c r="BQ272" s="81" t="s">
        <v>105</v>
      </c>
      <c r="BR272" s="81" t="s">
        <v>105</v>
      </c>
      <c r="BS272" s="81" t="s">
        <v>105</v>
      </c>
      <c r="BT272" s="81" t="s">
        <v>105</v>
      </c>
      <c r="BU272" s="81" t="s">
        <v>105</v>
      </c>
      <c r="BV272" s="87" t="s">
        <v>98</v>
      </c>
      <c r="BW272" s="88" t="s">
        <v>151</v>
      </c>
      <c r="BX272" s="81" t="s">
        <v>105</v>
      </c>
      <c r="BY272" s="81" t="s">
        <v>105</v>
      </c>
      <c r="BZ272" s="81" t="s">
        <v>105</v>
      </c>
      <c r="CA272" s="81" t="s">
        <v>105</v>
      </c>
      <c r="CB272" s="81" t="s">
        <v>105</v>
      </c>
      <c r="CC272" s="81" t="s">
        <v>105</v>
      </c>
      <c r="CD272" s="99" t="s">
        <v>105</v>
      </c>
      <c r="CE272" s="100" t="s">
        <v>101</v>
      </c>
      <c r="CF272" s="101" t="s">
        <v>152</v>
      </c>
      <c r="CG272" s="102" t="s">
        <v>103</v>
      </c>
      <c r="CH272" s="103" t="s">
        <v>153</v>
      </c>
    </row>
    <row r="273" ht="30.3" spans="1:86">
      <c r="A273" s="21">
        <v>270</v>
      </c>
      <c r="B273" s="288">
        <f>'1ST TERM Db'!B273</f>
        <v>0</v>
      </c>
      <c r="C273" s="289">
        <f>'1ST TERM Db'!C273</f>
        <v>0</v>
      </c>
      <c r="D273" s="29">
        <f>'1ST TERM Db'!D273</f>
        <v>0</v>
      </c>
      <c r="E273" s="26">
        <f>'1ST TERM Db'!E273</f>
        <v>0</v>
      </c>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3</v>
      </c>
      <c r="BN273" s="81" t="s">
        <v>105</v>
      </c>
      <c r="BO273" s="81" t="s">
        <v>105</v>
      </c>
      <c r="BP273" s="81" t="s">
        <v>105</v>
      </c>
      <c r="BQ273" s="81" t="s">
        <v>105</v>
      </c>
      <c r="BR273" s="81" t="s">
        <v>105</v>
      </c>
      <c r="BS273" s="81" t="s">
        <v>105</v>
      </c>
      <c r="BT273" s="81" t="s">
        <v>105</v>
      </c>
      <c r="BU273" s="81" t="s">
        <v>105</v>
      </c>
      <c r="BV273" s="87" t="s">
        <v>98</v>
      </c>
      <c r="BW273" s="88" t="s">
        <v>151</v>
      </c>
      <c r="BX273" s="81" t="s">
        <v>105</v>
      </c>
      <c r="BY273" s="81" t="s">
        <v>105</v>
      </c>
      <c r="BZ273" s="81" t="s">
        <v>105</v>
      </c>
      <c r="CA273" s="81" t="s">
        <v>105</v>
      </c>
      <c r="CB273" s="81" t="s">
        <v>105</v>
      </c>
      <c r="CC273" s="81" t="s">
        <v>105</v>
      </c>
      <c r="CD273" s="99" t="s">
        <v>105</v>
      </c>
      <c r="CE273" s="100" t="s">
        <v>101</v>
      </c>
      <c r="CF273" s="101" t="s">
        <v>152</v>
      </c>
      <c r="CG273" s="102" t="s">
        <v>103</v>
      </c>
      <c r="CH273" s="103" t="s">
        <v>153</v>
      </c>
    </row>
    <row r="274" ht="30.3" spans="1:86">
      <c r="A274" s="21">
        <v>271</v>
      </c>
      <c r="B274" s="288">
        <f>'1ST TERM Db'!B274</f>
        <v>0</v>
      </c>
      <c r="C274" s="289">
        <f>'1ST TERM Db'!C274</f>
        <v>0</v>
      </c>
      <c r="D274" s="29">
        <f>'1ST TERM Db'!D274</f>
        <v>0</v>
      </c>
      <c r="E274" s="26">
        <f>'1ST TERM Db'!E274</f>
        <v>0</v>
      </c>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3</v>
      </c>
      <c r="BN274" s="81" t="s">
        <v>105</v>
      </c>
      <c r="BO274" s="81" t="s">
        <v>105</v>
      </c>
      <c r="BP274" s="81" t="s">
        <v>105</v>
      </c>
      <c r="BQ274" s="81" t="s">
        <v>105</v>
      </c>
      <c r="BR274" s="81" t="s">
        <v>105</v>
      </c>
      <c r="BS274" s="81" t="s">
        <v>105</v>
      </c>
      <c r="BT274" s="81" t="s">
        <v>105</v>
      </c>
      <c r="BU274" s="81" t="s">
        <v>105</v>
      </c>
      <c r="BV274" s="87" t="s">
        <v>98</v>
      </c>
      <c r="BW274" s="88" t="s">
        <v>151</v>
      </c>
      <c r="BX274" s="81" t="s">
        <v>105</v>
      </c>
      <c r="BY274" s="81" t="s">
        <v>105</v>
      </c>
      <c r="BZ274" s="81" t="s">
        <v>105</v>
      </c>
      <c r="CA274" s="81" t="s">
        <v>105</v>
      </c>
      <c r="CB274" s="81" t="s">
        <v>105</v>
      </c>
      <c r="CC274" s="81" t="s">
        <v>105</v>
      </c>
      <c r="CD274" s="99" t="s">
        <v>105</v>
      </c>
      <c r="CE274" s="100" t="s">
        <v>101</v>
      </c>
      <c r="CF274" s="101" t="s">
        <v>152</v>
      </c>
      <c r="CG274" s="102" t="s">
        <v>103</v>
      </c>
      <c r="CH274" s="103" t="s">
        <v>153</v>
      </c>
    </row>
    <row r="275" ht="30.3" spans="1:86">
      <c r="A275" s="21">
        <v>272</v>
      </c>
      <c r="B275" s="288">
        <f>'1ST TERM Db'!B275</f>
        <v>0</v>
      </c>
      <c r="C275" s="289">
        <f>'1ST TERM Db'!C275</f>
        <v>0</v>
      </c>
      <c r="D275" s="29">
        <f>'1ST TERM Db'!D275</f>
        <v>0</v>
      </c>
      <c r="E275" s="26">
        <f>'1ST TERM Db'!E275</f>
        <v>0</v>
      </c>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3</v>
      </c>
      <c r="BN275" s="81" t="s">
        <v>105</v>
      </c>
      <c r="BO275" s="81" t="s">
        <v>105</v>
      </c>
      <c r="BP275" s="81" t="s">
        <v>105</v>
      </c>
      <c r="BQ275" s="81" t="s">
        <v>105</v>
      </c>
      <c r="BR275" s="81" t="s">
        <v>105</v>
      </c>
      <c r="BS275" s="81" t="s">
        <v>105</v>
      </c>
      <c r="BT275" s="81" t="s">
        <v>105</v>
      </c>
      <c r="BU275" s="81" t="s">
        <v>105</v>
      </c>
      <c r="BV275" s="87" t="s">
        <v>98</v>
      </c>
      <c r="BW275" s="88" t="s">
        <v>151</v>
      </c>
      <c r="BX275" s="81" t="s">
        <v>105</v>
      </c>
      <c r="BY275" s="81" t="s">
        <v>105</v>
      </c>
      <c r="BZ275" s="81" t="s">
        <v>105</v>
      </c>
      <c r="CA275" s="81" t="s">
        <v>105</v>
      </c>
      <c r="CB275" s="81" t="s">
        <v>105</v>
      </c>
      <c r="CC275" s="81" t="s">
        <v>105</v>
      </c>
      <c r="CD275" s="99" t="s">
        <v>105</v>
      </c>
      <c r="CE275" s="100" t="s">
        <v>101</v>
      </c>
      <c r="CF275" s="101" t="s">
        <v>152</v>
      </c>
      <c r="CG275" s="102" t="s">
        <v>103</v>
      </c>
      <c r="CH275" s="103" t="s">
        <v>153</v>
      </c>
    </row>
    <row r="276" ht="30.3" spans="1:86">
      <c r="A276" s="21">
        <v>273</v>
      </c>
      <c r="B276" s="288">
        <f>'1ST TERM Db'!B276</f>
        <v>0</v>
      </c>
      <c r="C276" s="289">
        <f>'1ST TERM Db'!C276</f>
        <v>0</v>
      </c>
      <c r="D276" s="29">
        <f>'1ST TERM Db'!D276</f>
        <v>0</v>
      </c>
      <c r="E276" s="26">
        <f>'1ST TERM Db'!E276</f>
        <v>0</v>
      </c>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3</v>
      </c>
      <c r="BN276" s="81" t="s">
        <v>105</v>
      </c>
      <c r="BO276" s="81" t="s">
        <v>105</v>
      </c>
      <c r="BP276" s="81" t="s">
        <v>105</v>
      </c>
      <c r="BQ276" s="81" t="s">
        <v>105</v>
      </c>
      <c r="BR276" s="81" t="s">
        <v>105</v>
      </c>
      <c r="BS276" s="81" t="s">
        <v>105</v>
      </c>
      <c r="BT276" s="81" t="s">
        <v>105</v>
      </c>
      <c r="BU276" s="81" t="s">
        <v>105</v>
      </c>
      <c r="BV276" s="87" t="s">
        <v>98</v>
      </c>
      <c r="BW276" s="88" t="s">
        <v>151</v>
      </c>
      <c r="BX276" s="81" t="s">
        <v>105</v>
      </c>
      <c r="BY276" s="81" t="s">
        <v>105</v>
      </c>
      <c r="BZ276" s="81" t="s">
        <v>105</v>
      </c>
      <c r="CA276" s="81" t="s">
        <v>105</v>
      </c>
      <c r="CB276" s="81" t="s">
        <v>105</v>
      </c>
      <c r="CC276" s="81" t="s">
        <v>105</v>
      </c>
      <c r="CD276" s="99" t="s">
        <v>105</v>
      </c>
      <c r="CE276" s="100" t="s">
        <v>101</v>
      </c>
      <c r="CF276" s="101" t="s">
        <v>152</v>
      </c>
      <c r="CG276" s="102" t="s">
        <v>103</v>
      </c>
      <c r="CH276" s="103" t="s">
        <v>153</v>
      </c>
    </row>
    <row r="277" ht="30.3" spans="1:86">
      <c r="A277" s="21">
        <v>274</v>
      </c>
      <c r="B277" s="288">
        <f>'1ST TERM Db'!B277</f>
        <v>0</v>
      </c>
      <c r="C277" s="289">
        <f>'1ST TERM Db'!C277</f>
        <v>0</v>
      </c>
      <c r="D277" s="29">
        <f>'1ST TERM Db'!D277</f>
        <v>0</v>
      </c>
      <c r="E277" s="26">
        <f>'1ST TERM Db'!E277</f>
        <v>0</v>
      </c>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3</v>
      </c>
      <c r="BN277" s="81" t="s">
        <v>105</v>
      </c>
      <c r="BO277" s="81" t="s">
        <v>105</v>
      </c>
      <c r="BP277" s="81" t="s">
        <v>105</v>
      </c>
      <c r="BQ277" s="81" t="s">
        <v>105</v>
      </c>
      <c r="BR277" s="81" t="s">
        <v>105</v>
      </c>
      <c r="BS277" s="81" t="s">
        <v>105</v>
      </c>
      <c r="BT277" s="81" t="s">
        <v>105</v>
      </c>
      <c r="BU277" s="81" t="s">
        <v>105</v>
      </c>
      <c r="BV277" s="87" t="s">
        <v>98</v>
      </c>
      <c r="BW277" s="88" t="s">
        <v>151</v>
      </c>
      <c r="BX277" s="81" t="s">
        <v>105</v>
      </c>
      <c r="BY277" s="81" t="s">
        <v>105</v>
      </c>
      <c r="BZ277" s="81" t="s">
        <v>105</v>
      </c>
      <c r="CA277" s="81" t="s">
        <v>105</v>
      </c>
      <c r="CB277" s="81" t="s">
        <v>105</v>
      </c>
      <c r="CC277" s="81" t="s">
        <v>105</v>
      </c>
      <c r="CD277" s="99" t="s">
        <v>105</v>
      </c>
      <c r="CE277" s="100" t="s">
        <v>101</v>
      </c>
      <c r="CF277" s="101" t="s">
        <v>152</v>
      </c>
      <c r="CG277" s="102" t="s">
        <v>103</v>
      </c>
      <c r="CH277" s="103" t="s">
        <v>153</v>
      </c>
    </row>
    <row r="278" ht="30.3" spans="1:86">
      <c r="A278" s="21">
        <v>275</v>
      </c>
      <c r="B278" s="288">
        <f>'1ST TERM Db'!B278</f>
        <v>0</v>
      </c>
      <c r="C278" s="289">
        <f>'1ST TERM Db'!C278</f>
        <v>0</v>
      </c>
      <c r="D278" s="29">
        <f>'1ST TERM Db'!D278</f>
        <v>0</v>
      </c>
      <c r="E278" s="26">
        <f>'1ST TERM Db'!E278</f>
        <v>0</v>
      </c>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3</v>
      </c>
      <c r="BN278" s="81" t="s">
        <v>105</v>
      </c>
      <c r="BO278" s="81" t="s">
        <v>105</v>
      </c>
      <c r="BP278" s="81" t="s">
        <v>105</v>
      </c>
      <c r="BQ278" s="81" t="s">
        <v>105</v>
      </c>
      <c r="BR278" s="81" t="s">
        <v>105</v>
      </c>
      <c r="BS278" s="81" t="s">
        <v>105</v>
      </c>
      <c r="BT278" s="81" t="s">
        <v>105</v>
      </c>
      <c r="BU278" s="81" t="s">
        <v>105</v>
      </c>
      <c r="BV278" s="87" t="s">
        <v>98</v>
      </c>
      <c r="BW278" s="88" t="s">
        <v>151</v>
      </c>
      <c r="BX278" s="81" t="s">
        <v>105</v>
      </c>
      <c r="BY278" s="81" t="s">
        <v>105</v>
      </c>
      <c r="BZ278" s="81" t="s">
        <v>105</v>
      </c>
      <c r="CA278" s="81" t="s">
        <v>105</v>
      </c>
      <c r="CB278" s="81" t="s">
        <v>105</v>
      </c>
      <c r="CC278" s="81" t="s">
        <v>105</v>
      </c>
      <c r="CD278" s="99" t="s">
        <v>105</v>
      </c>
      <c r="CE278" s="100" t="s">
        <v>101</v>
      </c>
      <c r="CF278" s="101" t="s">
        <v>152</v>
      </c>
      <c r="CG278" s="102" t="s">
        <v>103</v>
      </c>
      <c r="CH278" s="103" t="s">
        <v>153</v>
      </c>
    </row>
    <row r="279" ht="30.3" spans="1:86">
      <c r="A279" s="21">
        <v>276</v>
      </c>
      <c r="B279" s="288">
        <f>'1ST TERM Db'!B279</f>
        <v>0</v>
      </c>
      <c r="C279" s="289">
        <f>'1ST TERM Db'!C279</f>
        <v>0</v>
      </c>
      <c r="D279" s="29">
        <f>'1ST TERM Db'!D279</f>
        <v>0</v>
      </c>
      <c r="E279" s="26">
        <f>'1ST TERM Db'!E279</f>
        <v>0</v>
      </c>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3</v>
      </c>
      <c r="BN279" s="81" t="s">
        <v>105</v>
      </c>
      <c r="BO279" s="81" t="s">
        <v>105</v>
      </c>
      <c r="BP279" s="81" t="s">
        <v>105</v>
      </c>
      <c r="BQ279" s="81" t="s">
        <v>105</v>
      </c>
      <c r="BR279" s="81" t="s">
        <v>105</v>
      </c>
      <c r="BS279" s="81" t="s">
        <v>105</v>
      </c>
      <c r="BT279" s="81" t="s">
        <v>105</v>
      </c>
      <c r="BU279" s="81" t="s">
        <v>105</v>
      </c>
      <c r="BV279" s="87" t="s">
        <v>98</v>
      </c>
      <c r="BW279" s="88" t="s">
        <v>151</v>
      </c>
      <c r="BX279" s="81" t="s">
        <v>105</v>
      </c>
      <c r="BY279" s="81" t="s">
        <v>105</v>
      </c>
      <c r="BZ279" s="81" t="s">
        <v>105</v>
      </c>
      <c r="CA279" s="81" t="s">
        <v>105</v>
      </c>
      <c r="CB279" s="81" t="s">
        <v>105</v>
      </c>
      <c r="CC279" s="81" t="s">
        <v>105</v>
      </c>
      <c r="CD279" s="99" t="s">
        <v>105</v>
      </c>
      <c r="CE279" s="100" t="s">
        <v>101</v>
      </c>
      <c r="CF279" s="101" t="s">
        <v>152</v>
      </c>
      <c r="CG279" s="102" t="s">
        <v>103</v>
      </c>
      <c r="CH279" s="103" t="s">
        <v>153</v>
      </c>
    </row>
    <row r="280" ht="30.3" spans="1:86">
      <c r="A280" s="21">
        <v>277</v>
      </c>
      <c r="B280" s="288">
        <f>'1ST TERM Db'!B280</f>
        <v>0</v>
      </c>
      <c r="C280" s="289">
        <f>'1ST TERM Db'!C280</f>
        <v>0</v>
      </c>
      <c r="D280" s="29">
        <f>'1ST TERM Db'!D280</f>
        <v>0</v>
      </c>
      <c r="E280" s="26">
        <f>'1ST TERM Db'!E280</f>
        <v>0</v>
      </c>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3</v>
      </c>
      <c r="BN280" s="81" t="s">
        <v>105</v>
      </c>
      <c r="BO280" s="81" t="s">
        <v>105</v>
      </c>
      <c r="BP280" s="81" t="s">
        <v>105</v>
      </c>
      <c r="BQ280" s="81" t="s">
        <v>105</v>
      </c>
      <c r="BR280" s="81" t="s">
        <v>105</v>
      </c>
      <c r="BS280" s="81" t="s">
        <v>105</v>
      </c>
      <c r="BT280" s="81" t="s">
        <v>105</v>
      </c>
      <c r="BU280" s="81" t="s">
        <v>105</v>
      </c>
      <c r="BV280" s="87" t="s">
        <v>98</v>
      </c>
      <c r="BW280" s="88" t="s">
        <v>151</v>
      </c>
      <c r="BX280" s="81" t="s">
        <v>105</v>
      </c>
      <c r="BY280" s="81" t="s">
        <v>105</v>
      </c>
      <c r="BZ280" s="81" t="s">
        <v>105</v>
      </c>
      <c r="CA280" s="81" t="s">
        <v>105</v>
      </c>
      <c r="CB280" s="81" t="s">
        <v>105</v>
      </c>
      <c r="CC280" s="81" t="s">
        <v>105</v>
      </c>
      <c r="CD280" s="99" t="s">
        <v>105</v>
      </c>
      <c r="CE280" s="100" t="s">
        <v>101</v>
      </c>
      <c r="CF280" s="101" t="s">
        <v>152</v>
      </c>
      <c r="CG280" s="102" t="s">
        <v>103</v>
      </c>
      <c r="CH280" s="103" t="s">
        <v>153</v>
      </c>
    </row>
    <row r="281" ht="30.3" spans="1:86">
      <c r="A281" s="21">
        <v>278</v>
      </c>
      <c r="B281" s="288">
        <f>'1ST TERM Db'!B281</f>
        <v>0</v>
      </c>
      <c r="C281" s="289">
        <f>'1ST TERM Db'!C281</f>
        <v>0</v>
      </c>
      <c r="D281" s="29">
        <f>'1ST TERM Db'!D281</f>
        <v>0</v>
      </c>
      <c r="E281" s="26">
        <f>'1ST TERM Db'!E281</f>
        <v>0</v>
      </c>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3</v>
      </c>
      <c r="BN281" s="81" t="s">
        <v>105</v>
      </c>
      <c r="BO281" s="81" t="s">
        <v>105</v>
      </c>
      <c r="BP281" s="81" t="s">
        <v>105</v>
      </c>
      <c r="BQ281" s="81" t="s">
        <v>105</v>
      </c>
      <c r="BR281" s="81" t="s">
        <v>105</v>
      </c>
      <c r="BS281" s="81" t="s">
        <v>105</v>
      </c>
      <c r="BT281" s="81" t="s">
        <v>105</v>
      </c>
      <c r="BU281" s="81" t="s">
        <v>105</v>
      </c>
      <c r="BV281" s="87" t="s">
        <v>98</v>
      </c>
      <c r="BW281" s="88" t="s">
        <v>151</v>
      </c>
      <c r="BX281" s="81" t="s">
        <v>105</v>
      </c>
      <c r="BY281" s="81" t="s">
        <v>105</v>
      </c>
      <c r="BZ281" s="81" t="s">
        <v>105</v>
      </c>
      <c r="CA281" s="81" t="s">
        <v>105</v>
      </c>
      <c r="CB281" s="81" t="s">
        <v>105</v>
      </c>
      <c r="CC281" s="81" t="s">
        <v>105</v>
      </c>
      <c r="CD281" s="99" t="s">
        <v>105</v>
      </c>
      <c r="CE281" s="100" t="s">
        <v>101</v>
      </c>
      <c r="CF281" s="101" t="s">
        <v>152</v>
      </c>
      <c r="CG281" s="102" t="s">
        <v>103</v>
      </c>
      <c r="CH281" s="103" t="s">
        <v>153</v>
      </c>
    </row>
    <row r="282" ht="30.3" spans="1:86">
      <c r="A282" s="21">
        <v>279</v>
      </c>
      <c r="B282" s="288">
        <f>'1ST TERM Db'!B282</f>
        <v>0</v>
      </c>
      <c r="C282" s="289">
        <f>'1ST TERM Db'!C282</f>
        <v>0</v>
      </c>
      <c r="D282" s="29">
        <f>'1ST TERM Db'!D282</f>
        <v>0</v>
      </c>
      <c r="E282" s="26">
        <f>'1ST TERM Db'!E282</f>
        <v>0</v>
      </c>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3</v>
      </c>
      <c r="BN282" s="81" t="s">
        <v>105</v>
      </c>
      <c r="BO282" s="81" t="s">
        <v>105</v>
      </c>
      <c r="BP282" s="81" t="s">
        <v>105</v>
      </c>
      <c r="BQ282" s="81" t="s">
        <v>105</v>
      </c>
      <c r="BR282" s="81" t="s">
        <v>105</v>
      </c>
      <c r="BS282" s="81" t="s">
        <v>105</v>
      </c>
      <c r="BT282" s="81" t="s">
        <v>105</v>
      </c>
      <c r="BU282" s="81" t="s">
        <v>105</v>
      </c>
      <c r="BV282" s="87" t="s">
        <v>98</v>
      </c>
      <c r="BW282" s="88" t="s">
        <v>151</v>
      </c>
      <c r="BX282" s="81" t="s">
        <v>105</v>
      </c>
      <c r="BY282" s="81" t="s">
        <v>105</v>
      </c>
      <c r="BZ282" s="81" t="s">
        <v>105</v>
      </c>
      <c r="CA282" s="81" t="s">
        <v>105</v>
      </c>
      <c r="CB282" s="81" t="s">
        <v>105</v>
      </c>
      <c r="CC282" s="81" t="s">
        <v>105</v>
      </c>
      <c r="CD282" s="99" t="s">
        <v>105</v>
      </c>
      <c r="CE282" s="100" t="s">
        <v>101</v>
      </c>
      <c r="CF282" s="101" t="s">
        <v>152</v>
      </c>
      <c r="CG282" s="102" t="s">
        <v>103</v>
      </c>
      <c r="CH282" s="103" t="s">
        <v>153</v>
      </c>
    </row>
    <row r="283" ht="30.3" spans="1:86">
      <c r="A283" s="21">
        <v>280</v>
      </c>
      <c r="B283" s="288">
        <f>'1ST TERM Db'!B283</f>
        <v>0</v>
      </c>
      <c r="C283" s="289">
        <f>'1ST TERM Db'!C283</f>
        <v>0</v>
      </c>
      <c r="D283" s="29">
        <f>'1ST TERM Db'!D283</f>
        <v>0</v>
      </c>
      <c r="E283" s="26">
        <f>'1ST TERM Db'!E283</f>
        <v>0</v>
      </c>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3</v>
      </c>
      <c r="BN283" s="81" t="s">
        <v>105</v>
      </c>
      <c r="BO283" s="81" t="s">
        <v>105</v>
      </c>
      <c r="BP283" s="81" t="s">
        <v>105</v>
      </c>
      <c r="BQ283" s="81" t="s">
        <v>105</v>
      </c>
      <c r="BR283" s="81" t="s">
        <v>105</v>
      </c>
      <c r="BS283" s="81" t="s">
        <v>105</v>
      </c>
      <c r="BT283" s="81" t="s">
        <v>105</v>
      </c>
      <c r="BU283" s="81" t="s">
        <v>105</v>
      </c>
      <c r="BV283" s="87" t="s">
        <v>98</v>
      </c>
      <c r="BW283" s="88" t="s">
        <v>151</v>
      </c>
      <c r="BX283" s="81" t="s">
        <v>105</v>
      </c>
      <c r="BY283" s="81" t="s">
        <v>105</v>
      </c>
      <c r="BZ283" s="81" t="s">
        <v>105</v>
      </c>
      <c r="CA283" s="81" t="s">
        <v>105</v>
      </c>
      <c r="CB283" s="81" t="s">
        <v>105</v>
      </c>
      <c r="CC283" s="81" t="s">
        <v>105</v>
      </c>
      <c r="CD283" s="99" t="s">
        <v>105</v>
      </c>
      <c r="CE283" s="100" t="s">
        <v>101</v>
      </c>
      <c r="CF283" s="101" t="s">
        <v>152</v>
      </c>
      <c r="CG283" s="102" t="s">
        <v>103</v>
      </c>
      <c r="CH283" s="103" t="s">
        <v>153</v>
      </c>
    </row>
    <row r="284" ht="30.3" spans="1:86">
      <c r="A284" s="21">
        <v>281</v>
      </c>
      <c r="B284" s="288">
        <f>'1ST TERM Db'!B284</f>
        <v>0</v>
      </c>
      <c r="C284" s="289">
        <f>'1ST TERM Db'!C284</f>
        <v>0</v>
      </c>
      <c r="D284" s="29">
        <f>'1ST TERM Db'!D284</f>
        <v>0</v>
      </c>
      <c r="E284" s="26">
        <f>'1ST TERM Db'!E284</f>
        <v>0</v>
      </c>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3</v>
      </c>
      <c r="BN284" s="81" t="s">
        <v>105</v>
      </c>
      <c r="BO284" s="81" t="s">
        <v>105</v>
      </c>
      <c r="BP284" s="81" t="s">
        <v>105</v>
      </c>
      <c r="BQ284" s="81" t="s">
        <v>105</v>
      </c>
      <c r="BR284" s="81" t="s">
        <v>105</v>
      </c>
      <c r="BS284" s="81" t="s">
        <v>105</v>
      </c>
      <c r="BT284" s="81" t="s">
        <v>105</v>
      </c>
      <c r="BU284" s="81" t="s">
        <v>105</v>
      </c>
      <c r="BV284" s="87" t="s">
        <v>98</v>
      </c>
      <c r="BW284" s="88" t="s">
        <v>151</v>
      </c>
      <c r="BX284" s="81" t="s">
        <v>105</v>
      </c>
      <c r="BY284" s="81" t="s">
        <v>105</v>
      </c>
      <c r="BZ284" s="81" t="s">
        <v>105</v>
      </c>
      <c r="CA284" s="81" t="s">
        <v>105</v>
      </c>
      <c r="CB284" s="81" t="s">
        <v>105</v>
      </c>
      <c r="CC284" s="81" t="s">
        <v>105</v>
      </c>
      <c r="CD284" s="99" t="s">
        <v>105</v>
      </c>
      <c r="CE284" s="100" t="s">
        <v>101</v>
      </c>
      <c r="CF284" s="101" t="s">
        <v>152</v>
      </c>
      <c r="CG284" s="102" t="s">
        <v>103</v>
      </c>
      <c r="CH284" s="103" t="s">
        <v>153</v>
      </c>
    </row>
    <row r="285" ht="30.3" spans="1:86">
      <c r="A285" s="21">
        <v>282</v>
      </c>
      <c r="B285" s="288">
        <f>'1ST TERM Db'!B285</f>
        <v>0</v>
      </c>
      <c r="C285" s="289">
        <f>'1ST TERM Db'!C285</f>
        <v>0</v>
      </c>
      <c r="D285" s="29">
        <f>'1ST TERM Db'!D285</f>
        <v>0</v>
      </c>
      <c r="E285" s="26">
        <f>'1ST TERM Db'!E285</f>
        <v>0</v>
      </c>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3</v>
      </c>
      <c r="BN285" s="81" t="s">
        <v>105</v>
      </c>
      <c r="BO285" s="81" t="s">
        <v>105</v>
      </c>
      <c r="BP285" s="81" t="s">
        <v>105</v>
      </c>
      <c r="BQ285" s="81" t="s">
        <v>105</v>
      </c>
      <c r="BR285" s="81" t="s">
        <v>105</v>
      </c>
      <c r="BS285" s="81" t="s">
        <v>105</v>
      </c>
      <c r="BT285" s="81" t="s">
        <v>105</v>
      </c>
      <c r="BU285" s="81" t="s">
        <v>105</v>
      </c>
      <c r="BV285" s="87" t="s">
        <v>98</v>
      </c>
      <c r="BW285" s="88" t="s">
        <v>151</v>
      </c>
      <c r="BX285" s="81" t="s">
        <v>105</v>
      </c>
      <c r="BY285" s="81" t="s">
        <v>105</v>
      </c>
      <c r="BZ285" s="81" t="s">
        <v>105</v>
      </c>
      <c r="CA285" s="81" t="s">
        <v>105</v>
      </c>
      <c r="CB285" s="81" t="s">
        <v>105</v>
      </c>
      <c r="CC285" s="81" t="s">
        <v>105</v>
      </c>
      <c r="CD285" s="99" t="s">
        <v>105</v>
      </c>
      <c r="CE285" s="100" t="s">
        <v>101</v>
      </c>
      <c r="CF285" s="101" t="s">
        <v>152</v>
      </c>
      <c r="CG285" s="102" t="s">
        <v>103</v>
      </c>
      <c r="CH285" s="103" t="s">
        <v>153</v>
      </c>
    </row>
    <row r="286" ht="30.3" spans="1:86">
      <c r="A286" s="21">
        <v>283</v>
      </c>
      <c r="B286" s="288">
        <f>'1ST TERM Db'!B286</f>
        <v>0</v>
      </c>
      <c r="C286" s="289">
        <f>'1ST TERM Db'!C286</f>
        <v>0</v>
      </c>
      <c r="D286" s="29">
        <f>'1ST TERM Db'!D286</f>
        <v>0</v>
      </c>
      <c r="E286" s="26">
        <f>'1ST TERM Db'!E286</f>
        <v>0</v>
      </c>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3</v>
      </c>
      <c r="BN286" s="81" t="s">
        <v>105</v>
      </c>
      <c r="BO286" s="81" t="s">
        <v>105</v>
      </c>
      <c r="BP286" s="81" t="s">
        <v>105</v>
      </c>
      <c r="BQ286" s="81" t="s">
        <v>105</v>
      </c>
      <c r="BR286" s="81" t="s">
        <v>105</v>
      </c>
      <c r="BS286" s="81" t="s">
        <v>105</v>
      </c>
      <c r="BT286" s="81" t="s">
        <v>105</v>
      </c>
      <c r="BU286" s="81" t="s">
        <v>105</v>
      </c>
      <c r="BV286" s="87" t="s">
        <v>98</v>
      </c>
      <c r="BW286" s="88" t="s">
        <v>151</v>
      </c>
      <c r="BX286" s="81" t="s">
        <v>105</v>
      </c>
      <c r="BY286" s="81" t="s">
        <v>105</v>
      </c>
      <c r="BZ286" s="81" t="s">
        <v>105</v>
      </c>
      <c r="CA286" s="81" t="s">
        <v>105</v>
      </c>
      <c r="CB286" s="81" t="s">
        <v>105</v>
      </c>
      <c r="CC286" s="81" t="s">
        <v>105</v>
      </c>
      <c r="CD286" s="99" t="s">
        <v>105</v>
      </c>
      <c r="CE286" s="100" t="s">
        <v>101</v>
      </c>
      <c r="CF286" s="101" t="s">
        <v>152</v>
      </c>
      <c r="CG286" s="102" t="s">
        <v>103</v>
      </c>
      <c r="CH286" s="103" t="s">
        <v>153</v>
      </c>
    </row>
    <row r="287" ht="30.3" spans="1:86">
      <c r="A287" s="21">
        <v>284</v>
      </c>
      <c r="B287" s="288">
        <f>'1ST TERM Db'!B287</f>
        <v>0</v>
      </c>
      <c r="C287" s="289">
        <f>'1ST TERM Db'!C287</f>
        <v>0</v>
      </c>
      <c r="D287" s="29">
        <f>'1ST TERM Db'!D287</f>
        <v>0</v>
      </c>
      <c r="E287" s="26">
        <f>'1ST TERM Db'!E287</f>
        <v>0</v>
      </c>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3</v>
      </c>
      <c r="BN287" s="81" t="s">
        <v>105</v>
      </c>
      <c r="BO287" s="81" t="s">
        <v>105</v>
      </c>
      <c r="BP287" s="81" t="s">
        <v>105</v>
      </c>
      <c r="BQ287" s="81" t="s">
        <v>105</v>
      </c>
      <c r="BR287" s="81" t="s">
        <v>105</v>
      </c>
      <c r="BS287" s="81" t="s">
        <v>105</v>
      </c>
      <c r="BT287" s="81" t="s">
        <v>105</v>
      </c>
      <c r="BU287" s="81" t="s">
        <v>105</v>
      </c>
      <c r="BV287" s="87" t="s">
        <v>98</v>
      </c>
      <c r="BW287" s="88" t="s">
        <v>151</v>
      </c>
      <c r="BX287" s="81" t="s">
        <v>105</v>
      </c>
      <c r="BY287" s="81" t="s">
        <v>105</v>
      </c>
      <c r="BZ287" s="81" t="s">
        <v>105</v>
      </c>
      <c r="CA287" s="81" t="s">
        <v>105</v>
      </c>
      <c r="CB287" s="81" t="s">
        <v>105</v>
      </c>
      <c r="CC287" s="81" t="s">
        <v>105</v>
      </c>
      <c r="CD287" s="99" t="s">
        <v>105</v>
      </c>
      <c r="CE287" s="100" t="s">
        <v>101</v>
      </c>
      <c r="CF287" s="101" t="s">
        <v>152</v>
      </c>
      <c r="CG287" s="102" t="s">
        <v>103</v>
      </c>
      <c r="CH287" s="103" t="s">
        <v>153</v>
      </c>
    </row>
    <row r="288" ht="30.3" spans="1:86">
      <c r="A288" s="21">
        <v>285</v>
      </c>
      <c r="B288" s="288">
        <f>'1ST TERM Db'!B288</f>
        <v>0</v>
      </c>
      <c r="C288" s="289">
        <f>'1ST TERM Db'!C288</f>
        <v>0</v>
      </c>
      <c r="D288" s="29">
        <f>'1ST TERM Db'!D288</f>
        <v>0</v>
      </c>
      <c r="E288" s="26">
        <f>'1ST TERM Db'!E288</f>
        <v>0</v>
      </c>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3</v>
      </c>
      <c r="BN288" s="81" t="s">
        <v>105</v>
      </c>
      <c r="BO288" s="81" t="s">
        <v>105</v>
      </c>
      <c r="BP288" s="81" t="s">
        <v>105</v>
      </c>
      <c r="BQ288" s="81" t="s">
        <v>105</v>
      </c>
      <c r="BR288" s="81" t="s">
        <v>105</v>
      </c>
      <c r="BS288" s="81" t="s">
        <v>105</v>
      </c>
      <c r="BT288" s="81" t="s">
        <v>105</v>
      </c>
      <c r="BU288" s="81" t="s">
        <v>105</v>
      </c>
      <c r="BV288" s="87" t="s">
        <v>98</v>
      </c>
      <c r="BW288" s="88" t="s">
        <v>151</v>
      </c>
      <c r="BX288" s="81" t="s">
        <v>105</v>
      </c>
      <c r="BY288" s="81" t="s">
        <v>105</v>
      </c>
      <c r="BZ288" s="81" t="s">
        <v>105</v>
      </c>
      <c r="CA288" s="81" t="s">
        <v>105</v>
      </c>
      <c r="CB288" s="81" t="s">
        <v>105</v>
      </c>
      <c r="CC288" s="81" t="s">
        <v>105</v>
      </c>
      <c r="CD288" s="99" t="s">
        <v>105</v>
      </c>
      <c r="CE288" s="100" t="s">
        <v>101</v>
      </c>
      <c r="CF288" s="101" t="s">
        <v>152</v>
      </c>
      <c r="CG288" s="102" t="s">
        <v>103</v>
      </c>
      <c r="CH288" s="103" t="s">
        <v>153</v>
      </c>
    </row>
    <row r="289" ht="30.3" spans="1:86">
      <c r="A289" s="21">
        <v>286</v>
      </c>
      <c r="B289" s="288">
        <f>'1ST TERM Db'!B289</f>
        <v>0</v>
      </c>
      <c r="C289" s="289">
        <f>'1ST TERM Db'!C289</f>
        <v>0</v>
      </c>
      <c r="D289" s="29">
        <f>'1ST TERM Db'!D289</f>
        <v>0</v>
      </c>
      <c r="E289" s="26">
        <f>'1ST TERM Db'!E289</f>
        <v>0</v>
      </c>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3</v>
      </c>
      <c r="BN289" s="81" t="s">
        <v>105</v>
      </c>
      <c r="BO289" s="81" t="s">
        <v>105</v>
      </c>
      <c r="BP289" s="81" t="s">
        <v>105</v>
      </c>
      <c r="BQ289" s="81" t="s">
        <v>105</v>
      </c>
      <c r="BR289" s="81" t="s">
        <v>105</v>
      </c>
      <c r="BS289" s="81" t="s">
        <v>105</v>
      </c>
      <c r="BT289" s="81" t="s">
        <v>105</v>
      </c>
      <c r="BU289" s="81" t="s">
        <v>105</v>
      </c>
      <c r="BV289" s="87" t="s">
        <v>98</v>
      </c>
      <c r="BW289" s="88" t="s">
        <v>151</v>
      </c>
      <c r="BX289" s="81" t="s">
        <v>105</v>
      </c>
      <c r="BY289" s="81" t="s">
        <v>105</v>
      </c>
      <c r="BZ289" s="81" t="s">
        <v>105</v>
      </c>
      <c r="CA289" s="81" t="s">
        <v>105</v>
      </c>
      <c r="CB289" s="81" t="s">
        <v>105</v>
      </c>
      <c r="CC289" s="81" t="s">
        <v>105</v>
      </c>
      <c r="CD289" s="99" t="s">
        <v>105</v>
      </c>
      <c r="CE289" s="100" t="s">
        <v>101</v>
      </c>
      <c r="CF289" s="101" t="s">
        <v>152</v>
      </c>
      <c r="CG289" s="102" t="s">
        <v>103</v>
      </c>
      <c r="CH289" s="103" t="s">
        <v>153</v>
      </c>
    </row>
    <row r="290" ht="30.3" spans="1:86">
      <c r="A290" s="21">
        <v>287</v>
      </c>
      <c r="B290" s="288">
        <f>'1ST TERM Db'!B290</f>
        <v>0</v>
      </c>
      <c r="C290" s="289">
        <f>'1ST TERM Db'!C290</f>
        <v>0</v>
      </c>
      <c r="D290" s="29">
        <f>'1ST TERM Db'!D290</f>
        <v>0</v>
      </c>
      <c r="E290" s="26">
        <f>'1ST TERM Db'!E290</f>
        <v>0</v>
      </c>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3</v>
      </c>
      <c r="BN290" s="81" t="s">
        <v>105</v>
      </c>
      <c r="BO290" s="81" t="s">
        <v>105</v>
      </c>
      <c r="BP290" s="81" t="s">
        <v>105</v>
      </c>
      <c r="BQ290" s="81" t="s">
        <v>105</v>
      </c>
      <c r="BR290" s="81" t="s">
        <v>105</v>
      </c>
      <c r="BS290" s="81" t="s">
        <v>105</v>
      </c>
      <c r="BT290" s="81" t="s">
        <v>105</v>
      </c>
      <c r="BU290" s="81" t="s">
        <v>105</v>
      </c>
      <c r="BV290" s="87" t="s">
        <v>98</v>
      </c>
      <c r="BW290" s="88" t="s">
        <v>151</v>
      </c>
      <c r="BX290" s="81" t="s">
        <v>105</v>
      </c>
      <c r="BY290" s="81" t="s">
        <v>105</v>
      </c>
      <c r="BZ290" s="81" t="s">
        <v>105</v>
      </c>
      <c r="CA290" s="81" t="s">
        <v>105</v>
      </c>
      <c r="CB290" s="81" t="s">
        <v>105</v>
      </c>
      <c r="CC290" s="81" t="s">
        <v>105</v>
      </c>
      <c r="CD290" s="99" t="s">
        <v>105</v>
      </c>
      <c r="CE290" s="100" t="s">
        <v>101</v>
      </c>
      <c r="CF290" s="101" t="s">
        <v>152</v>
      </c>
      <c r="CG290" s="102" t="s">
        <v>103</v>
      </c>
      <c r="CH290" s="103" t="s">
        <v>153</v>
      </c>
    </row>
    <row r="291" ht="30.3" spans="1:86">
      <c r="A291" s="21">
        <v>288</v>
      </c>
      <c r="B291" s="288">
        <f>'1ST TERM Db'!B291</f>
        <v>0</v>
      </c>
      <c r="C291" s="289">
        <f>'1ST TERM Db'!C291</f>
        <v>0</v>
      </c>
      <c r="D291" s="29">
        <f>'1ST TERM Db'!D291</f>
        <v>0</v>
      </c>
      <c r="E291" s="26">
        <f>'1ST TERM Db'!E291</f>
        <v>0</v>
      </c>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3</v>
      </c>
      <c r="BN291" s="81" t="s">
        <v>105</v>
      </c>
      <c r="BO291" s="81" t="s">
        <v>105</v>
      </c>
      <c r="BP291" s="81" t="s">
        <v>105</v>
      </c>
      <c r="BQ291" s="81" t="s">
        <v>105</v>
      </c>
      <c r="BR291" s="81" t="s">
        <v>105</v>
      </c>
      <c r="BS291" s="81" t="s">
        <v>105</v>
      </c>
      <c r="BT291" s="81" t="s">
        <v>105</v>
      </c>
      <c r="BU291" s="81" t="s">
        <v>105</v>
      </c>
      <c r="BV291" s="87" t="s">
        <v>98</v>
      </c>
      <c r="BW291" s="88" t="s">
        <v>151</v>
      </c>
      <c r="BX291" s="81" t="s">
        <v>105</v>
      </c>
      <c r="BY291" s="81" t="s">
        <v>105</v>
      </c>
      <c r="BZ291" s="81" t="s">
        <v>105</v>
      </c>
      <c r="CA291" s="81" t="s">
        <v>105</v>
      </c>
      <c r="CB291" s="81" t="s">
        <v>105</v>
      </c>
      <c r="CC291" s="81" t="s">
        <v>105</v>
      </c>
      <c r="CD291" s="99" t="s">
        <v>105</v>
      </c>
      <c r="CE291" s="100" t="s">
        <v>101</v>
      </c>
      <c r="CF291" s="101" t="s">
        <v>152</v>
      </c>
      <c r="CG291" s="102" t="s">
        <v>103</v>
      </c>
      <c r="CH291" s="103" t="s">
        <v>153</v>
      </c>
    </row>
    <row r="292" ht="30.3" spans="1:86">
      <c r="A292" s="21">
        <v>289</v>
      </c>
      <c r="B292" s="288">
        <f>'1ST TERM Db'!B292</f>
        <v>0</v>
      </c>
      <c r="C292" s="289">
        <f>'1ST TERM Db'!C292</f>
        <v>0</v>
      </c>
      <c r="D292" s="29">
        <f>'1ST TERM Db'!D292</f>
        <v>0</v>
      </c>
      <c r="E292" s="26">
        <f>'1ST TERM Db'!E292</f>
        <v>0</v>
      </c>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3</v>
      </c>
      <c r="BN292" s="81" t="s">
        <v>105</v>
      </c>
      <c r="BO292" s="81" t="s">
        <v>105</v>
      </c>
      <c r="BP292" s="81" t="s">
        <v>105</v>
      </c>
      <c r="BQ292" s="81" t="s">
        <v>105</v>
      </c>
      <c r="BR292" s="81" t="s">
        <v>105</v>
      </c>
      <c r="BS292" s="81" t="s">
        <v>105</v>
      </c>
      <c r="BT292" s="81" t="s">
        <v>105</v>
      </c>
      <c r="BU292" s="81" t="s">
        <v>105</v>
      </c>
      <c r="BV292" s="87" t="s">
        <v>98</v>
      </c>
      <c r="BW292" s="88" t="s">
        <v>151</v>
      </c>
      <c r="BX292" s="81" t="s">
        <v>105</v>
      </c>
      <c r="BY292" s="81" t="s">
        <v>105</v>
      </c>
      <c r="BZ292" s="81" t="s">
        <v>105</v>
      </c>
      <c r="CA292" s="81" t="s">
        <v>105</v>
      </c>
      <c r="CB292" s="81" t="s">
        <v>105</v>
      </c>
      <c r="CC292" s="81" t="s">
        <v>105</v>
      </c>
      <c r="CD292" s="99" t="s">
        <v>105</v>
      </c>
      <c r="CE292" s="100" t="s">
        <v>101</v>
      </c>
      <c r="CF292" s="101" t="s">
        <v>152</v>
      </c>
      <c r="CG292" s="102" t="s">
        <v>103</v>
      </c>
      <c r="CH292" s="103" t="s">
        <v>153</v>
      </c>
    </row>
    <row r="293" ht="30.3" spans="1:86">
      <c r="A293" s="21">
        <v>290</v>
      </c>
      <c r="B293" s="288">
        <f>'1ST TERM Db'!B293</f>
        <v>0</v>
      </c>
      <c r="C293" s="289">
        <f>'1ST TERM Db'!C293</f>
        <v>0</v>
      </c>
      <c r="D293" s="29">
        <f>'1ST TERM Db'!D293</f>
        <v>0</v>
      </c>
      <c r="E293" s="26">
        <f>'1ST TERM Db'!E293</f>
        <v>0</v>
      </c>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3</v>
      </c>
      <c r="BN293" s="81" t="s">
        <v>105</v>
      </c>
      <c r="BO293" s="81" t="s">
        <v>105</v>
      </c>
      <c r="BP293" s="81" t="s">
        <v>105</v>
      </c>
      <c r="BQ293" s="81" t="s">
        <v>105</v>
      </c>
      <c r="BR293" s="81" t="s">
        <v>105</v>
      </c>
      <c r="BS293" s="81" t="s">
        <v>105</v>
      </c>
      <c r="BT293" s="81" t="s">
        <v>105</v>
      </c>
      <c r="BU293" s="81" t="s">
        <v>105</v>
      </c>
      <c r="BV293" s="87" t="s">
        <v>98</v>
      </c>
      <c r="BW293" s="88" t="s">
        <v>151</v>
      </c>
      <c r="BX293" s="81" t="s">
        <v>105</v>
      </c>
      <c r="BY293" s="81" t="s">
        <v>105</v>
      </c>
      <c r="BZ293" s="81" t="s">
        <v>105</v>
      </c>
      <c r="CA293" s="81" t="s">
        <v>105</v>
      </c>
      <c r="CB293" s="81" t="s">
        <v>105</v>
      </c>
      <c r="CC293" s="81" t="s">
        <v>105</v>
      </c>
      <c r="CD293" s="99" t="s">
        <v>105</v>
      </c>
      <c r="CE293" s="100" t="s">
        <v>101</v>
      </c>
      <c r="CF293" s="101" t="s">
        <v>152</v>
      </c>
      <c r="CG293" s="102" t="s">
        <v>103</v>
      </c>
      <c r="CH293" s="103" t="s">
        <v>153</v>
      </c>
    </row>
    <row r="294" ht="30.3" spans="1:86">
      <c r="A294" s="21">
        <v>291</v>
      </c>
      <c r="B294" s="288">
        <f>'1ST TERM Db'!B294</f>
        <v>0</v>
      </c>
      <c r="C294" s="289">
        <f>'1ST TERM Db'!C294</f>
        <v>0</v>
      </c>
      <c r="D294" s="29">
        <f>'1ST TERM Db'!D294</f>
        <v>0</v>
      </c>
      <c r="E294" s="26">
        <f>'1ST TERM Db'!E294</f>
        <v>0</v>
      </c>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3</v>
      </c>
      <c r="BN294" s="81" t="s">
        <v>105</v>
      </c>
      <c r="BO294" s="81" t="s">
        <v>105</v>
      </c>
      <c r="BP294" s="81" t="s">
        <v>105</v>
      </c>
      <c r="BQ294" s="81" t="s">
        <v>105</v>
      </c>
      <c r="BR294" s="81" t="s">
        <v>105</v>
      </c>
      <c r="BS294" s="81" t="s">
        <v>105</v>
      </c>
      <c r="BT294" s="81" t="s">
        <v>105</v>
      </c>
      <c r="BU294" s="81" t="s">
        <v>105</v>
      </c>
      <c r="BV294" s="87" t="s">
        <v>98</v>
      </c>
      <c r="BW294" s="88" t="s">
        <v>151</v>
      </c>
      <c r="BX294" s="81" t="s">
        <v>105</v>
      </c>
      <c r="BY294" s="81" t="s">
        <v>105</v>
      </c>
      <c r="BZ294" s="81" t="s">
        <v>105</v>
      </c>
      <c r="CA294" s="81" t="s">
        <v>105</v>
      </c>
      <c r="CB294" s="81" t="s">
        <v>105</v>
      </c>
      <c r="CC294" s="81" t="s">
        <v>105</v>
      </c>
      <c r="CD294" s="99" t="s">
        <v>105</v>
      </c>
      <c r="CE294" s="100" t="s">
        <v>101</v>
      </c>
      <c r="CF294" s="101" t="s">
        <v>152</v>
      </c>
      <c r="CG294" s="102" t="s">
        <v>103</v>
      </c>
      <c r="CH294" s="103" t="s">
        <v>153</v>
      </c>
    </row>
    <row r="295" ht="30.3" spans="1:86">
      <c r="A295" s="21">
        <v>292</v>
      </c>
      <c r="B295" s="288">
        <f>'1ST TERM Db'!B295</f>
        <v>0</v>
      </c>
      <c r="C295" s="289">
        <f>'1ST TERM Db'!C295</f>
        <v>0</v>
      </c>
      <c r="D295" s="29">
        <f>'1ST TERM Db'!D295</f>
        <v>0</v>
      </c>
      <c r="E295" s="26">
        <f>'1ST TERM Db'!E295</f>
        <v>0</v>
      </c>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3</v>
      </c>
      <c r="BN295" s="81" t="s">
        <v>105</v>
      </c>
      <c r="BO295" s="81" t="s">
        <v>105</v>
      </c>
      <c r="BP295" s="81" t="s">
        <v>105</v>
      </c>
      <c r="BQ295" s="81" t="s">
        <v>105</v>
      </c>
      <c r="BR295" s="81" t="s">
        <v>105</v>
      </c>
      <c r="BS295" s="81" t="s">
        <v>105</v>
      </c>
      <c r="BT295" s="81" t="s">
        <v>105</v>
      </c>
      <c r="BU295" s="81" t="s">
        <v>105</v>
      </c>
      <c r="BV295" s="87" t="s">
        <v>98</v>
      </c>
      <c r="BW295" s="88" t="s">
        <v>151</v>
      </c>
      <c r="BX295" s="81" t="s">
        <v>105</v>
      </c>
      <c r="BY295" s="81" t="s">
        <v>105</v>
      </c>
      <c r="BZ295" s="81" t="s">
        <v>105</v>
      </c>
      <c r="CA295" s="81" t="s">
        <v>105</v>
      </c>
      <c r="CB295" s="81" t="s">
        <v>105</v>
      </c>
      <c r="CC295" s="81" t="s">
        <v>105</v>
      </c>
      <c r="CD295" s="99" t="s">
        <v>105</v>
      </c>
      <c r="CE295" s="100" t="s">
        <v>101</v>
      </c>
      <c r="CF295" s="101" t="s">
        <v>152</v>
      </c>
      <c r="CG295" s="102" t="s">
        <v>103</v>
      </c>
      <c r="CH295" s="103" t="s">
        <v>153</v>
      </c>
    </row>
    <row r="296" ht="30.3" spans="1:86">
      <c r="A296" s="21">
        <v>293</v>
      </c>
      <c r="B296" s="288">
        <f>'1ST TERM Db'!B296</f>
        <v>0</v>
      </c>
      <c r="C296" s="289">
        <f>'1ST TERM Db'!C296</f>
        <v>0</v>
      </c>
      <c r="D296" s="29">
        <f>'1ST TERM Db'!D296</f>
        <v>0</v>
      </c>
      <c r="E296" s="26">
        <f>'1ST TERM Db'!E296</f>
        <v>0</v>
      </c>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3</v>
      </c>
      <c r="BN296" s="81" t="s">
        <v>105</v>
      </c>
      <c r="BO296" s="81" t="s">
        <v>105</v>
      </c>
      <c r="BP296" s="81" t="s">
        <v>105</v>
      </c>
      <c r="BQ296" s="81" t="s">
        <v>105</v>
      </c>
      <c r="BR296" s="81" t="s">
        <v>105</v>
      </c>
      <c r="BS296" s="81" t="s">
        <v>105</v>
      </c>
      <c r="BT296" s="81" t="s">
        <v>105</v>
      </c>
      <c r="BU296" s="81" t="s">
        <v>105</v>
      </c>
      <c r="BV296" s="87" t="s">
        <v>98</v>
      </c>
      <c r="BW296" s="88" t="s">
        <v>151</v>
      </c>
      <c r="BX296" s="81" t="s">
        <v>105</v>
      </c>
      <c r="BY296" s="81" t="s">
        <v>105</v>
      </c>
      <c r="BZ296" s="81" t="s">
        <v>105</v>
      </c>
      <c r="CA296" s="81" t="s">
        <v>105</v>
      </c>
      <c r="CB296" s="81" t="s">
        <v>105</v>
      </c>
      <c r="CC296" s="81" t="s">
        <v>105</v>
      </c>
      <c r="CD296" s="99" t="s">
        <v>105</v>
      </c>
      <c r="CE296" s="100" t="s">
        <v>101</v>
      </c>
      <c r="CF296" s="101" t="s">
        <v>152</v>
      </c>
      <c r="CG296" s="102" t="s">
        <v>103</v>
      </c>
      <c r="CH296" s="103" t="s">
        <v>153</v>
      </c>
    </row>
    <row r="297" ht="30.3" spans="1:86">
      <c r="A297" s="21">
        <v>294</v>
      </c>
      <c r="B297" s="288">
        <f>'1ST TERM Db'!B297</f>
        <v>0</v>
      </c>
      <c r="C297" s="289">
        <f>'1ST TERM Db'!C297</f>
        <v>0</v>
      </c>
      <c r="D297" s="29">
        <f>'1ST TERM Db'!D297</f>
        <v>0</v>
      </c>
      <c r="E297" s="26">
        <f>'1ST TERM Db'!E297</f>
        <v>0</v>
      </c>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3</v>
      </c>
      <c r="BN297" s="81" t="s">
        <v>105</v>
      </c>
      <c r="BO297" s="81" t="s">
        <v>105</v>
      </c>
      <c r="BP297" s="81" t="s">
        <v>105</v>
      </c>
      <c r="BQ297" s="81" t="s">
        <v>105</v>
      </c>
      <c r="BR297" s="81" t="s">
        <v>105</v>
      </c>
      <c r="BS297" s="81" t="s">
        <v>105</v>
      </c>
      <c r="BT297" s="81" t="s">
        <v>105</v>
      </c>
      <c r="BU297" s="81" t="s">
        <v>105</v>
      </c>
      <c r="BV297" s="87" t="s">
        <v>98</v>
      </c>
      <c r="BW297" s="88" t="s">
        <v>151</v>
      </c>
      <c r="BX297" s="81" t="s">
        <v>105</v>
      </c>
      <c r="BY297" s="81" t="s">
        <v>105</v>
      </c>
      <c r="BZ297" s="81" t="s">
        <v>105</v>
      </c>
      <c r="CA297" s="81" t="s">
        <v>105</v>
      </c>
      <c r="CB297" s="81" t="s">
        <v>105</v>
      </c>
      <c r="CC297" s="81" t="s">
        <v>105</v>
      </c>
      <c r="CD297" s="99" t="s">
        <v>105</v>
      </c>
      <c r="CE297" s="100" t="s">
        <v>101</v>
      </c>
      <c r="CF297" s="101" t="s">
        <v>152</v>
      </c>
      <c r="CG297" s="102" t="s">
        <v>103</v>
      </c>
      <c r="CH297" s="103" t="s">
        <v>153</v>
      </c>
    </row>
    <row r="298" ht="30.3" spans="1:86">
      <c r="A298" s="21">
        <v>295</v>
      </c>
      <c r="B298" s="288">
        <f>'1ST TERM Db'!B298</f>
        <v>0</v>
      </c>
      <c r="C298" s="289">
        <f>'1ST TERM Db'!C298</f>
        <v>0</v>
      </c>
      <c r="D298" s="29">
        <f>'1ST TERM Db'!D298</f>
        <v>0</v>
      </c>
      <c r="E298" s="26">
        <f>'1ST TERM Db'!E298</f>
        <v>0</v>
      </c>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3</v>
      </c>
      <c r="BN298" s="81" t="s">
        <v>105</v>
      </c>
      <c r="BO298" s="81" t="s">
        <v>105</v>
      </c>
      <c r="BP298" s="81" t="s">
        <v>105</v>
      </c>
      <c r="BQ298" s="81" t="s">
        <v>105</v>
      </c>
      <c r="BR298" s="81" t="s">
        <v>105</v>
      </c>
      <c r="BS298" s="81" t="s">
        <v>105</v>
      </c>
      <c r="BT298" s="81" t="s">
        <v>105</v>
      </c>
      <c r="BU298" s="81" t="s">
        <v>105</v>
      </c>
      <c r="BV298" s="87" t="s">
        <v>98</v>
      </c>
      <c r="BW298" s="88" t="s">
        <v>151</v>
      </c>
      <c r="BX298" s="81" t="s">
        <v>105</v>
      </c>
      <c r="BY298" s="81" t="s">
        <v>105</v>
      </c>
      <c r="BZ298" s="81" t="s">
        <v>105</v>
      </c>
      <c r="CA298" s="81" t="s">
        <v>105</v>
      </c>
      <c r="CB298" s="81" t="s">
        <v>105</v>
      </c>
      <c r="CC298" s="81" t="s">
        <v>105</v>
      </c>
      <c r="CD298" s="99" t="s">
        <v>105</v>
      </c>
      <c r="CE298" s="100" t="s">
        <v>101</v>
      </c>
      <c r="CF298" s="101" t="s">
        <v>152</v>
      </c>
      <c r="CG298" s="102" t="s">
        <v>103</v>
      </c>
      <c r="CH298" s="103" t="s">
        <v>153</v>
      </c>
    </row>
    <row r="299" ht="30.3" spans="1:86">
      <c r="A299" s="21">
        <v>296</v>
      </c>
      <c r="B299" s="288">
        <f>'1ST TERM Db'!B299</f>
        <v>0</v>
      </c>
      <c r="C299" s="289">
        <f>'1ST TERM Db'!C299</f>
        <v>0</v>
      </c>
      <c r="D299" s="29">
        <f>'1ST TERM Db'!D299</f>
        <v>0</v>
      </c>
      <c r="E299" s="26">
        <f>'1ST TERM Db'!E299</f>
        <v>0</v>
      </c>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3</v>
      </c>
      <c r="BN299" s="81" t="s">
        <v>105</v>
      </c>
      <c r="BO299" s="81" t="s">
        <v>105</v>
      </c>
      <c r="BP299" s="81" t="s">
        <v>105</v>
      </c>
      <c r="BQ299" s="81" t="s">
        <v>105</v>
      </c>
      <c r="BR299" s="81" t="s">
        <v>105</v>
      </c>
      <c r="BS299" s="81" t="s">
        <v>105</v>
      </c>
      <c r="BT299" s="81" t="s">
        <v>105</v>
      </c>
      <c r="BU299" s="81" t="s">
        <v>105</v>
      </c>
      <c r="BV299" s="87" t="s">
        <v>98</v>
      </c>
      <c r="BW299" s="88" t="s">
        <v>151</v>
      </c>
      <c r="BX299" s="81" t="s">
        <v>105</v>
      </c>
      <c r="BY299" s="81" t="s">
        <v>105</v>
      </c>
      <c r="BZ299" s="81" t="s">
        <v>105</v>
      </c>
      <c r="CA299" s="81" t="s">
        <v>105</v>
      </c>
      <c r="CB299" s="81" t="s">
        <v>105</v>
      </c>
      <c r="CC299" s="81" t="s">
        <v>105</v>
      </c>
      <c r="CD299" s="99" t="s">
        <v>105</v>
      </c>
      <c r="CE299" s="100" t="s">
        <v>101</v>
      </c>
      <c r="CF299" s="101" t="s">
        <v>152</v>
      </c>
      <c r="CG299" s="102" t="s">
        <v>103</v>
      </c>
      <c r="CH299" s="103" t="s">
        <v>153</v>
      </c>
    </row>
    <row r="300" ht="30.3" spans="1:86">
      <c r="A300" s="21">
        <v>297</v>
      </c>
      <c r="B300" s="288">
        <f>'1ST TERM Db'!B300</f>
        <v>0</v>
      </c>
      <c r="C300" s="289">
        <f>'1ST TERM Db'!C300</f>
        <v>0</v>
      </c>
      <c r="D300" s="29">
        <f>'1ST TERM Db'!D300</f>
        <v>0</v>
      </c>
      <c r="E300" s="26">
        <f>'1ST TERM Db'!E300</f>
        <v>0</v>
      </c>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3</v>
      </c>
      <c r="BN300" s="81" t="s">
        <v>105</v>
      </c>
      <c r="BO300" s="81" t="s">
        <v>105</v>
      </c>
      <c r="BP300" s="81" t="s">
        <v>105</v>
      </c>
      <c r="BQ300" s="81" t="s">
        <v>105</v>
      </c>
      <c r="BR300" s="81" t="s">
        <v>105</v>
      </c>
      <c r="BS300" s="81" t="s">
        <v>105</v>
      </c>
      <c r="BT300" s="81" t="s">
        <v>105</v>
      </c>
      <c r="BU300" s="81" t="s">
        <v>105</v>
      </c>
      <c r="BV300" s="87" t="s">
        <v>98</v>
      </c>
      <c r="BW300" s="88" t="s">
        <v>151</v>
      </c>
      <c r="BX300" s="81" t="s">
        <v>105</v>
      </c>
      <c r="BY300" s="81" t="s">
        <v>105</v>
      </c>
      <c r="BZ300" s="81" t="s">
        <v>105</v>
      </c>
      <c r="CA300" s="81" t="s">
        <v>105</v>
      </c>
      <c r="CB300" s="81" t="s">
        <v>105</v>
      </c>
      <c r="CC300" s="81" t="s">
        <v>105</v>
      </c>
      <c r="CD300" s="99" t="s">
        <v>105</v>
      </c>
      <c r="CE300" s="100" t="s">
        <v>101</v>
      </c>
      <c r="CF300" s="101" t="s">
        <v>152</v>
      </c>
      <c r="CG300" s="102" t="s">
        <v>103</v>
      </c>
      <c r="CH300" s="103" t="s">
        <v>153</v>
      </c>
    </row>
    <row r="301" ht="30.3" spans="1:86">
      <c r="A301" s="21">
        <v>298</v>
      </c>
      <c r="B301" s="288">
        <f>'1ST TERM Db'!B301</f>
        <v>0</v>
      </c>
      <c r="C301" s="289">
        <f>'1ST TERM Db'!C301</f>
        <v>0</v>
      </c>
      <c r="D301" s="29">
        <f>'1ST TERM Db'!D301</f>
        <v>0</v>
      </c>
      <c r="E301" s="26">
        <f>'1ST TERM Db'!E301</f>
        <v>0</v>
      </c>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3</v>
      </c>
      <c r="BN301" s="81" t="s">
        <v>105</v>
      </c>
      <c r="BO301" s="81" t="s">
        <v>105</v>
      </c>
      <c r="BP301" s="81" t="s">
        <v>105</v>
      </c>
      <c r="BQ301" s="81" t="s">
        <v>105</v>
      </c>
      <c r="BR301" s="81" t="s">
        <v>105</v>
      </c>
      <c r="BS301" s="81" t="s">
        <v>105</v>
      </c>
      <c r="BT301" s="81" t="s">
        <v>105</v>
      </c>
      <c r="BU301" s="81" t="s">
        <v>105</v>
      </c>
      <c r="BV301" s="87" t="s">
        <v>98</v>
      </c>
      <c r="BW301" s="88" t="s">
        <v>151</v>
      </c>
      <c r="BX301" s="81" t="s">
        <v>105</v>
      </c>
      <c r="BY301" s="81" t="s">
        <v>105</v>
      </c>
      <c r="BZ301" s="81" t="s">
        <v>105</v>
      </c>
      <c r="CA301" s="81" t="s">
        <v>105</v>
      </c>
      <c r="CB301" s="81" t="s">
        <v>105</v>
      </c>
      <c r="CC301" s="81" t="s">
        <v>105</v>
      </c>
      <c r="CD301" s="99" t="s">
        <v>105</v>
      </c>
      <c r="CE301" s="100" t="s">
        <v>101</v>
      </c>
      <c r="CF301" s="101" t="s">
        <v>152</v>
      </c>
      <c r="CG301" s="102" t="s">
        <v>103</v>
      </c>
      <c r="CH301" s="103" t="s">
        <v>153</v>
      </c>
    </row>
    <row r="302" ht="30.3" spans="1:86">
      <c r="A302" s="21">
        <v>299</v>
      </c>
      <c r="B302" s="288">
        <f>'1ST TERM Db'!B302</f>
        <v>0</v>
      </c>
      <c r="C302" s="289">
        <f>'1ST TERM Db'!C302</f>
        <v>0</v>
      </c>
      <c r="D302" s="29">
        <f>'1ST TERM Db'!D302</f>
        <v>0</v>
      </c>
      <c r="E302" s="26">
        <f>'1ST TERM Db'!E302</f>
        <v>0</v>
      </c>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3</v>
      </c>
      <c r="BN302" s="81" t="s">
        <v>105</v>
      </c>
      <c r="BO302" s="81" t="s">
        <v>105</v>
      </c>
      <c r="BP302" s="81" t="s">
        <v>105</v>
      </c>
      <c r="BQ302" s="81" t="s">
        <v>105</v>
      </c>
      <c r="BR302" s="81" t="s">
        <v>105</v>
      </c>
      <c r="BS302" s="81" t="s">
        <v>105</v>
      </c>
      <c r="BT302" s="81" t="s">
        <v>105</v>
      </c>
      <c r="BU302" s="81" t="s">
        <v>105</v>
      </c>
      <c r="BV302" s="87" t="s">
        <v>98</v>
      </c>
      <c r="BW302" s="88" t="s">
        <v>151</v>
      </c>
      <c r="BX302" s="81" t="s">
        <v>105</v>
      </c>
      <c r="BY302" s="81" t="s">
        <v>105</v>
      </c>
      <c r="BZ302" s="81" t="s">
        <v>105</v>
      </c>
      <c r="CA302" s="81" t="s">
        <v>105</v>
      </c>
      <c r="CB302" s="81" t="s">
        <v>105</v>
      </c>
      <c r="CC302" s="81" t="s">
        <v>105</v>
      </c>
      <c r="CD302" s="99" t="s">
        <v>105</v>
      </c>
      <c r="CE302" s="100" t="s">
        <v>101</v>
      </c>
      <c r="CF302" s="101" t="s">
        <v>152</v>
      </c>
      <c r="CG302" s="102" t="s">
        <v>103</v>
      </c>
      <c r="CH302" s="103" t="s">
        <v>153</v>
      </c>
    </row>
    <row r="303" ht="30.3" spans="1:86">
      <c r="A303" s="21">
        <v>300</v>
      </c>
      <c r="B303" s="288">
        <f>'1ST TERM Db'!B303</f>
        <v>0</v>
      </c>
      <c r="C303" s="289">
        <f>'1ST TERM Db'!C303</f>
        <v>0</v>
      </c>
      <c r="D303" s="29">
        <f>'1ST TERM Db'!D303</f>
        <v>0</v>
      </c>
      <c r="E303" s="26">
        <f>'1ST TERM Db'!E303</f>
        <v>0</v>
      </c>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3</v>
      </c>
      <c r="BN303" s="81" t="s">
        <v>105</v>
      </c>
      <c r="BO303" s="81" t="s">
        <v>105</v>
      </c>
      <c r="BP303" s="81" t="s">
        <v>105</v>
      </c>
      <c r="BQ303" s="81" t="s">
        <v>105</v>
      </c>
      <c r="BR303" s="81" t="s">
        <v>105</v>
      </c>
      <c r="BS303" s="81" t="s">
        <v>105</v>
      </c>
      <c r="BT303" s="81" t="s">
        <v>105</v>
      </c>
      <c r="BU303" s="81" t="s">
        <v>105</v>
      </c>
      <c r="BV303" s="87" t="s">
        <v>98</v>
      </c>
      <c r="BW303" s="88" t="s">
        <v>151</v>
      </c>
      <c r="BX303" s="81" t="s">
        <v>105</v>
      </c>
      <c r="BY303" s="81" t="s">
        <v>105</v>
      </c>
      <c r="BZ303" s="81" t="s">
        <v>105</v>
      </c>
      <c r="CA303" s="81" t="s">
        <v>105</v>
      </c>
      <c r="CB303" s="81" t="s">
        <v>105</v>
      </c>
      <c r="CC303" s="81" t="s">
        <v>105</v>
      </c>
      <c r="CD303" s="99" t="s">
        <v>105</v>
      </c>
      <c r="CE303" s="100" t="s">
        <v>101</v>
      </c>
      <c r="CF303" s="101" t="s">
        <v>152</v>
      </c>
      <c r="CG303" s="102" t="s">
        <v>103</v>
      </c>
      <c r="CH303" s="103" t="s">
        <v>153</v>
      </c>
    </row>
    <row r="304" ht="30.3" spans="1:86">
      <c r="A304" s="21">
        <v>301</v>
      </c>
      <c r="B304" s="288">
        <f>'1ST TERM Db'!B304</f>
        <v>0</v>
      </c>
      <c r="C304" s="289">
        <f>'1ST TERM Db'!C304</f>
        <v>0</v>
      </c>
      <c r="D304" s="29">
        <f>'1ST TERM Db'!D304</f>
        <v>0</v>
      </c>
      <c r="E304" s="26">
        <f>'1ST TERM Db'!E304</f>
        <v>0</v>
      </c>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3</v>
      </c>
      <c r="BN304" s="81" t="s">
        <v>105</v>
      </c>
      <c r="BO304" s="81" t="s">
        <v>105</v>
      </c>
      <c r="BP304" s="81" t="s">
        <v>105</v>
      </c>
      <c r="BQ304" s="81" t="s">
        <v>105</v>
      </c>
      <c r="BR304" s="81" t="s">
        <v>105</v>
      </c>
      <c r="BS304" s="81" t="s">
        <v>105</v>
      </c>
      <c r="BT304" s="81" t="s">
        <v>105</v>
      </c>
      <c r="BU304" s="81" t="s">
        <v>105</v>
      </c>
      <c r="BV304" s="87" t="s">
        <v>98</v>
      </c>
      <c r="BW304" s="88" t="s">
        <v>151</v>
      </c>
      <c r="BX304" s="81" t="s">
        <v>105</v>
      </c>
      <c r="BY304" s="81" t="s">
        <v>105</v>
      </c>
      <c r="BZ304" s="81" t="s">
        <v>105</v>
      </c>
      <c r="CA304" s="81" t="s">
        <v>105</v>
      </c>
      <c r="CB304" s="81" t="s">
        <v>105</v>
      </c>
      <c r="CC304" s="81" t="s">
        <v>105</v>
      </c>
      <c r="CD304" s="99" t="s">
        <v>105</v>
      </c>
      <c r="CE304" s="100" t="s">
        <v>101</v>
      </c>
      <c r="CF304" s="101" t="s">
        <v>152</v>
      </c>
      <c r="CG304" s="102" t="s">
        <v>103</v>
      </c>
      <c r="CH304" s="103" t="s">
        <v>153</v>
      </c>
    </row>
    <row r="305" ht="30.3" spans="1:86">
      <c r="A305" s="21">
        <v>302</v>
      </c>
      <c r="B305" s="288">
        <f>'1ST TERM Db'!B305</f>
        <v>0</v>
      </c>
      <c r="C305" s="289">
        <f>'1ST TERM Db'!C305</f>
        <v>0</v>
      </c>
      <c r="D305" s="29">
        <f>'1ST TERM Db'!D305</f>
        <v>0</v>
      </c>
      <c r="E305" s="26">
        <f>'1ST TERM Db'!E305</f>
        <v>0</v>
      </c>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3</v>
      </c>
      <c r="BN305" s="81" t="s">
        <v>105</v>
      </c>
      <c r="BO305" s="81" t="s">
        <v>105</v>
      </c>
      <c r="BP305" s="81" t="s">
        <v>105</v>
      </c>
      <c r="BQ305" s="81" t="s">
        <v>105</v>
      </c>
      <c r="BR305" s="81" t="s">
        <v>105</v>
      </c>
      <c r="BS305" s="81" t="s">
        <v>105</v>
      </c>
      <c r="BT305" s="81" t="s">
        <v>105</v>
      </c>
      <c r="BU305" s="81" t="s">
        <v>105</v>
      </c>
      <c r="BV305" s="87" t="s">
        <v>98</v>
      </c>
      <c r="BW305" s="88" t="s">
        <v>151</v>
      </c>
      <c r="BX305" s="81" t="s">
        <v>105</v>
      </c>
      <c r="BY305" s="81" t="s">
        <v>105</v>
      </c>
      <c r="BZ305" s="81" t="s">
        <v>105</v>
      </c>
      <c r="CA305" s="81" t="s">
        <v>105</v>
      </c>
      <c r="CB305" s="81" t="s">
        <v>105</v>
      </c>
      <c r="CC305" s="81" t="s">
        <v>105</v>
      </c>
      <c r="CD305" s="99" t="s">
        <v>105</v>
      </c>
      <c r="CE305" s="100" t="s">
        <v>101</v>
      </c>
      <c r="CF305" s="101" t="s">
        <v>152</v>
      </c>
      <c r="CG305" s="102" t="s">
        <v>103</v>
      </c>
      <c r="CH305" s="103" t="s">
        <v>153</v>
      </c>
    </row>
    <row r="306" ht="30.3" spans="1:86">
      <c r="A306" s="21">
        <v>303</v>
      </c>
      <c r="B306" s="288">
        <f>'1ST TERM Db'!B306</f>
        <v>0</v>
      </c>
      <c r="C306" s="289">
        <f>'1ST TERM Db'!C306</f>
        <v>0</v>
      </c>
      <c r="D306" s="29">
        <f>'1ST TERM Db'!D306</f>
        <v>0</v>
      </c>
      <c r="E306" s="26">
        <f>'1ST TERM Db'!E306</f>
        <v>0</v>
      </c>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3</v>
      </c>
      <c r="BN306" s="81" t="s">
        <v>105</v>
      </c>
      <c r="BO306" s="81" t="s">
        <v>105</v>
      </c>
      <c r="BP306" s="81" t="s">
        <v>105</v>
      </c>
      <c r="BQ306" s="81" t="s">
        <v>105</v>
      </c>
      <c r="BR306" s="81" t="s">
        <v>105</v>
      </c>
      <c r="BS306" s="81" t="s">
        <v>105</v>
      </c>
      <c r="BT306" s="81" t="s">
        <v>105</v>
      </c>
      <c r="BU306" s="81" t="s">
        <v>105</v>
      </c>
      <c r="BV306" s="87" t="s">
        <v>98</v>
      </c>
      <c r="BW306" s="88" t="s">
        <v>151</v>
      </c>
      <c r="BX306" s="81" t="s">
        <v>105</v>
      </c>
      <c r="BY306" s="81" t="s">
        <v>105</v>
      </c>
      <c r="BZ306" s="81" t="s">
        <v>105</v>
      </c>
      <c r="CA306" s="81" t="s">
        <v>105</v>
      </c>
      <c r="CB306" s="81" t="s">
        <v>105</v>
      </c>
      <c r="CC306" s="81" t="s">
        <v>105</v>
      </c>
      <c r="CD306" s="99" t="s">
        <v>105</v>
      </c>
      <c r="CE306" s="100" t="s">
        <v>101</v>
      </c>
      <c r="CF306" s="101" t="s">
        <v>152</v>
      </c>
      <c r="CG306" s="102" t="s">
        <v>103</v>
      </c>
      <c r="CH306" s="103" t="s">
        <v>153</v>
      </c>
    </row>
    <row r="307" ht="30.3" spans="1:86">
      <c r="A307" s="21">
        <v>304</v>
      </c>
      <c r="B307" s="288">
        <f>'1ST TERM Db'!B307</f>
        <v>0</v>
      </c>
      <c r="C307" s="289">
        <f>'1ST TERM Db'!C307</f>
        <v>0</v>
      </c>
      <c r="D307" s="29">
        <f>'1ST TERM Db'!D307</f>
        <v>0</v>
      </c>
      <c r="E307" s="26">
        <f>'1ST TERM Db'!E307</f>
        <v>0</v>
      </c>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3</v>
      </c>
      <c r="BN307" s="81" t="s">
        <v>105</v>
      </c>
      <c r="BO307" s="81" t="s">
        <v>105</v>
      </c>
      <c r="BP307" s="81" t="s">
        <v>105</v>
      </c>
      <c r="BQ307" s="81" t="s">
        <v>105</v>
      </c>
      <c r="BR307" s="81" t="s">
        <v>105</v>
      </c>
      <c r="BS307" s="81" t="s">
        <v>105</v>
      </c>
      <c r="BT307" s="81" t="s">
        <v>105</v>
      </c>
      <c r="BU307" s="81" t="s">
        <v>105</v>
      </c>
      <c r="BV307" s="87" t="s">
        <v>98</v>
      </c>
      <c r="BW307" s="88" t="s">
        <v>151</v>
      </c>
      <c r="BX307" s="81" t="s">
        <v>105</v>
      </c>
      <c r="BY307" s="81" t="s">
        <v>105</v>
      </c>
      <c r="BZ307" s="81" t="s">
        <v>105</v>
      </c>
      <c r="CA307" s="81" t="s">
        <v>105</v>
      </c>
      <c r="CB307" s="81" t="s">
        <v>105</v>
      </c>
      <c r="CC307" s="81" t="s">
        <v>105</v>
      </c>
      <c r="CD307" s="99" t="s">
        <v>105</v>
      </c>
      <c r="CE307" s="100" t="s">
        <v>101</v>
      </c>
      <c r="CF307" s="101" t="s">
        <v>152</v>
      </c>
      <c r="CG307" s="102" t="s">
        <v>103</v>
      </c>
      <c r="CH307" s="103" t="s">
        <v>153</v>
      </c>
    </row>
    <row r="308" ht="30.3" spans="1:86">
      <c r="A308" s="21">
        <v>305</v>
      </c>
      <c r="B308" s="288">
        <f>'1ST TERM Db'!B308</f>
        <v>0</v>
      </c>
      <c r="C308" s="289">
        <f>'1ST TERM Db'!C308</f>
        <v>0</v>
      </c>
      <c r="D308" s="29">
        <f>'1ST TERM Db'!D308</f>
        <v>0</v>
      </c>
      <c r="E308" s="26">
        <f>'1ST TERM Db'!E308</f>
        <v>0</v>
      </c>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3</v>
      </c>
      <c r="BN308" s="81" t="s">
        <v>105</v>
      </c>
      <c r="BO308" s="81" t="s">
        <v>105</v>
      </c>
      <c r="BP308" s="81" t="s">
        <v>105</v>
      </c>
      <c r="BQ308" s="81" t="s">
        <v>105</v>
      </c>
      <c r="BR308" s="81" t="s">
        <v>105</v>
      </c>
      <c r="BS308" s="81" t="s">
        <v>105</v>
      </c>
      <c r="BT308" s="81" t="s">
        <v>105</v>
      </c>
      <c r="BU308" s="81" t="s">
        <v>105</v>
      </c>
      <c r="BV308" s="87" t="s">
        <v>98</v>
      </c>
      <c r="BW308" s="88" t="s">
        <v>151</v>
      </c>
      <c r="BX308" s="81" t="s">
        <v>105</v>
      </c>
      <c r="BY308" s="81" t="s">
        <v>105</v>
      </c>
      <c r="BZ308" s="81" t="s">
        <v>105</v>
      </c>
      <c r="CA308" s="81" t="s">
        <v>105</v>
      </c>
      <c r="CB308" s="81" t="s">
        <v>105</v>
      </c>
      <c r="CC308" s="81" t="s">
        <v>105</v>
      </c>
      <c r="CD308" s="99" t="s">
        <v>105</v>
      </c>
      <c r="CE308" s="100" t="s">
        <v>101</v>
      </c>
      <c r="CF308" s="101" t="s">
        <v>152</v>
      </c>
      <c r="CG308" s="102" t="s">
        <v>103</v>
      </c>
      <c r="CH308" s="103" t="s">
        <v>153</v>
      </c>
    </row>
    <row r="309" ht="30.3" spans="1:86">
      <c r="A309" s="21">
        <v>306</v>
      </c>
      <c r="B309" s="288">
        <f>'1ST TERM Db'!B309</f>
        <v>0</v>
      </c>
      <c r="C309" s="289">
        <f>'1ST TERM Db'!C309</f>
        <v>0</v>
      </c>
      <c r="D309" s="29">
        <f>'1ST TERM Db'!D309</f>
        <v>0</v>
      </c>
      <c r="E309" s="26">
        <f>'1ST TERM Db'!E309</f>
        <v>0</v>
      </c>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3</v>
      </c>
      <c r="BN309" s="81" t="s">
        <v>105</v>
      </c>
      <c r="BO309" s="81" t="s">
        <v>105</v>
      </c>
      <c r="BP309" s="81" t="s">
        <v>105</v>
      </c>
      <c r="BQ309" s="81" t="s">
        <v>105</v>
      </c>
      <c r="BR309" s="81" t="s">
        <v>105</v>
      </c>
      <c r="BS309" s="81" t="s">
        <v>105</v>
      </c>
      <c r="BT309" s="81" t="s">
        <v>105</v>
      </c>
      <c r="BU309" s="81" t="s">
        <v>105</v>
      </c>
      <c r="BV309" s="87" t="s">
        <v>98</v>
      </c>
      <c r="BW309" s="88" t="s">
        <v>151</v>
      </c>
      <c r="BX309" s="81" t="s">
        <v>105</v>
      </c>
      <c r="BY309" s="81" t="s">
        <v>105</v>
      </c>
      <c r="BZ309" s="81" t="s">
        <v>105</v>
      </c>
      <c r="CA309" s="81" t="s">
        <v>105</v>
      </c>
      <c r="CB309" s="81" t="s">
        <v>105</v>
      </c>
      <c r="CC309" s="81" t="s">
        <v>105</v>
      </c>
      <c r="CD309" s="99" t="s">
        <v>105</v>
      </c>
      <c r="CE309" s="100" t="s">
        <v>101</v>
      </c>
      <c r="CF309" s="101" t="s">
        <v>152</v>
      </c>
      <c r="CG309" s="102" t="s">
        <v>103</v>
      </c>
      <c r="CH309" s="103" t="s">
        <v>153</v>
      </c>
    </row>
    <row r="310" ht="30.3" spans="1:86">
      <c r="A310" s="21">
        <v>307</v>
      </c>
      <c r="B310" s="288">
        <f>'1ST TERM Db'!B310</f>
        <v>0</v>
      </c>
      <c r="C310" s="289">
        <f>'1ST TERM Db'!C310</f>
        <v>0</v>
      </c>
      <c r="D310" s="29">
        <f>'1ST TERM Db'!D310</f>
        <v>0</v>
      </c>
      <c r="E310" s="26">
        <f>'1ST TERM Db'!E310</f>
        <v>0</v>
      </c>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3</v>
      </c>
      <c r="BN310" s="81" t="s">
        <v>105</v>
      </c>
      <c r="BO310" s="81" t="s">
        <v>105</v>
      </c>
      <c r="BP310" s="81" t="s">
        <v>105</v>
      </c>
      <c r="BQ310" s="81" t="s">
        <v>105</v>
      </c>
      <c r="BR310" s="81" t="s">
        <v>105</v>
      </c>
      <c r="BS310" s="81" t="s">
        <v>105</v>
      </c>
      <c r="BT310" s="81" t="s">
        <v>105</v>
      </c>
      <c r="BU310" s="81" t="s">
        <v>105</v>
      </c>
      <c r="BV310" s="87" t="s">
        <v>98</v>
      </c>
      <c r="BW310" s="88" t="s">
        <v>151</v>
      </c>
      <c r="BX310" s="81" t="s">
        <v>105</v>
      </c>
      <c r="BY310" s="81" t="s">
        <v>105</v>
      </c>
      <c r="BZ310" s="81" t="s">
        <v>105</v>
      </c>
      <c r="CA310" s="81" t="s">
        <v>105</v>
      </c>
      <c r="CB310" s="81" t="s">
        <v>105</v>
      </c>
      <c r="CC310" s="81" t="s">
        <v>105</v>
      </c>
      <c r="CD310" s="99" t="s">
        <v>105</v>
      </c>
      <c r="CE310" s="100" t="s">
        <v>101</v>
      </c>
      <c r="CF310" s="101" t="s">
        <v>152</v>
      </c>
      <c r="CG310" s="102" t="s">
        <v>103</v>
      </c>
      <c r="CH310" s="103" t="s">
        <v>153</v>
      </c>
    </row>
    <row r="311" ht="30.3" spans="1:86">
      <c r="A311" s="21">
        <v>308</v>
      </c>
      <c r="B311" s="288">
        <f>'1ST TERM Db'!B311</f>
        <v>0</v>
      </c>
      <c r="C311" s="289">
        <f>'1ST TERM Db'!C311</f>
        <v>0</v>
      </c>
      <c r="D311" s="29">
        <f>'1ST TERM Db'!D311</f>
        <v>0</v>
      </c>
      <c r="E311" s="26">
        <f>'1ST TERM Db'!E311</f>
        <v>0</v>
      </c>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3</v>
      </c>
      <c r="BN311" s="81" t="s">
        <v>105</v>
      </c>
      <c r="BO311" s="81" t="s">
        <v>105</v>
      </c>
      <c r="BP311" s="81" t="s">
        <v>105</v>
      </c>
      <c r="BQ311" s="81" t="s">
        <v>105</v>
      </c>
      <c r="BR311" s="81" t="s">
        <v>105</v>
      </c>
      <c r="BS311" s="81" t="s">
        <v>105</v>
      </c>
      <c r="BT311" s="81" t="s">
        <v>105</v>
      </c>
      <c r="BU311" s="81" t="s">
        <v>105</v>
      </c>
      <c r="BV311" s="87" t="s">
        <v>98</v>
      </c>
      <c r="BW311" s="88" t="s">
        <v>151</v>
      </c>
      <c r="BX311" s="81" t="s">
        <v>105</v>
      </c>
      <c r="BY311" s="81" t="s">
        <v>105</v>
      </c>
      <c r="BZ311" s="81" t="s">
        <v>105</v>
      </c>
      <c r="CA311" s="81" t="s">
        <v>105</v>
      </c>
      <c r="CB311" s="81" t="s">
        <v>105</v>
      </c>
      <c r="CC311" s="81" t="s">
        <v>105</v>
      </c>
      <c r="CD311" s="99" t="s">
        <v>105</v>
      </c>
      <c r="CE311" s="100" t="s">
        <v>101</v>
      </c>
      <c r="CF311" s="101" t="s">
        <v>152</v>
      </c>
      <c r="CG311" s="102" t="s">
        <v>103</v>
      </c>
      <c r="CH311" s="103" t="s">
        <v>153</v>
      </c>
    </row>
    <row r="312" ht="30.3" spans="1:86">
      <c r="A312" s="21">
        <v>309</v>
      </c>
      <c r="B312" s="288">
        <f>'1ST TERM Db'!B312</f>
        <v>0</v>
      </c>
      <c r="C312" s="289">
        <f>'1ST TERM Db'!C312</f>
        <v>0</v>
      </c>
      <c r="D312" s="29">
        <f>'1ST TERM Db'!D312</f>
        <v>0</v>
      </c>
      <c r="E312" s="26">
        <f>'1ST TERM Db'!E312</f>
        <v>0</v>
      </c>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3</v>
      </c>
      <c r="BN312" s="81" t="s">
        <v>105</v>
      </c>
      <c r="BO312" s="81" t="s">
        <v>105</v>
      </c>
      <c r="BP312" s="81" t="s">
        <v>105</v>
      </c>
      <c r="BQ312" s="81" t="s">
        <v>105</v>
      </c>
      <c r="BR312" s="81" t="s">
        <v>105</v>
      </c>
      <c r="BS312" s="81" t="s">
        <v>105</v>
      </c>
      <c r="BT312" s="81" t="s">
        <v>105</v>
      </c>
      <c r="BU312" s="81" t="s">
        <v>105</v>
      </c>
      <c r="BV312" s="87" t="s">
        <v>98</v>
      </c>
      <c r="BW312" s="88" t="s">
        <v>151</v>
      </c>
      <c r="BX312" s="81" t="s">
        <v>105</v>
      </c>
      <c r="BY312" s="81" t="s">
        <v>105</v>
      </c>
      <c r="BZ312" s="81" t="s">
        <v>105</v>
      </c>
      <c r="CA312" s="81" t="s">
        <v>105</v>
      </c>
      <c r="CB312" s="81" t="s">
        <v>105</v>
      </c>
      <c r="CC312" s="81" t="s">
        <v>105</v>
      </c>
      <c r="CD312" s="99" t="s">
        <v>105</v>
      </c>
      <c r="CE312" s="100" t="s">
        <v>101</v>
      </c>
      <c r="CF312" s="101" t="s">
        <v>152</v>
      </c>
      <c r="CG312" s="102" t="s">
        <v>103</v>
      </c>
      <c r="CH312" s="103" t="s">
        <v>153</v>
      </c>
    </row>
    <row r="313" ht="30.3" spans="1:86">
      <c r="A313" s="21">
        <v>310</v>
      </c>
      <c r="B313" s="288">
        <f>'1ST TERM Db'!B313</f>
        <v>0</v>
      </c>
      <c r="C313" s="289">
        <f>'1ST TERM Db'!C313</f>
        <v>0</v>
      </c>
      <c r="D313" s="29">
        <f>'1ST TERM Db'!D313</f>
        <v>0</v>
      </c>
      <c r="E313" s="26">
        <f>'1ST TERM Db'!E313</f>
        <v>0</v>
      </c>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3</v>
      </c>
      <c r="BN313" s="81" t="s">
        <v>105</v>
      </c>
      <c r="BO313" s="81" t="s">
        <v>105</v>
      </c>
      <c r="BP313" s="81" t="s">
        <v>105</v>
      </c>
      <c r="BQ313" s="81" t="s">
        <v>105</v>
      </c>
      <c r="BR313" s="81" t="s">
        <v>105</v>
      </c>
      <c r="BS313" s="81" t="s">
        <v>105</v>
      </c>
      <c r="BT313" s="81" t="s">
        <v>105</v>
      </c>
      <c r="BU313" s="81" t="s">
        <v>105</v>
      </c>
      <c r="BV313" s="87" t="s">
        <v>98</v>
      </c>
      <c r="BW313" s="88" t="s">
        <v>151</v>
      </c>
      <c r="BX313" s="81" t="s">
        <v>105</v>
      </c>
      <c r="BY313" s="81" t="s">
        <v>105</v>
      </c>
      <c r="BZ313" s="81" t="s">
        <v>105</v>
      </c>
      <c r="CA313" s="81" t="s">
        <v>105</v>
      </c>
      <c r="CB313" s="81" t="s">
        <v>105</v>
      </c>
      <c r="CC313" s="81" t="s">
        <v>105</v>
      </c>
      <c r="CD313" s="99" t="s">
        <v>105</v>
      </c>
      <c r="CE313" s="100" t="s">
        <v>101</v>
      </c>
      <c r="CF313" s="101" t="s">
        <v>152</v>
      </c>
      <c r="CG313" s="102" t="s">
        <v>103</v>
      </c>
      <c r="CH313" s="103" t="s">
        <v>153</v>
      </c>
    </row>
    <row r="314" ht="30.3" spans="1:86">
      <c r="A314" s="21">
        <v>311</v>
      </c>
      <c r="B314" s="288">
        <f>'1ST TERM Db'!B314</f>
        <v>0</v>
      </c>
      <c r="C314" s="289">
        <f>'1ST TERM Db'!C314</f>
        <v>0</v>
      </c>
      <c r="D314" s="29">
        <f>'1ST TERM Db'!D314</f>
        <v>0</v>
      </c>
      <c r="E314" s="26">
        <f>'1ST TERM Db'!E314</f>
        <v>0</v>
      </c>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3</v>
      </c>
      <c r="BN314" s="81" t="s">
        <v>105</v>
      </c>
      <c r="BO314" s="81" t="s">
        <v>105</v>
      </c>
      <c r="BP314" s="81" t="s">
        <v>105</v>
      </c>
      <c r="BQ314" s="81" t="s">
        <v>105</v>
      </c>
      <c r="BR314" s="81" t="s">
        <v>105</v>
      </c>
      <c r="BS314" s="81" t="s">
        <v>105</v>
      </c>
      <c r="BT314" s="81" t="s">
        <v>105</v>
      </c>
      <c r="BU314" s="81" t="s">
        <v>105</v>
      </c>
      <c r="BV314" s="87" t="s">
        <v>98</v>
      </c>
      <c r="BW314" s="88" t="s">
        <v>151</v>
      </c>
      <c r="BX314" s="81" t="s">
        <v>105</v>
      </c>
      <c r="BY314" s="81" t="s">
        <v>105</v>
      </c>
      <c r="BZ314" s="81" t="s">
        <v>105</v>
      </c>
      <c r="CA314" s="81" t="s">
        <v>105</v>
      </c>
      <c r="CB314" s="81" t="s">
        <v>105</v>
      </c>
      <c r="CC314" s="81" t="s">
        <v>105</v>
      </c>
      <c r="CD314" s="99" t="s">
        <v>105</v>
      </c>
      <c r="CE314" s="100" t="s">
        <v>101</v>
      </c>
      <c r="CF314" s="101" t="s">
        <v>152</v>
      </c>
      <c r="CG314" s="102" t="s">
        <v>103</v>
      </c>
      <c r="CH314" s="103" t="s">
        <v>153</v>
      </c>
    </row>
    <row r="315" ht="30.3" spans="1:86">
      <c r="A315" s="21">
        <v>312</v>
      </c>
      <c r="B315" s="288">
        <f>'1ST TERM Db'!B315</f>
        <v>0</v>
      </c>
      <c r="C315" s="289">
        <f>'1ST TERM Db'!C315</f>
        <v>0</v>
      </c>
      <c r="D315" s="29">
        <f>'1ST TERM Db'!D315</f>
        <v>0</v>
      </c>
      <c r="E315" s="26">
        <f>'1ST TERM Db'!E315</f>
        <v>0</v>
      </c>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3</v>
      </c>
      <c r="BN315" s="81" t="s">
        <v>105</v>
      </c>
      <c r="BO315" s="81" t="s">
        <v>105</v>
      </c>
      <c r="BP315" s="81" t="s">
        <v>105</v>
      </c>
      <c r="BQ315" s="81" t="s">
        <v>105</v>
      </c>
      <c r="BR315" s="81" t="s">
        <v>105</v>
      </c>
      <c r="BS315" s="81" t="s">
        <v>105</v>
      </c>
      <c r="BT315" s="81" t="s">
        <v>105</v>
      </c>
      <c r="BU315" s="81" t="s">
        <v>105</v>
      </c>
      <c r="BV315" s="87" t="s">
        <v>98</v>
      </c>
      <c r="BW315" s="88" t="s">
        <v>151</v>
      </c>
      <c r="BX315" s="81" t="s">
        <v>105</v>
      </c>
      <c r="BY315" s="81" t="s">
        <v>105</v>
      </c>
      <c r="BZ315" s="81" t="s">
        <v>105</v>
      </c>
      <c r="CA315" s="81" t="s">
        <v>105</v>
      </c>
      <c r="CB315" s="81" t="s">
        <v>105</v>
      </c>
      <c r="CC315" s="81" t="s">
        <v>105</v>
      </c>
      <c r="CD315" s="99" t="s">
        <v>105</v>
      </c>
      <c r="CE315" s="100" t="s">
        <v>101</v>
      </c>
      <c r="CF315" s="101" t="s">
        <v>152</v>
      </c>
      <c r="CG315" s="102" t="s">
        <v>103</v>
      </c>
      <c r="CH315" s="103" t="s">
        <v>153</v>
      </c>
    </row>
    <row r="316" ht="30.3" spans="1:86">
      <c r="A316" s="21">
        <v>313</v>
      </c>
      <c r="B316" s="288">
        <f>'1ST TERM Db'!B316</f>
        <v>0</v>
      </c>
      <c r="C316" s="289">
        <f>'1ST TERM Db'!C316</f>
        <v>0</v>
      </c>
      <c r="D316" s="29">
        <f>'1ST TERM Db'!D316</f>
        <v>0</v>
      </c>
      <c r="E316" s="26">
        <f>'1ST TERM Db'!E316</f>
        <v>0</v>
      </c>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3</v>
      </c>
      <c r="BN316" s="81" t="s">
        <v>105</v>
      </c>
      <c r="BO316" s="81" t="s">
        <v>105</v>
      </c>
      <c r="BP316" s="81" t="s">
        <v>105</v>
      </c>
      <c r="BQ316" s="81" t="s">
        <v>105</v>
      </c>
      <c r="BR316" s="81" t="s">
        <v>105</v>
      </c>
      <c r="BS316" s="81" t="s">
        <v>105</v>
      </c>
      <c r="BT316" s="81" t="s">
        <v>105</v>
      </c>
      <c r="BU316" s="81" t="s">
        <v>105</v>
      </c>
      <c r="BV316" s="87" t="s">
        <v>98</v>
      </c>
      <c r="BW316" s="88" t="s">
        <v>151</v>
      </c>
      <c r="BX316" s="81" t="s">
        <v>105</v>
      </c>
      <c r="BY316" s="81" t="s">
        <v>105</v>
      </c>
      <c r="BZ316" s="81" t="s">
        <v>105</v>
      </c>
      <c r="CA316" s="81" t="s">
        <v>105</v>
      </c>
      <c r="CB316" s="81" t="s">
        <v>105</v>
      </c>
      <c r="CC316" s="81" t="s">
        <v>105</v>
      </c>
      <c r="CD316" s="99" t="s">
        <v>105</v>
      </c>
      <c r="CE316" s="100" t="s">
        <v>101</v>
      </c>
      <c r="CF316" s="101" t="s">
        <v>152</v>
      </c>
      <c r="CG316" s="102" t="s">
        <v>103</v>
      </c>
      <c r="CH316" s="103" t="s">
        <v>153</v>
      </c>
    </row>
    <row r="317" ht="30.3" spans="1:86">
      <c r="A317" s="21">
        <v>314</v>
      </c>
      <c r="B317" s="288">
        <f>'1ST TERM Db'!B317</f>
        <v>0</v>
      </c>
      <c r="C317" s="289">
        <f>'1ST TERM Db'!C317</f>
        <v>0</v>
      </c>
      <c r="D317" s="29">
        <f>'1ST TERM Db'!D317</f>
        <v>0</v>
      </c>
      <c r="E317" s="26">
        <f>'1ST TERM Db'!E317</f>
        <v>0</v>
      </c>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3</v>
      </c>
      <c r="BN317" s="81" t="s">
        <v>105</v>
      </c>
      <c r="BO317" s="81" t="s">
        <v>105</v>
      </c>
      <c r="BP317" s="81" t="s">
        <v>105</v>
      </c>
      <c r="BQ317" s="81" t="s">
        <v>105</v>
      </c>
      <c r="BR317" s="81" t="s">
        <v>105</v>
      </c>
      <c r="BS317" s="81" t="s">
        <v>105</v>
      </c>
      <c r="BT317" s="81" t="s">
        <v>105</v>
      </c>
      <c r="BU317" s="81" t="s">
        <v>105</v>
      </c>
      <c r="BV317" s="87" t="s">
        <v>98</v>
      </c>
      <c r="BW317" s="88" t="s">
        <v>151</v>
      </c>
      <c r="BX317" s="81" t="s">
        <v>105</v>
      </c>
      <c r="BY317" s="81" t="s">
        <v>105</v>
      </c>
      <c r="BZ317" s="81" t="s">
        <v>105</v>
      </c>
      <c r="CA317" s="81" t="s">
        <v>105</v>
      </c>
      <c r="CB317" s="81" t="s">
        <v>105</v>
      </c>
      <c r="CC317" s="81" t="s">
        <v>105</v>
      </c>
      <c r="CD317" s="99" t="s">
        <v>105</v>
      </c>
      <c r="CE317" s="100" t="s">
        <v>101</v>
      </c>
      <c r="CF317" s="101" t="s">
        <v>152</v>
      </c>
      <c r="CG317" s="102" t="s">
        <v>103</v>
      </c>
      <c r="CH317" s="103" t="s">
        <v>153</v>
      </c>
    </row>
    <row r="318" ht="30.3" spans="1:86">
      <c r="A318" s="21">
        <v>315</v>
      </c>
      <c r="B318" s="288">
        <f>'1ST TERM Db'!B318</f>
        <v>0</v>
      </c>
      <c r="C318" s="289">
        <f>'1ST TERM Db'!C318</f>
        <v>0</v>
      </c>
      <c r="D318" s="29">
        <f>'1ST TERM Db'!D318</f>
        <v>0</v>
      </c>
      <c r="E318" s="26">
        <f>'1ST TERM Db'!E318</f>
        <v>0</v>
      </c>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3</v>
      </c>
      <c r="BN318" s="81" t="s">
        <v>105</v>
      </c>
      <c r="BO318" s="81" t="s">
        <v>105</v>
      </c>
      <c r="BP318" s="81" t="s">
        <v>105</v>
      </c>
      <c r="BQ318" s="81" t="s">
        <v>105</v>
      </c>
      <c r="BR318" s="81" t="s">
        <v>105</v>
      </c>
      <c r="BS318" s="81" t="s">
        <v>105</v>
      </c>
      <c r="BT318" s="81" t="s">
        <v>105</v>
      </c>
      <c r="BU318" s="81" t="s">
        <v>105</v>
      </c>
      <c r="BV318" s="87" t="s">
        <v>98</v>
      </c>
      <c r="BW318" s="88" t="s">
        <v>151</v>
      </c>
      <c r="BX318" s="81" t="s">
        <v>105</v>
      </c>
      <c r="BY318" s="81" t="s">
        <v>105</v>
      </c>
      <c r="BZ318" s="81" t="s">
        <v>105</v>
      </c>
      <c r="CA318" s="81" t="s">
        <v>105</v>
      </c>
      <c r="CB318" s="81" t="s">
        <v>105</v>
      </c>
      <c r="CC318" s="81" t="s">
        <v>105</v>
      </c>
      <c r="CD318" s="99" t="s">
        <v>105</v>
      </c>
      <c r="CE318" s="100" t="s">
        <v>101</v>
      </c>
      <c r="CF318" s="101" t="s">
        <v>152</v>
      </c>
      <c r="CG318" s="102" t="s">
        <v>103</v>
      </c>
      <c r="CH318" s="103" t="s">
        <v>153</v>
      </c>
    </row>
    <row r="319" ht="30.3" spans="1:86">
      <c r="A319" s="21">
        <v>316</v>
      </c>
      <c r="B319" s="288">
        <f>'1ST TERM Db'!B319</f>
        <v>0</v>
      </c>
      <c r="C319" s="289">
        <f>'1ST TERM Db'!C319</f>
        <v>0</v>
      </c>
      <c r="D319" s="29">
        <f>'1ST TERM Db'!D319</f>
        <v>0</v>
      </c>
      <c r="E319" s="26">
        <f>'1ST TERM Db'!E319</f>
        <v>0</v>
      </c>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3</v>
      </c>
      <c r="BN319" s="81" t="s">
        <v>105</v>
      </c>
      <c r="BO319" s="81" t="s">
        <v>105</v>
      </c>
      <c r="BP319" s="81" t="s">
        <v>105</v>
      </c>
      <c r="BQ319" s="81" t="s">
        <v>105</v>
      </c>
      <c r="BR319" s="81" t="s">
        <v>105</v>
      </c>
      <c r="BS319" s="81" t="s">
        <v>105</v>
      </c>
      <c r="BT319" s="81" t="s">
        <v>105</v>
      </c>
      <c r="BU319" s="81" t="s">
        <v>105</v>
      </c>
      <c r="BV319" s="87" t="s">
        <v>98</v>
      </c>
      <c r="BW319" s="88" t="s">
        <v>151</v>
      </c>
      <c r="BX319" s="81" t="s">
        <v>105</v>
      </c>
      <c r="BY319" s="81" t="s">
        <v>105</v>
      </c>
      <c r="BZ319" s="81" t="s">
        <v>105</v>
      </c>
      <c r="CA319" s="81" t="s">
        <v>105</v>
      </c>
      <c r="CB319" s="81" t="s">
        <v>105</v>
      </c>
      <c r="CC319" s="81" t="s">
        <v>105</v>
      </c>
      <c r="CD319" s="99" t="s">
        <v>105</v>
      </c>
      <c r="CE319" s="100" t="s">
        <v>101</v>
      </c>
      <c r="CF319" s="101" t="s">
        <v>152</v>
      </c>
      <c r="CG319" s="102" t="s">
        <v>103</v>
      </c>
      <c r="CH319" s="103" t="s">
        <v>153</v>
      </c>
    </row>
    <row r="320" ht="30.3" spans="1:86">
      <c r="A320" s="21">
        <v>317</v>
      </c>
      <c r="B320" s="288">
        <f>'1ST TERM Db'!B320</f>
        <v>0</v>
      </c>
      <c r="C320" s="289">
        <f>'1ST TERM Db'!C320</f>
        <v>0</v>
      </c>
      <c r="D320" s="29">
        <f>'1ST TERM Db'!D320</f>
        <v>0</v>
      </c>
      <c r="E320" s="26">
        <f>'1ST TERM Db'!E320</f>
        <v>0</v>
      </c>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3</v>
      </c>
      <c r="BN320" s="81" t="s">
        <v>105</v>
      </c>
      <c r="BO320" s="81" t="s">
        <v>105</v>
      </c>
      <c r="BP320" s="81" t="s">
        <v>105</v>
      </c>
      <c r="BQ320" s="81" t="s">
        <v>105</v>
      </c>
      <c r="BR320" s="81" t="s">
        <v>105</v>
      </c>
      <c r="BS320" s="81" t="s">
        <v>105</v>
      </c>
      <c r="BT320" s="81" t="s">
        <v>105</v>
      </c>
      <c r="BU320" s="81" t="s">
        <v>105</v>
      </c>
      <c r="BV320" s="87" t="s">
        <v>98</v>
      </c>
      <c r="BW320" s="88" t="s">
        <v>151</v>
      </c>
      <c r="BX320" s="81" t="s">
        <v>105</v>
      </c>
      <c r="BY320" s="81" t="s">
        <v>105</v>
      </c>
      <c r="BZ320" s="81" t="s">
        <v>105</v>
      </c>
      <c r="CA320" s="81" t="s">
        <v>105</v>
      </c>
      <c r="CB320" s="81" t="s">
        <v>105</v>
      </c>
      <c r="CC320" s="81" t="s">
        <v>105</v>
      </c>
      <c r="CD320" s="99" t="s">
        <v>105</v>
      </c>
      <c r="CE320" s="100" t="s">
        <v>101</v>
      </c>
      <c r="CF320" s="101" t="s">
        <v>152</v>
      </c>
      <c r="CG320" s="102" t="s">
        <v>103</v>
      </c>
      <c r="CH320" s="103" t="s">
        <v>153</v>
      </c>
    </row>
    <row r="321" ht="30.3" spans="1:86">
      <c r="A321" s="21">
        <v>318</v>
      </c>
      <c r="B321" s="288">
        <f>'1ST TERM Db'!B321</f>
        <v>0</v>
      </c>
      <c r="C321" s="289">
        <f>'1ST TERM Db'!C321</f>
        <v>0</v>
      </c>
      <c r="D321" s="29">
        <f>'1ST TERM Db'!D321</f>
        <v>0</v>
      </c>
      <c r="E321" s="26">
        <f>'1ST TERM Db'!E321</f>
        <v>0</v>
      </c>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3</v>
      </c>
      <c r="BN321" s="81" t="s">
        <v>105</v>
      </c>
      <c r="BO321" s="81" t="s">
        <v>105</v>
      </c>
      <c r="BP321" s="81" t="s">
        <v>105</v>
      </c>
      <c r="BQ321" s="81" t="s">
        <v>105</v>
      </c>
      <c r="BR321" s="81" t="s">
        <v>105</v>
      </c>
      <c r="BS321" s="81" t="s">
        <v>105</v>
      </c>
      <c r="BT321" s="81" t="s">
        <v>105</v>
      </c>
      <c r="BU321" s="81" t="s">
        <v>105</v>
      </c>
      <c r="BV321" s="87" t="s">
        <v>98</v>
      </c>
      <c r="BW321" s="88" t="s">
        <v>151</v>
      </c>
      <c r="BX321" s="81" t="s">
        <v>105</v>
      </c>
      <c r="BY321" s="81" t="s">
        <v>105</v>
      </c>
      <c r="BZ321" s="81" t="s">
        <v>105</v>
      </c>
      <c r="CA321" s="81" t="s">
        <v>105</v>
      </c>
      <c r="CB321" s="81" t="s">
        <v>105</v>
      </c>
      <c r="CC321" s="81" t="s">
        <v>105</v>
      </c>
      <c r="CD321" s="99" t="s">
        <v>105</v>
      </c>
      <c r="CE321" s="100" t="s">
        <v>101</v>
      </c>
      <c r="CF321" s="101" t="s">
        <v>152</v>
      </c>
      <c r="CG321" s="102" t="s">
        <v>103</v>
      </c>
      <c r="CH321" s="103" t="s">
        <v>153</v>
      </c>
    </row>
    <row r="322" ht="30.3" spans="1:86">
      <c r="A322" s="21">
        <v>319</v>
      </c>
      <c r="B322" s="288">
        <f>'1ST TERM Db'!B322</f>
        <v>0</v>
      </c>
      <c r="C322" s="289">
        <f>'1ST TERM Db'!C322</f>
        <v>0</v>
      </c>
      <c r="D322" s="29">
        <f>'1ST TERM Db'!D322</f>
        <v>0</v>
      </c>
      <c r="E322" s="26">
        <f>'1ST TERM Db'!E322</f>
        <v>0</v>
      </c>
      <c r="F322" s="27"/>
      <c r="G322" s="27"/>
      <c r="H322" s="27"/>
      <c r="I322" s="42">
        <f t="shared" si="86"/>
        <v>0</v>
      </c>
      <c r="J322" s="26"/>
      <c r="K322" s="26"/>
      <c r="L322" s="43">
        <f t="shared" ref="L322:L385" si="105">SUM(J322:K322)</f>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3</v>
      </c>
      <c r="BN322" s="81" t="s">
        <v>105</v>
      </c>
      <c r="BO322" s="81" t="s">
        <v>105</v>
      </c>
      <c r="BP322" s="81" t="s">
        <v>105</v>
      </c>
      <c r="BQ322" s="81" t="s">
        <v>105</v>
      </c>
      <c r="BR322" s="81" t="s">
        <v>105</v>
      </c>
      <c r="BS322" s="81" t="s">
        <v>105</v>
      </c>
      <c r="BT322" s="81" t="s">
        <v>105</v>
      </c>
      <c r="BU322" s="81" t="s">
        <v>105</v>
      </c>
      <c r="BV322" s="87" t="s">
        <v>98</v>
      </c>
      <c r="BW322" s="88" t="s">
        <v>151</v>
      </c>
      <c r="BX322" s="81" t="s">
        <v>105</v>
      </c>
      <c r="BY322" s="81" t="s">
        <v>105</v>
      </c>
      <c r="BZ322" s="81" t="s">
        <v>105</v>
      </c>
      <c r="CA322" s="81" t="s">
        <v>105</v>
      </c>
      <c r="CB322" s="81" t="s">
        <v>105</v>
      </c>
      <c r="CC322" s="81" t="s">
        <v>105</v>
      </c>
      <c r="CD322" s="99" t="s">
        <v>105</v>
      </c>
      <c r="CE322" s="100" t="s">
        <v>101</v>
      </c>
      <c r="CF322" s="101" t="s">
        <v>152</v>
      </c>
      <c r="CG322" s="102" t="s">
        <v>103</v>
      </c>
      <c r="CH322" s="103" t="s">
        <v>153</v>
      </c>
    </row>
    <row r="323" ht="30.3" spans="1:86">
      <c r="A323" s="21">
        <v>320</v>
      </c>
      <c r="B323" s="288">
        <f>'1ST TERM Db'!B323</f>
        <v>0</v>
      </c>
      <c r="C323" s="289">
        <f>'1ST TERM Db'!C323</f>
        <v>0</v>
      </c>
      <c r="D323" s="29">
        <f>'1ST TERM Db'!D323</f>
        <v>0</v>
      </c>
      <c r="E323" s="26">
        <f>'1ST TERM Db'!E323</f>
        <v>0</v>
      </c>
      <c r="F323" s="27"/>
      <c r="G323" s="27"/>
      <c r="H323" s="27"/>
      <c r="I323" s="42">
        <f t="shared" si="86"/>
        <v>0</v>
      </c>
      <c r="J323" s="26"/>
      <c r="K323" s="26"/>
      <c r="L323" s="43">
        <f t="shared" si="105"/>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3</v>
      </c>
      <c r="BN323" s="81" t="s">
        <v>105</v>
      </c>
      <c r="BO323" s="81" t="s">
        <v>105</v>
      </c>
      <c r="BP323" s="81" t="s">
        <v>105</v>
      </c>
      <c r="BQ323" s="81" t="s">
        <v>105</v>
      </c>
      <c r="BR323" s="81" t="s">
        <v>105</v>
      </c>
      <c r="BS323" s="81" t="s">
        <v>105</v>
      </c>
      <c r="BT323" s="81" t="s">
        <v>105</v>
      </c>
      <c r="BU323" s="81" t="s">
        <v>105</v>
      </c>
      <c r="BV323" s="87" t="s">
        <v>98</v>
      </c>
      <c r="BW323" s="88" t="s">
        <v>151</v>
      </c>
      <c r="BX323" s="81" t="s">
        <v>105</v>
      </c>
      <c r="BY323" s="81" t="s">
        <v>105</v>
      </c>
      <c r="BZ323" s="81" t="s">
        <v>105</v>
      </c>
      <c r="CA323" s="81" t="s">
        <v>105</v>
      </c>
      <c r="CB323" s="81" t="s">
        <v>105</v>
      </c>
      <c r="CC323" s="81" t="s">
        <v>105</v>
      </c>
      <c r="CD323" s="99" t="s">
        <v>105</v>
      </c>
      <c r="CE323" s="100" t="s">
        <v>101</v>
      </c>
      <c r="CF323" s="101" t="s">
        <v>152</v>
      </c>
      <c r="CG323" s="102" t="s">
        <v>103</v>
      </c>
      <c r="CH323" s="103" t="s">
        <v>153</v>
      </c>
    </row>
    <row r="324" ht="30.3" spans="1:86">
      <c r="A324" s="21">
        <v>321</v>
      </c>
      <c r="B324" s="288">
        <f>'1ST TERM Db'!B324</f>
        <v>0</v>
      </c>
      <c r="C324" s="289">
        <f>'1ST TERM Db'!C324</f>
        <v>0</v>
      </c>
      <c r="D324" s="29">
        <f>'1ST TERM Db'!D324</f>
        <v>0</v>
      </c>
      <c r="E324" s="26">
        <f>'1ST TERM Db'!E324</f>
        <v>0</v>
      </c>
      <c r="F324" s="27"/>
      <c r="G324" s="27"/>
      <c r="H324" s="27"/>
      <c r="I324" s="42">
        <f t="shared" si="86"/>
        <v>0</v>
      </c>
      <c r="J324" s="26"/>
      <c r="K324" s="26"/>
      <c r="L324" s="43">
        <f t="shared" si="105"/>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3</v>
      </c>
      <c r="BN324" s="81" t="s">
        <v>105</v>
      </c>
      <c r="BO324" s="81" t="s">
        <v>105</v>
      </c>
      <c r="BP324" s="81" t="s">
        <v>105</v>
      </c>
      <c r="BQ324" s="81" t="s">
        <v>105</v>
      </c>
      <c r="BR324" s="81" t="s">
        <v>105</v>
      </c>
      <c r="BS324" s="81" t="s">
        <v>105</v>
      </c>
      <c r="BT324" s="81" t="s">
        <v>105</v>
      </c>
      <c r="BU324" s="81" t="s">
        <v>105</v>
      </c>
      <c r="BV324" s="87" t="s">
        <v>98</v>
      </c>
      <c r="BW324" s="88" t="s">
        <v>151</v>
      </c>
      <c r="BX324" s="81" t="s">
        <v>105</v>
      </c>
      <c r="BY324" s="81" t="s">
        <v>105</v>
      </c>
      <c r="BZ324" s="81" t="s">
        <v>105</v>
      </c>
      <c r="CA324" s="81" t="s">
        <v>105</v>
      </c>
      <c r="CB324" s="81" t="s">
        <v>105</v>
      </c>
      <c r="CC324" s="81" t="s">
        <v>105</v>
      </c>
      <c r="CD324" s="99" t="s">
        <v>105</v>
      </c>
      <c r="CE324" s="100" t="s">
        <v>101</v>
      </c>
      <c r="CF324" s="101" t="s">
        <v>152</v>
      </c>
      <c r="CG324" s="102" t="s">
        <v>103</v>
      </c>
      <c r="CH324" s="103" t="s">
        <v>153</v>
      </c>
    </row>
    <row r="325" ht="30.3" spans="1:86">
      <c r="A325" s="21">
        <v>322</v>
      </c>
      <c r="B325" s="288">
        <f>'1ST TERM Db'!B325</f>
        <v>0</v>
      </c>
      <c r="C325" s="289">
        <f>'1ST TERM Db'!C325</f>
        <v>0</v>
      </c>
      <c r="D325" s="29">
        <f>'1ST TERM Db'!D325</f>
        <v>0</v>
      </c>
      <c r="E325" s="26">
        <f>'1ST TERM Db'!E325</f>
        <v>0</v>
      </c>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3</v>
      </c>
      <c r="BN325" s="81" t="s">
        <v>105</v>
      </c>
      <c r="BO325" s="81" t="s">
        <v>105</v>
      </c>
      <c r="BP325" s="81" t="s">
        <v>105</v>
      </c>
      <c r="BQ325" s="81" t="s">
        <v>105</v>
      </c>
      <c r="BR325" s="81" t="s">
        <v>105</v>
      </c>
      <c r="BS325" s="81" t="s">
        <v>105</v>
      </c>
      <c r="BT325" s="81" t="s">
        <v>105</v>
      </c>
      <c r="BU325" s="81" t="s">
        <v>105</v>
      </c>
      <c r="BV325" s="87" t="s">
        <v>98</v>
      </c>
      <c r="BW325" s="88" t="s">
        <v>151</v>
      </c>
      <c r="BX325" s="81" t="s">
        <v>105</v>
      </c>
      <c r="BY325" s="81" t="s">
        <v>105</v>
      </c>
      <c r="BZ325" s="81" t="s">
        <v>105</v>
      </c>
      <c r="CA325" s="81" t="s">
        <v>105</v>
      </c>
      <c r="CB325" s="81" t="s">
        <v>105</v>
      </c>
      <c r="CC325" s="81" t="s">
        <v>105</v>
      </c>
      <c r="CD325" s="99" t="s">
        <v>105</v>
      </c>
      <c r="CE325" s="100" t="s">
        <v>101</v>
      </c>
      <c r="CF325" s="101" t="s">
        <v>152</v>
      </c>
      <c r="CG325" s="102" t="s">
        <v>103</v>
      </c>
      <c r="CH325" s="103" t="s">
        <v>153</v>
      </c>
    </row>
    <row r="326" ht="30.3" spans="1:86">
      <c r="A326" s="21">
        <v>323</v>
      </c>
      <c r="B326" s="288">
        <f>'1ST TERM Db'!B326</f>
        <v>0</v>
      </c>
      <c r="C326" s="289">
        <f>'1ST TERM Db'!C326</f>
        <v>0</v>
      </c>
      <c r="D326" s="29">
        <f>'1ST TERM Db'!D326</f>
        <v>0</v>
      </c>
      <c r="E326" s="26">
        <f>'1ST TERM Db'!E326</f>
        <v>0</v>
      </c>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3</v>
      </c>
      <c r="BN326" s="81" t="s">
        <v>105</v>
      </c>
      <c r="BO326" s="81" t="s">
        <v>105</v>
      </c>
      <c r="BP326" s="81" t="s">
        <v>105</v>
      </c>
      <c r="BQ326" s="81" t="s">
        <v>105</v>
      </c>
      <c r="BR326" s="81" t="s">
        <v>105</v>
      </c>
      <c r="BS326" s="81" t="s">
        <v>105</v>
      </c>
      <c r="BT326" s="81" t="s">
        <v>105</v>
      </c>
      <c r="BU326" s="81" t="s">
        <v>105</v>
      </c>
      <c r="BV326" s="87" t="s">
        <v>98</v>
      </c>
      <c r="BW326" s="88" t="s">
        <v>151</v>
      </c>
      <c r="BX326" s="81" t="s">
        <v>105</v>
      </c>
      <c r="BY326" s="81" t="s">
        <v>105</v>
      </c>
      <c r="BZ326" s="81" t="s">
        <v>105</v>
      </c>
      <c r="CA326" s="81" t="s">
        <v>105</v>
      </c>
      <c r="CB326" s="81" t="s">
        <v>105</v>
      </c>
      <c r="CC326" s="81" t="s">
        <v>105</v>
      </c>
      <c r="CD326" s="99" t="s">
        <v>105</v>
      </c>
      <c r="CE326" s="100" t="s">
        <v>101</v>
      </c>
      <c r="CF326" s="101" t="s">
        <v>152</v>
      </c>
      <c r="CG326" s="102" t="s">
        <v>103</v>
      </c>
      <c r="CH326" s="103" t="s">
        <v>153</v>
      </c>
    </row>
    <row r="327" ht="30.3" spans="1:86">
      <c r="A327" s="21">
        <v>324</v>
      </c>
      <c r="B327" s="288">
        <f>'1ST TERM Db'!B327</f>
        <v>0</v>
      </c>
      <c r="C327" s="289">
        <f>'1ST TERM Db'!C327</f>
        <v>0</v>
      </c>
      <c r="D327" s="29">
        <f>'1ST TERM Db'!D327</f>
        <v>0</v>
      </c>
      <c r="E327" s="26">
        <f>'1ST TERM Db'!E327</f>
        <v>0</v>
      </c>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3</v>
      </c>
      <c r="BN327" s="81" t="s">
        <v>105</v>
      </c>
      <c r="BO327" s="81" t="s">
        <v>105</v>
      </c>
      <c r="BP327" s="81" t="s">
        <v>105</v>
      </c>
      <c r="BQ327" s="81" t="s">
        <v>105</v>
      </c>
      <c r="BR327" s="81" t="s">
        <v>105</v>
      </c>
      <c r="BS327" s="81" t="s">
        <v>105</v>
      </c>
      <c r="BT327" s="81" t="s">
        <v>105</v>
      </c>
      <c r="BU327" s="81" t="s">
        <v>105</v>
      </c>
      <c r="BV327" s="87" t="s">
        <v>98</v>
      </c>
      <c r="BW327" s="88" t="s">
        <v>151</v>
      </c>
      <c r="BX327" s="81" t="s">
        <v>105</v>
      </c>
      <c r="BY327" s="81" t="s">
        <v>105</v>
      </c>
      <c r="BZ327" s="81" t="s">
        <v>105</v>
      </c>
      <c r="CA327" s="81" t="s">
        <v>105</v>
      </c>
      <c r="CB327" s="81" t="s">
        <v>105</v>
      </c>
      <c r="CC327" s="81" t="s">
        <v>105</v>
      </c>
      <c r="CD327" s="99" t="s">
        <v>105</v>
      </c>
      <c r="CE327" s="100" t="s">
        <v>101</v>
      </c>
      <c r="CF327" s="101" t="s">
        <v>152</v>
      </c>
      <c r="CG327" s="102" t="s">
        <v>103</v>
      </c>
      <c r="CH327" s="103" t="s">
        <v>153</v>
      </c>
    </row>
    <row r="328" ht="30.3" spans="1:86">
      <c r="A328" s="21">
        <v>325</v>
      </c>
      <c r="B328" s="288">
        <f>'1ST TERM Db'!B328</f>
        <v>0</v>
      </c>
      <c r="C328" s="289">
        <f>'1ST TERM Db'!C328</f>
        <v>0</v>
      </c>
      <c r="D328" s="29">
        <f>'1ST TERM Db'!D328</f>
        <v>0</v>
      </c>
      <c r="E328" s="26">
        <f>'1ST TERM Db'!E328</f>
        <v>0</v>
      </c>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3</v>
      </c>
      <c r="BN328" s="81" t="s">
        <v>105</v>
      </c>
      <c r="BO328" s="81" t="s">
        <v>105</v>
      </c>
      <c r="BP328" s="81" t="s">
        <v>105</v>
      </c>
      <c r="BQ328" s="81" t="s">
        <v>105</v>
      </c>
      <c r="BR328" s="81" t="s">
        <v>105</v>
      </c>
      <c r="BS328" s="81" t="s">
        <v>105</v>
      </c>
      <c r="BT328" s="81" t="s">
        <v>105</v>
      </c>
      <c r="BU328" s="81" t="s">
        <v>105</v>
      </c>
      <c r="BV328" s="87" t="s">
        <v>98</v>
      </c>
      <c r="BW328" s="88" t="s">
        <v>151</v>
      </c>
      <c r="BX328" s="81" t="s">
        <v>105</v>
      </c>
      <c r="BY328" s="81" t="s">
        <v>105</v>
      </c>
      <c r="BZ328" s="81" t="s">
        <v>105</v>
      </c>
      <c r="CA328" s="81" t="s">
        <v>105</v>
      </c>
      <c r="CB328" s="81" t="s">
        <v>105</v>
      </c>
      <c r="CC328" s="81" t="s">
        <v>105</v>
      </c>
      <c r="CD328" s="99" t="s">
        <v>105</v>
      </c>
      <c r="CE328" s="100" t="s">
        <v>101</v>
      </c>
      <c r="CF328" s="101" t="s">
        <v>152</v>
      </c>
      <c r="CG328" s="102" t="s">
        <v>103</v>
      </c>
      <c r="CH328" s="103" t="s">
        <v>153</v>
      </c>
    </row>
    <row r="329" ht="30.3" spans="1:86">
      <c r="A329" s="21">
        <v>326</v>
      </c>
      <c r="B329" s="288">
        <f>'1ST TERM Db'!B329</f>
        <v>0</v>
      </c>
      <c r="C329" s="289">
        <f>'1ST TERM Db'!C329</f>
        <v>0</v>
      </c>
      <c r="D329" s="29">
        <f>'1ST TERM Db'!D329</f>
        <v>0</v>
      </c>
      <c r="E329" s="26">
        <f>'1ST TERM Db'!E329</f>
        <v>0</v>
      </c>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3</v>
      </c>
      <c r="BN329" s="81" t="s">
        <v>105</v>
      </c>
      <c r="BO329" s="81" t="s">
        <v>105</v>
      </c>
      <c r="BP329" s="81" t="s">
        <v>105</v>
      </c>
      <c r="BQ329" s="81" t="s">
        <v>105</v>
      </c>
      <c r="BR329" s="81" t="s">
        <v>105</v>
      </c>
      <c r="BS329" s="81" t="s">
        <v>105</v>
      </c>
      <c r="BT329" s="81" t="s">
        <v>105</v>
      </c>
      <c r="BU329" s="81" t="s">
        <v>105</v>
      </c>
      <c r="BV329" s="87" t="s">
        <v>98</v>
      </c>
      <c r="BW329" s="88" t="s">
        <v>151</v>
      </c>
      <c r="BX329" s="81" t="s">
        <v>105</v>
      </c>
      <c r="BY329" s="81" t="s">
        <v>105</v>
      </c>
      <c r="BZ329" s="81" t="s">
        <v>105</v>
      </c>
      <c r="CA329" s="81" t="s">
        <v>105</v>
      </c>
      <c r="CB329" s="81" t="s">
        <v>105</v>
      </c>
      <c r="CC329" s="81" t="s">
        <v>105</v>
      </c>
      <c r="CD329" s="99" t="s">
        <v>105</v>
      </c>
      <c r="CE329" s="100" t="s">
        <v>101</v>
      </c>
      <c r="CF329" s="101" t="s">
        <v>152</v>
      </c>
      <c r="CG329" s="102" t="s">
        <v>103</v>
      </c>
      <c r="CH329" s="103" t="s">
        <v>153</v>
      </c>
    </row>
    <row r="330" ht="30.3" spans="1:86">
      <c r="A330" s="21">
        <v>327</v>
      </c>
      <c r="B330" s="288">
        <f>'1ST TERM Db'!B330</f>
        <v>0</v>
      </c>
      <c r="C330" s="289">
        <f>'1ST TERM Db'!C330</f>
        <v>0</v>
      </c>
      <c r="D330" s="29">
        <f>'1ST TERM Db'!D330</f>
        <v>0</v>
      </c>
      <c r="E330" s="26">
        <f>'1ST TERM Db'!E330</f>
        <v>0</v>
      </c>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3</v>
      </c>
      <c r="BN330" s="81" t="s">
        <v>105</v>
      </c>
      <c r="BO330" s="81" t="s">
        <v>105</v>
      </c>
      <c r="BP330" s="81" t="s">
        <v>105</v>
      </c>
      <c r="BQ330" s="81" t="s">
        <v>105</v>
      </c>
      <c r="BR330" s="81" t="s">
        <v>105</v>
      </c>
      <c r="BS330" s="81" t="s">
        <v>105</v>
      </c>
      <c r="BT330" s="81" t="s">
        <v>105</v>
      </c>
      <c r="BU330" s="81" t="s">
        <v>105</v>
      </c>
      <c r="BV330" s="87" t="s">
        <v>98</v>
      </c>
      <c r="BW330" s="88" t="s">
        <v>151</v>
      </c>
      <c r="BX330" s="81" t="s">
        <v>105</v>
      </c>
      <c r="BY330" s="81" t="s">
        <v>105</v>
      </c>
      <c r="BZ330" s="81" t="s">
        <v>105</v>
      </c>
      <c r="CA330" s="81" t="s">
        <v>105</v>
      </c>
      <c r="CB330" s="81" t="s">
        <v>105</v>
      </c>
      <c r="CC330" s="81" t="s">
        <v>105</v>
      </c>
      <c r="CD330" s="99" t="s">
        <v>105</v>
      </c>
      <c r="CE330" s="100" t="s">
        <v>101</v>
      </c>
      <c r="CF330" s="101" t="s">
        <v>152</v>
      </c>
      <c r="CG330" s="102" t="s">
        <v>103</v>
      </c>
      <c r="CH330" s="103" t="s">
        <v>153</v>
      </c>
    </row>
    <row r="331" ht="30.3" spans="1:86">
      <c r="A331" s="21">
        <v>328</v>
      </c>
      <c r="B331" s="288">
        <f>'1ST TERM Db'!B331</f>
        <v>0</v>
      </c>
      <c r="C331" s="289">
        <f>'1ST TERM Db'!C331</f>
        <v>0</v>
      </c>
      <c r="D331" s="29">
        <f>'1ST TERM Db'!D331</f>
        <v>0</v>
      </c>
      <c r="E331" s="26">
        <f>'1ST TERM Db'!E331</f>
        <v>0</v>
      </c>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3</v>
      </c>
      <c r="BN331" s="81" t="s">
        <v>105</v>
      </c>
      <c r="BO331" s="81" t="s">
        <v>105</v>
      </c>
      <c r="BP331" s="81" t="s">
        <v>105</v>
      </c>
      <c r="BQ331" s="81" t="s">
        <v>105</v>
      </c>
      <c r="BR331" s="81" t="s">
        <v>105</v>
      </c>
      <c r="BS331" s="81" t="s">
        <v>105</v>
      </c>
      <c r="BT331" s="81" t="s">
        <v>105</v>
      </c>
      <c r="BU331" s="81" t="s">
        <v>105</v>
      </c>
      <c r="BV331" s="87" t="s">
        <v>98</v>
      </c>
      <c r="BW331" s="88" t="s">
        <v>151</v>
      </c>
      <c r="BX331" s="81" t="s">
        <v>105</v>
      </c>
      <c r="BY331" s="81" t="s">
        <v>105</v>
      </c>
      <c r="BZ331" s="81" t="s">
        <v>105</v>
      </c>
      <c r="CA331" s="81" t="s">
        <v>105</v>
      </c>
      <c r="CB331" s="81" t="s">
        <v>105</v>
      </c>
      <c r="CC331" s="81" t="s">
        <v>105</v>
      </c>
      <c r="CD331" s="99" t="s">
        <v>105</v>
      </c>
      <c r="CE331" s="100" t="s">
        <v>101</v>
      </c>
      <c r="CF331" s="101" t="s">
        <v>152</v>
      </c>
      <c r="CG331" s="102" t="s">
        <v>103</v>
      </c>
      <c r="CH331" s="103" t="s">
        <v>153</v>
      </c>
    </row>
    <row r="332" ht="30.3" spans="1:86">
      <c r="A332" s="21">
        <v>329</v>
      </c>
      <c r="B332" s="288">
        <f>'1ST TERM Db'!B332</f>
        <v>0</v>
      </c>
      <c r="C332" s="289">
        <f>'1ST TERM Db'!C332</f>
        <v>0</v>
      </c>
      <c r="D332" s="29">
        <f>'1ST TERM Db'!D332</f>
        <v>0</v>
      </c>
      <c r="E332" s="26">
        <f>'1ST TERM Db'!E332</f>
        <v>0</v>
      </c>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3</v>
      </c>
      <c r="BN332" s="81" t="s">
        <v>105</v>
      </c>
      <c r="BO332" s="81" t="s">
        <v>105</v>
      </c>
      <c r="BP332" s="81" t="s">
        <v>105</v>
      </c>
      <c r="BQ332" s="81" t="s">
        <v>105</v>
      </c>
      <c r="BR332" s="81" t="s">
        <v>105</v>
      </c>
      <c r="BS332" s="81" t="s">
        <v>105</v>
      </c>
      <c r="BT332" s="81" t="s">
        <v>105</v>
      </c>
      <c r="BU332" s="81" t="s">
        <v>105</v>
      </c>
      <c r="BV332" s="87" t="s">
        <v>98</v>
      </c>
      <c r="BW332" s="88" t="s">
        <v>151</v>
      </c>
      <c r="BX332" s="81" t="s">
        <v>105</v>
      </c>
      <c r="BY332" s="81" t="s">
        <v>105</v>
      </c>
      <c r="BZ332" s="81" t="s">
        <v>105</v>
      </c>
      <c r="CA332" s="81" t="s">
        <v>105</v>
      </c>
      <c r="CB332" s="81" t="s">
        <v>105</v>
      </c>
      <c r="CC332" s="81" t="s">
        <v>105</v>
      </c>
      <c r="CD332" s="99" t="s">
        <v>105</v>
      </c>
      <c r="CE332" s="100" t="s">
        <v>101</v>
      </c>
      <c r="CF332" s="101" t="s">
        <v>152</v>
      </c>
      <c r="CG332" s="102" t="s">
        <v>103</v>
      </c>
      <c r="CH332" s="103" t="s">
        <v>153</v>
      </c>
    </row>
    <row r="333" ht="30.3" spans="1:86">
      <c r="A333" s="21">
        <v>330</v>
      </c>
      <c r="B333" s="288">
        <f>'1ST TERM Db'!B333</f>
        <v>0</v>
      </c>
      <c r="C333" s="289">
        <f>'1ST TERM Db'!C333</f>
        <v>0</v>
      </c>
      <c r="D333" s="29">
        <f>'1ST TERM Db'!D333</f>
        <v>0</v>
      </c>
      <c r="E333" s="26">
        <f>'1ST TERM Db'!E333</f>
        <v>0</v>
      </c>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3</v>
      </c>
      <c r="BN333" s="81" t="s">
        <v>105</v>
      </c>
      <c r="BO333" s="81" t="s">
        <v>105</v>
      </c>
      <c r="BP333" s="81" t="s">
        <v>105</v>
      </c>
      <c r="BQ333" s="81" t="s">
        <v>105</v>
      </c>
      <c r="BR333" s="81" t="s">
        <v>105</v>
      </c>
      <c r="BS333" s="81" t="s">
        <v>105</v>
      </c>
      <c r="BT333" s="81" t="s">
        <v>105</v>
      </c>
      <c r="BU333" s="81" t="s">
        <v>105</v>
      </c>
      <c r="BV333" s="87" t="s">
        <v>98</v>
      </c>
      <c r="BW333" s="88" t="s">
        <v>151</v>
      </c>
      <c r="BX333" s="81" t="s">
        <v>105</v>
      </c>
      <c r="BY333" s="81" t="s">
        <v>105</v>
      </c>
      <c r="BZ333" s="81" t="s">
        <v>105</v>
      </c>
      <c r="CA333" s="81" t="s">
        <v>105</v>
      </c>
      <c r="CB333" s="81" t="s">
        <v>105</v>
      </c>
      <c r="CC333" s="81" t="s">
        <v>105</v>
      </c>
      <c r="CD333" s="99" t="s">
        <v>105</v>
      </c>
      <c r="CE333" s="100" t="s">
        <v>101</v>
      </c>
      <c r="CF333" s="101" t="s">
        <v>152</v>
      </c>
      <c r="CG333" s="102" t="s">
        <v>103</v>
      </c>
      <c r="CH333" s="103" t="s">
        <v>153</v>
      </c>
    </row>
    <row r="334" ht="30.3" spans="1:86">
      <c r="A334" s="21">
        <v>331</v>
      </c>
      <c r="B334" s="288">
        <f>'1ST TERM Db'!B334</f>
        <v>0</v>
      </c>
      <c r="C334" s="289">
        <f>'1ST TERM Db'!C334</f>
        <v>0</v>
      </c>
      <c r="D334" s="29">
        <f>'1ST TERM Db'!D334</f>
        <v>0</v>
      </c>
      <c r="E334" s="26">
        <f>'1ST TERM Db'!E334</f>
        <v>0</v>
      </c>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3</v>
      </c>
      <c r="BN334" s="81" t="s">
        <v>105</v>
      </c>
      <c r="BO334" s="81" t="s">
        <v>105</v>
      </c>
      <c r="BP334" s="81" t="s">
        <v>105</v>
      </c>
      <c r="BQ334" s="81" t="s">
        <v>105</v>
      </c>
      <c r="BR334" s="81" t="s">
        <v>105</v>
      </c>
      <c r="BS334" s="81" t="s">
        <v>105</v>
      </c>
      <c r="BT334" s="81" t="s">
        <v>105</v>
      </c>
      <c r="BU334" s="81" t="s">
        <v>105</v>
      </c>
      <c r="BV334" s="87" t="s">
        <v>98</v>
      </c>
      <c r="BW334" s="88" t="s">
        <v>151</v>
      </c>
      <c r="BX334" s="81" t="s">
        <v>105</v>
      </c>
      <c r="BY334" s="81" t="s">
        <v>105</v>
      </c>
      <c r="BZ334" s="81" t="s">
        <v>105</v>
      </c>
      <c r="CA334" s="81" t="s">
        <v>105</v>
      </c>
      <c r="CB334" s="81" t="s">
        <v>105</v>
      </c>
      <c r="CC334" s="81" t="s">
        <v>105</v>
      </c>
      <c r="CD334" s="99" t="s">
        <v>105</v>
      </c>
      <c r="CE334" s="100" t="s">
        <v>101</v>
      </c>
      <c r="CF334" s="101" t="s">
        <v>152</v>
      </c>
      <c r="CG334" s="102" t="s">
        <v>103</v>
      </c>
      <c r="CH334" s="103" t="s">
        <v>153</v>
      </c>
    </row>
    <row r="335" ht="30.3" spans="1:86">
      <c r="A335" s="21">
        <v>332</v>
      </c>
      <c r="B335" s="288">
        <f>'1ST TERM Db'!B335</f>
        <v>0</v>
      </c>
      <c r="C335" s="289">
        <f>'1ST TERM Db'!C335</f>
        <v>0</v>
      </c>
      <c r="D335" s="29">
        <f>'1ST TERM Db'!D335</f>
        <v>0</v>
      </c>
      <c r="E335" s="26">
        <f>'1ST TERM Db'!E335</f>
        <v>0</v>
      </c>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3</v>
      </c>
      <c r="BN335" s="81" t="s">
        <v>105</v>
      </c>
      <c r="BO335" s="81" t="s">
        <v>105</v>
      </c>
      <c r="BP335" s="81" t="s">
        <v>105</v>
      </c>
      <c r="BQ335" s="81" t="s">
        <v>105</v>
      </c>
      <c r="BR335" s="81" t="s">
        <v>105</v>
      </c>
      <c r="BS335" s="81" t="s">
        <v>105</v>
      </c>
      <c r="BT335" s="81" t="s">
        <v>105</v>
      </c>
      <c r="BU335" s="81" t="s">
        <v>105</v>
      </c>
      <c r="BV335" s="87" t="s">
        <v>98</v>
      </c>
      <c r="BW335" s="88" t="s">
        <v>151</v>
      </c>
      <c r="BX335" s="81" t="s">
        <v>105</v>
      </c>
      <c r="BY335" s="81" t="s">
        <v>105</v>
      </c>
      <c r="BZ335" s="81" t="s">
        <v>105</v>
      </c>
      <c r="CA335" s="81" t="s">
        <v>105</v>
      </c>
      <c r="CB335" s="81" t="s">
        <v>105</v>
      </c>
      <c r="CC335" s="81" t="s">
        <v>105</v>
      </c>
      <c r="CD335" s="99" t="s">
        <v>105</v>
      </c>
      <c r="CE335" s="100" t="s">
        <v>101</v>
      </c>
      <c r="CF335" s="101" t="s">
        <v>152</v>
      </c>
      <c r="CG335" s="102" t="s">
        <v>103</v>
      </c>
      <c r="CH335" s="103" t="s">
        <v>153</v>
      </c>
    </row>
    <row r="336" ht="30.3" spans="1:86">
      <c r="A336" s="21">
        <v>333</v>
      </c>
      <c r="B336" s="288">
        <f>'1ST TERM Db'!B336</f>
        <v>0</v>
      </c>
      <c r="C336" s="289">
        <f>'1ST TERM Db'!C336</f>
        <v>0</v>
      </c>
      <c r="D336" s="29">
        <f>'1ST TERM Db'!D336</f>
        <v>0</v>
      </c>
      <c r="E336" s="26">
        <f>'1ST TERM Db'!E336</f>
        <v>0</v>
      </c>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3</v>
      </c>
      <c r="BN336" s="81" t="s">
        <v>105</v>
      </c>
      <c r="BO336" s="81" t="s">
        <v>105</v>
      </c>
      <c r="BP336" s="81" t="s">
        <v>105</v>
      </c>
      <c r="BQ336" s="81" t="s">
        <v>105</v>
      </c>
      <c r="BR336" s="81" t="s">
        <v>105</v>
      </c>
      <c r="BS336" s="81" t="s">
        <v>105</v>
      </c>
      <c r="BT336" s="81" t="s">
        <v>105</v>
      </c>
      <c r="BU336" s="81" t="s">
        <v>105</v>
      </c>
      <c r="BV336" s="87" t="s">
        <v>98</v>
      </c>
      <c r="BW336" s="88" t="s">
        <v>151</v>
      </c>
      <c r="BX336" s="81" t="s">
        <v>105</v>
      </c>
      <c r="BY336" s="81" t="s">
        <v>105</v>
      </c>
      <c r="BZ336" s="81" t="s">
        <v>105</v>
      </c>
      <c r="CA336" s="81" t="s">
        <v>105</v>
      </c>
      <c r="CB336" s="81" t="s">
        <v>105</v>
      </c>
      <c r="CC336" s="81" t="s">
        <v>105</v>
      </c>
      <c r="CD336" s="99" t="s">
        <v>105</v>
      </c>
      <c r="CE336" s="100" t="s">
        <v>101</v>
      </c>
      <c r="CF336" s="101" t="s">
        <v>152</v>
      </c>
      <c r="CG336" s="102" t="s">
        <v>103</v>
      </c>
      <c r="CH336" s="103" t="s">
        <v>153</v>
      </c>
    </row>
    <row r="337" ht="30.3" spans="1:86">
      <c r="A337" s="21">
        <v>334</v>
      </c>
      <c r="B337" s="288">
        <f>'1ST TERM Db'!B337</f>
        <v>0</v>
      </c>
      <c r="C337" s="289">
        <f>'1ST TERM Db'!C337</f>
        <v>0</v>
      </c>
      <c r="D337" s="29">
        <f>'1ST TERM Db'!D337</f>
        <v>0</v>
      </c>
      <c r="E337" s="26">
        <f>'1ST TERM Db'!E337</f>
        <v>0</v>
      </c>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3</v>
      </c>
      <c r="BN337" s="81" t="s">
        <v>105</v>
      </c>
      <c r="BO337" s="81" t="s">
        <v>105</v>
      </c>
      <c r="BP337" s="81" t="s">
        <v>105</v>
      </c>
      <c r="BQ337" s="81" t="s">
        <v>105</v>
      </c>
      <c r="BR337" s="81" t="s">
        <v>105</v>
      </c>
      <c r="BS337" s="81" t="s">
        <v>105</v>
      </c>
      <c r="BT337" s="81" t="s">
        <v>105</v>
      </c>
      <c r="BU337" s="81" t="s">
        <v>105</v>
      </c>
      <c r="BV337" s="87" t="s">
        <v>98</v>
      </c>
      <c r="BW337" s="88" t="s">
        <v>151</v>
      </c>
      <c r="BX337" s="81" t="s">
        <v>105</v>
      </c>
      <c r="BY337" s="81" t="s">
        <v>105</v>
      </c>
      <c r="BZ337" s="81" t="s">
        <v>105</v>
      </c>
      <c r="CA337" s="81" t="s">
        <v>105</v>
      </c>
      <c r="CB337" s="81" t="s">
        <v>105</v>
      </c>
      <c r="CC337" s="81" t="s">
        <v>105</v>
      </c>
      <c r="CD337" s="99" t="s">
        <v>105</v>
      </c>
      <c r="CE337" s="100" t="s">
        <v>101</v>
      </c>
      <c r="CF337" s="101" t="s">
        <v>152</v>
      </c>
      <c r="CG337" s="102" t="s">
        <v>103</v>
      </c>
      <c r="CH337" s="103" t="s">
        <v>153</v>
      </c>
    </row>
    <row r="338" ht="30.3" spans="1:86">
      <c r="A338" s="21">
        <v>335</v>
      </c>
      <c r="B338" s="288">
        <f>'1ST TERM Db'!B338</f>
        <v>0</v>
      </c>
      <c r="C338" s="289">
        <f>'1ST TERM Db'!C338</f>
        <v>0</v>
      </c>
      <c r="D338" s="29">
        <f>'1ST TERM Db'!D338</f>
        <v>0</v>
      </c>
      <c r="E338" s="26">
        <f>'1ST TERM Db'!E338</f>
        <v>0</v>
      </c>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3</v>
      </c>
      <c r="BN338" s="81" t="s">
        <v>105</v>
      </c>
      <c r="BO338" s="81" t="s">
        <v>105</v>
      </c>
      <c r="BP338" s="81" t="s">
        <v>105</v>
      </c>
      <c r="BQ338" s="81" t="s">
        <v>105</v>
      </c>
      <c r="BR338" s="81" t="s">
        <v>105</v>
      </c>
      <c r="BS338" s="81" t="s">
        <v>105</v>
      </c>
      <c r="BT338" s="81" t="s">
        <v>105</v>
      </c>
      <c r="BU338" s="81" t="s">
        <v>105</v>
      </c>
      <c r="BV338" s="87" t="s">
        <v>98</v>
      </c>
      <c r="BW338" s="88" t="s">
        <v>151</v>
      </c>
      <c r="BX338" s="81" t="s">
        <v>105</v>
      </c>
      <c r="BY338" s="81" t="s">
        <v>105</v>
      </c>
      <c r="BZ338" s="81" t="s">
        <v>105</v>
      </c>
      <c r="CA338" s="81" t="s">
        <v>105</v>
      </c>
      <c r="CB338" s="81" t="s">
        <v>105</v>
      </c>
      <c r="CC338" s="81" t="s">
        <v>105</v>
      </c>
      <c r="CD338" s="99" t="s">
        <v>105</v>
      </c>
      <c r="CE338" s="100" t="s">
        <v>101</v>
      </c>
      <c r="CF338" s="101" t="s">
        <v>152</v>
      </c>
      <c r="CG338" s="102" t="s">
        <v>103</v>
      </c>
      <c r="CH338" s="103" t="s">
        <v>153</v>
      </c>
    </row>
    <row r="339" ht="30.3" spans="1:86">
      <c r="A339" s="21">
        <v>336</v>
      </c>
      <c r="B339" s="288">
        <f>'1ST TERM Db'!B339</f>
        <v>0</v>
      </c>
      <c r="C339" s="289">
        <f>'1ST TERM Db'!C339</f>
        <v>0</v>
      </c>
      <c r="D339" s="29">
        <f>'1ST TERM Db'!D339</f>
        <v>0</v>
      </c>
      <c r="E339" s="26">
        <f>'1ST TERM Db'!E339</f>
        <v>0</v>
      </c>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3</v>
      </c>
      <c r="BN339" s="81" t="s">
        <v>105</v>
      </c>
      <c r="BO339" s="81" t="s">
        <v>105</v>
      </c>
      <c r="BP339" s="81" t="s">
        <v>105</v>
      </c>
      <c r="BQ339" s="81" t="s">
        <v>105</v>
      </c>
      <c r="BR339" s="81" t="s">
        <v>105</v>
      </c>
      <c r="BS339" s="81" t="s">
        <v>105</v>
      </c>
      <c r="BT339" s="81" t="s">
        <v>105</v>
      </c>
      <c r="BU339" s="81" t="s">
        <v>105</v>
      </c>
      <c r="BV339" s="87" t="s">
        <v>98</v>
      </c>
      <c r="BW339" s="88" t="s">
        <v>151</v>
      </c>
      <c r="BX339" s="81" t="s">
        <v>105</v>
      </c>
      <c r="BY339" s="81" t="s">
        <v>105</v>
      </c>
      <c r="BZ339" s="81" t="s">
        <v>105</v>
      </c>
      <c r="CA339" s="81" t="s">
        <v>105</v>
      </c>
      <c r="CB339" s="81" t="s">
        <v>105</v>
      </c>
      <c r="CC339" s="81" t="s">
        <v>105</v>
      </c>
      <c r="CD339" s="99" t="s">
        <v>105</v>
      </c>
      <c r="CE339" s="100" t="s">
        <v>101</v>
      </c>
      <c r="CF339" s="101" t="s">
        <v>152</v>
      </c>
      <c r="CG339" s="102" t="s">
        <v>103</v>
      </c>
      <c r="CH339" s="103" t="s">
        <v>153</v>
      </c>
    </row>
    <row r="340" ht="30.3" spans="1:86">
      <c r="A340" s="21">
        <v>337</v>
      </c>
      <c r="B340" s="288">
        <f>'1ST TERM Db'!B340</f>
        <v>0</v>
      </c>
      <c r="C340" s="289">
        <f>'1ST TERM Db'!C340</f>
        <v>0</v>
      </c>
      <c r="D340" s="29">
        <f>'1ST TERM Db'!D340</f>
        <v>0</v>
      </c>
      <c r="E340" s="26">
        <f>'1ST TERM Db'!E340</f>
        <v>0</v>
      </c>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3</v>
      </c>
      <c r="BN340" s="81" t="s">
        <v>105</v>
      </c>
      <c r="BO340" s="81" t="s">
        <v>105</v>
      </c>
      <c r="BP340" s="81" t="s">
        <v>105</v>
      </c>
      <c r="BQ340" s="81" t="s">
        <v>105</v>
      </c>
      <c r="BR340" s="81" t="s">
        <v>105</v>
      </c>
      <c r="BS340" s="81" t="s">
        <v>105</v>
      </c>
      <c r="BT340" s="81" t="s">
        <v>105</v>
      </c>
      <c r="BU340" s="81" t="s">
        <v>105</v>
      </c>
      <c r="BV340" s="87" t="s">
        <v>98</v>
      </c>
      <c r="BW340" s="88" t="s">
        <v>151</v>
      </c>
      <c r="BX340" s="81" t="s">
        <v>105</v>
      </c>
      <c r="BY340" s="81" t="s">
        <v>105</v>
      </c>
      <c r="BZ340" s="81" t="s">
        <v>105</v>
      </c>
      <c r="CA340" s="81" t="s">
        <v>105</v>
      </c>
      <c r="CB340" s="81" t="s">
        <v>105</v>
      </c>
      <c r="CC340" s="81" t="s">
        <v>105</v>
      </c>
      <c r="CD340" s="99" t="s">
        <v>105</v>
      </c>
      <c r="CE340" s="100" t="s">
        <v>101</v>
      </c>
      <c r="CF340" s="101" t="s">
        <v>152</v>
      </c>
      <c r="CG340" s="102" t="s">
        <v>103</v>
      </c>
      <c r="CH340" s="103" t="s">
        <v>153</v>
      </c>
    </row>
    <row r="341" ht="30.3" spans="1:86">
      <c r="A341" s="21">
        <v>338</v>
      </c>
      <c r="B341" s="288">
        <f>'1ST TERM Db'!B341</f>
        <v>0</v>
      </c>
      <c r="C341" s="289">
        <f>'1ST TERM Db'!C341</f>
        <v>0</v>
      </c>
      <c r="D341" s="29">
        <f>'1ST TERM Db'!D341</f>
        <v>0</v>
      </c>
      <c r="E341" s="26">
        <f>'1ST TERM Db'!E341</f>
        <v>0</v>
      </c>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3</v>
      </c>
      <c r="BN341" s="81" t="s">
        <v>105</v>
      </c>
      <c r="BO341" s="81" t="s">
        <v>105</v>
      </c>
      <c r="BP341" s="81" t="s">
        <v>105</v>
      </c>
      <c r="BQ341" s="81" t="s">
        <v>105</v>
      </c>
      <c r="BR341" s="81" t="s">
        <v>105</v>
      </c>
      <c r="BS341" s="81" t="s">
        <v>105</v>
      </c>
      <c r="BT341" s="81" t="s">
        <v>105</v>
      </c>
      <c r="BU341" s="81" t="s">
        <v>105</v>
      </c>
      <c r="BV341" s="87" t="s">
        <v>98</v>
      </c>
      <c r="BW341" s="88" t="s">
        <v>151</v>
      </c>
      <c r="BX341" s="81" t="s">
        <v>105</v>
      </c>
      <c r="BY341" s="81" t="s">
        <v>105</v>
      </c>
      <c r="BZ341" s="81" t="s">
        <v>105</v>
      </c>
      <c r="CA341" s="81" t="s">
        <v>105</v>
      </c>
      <c r="CB341" s="81" t="s">
        <v>105</v>
      </c>
      <c r="CC341" s="81" t="s">
        <v>105</v>
      </c>
      <c r="CD341" s="99" t="s">
        <v>105</v>
      </c>
      <c r="CE341" s="100" t="s">
        <v>101</v>
      </c>
      <c r="CF341" s="101" t="s">
        <v>152</v>
      </c>
      <c r="CG341" s="102" t="s">
        <v>103</v>
      </c>
      <c r="CH341" s="103" t="s">
        <v>153</v>
      </c>
    </row>
    <row r="342" ht="30.3" spans="1:86">
      <c r="A342" s="21">
        <v>339</v>
      </c>
      <c r="B342" s="288">
        <f>'1ST TERM Db'!B342</f>
        <v>0</v>
      </c>
      <c r="C342" s="289">
        <f>'1ST TERM Db'!C342</f>
        <v>0</v>
      </c>
      <c r="D342" s="29">
        <f>'1ST TERM Db'!D342</f>
        <v>0</v>
      </c>
      <c r="E342" s="26">
        <f>'1ST TERM Db'!E342</f>
        <v>0</v>
      </c>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3</v>
      </c>
      <c r="BN342" s="81" t="s">
        <v>105</v>
      </c>
      <c r="BO342" s="81" t="s">
        <v>105</v>
      </c>
      <c r="BP342" s="81" t="s">
        <v>105</v>
      </c>
      <c r="BQ342" s="81" t="s">
        <v>105</v>
      </c>
      <c r="BR342" s="81" t="s">
        <v>105</v>
      </c>
      <c r="BS342" s="81" t="s">
        <v>105</v>
      </c>
      <c r="BT342" s="81" t="s">
        <v>105</v>
      </c>
      <c r="BU342" s="81" t="s">
        <v>105</v>
      </c>
      <c r="BV342" s="87" t="s">
        <v>98</v>
      </c>
      <c r="BW342" s="88" t="s">
        <v>151</v>
      </c>
      <c r="BX342" s="81" t="s">
        <v>105</v>
      </c>
      <c r="BY342" s="81" t="s">
        <v>105</v>
      </c>
      <c r="BZ342" s="81" t="s">
        <v>105</v>
      </c>
      <c r="CA342" s="81" t="s">
        <v>105</v>
      </c>
      <c r="CB342" s="81" t="s">
        <v>105</v>
      </c>
      <c r="CC342" s="81" t="s">
        <v>105</v>
      </c>
      <c r="CD342" s="99" t="s">
        <v>105</v>
      </c>
      <c r="CE342" s="100" t="s">
        <v>101</v>
      </c>
      <c r="CF342" s="101" t="s">
        <v>152</v>
      </c>
      <c r="CG342" s="102" t="s">
        <v>103</v>
      </c>
      <c r="CH342" s="103" t="s">
        <v>153</v>
      </c>
    </row>
    <row r="343" ht="30.3" spans="1:86">
      <c r="A343" s="21">
        <v>340</v>
      </c>
      <c r="B343" s="288">
        <f>'1ST TERM Db'!B343</f>
        <v>0</v>
      </c>
      <c r="C343" s="289">
        <f>'1ST TERM Db'!C343</f>
        <v>0</v>
      </c>
      <c r="D343" s="29">
        <f>'1ST TERM Db'!D343</f>
        <v>0</v>
      </c>
      <c r="E343" s="26">
        <f>'1ST TERM Db'!E343</f>
        <v>0</v>
      </c>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3</v>
      </c>
      <c r="BN343" s="81" t="s">
        <v>105</v>
      </c>
      <c r="BO343" s="81" t="s">
        <v>105</v>
      </c>
      <c r="BP343" s="81" t="s">
        <v>105</v>
      </c>
      <c r="BQ343" s="81" t="s">
        <v>105</v>
      </c>
      <c r="BR343" s="81" t="s">
        <v>105</v>
      </c>
      <c r="BS343" s="81" t="s">
        <v>105</v>
      </c>
      <c r="BT343" s="81" t="s">
        <v>105</v>
      </c>
      <c r="BU343" s="81" t="s">
        <v>105</v>
      </c>
      <c r="BV343" s="87" t="s">
        <v>98</v>
      </c>
      <c r="BW343" s="88" t="s">
        <v>151</v>
      </c>
      <c r="BX343" s="81" t="s">
        <v>105</v>
      </c>
      <c r="BY343" s="81" t="s">
        <v>105</v>
      </c>
      <c r="BZ343" s="81" t="s">
        <v>105</v>
      </c>
      <c r="CA343" s="81" t="s">
        <v>105</v>
      </c>
      <c r="CB343" s="81" t="s">
        <v>105</v>
      </c>
      <c r="CC343" s="81" t="s">
        <v>105</v>
      </c>
      <c r="CD343" s="99" t="s">
        <v>105</v>
      </c>
      <c r="CE343" s="100" t="s">
        <v>101</v>
      </c>
      <c r="CF343" s="101" t="s">
        <v>152</v>
      </c>
      <c r="CG343" s="102" t="s">
        <v>103</v>
      </c>
      <c r="CH343" s="103" t="s">
        <v>153</v>
      </c>
    </row>
    <row r="344" ht="30.3" spans="1:86">
      <c r="A344" s="21">
        <v>341</v>
      </c>
      <c r="B344" s="288">
        <f>'1ST TERM Db'!B344</f>
        <v>0</v>
      </c>
      <c r="C344" s="289">
        <f>'1ST TERM Db'!C344</f>
        <v>0</v>
      </c>
      <c r="D344" s="29">
        <f>'1ST TERM Db'!D344</f>
        <v>0</v>
      </c>
      <c r="E344" s="26">
        <f>'1ST TERM Db'!E344</f>
        <v>0</v>
      </c>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3</v>
      </c>
      <c r="BN344" s="81" t="s">
        <v>105</v>
      </c>
      <c r="BO344" s="81" t="s">
        <v>105</v>
      </c>
      <c r="BP344" s="81" t="s">
        <v>105</v>
      </c>
      <c r="BQ344" s="81" t="s">
        <v>105</v>
      </c>
      <c r="BR344" s="81" t="s">
        <v>105</v>
      </c>
      <c r="BS344" s="81" t="s">
        <v>105</v>
      </c>
      <c r="BT344" s="81" t="s">
        <v>105</v>
      </c>
      <c r="BU344" s="81" t="s">
        <v>105</v>
      </c>
      <c r="BV344" s="87" t="s">
        <v>98</v>
      </c>
      <c r="BW344" s="88" t="s">
        <v>151</v>
      </c>
      <c r="BX344" s="81" t="s">
        <v>105</v>
      </c>
      <c r="BY344" s="81" t="s">
        <v>105</v>
      </c>
      <c r="BZ344" s="81" t="s">
        <v>105</v>
      </c>
      <c r="CA344" s="81" t="s">
        <v>105</v>
      </c>
      <c r="CB344" s="81" t="s">
        <v>105</v>
      </c>
      <c r="CC344" s="81" t="s">
        <v>105</v>
      </c>
      <c r="CD344" s="99" t="s">
        <v>105</v>
      </c>
      <c r="CE344" s="100" t="s">
        <v>101</v>
      </c>
      <c r="CF344" s="101" t="s">
        <v>152</v>
      </c>
      <c r="CG344" s="102" t="s">
        <v>103</v>
      </c>
      <c r="CH344" s="103" t="s">
        <v>153</v>
      </c>
    </row>
    <row r="345" ht="30.3" spans="1:86">
      <c r="A345" s="21">
        <v>342</v>
      </c>
      <c r="B345" s="288">
        <f>'1ST TERM Db'!B345</f>
        <v>0</v>
      </c>
      <c r="C345" s="289">
        <f>'1ST TERM Db'!C345</f>
        <v>0</v>
      </c>
      <c r="D345" s="29">
        <f>'1ST TERM Db'!D345</f>
        <v>0</v>
      </c>
      <c r="E345" s="26">
        <f>'1ST TERM Db'!E345</f>
        <v>0</v>
      </c>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3</v>
      </c>
      <c r="BN345" s="81" t="s">
        <v>105</v>
      </c>
      <c r="BO345" s="81" t="s">
        <v>105</v>
      </c>
      <c r="BP345" s="81" t="s">
        <v>105</v>
      </c>
      <c r="BQ345" s="81" t="s">
        <v>105</v>
      </c>
      <c r="BR345" s="81" t="s">
        <v>105</v>
      </c>
      <c r="BS345" s="81" t="s">
        <v>105</v>
      </c>
      <c r="BT345" s="81" t="s">
        <v>105</v>
      </c>
      <c r="BU345" s="81" t="s">
        <v>105</v>
      </c>
      <c r="BV345" s="87" t="s">
        <v>98</v>
      </c>
      <c r="BW345" s="88" t="s">
        <v>151</v>
      </c>
      <c r="BX345" s="81" t="s">
        <v>105</v>
      </c>
      <c r="BY345" s="81" t="s">
        <v>105</v>
      </c>
      <c r="BZ345" s="81" t="s">
        <v>105</v>
      </c>
      <c r="CA345" s="81" t="s">
        <v>105</v>
      </c>
      <c r="CB345" s="81" t="s">
        <v>105</v>
      </c>
      <c r="CC345" s="81" t="s">
        <v>105</v>
      </c>
      <c r="CD345" s="99" t="s">
        <v>105</v>
      </c>
      <c r="CE345" s="100" t="s">
        <v>101</v>
      </c>
      <c r="CF345" s="101" t="s">
        <v>152</v>
      </c>
      <c r="CG345" s="102" t="s">
        <v>103</v>
      </c>
      <c r="CH345" s="103" t="s">
        <v>153</v>
      </c>
    </row>
    <row r="346" ht="30.3" spans="1:86">
      <c r="A346" s="21">
        <v>343</v>
      </c>
      <c r="B346" s="288">
        <f>'1ST TERM Db'!B346</f>
        <v>0</v>
      </c>
      <c r="C346" s="289">
        <f>'1ST TERM Db'!C346</f>
        <v>0</v>
      </c>
      <c r="D346" s="29">
        <f>'1ST TERM Db'!D346</f>
        <v>0</v>
      </c>
      <c r="E346" s="26">
        <f>'1ST TERM Db'!E346</f>
        <v>0</v>
      </c>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3</v>
      </c>
      <c r="BN346" s="81" t="s">
        <v>105</v>
      </c>
      <c r="BO346" s="81" t="s">
        <v>105</v>
      </c>
      <c r="BP346" s="81" t="s">
        <v>105</v>
      </c>
      <c r="BQ346" s="81" t="s">
        <v>105</v>
      </c>
      <c r="BR346" s="81" t="s">
        <v>105</v>
      </c>
      <c r="BS346" s="81" t="s">
        <v>105</v>
      </c>
      <c r="BT346" s="81" t="s">
        <v>105</v>
      </c>
      <c r="BU346" s="81" t="s">
        <v>105</v>
      </c>
      <c r="BV346" s="87" t="s">
        <v>98</v>
      </c>
      <c r="BW346" s="88" t="s">
        <v>151</v>
      </c>
      <c r="BX346" s="81" t="s">
        <v>105</v>
      </c>
      <c r="BY346" s="81" t="s">
        <v>105</v>
      </c>
      <c r="BZ346" s="81" t="s">
        <v>105</v>
      </c>
      <c r="CA346" s="81" t="s">
        <v>105</v>
      </c>
      <c r="CB346" s="81" t="s">
        <v>105</v>
      </c>
      <c r="CC346" s="81" t="s">
        <v>105</v>
      </c>
      <c r="CD346" s="99" t="s">
        <v>105</v>
      </c>
      <c r="CE346" s="100" t="s">
        <v>101</v>
      </c>
      <c r="CF346" s="101" t="s">
        <v>152</v>
      </c>
      <c r="CG346" s="102" t="s">
        <v>103</v>
      </c>
      <c r="CH346" s="103" t="s">
        <v>153</v>
      </c>
    </row>
    <row r="347" ht="30.3" spans="1:86">
      <c r="A347" s="21">
        <v>344</v>
      </c>
      <c r="B347" s="288">
        <f>'1ST TERM Db'!B347</f>
        <v>0</v>
      </c>
      <c r="C347" s="289">
        <f>'1ST TERM Db'!C347</f>
        <v>0</v>
      </c>
      <c r="D347" s="29">
        <f>'1ST TERM Db'!D347</f>
        <v>0</v>
      </c>
      <c r="E347" s="26">
        <f>'1ST TERM Db'!E347</f>
        <v>0</v>
      </c>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3</v>
      </c>
      <c r="BN347" s="81" t="s">
        <v>105</v>
      </c>
      <c r="BO347" s="81" t="s">
        <v>105</v>
      </c>
      <c r="BP347" s="81" t="s">
        <v>105</v>
      </c>
      <c r="BQ347" s="81" t="s">
        <v>105</v>
      </c>
      <c r="BR347" s="81" t="s">
        <v>105</v>
      </c>
      <c r="BS347" s="81" t="s">
        <v>105</v>
      </c>
      <c r="BT347" s="81" t="s">
        <v>105</v>
      </c>
      <c r="BU347" s="81" t="s">
        <v>105</v>
      </c>
      <c r="BV347" s="87" t="s">
        <v>98</v>
      </c>
      <c r="BW347" s="88" t="s">
        <v>151</v>
      </c>
      <c r="BX347" s="81" t="s">
        <v>105</v>
      </c>
      <c r="BY347" s="81" t="s">
        <v>105</v>
      </c>
      <c r="BZ347" s="81" t="s">
        <v>105</v>
      </c>
      <c r="CA347" s="81" t="s">
        <v>105</v>
      </c>
      <c r="CB347" s="81" t="s">
        <v>105</v>
      </c>
      <c r="CC347" s="81" t="s">
        <v>105</v>
      </c>
      <c r="CD347" s="99" t="s">
        <v>105</v>
      </c>
      <c r="CE347" s="100" t="s">
        <v>101</v>
      </c>
      <c r="CF347" s="101" t="s">
        <v>152</v>
      </c>
      <c r="CG347" s="102" t="s">
        <v>103</v>
      </c>
      <c r="CH347" s="103" t="s">
        <v>153</v>
      </c>
    </row>
    <row r="348" ht="30.3" spans="1:86">
      <c r="A348" s="21">
        <v>345</v>
      </c>
      <c r="B348" s="288">
        <f>'1ST TERM Db'!B348</f>
        <v>0</v>
      </c>
      <c r="C348" s="289">
        <f>'1ST TERM Db'!C348</f>
        <v>0</v>
      </c>
      <c r="D348" s="29">
        <f>'1ST TERM Db'!D348</f>
        <v>0</v>
      </c>
      <c r="E348" s="26">
        <f>'1ST TERM Db'!E348</f>
        <v>0</v>
      </c>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3</v>
      </c>
      <c r="BN348" s="81" t="s">
        <v>105</v>
      </c>
      <c r="BO348" s="81" t="s">
        <v>105</v>
      </c>
      <c r="BP348" s="81" t="s">
        <v>105</v>
      </c>
      <c r="BQ348" s="81" t="s">
        <v>105</v>
      </c>
      <c r="BR348" s="81" t="s">
        <v>105</v>
      </c>
      <c r="BS348" s="81" t="s">
        <v>105</v>
      </c>
      <c r="BT348" s="81" t="s">
        <v>105</v>
      </c>
      <c r="BU348" s="81" t="s">
        <v>105</v>
      </c>
      <c r="BV348" s="87" t="s">
        <v>98</v>
      </c>
      <c r="BW348" s="88" t="s">
        <v>151</v>
      </c>
      <c r="BX348" s="81" t="s">
        <v>105</v>
      </c>
      <c r="BY348" s="81" t="s">
        <v>105</v>
      </c>
      <c r="BZ348" s="81" t="s">
        <v>105</v>
      </c>
      <c r="CA348" s="81" t="s">
        <v>105</v>
      </c>
      <c r="CB348" s="81" t="s">
        <v>105</v>
      </c>
      <c r="CC348" s="81" t="s">
        <v>105</v>
      </c>
      <c r="CD348" s="99" t="s">
        <v>105</v>
      </c>
      <c r="CE348" s="100" t="s">
        <v>101</v>
      </c>
      <c r="CF348" s="101" t="s">
        <v>152</v>
      </c>
      <c r="CG348" s="102" t="s">
        <v>103</v>
      </c>
      <c r="CH348" s="103" t="s">
        <v>153</v>
      </c>
    </row>
    <row r="349" ht="30.3" spans="1:86">
      <c r="A349" s="21">
        <v>346</v>
      </c>
      <c r="B349" s="288">
        <f>'1ST TERM Db'!B349</f>
        <v>0</v>
      </c>
      <c r="C349" s="289">
        <f>'1ST TERM Db'!C349</f>
        <v>0</v>
      </c>
      <c r="D349" s="29">
        <f>'1ST TERM Db'!D349</f>
        <v>0</v>
      </c>
      <c r="E349" s="26">
        <f>'1ST TERM Db'!E349</f>
        <v>0</v>
      </c>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3</v>
      </c>
      <c r="BN349" s="81" t="s">
        <v>105</v>
      </c>
      <c r="BO349" s="81" t="s">
        <v>105</v>
      </c>
      <c r="BP349" s="81" t="s">
        <v>105</v>
      </c>
      <c r="BQ349" s="81" t="s">
        <v>105</v>
      </c>
      <c r="BR349" s="81" t="s">
        <v>105</v>
      </c>
      <c r="BS349" s="81" t="s">
        <v>105</v>
      </c>
      <c r="BT349" s="81" t="s">
        <v>105</v>
      </c>
      <c r="BU349" s="81" t="s">
        <v>105</v>
      </c>
      <c r="BV349" s="87" t="s">
        <v>98</v>
      </c>
      <c r="BW349" s="88" t="s">
        <v>151</v>
      </c>
      <c r="BX349" s="81" t="s">
        <v>105</v>
      </c>
      <c r="BY349" s="81" t="s">
        <v>105</v>
      </c>
      <c r="BZ349" s="81" t="s">
        <v>105</v>
      </c>
      <c r="CA349" s="81" t="s">
        <v>105</v>
      </c>
      <c r="CB349" s="81" t="s">
        <v>105</v>
      </c>
      <c r="CC349" s="81" t="s">
        <v>105</v>
      </c>
      <c r="CD349" s="99" t="s">
        <v>105</v>
      </c>
      <c r="CE349" s="100" t="s">
        <v>101</v>
      </c>
      <c r="CF349" s="101" t="s">
        <v>152</v>
      </c>
      <c r="CG349" s="102" t="s">
        <v>103</v>
      </c>
      <c r="CH349" s="103" t="s">
        <v>153</v>
      </c>
    </row>
    <row r="350" ht="30.3" spans="1:86">
      <c r="A350" s="21">
        <v>347</v>
      </c>
      <c r="B350" s="288">
        <f>'1ST TERM Db'!B350</f>
        <v>0</v>
      </c>
      <c r="C350" s="289">
        <f>'1ST TERM Db'!C350</f>
        <v>0</v>
      </c>
      <c r="D350" s="29">
        <f>'1ST TERM Db'!D350</f>
        <v>0</v>
      </c>
      <c r="E350" s="26">
        <f>'1ST TERM Db'!E350</f>
        <v>0</v>
      </c>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3</v>
      </c>
      <c r="BN350" s="81" t="s">
        <v>105</v>
      </c>
      <c r="BO350" s="81" t="s">
        <v>105</v>
      </c>
      <c r="BP350" s="81" t="s">
        <v>105</v>
      </c>
      <c r="BQ350" s="81" t="s">
        <v>105</v>
      </c>
      <c r="BR350" s="81" t="s">
        <v>105</v>
      </c>
      <c r="BS350" s="81" t="s">
        <v>105</v>
      </c>
      <c r="BT350" s="81" t="s">
        <v>105</v>
      </c>
      <c r="BU350" s="81" t="s">
        <v>105</v>
      </c>
      <c r="BV350" s="87" t="s">
        <v>98</v>
      </c>
      <c r="BW350" s="88" t="s">
        <v>151</v>
      </c>
      <c r="BX350" s="81" t="s">
        <v>105</v>
      </c>
      <c r="BY350" s="81" t="s">
        <v>105</v>
      </c>
      <c r="BZ350" s="81" t="s">
        <v>105</v>
      </c>
      <c r="CA350" s="81" t="s">
        <v>105</v>
      </c>
      <c r="CB350" s="81" t="s">
        <v>105</v>
      </c>
      <c r="CC350" s="81" t="s">
        <v>105</v>
      </c>
      <c r="CD350" s="99" t="s">
        <v>105</v>
      </c>
      <c r="CE350" s="100" t="s">
        <v>101</v>
      </c>
      <c r="CF350" s="101" t="s">
        <v>152</v>
      </c>
      <c r="CG350" s="102" t="s">
        <v>103</v>
      </c>
      <c r="CH350" s="103" t="s">
        <v>153</v>
      </c>
    </row>
    <row r="351" ht="30.3" spans="1:86">
      <c r="A351" s="21">
        <v>348</v>
      </c>
      <c r="B351" s="288">
        <f>'1ST TERM Db'!B351</f>
        <v>0</v>
      </c>
      <c r="C351" s="289">
        <f>'1ST TERM Db'!C351</f>
        <v>0</v>
      </c>
      <c r="D351" s="29">
        <f>'1ST TERM Db'!D351</f>
        <v>0</v>
      </c>
      <c r="E351" s="26">
        <f>'1ST TERM Db'!E351</f>
        <v>0</v>
      </c>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3</v>
      </c>
      <c r="BN351" s="81" t="s">
        <v>105</v>
      </c>
      <c r="BO351" s="81" t="s">
        <v>105</v>
      </c>
      <c r="BP351" s="81" t="s">
        <v>105</v>
      </c>
      <c r="BQ351" s="81" t="s">
        <v>105</v>
      </c>
      <c r="BR351" s="81" t="s">
        <v>105</v>
      </c>
      <c r="BS351" s="81" t="s">
        <v>105</v>
      </c>
      <c r="BT351" s="81" t="s">
        <v>105</v>
      </c>
      <c r="BU351" s="81" t="s">
        <v>105</v>
      </c>
      <c r="BV351" s="87" t="s">
        <v>98</v>
      </c>
      <c r="BW351" s="88" t="s">
        <v>151</v>
      </c>
      <c r="BX351" s="81" t="s">
        <v>105</v>
      </c>
      <c r="BY351" s="81" t="s">
        <v>105</v>
      </c>
      <c r="BZ351" s="81" t="s">
        <v>105</v>
      </c>
      <c r="CA351" s="81" t="s">
        <v>105</v>
      </c>
      <c r="CB351" s="81" t="s">
        <v>105</v>
      </c>
      <c r="CC351" s="81" t="s">
        <v>105</v>
      </c>
      <c r="CD351" s="99" t="s">
        <v>105</v>
      </c>
      <c r="CE351" s="100" t="s">
        <v>101</v>
      </c>
      <c r="CF351" s="101" t="s">
        <v>152</v>
      </c>
      <c r="CG351" s="102" t="s">
        <v>103</v>
      </c>
      <c r="CH351" s="103" t="s">
        <v>153</v>
      </c>
    </row>
    <row r="352" ht="30.3" spans="1:86">
      <c r="A352" s="21">
        <v>349</v>
      </c>
      <c r="B352" s="288">
        <f>'1ST TERM Db'!B352</f>
        <v>0</v>
      </c>
      <c r="C352" s="289">
        <f>'1ST TERM Db'!C352</f>
        <v>0</v>
      </c>
      <c r="D352" s="29">
        <f>'1ST TERM Db'!D352</f>
        <v>0</v>
      </c>
      <c r="E352" s="26">
        <f>'1ST TERM Db'!E352</f>
        <v>0</v>
      </c>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3</v>
      </c>
      <c r="BN352" s="81" t="s">
        <v>105</v>
      </c>
      <c r="BO352" s="81" t="s">
        <v>105</v>
      </c>
      <c r="BP352" s="81" t="s">
        <v>105</v>
      </c>
      <c r="BQ352" s="81" t="s">
        <v>105</v>
      </c>
      <c r="BR352" s="81" t="s">
        <v>105</v>
      </c>
      <c r="BS352" s="81" t="s">
        <v>105</v>
      </c>
      <c r="BT352" s="81" t="s">
        <v>105</v>
      </c>
      <c r="BU352" s="81" t="s">
        <v>105</v>
      </c>
      <c r="BV352" s="87" t="s">
        <v>98</v>
      </c>
      <c r="BW352" s="88" t="s">
        <v>151</v>
      </c>
      <c r="BX352" s="81" t="s">
        <v>105</v>
      </c>
      <c r="BY352" s="81" t="s">
        <v>105</v>
      </c>
      <c r="BZ352" s="81" t="s">
        <v>105</v>
      </c>
      <c r="CA352" s="81" t="s">
        <v>105</v>
      </c>
      <c r="CB352" s="81" t="s">
        <v>105</v>
      </c>
      <c r="CC352" s="81" t="s">
        <v>105</v>
      </c>
      <c r="CD352" s="99" t="s">
        <v>105</v>
      </c>
      <c r="CE352" s="100" t="s">
        <v>101</v>
      </c>
      <c r="CF352" s="101" t="s">
        <v>152</v>
      </c>
      <c r="CG352" s="102" t="s">
        <v>103</v>
      </c>
      <c r="CH352" s="103" t="s">
        <v>153</v>
      </c>
    </row>
    <row r="353" ht="30.3" spans="1:86">
      <c r="A353" s="21">
        <v>350</v>
      </c>
      <c r="B353" s="288">
        <f>'1ST TERM Db'!B353</f>
        <v>0</v>
      </c>
      <c r="C353" s="289">
        <f>'1ST TERM Db'!C353</f>
        <v>0</v>
      </c>
      <c r="D353" s="29">
        <f>'1ST TERM Db'!D353</f>
        <v>0</v>
      </c>
      <c r="E353" s="26">
        <f>'1ST TERM Db'!E353</f>
        <v>0</v>
      </c>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3</v>
      </c>
      <c r="BN353" s="81" t="s">
        <v>105</v>
      </c>
      <c r="BO353" s="81" t="s">
        <v>105</v>
      </c>
      <c r="BP353" s="81" t="s">
        <v>105</v>
      </c>
      <c r="BQ353" s="81" t="s">
        <v>105</v>
      </c>
      <c r="BR353" s="81" t="s">
        <v>105</v>
      </c>
      <c r="BS353" s="81" t="s">
        <v>105</v>
      </c>
      <c r="BT353" s="81" t="s">
        <v>105</v>
      </c>
      <c r="BU353" s="81" t="s">
        <v>105</v>
      </c>
      <c r="BV353" s="87" t="s">
        <v>98</v>
      </c>
      <c r="BW353" s="88" t="s">
        <v>151</v>
      </c>
      <c r="BX353" s="81" t="s">
        <v>105</v>
      </c>
      <c r="BY353" s="81" t="s">
        <v>105</v>
      </c>
      <c r="BZ353" s="81" t="s">
        <v>105</v>
      </c>
      <c r="CA353" s="81" t="s">
        <v>105</v>
      </c>
      <c r="CB353" s="81" t="s">
        <v>105</v>
      </c>
      <c r="CC353" s="81" t="s">
        <v>105</v>
      </c>
      <c r="CD353" s="99" t="s">
        <v>105</v>
      </c>
      <c r="CE353" s="100" t="s">
        <v>101</v>
      </c>
      <c r="CF353" s="101" t="s">
        <v>152</v>
      </c>
      <c r="CG353" s="102" t="s">
        <v>103</v>
      </c>
      <c r="CH353" s="103" t="s">
        <v>153</v>
      </c>
    </row>
    <row r="354" ht="30.3" spans="1:86">
      <c r="A354" s="21">
        <v>351</v>
      </c>
      <c r="B354" s="288">
        <f>'1ST TERM Db'!B354</f>
        <v>0</v>
      </c>
      <c r="C354" s="289">
        <f>'1ST TERM Db'!C354</f>
        <v>0</v>
      </c>
      <c r="D354" s="29">
        <f>'1ST TERM Db'!D354</f>
        <v>0</v>
      </c>
      <c r="E354" s="26">
        <f>'1ST TERM Db'!E354</f>
        <v>0</v>
      </c>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3</v>
      </c>
      <c r="BN354" s="81" t="s">
        <v>105</v>
      </c>
      <c r="BO354" s="81" t="s">
        <v>105</v>
      </c>
      <c r="BP354" s="81" t="s">
        <v>105</v>
      </c>
      <c r="BQ354" s="81" t="s">
        <v>105</v>
      </c>
      <c r="BR354" s="81" t="s">
        <v>105</v>
      </c>
      <c r="BS354" s="81" t="s">
        <v>105</v>
      </c>
      <c r="BT354" s="81" t="s">
        <v>105</v>
      </c>
      <c r="BU354" s="81" t="s">
        <v>105</v>
      </c>
      <c r="BV354" s="87" t="s">
        <v>98</v>
      </c>
      <c r="BW354" s="88" t="s">
        <v>151</v>
      </c>
      <c r="BX354" s="81" t="s">
        <v>105</v>
      </c>
      <c r="BY354" s="81" t="s">
        <v>105</v>
      </c>
      <c r="BZ354" s="81" t="s">
        <v>105</v>
      </c>
      <c r="CA354" s="81" t="s">
        <v>105</v>
      </c>
      <c r="CB354" s="81" t="s">
        <v>105</v>
      </c>
      <c r="CC354" s="81" t="s">
        <v>105</v>
      </c>
      <c r="CD354" s="99" t="s">
        <v>105</v>
      </c>
      <c r="CE354" s="100" t="s">
        <v>101</v>
      </c>
      <c r="CF354" s="101" t="s">
        <v>152</v>
      </c>
      <c r="CG354" s="102" t="s">
        <v>103</v>
      </c>
      <c r="CH354" s="103" t="s">
        <v>153</v>
      </c>
    </row>
    <row r="355" ht="30.3" spans="1:86">
      <c r="A355" s="21">
        <v>352</v>
      </c>
      <c r="B355" s="288">
        <f>'1ST TERM Db'!B355</f>
        <v>0</v>
      </c>
      <c r="C355" s="289">
        <f>'1ST TERM Db'!C355</f>
        <v>0</v>
      </c>
      <c r="D355" s="29">
        <f>'1ST TERM Db'!D355</f>
        <v>0</v>
      </c>
      <c r="E355" s="26">
        <f>'1ST TERM Db'!E355</f>
        <v>0</v>
      </c>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3</v>
      </c>
      <c r="BN355" s="81" t="s">
        <v>105</v>
      </c>
      <c r="BO355" s="81" t="s">
        <v>105</v>
      </c>
      <c r="BP355" s="81" t="s">
        <v>105</v>
      </c>
      <c r="BQ355" s="81" t="s">
        <v>105</v>
      </c>
      <c r="BR355" s="81" t="s">
        <v>105</v>
      </c>
      <c r="BS355" s="81" t="s">
        <v>105</v>
      </c>
      <c r="BT355" s="81" t="s">
        <v>105</v>
      </c>
      <c r="BU355" s="81" t="s">
        <v>105</v>
      </c>
      <c r="BV355" s="87" t="s">
        <v>98</v>
      </c>
      <c r="BW355" s="88" t="s">
        <v>151</v>
      </c>
      <c r="BX355" s="81" t="s">
        <v>105</v>
      </c>
      <c r="BY355" s="81" t="s">
        <v>105</v>
      </c>
      <c r="BZ355" s="81" t="s">
        <v>105</v>
      </c>
      <c r="CA355" s="81" t="s">
        <v>105</v>
      </c>
      <c r="CB355" s="81" t="s">
        <v>105</v>
      </c>
      <c r="CC355" s="81" t="s">
        <v>105</v>
      </c>
      <c r="CD355" s="99" t="s">
        <v>105</v>
      </c>
      <c r="CE355" s="100" t="s">
        <v>101</v>
      </c>
      <c r="CF355" s="101" t="s">
        <v>152</v>
      </c>
      <c r="CG355" s="102" t="s">
        <v>103</v>
      </c>
      <c r="CH355" s="103" t="s">
        <v>153</v>
      </c>
    </row>
    <row r="356" ht="30.3" spans="1:86">
      <c r="A356" s="21">
        <v>353</v>
      </c>
      <c r="B356" s="288">
        <f>'1ST TERM Db'!B356</f>
        <v>0</v>
      </c>
      <c r="C356" s="289">
        <f>'1ST TERM Db'!C356</f>
        <v>0</v>
      </c>
      <c r="D356" s="29">
        <f>'1ST TERM Db'!D356</f>
        <v>0</v>
      </c>
      <c r="E356" s="26">
        <f>'1ST TERM Db'!E356</f>
        <v>0</v>
      </c>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3</v>
      </c>
      <c r="BN356" s="81" t="s">
        <v>105</v>
      </c>
      <c r="BO356" s="81" t="s">
        <v>105</v>
      </c>
      <c r="BP356" s="81" t="s">
        <v>105</v>
      </c>
      <c r="BQ356" s="81" t="s">
        <v>105</v>
      </c>
      <c r="BR356" s="81" t="s">
        <v>105</v>
      </c>
      <c r="BS356" s="81" t="s">
        <v>105</v>
      </c>
      <c r="BT356" s="81" t="s">
        <v>105</v>
      </c>
      <c r="BU356" s="81" t="s">
        <v>105</v>
      </c>
      <c r="BV356" s="87" t="s">
        <v>98</v>
      </c>
      <c r="BW356" s="88" t="s">
        <v>151</v>
      </c>
      <c r="BX356" s="81" t="s">
        <v>105</v>
      </c>
      <c r="BY356" s="81" t="s">
        <v>105</v>
      </c>
      <c r="BZ356" s="81" t="s">
        <v>105</v>
      </c>
      <c r="CA356" s="81" t="s">
        <v>105</v>
      </c>
      <c r="CB356" s="81" t="s">
        <v>105</v>
      </c>
      <c r="CC356" s="81" t="s">
        <v>105</v>
      </c>
      <c r="CD356" s="99" t="s">
        <v>105</v>
      </c>
      <c r="CE356" s="100" t="s">
        <v>101</v>
      </c>
      <c r="CF356" s="101" t="s">
        <v>152</v>
      </c>
      <c r="CG356" s="102" t="s">
        <v>103</v>
      </c>
      <c r="CH356" s="103" t="s">
        <v>153</v>
      </c>
    </row>
    <row r="357" ht="30.3" spans="1:86">
      <c r="A357" s="21">
        <v>354</v>
      </c>
      <c r="B357" s="288">
        <f>'1ST TERM Db'!B357</f>
        <v>0</v>
      </c>
      <c r="C357" s="289">
        <f>'1ST TERM Db'!C357</f>
        <v>0</v>
      </c>
      <c r="D357" s="29">
        <f>'1ST TERM Db'!D357</f>
        <v>0</v>
      </c>
      <c r="E357" s="26">
        <f>'1ST TERM Db'!E357</f>
        <v>0</v>
      </c>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3</v>
      </c>
      <c r="BN357" s="81" t="s">
        <v>105</v>
      </c>
      <c r="BO357" s="81" t="s">
        <v>105</v>
      </c>
      <c r="BP357" s="81" t="s">
        <v>105</v>
      </c>
      <c r="BQ357" s="81" t="s">
        <v>105</v>
      </c>
      <c r="BR357" s="81" t="s">
        <v>105</v>
      </c>
      <c r="BS357" s="81" t="s">
        <v>105</v>
      </c>
      <c r="BT357" s="81" t="s">
        <v>105</v>
      </c>
      <c r="BU357" s="81" t="s">
        <v>105</v>
      </c>
      <c r="BV357" s="87" t="s">
        <v>98</v>
      </c>
      <c r="BW357" s="88" t="s">
        <v>151</v>
      </c>
      <c r="BX357" s="81" t="s">
        <v>105</v>
      </c>
      <c r="BY357" s="81" t="s">
        <v>105</v>
      </c>
      <c r="BZ357" s="81" t="s">
        <v>105</v>
      </c>
      <c r="CA357" s="81" t="s">
        <v>105</v>
      </c>
      <c r="CB357" s="81" t="s">
        <v>105</v>
      </c>
      <c r="CC357" s="81" t="s">
        <v>105</v>
      </c>
      <c r="CD357" s="99" t="s">
        <v>105</v>
      </c>
      <c r="CE357" s="100" t="s">
        <v>101</v>
      </c>
      <c r="CF357" s="101" t="s">
        <v>152</v>
      </c>
      <c r="CG357" s="102" t="s">
        <v>103</v>
      </c>
      <c r="CH357" s="103" t="s">
        <v>153</v>
      </c>
    </row>
    <row r="358" ht="30.3" spans="1:86">
      <c r="A358" s="21">
        <v>355</v>
      </c>
      <c r="B358" s="288">
        <f>'1ST TERM Db'!B358</f>
        <v>0</v>
      </c>
      <c r="C358" s="289">
        <f>'1ST TERM Db'!C358</f>
        <v>0</v>
      </c>
      <c r="D358" s="29">
        <f>'1ST TERM Db'!D358</f>
        <v>0</v>
      </c>
      <c r="E358" s="26">
        <f>'1ST TERM Db'!E358</f>
        <v>0</v>
      </c>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3</v>
      </c>
      <c r="BN358" s="81" t="s">
        <v>105</v>
      </c>
      <c r="BO358" s="81" t="s">
        <v>105</v>
      </c>
      <c r="BP358" s="81" t="s">
        <v>105</v>
      </c>
      <c r="BQ358" s="81" t="s">
        <v>105</v>
      </c>
      <c r="BR358" s="81" t="s">
        <v>105</v>
      </c>
      <c r="BS358" s="81" t="s">
        <v>105</v>
      </c>
      <c r="BT358" s="81" t="s">
        <v>105</v>
      </c>
      <c r="BU358" s="81" t="s">
        <v>105</v>
      </c>
      <c r="BV358" s="87" t="s">
        <v>98</v>
      </c>
      <c r="BW358" s="88" t="s">
        <v>151</v>
      </c>
      <c r="BX358" s="81" t="s">
        <v>105</v>
      </c>
      <c r="BY358" s="81" t="s">
        <v>105</v>
      </c>
      <c r="BZ358" s="81" t="s">
        <v>105</v>
      </c>
      <c r="CA358" s="81" t="s">
        <v>105</v>
      </c>
      <c r="CB358" s="81" t="s">
        <v>105</v>
      </c>
      <c r="CC358" s="81" t="s">
        <v>105</v>
      </c>
      <c r="CD358" s="99" t="s">
        <v>105</v>
      </c>
      <c r="CE358" s="100" t="s">
        <v>101</v>
      </c>
      <c r="CF358" s="101" t="s">
        <v>152</v>
      </c>
      <c r="CG358" s="102" t="s">
        <v>103</v>
      </c>
      <c r="CH358" s="103" t="s">
        <v>153</v>
      </c>
    </row>
    <row r="359" ht="30.3" spans="1:86">
      <c r="A359" s="21">
        <v>356</v>
      </c>
      <c r="B359" s="288">
        <f>'1ST TERM Db'!B359</f>
        <v>0</v>
      </c>
      <c r="C359" s="289">
        <f>'1ST TERM Db'!C359</f>
        <v>0</v>
      </c>
      <c r="D359" s="29">
        <f>'1ST TERM Db'!D359</f>
        <v>0</v>
      </c>
      <c r="E359" s="26">
        <f>'1ST TERM Db'!E359</f>
        <v>0</v>
      </c>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3</v>
      </c>
      <c r="BN359" s="81" t="s">
        <v>105</v>
      </c>
      <c r="BO359" s="81" t="s">
        <v>105</v>
      </c>
      <c r="BP359" s="81" t="s">
        <v>105</v>
      </c>
      <c r="BQ359" s="81" t="s">
        <v>105</v>
      </c>
      <c r="BR359" s="81" t="s">
        <v>105</v>
      </c>
      <c r="BS359" s="81" t="s">
        <v>105</v>
      </c>
      <c r="BT359" s="81" t="s">
        <v>105</v>
      </c>
      <c r="BU359" s="81" t="s">
        <v>105</v>
      </c>
      <c r="BV359" s="87" t="s">
        <v>98</v>
      </c>
      <c r="BW359" s="88" t="s">
        <v>151</v>
      </c>
      <c r="BX359" s="81" t="s">
        <v>105</v>
      </c>
      <c r="BY359" s="81" t="s">
        <v>105</v>
      </c>
      <c r="BZ359" s="81" t="s">
        <v>105</v>
      </c>
      <c r="CA359" s="81" t="s">
        <v>105</v>
      </c>
      <c r="CB359" s="81" t="s">
        <v>105</v>
      </c>
      <c r="CC359" s="81" t="s">
        <v>105</v>
      </c>
      <c r="CD359" s="99" t="s">
        <v>105</v>
      </c>
      <c r="CE359" s="100" t="s">
        <v>101</v>
      </c>
      <c r="CF359" s="101" t="s">
        <v>152</v>
      </c>
      <c r="CG359" s="102" t="s">
        <v>103</v>
      </c>
      <c r="CH359" s="103" t="s">
        <v>153</v>
      </c>
    </row>
    <row r="360" ht="30.3" spans="1:86">
      <c r="A360" s="21">
        <v>357</v>
      </c>
      <c r="B360" s="288">
        <f>'1ST TERM Db'!B360</f>
        <v>0</v>
      </c>
      <c r="C360" s="289">
        <f>'1ST TERM Db'!C360</f>
        <v>0</v>
      </c>
      <c r="D360" s="29">
        <f>'1ST TERM Db'!D360</f>
        <v>0</v>
      </c>
      <c r="E360" s="26">
        <f>'1ST TERM Db'!E360</f>
        <v>0</v>
      </c>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3</v>
      </c>
      <c r="BN360" s="81" t="s">
        <v>105</v>
      </c>
      <c r="BO360" s="81" t="s">
        <v>105</v>
      </c>
      <c r="BP360" s="81" t="s">
        <v>105</v>
      </c>
      <c r="BQ360" s="81" t="s">
        <v>105</v>
      </c>
      <c r="BR360" s="81" t="s">
        <v>105</v>
      </c>
      <c r="BS360" s="81" t="s">
        <v>105</v>
      </c>
      <c r="BT360" s="81" t="s">
        <v>105</v>
      </c>
      <c r="BU360" s="81" t="s">
        <v>105</v>
      </c>
      <c r="BV360" s="87" t="s">
        <v>98</v>
      </c>
      <c r="BW360" s="88" t="s">
        <v>151</v>
      </c>
      <c r="BX360" s="81" t="s">
        <v>105</v>
      </c>
      <c r="BY360" s="81" t="s">
        <v>105</v>
      </c>
      <c r="BZ360" s="81" t="s">
        <v>105</v>
      </c>
      <c r="CA360" s="81" t="s">
        <v>105</v>
      </c>
      <c r="CB360" s="81" t="s">
        <v>105</v>
      </c>
      <c r="CC360" s="81" t="s">
        <v>105</v>
      </c>
      <c r="CD360" s="99" t="s">
        <v>105</v>
      </c>
      <c r="CE360" s="100" t="s">
        <v>101</v>
      </c>
      <c r="CF360" s="101" t="s">
        <v>152</v>
      </c>
      <c r="CG360" s="102" t="s">
        <v>103</v>
      </c>
      <c r="CH360" s="103" t="s">
        <v>153</v>
      </c>
    </row>
    <row r="361" ht="30.3" spans="1:86">
      <c r="A361" s="21">
        <v>358</v>
      </c>
      <c r="B361" s="288">
        <f>'1ST TERM Db'!B361</f>
        <v>0</v>
      </c>
      <c r="C361" s="289">
        <f>'1ST TERM Db'!C361</f>
        <v>0</v>
      </c>
      <c r="D361" s="29">
        <f>'1ST TERM Db'!D361</f>
        <v>0</v>
      </c>
      <c r="E361" s="26">
        <f>'1ST TERM Db'!E361</f>
        <v>0</v>
      </c>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3</v>
      </c>
      <c r="BN361" s="81" t="s">
        <v>105</v>
      </c>
      <c r="BO361" s="81" t="s">
        <v>105</v>
      </c>
      <c r="BP361" s="81" t="s">
        <v>105</v>
      </c>
      <c r="BQ361" s="81" t="s">
        <v>105</v>
      </c>
      <c r="BR361" s="81" t="s">
        <v>105</v>
      </c>
      <c r="BS361" s="81" t="s">
        <v>105</v>
      </c>
      <c r="BT361" s="81" t="s">
        <v>105</v>
      </c>
      <c r="BU361" s="81" t="s">
        <v>105</v>
      </c>
      <c r="BV361" s="87" t="s">
        <v>98</v>
      </c>
      <c r="BW361" s="88" t="s">
        <v>151</v>
      </c>
      <c r="BX361" s="81" t="s">
        <v>105</v>
      </c>
      <c r="BY361" s="81" t="s">
        <v>105</v>
      </c>
      <c r="BZ361" s="81" t="s">
        <v>105</v>
      </c>
      <c r="CA361" s="81" t="s">
        <v>105</v>
      </c>
      <c r="CB361" s="81" t="s">
        <v>105</v>
      </c>
      <c r="CC361" s="81" t="s">
        <v>105</v>
      </c>
      <c r="CD361" s="99" t="s">
        <v>105</v>
      </c>
      <c r="CE361" s="100" t="s">
        <v>101</v>
      </c>
      <c r="CF361" s="101" t="s">
        <v>152</v>
      </c>
      <c r="CG361" s="102" t="s">
        <v>103</v>
      </c>
      <c r="CH361" s="103" t="s">
        <v>153</v>
      </c>
    </row>
    <row r="362" ht="30.3" spans="1:86">
      <c r="A362" s="21">
        <v>359</v>
      </c>
      <c r="B362" s="288">
        <f>'1ST TERM Db'!B362</f>
        <v>0</v>
      </c>
      <c r="C362" s="289">
        <f>'1ST TERM Db'!C362</f>
        <v>0</v>
      </c>
      <c r="D362" s="29">
        <f>'1ST TERM Db'!D362</f>
        <v>0</v>
      </c>
      <c r="E362" s="26">
        <f>'1ST TERM Db'!E362</f>
        <v>0</v>
      </c>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3</v>
      </c>
      <c r="BN362" s="81" t="s">
        <v>105</v>
      </c>
      <c r="BO362" s="81" t="s">
        <v>105</v>
      </c>
      <c r="BP362" s="81" t="s">
        <v>105</v>
      </c>
      <c r="BQ362" s="81" t="s">
        <v>105</v>
      </c>
      <c r="BR362" s="81" t="s">
        <v>105</v>
      </c>
      <c r="BS362" s="81" t="s">
        <v>105</v>
      </c>
      <c r="BT362" s="81" t="s">
        <v>105</v>
      </c>
      <c r="BU362" s="81" t="s">
        <v>105</v>
      </c>
      <c r="BV362" s="87" t="s">
        <v>98</v>
      </c>
      <c r="BW362" s="88" t="s">
        <v>151</v>
      </c>
      <c r="BX362" s="81" t="s">
        <v>105</v>
      </c>
      <c r="BY362" s="81" t="s">
        <v>105</v>
      </c>
      <c r="BZ362" s="81" t="s">
        <v>105</v>
      </c>
      <c r="CA362" s="81" t="s">
        <v>105</v>
      </c>
      <c r="CB362" s="81" t="s">
        <v>105</v>
      </c>
      <c r="CC362" s="81" t="s">
        <v>105</v>
      </c>
      <c r="CD362" s="99" t="s">
        <v>105</v>
      </c>
      <c r="CE362" s="100" t="s">
        <v>101</v>
      </c>
      <c r="CF362" s="101" t="s">
        <v>152</v>
      </c>
      <c r="CG362" s="102" t="s">
        <v>103</v>
      </c>
      <c r="CH362" s="103" t="s">
        <v>153</v>
      </c>
    </row>
    <row r="363" ht="30.3" spans="1:86">
      <c r="A363" s="21">
        <v>360</v>
      </c>
      <c r="B363" s="288">
        <f>'1ST TERM Db'!B363</f>
        <v>0</v>
      </c>
      <c r="C363" s="289">
        <f>'1ST TERM Db'!C363</f>
        <v>0</v>
      </c>
      <c r="D363" s="29">
        <f>'1ST TERM Db'!D363</f>
        <v>0</v>
      </c>
      <c r="E363" s="26">
        <f>'1ST TERM Db'!E363</f>
        <v>0</v>
      </c>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3</v>
      </c>
      <c r="BN363" s="81" t="s">
        <v>105</v>
      </c>
      <c r="BO363" s="81" t="s">
        <v>105</v>
      </c>
      <c r="BP363" s="81" t="s">
        <v>105</v>
      </c>
      <c r="BQ363" s="81" t="s">
        <v>105</v>
      </c>
      <c r="BR363" s="81" t="s">
        <v>105</v>
      </c>
      <c r="BS363" s="81" t="s">
        <v>105</v>
      </c>
      <c r="BT363" s="81" t="s">
        <v>105</v>
      </c>
      <c r="BU363" s="81" t="s">
        <v>105</v>
      </c>
      <c r="BV363" s="87" t="s">
        <v>98</v>
      </c>
      <c r="BW363" s="88" t="s">
        <v>151</v>
      </c>
      <c r="BX363" s="81" t="s">
        <v>105</v>
      </c>
      <c r="BY363" s="81" t="s">
        <v>105</v>
      </c>
      <c r="BZ363" s="81" t="s">
        <v>105</v>
      </c>
      <c r="CA363" s="81" t="s">
        <v>105</v>
      </c>
      <c r="CB363" s="81" t="s">
        <v>105</v>
      </c>
      <c r="CC363" s="81" t="s">
        <v>105</v>
      </c>
      <c r="CD363" s="99" t="s">
        <v>105</v>
      </c>
      <c r="CE363" s="100" t="s">
        <v>101</v>
      </c>
      <c r="CF363" s="101" t="s">
        <v>152</v>
      </c>
      <c r="CG363" s="102" t="s">
        <v>103</v>
      </c>
      <c r="CH363" s="103" t="s">
        <v>153</v>
      </c>
    </row>
    <row r="364" ht="30.3" spans="1:86">
      <c r="A364" s="21">
        <v>361</v>
      </c>
      <c r="B364" s="288">
        <f>'1ST TERM Db'!B364</f>
        <v>0</v>
      </c>
      <c r="C364" s="289">
        <f>'1ST TERM Db'!C364</f>
        <v>0</v>
      </c>
      <c r="D364" s="29">
        <f>'1ST TERM Db'!D364</f>
        <v>0</v>
      </c>
      <c r="E364" s="26">
        <f>'1ST TERM Db'!E364</f>
        <v>0</v>
      </c>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3</v>
      </c>
      <c r="BN364" s="81" t="s">
        <v>105</v>
      </c>
      <c r="BO364" s="81" t="s">
        <v>105</v>
      </c>
      <c r="BP364" s="81" t="s">
        <v>105</v>
      </c>
      <c r="BQ364" s="81" t="s">
        <v>105</v>
      </c>
      <c r="BR364" s="81" t="s">
        <v>105</v>
      </c>
      <c r="BS364" s="81" t="s">
        <v>105</v>
      </c>
      <c r="BT364" s="81" t="s">
        <v>105</v>
      </c>
      <c r="BU364" s="81" t="s">
        <v>105</v>
      </c>
      <c r="BV364" s="87" t="s">
        <v>98</v>
      </c>
      <c r="BW364" s="88" t="s">
        <v>151</v>
      </c>
      <c r="BX364" s="81" t="s">
        <v>105</v>
      </c>
      <c r="BY364" s="81" t="s">
        <v>105</v>
      </c>
      <c r="BZ364" s="81" t="s">
        <v>105</v>
      </c>
      <c r="CA364" s="81" t="s">
        <v>105</v>
      </c>
      <c r="CB364" s="81" t="s">
        <v>105</v>
      </c>
      <c r="CC364" s="81" t="s">
        <v>105</v>
      </c>
      <c r="CD364" s="99" t="s">
        <v>105</v>
      </c>
      <c r="CE364" s="100" t="s">
        <v>101</v>
      </c>
      <c r="CF364" s="101" t="s">
        <v>152</v>
      </c>
      <c r="CG364" s="102" t="s">
        <v>103</v>
      </c>
      <c r="CH364" s="103" t="s">
        <v>153</v>
      </c>
    </row>
    <row r="365" ht="30.3" spans="1:86">
      <c r="A365" s="21">
        <v>362</v>
      </c>
      <c r="B365" s="288">
        <f>'1ST TERM Db'!B365</f>
        <v>0</v>
      </c>
      <c r="C365" s="289">
        <f>'1ST TERM Db'!C365</f>
        <v>0</v>
      </c>
      <c r="D365" s="29">
        <f>'1ST TERM Db'!D365</f>
        <v>0</v>
      </c>
      <c r="E365" s="26">
        <f>'1ST TERM Db'!E365</f>
        <v>0</v>
      </c>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3</v>
      </c>
      <c r="BN365" s="81" t="s">
        <v>105</v>
      </c>
      <c r="BO365" s="81" t="s">
        <v>105</v>
      </c>
      <c r="BP365" s="81" t="s">
        <v>105</v>
      </c>
      <c r="BQ365" s="81" t="s">
        <v>105</v>
      </c>
      <c r="BR365" s="81" t="s">
        <v>105</v>
      </c>
      <c r="BS365" s="81" t="s">
        <v>105</v>
      </c>
      <c r="BT365" s="81" t="s">
        <v>105</v>
      </c>
      <c r="BU365" s="81" t="s">
        <v>105</v>
      </c>
      <c r="BV365" s="87" t="s">
        <v>98</v>
      </c>
      <c r="BW365" s="88" t="s">
        <v>151</v>
      </c>
      <c r="BX365" s="81" t="s">
        <v>105</v>
      </c>
      <c r="BY365" s="81" t="s">
        <v>105</v>
      </c>
      <c r="BZ365" s="81" t="s">
        <v>105</v>
      </c>
      <c r="CA365" s="81" t="s">
        <v>105</v>
      </c>
      <c r="CB365" s="81" t="s">
        <v>105</v>
      </c>
      <c r="CC365" s="81" t="s">
        <v>105</v>
      </c>
      <c r="CD365" s="99" t="s">
        <v>105</v>
      </c>
      <c r="CE365" s="100" t="s">
        <v>101</v>
      </c>
      <c r="CF365" s="101" t="s">
        <v>152</v>
      </c>
      <c r="CG365" s="102" t="s">
        <v>103</v>
      </c>
      <c r="CH365" s="103" t="s">
        <v>153</v>
      </c>
    </row>
    <row r="366" ht="30.3" spans="1:86">
      <c r="A366" s="21">
        <v>363</v>
      </c>
      <c r="B366" s="288">
        <f>'1ST TERM Db'!B366</f>
        <v>0</v>
      </c>
      <c r="C366" s="289">
        <f>'1ST TERM Db'!C366</f>
        <v>0</v>
      </c>
      <c r="D366" s="29">
        <f>'1ST TERM Db'!D366</f>
        <v>0</v>
      </c>
      <c r="E366" s="26">
        <f>'1ST TERM Db'!E366</f>
        <v>0</v>
      </c>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3</v>
      </c>
      <c r="BN366" s="81" t="s">
        <v>105</v>
      </c>
      <c r="BO366" s="81" t="s">
        <v>105</v>
      </c>
      <c r="BP366" s="81" t="s">
        <v>105</v>
      </c>
      <c r="BQ366" s="81" t="s">
        <v>105</v>
      </c>
      <c r="BR366" s="81" t="s">
        <v>105</v>
      </c>
      <c r="BS366" s="81" t="s">
        <v>105</v>
      </c>
      <c r="BT366" s="81" t="s">
        <v>105</v>
      </c>
      <c r="BU366" s="81" t="s">
        <v>105</v>
      </c>
      <c r="BV366" s="87" t="s">
        <v>98</v>
      </c>
      <c r="BW366" s="88" t="s">
        <v>151</v>
      </c>
      <c r="BX366" s="81" t="s">
        <v>105</v>
      </c>
      <c r="BY366" s="81" t="s">
        <v>105</v>
      </c>
      <c r="BZ366" s="81" t="s">
        <v>105</v>
      </c>
      <c r="CA366" s="81" t="s">
        <v>105</v>
      </c>
      <c r="CB366" s="81" t="s">
        <v>105</v>
      </c>
      <c r="CC366" s="81" t="s">
        <v>105</v>
      </c>
      <c r="CD366" s="99" t="s">
        <v>105</v>
      </c>
      <c r="CE366" s="100" t="s">
        <v>101</v>
      </c>
      <c r="CF366" s="101" t="s">
        <v>152</v>
      </c>
      <c r="CG366" s="102" t="s">
        <v>103</v>
      </c>
      <c r="CH366" s="103" t="s">
        <v>153</v>
      </c>
    </row>
    <row r="367" ht="30.3" spans="1:86">
      <c r="A367" s="21">
        <v>364</v>
      </c>
      <c r="B367" s="288">
        <f>'1ST TERM Db'!B367</f>
        <v>0</v>
      </c>
      <c r="C367" s="289">
        <f>'1ST TERM Db'!C367</f>
        <v>0</v>
      </c>
      <c r="D367" s="29">
        <f>'1ST TERM Db'!D367</f>
        <v>0</v>
      </c>
      <c r="E367" s="26">
        <f>'1ST TERM Db'!E367</f>
        <v>0</v>
      </c>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3</v>
      </c>
      <c r="BN367" s="81" t="s">
        <v>105</v>
      </c>
      <c r="BO367" s="81" t="s">
        <v>105</v>
      </c>
      <c r="BP367" s="81" t="s">
        <v>105</v>
      </c>
      <c r="BQ367" s="81" t="s">
        <v>105</v>
      </c>
      <c r="BR367" s="81" t="s">
        <v>105</v>
      </c>
      <c r="BS367" s="81" t="s">
        <v>105</v>
      </c>
      <c r="BT367" s="81" t="s">
        <v>105</v>
      </c>
      <c r="BU367" s="81" t="s">
        <v>105</v>
      </c>
      <c r="BV367" s="87" t="s">
        <v>98</v>
      </c>
      <c r="BW367" s="88" t="s">
        <v>151</v>
      </c>
      <c r="BX367" s="81" t="s">
        <v>105</v>
      </c>
      <c r="BY367" s="81" t="s">
        <v>105</v>
      </c>
      <c r="BZ367" s="81" t="s">
        <v>105</v>
      </c>
      <c r="CA367" s="81" t="s">
        <v>105</v>
      </c>
      <c r="CB367" s="81" t="s">
        <v>105</v>
      </c>
      <c r="CC367" s="81" t="s">
        <v>105</v>
      </c>
      <c r="CD367" s="99" t="s">
        <v>105</v>
      </c>
      <c r="CE367" s="100" t="s">
        <v>101</v>
      </c>
      <c r="CF367" s="101" t="s">
        <v>152</v>
      </c>
      <c r="CG367" s="102" t="s">
        <v>103</v>
      </c>
      <c r="CH367" s="103" t="s">
        <v>153</v>
      </c>
    </row>
    <row r="368" ht="30.3" spans="1:86">
      <c r="A368" s="21">
        <v>365</v>
      </c>
      <c r="B368" s="288">
        <f>'1ST TERM Db'!B368</f>
        <v>0</v>
      </c>
      <c r="C368" s="289">
        <f>'1ST TERM Db'!C368</f>
        <v>0</v>
      </c>
      <c r="D368" s="29">
        <f>'1ST TERM Db'!D368</f>
        <v>0</v>
      </c>
      <c r="E368" s="26">
        <f>'1ST TERM Db'!E368</f>
        <v>0</v>
      </c>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3</v>
      </c>
      <c r="BN368" s="81" t="s">
        <v>105</v>
      </c>
      <c r="BO368" s="81" t="s">
        <v>105</v>
      </c>
      <c r="BP368" s="81" t="s">
        <v>105</v>
      </c>
      <c r="BQ368" s="81" t="s">
        <v>105</v>
      </c>
      <c r="BR368" s="81" t="s">
        <v>105</v>
      </c>
      <c r="BS368" s="81" t="s">
        <v>105</v>
      </c>
      <c r="BT368" s="81" t="s">
        <v>105</v>
      </c>
      <c r="BU368" s="81" t="s">
        <v>105</v>
      </c>
      <c r="BV368" s="87" t="s">
        <v>98</v>
      </c>
      <c r="BW368" s="88" t="s">
        <v>151</v>
      </c>
      <c r="BX368" s="81" t="s">
        <v>105</v>
      </c>
      <c r="BY368" s="81" t="s">
        <v>105</v>
      </c>
      <c r="BZ368" s="81" t="s">
        <v>105</v>
      </c>
      <c r="CA368" s="81" t="s">
        <v>105</v>
      </c>
      <c r="CB368" s="81" t="s">
        <v>105</v>
      </c>
      <c r="CC368" s="81" t="s">
        <v>105</v>
      </c>
      <c r="CD368" s="99" t="s">
        <v>105</v>
      </c>
      <c r="CE368" s="100" t="s">
        <v>101</v>
      </c>
      <c r="CF368" s="101" t="s">
        <v>152</v>
      </c>
      <c r="CG368" s="102" t="s">
        <v>103</v>
      </c>
      <c r="CH368" s="103" t="s">
        <v>153</v>
      </c>
    </row>
    <row r="369" ht="30.3" spans="1:86">
      <c r="A369" s="21">
        <v>366</v>
      </c>
      <c r="B369" s="288">
        <f>'1ST TERM Db'!B369</f>
        <v>0</v>
      </c>
      <c r="C369" s="289">
        <f>'1ST TERM Db'!C369</f>
        <v>0</v>
      </c>
      <c r="D369" s="29">
        <f>'1ST TERM Db'!D369</f>
        <v>0</v>
      </c>
      <c r="E369" s="26">
        <f>'1ST TERM Db'!E369</f>
        <v>0</v>
      </c>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3</v>
      </c>
      <c r="BN369" s="81" t="s">
        <v>105</v>
      </c>
      <c r="BO369" s="81" t="s">
        <v>105</v>
      </c>
      <c r="BP369" s="81" t="s">
        <v>105</v>
      </c>
      <c r="BQ369" s="81" t="s">
        <v>105</v>
      </c>
      <c r="BR369" s="81" t="s">
        <v>105</v>
      </c>
      <c r="BS369" s="81" t="s">
        <v>105</v>
      </c>
      <c r="BT369" s="81" t="s">
        <v>105</v>
      </c>
      <c r="BU369" s="81" t="s">
        <v>105</v>
      </c>
      <c r="BV369" s="87" t="s">
        <v>98</v>
      </c>
      <c r="BW369" s="88" t="s">
        <v>151</v>
      </c>
      <c r="BX369" s="81" t="s">
        <v>105</v>
      </c>
      <c r="BY369" s="81" t="s">
        <v>105</v>
      </c>
      <c r="BZ369" s="81" t="s">
        <v>105</v>
      </c>
      <c r="CA369" s="81" t="s">
        <v>105</v>
      </c>
      <c r="CB369" s="81" t="s">
        <v>105</v>
      </c>
      <c r="CC369" s="81" t="s">
        <v>105</v>
      </c>
      <c r="CD369" s="99" t="s">
        <v>105</v>
      </c>
      <c r="CE369" s="100" t="s">
        <v>101</v>
      </c>
      <c r="CF369" s="101" t="s">
        <v>152</v>
      </c>
      <c r="CG369" s="102" t="s">
        <v>103</v>
      </c>
      <c r="CH369" s="103" t="s">
        <v>153</v>
      </c>
    </row>
    <row r="370" ht="30.3" spans="1:86">
      <c r="A370" s="21">
        <v>367</v>
      </c>
      <c r="B370" s="288">
        <f>'1ST TERM Db'!B370</f>
        <v>0</v>
      </c>
      <c r="C370" s="289">
        <f>'1ST TERM Db'!C370</f>
        <v>0</v>
      </c>
      <c r="D370" s="29">
        <f>'1ST TERM Db'!D370</f>
        <v>0</v>
      </c>
      <c r="E370" s="26">
        <f>'1ST TERM Db'!E370</f>
        <v>0</v>
      </c>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3</v>
      </c>
      <c r="BN370" s="81" t="s">
        <v>105</v>
      </c>
      <c r="BO370" s="81" t="s">
        <v>105</v>
      </c>
      <c r="BP370" s="81" t="s">
        <v>105</v>
      </c>
      <c r="BQ370" s="81" t="s">
        <v>105</v>
      </c>
      <c r="BR370" s="81" t="s">
        <v>105</v>
      </c>
      <c r="BS370" s="81" t="s">
        <v>105</v>
      </c>
      <c r="BT370" s="81" t="s">
        <v>105</v>
      </c>
      <c r="BU370" s="81" t="s">
        <v>105</v>
      </c>
      <c r="BV370" s="87" t="s">
        <v>98</v>
      </c>
      <c r="BW370" s="88" t="s">
        <v>151</v>
      </c>
      <c r="BX370" s="81" t="s">
        <v>105</v>
      </c>
      <c r="BY370" s="81" t="s">
        <v>105</v>
      </c>
      <c r="BZ370" s="81" t="s">
        <v>105</v>
      </c>
      <c r="CA370" s="81" t="s">
        <v>105</v>
      </c>
      <c r="CB370" s="81" t="s">
        <v>105</v>
      </c>
      <c r="CC370" s="81" t="s">
        <v>105</v>
      </c>
      <c r="CD370" s="99" t="s">
        <v>105</v>
      </c>
      <c r="CE370" s="100" t="s">
        <v>101</v>
      </c>
      <c r="CF370" s="101" t="s">
        <v>152</v>
      </c>
      <c r="CG370" s="102" t="s">
        <v>103</v>
      </c>
      <c r="CH370" s="103" t="s">
        <v>153</v>
      </c>
    </row>
    <row r="371" ht="30.3" spans="1:86">
      <c r="A371" s="21">
        <v>368</v>
      </c>
      <c r="B371" s="288">
        <f>'1ST TERM Db'!B371</f>
        <v>0</v>
      </c>
      <c r="C371" s="289">
        <f>'1ST TERM Db'!C371</f>
        <v>0</v>
      </c>
      <c r="D371" s="29">
        <f>'1ST TERM Db'!D371</f>
        <v>0</v>
      </c>
      <c r="E371" s="26">
        <f>'1ST TERM Db'!E371</f>
        <v>0</v>
      </c>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3</v>
      </c>
      <c r="BN371" s="81" t="s">
        <v>105</v>
      </c>
      <c r="BO371" s="81" t="s">
        <v>105</v>
      </c>
      <c r="BP371" s="81" t="s">
        <v>105</v>
      </c>
      <c r="BQ371" s="81" t="s">
        <v>105</v>
      </c>
      <c r="BR371" s="81" t="s">
        <v>105</v>
      </c>
      <c r="BS371" s="81" t="s">
        <v>105</v>
      </c>
      <c r="BT371" s="81" t="s">
        <v>105</v>
      </c>
      <c r="BU371" s="81" t="s">
        <v>105</v>
      </c>
      <c r="BV371" s="87" t="s">
        <v>98</v>
      </c>
      <c r="BW371" s="88" t="s">
        <v>151</v>
      </c>
      <c r="BX371" s="81" t="s">
        <v>105</v>
      </c>
      <c r="BY371" s="81" t="s">
        <v>105</v>
      </c>
      <c r="BZ371" s="81" t="s">
        <v>105</v>
      </c>
      <c r="CA371" s="81" t="s">
        <v>105</v>
      </c>
      <c r="CB371" s="81" t="s">
        <v>105</v>
      </c>
      <c r="CC371" s="81" t="s">
        <v>105</v>
      </c>
      <c r="CD371" s="99" t="s">
        <v>105</v>
      </c>
      <c r="CE371" s="100" t="s">
        <v>101</v>
      </c>
      <c r="CF371" s="101" t="s">
        <v>152</v>
      </c>
      <c r="CG371" s="102" t="s">
        <v>103</v>
      </c>
      <c r="CH371" s="103" t="s">
        <v>153</v>
      </c>
    </row>
    <row r="372" ht="30.3" spans="1:86">
      <c r="A372" s="21">
        <v>369</v>
      </c>
      <c r="B372" s="288">
        <f>'1ST TERM Db'!B372</f>
        <v>0</v>
      </c>
      <c r="C372" s="289">
        <f>'1ST TERM Db'!C372</f>
        <v>0</v>
      </c>
      <c r="D372" s="29">
        <f>'1ST TERM Db'!D372</f>
        <v>0</v>
      </c>
      <c r="E372" s="26">
        <f>'1ST TERM Db'!E372</f>
        <v>0</v>
      </c>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3</v>
      </c>
      <c r="BN372" s="81" t="s">
        <v>105</v>
      </c>
      <c r="BO372" s="81" t="s">
        <v>105</v>
      </c>
      <c r="BP372" s="81" t="s">
        <v>105</v>
      </c>
      <c r="BQ372" s="81" t="s">
        <v>105</v>
      </c>
      <c r="BR372" s="81" t="s">
        <v>105</v>
      </c>
      <c r="BS372" s="81" t="s">
        <v>105</v>
      </c>
      <c r="BT372" s="81" t="s">
        <v>105</v>
      </c>
      <c r="BU372" s="81" t="s">
        <v>105</v>
      </c>
      <c r="BV372" s="87" t="s">
        <v>98</v>
      </c>
      <c r="BW372" s="88" t="s">
        <v>151</v>
      </c>
      <c r="BX372" s="81" t="s">
        <v>105</v>
      </c>
      <c r="BY372" s="81" t="s">
        <v>105</v>
      </c>
      <c r="BZ372" s="81" t="s">
        <v>105</v>
      </c>
      <c r="CA372" s="81" t="s">
        <v>105</v>
      </c>
      <c r="CB372" s="81" t="s">
        <v>105</v>
      </c>
      <c r="CC372" s="81" t="s">
        <v>105</v>
      </c>
      <c r="CD372" s="99" t="s">
        <v>105</v>
      </c>
      <c r="CE372" s="100" t="s">
        <v>101</v>
      </c>
      <c r="CF372" s="101" t="s">
        <v>152</v>
      </c>
      <c r="CG372" s="102" t="s">
        <v>103</v>
      </c>
      <c r="CH372" s="103" t="s">
        <v>153</v>
      </c>
    </row>
    <row r="373" ht="30.3" spans="1:86">
      <c r="A373" s="21">
        <v>370</v>
      </c>
      <c r="B373" s="288">
        <f>'1ST TERM Db'!B373</f>
        <v>0</v>
      </c>
      <c r="C373" s="289">
        <f>'1ST TERM Db'!C373</f>
        <v>0</v>
      </c>
      <c r="D373" s="29">
        <f>'1ST TERM Db'!D373</f>
        <v>0</v>
      </c>
      <c r="E373" s="26">
        <f>'1ST TERM Db'!E373</f>
        <v>0</v>
      </c>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3</v>
      </c>
      <c r="BN373" s="81" t="s">
        <v>105</v>
      </c>
      <c r="BO373" s="81" t="s">
        <v>105</v>
      </c>
      <c r="BP373" s="81" t="s">
        <v>105</v>
      </c>
      <c r="BQ373" s="81" t="s">
        <v>105</v>
      </c>
      <c r="BR373" s="81" t="s">
        <v>105</v>
      </c>
      <c r="BS373" s="81" t="s">
        <v>105</v>
      </c>
      <c r="BT373" s="81" t="s">
        <v>105</v>
      </c>
      <c r="BU373" s="81" t="s">
        <v>105</v>
      </c>
      <c r="BV373" s="87" t="s">
        <v>98</v>
      </c>
      <c r="BW373" s="88" t="s">
        <v>151</v>
      </c>
      <c r="BX373" s="81" t="s">
        <v>105</v>
      </c>
      <c r="BY373" s="81" t="s">
        <v>105</v>
      </c>
      <c r="BZ373" s="81" t="s">
        <v>105</v>
      </c>
      <c r="CA373" s="81" t="s">
        <v>105</v>
      </c>
      <c r="CB373" s="81" t="s">
        <v>105</v>
      </c>
      <c r="CC373" s="81" t="s">
        <v>105</v>
      </c>
      <c r="CD373" s="99" t="s">
        <v>105</v>
      </c>
      <c r="CE373" s="100" t="s">
        <v>101</v>
      </c>
      <c r="CF373" s="101" t="s">
        <v>152</v>
      </c>
      <c r="CG373" s="102" t="s">
        <v>103</v>
      </c>
      <c r="CH373" s="103" t="s">
        <v>153</v>
      </c>
    </row>
    <row r="374" ht="30.3" spans="1:86">
      <c r="A374" s="21">
        <v>371</v>
      </c>
      <c r="B374" s="288">
        <f>'1ST TERM Db'!B374</f>
        <v>0</v>
      </c>
      <c r="C374" s="289">
        <f>'1ST TERM Db'!C374</f>
        <v>0</v>
      </c>
      <c r="D374" s="29">
        <f>'1ST TERM Db'!D374</f>
        <v>0</v>
      </c>
      <c r="E374" s="26">
        <f>'1ST TERM Db'!E374</f>
        <v>0</v>
      </c>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3</v>
      </c>
      <c r="BN374" s="81" t="s">
        <v>105</v>
      </c>
      <c r="BO374" s="81" t="s">
        <v>105</v>
      </c>
      <c r="BP374" s="81" t="s">
        <v>105</v>
      </c>
      <c r="BQ374" s="81" t="s">
        <v>105</v>
      </c>
      <c r="BR374" s="81" t="s">
        <v>105</v>
      </c>
      <c r="BS374" s="81" t="s">
        <v>105</v>
      </c>
      <c r="BT374" s="81" t="s">
        <v>105</v>
      </c>
      <c r="BU374" s="81" t="s">
        <v>105</v>
      </c>
      <c r="BV374" s="87" t="s">
        <v>98</v>
      </c>
      <c r="BW374" s="88" t="s">
        <v>151</v>
      </c>
      <c r="BX374" s="81" t="s">
        <v>105</v>
      </c>
      <c r="BY374" s="81" t="s">
        <v>105</v>
      </c>
      <c r="BZ374" s="81" t="s">
        <v>105</v>
      </c>
      <c r="CA374" s="81" t="s">
        <v>105</v>
      </c>
      <c r="CB374" s="81" t="s">
        <v>105</v>
      </c>
      <c r="CC374" s="81" t="s">
        <v>105</v>
      </c>
      <c r="CD374" s="99" t="s">
        <v>105</v>
      </c>
      <c r="CE374" s="100" t="s">
        <v>101</v>
      </c>
      <c r="CF374" s="101" t="s">
        <v>152</v>
      </c>
      <c r="CG374" s="102" t="s">
        <v>103</v>
      </c>
      <c r="CH374" s="103" t="s">
        <v>153</v>
      </c>
    </row>
    <row r="375" ht="30.3" spans="1:86">
      <c r="A375" s="21">
        <v>372</v>
      </c>
      <c r="B375" s="288">
        <f>'1ST TERM Db'!B375</f>
        <v>0</v>
      </c>
      <c r="C375" s="289">
        <f>'1ST TERM Db'!C375</f>
        <v>0</v>
      </c>
      <c r="D375" s="29">
        <f>'1ST TERM Db'!D375</f>
        <v>0</v>
      </c>
      <c r="E375" s="26">
        <f>'1ST TERM Db'!E375</f>
        <v>0</v>
      </c>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3</v>
      </c>
      <c r="BN375" s="81" t="s">
        <v>105</v>
      </c>
      <c r="BO375" s="81" t="s">
        <v>105</v>
      </c>
      <c r="BP375" s="81" t="s">
        <v>105</v>
      </c>
      <c r="BQ375" s="81" t="s">
        <v>105</v>
      </c>
      <c r="BR375" s="81" t="s">
        <v>105</v>
      </c>
      <c r="BS375" s="81" t="s">
        <v>105</v>
      </c>
      <c r="BT375" s="81" t="s">
        <v>105</v>
      </c>
      <c r="BU375" s="81" t="s">
        <v>105</v>
      </c>
      <c r="BV375" s="87" t="s">
        <v>98</v>
      </c>
      <c r="BW375" s="88" t="s">
        <v>151</v>
      </c>
      <c r="BX375" s="81" t="s">
        <v>105</v>
      </c>
      <c r="BY375" s="81" t="s">
        <v>105</v>
      </c>
      <c r="BZ375" s="81" t="s">
        <v>105</v>
      </c>
      <c r="CA375" s="81" t="s">
        <v>105</v>
      </c>
      <c r="CB375" s="81" t="s">
        <v>105</v>
      </c>
      <c r="CC375" s="81" t="s">
        <v>105</v>
      </c>
      <c r="CD375" s="99" t="s">
        <v>105</v>
      </c>
      <c r="CE375" s="100" t="s">
        <v>101</v>
      </c>
      <c r="CF375" s="101" t="s">
        <v>152</v>
      </c>
      <c r="CG375" s="102" t="s">
        <v>103</v>
      </c>
      <c r="CH375" s="103" t="s">
        <v>153</v>
      </c>
    </row>
    <row r="376" ht="30.3" spans="1:86">
      <c r="A376" s="21">
        <v>373</v>
      </c>
      <c r="B376" s="288">
        <f>'1ST TERM Db'!B376</f>
        <v>0</v>
      </c>
      <c r="C376" s="289">
        <f>'1ST TERM Db'!C376</f>
        <v>0</v>
      </c>
      <c r="D376" s="29">
        <f>'1ST TERM Db'!D376</f>
        <v>0</v>
      </c>
      <c r="E376" s="26">
        <f>'1ST TERM Db'!E376</f>
        <v>0</v>
      </c>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3</v>
      </c>
      <c r="BN376" s="81" t="s">
        <v>105</v>
      </c>
      <c r="BO376" s="81" t="s">
        <v>105</v>
      </c>
      <c r="BP376" s="81" t="s">
        <v>105</v>
      </c>
      <c r="BQ376" s="81" t="s">
        <v>105</v>
      </c>
      <c r="BR376" s="81" t="s">
        <v>105</v>
      </c>
      <c r="BS376" s="81" t="s">
        <v>105</v>
      </c>
      <c r="BT376" s="81" t="s">
        <v>105</v>
      </c>
      <c r="BU376" s="81" t="s">
        <v>105</v>
      </c>
      <c r="BV376" s="87" t="s">
        <v>98</v>
      </c>
      <c r="BW376" s="88" t="s">
        <v>151</v>
      </c>
      <c r="BX376" s="81" t="s">
        <v>105</v>
      </c>
      <c r="BY376" s="81" t="s">
        <v>105</v>
      </c>
      <c r="BZ376" s="81" t="s">
        <v>105</v>
      </c>
      <c r="CA376" s="81" t="s">
        <v>105</v>
      </c>
      <c r="CB376" s="81" t="s">
        <v>105</v>
      </c>
      <c r="CC376" s="81" t="s">
        <v>105</v>
      </c>
      <c r="CD376" s="99" t="s">
        <v>105</v>
      </c>
      <c r="CE376" s="100" t="s">
        <v>101</v>
      </c>
      <c r="CF376" s="101" t="s">
        <v>152</v>
      </c>
      <c r="CG376" s="102" t="s">
        <v>103</v>
      </c>
      <c r="CH376" s="103" t="s">
        <v>153</v>
      </c>
    </row>
    <row r="377" ht="30.3" spans="1:86">
      <c r="A377" s="21">
        <v>374</v>
      </c>
      <c r="B377" s="288">
        <f>'1ST TERM Db'!B377</f>
        <v>0</v>
      </c>
      <c r="C377" s="289">
        <f>'1ST TERM Db'!C377</f>
        <v>0</v>
      </c>
      <c r="D377" s="29">
        <f>'1ST TERM Db'!D377</f>
        <v>0</v>
      </c>
      <c r="E377" s="26">
        <f>'1ST TERM Db'!E377</f>
        <v>0</v>
      </c>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3</v>
      </c>
      <c r="BN377" s="81" t="s">
        <v>105</v>
      </c>
      <c r="BO377" s="81" t="s">
        <v>105</v>
      </c>
      <c r="BP377" s="81" t="s">
        <v>105</v>
      </c>
      <c r="BQ377" s="81" t="s">
        <v>105</v>
      </c>
      <c r="BR377" s="81" t="s">
        <v>105</v>
      </c>
      <c r="BS377" s="81" t="s">
        <v>105</v>
      </c>
      <c r="BT377" s="81" t="s">
        <v>105</v>
      </c>
      <c r="BU377" s="81" t="s">
        <v>105</v>
      </c>
      <c r="BV377" s="87" t="s">
        <v>98</v>
      </c>
      <c r="BW377" s="88" t="s">
        <v>151</v>
      </c>
      <c r="BX377" s="81" t="s">
        <v>105</v>
      </c>
      <c r="BY377" s="81" t="s">
        <v>105</v>
      </c>
      <c r="BZ377" s="81" t="s">
        <v>105</v>
      </c>
      <c r="CA377" s="81" t="s">
        <v>105</v>
      </c>
      <c r="CB377" s="81" t="s">
        <v>105</v>
      </c>
      <c r="CC377" s="81" t="s">
        <v>105</v>
      </c>
      <c r="CD377" s="99" t="s">
        <v>105</v>
      </c>
      <c r="CE377" s="100" t="s">
        <v>101</v>
      </c>
      <c r="CF377" s="101" t="s">
        <v>152</v>
      </c>
      <c r="CG377" s="102" t="s">
        <v>103</v>
      </c>
      <c r="CH377" s="103" t="s">
        <v>153</v>
      </c>
    </row>
    <row r="378" ht="30.3" spans="1:86">
      <c r="A378" s="21">
        <v>375</v>
      </c>
      <c r="B378" s="288">
        <f>'1ST TERM Db'!B378</f>
        <v>0</v>
      </c>
      <c r="C378" s="289">
        <f>'1ST TERM Db'!C378</f>
        <v>0</v>
      </c>
      <c r="D378" s="29">
        <f>'1ST TERM Db'!D378</f>
        <v>0</v>
      </c>
      <c r="E378" s="26">
        <f>'1ST TERM Db'!E378</f>
        <v>0</v>
      </c>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3</v>
      </c>
      <c r="BN378" s="81" t="s">
        <v>105</v>
      </c>
      <c r="BO378" s="81" t="s">
        <v>105</v>
      </c>
      <c r="BP378" s="81" t="s">
        <v>105</v>
      </c>
      <c r="BQ378" s="81" t="s">
        <v>105</v>
      </c>
      <c r="BR378" s="81" t="s">
        <v>105</v>
      </c>
      <c r="BS378" s="81" t="s">
        <v>105</v>
      </c>
      <c r="BT378" s="81" t="s">
        <v>105</v>
      </c>
      <c r="BU378" s="81" t="s">
        <v>105</v>
      </c>
      <c r="BV378" s="87" t="s">
        <v>98</v>
      </c>
      <c r="BW378" s="88" t="s">
        <v>151</v>
      </c>
      <c r="BX378" s="81" t="s">
        <v>105</v>
      </c>
      <c r="BY378" s="81" t="s">
        <v>105</v>
      </c>
      <c r="BZ378" s="81" t="s">
        <v>105</v>
      </c>
      <c r="CA378" s="81" t="s">
        <v>105</v>
      </c>
      <c r="CB378" s="81" t="s">
        <v>105</v>
      </c>
      <c r="CC378" s="81" t="s">
        <v>105</v>
      </c>
      <c r="CD378" s="99" t="s">
        <v>105</v>
      </c>
      <c r="CE378" s="100" t="s">
        <v>101</v>
      </c>
      <c r="CF378" s="101" t="s">
        <v>152</v>
      </c>
      <c r="CG378" s="102" t="s">
        <v>103</v>
      </c>
      <c r="CH378" s="103" t="s">
        <v>153</v>
      </c>
    </row>
    <row r="379" ht="30.3" spans="1:86">
      <c r="A379" s="21">
        <v>376</v>
      </c>
      <c r="B379" s="288">
        <f>'1ST TERM Db'!B379</f>
        <v>0</v>
      </c>
      <c r="C379" s="289">
        <f>'1ST TERM Db'!C379</f>
        <v>0</v>
      </c>
      <c r="D379" s="29">
        <f>'1ST TERM Db'!D379</f>
        <v>0</v>
      </c>
      <c r="E379" s="26">
        <f>'1ST TERM Db'!E379</f>
        <v>0</v>
      </c>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3</v>
      </c>
      <c r="BN379" s="81" t="s">
        <v>105</v>
      </c>
      <c r="BO379" s="81" t="s">
        <v>105</v>
      </c>
      <c r="BP379" s="81" t="s">
        <v>105</v>
      </c>
      <c r="BQ379" s="81" t="s">
        <v>105</v>
      </c>
      <c r="BR379" s="81" t="s">
        <v>105</v>
      </c>
      <c r="BS379" s="81" t="s">
        <v>105</v>
      </c>
      <c r="BT379" s="81" t="s">
        <v>105</v>
      </c>
      <c r="BU379" s="81" t="s">
        <v>105</v>
      </c>
      <c r="BV379" s="87" t="s">
        <v>98</v>
      </c>
      <c r="BW379" s="88" t="s">
        <v>151</v>
      </c>
      <c r="BX379" s="81" t="s">
        <v>105</v>
      </c>
      <c r="BY379" s="81" t="s">
        <v>105</v>
      </c>
      <c r="BZ379" s="81" t="s">
        <v>105</v>
      </c>
      <c r="CA379" s="81" t="s">
        <v>105</v>
      </c>
      <c r="CB379" s="81" t="s">
        <v>105</v>
      </c>
      <c r="CC379" s="81" t="s">
        <v>105</v>
      </c>
      <c r="CD379" s="99" t="s">
        <v>105</v>
      </c>
      <c r="CE379" s="100" t="s">
        <v>101</v>
      </c>
      <c r="CF379" s="101" t="s">
        <v>152</v>
      </c>
      <c r="CG379" s="102" t="s">
        <v>103</v>
      </c>
      <c r="CH379" s="103" t="s">
        <v>153</v>
      </c>
    </row>
    <row r="380" ht="30.3" spans="1:86">
      <c r="A380" s="21">
        <v>377</v>
      </c>
      <c r="B380" s="288">
        <f>'1ST TERM Db'!B380</f>
        <v>0</v>
      </c>
      <c r="C380" s="289">
        <f>'1ST TERM Db'!C380</f>
        <v>0</v>
      </c>
      <c r="D380" s="29">
        <f>'1ST TERM Db'!D380</f>
        <v>0</v>
      </c>
      <c r="E380" s="26">
        <f>'1ST TERM Db'!E380</f>
        <v>0</v>
      </c>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3</v>
      </c>
      <c r="BN380" s="81" t="s">
        <v>105</v>
      </c>
      <c r="BO380" s="81" t="s">
        <v>105</v>
      </c>
      <c r="BP380" s="81" t="s">
        <v>105</v>
      </c>
      <c r="BQ380" s="81" t="s">
        <v>105</v>
      </c>
      <c r="BR380" s="81" t="s">
        <v>105</v>
      </c>
      <c r="BS380" s="81" t="s">
        <v>105</v>
      </c>
      <c r="BT380" s="81" t="s">
        <v>105</v>
      </c>
      <c r="BU380" s="81" t="s">
        <v>105</v>
      </c>
      <c r="BV380" s="87" t="s">
        <v>98</v>
      </c>
      <c r="BW380" s="88" t="s">
        <v>151</v>
      </c>
      <c r="BX380" s="81" t="s">
        <v>105</v>
      </c>
      <c r="BY380" s="81" t="s">
        <v>105</v>
      </c>
      <c r="BZ380" s="81" t="s">
        <v>105</v>
      </c>
      <c r="CA380" s="81" t="s">
        <v>105</v>
      </c>
      <c r="CB380" s="81" t="s">
        <v>105</v>
      </c>
      <c r="CC380" s="81" t="s">
        <v>105</v>
      </c>
      <c r="CD380" s="99" t="s">
        <v>105</v>
      </c>
      <c r="CE380" s="100" t="s">
        <v>101</v>
      </c>
      <c r="CF380" s="101" t="s">
        <v>152</v>
      </c>
      <c r="CG380" s="102" t="s">
        <v>103</v>
      </c>
      <c r="CH380" s="103" t="s">
        <v>153</v>
      </c>
    </row>
    <row r="381" ht="30.3" spans="1:86">
      <c r="A381" s="21">
        <v>378</v>
      </c>
      <c r="B381" s="288">
        <f>'1ST TERM Db'!B381</f>
        <v>0</v>
      </c>
      <c r="C381" s="289">
        <f>'1ST TERM Db'!C381</f>
        <v>0</v>
      </c>
      <c r="D381" s="29">
        <f>'1ST TERM Db'!D381</f>
        <v>0</v>
      </c>
      <c r="E381" s="26">
        <f>'1ST TERM Db'!E381</f>
        <v>0</v>
      </c>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3</v>
      </c>
      <c r="BN381" s="81" t="s">
        <v>105</v>
      </c>
      <c r="BO381" s="81" t="s">
        <v>105</v>
      </c>
      <c r="BP381" s="81" t="s">
        <v>105</v>
      </c>
      <c r="BQ381" s="81" t="s">
        <v>105</v>
      </c>
      <c r="BR381" s="81" t="s">
        <v>105</v>
      </c>
      <c r="BS381" s="81" t="s">
        <v>105</v>
      </c>
      <c r="BT381" s="81" t="s">
        <v>105</v>
      </c>
      <c r="BU381" s="81" t="s">
        <v>105</v>
      </c>
      <c r="BV381" s="87" t="s">
        <v>98</v>
      </c>
      <c r="BW381" s="88" t="s">
        <v>151</v>
      </c>
      <c r="BX381" s="81" t="s">
        <v>105</v>
      </c>
      <c r="BY381" s="81" t="s">
        <v>105</v>
      </c>
      <c r="BZ381" s="81" t="s">
        <v>105</v>
      </c>
      <c r="CA381" s="81" t="s">
        <v>105</v>
      </c>
      <c r="CB381" s="81" t="s">
        <v>105</v>
      </c>
      <c r="CC381" s="81" t="s">
        <v>105</v>
      </c>
      <c r="CD381" s="99" t="s">
        <v>105</v>
      </c>
      <c r="CE381" s="100" t="s">
        <v>101</v>
      </c>
      <c r="CF381" s="101" t="s">
        <v>152</v>
      </c>
      <c r="CG381" s="102" t="s">
        <v>103</v>
      </c>
      <c r="CH381" s="103" t="s">
        <v>153</v>
      </c>
    </row>
    <row r="382" ht="30.3" spans="1:86">
      <c r="A382" s="21">
        <v>379</v>
      </c>
      <c r="B382" s="288">
        <f>'1ST TERM Db'!B382</f>
        <v>0</v>
      </c>
      <c r="C382" s="289">
        <f>'1ST TERM Db'!C382</f>
        <v>0</v>
      </c>
      <c r="D382" s="29">
        <f>'1ST TERM Db'!D382</f>
        <v>0</v>
      </c>
      <c r="E382" s="26">
        <f>'1ST TERM Db'!E382</f>
        <v>0</v>
      </c>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3</v>
      </c>
      <c r="BN382" s="81" t="s">
        <v>105</v>
      </c>
      <c r="BO382" s="81" t="s">
        <v>105</v>
      </c>
      <c r="BP382" s="81" t="s">
        <v>105</v>
      </c>
      <c r="BQ382" s="81" t="s">
        <v>105</v>
      </c>
      <c r="BR382" s="81" t="s">
        <v>105</v>
      </c>
      <c r="BS382" s="81" t="s">
        <v>105</v>
      </c>
      <c r="BT382" s="81" t="s">
        <v>105</v>
      </c>
      <c r="BU382" s="81" t="s">
        <v>105</v>
      </c>
      <c r="BV382" s="87" t="s">
        <v>98</v>
      </c>
      <c r="BW382" s="88" t="s">
        <v>151</v>
      </c>
      <c r="BX382" s="81" t="s">
        <v>105</v>
      </c>
      <c r="BY382" s="81" t="s">
        <v>105</v>
      </c>
      <c r="BZ382" s="81" t="s">
        <v>105</v>
      </c>
      <c r="CA382" s="81" t="s">
        <v>105</v>
      </c>
      <c r="CB382" s="81" t="s">
        <v>105</v>
      </c>
      <c r="CC382" s="81" t="s">
        <v>105</v>
      </c>
      <c r="CD382" s="99" t="s">
        <v>105</v>
      </c>
      <c r="CE382" s="100" t="s">
        <v>101</v>
      </c>
      <c r="CF382" s="101" t="s">
        <v>152</v>
      </c>
      <c r="CG382" s="102" t="s">
        <v>103</v>
      </c>
      <c r="CH382" s="103" t="s">
        <v>153</v>
      </c>
    </row>
    <row r="383" ht="30.3" spans="1:86">
      <c r="A383" s="21">
        <v>380</v>
      </c>
      <c r="B383" s="288">
        <f>'1ST TERM Db'!B383</f>
        <v>0</v>
      </c>
      <c r="C383" s="289">
        <f>'1ST TERM Db'!C383</f>
        <v>0</v>
      </c>
      <c r="D383" s="29">
        <f>'1ST TERM Db'!D383</f>
        <v>0</v>
      </c>
      <c r="E383" s="26">
        <f>'1ST TERM Db'!E383</f>
        <v>0</v>
      </c>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3</v>
      </c>
      <c r="BN383" s="81" t="s">
        <v>105</v>
      </c>
      <c r="BO383" s="81" t="s">
        <v>105</v>
      </c>
      <c r="BP383" s="81" t="s">
        <v>105</v>
      </c>
      <c r="BQ383" s="81" t="s">
        <v>105</v>
      </c>
      <c r="BR383" s="81" t="s">
        <v>105</v>
      </c>
      <c r="BS383" s="81" t="s">
        <v>105</v>
      </c>
      <c r="BT383" s="81" t="s">
        <v>105</v>
      </c>
      <c r="BU383" s="81" t="s">
        <v>105</v>
      </c>
      <c r="BV383" s="87" t="s">
        <v>98</v>
      </c>
      <c r="BW383" s="88" t="s">
        <v>151</v>
      </c>
      <c r="BX383" s="81" t="s">
        <v>105</v>
      </c>
      <c r="BY383" s="81" t="s">
        <v>105</v>
      </c>
      <c r="BZ383" s="81" t="s">
        <v>105</v>
      </c>
      <c r="CA383" s="81" t="s">
        <v>105</v>
      </c>
      <c r="CB383" s="81" t="s">
        <v>105</v>
      </c>
      <c r="CC383" s="81" t="s">
        <v>105</v>
      </c>
      <c r="CD383" s="99" t="s">
        <v>105</v>
      </c>
      <c r="CE383" s="100" t="s">
        <v>101</v>
      </c>
      <c r="CF383" s="101" t="s">
        <v>152</v>
      </c>
      <c r="CG383" s="102" t="s">
        <v>103</v>
      </c>
      <c r="CH383" s="103" t="s">
        <v>153</v>
      </c>
    </row>
    <row r="384" ht="30.3" spans="1:86">
      <c r="A384" s="21">
        <v>381</v>
      </c>
      <c r="B384" s="288">
        <f>'1ST TERM Db'!B384</f>
        <v>0</v>
      </c>
      <c r="C384" s="289">
        <f>'1ST TERM Db'!C384</f>
        <v>0</v>
      </c>
      <c r="D384" s="29">
        <f>'1ST TERM Db'!D384</f>
        <v>0</v>
      </c>
      <c r="E384" s="26">
        <f>'1ST TERM Db'!E384</f>
        <v>0</v>
      </c>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3</v>
      </c>
      <c r="BN384" s="81" t="s">
        <v>105</v>
      </c>
      <c r="BO384" s="81" t="s">
        <v>105</v>
      </c>
      <c r="BP384" s="81" t="s">
        <v>105</v>
      </c>
      <c r="BQ384" s="81" t="s">
        <v>105</v>
      </c>
      <c r="BR384" s="81" t="s">
        <v>105</v>
      </c>
      <c r="BS384" s="81" t="s">
        <v>105</v>
      </c>
      <c r="BT384" s="81" t="s">
        <v>105</v>
      </c>
      <c r="BU384" s="81" t="s">
        <v>105</v>
      </c>
      <c r="BV384" s="87" t="s">
        <v>98</v>
      </c>
      <c r="BW384" s="88" t="s">
        <v>151</v>
      </c>
      <c r="BX384" s="81" t="s">
        <v>105</v>
      </c>
      <c r="BY384" s="81" t="s">
        <v>105</v>
      </c>
      <c r="BZ384" s="81" t="s">
        <v>105</v>
      </c>
      <c r="CA384" s="81" t="s">
        <v>105</v>
      </c>
      <c r="CB384" s="81" t="s">
        <v>105</v>
      </c>
      <c r="CC384" s="81" t="s">
        <v>105</v>
      </c>
      <c r="CD384" s="99" t="s">
        <v>105</v>
      </c>
      <c r="CE384" s="100" t="s">
        <v>101</v>
      </c>
      <c r="CF384" s="101" t="s">
        <v>152</v>
      </c>
      <c r="CG384" s="102" t="s">
        <v>103</v>
      </c>
      <c r="CH384" s="103" t="s">
        <v>153</v>
      </c>
    </row>
    <row r="385" ht="30.3" spans="1:86">
      <c r="A385" s="21">
        <v>382</v>
      </c>
      <c r="B385" s="288">
        <f>'1ST TERM Db'!B385</f>
        <v>0</v>
      </c>
      <c r="C385" s="289">
        <f>'1ST TERM Db'!C385</f>
        <v>0</v>
      </c>
      <c r="D385" s="29">
        <f>'1ST TERM Db'!D385</f>
        <v>0</v>
      </c>
      <c r="E385" s="26">
        <f>'1ST TERM Db'!E385</f>
        <v>0</v>
      </c>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3</v>
      </c>
      <c r="BN385" s="81" t="s">
        <v>105</v>
      </c>
      <c r="BO385" s="81" t="s">
        <v>105</v>
      </c>
      <c r="BP385" s="81" t="s">
        <v>105</v>
      </c>
      <c r="BQ385" s="81" t="s">
        <v>105</v>
      </c>
      <c r="BR385" s="81" t="s">
        <v>105</v>
      </c>
      <c r="BS385" s="81" t="s">
        <v>105</v>
      </c>
      <c r="BT385" s="81" t="s">
        <v>105</v>
      </c>
      <c r="BU385" s="81" t="s">
        <v>105</v>
      </c>
      <c r="BV385" s="87" t="s">
        <v>98</v>
      </c>
      <c r="BW385" s="88" t="s">
        <v>151</v>
      </c>
      <c r="BX385" s="81" t="s">
        <v>105</v>
      </c>
      <c r="BY385" s="81" t="s">
        <v>105</v>
      </c>
      <c r="BZ385" s="81" t="s">
        <v>105</v>
      </c>
      <c r="CA385" s="81" t="s">
        <v>105</v>
      </c>
      <c r="CB385" s="81" t="s">
        <v>105</v>
      </c>
      <c r="CC385" s="81" t="s">
        <v>105</v>
      </c>
      <c r="CD385" s="99" t="s">
        <v>105</v>
      </c>
      <c r="CE385" s="100" t="s">
        <v>101</v>
      </c>
      <c r="CF385" s="101" t="s">
        <v>152</v>
      </c>
      <c r="CG385" s="102" t="s">
        <v>103</v>
      </c>
      <c r="CH385" s="103" t="s">
        <v>153</v>
      </c>
    </row>
    <row r="386" ht="30.3" spans="1:86">
      <c r="A386" s="21">
        <v>383</v>
      </c>
      <c r="B386" s="288">
        <f>'1ST TERM Db'!B386</f>
        <v>0</v>
      </c>
      <c r="C386" s="289">
        <f>'1ST TERM Db'!C386</f>
        <v>0</v>
      </c>
      <c r="D386" s="29">
        <f>'1ST TERM Db'!D386</f>
        <v>0</v>
      </c>
      <c r="E386" s="26">
        <f>'1ST TERM Db'!E386</f>
        <v>0</v>
      </c>
      <c r="F386" s="27"/>
      <c r="G386" s="27"/>
      <c r="H386" s="27"/>
      <c r="I386" s="42">
        <f t="shared" si="107"/>
        <v>0</v>
      </c>
      <c r="J386" s="26"/>
      <c r="K386" s="26"/>
      <c r="L386" s="43">
        <f t="shared" ref="L386:L449" si="126">SUM(J386:K386)</f>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3</v>
      </c>
      <c r="BN386" s="81" t="s">
        <v>105</v>
      </c>
      <c r="BO386" s="81" t="s">
        <v>105</v>
      </c>
      <c r="BP386" s="81" t="s">
        <v>105</v>
      </c>
      <c r="BQ386" s="81" t="s">
        <v>105</v>
      </c>
      <c r="BR386" s="81" t="s">
        <v>105</v>
      </c>
      <c r="BS386" s="81" t="s">
        <v>105</v>
      </c>
      <c r="BT386" s="81" t="s">
        <v>105</v>
      </c>
      <c r="BU386" s="81" t="s">
        <v>105</v>
      </c>
      <c r="BV386" s="87" t="s">
        <v>98</v>
      </c>
      <c r="BW386" s="88" t="s">
        <v>151</v>
      </c>
      <c r="BX386" s="81" t="s">
        <v>105</v>
      </c>
      <c r="BY386" s="81" t="s">
        <v>105</v>
      </c>
      <c r="BZ386" s="81" t="s">
        <v>105</v>
      </c>
      <c r="CA386" s="81" t="s">
        <v>105</v>
      </c>
      <c r="CB386" s="81" t="s">
        <v>105</v>
      </c>
      <c r="CC386" s="81" t="s">
        <v>105</v>
      </c>
      <c r="CD386" s="99" t="s">
        <v>105</v>
      </c>
      <c r="CE386" s="100" t="s">
        <v>101</v>
      </c>
      <c r="CF386" s="101" t="s">
        <v>152</v>
      </c>
      <c r="CG386" s="102" t="s">
        <v>103</v>
      </c>
      <c r="CH386" s="103" t="s">
        <v>153</v>
      </c>
    </row>
    <row r="387" ht="30.3" spans="1:86">
      <c r="A387" s="21">
        <v>384</v>
      </c>
      <c r="B387" s="288">
        <f>'1ST TERM Db'!B387</f>
        <v>0</v>
      </c>
      <c r="C387" s="289">
        <f>'1ST TERM Db'!C387</f>
        <v>0</v>
      </c>
      <c r="D387" s="29">
        <f>'1ST TERM Db'!D387</f>
        <v>0</v>
      </c>
      <c r="E387" s="26">
        <f>'1ST TERM Db'!E387</f>
        <v>0</v>
      </c>
      <c r="F387" s="27"/>
      <c r="G387" s="27"/>
      <c r="H387" s="27"/>
      <c r="I387" s="42">
        <f t="shared" si="107"/>
        <v>0</v>
      </c>
      <c r="J387" s="26"/>
      <c r="K387" s="26"/>
      <c r="L387" s="43">
        <f t="shared" si="126"/>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3</v>
      </c>
      <c r="BN387" s="81" t="s">
        <v>105</v>
      </c>
      <c r="BO387" s="81" t="s">
        <v>105</v>
      </c>
      <c r="BP387" s="81" t="s">
        <v>105</v>
      </c>
      <c r="BQ387" s="81" t="s">
        <v>105</v>
      </c>
      <c r="BR387" s="81" t="s">
        <v>105</v>
      </c>
      <c r="BS387" s="81" t="s">
        <v>105</v>
      </c>
      <c r="BT387" s="81" t="s">
        <v>105</v>
      </c>
      <c r="BU387" s="81" t="s">
        <v>105</v>
      </c>
      <c r="BV387" s="87" t="s">
        <v>98</v>
      </c>
      <c r="BW387" s="88" t="s">
        <v>151</v>
      </c>
      <c r="BX387" s="81" t="s">
        <v>105</v>
      </c>
      <c r="BY387" s="81" t="s">
        <v>105</v>
      </c>
      <c r="BZ387" s="81" t="s">
        <v>105</v>
      </c>
      <c r="CA387" s="81" t="s">
        <v>105</v>
      </c>
      <c r="CB387" s="81" t="s">
        <v>105</v>
      </c>
      <c r="CC387" s="81" t="s">
        <v>105</v>
      </c>
      <c r="CD387" s="99" t="s">
        <v>105</v>
      </c>
      <c r="CE387" s="100" t="s">
        <v>101</v>
      </c>
      <c r="CF387" s="101" t="s">
        <v>152</v>
      </c>
      <c r="CG387" s="102" t="s">
        <v>103</v>
      </c>
      <c r="CH387" s="103" t="s">
        <v>153</v>
      </c>
    </row>
    <row r="388" ht="30.3" spans="1:86">
      <c r="A388" s="21">
        <v>385</v>
      </c>
      <c r="B388" s="288">
        <f>'1ST TERM Db'!B388</f>
        <v>0</v>
      </c>
      <c r="C388" s="289">
        <f>'1ST TERM Db'!C388</f>
        <v>0</v>
      </c>
      <c r="D388" s="29">
        <f>'1ST TERM Db'!D388</f>
        <v>0</v>
      </c>
      <c r="E388" s="26">
        <f>'1ST TERM Db'!E388</f>
        <v>0</v>
      </c>
      <c r="F388" s="27"/>
      <c r="G388" s="27"/>
      <c r="H388" s="27"/>
      <c r="I388" s="42">
        <f t="shared" si="107"/>
        <v>0</v>
      </c>
      <c r="J388" s="26"/>
      <c r="K388" s="26"/>
      <c r="L388" s="43">
        <f t="shared" si="126"/>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3</v>
      </c>
      <c r="BN388" s="81" t="s">
        <v>105</v>
      </c>
      <c r="BO388" s="81" t="s">
        <v>105</v>
      </c>
      <c r="BP388" s="81" t="s">
        <v>105</v>
      </c>
      <c r="BQ388" s="81" t="s">
        <v>105</v>
      </c>
      <c r="BR388" s="81" t="s">
        <v>105</v>
      </c>
      <c r="BS388" s="81" t="s">
        <v>105</v>
      </c>
      <c r="BT388" s="81" t="s">
        <v>105</v>
      </c>
      <c r="BU388" s="81" t="s">
        <v>105</v>
      </c>
      <c r="BV388" s="87" t="s">
        <v>98</v>
      </c>
      <c r="BW388" s="88" t="s">
        <v>151</v>
      </c>
      <c r="BX388" s="81" t="s">
        <v>105</v>
      </c>
      <c r="BY388" s="81" t="s">
        <v>105</v>
      </c>
      <c r="BZ388" s="81" t="s">
        <v>105</v>
      </c>
      <c r="CA388" s="81" t="s">
        <v>105</v>
      </c>
      <c r="CB388" s="81" t="s">
        <v>105</v>
      </c>
      <c r="CC388" s="81" t="s">
        <v>105</v>
      </c>
      <c r="CD388" s="99" t="s">
        <v>105</v>
      </c>
      <c r="CE388" s="100" t="s">
        <v>101</v>
      </c>
      <c r="CF388" s="101" t="s">
        <v>152</v>
      </c>
      <c r="CG388" s="102" t="s">
        <v>103</v>
      </c>
      <c r="CH388" s="103" t="s">
        <v>153</v>
      </c>
    </row>
    <row r="389" ht="30.3" spans="1:86">
      <c r="A389" s="21">
        <v>386</v>
      </c>
      <c r="B389" s="288">
        <f>'1ST TERM Db'!B389</f>
        <v>0</v>
      </c>
      <c r="C389" s="289">
        <f>'1ST TERM Db'!C389</f>
        <v>0</v>
      </c>
      <c r="D389" s="29">
        <f>'1ST TERM Db'!D389</f>
        <v>0</v>
      </c>
      <c r="E389" s="26">
        <f>'1ST TERM Db'!E389</f>
        <v>0</v>
      </c>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3</v>
      </c>
      <c r="BN389" s="81" t="s">
        <v>105</v>
      </c>
      <c r="BO389" s="81" t="s">
        <v>105</v>
      </c>
      <c r="BP389" s="81" t="s">
        <v>105</v>
      </c>
      <c r="BQ389" s="81" t="s">
        <v>105</v>
      </c>
      <c r="BR389" s="81" t="s">
        <v>105</v>
      </c>
      <c r="BS389" s="81" t="s">
        <v>105</v>
      </c>
      <c r="BT389" s="81" t="s">
        <v>105</v>
      </c>
      <c r="BU389" s="81" t="s">
        <v>105</v>
      </c>
      <c r="BV389" s="87" t="s">
        <v>98</v>
      </c>
      <c r="BW389" s="88" t="s">
        <v>151</v>
      </c>
      <c r="BX389" s="81" t="s">
        <v>105</v>
      </c>
      <c r="BY389" s="81" t="s">
        <v>105</v>
      </c>
      <c r="BZ389" s="81" t="s">
        <v>105</v>
      </c>
      <c r="CA389" s="81" t="s">
        <v>105</v>
      </c>
      <c r="CB389" s="81" t="s">
        <v>105</v>
      </c>
      <c r="CC389" s="81" t="s">
        <v>105</v>
      </c>
      <c r="CD389" s="99" t="s">
        <v>105</v>
      </c>
      <c r="CE389" s="100" t="s">
        <v>101</v>
      </c>
      <c r="CF389" s="101" t="s">
        <v>152</v>
      </c>
      <c r="CG389" s="102" t="s">
        <v>103</v>
      </c>
      <c r="CH389" s="103" t="s">
        <v>153</v>
      </c>
    </row>
    <row r="390" ht="30.3" spans="1:86">
      <c r="A390" s="21">
        <v>387</v>
      </c>
      <c r="B390" s="288">
        <f>'1ST TERM Db'!B390</f>
        <v>0</v>
      </c>
      <c r="C390" s="289">
        <f>'1ST TERM Db'!C390</f>
        <v>0</v>
      </c>
      <c r="D390" s="29">
        <f>'1ST TERM Db'!D390</f>
        <v>0</v>
      </c>
      <c r="E390" s="26">
        <f>'1ST TERM Db'!E390</f>
        <v>0</v>
      </c>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3</v>
      </c>
      <c r="BN390" s="81" t="s">
        <v>105</v>
      </c>
      <c r="BO390" s="81" t="s">
        <v>105</v>
      </c>
      <c r="BP390" s="81" t="s">
        <v>105</v>
      </c>
      <c r="BQ390" s="81" t="s">
        <v>105</v>
      </c>
      <c r="BR390" s="81" t="s">
        <v>105</v>
      </c>
      <c r="BS390" s="81" t="s">
        <v>105</v>
      </c>
      <c r="BT390" s="81" t="s">
        <v>105</v>
      </c>
      <c r="BU390" s="81" t="s">
        <v>105</v>
      </c>
      <c r="BV390" s="87" t="s">
        <v>98</v>
      </c>
      <c r="BW390" s="88" t="s">
        <v>151</v>
      </c>
      <c r="BX390" s="81" t="s">
        <v>105</v>
      </c>
      <c r="BY390" s="81" t="s">
        <v>105</v>
      </c>
      <c r="BZ390" s="81" t="s">
        <v>105</v>
      </c>
      <c r="CA390" s="81" t="s">
        <v>105</v>
      </c>
      <c r="CB390" s="81" t="s">
        <v>105</v>
      </c>
      <c r="CC390" s="81" t="s">
        <v>105</v>
      </c>
      <c r="CD390" s="99" t="s">
        <v>105</v>
      </c>
      <c r="CE390" s="100" t="s">
        <v>101</v>
      </c>
      <c r="CF390" s="101" t="s">
        <v>152</v>
      </c>
      <c r="CG390" s="102" t="s">
        <v>103</v>
      </c>
      <c r="CH390" s="103" t="s">
        <v>153</v>
      </c>
    </row>
    <row r="391" ht="30.3" spans="1:86">
      <c r="A391" s="21">
        <v>388</v>
      </c>
      <c r="B391" s="288">
        <f>'1ST TERM Db'!B391</f>
        <v>0</v>
      </c>
      <c r="C391" s="289">
        <f>'1ST TERM Db'!C391</f>
        <v>0</v>
      </c>
      <c r="D391" s="29">
        <f>'1ST TERM Db'!D391</f>
        <v>0</v>
      </c>
      <c r="E391" s="26">
        <f>'1ST TERM Db'!E391</f>
        <v>0</v>
      </c>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3</v>
      </c>
      <c r="BN391" s="81" t="s">
        <v>105</v>
      </c>
      <c r="BO391" s="81" t="s">
        <v>105</v>
      </c>
      <c r="BP391" s="81" t="s">
        <v>105</v>
      </c>
      <c r="BQ391" s="81" t="s">
        <v>105</v>
      </c>
      <c r="BR391" s="81" t="s">
        <v>105</v>
      </c>
      <c r="BS391" s="81" t="s">
        <v>105</v>
      </c>
      <c r="BT391" s="81" t="s">
        <v>105</v>
      </c>
      <c r="BU391" s="81" t="s">
        <v>105</v>
      </c>
      <c r="BV391" s="87" t="s">
        <v>98</v>
      </c>
      <c r="BW391" s="88" t="s">
        <v>151</v>
      </c>
      <c r="BX391" s="81" t="s">
        <v>105</v>
      </c>
      <c r="BY391" s="81" t="s">
        <v>105</v>
      </c>
      <c r="BZ391" s="81" t="s">
        <v>105</v>
      </c>
      <c r="CA391" s="81" t="s">
        <v>105</v>
      </c>
      <c r="CB391" s="81" t="s">
        <v>105</v>
      </c>
      <c r="CC391" s="81" t="s">
        <v>105</v>
      </c>
      <c r="CD391" s="99" t="s">
        <v>105</v>
      </c>
      <c r="CE391" s="100" t="s">
        <v>101</v>
      </c>
      <c r="CF391" s="101" t="s">
        <v>152</v>
      </c>
      <c r="CG391" s="102" t="s">
        <v>103</v>
      </c>
      <c r="CH391" s="103" t="s">
        <v>153</v>
      </c>
    </row>
    <row r="392" ht="30.3" spans="1:86">
      <c r="A392" s="21">
        <v>389</v>
      </c>
      <c r="B392" s="288">
        <f>'1ST TERM Db'!B392</f>
        <v>0</v>
      </c>
      <c r="C392" s="289">
        <f>'1ST TERM Db'!C392</f>
        <v>0</v>
      </c>
      <c r="D392" s="29">
        <f>'1ST TERM Db'!D392</f>
        <v>0</v>
      </c>
      <c r="E392" s="26">
        <f>'1ST TERM Db'!E392</f>
        <v>0</v>
      </c>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3</v>
      </c>
      <c r="BN392" s="81" t="s">
        <v>105</v>
      </c>
      <c r="BO392" s="81" t="s">
        <v>105</v>
      </c>
      <c r="BP392" s="81" t="s">
        <v>105</v>
      </c>
      <c r="BQ392" s="81" t="s">
        <v>105</v>
      </c>
      <c r="BR392" s="81" t="s">
        <v>105</v>
      </c>
      <c r="BS392" s="81" t="s">
        <v>105</v>
      </c>
      <c r="BT392" s="81" t="s">
        <v>105</v>
      </c>
      <c r="BU392" s="81" t="s">
        <v>105</v>
      </c>
      <c r="BV392" s="87" t="s">
        <v>98</v>
      </c>
      <c r="BW392" s="88" t="s">
        <v>151</v>
      </c>
      <c r="BX392" s="81" t="s">
        <v>105</v>
      </c>
      <c r="BY392" s="81" t="s">
        <v>105</v>
      </c>
      <c r="BZ392" s="81" t="s">
        <v>105</v>
      </c>
      <c r="CA392" s="81" t="s">
        <v>105</v>
      </c>
      <c r="CB392" s="81" t="s">
        <v>105</v>
      </c>
      <c r="CC392" s="81" t="s">
        <v>105</v>
      </c>
      <c r="CD392" s="99" t="s">
        <v>105</v>
      </c>
      <c r="CE392" s="100" t="s">
        <v>101</v>
      </c>
      <c r="CF392" s="101" t="s">
        <v>152</v>
      </c>
      <c r="CG392" s="102" t="s">
        <v>103</v>
      </c>
      <c r="CH392" s="103" t="s">
        <v>153</v>
      </c>
    </row>
    <row r="393" ht="30.3" spans="1:86">
      <c r="A393" s="21">
        <v>390</v>
      </c>
      <c r="B393" s="288">
        <f>'1ST TERM Db'!B393</f>
        <v>0</v>
      </c>
      <c r="C393" s="289">
        <f>'1ST TERM Db'!C393</f>
        <v>0</v>
      </c>
      <c r="D393" s="29">
        <f>'1ST TERM Db'!D393</f>
        <v>0</v>
      </c>
      <c r="E393" s="26">
        <f>'1ST TERM Db'!E393</f>
        <v>0</v>
      </c>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3</v>
      </c>
      <c r="BN393" s="81" t="s">
        <v>105</v>
      </c>
      <c r="BO393" s="81" t="s">
        <v>105</v>
      </c>
      <c r="BP393" s="81" t="s">
        <v>105</v>
      </c>
      <c r="BQ393" s="81" t="s">
        <v>105</v>
      </c>
      <c r="BR393" s="81" t="s">
        <v>105</v>
      </c>
      <c r="BS393" s="81" t="s">
        <v>105</v>
      </c>
      <c r="BT393" s="81" t="s">
        <v>105</v>
      </c>
      <c r="BU393" s="81" t="s">
        <v>105</v>
      </c>
      <c r="BV393" s="87" t="s">
        <v>98</v>
      </c>
      <c r="BW393" s="88" t="s">
        <v>151</v>
      </c>
      <c r="BX393" s="81" t="s">
        <v>105</v>
      </c>
      <c r="BY393" s="81" t="s">
        <v>105</v>
      </c>
      <c r="BZ393" s="81" t="s">
        <v>105</v>
      </c>
      <c r="CA393" s="81" t="s">
        <v>105</v>
      </c>
      <c r="CB393" s="81" t="s">
        <v>105</v>
      </c>
      <c r="CC393" s="81" t="s">
        <v>105</v>
      </c>
      <c r="CD393" s="99" t="s">
        <v>105</v>
      </c>
      <c r="CE393" s="100" t="s">
        <v>101</v>
      </c>
      <c r="CF393" s="101" t="s">
        <v>152</v>
      </c>
      <c r="CG393" s="102" t="s">
        <v>103</v>
      </c>
      <c r="CH393" s="103" t="s">
        <v>153</v>
      </c>
    </row>
    <row r="394" ht="30.3" spans="1:86">
      <c r="A394" s="21">
        <v>391</v>
      </c>
      <c r="B394" s="288">
        <f>'1ST TERM Db'!B394</f>
        <v>0</v>
      </c>
      <c r="C394" s="289">
        <f>'1ST TERM Db'!C394</f>
        <v>0</v>
      </c>
      <c r="D394" s="29">
        <f>'1ST TERM Db'!D394</f>
        <v>0</v>
      </c>
      <c r="E394" s="26">
        <f>'1ST TERM Db'!E394</f>
        <v>0</v>
      </c>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3</v>
      </c>
      <c r="BN394" s="81" t="s">
        <v>105</v>
      </c>
      <c r="BO394" s="81" t="s">
        <v>105</v>
      </c>
      <c r="BP394" s="81" t="s">
        <v>105</v>
      </c>
      <c r="BQ394" s="81" t="s">
        <v>105</v>
      </c>
      <c r="BR394" s="81" t="s">
        <v>105</v>
      </c>
      <c r="BS394" s="81" t="s">
        <v>105</v>
      </c>
      <c r="BT394" s="81" t="s">
        <v>105</v>
      </c>
      <c r="BU394" s="81" t="s">
        <v>105</v>
      </c>
      <c r="BV394" s="87" t="s">
        <v>98</v>
      </c>
      <c r="BW394" s="88" t="s">
        <v>151</v>
      </c>
      <c r="BX394" s="81" t="s">
        <v>105</v>
      </c>
      <c r="BY394" s="81" t="s">
        <v>105</v>
      </c>
      <c r="BZ394" s="81" t="s">
        <v>105</v>
      </c>
      <c r="CA394" s="81" t="s">
        <v>105</v>
      </c>
      <c r="CB394" s="81" t="s">
        <v>105</v>
      </c>
      <c r="CC394" s="81" t="s">
        <v>105</v>
      </c>
      <c r="CD394" s="99" t="s">
        <v>105</v>
      </c>
      <c r="CE394" s="100" t="s">
        <v>101</v>
      </c>
      <c r="CF394" s="101" t="s">
        <v>152</v>
      </c>
      <c r="CG394" s="102" t="s">
        <v>103</v>
      </c>
      <c r="CH394" s="103" t="s">
        <v>153</v>
      </c>
    </row>
    <row r="395" ht="30.3" spans="1:86">
      <c r="A395" s="21">
        <v>392</v>
      </c>
      <c r="B395" s="288">
        <f>'1ST TERM Db'!B395</f>
        <v>0</v>
      </c>
      <c r="C395" s="289">
        <f>'1ST TERM Db'!C395</f>
        <v>0</v>
      </c>
      <c r="D395" s="29">
        <f>'1ST TERM Db'!D395</f>
        <v>0</v>
      </c>
      <c r="E395" s="26">
        <f>'1ST TERM Db'!E395</f>
        <v>0</v>
      </c>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3</v>
      </c>
      <c r="BN395" s="81" t="s">
        <v>105</v>
      </c>
      <c r="BO395" s="81" t="s">
        <v>105</v>
      </c>
      <c r="BP395" s="81" t="s">
        <v>105</v>
      </c>
      <c r="BQ395" s="81" t="s">
        <v>105</v>
      </c>
      <c r="BR395" s="81" t="s">
        <v>105</v>
      </c>
      <c r="BS395" s="81" t="s">
        <v>105</v>
      </c>
      <c r="BT395" s="81" t="s">
        <v>105</v>
      </c>
      <c r="BU395" s="81" t="s">
        <v>105</v>
      </c>
      <c r="BV395" s="87" t="s">
        <v>98</v>
      </c>
      <c r="BW395" s="88" t="s">
        <v>151</v>
      </c>
      <c r="BX395" s="81" t="s">
        <v>105</v>
      </c>
      <c r="BY395" s="81" t="s">
        <v>105</v>
      </c>
      <c r="BZ395" s="81" t="s">
        <v>105</v>
      </c>
      <c r="CA395" s="81" t="s">
        <v>105</v>
      </c>
      <c r="CB395" s="81" t="s">
        <v>105</v>
      </c>
      <c r="CC395" s="81" t="s">
        <v>105</v>
      </c>
      <c r="CD395" s="99" t="s">
        <v>105</v>
      </c>
      <c r="CE395" s="100" t="s">
        <v>101</v>
      </c>
      <c r="CF395" s="101" t="s">
        <v>152</v>
      </c>
      <c r="CG395" s="102" t="s">
        <v>103</v>
      </c>
      <c r="CH395" s="103" t="s">
        <v>153</v>
      </c>
    </row>
    <row r="396" ht="30.3" spans="1:86">
      <c r="A396" s="21">
        <v>393</v>
      </c>
      <c r="B396" s="288">
        <f>'1ST TERM Db'!B396</f>
        <v>0</v>
      </c>
      <c r="C396" s="289">
        <f>'1ST TERM Db'!C396</f>
        <v>0</v>
      </c>
      <c r="D396" s="29">
        <f>'1ST TERM Db'!D396</f>
        <v>0</v>
      </c>
      <c r="E396" s="26">
        <f>'1ST TERM Db'!E396</f>
        <v>0</v>
      </c>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3</v>
      </c>
      <c r="BN396" s="81" t="s">
        <v>105</v>
      </c>
      <c r="BO396" s="81" t="s">
        <v>105</v>
      </c>
      <c r="BP396" s="81" t="s">
        <v>105</v>
      </c>
      <c r="BQ396" s="81" t="s">
        <v>105</v>
      </c>
      <c r="BR396" s="81" t="s">
        <v>105</v>
      </c>
      <c r="BS396" s="81" t="s">
        <v>105</v>
      </c>
      <c r="BT396" s="81" t="s">
        <v>105</v>
      </c>
      <c r="BU396" s="81" t="s">
        <v>105</v>
      </c>
      <c r="BV396" s="87" t="s">
        <v>98</v>
      </c>
      <c r="BW396" s="88" t="s">
        <v>151</v>
      </c>
      <c r="BX396" s="81" t="s">
        <v>105</v>
      </c>
      <c r="BY396" s="81" t="s">
        <v>105</v>
      </c>
      <c r="BZ396" s="81" t="s">
        <v>105</v>
      </c>
      <c r="CA396" s="81" t="s">
        <v>105</v>
      </c>
      <c r="CB396" s="81" t="s">
        <v>105</v>
      </c>
      <c r="CC396" s="81" t="s">
        <v>105</v>
      </c>
      <c r="CD396" s="99" t="s">
        <v>105</v>
      </c>
      <c r="CE396" s="100" t="s">
        <v>101</v>
      </c>
      <c r="CF396" s="101" t="s">
        <v>152</v>
      </c>
      <c r="CG396" s="102" t="s">
        <v>103</v>
      </c>
      <c r="CH396" s="103" t="s">
        <v>153</v>
      </c>
    </row>
    <row r="397" ht="30.3" spans="1:86">
      <c r="A397" s="21">
        <v>394</v>
      </c>
      <c r="B397" s="288">
        <f>'1ST TERM Db'!B397</f>
        <v>0</v>
      </c>
      <c r="C397" s="289">
        <f>'1ST TERM Db'!C397</f>
        <v>0</v>
      </c>
      <c r="D397" s="29">
        <f>'1ST TERM Db'!D397</f>
        <v>0</v>
      </c>
      <c r="E397" s="26">
        <f>'1ST TERM Db'!E397</f>
        <v>0</v>
      </c>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3</v>
      </c>
      <c r="BN397" s="81" t="s">
        <v>105</v>
      </c>
      <c r="BO397" s="81" t="s">
        <v>105</v>
      </c>
      <c r="BP397" s="81" t="s">
        <v>105</v>
      </c>
      <c r="BQ397" s="81" t="s">
        <v>105</v>
      </c>
      <c r="BR397" s="81" t="s">
        <v>105</v>
      </c>
      <c r="BS397" s="81" t="s">
        <v>105</v>
      </c>
      <c r="BT397" s="81" t="s">
        <v>105</v>
      </c>
      <c r="BU397" s="81" t="s">
        <v>105</v>
      </c>
      <c r="BV397" s="87" t="s">
        <v>98</v>
      </c>
      <c r="BW397" s="88" t="s">
        <v>151</v>
      </c>
      <c r="BX397" s="81" t="s">
        <v>105</v>
      </c>
      <c r="BY397" s="81" t="s">
        <v>105</v>
      </c>
      <c r="BZ397" s="81" t="s">
        <v>105</v>
      </c>
      <c r="CA397" s="81" t="s">
        <v>105</v>
      </c>
      <c r="CB397" s="81" t="s">
        <v>105</v>
      </c>
      <c r="CC397" s="81" t="s">
        <v>105</v>
      </c>
      <c r="CD397" s="99" t="s">
        <v>105</v>
      </c>
      <c r="CE397" s="100" t="s">
        <v>101</v>
      </c>
      <c r="CF397" s="101" t="s">
        <v>152</v>
      </c>
      <c r="CG397" s="102" t="s">
        <v>103</v>
      </c>
      <c r="CH397" s="103" t="s">
        <v>153</v>
      </c>
    </row>
    <row r="398" ht="30.3" spans="1:86">
      <c r="A398" s="21">
        <v>395</v>
      </c>
      <c r="B398" s="288">
        <f>'1ST TERM Db'!B398</f>
        <v>0</v>
      </c>
      <c r="C398" s="289">
        <f>'1ST TERM Db'!C398</f>
        <v>0</v>
      </c>
      <c r="D398" s="29">
        <f>'1ST TERM Db'!D398</f>
        <v>0</v>
      </c>
      <c r="E398" s="26">
        <f>'1ST TERM Db'!E398</f>
        <v>0</v>
      </c>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3</v>
      </c>
      <c r="BN398" s="81" t="s">
        <v>105</v>
      </c>
      <c r="BO398" s="81" t="s">
        <v>105</v>
      </c>
      <c r="BP398" s="81" t="s">
        <v>105</v>
      </c>
      <c r="BQ398" s="81" t="s">
        <v>105</v>
      </c>
      <c r="BR398" s="81" t="s">
        <v>105</v>
      </c>
      <c r="BS398" s="81" t="s">
        <v>105</v>
      </c>
      <c r="BT398" s="81" t="s">
        <v>105</v>
      </c>
      <c r="BU398" s="81" t="s">
        <v>105</v>
      </c>
      <c r="BV398" s="87" t="s">
        <v>98</v>
      </c>
      <c r="BW398" s="88" t="s">
        <v>151</v>
      </c>
      <c r="BX398" s="81" t="s">
        <v>105</v>
      </c>
      <c r="BY398" s="81" t="s">
        <v>105</v>
      </c>
      <c r="BZ398" s="81" t="s">
        <v>105</v>
      </c>
      <c r="CA398" s="81" t="s">
        <v>105</v>
      </c>
      <c r="CB398" s="81" t="s">
        <v>105</v>
      </c>
      <c r="CC398" s="81" t="s">
        <v>105</v>
      </c>
      <c r="CD398" s="99" t="s">
        <v>105</v>
      </c>
      <c r="CE398" s="100" t="s">
        <v>101</v>
      </c>
      <c r="CF398" s="101" t="s">
        <v>152</v>
      </c>
      <c r="CG398" s="102" t="s">
        <v>103</v>
      </c>
      <c r="CH398" s="103" t="s">
        <v>153</v>
      </c>
    </row>
    <row r="399" ht="30.3" spans="1:86">
      <c r="A399" s="21">
        <v>396</v>
      </c>
      <c r="B399" s="288">
        <f>'1ST TERM Db'!B399</f>
        <v>0</v>
      </c>
      <c r="C399" s="289">
        <f>'1ST TERM Db'!C399</f>
        <v>0</v>
      </c>
      <c r="D399" s="29">
        <f>'1ST TERM Db'!D399</f>
        <v>0</v>
      </c>
      <c r="E399" s="26">
        <f>'1ST TERM Db'!E399</f>
        <v>0</v>
      </c>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3</v>
      </c>
      <c r="BN399" s="81" t="s">
        <v>105</v>
      </c>
      <c r="BO399" s="81" t="s">
        <v>105</v>
      </c>
      <c r="BP399" s="81" t="s">
        <v>105</v>
      </c>
      <c r="BQ399" s="81" t="s">
        <v>105</v>
      </c>
      <c r="BR399" s="81" t="s">
        <v>105</v>
      </c>
      <c r="BS399" s="81" t="s">
        <v>105</v>
      </c>
      <c r="BT399" s="81" t="s">
        <v>105</v>
      </c>
      <c r="BU399" s="81" t="s">
        <v>105</v>
      </c>
      <c r="BV399" s="87" t="s">
        <v>98</v>
      </c>
      <c r="BW399" s="88" t="s">
        <v>151</v>
      </c>
      <c r="BX399" s="81" t="s">
        <v>105</v>
      </c>
      <c r="BY399" s="81" t="s">
        <v>105</v>
      </c>
      <c r="BZ399" s="81" t="s">
        <v>105</v>
      </c>
      <c r="CA399" s="81" t="s">
        <v>105</v>
      </c>
      <c r="CB399" s="81" t="s">
        <v>105</v>
      </c>
      <c r="CC399" s="81" t="s">
        <v>105</v>
      </c>
      <c r="CD399" s="99" t="s">
        <v>105</v>
      </c>
      <c r="CE399" s="100" t="s">
        <v>101</v>
      </c>
      <c r="CF399" s="101" t="s">
        <v>152</v>
      </c>
      <c r="CG399" s="102" t="s">
        <v>103</v>
      </c>
      <c r="CH399" s="103" t="s">
        <v>153</v>
      </c>
    </row>
    <row r="400" ht="30.3" spans="1:86">
      <c r="A400" s="21">
        <v>397</v>
      </c>
      <c r="B400" s="288">
        <f>'1ST TERM Db'!B400</f>
        <v>0</v>
      </c>
      <c r="C400" s="289">
        <f>'1ST TERM Db'!C400</f>
        <v>0</v>
      </c>
      <c r="D400" s="29">
        <f>'1ST TERM Db'!D400</f>
        <v>0</v>
      </c>
      <c r="E400" s="26">
        <f>'1ST TERM Db'!E400</f>
        <v>0</v>
      </c>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3</v>
      </c>
      <c r="BN400" s="81" t="s">
        <v>105</v>
      </c>
      <c r="BO400" s="81" t="s">
        <v>105</v>
      </c>
      <c r="BP400" s="81" t="s">
        <v>105</v>
      </c>
      <c r="BQ400" s="81" t="s">
        <v>105</v>
      </c>
      <c r="BR400" s="81" t="s">
        <v>105</v>
      </c>
      <c r="BS400" s="81" t="s">
        <v>105</v>
      </c>
      <c r="BT400" s="81" t="s">
        <v>105</v>
      </c>
      <c r="BU400" s="81" t="s">
        <v>105</v>
      </c>
      <c r="BV400" s="87" t="s">
        <v>98</v>
      </c>
      <c r="BW400" s="88" t="s">
        <v>151</v>
      </c>
      <c r="BX400" s="81" t="s">
        <v>105</v>
      </c>
      <c r="BY400" s="81" t="s">
        <v>105</v>
      </c>
      <c r="BZ400" s="81" t="s">
        <v>105</v>
      </c>
      <c r="CA400" s="81" t="s">
        <v>105</v>
      </c>
      <c r="CB400" s="81" t="s">
        <v>105</v>
      </c>
      <c r="CC400" s="81" t="s">
        <v>105</v>
      </c>
      <c r="CD400" s="99" t="s">
        <v>105</v>
      </c>
      <c r="CE400" s="100" t="s">
        <v>101</v>
      </c>
      <c r="CF400" s="101" t="s">
        <v>152</v>
      </c>
      <c r="CG400" s="102" t="s">
        <v>103</v>
      </c>
      <c r="CH400" s="103" t="s">
        <v>153</v>
      </c>
    </row>
    <row r="401" ht="30.3" spans="1:86">
      <c r="A401" s="21">
        <v>398</v>
      </c>
      <c r="B401" s="288">
        <f>'1ST TERM Db'!B401</f>
        <v>0</v>
      </c>
      <c r="C401" s="289">
        <f>'1ST TERM Db'!C401</f>
        <v>0</v>
      </c>
      <c r="D401" s="29">
        <f>'1ST TERM Db'!D401</f>
        <v>0</v>
      </c>
      <c r="E401" s="26">
        <f>'1ST TERM Db'!E401</f>
        <v>0</v>
      </c>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3</v>
      </c>
      <c r="BN401" s="81" t="s">
        <v>105</v>
      </c>
      <c r="BO401" s="81" t="s">
        <v>105</v>
      </c>
      <c r="BP401" s="81" t="s">
        <v>105</v>
      </c>
      <c r="BQ401" s="81" t="s">
        <v>105</v>
      </c>
      <c r="BR401" s="81" t="s">
        <v>105</v>
      </c>
      <c r="BS401" s="81" t="s">
        <v>105</v>
      </c>
      <c r="BT401" s="81" t="s">
        <v>105</v>
      </c>
      <c r="BU401" s="81" t="s">
        <v>105</v>
      </c>
      <c r="BV401" s="87" t="s">
        <v>98</v>
      </c>
      <c r="BW401" s="88" t="s">
        <v>151</v>
      </c>
      <c r="BX401" s="81" t="s">
        <v>105</v>
      </c>
      <c r="BY401" s="81" t="s">
        <v>105</v>
      </c>
      <c r="BZ401" s="81" t="s">
        <v>105</v>
      </c>
      <c r="CA401" s="81" t="s">
        <v>105</v>
      </c>
      <c r="CB401" s="81" t="s">
        <v>105</v>
      </c>
      <c r="CC401" s="81" t="s">
        <v>105</v>
      </c>
      <c r="CD401" s="99" t="s">
        <v>105</v>
      </c>
      <c r="CE401" s="100" t="s">
        <v>101</v>
      </c>
      <c r="CF401" s="101" t="s">
        <v>152</v>
      </c>
      <c r="CG401" s="102" t="s">
        <v>103</v>
      </c>
      <c r="CH401" s="103" t="s">
        <v>153</v>
      </c>
    </row>
    <row r="402" ht="30.3" spans="1:86">
      <c r="A402" s="21">
        <v>399</v>
      </c>
      <c r="B402" s="288">
        <f>'1ST TERM Db'!B402</f>
        <v>0</v>
      </c>
      <c r="C402" s="289">
        <f>'1ST TERM Db'!C402</f>
        <v>0</v>
      </c>
      <c r="D402" s="29">
        <f>'1ST TERM Db'!D402</f>
        <v>0</v>
      </c>
      <c r="E402" s="26">
        <f>'1ST TERM Db'!E402</f>
        <v>0</v>
      </c>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3</v>
      </c>
      <c r="BN402" s="81" t="s">
        <v>105</v>
      </c>
      <c r="BO402" s="81" t="s">
        <v>105</v>
      </c>
      <c r="BP402" s="81" t="s">
        <v>105</v>
      </c>
      <c r="BQ402" s="81" t="s">
        <v>105</v>
      </c>
      <c r="BR402" s="81" t="s">
        <v>105</v>
      </c>
      <c r="BS402" s="81" t="s">
        <v>105</v>
      </c>
      <c r="BT402" s="81" t="s">
        <v>105</v>
      </c>
      <c r="BU402" s="81" t="s">
        <v>105</v>
      </c>
      <c r="BV402" s="87" t="s">
        <v>98</v>
      </c>
      <c r="BW402" s="88" t="s">
        <v>151</v>
      </c>
      <c r="BX402" s="81" t="s">
        <v>105</v>
      </c>
      <c r="BY402" s="81" t="s">
        <v>105</v>
      </c>
      <c r="BZ402" s="81" t="s">
        <v>105</v>
      </c>
      <c r="CA402" s="81" t="s">
        <v>105</v>
      </c>
      <c r="CB402" s="81" t="s">
        <v>105</v>
      </c>
      <c r="CC402" s="81" t="s">
        <v>105</v>
      </c>
      <c r="CD402" s="99" t="s">
        <v>105</v>
      </c>
      <c r="CE402" s="100" t="s">
        <v>101</v>
      </c>
      <c r="CF402" s="101" t="s">
        <v>152</v>
      </c>
      <c r="CG402" s="102" t="s">
        <v>103</v>
      </c>
      <c r="CH402" s="103" t="s">
        <v>153</v>
      </c>
    </row>
    <row r="403" ht="30.3" spans="1:86">
      <c r="A403" s="21">
        <v>400</v>
      </c>
      <c r="B403" s="288">
        <f>'1ST TERM Db'!B403</f>
        <v>0</v>
      </c>
      <c r="C403" s="289">
        <f>'1ST TERM Db'!C403</f>
        <v>0</v>
      </c>
      <c r="D403" s="29">
        <f>'1ST TERM Db'!D403</f>
        <v>0</v>
      </c>
      <c r="E403" s="26">
        <f>'1ST TERM Db'!E403</f>
        <v>0</v>
      </c>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3</v>
      </c>
      <c r="BN403" s="81" t="s">
        <v>105</v>
      </c>
      <c r="BO403" s="81" t="s">
        <v>105</v>
      </c>
      <c r="BP403" s="81" t="s">
        <v>105</v>
      </c>
      <c r="BQ403" s="81" t="s">
        <v>105</v>
      </c>
      <c r="BR403" s="81" t="s">
        <v>105</v>
      </c>
      <c r="BS403" s="81" t="s">
        <v>105</v>
      </c>
      <c r="BT403" s="81" t="s">
        <v>105</v>
      </c>
      <c r="BU403" s="81" t="s">
        <v>105</v>
      </c>
      <c r="BV403" s="87" t="s">
        <v>98</v>
      </c>
      <c r="BW403" s="88" t="s">
        <v>151</v>
      </c>
      <c r="BX403" s="81" t="s">
        <v>105</v>
      </c>
      <c r="BY403" s="81" t="s">
        <v>105</v>
      </c>
      <c r="BZ403" s="81" t="s">
        <v>105</v>
      </c>
      <c r="CA403" s="81" t="s">
        <v>105</v>
      </c>
      <c r="CB403" s="81" t="s">
        <v>105</v>
      </c>
      <c r="CC403" s="81" t="s">
        <v>105</v>
      </c>
      <c r="CD403" s="99" t="s">
        <v>105</v>
      </c>
      <c r="CE403" s="100" t="s">
        <v>101</v>
      </c>
      <c r="CF403" s="101" t="s">
        <v>152</v>
      </c>
      <c r="CG403" s="102" t="s">
        <v>103</v>
      </c>
      <c r="CH403" s="103" t="s">
        <v>153</v>
      </c>
    </row>
    <row r="404" ht="30.3" spans="1:86">
      <c r="A404" s="21">
        <v>401</v>
      </c>
      <c r="B404" s="288">
        <f>'1ST TERM Db'!B404</f>
        <v>0</v>
      </c>
      <c r="C404" s="289">
        <f>'1ST TERM Db'!C404</f>
        <v>0</v>
      </c>
      <c r="D404" s="29">
        <f>'1ST TERM Db'!D404</f>
        <v>0</v>
      </c>
      <c r="E404" s="26">
        <f>'1ST TERM Db'!E404</f>
        <v>0</v>
      </c>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3</v>
      </c>
      <c r="BN404" s="81" t="s">
        <v>105</v>
      </c>
      <c r="BO404" s="81" t="s">
        <v>105</v>
      </c>
      <c r="BP404" s="81" t="s">
        <v>105</v>
      </c>
      <c r="BQ404" s="81" t="s">
        <v>105</v>
      </c>
      <c r="BR404" s="81" t="s">
        <v>105</v>
      </c>
      <c r="BS404" s="81" t="s">
        <v>105</v>
      </c>
      <c r="BT404" s="81" t="s">
        <v>105</v>
      </c>
      <c r="BU404" s="81" t="s">
        <v>105</v>
      </c>
      <c r="BV404" s="87" t="s">
        <v>98</v>
      </c>
      <c r="BW404" s="88" t="s">
        <v>151</v>
      </c>
      <c r="BX404" s="81" t="s">
        <v>105</v>
      </c>
      <c r="BY404" s="81" t="s">
        <v>105</v>
      </c>
      <c r="BZ404" s="81" t="s">
        <v>105</v>
      </c>
      <c r="CA404" s="81" t="s">
        <v>105</v>
      </c>
      <c r="CB404" s="81" t="s">
        <v>105</v>
      </c>
      <c r="CC404" s="81" t="s">
        <v>105</v>
      </c>
      <c r="CD404" s="99" t="s">
        <v>105</v>
      </c>
      <c r="CE404" s="100" t="s">
        <v>101</v>
      </c>
      <c r="CF404" s="101" t="s">
        <v>152</v>
      </c>
      <c r="CG404" s="102" t="s">
        <v>103</v>
      </c>
      <c r="CH404" s="103" t="s">
        <v>153</v>
      </c>
    </row>
    <row r="405" ht="30.3" spans="1:86">
      <c r="A405" s="21">
        <v>402</v>
      </c>
      <c r="B405" s="288">
        <f>'1ST TERM Db'!B405</f>
        <v>0</v>
      </c>
      <c r="C405" s="289">
        <f>'1ST TERM Db'!C405</f>
        <v>0</v>
      </c>
      <c r="D405" s="29">
        <f>'1ST TERM Db'!D405</f>
        <v>0</v>
      </c>
      <c r="E405" s="26">
        <f>'1ST TERM Db'!E405</f>
        <v>0</v>
      </c>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3</v>
      </c>
      <c r="BN405" s="81" t="s">
        <v>105</v>
      </c>
      <c r="BO405" s="81" t="s">
        <v>105</v>
      </c>
      <c r="BP405" s="81" t="s">
        <v>105</v>
      </c>
      <c r="BQ405" s="81" t="s">
        <v>105</v>
      </c>
      <c r="BR405" s="81" t="s">
        <v>105</v>
      </c>
      <c r="BS405" s="81" t="s">
        <v>105</v>
      </c>
      <c r="BT405" s="81" t="s">
        <v>105</v>
      </c>
      <c r="BU405" s="81" t="s">
        <v>105</v>
      </c>
      <c r="BV405" s="87" t="s">
        <v>98</v>
      </c>
      <c r="BW405" s="88" t="s">
        <v>151</v>
      </c>
      <c r="BX405" s="81" t="s">
        <v>105</v>
      </c>
      <c r="BY405" s="81" t="s">
        <v>105</v>
      </c>
      <c r="BZ405" s="81" t="s">
        <v>105</v>
      </c>
      <c r="CA405" s="81" t="s">
        <v>105</v>
      </c>
      <c r="CB405" s="81" t="s">
        <v>105</v>
      </c>
      <c r="CC405" s="81" t="s">
        <v>105</v>
      </c>
      <c r="CD405" s="99" t="s">
        <v>105</v>
      </c>
      <c r="CE405" s="100" t="s">
        <v>101</v>
      </c>
      <c r="CF405" s="101" t="s">
        <v>152</v>
      </c>
      <c r="CG405" s="102" t="s">
        <v>103</v>
      </c>
      <c r="CH405" s="103" t="s">
        <v>153</v>
      </c>
    </row>
    <row r="406" ht="30.3" spans="1:86">
      <c r="A406" s="21">
        <v>403</v>
      </c>
      <c r="B406" s="288">
        <f>'1ST TERM Db'!B406</f>
        <v>0</v>
      </c>
      <c r="C406" s="289">
        <f>'1ST TERM Db'!C406</f>
        <v>0</v>
      </c>
      <c r="D406" s="29">
        <f>'1ST TERM Db'!D406</f>
        <v>0</v>
      </c>
      <c r="E406" s="26">
        <f>'1ST TERM Db'!E406</f>
        <v>0</v>
      </c>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3</v>
      </c>
      <c r="BN406" s="81" t="s">
        <v>105</v>
      </c>
      <c r="BO406" s="81" t="s">
        <v>105</v>
      </c>
      <c r="BP406" s="81" t="s">
        <v>105</v>
      </c>
      <c r="BQ406" s="81" t="s">
        <v>105</v>
      </c>
      <c r="BR406" s="81" t="s">
        <v>105</v>
      </c>
      <c r="BS406" s="81" t="s">
        <v>105</v>
      </c>
      <c r="BT406" s="81" t="s">
        <v>105</v>
      </c>
      <c r="BU406" s="81" t="s">
        <v>105</v>
      </c>
      <c r="BV406" s="87" t="s">
        <v>98</v>
      </c>
      <c r="BW406" s="88" t="s">
        <v>151</v>
      </c>
      <c r="BX406" s="81" t="s">
        <v>105</v>
      </c>
      <c r="BY406" s="81" t="s">
        <v>105</v>
      </c>
      <c r="BZ406" s="81" t="s">
        <v>105</v>
      </c>
      <c r="CA406" s="81" t="s">
        <v>105</v>
      </c>
      <c r="CB406" s="81" t="s">
        <v>105</v>
      </c>
      <c r="CC406" s="81" t="s">
        <v>105</v>
      </c>
      <c r="CD406" s="99" t="s">
        <v>105</v>
      </c>
      <c r="CE406" s="100" t="s">
        <v>101</v>
      </c>
      <c r="CF406" s="101" t="s">
        <v>152</v>
      </c>
      <c r="CG406" s="102" t="s">
        <v>103</v>
      </c>
      <c r="CH406" s="103" t="s">
        <v>153</v>
      </c>
    </row>
    <row r="407" ht="30.3" spans="1:86">
      <c r="A407" s="21">
        <v>404</v>
      </c>
      <c r="B407" s="288">
        <f>'1ST TERM Db'!B407</f>
        <v>0</v>
      </c>
      <c r="C407" s="289">
        <f>'1ST TERM Db'!C407</f>
        <v>0</v>
      </c>
      <c r="D407" s="29">
        <f>'1ST TERM Db'!D407</f>
        <v>0</v>
      </c>
      <c r="E407" s="26">
        <f>'1ST TERM Db'!E407</f>
        <v>0</v>
      </c>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3</v>
      </c>
      <c r="BN407" s="81" t="s">
        <v>105</v>
      </c>
      <c r="BO407" s="81" t="s">
        <v>105</v>
      </c>
      <c r="BP407" s="81" t="s">
        <v>105</v>
      </c>
      <c r="BQ407" s="81" t="s">
        <v>105</v>
      </c>
      <c r="BR407" s="81" t="s">
        <v>105</v>
      </c>
      <c r="BS407" s="81" t="s">
        <v>105</v>
      </c>
      <c r="BT407" s="81" t="s">
        <v>105</v>
      </c>
      <c r="BU407" s="81" t="s">
        <v>105</v>
      </c>
      <c r="BV407" s="87" t="s">
        <v>98</v>
      </c>
      <c r="BW407" s="88" t="s">
        <v>151</v>
      </c>
      <c r="BX407" s="81" t="s">
        <v>105</v>
      </c>
      <c r="BY407" s="81" t="s">
        <v>105</v>
      </c>
      <c r="BZ407" s="81" t="s">
        <v>105</v>
      </c>
      <c r="CA407" s="81" t="s">
        <v>105</v>
      </c>
      <c r="CB407" s="81" t="s">
        <v>105</v>
      </c>
      <c r="CC407" s="81" t="s">
        <v>105</v>
      </c>
      <c r="CD407" s="99" t="s">
        <v>105</v>
      </c>
      <c r="CE407" s="100" t="s">
        <v>101</v>
      </c>
      <c r="CF407" s="101" t="s">
        <v>152</v>
      </c>
      <c r="CG407" s="102" t="s">
        <v>103</v>
      </c>
      <c r="CH407" s="103" t="s">
        <v>153</v>
      </c>
    </row>
    <row r="408" ht="30.3" spans="1:86">
      <c r="A408" s="21">
        <v>405</v>
      </c>
      <c r="B408" s="288">
        <f>'1ST TERM Db'!B408</f>
        <v>0</v>
      </c>
      <c r="C408" s="289">
        <f>'1ST TERM Db'!C408</f>
        <v>0</v>
      </c>
      <c r="D408" s="29">
        <f>'1ST TERM Db'!D408</f>
        <v>0</v>
      </c>
      <c r="E408" s="26">
        <f>'1ST TERM Db'!E408</f>
        <v>0</v>
      </c>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3</v>
      </c>
      <c r="BN408" s="81" t="s">
        <v>105</v>
      </c>
      <c r="BO408" s="81" t="s">
        <v>105</v>
      </c>
      <c r="BP408" s="81" t="s">
        <v>105</v>
      </c>
      <c r="BQ408" s="81" t="s">
        <v>105</v>
      </c>
      <c r="BR408" s="81" t="s">
        <v>105</v>
      </c>
      <c r="BS408" s="81" t="s">
        <v>105</v>
      </c>
      <c r="BT408" s="81" t="s">
        <v>105</v>
      </c>
      <c r="BU408" s="81" t="s">
        <v>105</v>
      </c>
      <c r="BV408" s="87" t="s">
        <v>98</v>
      </c>
      <c r="BW408" s="88" t="s">
        <v>151</v>
      </c>
      <c r="BX408" s="81" t="s">
        <v>105</v>
      </c>
      <c r="BY408" s="81" t="s">
        <v>105</v>
      </c>
      <c r="BZ408" s="81" t="s">
        <v>105</v>
      </c>
      <c r="CA408" s="81" t="s">
        <v>105</v>
      </c>
      <c r="CB408" s="81" t="s">
        <v>105</v>
      </c>
      <c r="CC408" s="81" t="s">
        <v>105</v>
      </c>
      <c r="CD408" s="99" t="s">
        <v>105</v>
      </c>
      <c r="CE408" s="100" t="s">
        <v>101</v>
      </c>
      <c r="CF408" s="101" t="s">
        <v>152</v>
      </c>
      <c r="CG408" s="102" t="s">
        <v>103</v>
      </c>
      <c r="CH408" s="103" t="s">
        <v>153</v>
      </c>
    </row>
    <row r="409" ht="30.3" spans="1:86">
      <c r="A409" s="21">
        <v>406</v>
      </c>
      <c r="B409" s="288">
        <f>'1ST TERM Db'!B409</f>
        <v>0</v>
      </c>
      <c r="C409" s="289">
        <f>'1ST TERM Db'!C409</f>
        <v>0</v>
      </c>
      <c r="D409" s="29">
        <f>'1ST TERM Db'!D409</f>
        <v>0</v>
      </c>
      <c r="E409" s="26">
        <f>'1ST TERM Db'!E409</f>
        <v>0</v>
      </c>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3</v>
      </c>
      <c r="BN409" s="81" t="s">
        <v>105</v>
      </c>
      <c r="BO409" s="81" t="s">
        <v>105</v>
      </c>
      <c r="BP409" s="81" t="s">
        <v>105</v>
      </c>
      <c r="BQ409" s="81" t="s">
        <v>105</v>
      </c>
      <c r="BR409" s="81" t="s">
        <v>105</v>
      </c>
      <c r="BS409" s="81" t="s">
        <v>105</v>
      </c>
      <c r="BT409" s="81" t="s">
        <v>105</v>
      </c>
      <c r="BU409" s="81" t="s">
        <v>105</v>
      </c>
      <c r="BV409" s="87" t="s">
        <v>98</v>
      </c>
      <c r="BW409" s="88" t="s">
        <v>151</v>
      </c>
      <c r="BX409" s="81" t="s">
        <v>105</v>
      </c>
      <c r="BY409" s="81" t="s">
        <v>105</v>
      </c>
      <c r="BZ409" s="81" t="s">
        <v>105</v>
      </c>
      <c r="CA409" s="81" t="s">
        <v>105</v>
      </c>
      <c r="CB409" s="81" t="s">
        <v>105</v>
      </c>
      <c r="CC409" s="81" t="s">
        <v>105</v>
      </c>
      <c r="CD409" s="99" t="s">
        <v>105</v>
      </c>
      <c r="CE409" s="100" t="s">
        <v>101</v>
      </c>
      <c r="CF409" s="101" t="s">
        <v>152</v>
      </c>
      <c r="CG409" s="102" t="s">
        <v>103</v>
      </c>
      <c r="CH409" s="103" t="s">
        <v>153</v>
      </c>
    </row>
    <row r="410" ht="30.3" spans="1:86">
      <c r="A410" s="21">
        <v>407</v>
      </c>
      <c r="B410" s="288">
        <f>'1ST TERM Db'!B410</f>
        <v>0</v>
      </c>
      <c r="C410" s="289">
        <f>'1ST TERM Db'!C410</f>
        <v>0</v>
      </c>
      <c r="D410" s="29">
        <f>'1ST TERM Db'!D410</f>
        <v>0</v>
      </c>
      <c r="E410" s="26">
        <f>'1ST TERM Db'!E410</f>
        <v>0</v>
      </c>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3</v>
      </c>
      <c r="BN410" s="81" t="s">
        <v>105</v>
      </c>
      <c r="BO410" s="81" t="s">
        <v>105</v>
      </c>
      <c r="BP410" s="81" t="s">
        <v>105</v>
      </c>
      <c r="BQ410" s="81" t="s">
        <v>105</v>
      </c>
      <c r="BR410" s="81" t="s">
        <v>105</v>
      </c>
      <c r="BS410" s="81" t="s">
        <v>105</v>
      </c>
      <c r="BT410" s="81" t="s">
        <v>105</v>
      </c>
      <c r="BU410" s="81" t="s">
        <v>105</v>
      </c>
      <c r="BV410" s="87" t="s">
        <v>98</v>
      </c>
      <c r="BW410" s="88" t="s">
        <v>151</v>
      </c>
      <c r="BX410" s="81" t="s">
        <v>105</v>
      </c>
      <c r="BY410" s="81" t="s">
        <v>105</v>
      </c>
      <c r="BZ410" s="81" t="s">
        <v>105</v>
      </c>
      <c r="CA410" s="81" t="s">
        <v>105</v>
      </c>
      <c r="CB410" s="81" t="s">
        <v>105</v>
      </c>
      <c r="CC410" s="81" t="s">
        <v>105</v>
      </c>
      <c r="CD410" s="99" t="s">
        <v>105</v>
      </c>
      <c r="CE410" s="100" t="s">
        <v>101</v>
      </c>
      <c r="CF410" s="101" t="s">
        <v>152</v>
      </c>
      <c r="CG410" s="102" t="s">
        <v>103</v>
      </c>
      <c r="CH410" s="103" t="s">
        <v>153</v>
      </c>
    </row>
    <row r="411" ht="30.3" spans="1:86">
      <c r="A411" s="21">
        <v>408</v>
      </c>
      <c r="B411" s="288">
        <f>'1ST TERM Db'!B411</f>
        <v>0</v>
      </c>
      <c r="C411" s="289">
        <f>'1ST TERM Db'!C411</f>
        <v>0</v>
      </c>
      <c r="D411" s="29">
        <f>'1ST TERM Db'!D411</f>
        <v>0</v>
      </c>
      <c r="E411" s="26">
        <f>'1ST TERM Db'!E411</f>
        <v>0</v>
      </c>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3</v>
      </c>
      <c r="BN411" s="81" t="s">
        <v>105</v>
      </c>
      <c r="BO411" s="81" t="s">
        <v>105</v>
      </c>
      <c r="BP411" s="81" t="s">
        <v>105</v>
      </c>
      <c r="BQ411" s="81" t="s">
        <v>105</v>
      </c>
      <c r="BR411" s="81" t="s">
        <v>105</v>
      </c>
      <c r="BS411" s="81" t="s">
        <v>105</v>
      </c>
      <c r="BT411" s="81" t="s">
        <v>105</v>
      </c>
      <c r="BU411" s="81" t="s">
        <v>105</v>
      </c>
      <c r="BV411" s="87" t="s">
        <v>98</v>
      </c>
      <c r="BW411" s="88" t="s">
        <v>151</v>
      </c>
      <c r="BX411" s="81" t="s">
        <v>105</v>
      </c>
      <c r="BY411" s="81" t="s">
        <v>105</v>
      </c>
      <c r="BZ411" s="81" t="s">
        <v>105</v>
      </c>
      <c r="CA411" s="81" t="s">
        <v>105</v>
      </c>
      <c r="CB411" s="81" t="s">
        <v>105</v>
      </c>
      <c r="CC411" s="81" t="s">
        <v>105</v>
      </c>
      <c r="CD411" s="99" t="s">
        <v>105</v>
      </c>
      <c r="CE411" s="100" t="s">
        <v>101</v>
      </c>
      <c r="CF411" s="101" t="s">
        <v>152</v>
      </c>
      <c r="CG411" s="102" t="s">
        <v>103</v>
      </c>
      <c r="CH411" s="103" t="s">
        <v>153</v>
      </c>
    </row>
    <row r="412" ht="30.3" spans="1:86">
      <c r="A412" s="21">
        <v>409</v>
      </c>
      <c r="B412" s="288">
        <f>'1ST TERM Db'!B412</f>
        <v>0</v>
      </c>
      <c r="C412" s="289">
        <f>'1ST TERM Db'!C412</f>
        <v>0</v>
      </c>
      <c r="D412" s="29">
        <f>'1ST TERM Db'!D412</f>
        <v>0</v>
      </c>
      <c r="E412" s="26">
        <f>'1ST TERM Db'!E412</f>
        <v>0</v>
      </c>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3</v>
      </c>
      <c r="BN412" s="81" t="s">
        <v>105</v>
      </c>
      <c r="BO412" s="81" t="s">
        <v>105</v>
      </c>
      <c r="BP412" s="81" t="s">
        <v>105</v>
      </c>
      <c r="BQ412" s="81" t="s">
        <v>105</v>
      </c>
      <c r="BR412" s="81" t="s">
        <v>105</v>
      </c>
      <c r="BS412" s="81" t="s">
        <v>105</v>
      </c>
      <c r="BT412" s="81" t="s">
        <v>105</v>
      </c>
      <c r="BU412" s="81" t="s">
        <v>105</v>
      </c>
      <c r="BV412" s="87" t="s">
        <v>98</v>
      </c>
      <c r="BW412" s="88" t="s">
        <v>151</v>
      </c>
      <c r="BX412" s="81" t="s">
        <v>105</v>
      </c>
      <c r="BY412" s="81" t="s">
        <v>105</v>
      </c>
      <c r="BZ412" s="81" t="s">
        <v>105</v>
      </c>
      <c r="CA412" s="81" t="s">
        <v>105</v>
      </c>
      <c r="CB412" s="81" t="s">
        <v>105</v>
      </c>
      <c r="CC412" s="81" t="s">
        <v>105</v>
      </c>
      <c r="CD412" s="99" t="s">
        <v>105</v>
      </c>
      <c r="CE412" s="100" t="s">
        <v>101</v>
      </c>
      <c r="CF412" s="101" t="s">
        <v>152</v>
      </c>
      <c r="CG412" s="102" t="s">
        <v>103</v>
      </c>
      <c r="CH412" s="103" t="s">
        <v>153</v>
      </c>
    </row>
    <row r="413" ht="30.3" spans="1:86">
      <c r="A413" s="21">
        <v>410</v>
      </c>
      <c r="B413" s="288">
        <f>'1ST TERM Db'!B413</f>
        <v>0</v>
      </c>
      <c r="C413" s="289">
        <f>'1ST TERM Db'!C413</f>
        <v>0</v>
      </c>
      <c r="D413" s="29">
        <f>'1ST TERM Db'!D413</f>
        <v>0</v>
      </c>
      <c r="E413" s="26">
        <f>'1ST TERM Db'!E413</f>
        <v>0</v>
      </c>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3</v>
      </c>
      <c r="BN413" s="81" t="s">
        <v>105</v>
      </c>
      <c r="BO413" s="81" t="s">
        <v>105</v>
      </c>
      <c r="BP413" s="81" t="s">
        <v>105</v>
      </c>
      <c r="BQ413" s="81" t="s">
        <v>105</v>
      </c>
      <c r="BR413" s="81" t="s">
        <v>105</v>
      </c>
      <c r="BS413" s="81" t="s">
        <v>105</v>
      </c>
      <c r="BT413" s="81" t="s">
        <v>105</v>
      </c>
      <c r="BU413" s="81" t="s">
        <v>105</v>
      </c>
      <c r="BV413" s="87" t="s">
        <v>98</v>
      </c>
      <c r="BW413" s="88" t="s">
        <v>151</v>
      </c>
      <c r="BX413" s="81" t="s">
        <v>105</v>
      </c>
      <c r="BY413" s="81" t="s">
        <v>105</v>
      </c>
      <c r="BZ413" s="81" t="s">
        <v>105</v>
      </c>
      <c r="CA413" s="81" t="s">
        <v>105</v>
      </c>
      <c r="CB413" s="81" t="s">
        <v>105</v>
      </c>
      <c r="CC413" s="81" t="s">
        <v>105</v>
      </c>
      <c r="CD413" s="99" t="s">
        <v>105</v>
      </c>
      <c r="CE413" s="100" t="s">
        <v>101</v>
      </c>
      <c r="CF413" s="101" t="s">
        <v>152</v>
      </c>
      <c r="CG413" s="102" t="s">
        <v>103</v>
      </c>
      <c r="CH413" s="103" t="s">
        <v>153</v>
      </c>
    </row>
    <row r="414" ht="30.3" spans="1:86">
      <c r="A414" s="21">
        <v>411</v>
      </c>
      <c r="B414" s="288">
        <f>'1ST TERM Db'!B414</f>
        <v>0</v>
      </c>
      <c r="C414" s="289">
        <f>'1ST TERM Db'!C414</f>
        <v>0</v>
      </c>
      <c r="D414" s="29">
        <f>'1ST TERM Db'!D414</f>
        <v>0</v>
      </c>
      <c r="E414" s="26">
        <f>'1ST TERM Db'!E414</f>
        <v>0</v>
      </c>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3</v>
      </c>
      <c r="BN414" s="81" t="s">
        <v>105</v>
      </c>
      <c r="BO414" s="81" t="s">
        <v>105</v>
      </c>
      <c r="BP414" s="81" t="s">
        <v>105</v>
      </c>
      <c r="BQ414" s="81" t="s">
        <v>105</v>
      </c>
      <c r="BR414" s="81" t="s">
        <v>105</v>
      </c>
      <c r="BS414" s="81" t="s">
        <v>105</v>
      </c>
      <c r="BT414" s="81" t="s">
        <v>105</v>
      </c>
      <c r="BU414" s="81" t="s">
        <v>105</v>
      </c>
      <c r="BV414" s="87" t="s">
        <v>98</v>
      </c>
      <c r="BW414" s="88" t="s">
        <v>151</v>
      </c>
      <c r="BX414" s="81" t="s">
        <v>105</v>
      </c>
      <c r="BY414" s="81" t="s">
        <v>105</v>
      </c>
      <c r="BZ414" s="81" t="s">
        <v>105</v>
      </c>
      <c r="CA414" s="81" t="s">
        <v>105</v>
      </c>
      <c r="CB414" s="81" t="s">
        <v>105</v>
      </c>
      <c r="CC414" s="81" t="s">
        <v>105</v>
      </c>
      <c r="CD414" s="99" t="s">
        <v>105</v>
      </c>
      <c r="CE414" s="100" t="s">
        <v>101</v>
      </c>
      <c r="CF414" s="101" t="s">
        <v>152</v>
      </c>
      <c r="CG414" s="102" t="s">
        <v>103</v>
      </c>
      <c r="CH414" s="103" t="s">
        <v>153</v>
      </c>
    </row>
    <row r="415" ht="30.3" spans="1:86">
      <c r="A415" s="21">
        <v>412</v>
      </c>
      <c r="B415" s="288">
        <f>'1ST TERM Db'!B415</f>
        <v>0</v>
      </c>
      <c r="C415" s="289">
        <f>'1ST TERM Db'!C415</f>
        <v>0</v>
      </c>
      <c r="D415" s="29">
        <f>'1ST TERM Db'!D415</f>
        <v>0</v>
      </c>
      <c r="E415" s="26">
        <f>'1ST TERM Db'!E415</f>
        <v>0</v>
      </c>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3</v>
      </c>
      <c r="BN415" s="81" t="s">
        <v>105</v>
      </c>
      <c r="BO415" s="81" t="s">
        <v>105</v>
      </c>
      <c r="BP415" s="81" t="s">
        <v>105</v>
      </c>
      <c r="BQ415" s="81" t="s">
        <v>105</v>
      </c>
      <c r="BR415" s="81" t="s">
        <v>105</v>
      </c>
      <c r="BS415" s="81" t="s">
        <v>105</v>
      </c>
      <c r="BT415" s="81" t="s">
        <v>105</v>
      </c>
      <c r="BU415" s="81" t="s">
        <v>105</v>
      </c>
      <c r="BV415" s="87" t="s">
        <v>98</v>
      </c>
      <c r="BW415" s="88" t="s">
        <v>151</v>
      </c>
      <c r="BX415" s="81" t="s">
        <v>105</v>
      </c>
      <c r="BY415" s="81" t="s">
        <v>105</v>
      </c>
      <c r="BZ415" s="81" t="s">
        <v>105</v>
      </c>
      <c r="CA415" s="81" t="s">
        <v>105</v>
      </c>
      <c r="CB415" s="81" t="s">
        <v>105</v>
      </c>
      <c r="CC415" s="81" t="s">
        <v>105</v>
      </c>
      <c r="CD415" s="99" t="s">
        <v>105</v>
      </c>
      <c r="CE415" s="100" t="s">
        <v>101</v>
      </c>
      <c r="CF415" s="101" t="s">
        <v>152</v>
      </c>
      <c r="CG415" s="102" t="s">
        <v>103</v>
      </c>
      <c r="CH415" s="103" t="s">
        <v>153</v>
      </c>
    </row>
    <row r="416" ht="30.3" spans="1:86">
      <c r="A416" s="21">
        <v>413</v>
      </c>
      <c r="B416" s="288">
        <f>'1ST TERM Db'!B416</f>
        <v>0</v>
      </c>
      <c r="C416" s="289">
        <f>'1ST TERM Db'!C416</f>
        <v>0</v>
      </c>
      <c r="D416" s="29">
        <f>'1ST TERM Db'!D416</f>
        <v>0</v>
      </c>
      <c r="E416" s="26">
        <f>'1ST TERM Db'!E416</f>
        <v>0</v>
      </c>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3</v>
      </c>
      <c r="BN416" s="81" t="s">
        <v>105</v>
      </c>
      <c r="BO416" s="81" t="s">
        <v>105</v>
      </c>
      <c r="BP416" s="81" t="s">
        <v>105</v>
      </c>
      <c r="BQ416" s="81" t="s">
        <v>105</v>
      </c>
      <c r="BR416" s="81" t="s">
        <v>105</v>
      </c>
      <c r="BS416" s="81" t="s">
        <v>105</v>
      </c>
      <c r="BT416" s="81" t="s">
        <v>105</v>
      </c>
      <c r="BU416" s="81" t="s">
        <v>105</v>
      </c>
      <c r="BV416" s="87" t="s">
        <v>98</v>
      </c>
      <c r="BW416" s="88" t="s">
        <v>151</v>
      </c>
      <c r="BX416" s="81" t="s">
        <v>105</v>
      </c>
      <c r="BY416" s="81" t="s">
        <v>105</v>
      </c>
      <c r="BZ416" s="81" t="s">
        <v>105</v>
      </c>
      <c r="CA416" s="81" t="s">
        <v>105</v>
      </c>
      <c r="CB416" s="81" t="s">
        <v>105</v>
      </c>
      <c r="CC416" s="81" t="s">
        <v>105</v>
      </c>
      <c r="CD416" s="99" t="s">
        <v>105</v>
      </c>
      <c r="CE416" s="100" t="s">
        <v>101</v>
      </c>
      <c r="CF416" s="101" t="s">
        <v>152</v>
      </c>
      <c r="CG416" s="102" t="s">
        <v>103</v>
      </c>
      <c r="CH416" s="103" t="s">
        <v>153</v>
      </c>
    </row>
    <row r="417" ht="30.3" spans="1:86">
      <c r="A417" s="21">
        <v>414</v>
      </c>
      <c r="B417" s="288">
        <f>'1ST TERM Db'!B417</f>
        <v>0</v>
      </c>
      <c r="C417" s="289">
        <f>'1ST TERM Db'!C417</f>
        <v>0</v>
      </c>
      <c r="D417" s="29">
        <f>'1ST TERM Db'!D417</f>
        <v>0</v>
      </c>
      <c r="E417" s="26">
        <f>'1ST TERM Db'!E417</f>
        <v>0</v>
      </c>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3</v>
      </c>
      <c r="BN417" s="81" t="s">
        <v>105</v>
      </c>
      <c r="BO417" s="81" t="s">
        <v>105</v>
      </c>
      <c r="BP417" s="81" t="s">
        <v>105</v>
      </c>
      <c r="BQ417" s="81" t="s">
        <v>105</v>
      </c>
      <c r="BR417" s="81" t="s">
        <v>105</v>
      </c>
      <c r="BS417" s="81" t="s">
        <v>105</v>
      </c>
      <c r="BT417" s="81" t="s">
        <v>105</v>
      </c>
      <c r="BU417" s="81" t="s">
        <v>105</v>
      </c>
      <c r="BV417" s="87" t="s">
        <v>98</v>
      </c>
      <c r="BW417" s="88" t="s">
        <v>151</v>
      </c>
      <c r="BX417" s="81" t="s">
        <v>105</v>
      </c>
      <c r="BY417" s="81" t="s">
        <v>105</v>
      </c>
      <c r="BZ417" s="81" t="s">
        <v>105</v>
      </c>
      <c r="CA417" s="81" t="s">
        <v>105</v>
      </c>
      <c r="CB417" s="81" t="s">
        <v>105</v>
      </c>
      <c r="CC417" s="81" t="s">
        <v>105</v>
      </c>
      <c r="CD417" s="99" t="s">
        <v>105</v>
      </c>
      <c r="CE417" s="100" t="s">
        <v>101</v>
      </c>
      <c r="CF417" s="101" t="s">
        <v>152</v>
      </c>
      <c r="CG417" s="102" t="s">
        <v>103</v>
      </c>
      <c r="CH417" s="103" t="s">
        <v>153</v>
      </c>
    </row>
    <row r="418" ht="30.3" spans="1:86">
      <c r="A418" s="21">
        <v>415</v>
      </c>
      <c r="B418" s="288">
        <f>'1ST TERM Db'!B418</f>
        <v>0</v>
      </c>
      <c r="C418" s="289">
        <f>'1ST TERM Db'!C418</f>
        <v>0</v>
      </c>
      <c r="D418" s="29">
        <f>'1ST TERM Db'!D418</f>
        <v>0</v>
      </c>
      <c r="E418" s="26">
        <f>'1ST TERM Db'!E418</f>
        <v>0</v>
      </c>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3</v>
      </c>
      <c r="BN418" s="81" t="s">
        <v>105</v>
      </c>
      <c r="BO418" s="81" t="s">
        <v>105</v>
      </c>
      <c r="BP418" s="81" t="s">
        <v>105</v>
      </c>
      <c r="BQ418" s="81" t="s">
        <v>105</v>
      </c>
      <c r="BR418" s="81" t="s">
        <v>105</v>
      </c>
      <c r="BS418" s="81" t="s">
        <v>105</v>
      </c>
      <c r="BT418" s="81" t="s">
        <v>105</v>
      </c>
      <c r="BU418" s="81" t="s">
        <v>105</v>
      </c>
      <c r="BV418" s="87" t="s">
        <v>98</v>
      </c>
      <c r="BW418" s="88" t="s">
        <v>151</v>
      </c>
      <c r="BX418" s="81" t="s">
        <v>105</v>
      </c>
      <c r="BY418" s="81" t="s">
        <v>105</v>
      </c>
      <c r="BZ418" s="81" t="s">
        <v>105</v>
      </c>
      <c r="CA418" s="81" t="s">
        <v>105</v>
      </c>
      <c r="CB418" s="81" t="s">
        <v>105</v>
      </c>
      <c r="CC418" s="81" t="s">
        <v>105</v>
      </c>
      <c r="CD418" s="99" t="s">
        <v>105</v>
      </c>
      <c r="CE418" s="100" t="s">
        <v>101</v>
      </c>
      <c r="CF418" s="101" t="s">
        <v>152</v>
      </c>
      <c r="CG418" s="102" t="s">
        <v>103</v>
      </c>
      <c r="CH418" s="103" t="s">
        <v>153</v>
      </c>
    </row>
    <row r="419" ht="30.3" spans="1:86">
      <c r="A419" s="21">
        <v>416</v>
      </c>
      <c r="B419" s="288">
        <f>'1ST TERM Db'!B419</f>
        <v>0</v>
      </c>
      <c r="C419" s="289">
        <f>'1ST TERM Db'!C419</f>
        <v>0</v>
      </c>
      <c r="D419" s="29">
        <f>'1ST TERM Db'!D419</f>
        <v>0</v>
      </c>
      <c r="E419" s="26">
        <f>'1ST TERM Db'!E419</f>
        <v>0</v>
      </c>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3</v>
      </c>
      <c r="BN419" s="81" t="s">
        <v>105</v>
      </c>
      <c r="BO419" s="81" t="s">
        <v>105</v>
      </c>
      <c r="BP419" s="81" t="s">
        <v>105</v>
      </c>
      <c r="BQ419" s="81" t="s">
        <v>105</v>
      </c>
      <c r="BR419" s="81" t="s">
        <v>105</v>
      </c>
      <c r="BS419" s="81" t="s">
        <v>105</v>
      </c>
      <c r="BT419" s="81" t="s">
        <v>105</v>
      </c>
      <c r="BU419" s="81" t="s">
        <v>105</v>
      </c>
      <c r="BV419" s="87" t="s">
        <v>98</v>
      </c>
      <c r="BW419" s="88" t="s">
        <v>151</v>
      </c>
      <c r="BX419" s="81" t="s">
        <v>105</v>
      </c>
      <c r="BY419" s="81" t="s">
        <v>105</v>
      </c>
      <c r="BZ419" s="81" t="s">
        <v>105</v>
      </c>
      <c r="CA419" s="81" t="s">
        <v>105</v>
      </c>
      <c r="CB419" s="81" t="s">
        <v>105</v>
      </c>
      <c r="CC419" s="81" t="s">
        <v>105</v>
      </c>
      <c r="CD419" s="99" t="s">
        <v>105</v>
      </c>
      <c r="CE419" s="100" t="s">
        <v>101</v>
      </c>
      <c r="CF419" s="101" t="s">
        <v>152</v>
      </c>
      <c r="CG419" s="102" t="s">
        <v>103</v>
      </c>
      <c r="CH419" s="103" t="s">
        <v>153</v>
      </c>
    </row>
    <row r="420" ht="30.3" spans="1:86">
      <c r="A420" s="21">
        <v>417</v>
      </c>
      <c r="B420" s="288">
        <f>'1ST TERM Db'!B420</f>
        <v>0</v>
      </c>
      <c r="C420" s="289">
        <f>'1ST TERM Db'!C420</f>
        <v>0</v>
      </c>
      <c r="D420" s="29">
        <f>'1ST TERM Db'!D420</f>
        <v>0</v>
      </c>
      <c r="E420" s="26">
        <f>'1ST TERM Db'!E420</f>
        <v>0</v>
      </c>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3</v>
      </c>
      <c r="BN420" s="81" t="s">
        <v>105</v>
      </c>
      <c r="BO420" s="81" t="s">
        <v>105</v>
      </c>
      <c r="BP420" s="81" t="s">
        <v>105</v>
      </c>
      <c r="BQ420" s="81" t="s">
        <v>105</v>
      </c>
      <c r="BR420" s="81" t="s">
        <v>105</v>
      </c>
      <c r="BS420" s="81" t="s">
        <v>105</v>
      </c>
      <c r="BT420" s="81" t="s">
        <v>105</v>
      </c>
      <c r="BU420" s="81" t="s">
        <v>105</v>
      </c>
      <c r="BV420" s="87" t="s">
        <v>98</v>
      </c>
      <c r="BW420" s="88" t="s">
        <v>151</v>
      </c>
      <c r="BX420" s="81" t="s">
        <v>105</v>
      </c>
      <c r="BY420" s="81" t="s">
        <v>105</v>
      </c>
      <c r="BZ420" s="81" t="s">
        <v>105</v>
      </c>
      <c r="CA420" s="81" t="s">
        <v>105</v>
      </c>
      <c r="CB420" s="81" t="s">
        <v>105</v>
      </c>
      <c r="CC420" s="81" t="s">
        <v>105</v>
      </c>
      <c r="CD420" s="99" t="s">
        <v>105</v>
      </c>
      <c r="CE420" s="100" t="s">
        <v>101</v>
      </c>
      <c r="CF420" s="101" t="s">
        <v>152</v>
      </c>
      <c r="CG420" s="102" t="s">
        <v>103</v>
      </c>
      <c r="CH420" s="103" t="s">
        <v>153</v>
      </c>
    </row>
    <row r="421" ht="30.3" spans="1:86">
      <c r="A421" s="21">
        <v>418</v>
      </c>
      <c r="B421" s="288">
        <f>'1ST TERM Db'!B421</f>
        <v>0</v>
      </c>
      <c r="C421" s="289">
        <f>'1ST TERM Db'!C421</f>
        <v>0</v>
      </c>
      <c r="D421" s="29">
        <f>'1ST TERM Db'!D421</f>
        <v>0</v>
      </c>
      <c r="E421" s="26">
        <f>'1ST TERM Db'!E421</f>
        <v>0</v>
      </c>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3</v>
      </c>
      <c r="BN421" s="81" t="s">
        <v>105</v>
      </c>
      <c r="BO421" s="81" t="s">
        <v>105</v>
      </c>
      <c r="BP421" s="81" t="s">
        <v>105</v>
      </c>
      <c r="BQ421" s="81" t="s">
        <v>105</v>
      </c>
      <c r="BR421" s="81" t="s">
        <v>105</v>
      </c>
      <c r="BS421" s="81" t="s">
        <v>105</v>
      </c>
      <c r="BT421" s="81" t="s">
        <v>105</v>
      </c>
      <c r="BU421" s="81" t="s">
        <v>105</v>
      </c>
      <c r="BV421" s="87" t="s">
        <v>98</v>
      </c>
      <c r="BW421" s="88" t="s">
        <v>151</v>
      </c>
      <c r="BX421" s="81" t="s">
        <v>105</v>
      </c>
      <c r="BY421" s="81" t="s">
        <v>105</v>
      </c>
      <c r="BZ421" s="81" t="s">
        <v>105</v>
      </c>
      <c r="CA421" s="81" t="s">
        <v>105</v>
      </c>
      <c r="CB421" s="81" t="s">
        <v>105</v>
      </c>
      <c r="CC421" s="81" t="s">
        <v>105</v>
      </c>
      <c r="CD421" s="99" t="s">
        <v>105</v>
      </c>
      <c r="CE421" s="100" t="s">
        <v>101</v>
      </c>
      <c r="CF421" s="101" t="s">
        <v>152</v>
      </c>
      <c r="CG421" s="102" t="s">
        <v>103</v>
      </c>
      <c r="CH421" s="103" t="s">
        <v>153</v>
      </c>
    </row>
    <row r="422" ht="30.3" spans="1:86">
      <c r="A422" s="21">
        <v>419</v>
      </c>
      <c r="B422" s="288">
        <f>'1ST TERM Db'!B422</f>
        <v>0</v>
      </c>
      <c r="C422" s="289">
        <f>'1ST TERM Db'!C422</f>
        <v>0</v>
      </c>
      <c r="D422" s="29">
        <f>'1ST TERM Db'!D422</f>
        <v>0</v>
      </c>
      <c r="E422" s="26">
        <f>'1ST TERM Db'!E422</f>
        <v>0</v>
      </c>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3</v>
      </c>
      <c r="BN422" s="81" t="s">
        <v>105</v>
      </c>
      <c r="BO422" s="81" t="s">
        <v>105</v>
      </c>
      <c r="BP422" s="81" t="s">
        <v>105</v>
      </c>
      <c r="BQ422" s="81" t="s">
        <v>105</v>
      </c>
      <c r="BR422" s="81" t="s">
        <v>105</v>
      </c>
      <c r="BS422" s="81" t="s">
        <v>105</v>
      </c>
      <c r="BT422" s="81" t="s">
        <v>105</v>
      </c>
      <c r="BU422" s="81" t="s">
        <v>105</v>
      </c>
      <c r="BV422" s="87" t="s">
        <v>98</v>
      </c>
      <c r="BW422" s="88" t="s">
        <v>151</v>
      </c>
      <c r="BX422" s="81" t="s">
        <v>105</v>
      </c>
      <c r="BY422" s="81" t="s">
        <v>105</v>
      </c>
      <c r="BZ422" s="81" t="s">
        <v>105</v>
      </c>
      <c r="CA422" s="81" t="s">
        <v>105</v>
      </c>
      <c r="CB422" s="81" t="s">
        <v>105</v>
      </c>
      <c r="CC422" s="81" t="s">
        <v>105</v>
      </c>
      <c r="CD422" s="99" t="s">
        <v>105</v>
      </c>
      <c r="CE422" s="100" t="s">
        <v>101</v>
      </c>
      <c r="CF422" s="101" t="s">
        <v>152</v>
      </c>
      <c r="CG422" s="102" t="s">
        <v>103</v>
      </c>
      <c r="CH422" s="103" t="s">
        <v>153</v>
      </c>
    </row>
    <row r="423" ht="30.3" spans="1:86">
      <c r="A423" s="21">
        <v>420</v>
      </c>
      <c r="B423" s="288">
        <f>'1ST TERM Db'!B423</f>
        <v>0</v>
      </c>
      <c r="C423" s="289">
        <f>'1ST TERM Db'!C423</f>
        <v>0</v>
      </c>
      <c r="D423" s="29">
        <f>'1ST TERM Db'!D423</f>
        <v>0</v>
      </c>
      <c r="E423" s="26">
        <f>'1ST TERM Db'!E423</f>
        <v>0</v>
      </c>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3</v>
      </c>
      <c r="BN423" s="81" t="s">
        <v>105</v>
      </c>
      <c r="BO423" s="81" t="s">
        <v>105</v>
      </c>
      <c r="BP423" s="81" t="s">
        <v>105</v>
      </c>
      <c r="BQ423" s="81" t="s">
        <v>105</v>
      </c>
      <c r="BR423" s="81" t="s">
        <v>105</v>
      </c>
      <c r="BS423" s="81" t="s">
        <v>105</v>
      </c>
      <c r="BT423" s="81" t="s">
        <v>105</v>
      </c>
      <c r="BU423" s="81" t="s">
        <v>105</v>
      </c>
      <c r="BV423" s="87" t="s">
        <v>98</v>
      </c>
      <c r="BW423" s="88" t="s">
        <v>151</v>
      </c>
      <c r="BX423" s="81" t="s">
        <v>105</v>
      </c>
      <c r="BY423" s="81" t="s">
        <v>105</v>
      </c>
      <c r="BZ423" s="81" t="s">
        <v>105</v>
      </c>
      <c r="CA423" s="81" t="s">
        <v>105</v>
      </c>
      <c r="CB423" s="81" t="s">
        <v>105</v>
      </c>
      <c r="CC423" s="81" t="s">
        <v>105</v>
      </c>
      <c r="CD423" s="99" t="s">
        <v>105</v>
      </c>
      <c r="CE423" s="100" t="s">
        <v>101</v>
      </c>
      <c r="CF423" s="101" t="s">
        <v>152</v>
      </c>
      <c r="CG423" s="102" t="s">
        <v>103</v>
      </c>
      <c r="CH423" s="103" t="s">
        <v>153</v>
      </c>
    </row>
    <row r="424" ht="30.3" spans="1:86">
      <c r="A424" s="21">
        <v>421</v>
      </c>
      <c r="B424" s="288">
        <f>'1ST TERM Db'!B424</f>
        <v>0</v>
      </c>
      <c r="C424" s="289">
        <f>'1ST TERM Db'!C424</f>
        <v>0</v>
      </c>
      <c r="D424" s="29">
        <f>'1ST TERM Db'!D424</f>
        <v>0</v>
      </c>
      <c r="E424" s="26">
        <f>'1ST TERM Db'!E424</f>
        <v>0</v>
      </c>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3</v>
      </c>
      <c r="BN424" s="81" t="s">
        <v>105</v>
      </c>
      <c r="BO424" s="81" t="s">
        <v>105</v>
      </c>
      <c r="BP424" s="81" t="s">
        <v>105</v>
      </c>
      <c r="BQ424" s="81" t="s">
        <v>105</v>
      </c>
      <c r="BR424" s="81" t="s">
        <v>105</v>
      </c>
      <c r="BS424" s="81" t="s">
        <v>105</v>
      </c>
      <c r="BT424" s="81" t="s">
        <v>105</v>
      </c>
      <c r="BU424" s="81" t="s">
        <v>105</v>
      </c>
      <c r="BV424" s="87" t="s">
        <v>98</v>
      </c>
      <c r="BW424" s="88" t="s">
        <v>151</v>
      </c>
      <c r="BX424" s="81" t="s">
        <v>105</v>
      </c>
      <c r="BY424" s="81" t="s">
        <v>105</v>
      </c>
      <c r="BZ424" s="81" t="s">
        <v>105</v>
      </c>
      <c r="CA424" s="81" t="s">
        <v>105</v>
      </c>
      <c r="CB424" s="81" t="s">
        <v>105</v>
      </c>
      <c r="CC424" s="81" t="s">
        <v>105</v>
      </c>
      <c r="CD424" s="99" t="s">
        <v>105</v>
      </c>
      <c r="CE424" s="100" t="s">
        <v>101</v>
      </c>
      <c r="CF424" s="101" t="s">
        <v>152</v>
      </c>
      <c r="CG424" s="102" t="s">
        <v>103</v>
      </c>
      <c r="CH424" s="103" t="s">
        <v>153</v>
      </c>
    </row>
    <row r="425" ht="30.3" spans="1:86">
      <c r="A425" s="21">
        <v>422</v>
      </c>
      <c r="B425" s="288">
        <f>'1ST TERM Db'!B425</f>
        <v>0</v>
      </c>
      <c r="C425" s="289">
        <f>'1ST TERM Db'!C425</f>
        <v>0</v>
      </c>
      <c r="D425" s="29">
        <f>'1ST TERM Db'!D425</f>
        <v>0</v>
      </c>
      <c r="E425" s="26">
        <f>'1ST TERM Db'!E425</f>
        <v>0</v>
      </c>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3</v>
      </c>
      <c r="BN425" s="81" t="s">
        <v>105</v>
      </c>
      <c r="BO425" s="81" t="s">
        <v>105</v>
      </c>
      <c r="BP425" s="81" t="s">
        <v>105</v>
      </c>
      <c r="BQ425" s="81" t="s">
        <v>105</v>
      </c>
      <c r="BR425" s="81" t="s">
        <v>105</v>
      </c>
      <c r="BS425" s="81" t="s">
        <v>105</v>
      </c>
      <c r="BT425" s="81" t="s">
        <v>105</v>
      </c>
      <c r="BU425" s="81" t="s">
        <v>105</v>
      </c>
      <c r="BV425" s="87" t="s">
        <v>98</v>
      </c>
      <c r="BW425" s="88" t="s">
        <v>151</v>
      </c>
      <c r="BX425" s="81" t="s">
        <v>105</v>
      </c>
      <c r="BY425" s="81" t="s">
        <v>105</v>
      </c>
      <c r="BZ425" s="81" t="s">
        <v>105</v>
      </c>
      <c r="CA425" s="81" t="s">
        <v>105</v>
      </c>
      <c r="CB425" s="81" t="s">
        <v>105</v>
      </c>
      <c r="CC425" s="81" t="s">
        <v>105</v>
      </c>
      <c r="CD425" s="99" t="s">
        <v>105</v>
      </c>
      <c r="CE425" s="100" t="s">
        <v>101</v>
      </c>
      <c r="CF425" s="101" t="s">
        <v>152</v>
      </c>
      <c r="CG425" s="102" t="s">
        <v>103</v>
      </c>
      <c r="CH425" s="103" t="s">
        <v>153</v>
      </c>
    </row>
    <row r="426" ht="30.3" spans="1:86">
      <c r="A426" s="21">
        <v>423</v>
      </c>
      <c r="B426" s="288">
        <f>'1ST TERM Db'!B426</f>
        <v>0</v>
      </c>
      <c r="C426" s="289">
        <f>'1ST TERM Db'!C426</f>
        <v>0</v>
      </c>
      <c r="D426" s="29">
        <f>'1ST TERM Db'!D426</f>
        <v>0</v>
      </c>
      <c r="E426" s="26">
        <f>'1ST TERM Db'!E426</f>
        <v>0</v>
      </c>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3</v>
      </c>
      <c r="BN426" s="81" t="s">
        <v>105</v>
      </c>
      <c r="BO426" s="81" t="s">
        <v>105</v>
      </c>
      <c r="BP426" s="81" t="s">
        <v>105</v>
      </c>
      <c r="BQ426" s="81" t="s">
        <v>105</v>
      </c>
      <c r="BR426" s="81" t="s">
        <v>105</v>
      </c>
      <c r="BS426" s="81" t="s">
        <v>105</v>
      </c>
      <c r="BT426" s="81" t="s">
        <v>105</v>
      </c>
      <c r="BU426" s="81" t="s">
        <v>105</v>
      </c>
      <c r="BV426" s="87" t="s">
        <v>98</v>
      </c>
      <c r="BW426" s="88" t="s">
        <v>151</v>
      </c>
      <c r="BX426" s="81" t="s">
        <v>105</v>
      </c>
      <c r="BY426" s="81" t="s">
        <v>105</v>
      </c>
      <c r="BZ426" s="81" t="s">
        <v>105</v>
      </c>
      <c r="CA426" s="81" t="s">
        <v>105</v>
      </c>
      <c r="CB426" s="81" t="s">
        <v>105</v>
      </c>
      <c r="CC426" s="81" t="s">
        <v>105</v>
      </c>
      <c r="CD426" s="99" t="s">
        <v>105</v>
      </c>
      <c r="CE426" s="100" t="s">
        <v>101</v>
      </c>
      <c r="CF426" s="101" t="s">
        <v>152</v>
      </c>
      <c r="CG426" s="102" t="s">
        <v>103</v>
      </c>
      <c r="CH426" s="103" t="s">
        <v>153</v>
      </c>
    </row>
    <row r="427" ht="30.3" spans="1:86">
      <c r="A427" s="21">
        <v>424</v>
      </c>
      <c r="B427" s="288">
        <f>'1ST TERM Db'!B427</f>
        <v>0</v>
      </c>
      <c r="C427" s="289">
        <f>'1ST TERM Db'!C427</f>
        <v>0</v>
      </c>
      <c r="D427" s="29">
        <f>'1ST TERM Db'!D427</f>
        <v>0</v>
      </c>
      <c r="E427" s="26">
        <f>'1ST TERM Db'!E427</f>
        <v>0</v>
      </c>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3</v>
      </c>
      <c r="BN427" s="81" t="s">
        <v>105</v>
      </c>
      <c r="BO427" s="81" t="s">
        <v>105</v>
      </c>
      <c r="BP427" s="81" t="s">
        <v>105</v>
      </c>
      <c r="BQ427" s="81" t="s">
        <v>105</v>
      </c>
      <c r="BR427" s="81" t="s">
        <v>105</v>
      </c>
      <c r="BS427" s="81" t="s">
        <v>105</v>
      </c>
      <c r="BT427" s="81" t="s">
        <v>105</v>
      </c>
      <c r="BU427" s="81" t="s">
        <v>105</v>
      </c>
      <c r="BV427" s="87" t="s">
        <v>98</v>
      </c>
      <c r="BW427" s="88" t="s">
        <v>151</v>
      </c>
      <c r="BX427" s="81" t="s">
        <v>105</v>
      </c>
      <c r="BY427" s="81" t="s">
        <v>105</v>
      </c>
      <c r="BZ427" s="81" t="s">
        <v>105</v>
      </c>
      <c r="CA427" s="81" t="s">
        <v>105</v>
      </c>
      <c r="CB427" s="81" t="s">
        <v>105</v>
      </c>
      <c r="CC427" s="81" t="s">
        <v>105</v>
      </c>
      <c r="CD427" s="99" t="s">
        <v>105</v>
      </c>
      <c r="CE427" s="100" t="s">
        <v>101</v>
      </c>
      <c r="CF427" s="101" t="s">
        <v>152</v>
      </c>
      <c r="CG427" s="102" t="s">
        <v>103</v>
      </c>
      <c r="CH427" s="103" t="s">
        <v>153</v>
      </c>
    </row>
    <row r="428" ht="30.3" spans="1:86">
      <c r="A428" s="21">
        <v>425</v>
      </c>
      <c r="B428" s="288">
        <f>'1ST TERM Db'!B428</f>
        <v>0</v>
      </c>
      <c r="C428" s="289">
        <f>'1ST TERM Db'!C428</f>
        <v>0</v>
      </c>
      <c r="D428" s="29">
        <f>'1ST TERM Db'!D428</f>
        <v>0</v>
      </c>
      <c r="E428" s="26">
        <f>'1ST TERM Db'!E428</f>
        <v>0</v>
      </c>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3</v>
      </c>
      <c r="BN428" s="81" t="s">
        <v>105</v>
      </c>
      <c r="BO428" s="81" t="s">
        <v>105</v>
      </c>
      <c r="BP428" s="81" t="s">
        <v>105</v>
      </c>
      <c r="BQ428" s="81" t="s">
        <v>105</v>
      </c>
      <c r="BR428" s="81" t="s">
        <v>105</v>
      </c>
      <c r="BS428" s="81" t="s">
        <v>105</v>
      </c>
      <c r="BT428" s="81" t="s">
        <v>105</v>
      </c>
      <c r="BU428" s="81" t="s">
        <v>105</v>
      </c>
      <c r="BV428" s="87" t="s">
        <v>98</v>
      </c>
      <c r="BW428" s="88" t="s">
        <v>151</v>
      </c>
      <c r="BX428" s="81" t="s">
        <v>105</v>
      </c>
      <c r="BY428" s="81" t="s">
        <v>105</v>
      </c>
      <c r="BZ428" s="81" t="s">
        <v>105</v>
      </c>
      <c r="CA428" s="81" t="s">
        <v>105</v>
      </c>
      <c r="CB428" s="81" t="s">
        <v>105</v>
      </c>
      <c r="CC428" s="81" t="s">
        <v>105</v>
      </c>
      <c r="CD428" s="99" t="s">
        <v>105</v>
      </c>
      <c r="CE428" s="100" t="s">
        <v>101</v>
      </c>
      <c r="CF428" s="101" t="s">
        <v>152</v>
      </c>
      <c r="CG428" s="102" t="s">
        <v>103</v>
      </c>
      <c r="CH428" s="103" t="s">
        <v>153</v>
      </c>
    </row>
    <row r="429" ht="30.3" spans="1:86">
      <c r="A429" s="21">
        <v>426</v>
      </c>
      <c r="B429" s="288">
        <f>'1ST TERM Db'!B429</f>
        <v>0</v>
      </c>
      <c r="C429" s="289">
        <f>'1ST TERM Db'!C429</f>
        <v>0</v>
      </c>
      <c r="D429" s="29">
        <f>'1ST TERM Db'!D429</f>
        <v>0</v>
      </c>
      <c r="E429" s="26">
        <f>'1ST TERM Db'!E429</f>
        <v>0</v>
      </c>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3</v>
      </c>
      <c r="BN429" s="81" t="s">
        <v>105</v>
      </c>
      <c r="BO429" s="81" t="s">
        <v>105</v>
      </c>
      <c r="BP429" s="81" t="s">
        <v>105</v>
      </c>
      <c r="BQ429" s="81" t="s">
        <v>105</v>
      </c>
      <c r="BR429" s="81" t="s">
        <v>105</v>
      </c>
      <c r="BS429" s="81" t="s">
        <v>105</v>
      </c>
      <c r="BT429" s="81" t="s">
        <v>105</v>
      </c>
      <c r="BU429" s="81" t="s">
        <v>105</v>
      </c>
      <c r="BV429" s="87" t="s">
        <v>98</v>
      </c>
      <c r="BW429" s="88" t="s">
        <v>151</v>
      </c>
      <c r="BX429" s="81" t="s">
        <v>105</v>
      </c>
      <c r="BY429" s="81" t="s">
        <v>105</v>
      </c>
      <c r="BZ429" s="81" t="s">
        <v>105</v>
      </c>
      <c r="CA429" s="81" t="s">
        <v>105</v>
      </c>
      <c r="CB429" s="81" t="s">
        <v>105</v>
      </c>
      <c r="CC429" s="81" t="s">
        <v>105</v>
      </c>
      <c r="CD429" s="99" t="s">
        <v>105</v>
      </c>
      <c r="CE429" s="100" t="s">
        <v>101</v>
      </c>
      <c r="CF429" s="101" t="s">
        <v>152</v>
      </c>
      <c r="CG429" s="102" t="s">
        <v>103</v>
      </c>
      <c r="CH429" s="103" t="s">
        <v>153</v>
      </c>
    </row>
    <row r="430" ht="30.3" spans="1:86">
      <c r="A430" s="21">
        <v>427</v>
      </c>
      <c r="B430" s="288">
        <f>'1ST TERM Db'!B430</f>
        <v>0</v>
      </c>
      <c r="C430" s="289">
        <f>'1ST TERM Db'!C430</f>
        <v>0</v>
      </c>
      <c r="D430" s="29">
        <f>'1ST TERM Db'!D430</f>
        <v>0</v>
      </c>
      <c r="E430" s="26">
        <f>'1ST TERM Db'!E430</f>
        <v>0</v>
      </c>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3</v>
      </c>
      <c r="BN430" s="81" t="s">
        <v>105</v>
      </c>
      <c r="BO430" s="81" t="s">
        <v>105</v>
      </c>
      <c r="BP430" s="81" t="s">
        <v>105</v>
      </c>
      <c r="BQ430" s="81" t="s">
        <v>105</v>
      </c>
      <c r="BR430" s="81" t="s">
        <v>105</v>
      </c>
      <c r="BS430" s="81" t="s">
        <v>105</v>
      </c>
      <c r="BT430" s="81" t="s">
        <v>105</v>
      </c>
      <c r="BU430" s="81" t="s">
        <v>105</v>
      </c>
      <c r="BV430" s="87" t="s">
        <v>98</v>
      </c>
      <c r="BW430" s="88" t="s">
        <v>151</v>
      </c>
      <c r="BX430" s="81" t="s">
        <v>105</v>
      </c>
      <c r="BY430" s="81" t="s">
        <v>105</v>
      </c>
      <c r="BZ430" s="81" t="s">
        <v>105</v>
      </c>
      <c r="CA430" s="81" t="s">
        <v>105</v>
      </c>
      <c r="CB430" s="81" t="s">
        <v>105</v>
      </c>
      <c r="CC430" s="81" t="s">
        <v>105</v>
      </c>
      <c r="CD430" s="99" t="s">
        <v>105</v>
      </c>
      <c r="CE430" s="100" t="s">
        <v>101</v>
      </c>
      <c r="CF430" s="101" t="s">
        <v>152</v>
      </c>
      <c r="CG430" s="102" t="s">
        <v>103</v>
      </c>
      <c r="CH430" s="103" t="s">
        <v>153</v>
      </c>
    </row>
    <row r="431" ht="30.3" spans="1:86">
      <c r="A431" s="21">
        <v>428</v>
      </c>
      <c r="B431" s="288">
        <f>'1ST TERM Db'!B431</f>
        <v>0</v>
      </c>
      <c r="C431" s="289">
        <f>'1ST TERM Db'!C431</f>
        <v>0</v>
      </c>
      <c r="D431" s="29">
        <f>'1ST TERM Db'!D431</f>
        <v>0</v>
      </c>
      <c r="E431" s="26">
        <f>'1ST TERM Db'!E431</f>
        <v>0</v>
      </c>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3</v>
      </c>
      <c r="BN431" s="81" t="s">
        <v>105</v>
      </c>
      <c r="BO431" s="81" t="s">
        <v>105</v>
      </c>
      <c r="BP431" s="81" t="s">
        <v>105</v>
      </c>
      <c r="BQ431" s="81" t="s">
        <v>105</v>
      </c>
      <c r="BR431" s="81" t="s">
        <v>105</v>
      </c>
      <c r="BS431" s="81" t="s">
        <v>105</v>
      </c>
      <c r="BT431" s="81" t="s">
        <v>105</v>
      </c>
      <c r="BU431" s="81" t="s">
        <v>105</v>
      </c>
      <c r="BV431" s="87" t="s">
        <v>98</v>
      </c>
      <c r="BW431" s="88" t="s">
        <v>151</v>
      </c>
      <c r="BX431" s="81" t="s">
        <v>105</v>
      </c>
      <c r="BY431" s="81" t="s">
        <v>105</v>
      </c>
      <c r="BZ431" s="81" t="s">
        <v>105</v>
      </c>
      <c r="CA431" s="81" t="s">
        <v>105</v>
      </c>
      <c r="CB431" s="81" t="s">
        <v>105</v>
      </c>
      <c r="CC431" s="81" t="s">
        <v>105</v>
      </c>
      <c r="CD431" s="99" t="s">
        <v>105</v>
      </c>
      <c r="CE431" s="100" t="s">
        <v>101</v>
      </c>
      <c r="CF431" s="101" t="s">
        <v>152</v>
      </c>
      <c r="CG431" s="102" t="s">
        <v>103</v>
      </c>
      <c r="CH431" s="103" t="s">
        <v>153</v>
      </c>
    </row>
    <row r="432" ht="30.3" spans="1:86">
      <c r="A432" s="21">
        <v>429</v>
      </c>
      <c r="B432" s="288">
        <f>'1ST TERM Db'!B432</f>
        <v>0</v>
      </c>
      <c r="C432" s="289">
        <f>'1ST TERM Db'!C432</f>
        <v>0</v>
      </c>
      <c r="D432" s="29">
        <f>'1ST TERM Db'!D432</f>
        <v>0</v>
      </c>
      <c r="E432" s="26">
        <f>'1ST TERM Db'!E432</f>
        <v>0</v>
      </c>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3</v>
      </c>
      <c r="BN432" s="81" t="s">
        <v>105</v>
      </c>
      <c r="BO432" s="81" t="s">
        <v>105</v>
      </c>
      <c r="BP432" s="81" t="s">
        <v>105</v>
      </c>
      <c r="BQ432" s="81" t="s">
        <v>105</v>
      </c>
      <c r="BR432" s="81" t="s">
        <v>105</v>
      </c>
      <c r="BS432" s="81" t="s">
        <v>105</v>
      </c>
      <c r="BT432" s="81" t="s">
        <v>105</v>
      </c>
      <c r="BU432" s="81" t="s">
        <v>105</v>
      </c>
      <c r="BV432" s="87" t="s">
        <v>98</v>
      </c>
      <c r="BW432" s="88" t="s">
        <v>151</v>
      </c>
      <c r="BX432" s="81" t="s">
        <v>105</v>
      </c>
      <c r="BY432" s="81" t="s">
        <v>105</v>
      </c>
      <c r="BZ432" s="81" t="s">
        <v>105</v>
      </c>
      <c r="CA432" s="81" t="s">
        <v>105</v>
      </c>
      <c r="CB432" s="81" t="s">
        <v>105</v>
      </c>
      <c r="CC432" s="81" t="s">
        <v>105</v>
      </c>
      <c r="CD432" s="99" t="s">
        <v>105</v>
      </c>
      <c r="CE432" s="100" t="s">
        <v>101</v>
      </c>
      <c r="CF432" s="101" t="s">
        <v>152</v>
      </c>
      <c r="CG432" s="102" t="s">
        <v>103</v>
      </c>
      <c r="CH432" s="103" t="s">
        <v>153</v>
      </c>
    </row>
    <row r="433" ht="30.3" spans="1:86">
      <c r="A433" s="21">
        <v>430</v>
      </c>
      <c r="B433" s="288">
        <f>'1ST TERM Db'!B433</f>
        <v>0</v>
      </c>
      <c r="C433" s="289">
        <f>'1ST TERM Db'!C433</f>
        <v>0</v>
      </c>
      <c r="D433" s="29">
        <f>'1ST TERM Db'!D433</f>
        <v>0</v>
      </c>
      <c r="E433" s="26">
        <f>'1ST TERM Db'!E433</f>
        <v>0</v>
      </c>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3</v>
      </c>
      <c r="BN433" s="81" t="s">
        <v>105</v>
      </c>
      <c r="BO433" s="81" t="s">
        <v>105</v>
      </c>
      <c r="BP433" s="81" t="s">
        <v>105</v>
      </c>
      <c r="BQ433" s="81" t="s">
        <v>105</v>
      </c>
      <c r="BR433" s="81" t="s">
        <v>105</v>
      </c>
      <c r="BS433" s="81" t="s">
        <v>105</v>
      </c>
      <c r="BT433" s="81" t="s">
        <v>105</v>
      </c>
      <c r="BU433" s="81" t="s">
        <v>105</v>
      </c>
      <c r="BV433" s="87" t="s">
        <v>98</v>
      </c>
      <c r="BW433" s="88" t="s">
        <v>151</v>
      </c>
      <c r="BX433" s="81" t="s">
        <v>105</v>
      </c>
      <c r="BY433" s="81" t="s">
        <v>105</v>
      </c>
      <c r="BZ433" s="81" t="s">
        <v>105</v>
      </c>
      <c r="CA433" s="81" t="s">
        <v>105</v>
      </c>
      <c r="CB433" s="81" t="s">
        <v>105</v>
      </c>
      <c r="CC433" s="81" t="s">
        <v>105</v>
      </c>
      <c r="CD433" s="99" t="s">
        <v>105</v>
      </c>
      <c r="CE433" s="100" t="s">
        <v>101</v>
      </c>
      <c r="CF433" s="101" t="s">
        <v>152</v>
      </c>
      <c r="CG433" s="102" t="s">
        <v>103</v>
      </c>
      <c r="CH433" s="103" t="s">
        <v>153</v>
      </c>
    </row>
    <row r="434" ht="30.3" spans="1:86">
      <c r="A434" s="21">
        <v>431</v>
      </c>
      <c r="B434" s="288">
        <f>'1ST TERM Db'!B434</f>
        <v>0</v>
      </c>
      <c r="C434" s="289">
        <f>'1ST TERM Db'!C434</f>
        <v>0</v>
      </c>
      <c r="D434" s="29">
        <f>'1ST TERM Db'!D434</f>
        <v>0</v>
      </c>
      <c r="E434" s="26">
        <f>'1ST TERM Db'!E434</f>
        <v>0</v>
      </c>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3</v>
      </c>
      <c r="BN434" s="81" t="s">
        <v>105</v>
      </c>
      <c r="BO434" s="81" t="s">
        <v>105</v>
      </c>
      <c r="BP434" s="81" t="s">
        <v>105</v>
      </c>
      <c r="BQ434" s="81" t="s">
        <v>105</v>
      </c>
      <c r="BR434" s="81" t="s">
        <v>105</v>
      </c>
      <c r="BS434" s="81" t="s">
        <v>105</v>
      </c>
      <c r="BT434" s="81" t="s">
        <v>105</v>
      </c>
      <c r="BU434" s="81" t="s">
        <v>105</v>
      </c>
      <c r="BV434" s="87" t="s">
        <v>98</v>
      </c>
      <c r="BW434" s="88" t="s">
        <v>151</v>
      </c>
      <c r="BX434" s="81" t="s">
        <v>105</v>
      </c>
      <c r="BY434" s="81" t="s">
        <v>105</v>
      </c>
      <c r="BZ434" s="81" t="s">
        <v>105</v>
      </c>
      <c r="CA434" s="81" t="s">
        <v>105</v>
      </c>
      <c r="CB434" s="81" t="s">
        <v>105</v>
      </c>
      <c r="CC434" s="81" t="s">
        <v>105</v>
      </c>
      <c r="CD434" s="99" t="s">
        <v>105</v>
      </c>
      <c r="CE434" s="100" t="s">
        <v>101</v>
      </c>
      <c r="CF434" s="101" t="s">
        <v>152</v>
      </c>
      <c r="CG434" s="102" t="s">
        <v>103</v>
      </c>
      <c r="CH434" s="103" t="s">
        <v>153</v>
      </c>
    </row>
    <row r="435" ht="30.3" spans="1:86">
      <c r="A435" s="21">
        <v>432</v>
      </c>
      <c r="B435" s="288">
        <f>'1ST TERM Db'!B435</f>
        <v>0</v>
      </c>
      <c r="C435" s="289">
        <f>'1ST TERM Db'!C435</f>
        <v>0</v>
      </c>
      <c r="D435" s="29">
        <f>'1ST TERM Db'!D435</f>
        <v>0</v>
      </c>
      <c r="E435" s="26">
        <f>'1ST TERM Db'!E435</f>
        <v>0</v>
      </c>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3</v>
      </c>
      <c r="BN435" s="81" t="s">
        <v>105</v>
      </c>
      <c r="BO435" s="81" t="s">
        <v>105</v>
      </c>
      <c r="BP435" s="81" t="s">
        <v>105</v>
      </c>
      <c r="BQ435" s="81" t="s">
        <v>105</v>
      </c>
      <c r="BR435" s="81" t="s">
        <v>105</v>
      </c>
      <c r="BS435" s="81" t="s">
        <v>105</v>
      </c>
      <c r="BT435" s="81" t="s">
        <v>105</v>
      </c>
      <c r="BU435" s="81" t="s">
        <v>105</v>
      </c>
      <c r="BV435" s="87" t="s">
        <v>98</v>
      </c>
      <c r="BW435" s="88" t="s">
        <v>151</v>
      </c>
      <c r="BX435" s="81" t="s">
        <v>105</v>
      </c>
      <c r="BY435" s="81" t="s">
        <v>105</v>
      </c>
      <c r="BZ435" s="81" t="s">
        <v>105</v>
      </c>
      <c r="CA435" s="81" t="s">
        <v>105</v>
      </c>
      <c r="CB435" s="81" t="s">
        <v>105</v>
      </c>
      <c r="CC435" s="81" t="s">
        <v>105</v>
      </c>
      <c r="CD435" s="99" t="s">
        <v>105</v>
      </c>
      <c r="CE435" s="100" t="s">
        <v>101</v>
      </c>
      <c r="CF435" s="101" t="s">
        <v>152</v>
      </c>
      <c r="CG435" s="102" t="s">
        <v>103</v>
      </c>
      <c r="CH435" s="103" t="s">
        <v>153</v>
      </c>
    </row>
    <row r="436" ht="30.3" spans="1:86">
      <c r="A436" s="21">
        <v>433</v>
      </c>
      <c r="B436" s="288">
        <f>'1ST TERM Db'!B436</f>
        <v>0</v>
      </c>
      <c r="C436" s="289">
        <f>'1ST TERM Db'!C436</f>
        <v>0</v>
      </c>
      <c r="D436" s="29">
        <f>'1ST TERM Db'!D436</f>
        <v>0</v>
      </c>
      <c r="E436" s="26">
        <f>'1ST TERM Db'!E436</f>
        <v>0</v>
      </c>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3</v>
      </c>
      <c r="BN436" s="81" t="s">
        <v>105</v>
      </c>
      <c r="BO436" s="81" t="s">
        <v>105</v>
      </c>
      <c r="BP436" s="81" t="s">
        <v>105</v>
      </c>
      <c r="BQ436" s="81" t="s">
        <v>105</v>
      </c>
      <c r="BR436" s="81" t="s">
        <v>105</v>
      </c>
      <c r="BS436" s="81" t="s">
        <v>105</v>
      </c>
      <c r="BT436" s="81" t="s">
        <v>105</v>
      </c>
      <c r="BU436" s="81" t="s">
        <v>105</v>
      </c>
      <c r="BV436" s="87" t="s">
        <v>98</v>
      </c>
      <c r="BW436" s="88" t="s">
        <v>151</v>
      </c>
      <c r="BX436" s="81" t="s">
        <v>105</v>
      </c>
      <c r="BY436" s="81" t="s">
        <v>105</v>
      </c>
      <c r="BZ436" s="81" t="s">
        <v>105</v>
      </c>
      <c r="CA436" s="81" t="s">
        <v>105</v>
      </c>
      <c r="CB436" s="81" t="s">
        <v>105</v>
      </c>
      <c r="CC436" s="81" t="s">
        <v>105</v>
      </c>
      <c r="CD436" s="99" t="s">
        <v>105</v>
      </c>
      <c r="CE436" s="100" t="s">
        <v>101</v>
      </c>
      <c r="CF436" s="101" t="s">
        <v>152</v>
      </c>
      <c r="CG436" s="102" t="s">
        <v>103</v>
      </c>
      <c r="CH436" s="103" t="s">
        <v>153</v>
      </c>
    </row>
    <row r="437" ht="30.3" spans="1:86">
      <c r="A437" s="21">
        <v>434</v>
      </c>
      <c r="B437" s="288">
        <f>'1ST TERM Db'!B437</f>
        <v>0</v>
      </c>
      <c r="C437" s="289">
        <f>'1ST TERM Db'!C437</f>
        <v>0</v>
      </c>
      <c r="D437" s="29">
        <f>'1ST TERM Db'!D437</f>
        <v>0</v>
      </c>
      <c r="E437" s="26">
        <f>'1ST TERM Db'!E437</f>
        <v>0</v>
      </c>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3</v>
      </c>
      <c r="BN437" s="81" t="s">
        <v>105</v>
      </c>
      <c r="BO437" s="81" t="s">
        <v>105</v>
      </c>
      <c r="BP437" s="81" t="s">
        <v>105</v>
      </c>
      <c r="BQ437" s="81" t="s">
        <v>105</v>
      </c>
      <c r="BR437" s="81" t="s">
        <v>105</v>
      </c>
      <c r="BS437" s="81" t="s">
        <v>105</v>
      </c>
      <c r="BT437" s="81" t="s">
        <v>105</v>
      </c>
      <c r="BU437" s="81" t="s">
        <v>105</v>
      </c>
      <c r="BV437" s="87" t="s">
        <v>98</v>
      </c>
      <c r="BW437" s="88" t="s">
        <v>151</v>
      </c>
      <c r="BX437" s="81" t="s">
        <v>105</v>
      </c>
      <c r="BY437" s="81" t="s">
        <v>105</v>
      </c>
      <c r="BZ437" s="81" t="s">
        <v>105</v>
      </c>
      <c r="CA437" s="81" t="s">
        <v>105</v>
      </c>
      <c r="CB437" s="81" t="s">
        <v>105</v>
      </c>
      <c r="CC437" s="81" t="s">
        <v>105</v>
      </c>
      <c r="CD437" s="99" t="s">
        <v>105</v>
      </c>
      <c r="CE437" s="100" t="s">
        <v>101</v>
      </c>
      <c r="CF437" s="101" t="s">
        <v>152</v>
      </c>
      <c r="CG437" s="102" t="s">
        <v>103</v>
      </c>
      <c r="CH437" s="103" t="s">
        <v>153</v>
      </c>
    </row>
    <row r="438" ht="30.3" spans="1:86">
      <c r="A438" s="21">
        <v>435</v>
      </c>
      <c r="B438" s="288">
        <f>'1ST TERM Db'!B438</f>
        <v>0</v>
      </c>
      <c r="C438" s="289">
        <f>'1ST TERM Db'!C438</f>
        <v>0</v>
      </c>
      <c r="D438" s="29">
        <f>'1ST TERM Db'!D438</f>
        <v>0</v>
      </c>
      <c r="E438" s="26">
        <f>'1ST TERM Db'!E438</f>
        <v>0</v>
      </c>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3</v>
      </c>
      <c r="BN438" s="81" t="s">
        <v>105</v>
      </c>
      <c r="BO438" s="81" t="s">
        <v>105</v>
      </c>
      <c r="BP438" s="81" t="s">
        <v>105</v>
      </c>
      <c r="BQ438" s="81" t="s">
        <v>105</v>
      </c>
      <c r="BR438" s="81" t="s">
        <v>105</v>
      </c>
      <c r="BS438" s="81" t="s">
        <v>105</v>
      </c>
      <c r="BT438" s="81" t="s">
        <v>105</v>
      </c>
      <c r="BU438" s="81" t="s">
        <v>105</v>
      </c>
      <c r="BV438" s="87" t="s">
        <v>98</v>
      </c>
      <c r="BW438" s="88" t="s">
        <v>151</v>
      </c>
      <c r="BX438" s="81" t="s">
        <v>105</v>
      </c>
      <c r="BY438" s="81" t="s">
        <v>105</v>
      </c>
      <c r="BZ438" s="81" t="s">
        <v>105</v>
      </c>
      <c r="CA438" s="81" t="s">
        <v>105</v>
      </c>
      <c r="CB438" s="81" t="s">
        <v>105</v>
      </c>
      <c r="CC438" s="81" t="s">
        <v>105</v>
      </c>
      <c r="CD438" s="99" t="s">
        <v>105</v>
      </c>
      <c r="CE438" s="100" t="s">
        <v>101</v>
      </c>
      <c r="CF438" s="101" t="s">
        <v>152</v>
      </c>
      <c r="CG438" s="102" t="s">
        <v>103</v>
      </c>
      <c r="CH438" s="103" t="s">
        <v>153</v>
      </c>
    </row>
    <row r="439" ht="30.3" spans="1:86">
      <c r="A439" s="21">
        <v>436</v>
      </c>
      <c r="B439" s="288">
        <f>'1ST TERM Db'!B439</f>
        <v>0</v>
      </c>
      <c r="C439" s="289">
        <f>'1ST TERM Db'!C439</f>
        <v>0</v>
      </c>
      <c r="D439" s="29">
        <f>'1ST TERM Db'!D439</f>
        <v>0</v>
      </c>
      <c r="E439" s="26">
        <f>'1ST TERM Db'!E439</f>
        <v>0</v>
      </c>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3</v>
      </c>
      <c r="BN439" s="81" t="s">
        <v>105</v>
      </c>
      <c r="BO439" s="81" t="s">
        <v>105</v>
      </c>
      <c r="BP439" s="81" t="s">
        <v>105</v>
      </c>
      <c r="BQ439" s="81" t="s">
        <v>105</v>
      </c>
      <c r="BR439" s="81" t="s">
        <v>105</v>
      </c>
      <c r="BS439" s="81" t="s">
        <v>105</v>
      </c>
      <c r="BT439" s="81" t="s">
        <v>105</v>
      </c>
      <c r="BU439" s="81" t="s">
        <v>105</v>
      </c>
      <c r="BV439" s="87" t="s">
        <v>98</v>
      </c>
      <c r="BW439" s="88" t="s">
        <v>151</v>
      </c>
      <c r="BX439" s="81" t="s">
        <v>105</v>
      </c>
      <c r="BY439" s="81" t="s">
        <v>105</v>
      </c>
      <c r="BZ439" s="81" t="s">
        <v>105</v>
      </c>
      <c r="CA439" s="81" t="s">
        <v>105</v>
      </c>
      <c r="CB439" s="81" t="s">
        <v>105</v>
      </c>
      <c r="CC439" s="81" t="s">
        <v>105</v>
      </c>
      <c r="CD439" s="99" t="s">
        <v>105</v>
      </c>
      <c r="CE439" s="100" t="s">
        <v>101</v>
      </c>
      <c r="CF439" s="101" t="s">
        <v>152</v>
      </c>
      <c r="CG439" s="102" t="s">
        <v>103</v>
      </c>
      <c r="CH439" s="103" t="s">
        <v>153</v>
      </c>
    </row>
    <row r="440" ht="30.3" spans="1:86">
      <c r="A440" s="21">
        <v>437</v>
      </c>
      <c r="B440" s="288">
        <f>'1ST TERM Db'!B440</f>
        <v>0</v>
      </c>
      <c r="C440" s="289">
        <f>'1ST TERM Db'!C440</f>
        <v>0</v>
      </c>
      <c r="D440" s="29">
        <f>'1ST TERM Db'!D440</f>
        <v>0</v>
      </c>
      <c r="E440" s="26">
        <f>'1ST TERM Db'!E440</f>
        <v>0</v>
      </c>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3</v>
      </c>
      <c r="BN440" s="81" t="s">
        <v>105</v>
      </c>
      <c r="BO440" s="81" t="s">
        <v>105</v>
      </c>
      <c r="BP440" s="81" t="s">
        <v>105</v>
      </c>
      <c r="BQ440" s="81" t="s">
        <v>105</v>
      </c>
      <c r="BR440" s="81" t="s">
        <v>105</v>
      </c>
      <c r="BS440" s="81" t="s">
        <v>105</v>
      </c>
      <c r="BT440" s="81" t="s">
        <v>105</v>
      </c>
      <c r="BU440" s="81" t="s">
        <v>105</v>
      </c>
      <c r="BV440" s="87" t="s">
        <v>98</v>
      </c>
      <c r="BW440" s="88" t="s">
        <v>151</v>
      </c>
      <c r="BX440" s="81" t="s">
        <v>105</v>
      </c>
      <c r="BY440" s="81" t="s">
        <v>105</v>
      </c>
      <c r="BZ440" s="81" t="s">
        <v>105</v>
      </c>
      <c r="CA440" s="81" t="s">
        <v>105</v>
      </c>
      <c r="CB440" s="81" t="s">
        <v>105</v>
      </c>
      <c r="CC440" s="81" t="s">
        <v>105</v>
      </c>
      <c r="CD440" s="99" t="s">
        <v>105</v>
      </c>
      <c r="CE440" s="100" t="s">
        <v>101</v>
      </c>
      <c r="CF440" s="101" t="s">
        <v>152</v>
      </c>
      <c r="CG440" s="102" t="s">
        <v>103</v>
      </c>
      <c r="CH440" s="103" t="s">
        <v>153</v>
      </c>
    </row>
    <row r="441" ht="30.3" spans="1:86">
      <c r="A441" s="21">
        <v>438</v>
      </c>
      <c r="B441" s="288">
        <f>'1ST TERM Db'!B441</f>
        <v>0</v>
      </c>
      <c r="C441" s="289">
        <f>'1ST TERM Db'!C441</f>
        <v>0</v>
      </c>
      <c r="D441" s="29">
        <f>'1ST TERM Db'!D441</f>
        <v>0</v>
      </c>
      <c r="E441" s="26">
        <f>'1ST TERM Db'!E441</f>
        <v>0</v>
      </c>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3</v>
      </c>
      <c r="BN441" s="81" t="s">
        <v>105</v>
      </c>
      <c r="BO441" s="81" t="s">
        <v>105</v>
      </c>
      <c r="BP441" s="81" t="s">
        <v>105</v>
      </c>
      <c r="BQ441" s="81" t="s">
        <v>105</v>
      </c>
      <c r="BR441" s="81" t="s">
        <v>105</v>
      </c>
      <c r="BS441" s="81" t="s">
        <v>105</v>
      </c>
      <c r="BT441" s="81" t="s">
        <v>105</v>
      </c>
      <c r="BU441" s="81" t="s">
        <v>105</v>
      </c>
      <c r="BV441" s="87" t="s">
        <v>98</v>
      </c>
      <c r="BW441" s="88" t="s">
        <v>151</v>
      </c>
      <c r="BX441" s="81" t="s">
        <v>105</v>
      </c>
      <c r="BY441" s="81" t="s">
        <v>105</v>
      </c>
      <c r="BZ441" s="81" t="s">
        <v>105</v>
      </c>
      <c r="CA441" s="81" t="s">
        <v>105</v>
      </c>
      <c r="CB441" s="81" t="s">
        <v>105</v>
      </c>
      <c r="CC441" s="81" t="s">
        <v>105</v>
      </c>
      <c r="CD441" s="99" t="s">
        <v>105</v>
      </c>
      <c r="CE441" s="100" t="s">
        <v>101</v>
      </c>
      <c r="CF441" s="101" t="s">
        <v>152</v>
      </c>
      <c r="CG441" s="102" t="s">
        <v>103</v>
      </c>
      <c r="CH441" s="103" t="s">
        <v>153</v>
      </c>
    </row>
    <row r="442" ht="30.3" spans="1:86">
      <c r="A442" s="21">
        <v>439</v>
      </c>
      <c r="B442" s="288">
        <f>'1ST TERM Db'!B442</f>
        <v>0</v>
      </c>
      <c r="C442" s="289">
        <f>'1ST TERM Db'!C442</f>
        <v>0</v>
      </c>
      <c r="D442" s="29">
        <f>'1ST TERM Db'!D442</f>
        <v>0</v>
      </c>
      <c r="E442" s="26">
        <f>'1ST TERM Db'!E442</f>
        <v>0</v>
      </c>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3</v>
      </c>
      <c r="BN442" s="81" t="s">
        <v>105</v>
      </c>
      <c r="BO442" s="81" t="s">
        <v>105</v>
      </c>
      <c r="BP442" s="81" t="s">
        <v>105</v>
      </c>
      <c r="BQ442" s="81" t="s">
        <v>105</v>
      </c>
      <c r="BR442" s="81" t="s">
        <v>105</v>
      </c>
      <c r="BS442" s="81" t="s">
        <v>105</v>
      </c>
      <c r="BT442" s="81" t="s">
        <v>105</v>
      </c>
      <c r="BU442" s="81" t="s">
        <v>105</v>
      </c>
      <c r="BV442" s="87" t="s">
        <v>98</v>
      </c>
      <c r="BW442" s="88" t="s">
        <v>151</v>
      </c>
      <c r="BX442" s="81" t="s">
        <v>105</v>
      </c>
      <c r="BY442" s="81" t="s">
        <v>105</v>
      </c>
      <c r="BZ442" s="81" t="s">
        <v>105</v>
      </c>
      <c r="CA442" s="81" t="s">
        <v>105</v>
      </c>
      <c r="CB442" s="81" t="s">
        <v>105</v>
      </c>
      <c r="CC442" s="81" t="s">
        <v>105</v>
      </c>
      <c r="CD442" s="99" t="s">
        <v>105</v>
      </c>
      <c r="CE442" s="100" t="s">
        <v>101</v>
      </c>
      <c r="CF442" s="101" t="s">
        <v>152</v>
      </c>
      <c r="CG442" s="102" t="s">
        <v>103</v>
      </c>
      <c r="CH442" s="103" t="s">
        <v>153</v>
      </c>
    </row>
    <row r="443" ht="30.3" spans="1:86">
      <c r="A443" s="21">
        <v>440</v>
      </c>
      <c r="B443" s="288">
        <f>'1ST TERM Db'!B443</f>
        <v>0</v>
      </c>
      <c r="C443" s="289">
        <f>'1ST TERM Db'!C443</f>
        <v>0</v>
      </c>
      <c r="D443" s="29">
        <f>'1ST TERM Db'!D443</f>
        <v>0</v>
      </c>
      <c r="E443" s="26">
        <f>'1ST TERM Db'!E443</f>
        <v>0</v>
      </c>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3</v>
      </c>
      <c r="BN443" s="81" t="s">
        <v>105</v>
      </c>
      <c r="BO443" s="81" t="s">
        <v>105</v>
      </c>
      <c r="BP443" s="81" t="s">
        <v>105</v>
      </c>
      <c r="BQ443" s="81" t="s">
        <v>105</v>
      </c>
      <c r="BR443" s="81" t="s">
        <v>105</v>
      </c>
      <c r="BS443" s="81" t="s">
        <v>105</v>
      </c>
      <c r="BT443" s="81" t="s">
        <v>105</v>
      </c>
      <c r="BU443" s="81" t="s">
        <v>105</v>
      </c>
      <c r="BV443" s="87" t="s">
        <v>98</v>
      </c>
      <c r="BW443" s="88" t="s">
        <v>151</v>
      </c>
      <c r="BX443" s="81" t="s">
        <v>105</v>
      </c>
      <c r="BY443" s="81" t="s">
        <v>105</v>
      </c>
      <c r="BZ443" s="81" t="s">
        <v>105</v>
      </c>
      <c r="CA443" s="81" t="s">
        <v>105</v>
      </c>
      <c r="CB443" s="81" t="s">
        <v>105</v>
      </c>
      <c r="CC443" s="81" t="s">
        <v>105</v>
      </c>
      <c r="CD443" s="99" t="s">
        <v>105</v>
      </c>
      <c r="CE443" s="100" t="s">
        <v>101</v>
      </c>
      <c r="CF443" s="101" t="s">
        <v>152</v>
      </c>
      <c r="CG443" s="102" t="s">
        <v>103</v>
      </c>
      <c r="CH443" s="103" t="s">
        <v>153</v>
      </c>
    </row>
    <row r="444" ht="30.3" spans="1:86">
      <c r="A444" s="21">
        <v>441</v>
      </c>
      <c r="B444" s="288">
        <f>'1ST TERM Db'!B444</f>
        <v>0</v>
      </c>
      <c r="C444" s="289">
        <f>'1ST TERM Db'!C444</f>
        <v>0</v>
      </c>
      <c r="D444" s="29">
        <f>'1ST TERM Db'!D444</f>
        <v>0</v>
      </c>
      <c r="E444" s="26">
        <f>'1ST TERM Db'!E444</f>
        <v>0</v>
      </c>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3</v>
      </c>
      <c r="BN444" s="81" t="s">
        <v>105</v>
      </c>
      <c r="BO444" s="81" t="s">
        <v>105</v>
      </c>
      <c r="BP444" s="81" t="s">
        <v>105</v>
      </c>
      <c r="BQ444" s="81" t="s">
        <v>105</v>
      </c>
      <c r="BR444" s="81" t="s">
        <v>105</v>
      </c>
      <c r="BS444" s="81" t="s">
        <v>105</v>
      </c>
      <c r="BT444" s="81" t="s">
        <v>105</v>
      </c>
      <c r="BU444" s="81" t="s">
        <v>105</v>
      </c>
      <c r="BV444" s="87" t="s">
        <v>98</v>
      </c>
      <c r="BW444" s="88" t="s">
        <v>151</v>
      </c>
      <c r="BX444" s="81" t="s">
        <v>105</v>
      </c>
      <c r="BY444" s="81" t="s">
        <v>105</v>
      </c>
      <c r="BZ444" s="81" t="s">
        <v>105</v>
      </c>
      <c r="CA444" s="81" t="s">
        <v>105</v>
      </c>
      <c r="CB444" s="81" t="s">
        <v>105</v>
      </c>
      <c r="CC444" s="81" t="s">
        <v>105</v>
      </c>
      <c r="CD444" s="99" t="s">
        <v>105</v>
      </c>
      <c r="CE444" s="100" t="s">
        <v>101</v>
      </c>
      <c r="CF444" s="101" t="s">
        <v>152</v>
      </c>
      <c r="CG444" s="102" t="s">
        <v>103</v>
      </c>
      <c r="CH444" s="103" t="s">
        <v>153</v>
      </c>
    </row>
    <row r="445" ht="30.3" spans="1:86">
      <c r="A445" s="21">
        <v>442</v>
      </c>
      <c r="B445" s="288">
        <f>'1ST TERM Db'!B445</f>
        <v>0</v>
      </c>
      <c r="C445" s="289">
        <f>'1ST TERM Db'!C445</f>
        <v>0</v>
      </c>
      <c r="D445" s="29">
        <f>'1ST TERM Db'!D445</f>
        <v>0</v>
      </c>
      <c r="E445" s="26">
        <f>'1ST TERM Db'!E445</f>
        <v>0</v>
      </c>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3</v>
      </c>
      <c r="BN445" s="81" t="s">
        <v>105</v>
      </c>
      <c r="BO445" s="81" t="s">
        <v>105</v>
      </c>
      <c r="BP445" s="81" t="s">
        <v>105</v>
      </c>
      <c r="BQ445" s="81" t="s">
        <v>105</v>
      </c>
      <c r="BR445" s="81" t="s">
        <v>105</v>
      </c>
      <c r="BS445" s="81" t="s">
        <v>105</v>
      </c>
      <c r="BT445" s="81" t="s">
        <v>105</v>
      </c>
      <c r="BU445" s="81" t="s">
        <v>105</v>
      </c>
      <c r="BV445" s="87" t="s">
        <v>98</v>
      </c>
      <c r="BW445" s="88" t="s">
        <v>151</v>
      </c>
      <c r="BX445" s="81" t="s">
        <v>105</v>
      </c>
      <c r="BY445" s="81" t="s">
        <v>105</v>
      </c>
      <c r="BZ445" s="81" t="s">
        <v>105</v>
      </c>
      <c r="CA445" s="81" t="s">
        <v>105</v>
      </c>
      <c r="CB445" s="81" t="s">
        <v>105</v>
      </c>
      <c r="CC445" s="81" t="s">
        <v>105</v>
      </c>
      <c r="CD445" s="99" t="s">
        <v>105</v>
      </c>
      <c r="CE445" s="100" t="s">
        <v>101</v>
      </c>
      <c r="CF445" s="101" t="s">
        <v>152</v>
      </c>
      <c r="CG445" s="102" t="s">
        <v>103</v>
      </c>
      <c r="CH445" s="103" t="s">
        <v>153</v>
      </c>
    </row>
    <row r="446" ht="30.3" spans="1:86">
      <c r="A446" s="21">
        <v>443</v>
      </c>
      <c r="B446" s="288">
        <f>'1ST TERM Db'!B446</f>
        <v>0</v>
      </c>
      <c r="C446" s="289">
        <f>'1ST TERM Db'!C446</f>
        <v>0</v>
      </c>
      <c r="D446" s="29">
        <f>'1ST TERM Db'!D446</f>
        <v>0</v>
      </c>
      <c r="E446" s="26">
        <f>'1ST TERM Db'!E446</f>
        <v>0</v>
      </c>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3</v>
      </c>
      <c r="BN446" s="81" t="s">
        <v>105</v>
      </c>
      <c r="BO446" s="81" t="s">
        <v>105</v>
      </c>
      <c r="BP446" s="81" t="s">
        <v>105</v>
      </c>
      <c r="BQ446" s="81" t="s">
        <v>105</v>
      </c>
      <c r="BR446" s="81" t="s">
        <v>105</v>
      </c>
      <c r="BS446" s="81" t="s">
        <v>105</v>
      </c>
      <c r="BT446" s="81" t="s">
        <v>105</v>
      </c>
      <c r="BU446" s="81" t="s">
        <v>105</v>
      </c>
      <c r="BV446" s="87" t="s">
        <v>98</v>
      </c>
      <c r="BW446" s="88" t="s">
        <v>151</v>
      </c>
      <c r="BX446" s="81" t="s">
        <v>105</v>
      </c>
      <c r="BY446" s="81" t="s">
        <v>105</v>
      </c>
      <c r="BZ446" s="81" t="s">
        <v>105</v>
      </c>
      <c r="CA446" s="81" t="s">
        <v>105</v>
      </c>
      <c r="CB446" s="81" t="s">
        <v>105</v>
      </c>
      <c r="CC446" s="81" t="s">
        <v>105</v>
      </c>
      <c r="CD446" s="99" t="s">
        <v>105</v>
      </c>
      <c r="CE446" s="100" t="s">
        <v>101</v>
      </c>
      <c r="CF446" s="101" t="s">
        <v>152</v>
      </c>
      <c r="CG446" s="102" t="s">
        <v>103</v>
      </c>
      <c r="CH446" s="103" t="s">
        <v>153</v>
      </c>
    </row>
    <row r="447" ht="30.3" spans="1:86">
      <c r="A447" s="21">
        <v>444</v>
      </c>
      <c r="B447" s="288">
        <f>'1ST TERM Db'!B447</f>
        <v>0</v>
      </c>
      <c r="C447" s="289">
        <f>'1ST TERM Db'!C447</f>
        <v>0</v>
      </c>
      <c r="D447" s="29">
        <f>'1ST TERM Db'!D447</f>
        <v>0</v>
      </c>
      <c r="E447" s="26">
        <f>'1ST TERM Db'!E447</f>
        <v>0</v>
      </c>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3</v>
      </c>
      <c r="BN447" s="81" t="s">
        <v>105</v>
      </c>
      <c r="BO447" s="81" t="s">
        <v>105</v>
      </c>
      <c r="BP447" s="81" t="s">
        <v>105</v>
      </c>
      <c r="BQ447" s="81" t="s">
        <v>105</v>
      </c>
      <c r="BR447" s="81" t="s">
        <v>105</v>
      </c>
      <c r="BS447" s="81" t="s">
        <v>105</v>
      </c>
      <c r="BT447" s="81" t="s">
        <v>105</v>
      </c>
      <c r="BU447" s="81" t="s">
        <v>105</v>
      </c>
      <c r="BV447" s="87" t="s">
        <v>98</v>
      </c>
      <c r="BW447" s="88" t="s">
        <v>151</v>
      </c>
      <c r="BX447" s="81" t="s">
        <v>105</v>
      </c>
      <c r="BY447" s="81" t="s">
        <v>105</v>
      </c>
      <c r="BZ447" s="81" t="s">
        <v>105</v>
      </c>
      <c r="CA447" s="81" t="s">
        <v>105</v>
      </c>
      <c r="CB447" s="81" t="s">
        <v>105</v>
      </c>
      <c r="CC447" s="81" t="s">
        <v>105</v>
      </c>
      <c r="CD447" s="99" t="s">
        <v>105</v>
      </c>
      <c r="CE447" s="100" t="s">
        <v>101</v>
      </c>
      <c r="CF447" s="101" t="s">
        <v>152</v>
      </c>
      <c r="CG447" s="102" t="s">
        <v>103</v>
      </c>
      <c r="CH447" s="103" t="s">
        <v>153</v>
      </c>
    </row>
    <row r="448" ht="30.3" spans="1:86">
      <c r="A448" s="21">
        <v>445</v>
      </c>
      <c r="B448" s="288">
        <f>'1ST TERM Db'!B448</f>
        <v>0</v>
      </c>
      <c r="C448" s="289">
        <f>'1ST TERM Db'!C448</f>
        <v>0</v>
      </c>
      <c r="D448" s="29">
        <f>'1ST TERM Db'!D448</f>
        <v>0</v>
      </c>
      <c r="E448" s="26">
        <f>'1ST TERM Db'!E448</f>
        <v>0</v>
      </c>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3</v>
      </c>
      <c r="BN448" s="81" t="s">
        <v>105</v>
      </c>
      <c r="BO448" s="81" t="s">
        <v>105</v>
      </c>
      <c r="BP448" s="81" t="s">
        <v>105</v>
      </c>
      <c r="BQ448" s="81" t="s">
        <v>105</v>
      </c>
      <c r="BR448" s="81" t="s">
        <v>105</v>
      </c>
      <c r="BS448" s="81" t="s">
        <v>105</v>
      </c>
      <c r="BT448" s="81" t="s">
        <v>105</v>
      </c>
      <c r="BU448" s="81" t="s">
        <v>105</v>
      </c>
      <c r="BV448" s="87" t="s">
        <v>98</v>
      </c>
      <c r="BW448" s="88" t="s">
        <v>151</v>
      </c>
      <c r="BX448" s="81" t="s">
        <v>105</v>
      </c>
      <c r="BY448" s="81" t="s">
        <v>105</v>
      </c>
      <c r="BZ448" s="81" t="s">
        <v>105</v>
      </c>
      <c r="CA448" s="81" t="s">
        <v>105</v>
      </c>
      <c r="CB448" s="81" t="s">
        <v>105</v>
      </c>
      <c r="CC448" s="81" t="s">
        <v>105</v>
      </c>
      <c r="CD448" s="99" t="s">
        <v>105</v>
      </c>
      <c r="CE448" s="100" t="s">
        <v>101</v>
      </c>
      <c r="CF448" s="101" t="s">
        <v>152</v>
      </c>
      <c r="CG448" s="102" t="s">
        <v>103</v>
      </c>
      <c r="CH448" s="103" t="s">
        <v>153</v>
      </c>
    </row>
    <row r="449" ht="30.3" spans="1:86">
      <c r="A449" s="21">
        <v>446</v>
      </c>
      <c r="B449" s="288">
        <f>'1ST TERM Db'!B449</f>
        <v>0</v>
      </c>
      <c r="C449" s="289">
        <f>'1ST TERM Db'!C449</f>
        <v>0</v>
      </c>
      <c r="D449" s="29">
        <f>'1ST TERM Db'!D449</f>
        <v>0</v>
      </c>
      <c r="E449" s="26">
        <f>'1ST TERM Db'!E449</f>
        <v>0</v>
      </c>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3</v>
      </c>
      <c r="BN449" s="81" t="s">
        <v>105</v>
      </c>
      <c r="BO449" s="81" t="s">
        <v>105</v>
      </c>
      <c r="BP449" s="81" t="s">
        <v>105</v>
      </c>
      <c r="BQ449" s="81" t="s">
        <v>105</v>
      </c>
      <c r="BR449" s="81" t="s">
        <v>105</v>
      </c>
      <c r="BS449" s="81" t="s">
        <v>105</v>
      </c>
      <c r="BT449" s="81" t="s">
        <v>105</v>
      </c>
      <c r="BU449" s="81" t="s">
        <v>105</v>
      </c>
      <c r="BV449" s="87" t="s">
        <v>98</v>
      </c>
      <c r="BW449" s="88" t="s">
        <v>151</v>
      </c>
      <c r="BX449" s="81" t="s">
        <v>105</v>
      </c>
      <c r="BY449" s="81" t="s">
        <v>105</v>
      </c>
      <c r="BZ449" s="81" t="s">
        <v>105</v>
      </c>
      <c r="CA449" s="81" t="s">
        <v>105</v>
      </c>
      <c r="CB449" s="81" t="s">
        <v>105</v>
      </c>
      <c r="CC449" s="81" t="s">
        <v>105</v>
      </c>
      <c r="CD449" s="99" t="s">
        <v>105</v>
      </c>
      <c r="CE449" s="100" t="s">
        <v>101</v>
      </c>
      <c r="CF449" s="101" t="s">
        <v>152</v>
      </c>
      <c r="CG449" s="102" t="s">
        <v>103</v>
      </c>
      <c r="CH449" s="103" t="s">
        <v>153</v>
      </c>
    </row>
    <row r="450" ht="30.3" spans="1:86">
      <c r="A450" s="21">
        <v>447</v>
      </c>
      <c r="B450" s="288">
        <f>'1ST TERM Db'!B450</f>
        <v>0</v>
      </c>
      <c r="C450" s="289">
        <f>'1ST TERM Db'!C450</f>
        <v>0</v>
      </c>
      <c r="D450" s="29">
        <f>'1ST TERM Db'!D450</f>
        <v>0</v>
      </c>
      <c r="E450" s="26">
        <f>'1ST TERM Db'!E450</f>
        <v>0</v>
      </c>
      <c r="F450" s="27"/>
      <c r="G450" s="27"/>
      <c r="H450" s="27"/>
      <c r="I450" s="42">
        <f t="shared" si="128"/>
        <v>0</v>
      </c>
      <c r="J450" s="26"/>
      <c r="K450" s="26"/>
      <c r="L450" s="43">
        <f t="shared" ref="L450:L503" si="147">SUM(J450:K450)</f>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3</v>
      </c>
      <c r="BN450" s="81" t="s">
        <v>105</v>
      </c>
      <c r="BO450" s="81" t="s">
        <v>105</v>
      </c>
      <c r="BP450" s="81" t="s">
        <v>105</v>
      </c>
      <c r="BQ450" s="81" t="s">
        <v>105</v>
      </c>
      <c r="BR450" s="81" t="s">
        <v>105</v>
      </c>
      <c r="BS450" s="81" t="s">
        <v>105</v>
      </c>
      <c r="BT450" s="81" t="s">
        <v>105</v>
      </c>
      <c r="BU450" s="81" t="s">
        <v>105</v>
      </c>
      <c r="BV450" s="87" t="s">
        <v>98</v>
      </c>
      <c r="BW450" s="88" t="s">
        <v>151</v>
      </c>
      <c r="BX450" s="81" t="s">
        <v>105</v>
      </c>
      <c r="BY450" s="81" t="s">
        <v>105</v>
      </c>
      <c r="BZ450" s="81" t="s">
        <v>105</v>
      </c>
      <c r="CA450" s="81" t="s">
        <v>105</v>
      </c>
      <c r="CB450" s="81" t="s">
        <v>105</v>
      </c>
      <c r="CC450" s="81" t="s">
        <v>105</v>
      </c>
      <c r="CD450" s="99" t="s">
        <v>105</v>
      </c>
      <c r="CE450" s="100" t="s">
        <v>101</v>
      </c>
      <c r="CF450" s="101" t="s">
        <v>152</v>
      </c>
      <c r="CG450" s="102" t="s">
        <v>103</v>
      </c>
      <c r="CH450" s="103" t="s">
        <v>153</v>
      </c>
    </row>
    <row r="451" ht="30.3" spans="1:86">
      <c r="A451" s="21">
        <v>448</v>
      </c>
      <c r="B451" s="288">
        <f>'1ST TERM Db'!B451</f>
        <v>0</v>
      </c>
      <c r="C451" s="289">
        <f>'1ST TERM Db'!C451</f>
        <v>0</v>
      </c>
      <c r="D451" s="29">
        <f>'1ST TERM Db'!D451</f>
        <v>0</v>
      </c>
      <c r="E451" s="26">
        <f>'1ST TERM Db'!E451</f>
        <v>0</v>
      </c>
      <c r="F451" s="27"/>
      <c r="G451" s="27"/>
      <c r="H451" s="27"/>
      <c r="I451" s="42">
        <f t="shared" si="128"/>
        <v>0</v>
      </c>
      <c r="J451" s="26"/>
      <c r="K451" s="26"/>
      <c r="L451" s="43">
        <f t="shared" si="147"/>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3</v>
      </c>
      <c r="BN451" s="81" t="s">
        <v>105</v>
      </c>
      <c r="BO451" s="81" t="s">
        <v>105</v>
      </c>
      <c r="BP451" s="81" t="s">
        <v>105</v>
      </c>
      <c r="BQ451" s="81" t="s">
        <v>105</v>
      </c>
      <c r="BR451" s="81" t="s">
        <v>105</v>
      </c>
      <c r="BS451" s="81" t="s">
        <v>105</v>
      </c>
      <c r="BT451" s="81" t="s">
        <v>105</v>
      </c>
      <c r="BU451" s="81" t="s">
        <v>105</v>
      </c>
      <c r="BV451" s="87" t="s">
        <v>98</v>
      </c>
      <c r="BW451" s="88" t="s">
        <v>151</v>
      </c>
      <c r="BX451" s="81" t="s">
        <v>105</v>
      </c>
      <c r="BY451" s="81" t="s">
        <v>105</v>
      </c>
      <c r="BZ451" s="81" t="s">
        <v>105</v>
      </c>
      <c r="CA451" s="81" t="s">
        <v>105</v>
      </c>
      <c r="CB451" s="81" t="s">
        <v>105</v>
      </c>
      <c r="CC451" s="81" t="s">
        <v>105</v>
      </c>
      <c r="CD451" s="99" t="s">
        <v>105</v>
      </c>
      <c r="CE451" s="100" t="s">
        <v>101</v>
      </c>
      <c r="CF451" s="101" t="s">
        <v>152</v>
      </c>
      <c r="CG451" s="102" t="s">
        <v>103</v>
      </c>
      <c r="CH451" s="103" t="s">
        <v>153</v>
      </c>
    </row>
    <row r="452" ht="30.3" spans="1:86">
      <c r="A452" s="21">
        <v>449</v>
      </c>
      <c r="B452" s="288">
        <f>'1ST TERM Db'!B452</f>
        <v>0</v>
      </c>
      <c r="C452" s="289">
        <f>'1ST TERM Db'!C452</f>
        <v>0</v>
      </c>
      <c r="D452" s="29">
        <f>'1ST TERM Db'!D452</f>
        <v>0</v>
      </c>
      <c r="E452" s="26">
        <f>'1ST TERM Db'!E452</f>
        <v>0</v>
      </c>
      <c r="F452" s="27"/>
      <c r="G452" s="27"/>
      <c r="H452" s="27"/>
      <c r="I452" s="42">
        <f t="shared" si="128"/>
        <v>0</v>
      </c>
      <c r="J452" s="26"/>
      <c r="K452" s="26"/>
      <c r="L452" s="43">
        <f t="shared" si="147"/>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3</v>
      </c>
      <c r="BN452" s="81" t="s">
        <v>105</v>
      </c>
      <c r="BO452" s="81" t="s">
        <v>105</v>
      </c>
      <c r="BP452" s="81" t="s">
        <v>105</v>
      </c>
      <c r="BQ452" s="81" t="s">
        <v>105</v>
      </c>
      <c r="BR452" s="81" t="s">
        <v>105</v>
      </c>
      <c r="BS452" s="81" t="s">
        <v>105</v>
      </c>
      <c r="BT452" s="81" t="s">
        <v>105</v>
      </c>
      <c r="BU452" s="81" t="s">
        <v>105</v>
      </c>
      <c r="BV452" s="87" t="s">
        <v>98</v>
      </c>
      <c r="BW452" s="88" t="s">
        <v>151</v>
      </c>
      <c r="BX452" s="81" t="s">
        <v>105</v>
      </c>
      <c r="BY452" s="81" t="s">
        <v>105</v>
      </c>
      <c r="BZ452" s="81" t="s">
        <v>105</v>
      </c>
      <c r="CA452" s="81" t="s">
        <v>105</v>
      </c>
      <c r="CB452" s="81" t="s">
        <v>105</v>
      </c>
      <c r="CC452" s="81" t="s">
        <v>105</v>
      </c>
      <c r="CD452" s="99" t="s">
        <v>105</v>
      </c>
      <c r="CE452" s="100" t="s">
        <v>101</v>
      </c>
      <c r="CF452" s="101" t="s">
        <v>152</v>
      </c>
      <c r="CG452" s="102" t="s">
        <v>103</v>
      </c>
      <c r="CH452" s="103" t="s">
        <v>153</v>
      </c>
    </row>
    <row r="453" ht="30.3" spans="1:86">
      <c r="A453" s="21">
        <v>450</v>
      </c>
      <c r="B453" s="288">
        <f>'1ST TERM Db'!B453</f>
        <v>0</v>
      </c>
      <c r="C453" s="289">
        <f>'1ST TERM Db'!C453</f>
        <v>0</v>
      </c>
      <c r="D453" s="29">
        <f>'1ST TERM Db'!D453</f>
        <v>0</v>
      </c>
      <c r="E453" s="26">
        <f>'1ST TERM Db'!E453</f>
        <v>0</v>
      </c>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3</v>
      </c>
      <c r="BN453" s="81" t="s">
        <v>105</v>
      </c>
      <c r="BO453" s="81" t="s">
        <v>105</v>
      </c>
      <c r="BP453" s="81" t="s">
        <v>105</v>
      </c>
      <c r="BQ453" s="81" t="s">
        <v>105</v>
      </c>
      <c r="BR453" s="81" t="s">
        <v>105</v>
      </c>
      <c r="BS453" s="81" t="s">
        <v>105</v>
      </c>
      <c r="BT453" s="81" t="s">
        <v>105</v>
      </c>
      <c r="BU453" s="81" t="s">
        <v>105</v>
      </c>
      <c r="BV453" s="87" t="s">
        <v>98</v>
      </c>
      <c r="BW453" s="88" t="s">
        <v>151</v>
      </c>
      <c r="BX453" s="81" t="s">
        <v>105</v>
      </c>
      <c r="BY453" s="81" t="s">
        <v>105</v>
      </c>
      <c r="BZ453" s="81" t="s">
        <v>105</v>
      </c>
      <c r="CA453" s="81" t="s">
        <v>105</v>
      </c>
      <c r="CB453" s="81" t="s">
        <v>105</v>
      </c>
      <c r="CC453" s="81" t="s">
        <v>105</v>
      </c>
      <c r="CD453" s="99" t="s">
        <v>105</v>
      </c>
      <c r="CE453" s="100" t="s">
        <v>101</v>
      </c>
      <c r="CF453" s="101" t="s">
        <v>152</v>
      </c>
      <c r="CG453" s="102" t="s">
        <v>103</v>
      </c>
      <c r="CH453" s="103" t="s">
        <v>153</v>
      </c>
    </row>
    <row r="454" ht="30.3" spans="1:86">
      <c r="A454" s="21">
        <v>451</v>
      </c>
      <c r="B454" s="288">
        <f>'1ST TERM Db'!B454</f>
        <v>0</v>
      </c>
      <c r="C454" s="289">
        <f>'1ST TERM Db'!C454</f>
        <v>0</v>
      </c>
      <c r="D454" s="29">
        <f>'1ST TERM Db'!D454</f>
        <v>0</v>
      </c>
      <c r="E454" s="26">
        <f>'1ST TERM Db'!E454</f>
        <v>0</v>
      </c>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3</v>
      </c>
      <c r="BN454" s="81" t="s">
        <v>105</v>
      </c>
      <c r="BO454" s="81" t="s">
        <v>105</v>
      </c>
      <c r="BP454" s="81" t="s">
        <v>105</v>
      </c>
      <c r="BQ454" s="81" t="s">
        <v>105</v>
      </c>
      <c r="BR454" s="81" t="s">
        <v>105</v>
      </c>
      <c r="BS454" s="81" t="s">
        <v>105</v>
      </c>
      <c r="BT454" s="81" t="s">
        <v>105</v>
      </c>
      <c r="BU454" s="81" t="s">
        <v>105</v>
      </c>
      <c r="BV454" s="87" t="s">
        <v>98</v>
      </c>
      <c r="BW454" s="88" t="s">
        <v>151</v>
      </c>
      <c r="BX454" s="81" t="s">
        <v>105</v>
      </c>
      <c r="BY454" s="81" t="s">
        <v>105</v>
      </c>
      <c r="BZ454" s="81" t="s">
        <v>105</v>
      </c>
      <c r="CA454" s="81" t="s">
        <v>105</v>
      </c>
      <c r="CB454" s="81" t="s">
        <v>105</v>
      </c>
      <c r="CC454" s="81" t="s">
        <v>105</v>
      </c>
      <c r="CD454" s="99" t="s">
        <v>105</v>
      </c>
      <c r="CE454" s="100" t="s">
        <v>101</v>
      </c>
      <c r="CF454" s="101" t="s">
        <v>152</v>
      </c>
      <c r="CG454" s="102" t="s">
        <v>103</v>
      </c>
      <c r="CH454" s="103" t="s">
        <v>153</v>
      </c>
    </row>
    <row r="455" ht="30.3" spans="1:86">
      <c r="A455" s="21">
        <v>452</v>
      </c>
      <c r="B455" s="288">
        <f>'1ST TERM Db'!B455</f>
        <v>0</v>
      </c>
      <c r="C455" s="289">
        <f>'1ST TERM Db'!C455</f>
        <v>0</v>
      </c>
      <c r="D455" s="29">
        <f>'1ST TERM Db'!D455</f>
        <v>0</v>
      </c>
      <c r="E455" s="26">
        <f>'1ST TERM Db'!E455</f>
        <v>0</v>
      </c>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3</v>
      </c>
      <c r="BN455" s="81" t="s">
        <v>105</v>
      </c>
      <c r="BO455" s="81" t="s">
        <v>105</v>
      </c>
      <c r="BP455" s="81" t="s">
        <v>105</v>
      </c>
      <c r="BQ455" s="81" t="s">
        <v>105</v>
      </c>
      <c r="BR455" s="81" t="s">
        <v>105</v>
      </c>
      <c r="BS455" s="81" t="s">
        <v>105</v>
      </c>
      <c r="BT455" s="81" t="s">
        <v>105</v>
      </c>
      <c r="BU455" s="81" t="s">
        <v>105</v>
      </c>
      <c r="BV455" s="87" t="s">
        <v>98</v>
      </c>
      <c r="BW455" s="88" t="s">
        <v>151</v>
      </c>
      <c r="BX455" s="81" t="s">
        <v>105</v>
      </c>
      <c r="BY455" s="81" t="s">
        <v>105</v>
      </c>
      <c r="BZ455" s="81" t="s">
        <v>105</v>
      </c>
      <c r="CA455" s="81" t="s">
        <v>105</v>
      </c>
      <c r="CB455" s="81" t="s">
        <v>105</v>
      </c>
      <c r="CC455" s="81" t="s">
        <v>105</v>
      </c>
      <c r="CD455" s="99" t="s">
        <v>105</v>
      </c>
      <c r="CE455" s="100" t="s">
        <v>101</v>
      </c>
      <c r="CF455" s="101" t="s">
        <v>152</v>
      </c>
      <c r="CG455" s="102" t="s">
        <v>103</v>
      </c>
      <c r="CH455" s="103" t="s">
        <v>153</v>
      </c>
    </row>
    <row r="456" ht="30.3" spans="1:86">
      <c r="A456" s="21">
        <v>453</v>
      </c>
      <c r="B456" s="288">
        <f>'1ST TERM Db'!B456</f>
        <v>0</v>
      </c>
      <c r="C456" s="289">
        <f>'1ST TERM Db'!C456</f>
        <v>0</v>
      </c>
      <c r="D456" s="29">
        <f>'1ST TERM Db'!D456</f>
        <v>0</v>
      </c>
      <c r="E456" s="26">
        <f>'1ST TERM Db'!E456</f>
        <v>0</v>
      </c>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3</v>
      </c>
      <c r="BN456" s="81" t="s">
        <v>105</v>
      </c>
      <c r="BO456" s="81" t="s">
        <v>105</v>
      </c>
      <c r="BP456" s="81" t="s">
        <v>105</v>
      </c>
      <c r="BQ456" s="81" t="s">
        <v>105</v>
      </c>
      <c r="BR456" s="81" t="s">
        <v>105</v>
      </c>
      <c r="BS456" s="81" t="s">
        <v>105</v>
      </c>
      <c r="BT456" s="81" t="s">
        <v>105</v>
      </c>
      <c r="BU456" s="81" t="s">
        <v>105</v>
      </c>
      <c r="BV456" s="87" t="s">
        <v>98</v>
      </c>
      <c r="BW456" s="88" t="s">
        <v>151</v>
      </c>
      <c r="BX456" s="81" t="s">
        <v>105</v>
      </c>
      <c r="BY456" s="81" t="s">
        <v>105</v>
      </c>
      <c r="BZ456" s="81" t="s">
        <v>105</v>
      </c>
      <c r="CA456" s="81" t="s">
        <v>105</v>
      </c>
      <c r="CB456" s="81" t="s">
        <v>105</v>
      </c>
      <c r="CC456" s="81" t="s">
        <v>105</v>
      </c>
      <c r="CD456" s="99" t="s">
        <v>105</v>
      </c>
      <c r="CE456" s="100" t="s">
        <v>101</v>
      </c>
      <c r="CF456" s="101" t="s">
        <v>152</v>
      </c>
      <c r="CG456" s="102" t="s">
        <v>103</v>
      </c>
      <c r="CH456" s="103" t="s">
        <v>153</v>
      </c>
    </row>
    <row r="457" ht="30.3" spans="1:86">
      <c r="A457" s="21">
        <v>454</v>
      </c>
      <c r="B457" s="288">
        <f>'1ST TERM Db'!B457</f>
        <v>0</v>
      </c>
      <c r="C457" s="289">
        <f>'1ST TERM Db'!C457</f>
        <v>0</v>
      </c>
      <c r="D457" s="29">
        <f>'1ST TERM Db'!D457</f>
        <v>0</v>
      </c>
      <c r="E457" s="26">
        <f>'1ST TERM Db'!E457</f>
        <v>0</v>
      </c>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3</v>
      </c>
      <c r="BN457" s="81" t="s">
        <v>105</v>
      </c>
      <c r="BO457" s="81" t="s">
        <v>105</v>
      </c>
      <c r="BP457" s="81" t="s">
        <v>105</v>
      </c>
      <c r="BQ457" s="81" t="s">
        <v>105</v>
      </c>
      <c r="BR457" s="81" t="s">
        <v>105</v>
      </c>
      <c r="BS457" s="81" t="s">
        <v>105</v>
      </c>
      <c r="BT457" s="81" t="s">
        <v>105</v>
      </c>
      <c r="BU457" s="81" t="s">
        <v>105</v>
      </c>
      <c r="BV457" s="87" t="s">
        <v>98</v>
      </c>
      <c r="BW457" s="88" t="s">
        <v>151</v>
      </c>
      <c r="BX457" s="81" t="s">
        <v>105</v>
      </c>
      <c r="BY457" s="81" t="s">
        <v>105</v>
      </c>
      <c r="BZ457" s="81" t="s">
        <v>105</v>
      </c>
      <c r="CA457" s="81" t="s">
        <v>105</v>
      </c>
      <c r="CB457" s="81" t="s">
        <v>105</v>
      </c>
      <c r="CC457" s="81" t="s">
        <v>105</v>
      </c>
      <c r="CD457" s="99" t="s">
        <v>105</v>
      </c>
      <c r="CE457" s="100" t="s">
        <v>101</v>
      </c>
      <c r="CF457" s="101" t="s">
        <v>152</v>
      </c>
      <c r="CG457" s="102" t="s">
        <v>103</v>
      </c>
      <c r="CH457" s="103" t="s">
        <v>153</v>
      </c>
    </row>
    <row r="458" ht="30.3" spans="1:86">
      <c r="A458" s="21">
        <v>455</v>
      </c>
      <c r="B458" s="288">
        <f>'1ST TERM Db'!B458</f>
        <v>0</v>
      </c>
      <c r="C458" s="289">
        <f>'1ST TERM Db'!C458</f>
        <v>0</v>
      </c>
      <c r="D458" s="29">
        <f>'1ST TERM Db'!D458</f>
        <v>0</v>
      </c>
      <c r="E458" s="26">
        <f>'1ST TERM Db'!E458</f>
        <v>0</v>
      </c>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3</v>
      </c>
      <c r="BN458" s="81" t="s">
        <v>105</v>
      </c>
      <c r="BO458" s="81" t="s">
        <v>105</v>
      </c>
      <c r="BP458" s="81" t="s">
        <v>105</v>
      </c>
      <c r="BQ458" s="81" t="s">
        <v>105</v>
      </c>
      <c r="BR458" s="81" t="s">
        <v>105</v>
      </c>
      <c r="BS458" s="81" t="s">
        <v>105</v>
      </c>
      <c r="BT458" s="81" t="s">
        <v>105</v>
      </c>
      <c r="BU458" s="81" t="s">
        <v>105</v>
      </c>
      <c r="BV458" s="87" t="s">
        <v>98</v>
      </c>
      <c r="BW458" s="88" t="s">
        <v>151</v>
      </c>
      <c r="BX458" s="81" t="s">
        <v>105</v>
      </c>
      <c r="BY458" s="81" t="s">
        <v>105</v>
      </c>
      <c r="BZ458" s="81" t="s">
        <v>105</v>
      </c>
      <c r="CA458" s="81" t="s">
        <v>105</v>
      </c>
      <c r="CB458" s="81" t="s">
        <v>105</v>
      </c>
      <c r="CC458" s="81" t="s">
        <v>105</v>
      </c>
      <c r="CD458" s="99" t="s">
        <v>105</v>
      </c>
      <c r="CE458" s="100" t="s">
        <v>101</v>
      </c>
      <c r="CF458" s="101" t="s">
        <v>152</v>
      </c>
      <c r="CG458" s="102" t="s">
        <v>103</v>
      </c>
      <c r="CH458" s="103" t="s">
        <v>153</v>
      </c>
    </row>
    <row r="459" ht="30.3" spans="1:86">
      <c r="A459" s="21">
        <v>456</v>
      </c>
      <c r="B459" s="288">
        <f>'1ST TERM Db'!B459</f>
        <v>0</v>
      </c>
      <c r="C459" s="289">
        <f>'1ST TERM Db'!C459</f>
        <v>0</v>
      </c>
      <c r="D459" s="29">
        <f>'1ST TERM Db'!D459</f>
        <v>0</v>
      </c>
      <c r="E459" s="26">
        <f>'1ST TERM Db'!E459</f>
        <v>0</v>
      </c>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3</v>
      </c>
      <c r="BN459" s="81" t="s">
        <v>105</v>
      </c>
      <c r="BO459" s="81" t="s">
        <v>105</v>
      </c>
      <c r="BP459" s="81" t="s">
        <v>105</v>
      </c>
      <c r="BQ459" s="81" t="s">
        <v>105</v>
      </c>
      <c r="BR459" s="81" t="s">
        <v>105</v>
      </c>
      <c r="BS459" s="81" t="s">
        <v>105</v>
      </c>
      <c r="BT459" s="81" t="s">
        <v>105</v>
      </c>
      <c r="BU459" s="81" t="s">
        <v>105</v>
      </c>
      <c r="BV459" s="87" t="s">
        <v>98</v>
      </c>
      <c r="BW459" s="88" t="s">
        <v>151</v>
      </c>
      <c r="BX459" s="81" t="s">
        <v>105</v>
      </c>
      <c r="BY459" s="81" t="s">
        <v>105</v>
      </c>
      <c r="BZ459" s="81" t="s">
        <v>105</v>
      </c>
      <c r="CA459" s="81" t="s">
        <v>105</v>
      </c>
      <c r="CB459" s="81" t="s">
        <v>105</v>
      </c>
      <c r="CC459" s="81" t="s">
        <v>105</v>
      </c>
      <c r="CD459" s="99" t="s">
        <v>105</v>
      </c>
      <c r="CE459" s="100" t="s">
        <v>101</v>
      </c>
      <c r="CF459" s="101" t="s">
        <v>152</v>
      </c>
      <c r="CG459" s="102" t="s">
        <v>103</v>
      </c>
      <c r="CH459" s="103" t="s">
        <v>153</v>
      </c>
    </row>
    <row r="460" ht="30.3" spans="1:86">
      <c r="A460" s="21">
        <v>457</v>
      </c>
      <c r="B460" s="288">
        <f>'1ST TERM Db'!B460</f>
        <v>0</v>
      </c>
      <c r="C460" s="289">
        <f>'1ST TERM Db'!C460</f>
        <v>0</v>
      </c>
      <c r="D460" s="29">
        <f>'1ST TERM Db'!D460</f>
        <v>0</v>
      </c>
      <c r="E460" s="26">
        <f>'1ST TERM Db'!E460</f>
        <v>0</v>
      </c>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3</v>
      </c>
      <c r="BN460" s="81" t="s">
        <v>105</v>
      </c>
      <c r="BO460" s="81" t="s">
        <v>105</v>
      </c>
      <c r="BP460" s="81" t="s">
        <v>105</v>
      </c>
      <c r="BQ460" s="81" t="s">
        <v>105</v>
      </c>
      <c r="BR460" s="81" t="s">
        <v>105</v>
      </c>
      <c r="BS460" s="81" t="s">
        <v>105</v>
      </c>
      <c r="BT460" s="81" t="s">
        <v>105</v>
      </c>
      <c r="BU460" s="81" t="s">
        <v>105</v>
      </c>
      <c r="BV460" s="87" t="s">
        <v>98</v>
      </c>
      <c r="BW460" s="88" t="s">
        <v>151</v>
      </c>
      <c r="BX460" s="81" t="s">
        <v>105</v>
      </c>
      <c r="BY460" s="81" t="s">
        <v>105</v>
      </c>
      <c r="BZ460" s="81" t="s">
        <v>105</v>
      </c>
      <c r="CA460" s="81" t="s">
        <v>105</v>
      </c>
      <c r="CB460" s="81" t="s">
        <v>105</v>
      </c>
      <c r="CC460" s="81" t="s">
        <v>105</v>
      </c>
      <c r="CD460" s="99" t="s">
        <v>105</v>
      </c>
      <c r="CE460" s="100" t="s">
        <v>101</v>
      </c>
      <c r="CF460" s="101" t="s">
        <v>152</v>
      </c>
      <c r="CG460" s="102" t="s">
        <v>103</v>
      </c>
      <c r="CH460" s="103" t="s">
        <v>153</v>
      </c>
    </row>
    <row r="461" ht="30.3" spans="1:86">
      <c r="A461" s="21">
        <v>458</v>
      </c>
      <c r="B461" s="288">
        <f>'1ST TERM Db'!B461</f>
        <v>0</v>
      </c>
      <c r="C461" s="289">
        <f>'1ST TERM Db'!C461</f>
        <v>0</v>
      </c>
      <c r="D461" s="29">
        <f>'1ST TERM Db'!D461</f>
        <v>0</v>
      </c>
      <c r="E461" s="26">
        <f>'1ST TERM Db'!E461</f>
        <v>0</v>
      </c>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3</v>
      </c>
      <c r="BN461" s="81" t="s">
        <v>105</v>
      </c>
      <c r="BO461" s="81" t="s">
        <v>105</v>
      </c>
      <c r="BP461" s="81" t="s">
        <v>105</v>
      </c>
      <c r="BQ461" s="81" t="s">
        <v>105</v>
      </c>
      <c r="BR461" s="81" t="s">
        <v>105</v>
      </c>
      <c r="BS461" s="81" t="s">
        <v>105</v>
      </c>
      <c r="BT461" s="81" t="s">
        <v>105</v>
      </c>
      <c r="BU461" s="81" t="s">
        <v>105</v>
      </c>
      <c r="BV461" s="87" t="s">
        <v>98</v>
      </c>
      <c r="BW461" s="88" t="s">
        <v>151</v>
      </c>
      <c r="BX461" s="81" t="s">
        <v>105</v>
      </c>
      <c r="BY461" s="81" t="s">
        <v>105</v>
      </c>
      <c r="BZ461" s="81" t="s">
        <v>105</v>
      </c>
      <c r="CA461" s="81" t="s">
        <v>105</v>
      </c>
      <c r="CB461" s="81" t="s">
        <v>105</v>
      </c>
      <c r="CC461" s="81" t="s">
        <v>105</v>
      </c>
      <c r="CD461" s="99" t="s">
        <v>105</v>
      </c>
      <c r="CE461" s="100" t="s">
        <v>101</v>
      </c>
      <c r="CF461" s="101" t="s">
        <v>152</v>
      </c>
      <c r="CG461" s="102" t="s">
        <v>103</v>
      </c>
      <c r="CH461" s="103" t="s">
        <v>153</v>
      </c>
    </row>
    <row r="462" ht="30.3" spans="1:86">
      <c r="A462" s="21">
        <v>459</v>
      </c>
      <c r="B462" s="288">
        <f>'1ST TERM Db'!B462</f>
        <v>0</v>
      </c>
      <c r="C462" s="289">
        <f>'1ST TERM Db'!C462</f>
        <v>0</v>
      </c>
      <c r="D462" s="29">
        <f>'1ST TERM Db'!D462</f>
        <v>0</v>
      </c>
      <c r="E462" s="26">
        <f>'1ST TERM Db'!E462</f>
        <v>0</v>
      </c>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3</v>
      </c>
      <c r="BN462" s="81" t="s">
        <v>105</v>
      </c>
      <c r="BO462" s="81" t="s">
        <v>105</v>
      </c>
      <c r="BP462" s="81" t="s">
        <v>105</v>
      </c>
      <c r="BQ462" s="81" t="s">
        <v>105</v>
      </c>
      <c r="BR462" s="81" t="s">
        <v>105</v>
      </c>
      <c r="BS462" s="81" t="s">
        <v>105</v>
      </c>
      <c r="BT462" s="81" t="s">
        <v>105</v>
      </c>
      <c r="BU462" s="81" t="s">
        <v>105</v>
      </c>
      <c r="BV462" s="87" t="s">
        <v>98</v>
      </c>
      <c r="BW462" s="88" t="s">
        <v>151</v>
      </c>
      <c r="BX462" s="81" t="s">
        <v>105</v>
      </c>
      <c r="BY462" s="81" t="s">
        <v>105</v>
      </c>
      <c r="BZ462" s="81" t="s">
        <v>105</v>
      </c>
      <c r="CA462" s="81" t="s">
        <v>105</v>
      </c>
      <c r="CB462" s="81" t="s">
        <v>105</v>
      </c>
      <c r="CC462" s="81" t="s">
        <v>105</v>
      </c>
      <c r="CD462" s="99" t="s">
        <v>105</v>
      </c>
      <c r="CE462" s="100" t="s">
        <v>101</v>
      </c>
      <c r="CF462" s="101" t="s">
        <v>152</v>
      </c>
      <c r="CG462" s="102" t="s">
        <v>103</v>
      </c>
      <c r="CH462" s="103" t="s">
        <v>153</v>
      </c>
    </row>
    <row r="463" ht="30.3" spans="1:86">
      <c r="A463" s="21">
        <v>460</v>
      </c>
      <c r="B463" s="288">
        <f>'1ST TERM Db'!B463</f>
        <v>0</v>
      </c>
      <c r="C463" s="289">
        <f>'1ST TERM Db'!C463</f>
        <v>0</v>
      </c>
      <c r="D463" s="29">
        <f>'1ST TERM Db'!D463</f>
        <v>0</v>
      </c>
      <c r="E463" s="26">
        <f>'1ST TERM Db'!E463</f>
        <v>0</v>
      </c>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3</v>
      </c>
      <c r="BN463" s="81" t="s">
        <v>105</v>
      </c>
      <c r="BO463" s="81" t="s">
        <v>105</v>
      </c>
      <c r="BP463" s="81" t="s">
        <v>105</v>
      </c>
      <c r="BQ463" s="81" t="s">
        <v>105</v>
      </c>
      <c r="BR463" s="81" t="s">
        <v>105</v>
      </c>
      <c r="BS463" s="81" t="s">
        <v>105</v>
      </c>
      <c r="BT463" s="81" t="s">
        <v>105</v>
      </c>
      <c r="BU463" s="81" t="s">
        <v>105</v>
      </c>
      <c r="BV463" s="87" t="s">
        <v>98</v>
      </c>
      <c r="BW463" s="88" t="s">
        <v>151</v>
      </c>
      <c r="BX463" s="81" t="s">
        <v>105</v>
      </c>
      <c r="BY463" s="81" t="s">
        <v>105</v>
      </c>
      <c r="BZ463" s="81" t="s">
        <v>105</v>
      </c>
      <c r="CA463" s="81" t="s">
        <v>105</v>
      </c>
      <c r="CB463" s="81" t="s">
        <v>105</v>
      </c>
      <c r="CC463" s="81" t="s">
        <v>105</v>
      </c>
      <c r="CD463" s="99" t="s">
        <v>105</v>
      </c>
      <c r="CE463" s="100" t="s">
        <v>101</v>
      </c>
      <c r="CF463" s="101" t="s">
        <v>152</v>
      </c>
      <c r="CG463" s="102" t="s">
        <v>103</v>
      </c>
      <c r="CH463" s="103" t="s">
        <v>153</v>
      </c>
    </row>
    <row r="464" ht="30.3" spans="1:86">
      <c r="A464" s="21">
        <v>461</v>
      </c>
      <c r="B464" s="288">
        <f>'1ST TERM Db'!B464</f>
        <v>0</v>
      </c>
      <c r="C464" s="289">
        <f>'1ST TERM Db'!C464</f>
        <v>0</v>
      </c>
      <c r="D464" s="29">
        <f>'1ST TERM Db'!D464</f>
        <v>0</v>
      </c>
      <c r="E464" s="26">
        <f>'1ST TERM Db'!E464</f>
        <v>0</v>
      </c>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3</v>
      </c>
      <c r="BN464" s="81" t="s">
        <v>105</v>
      </c>
      <c r="BO464" s="81" t="s">
        <v>105</v>
      </c>
      <c r="BP464" s="81" t="s">
        <v>105</v>
      </c>
      <c r="BQ464" s="81" t="s">
        <v>105</v>
      </c>
      <c r="BR464" s="81" t="s">
        <v>105</v>
      </c>
      <c r="BS464" s="81" t="s">
        <v>105</v>
      </c>
      <c r="BT464" s="81" t="s">
        <v>105</v>
      </c>
      <c r="BU464" s="81" t="s">
        <v>105</v>
      </c>
      <c r="BV464" s="87" t="s">
        <v>98</v>
      </c>
      <c r="BW464" s="88" t="s">
        <v>151</v>
      </c>
      <c r="BX464" s="81" t="s">
        <v>105</v>
      </c>
      <c r="BY464" s="81" t="s">
        <v>105</v>
      </c>
      <c r="BZ464" s="81" t="s">
        <v>105</v>
      </c>
      <c r="CA464" s="81" t="s">
        <v>105</v>
      </c>
      <c r="CB464" s="81" t="s">
        <v>105</v>
      </c>
      <c r="CC464" s="81" t="s">
        <v>105</v>
      </c>
      <c r="CD464" s="99" t="s">
        <v>105</v>
      </c>
      <c r="CE464" s="100" t="s">
        <v>101</v>
      </c>
      <c r="CF464" s="101" t="s">
        <v>152</v>
      </c>
      <c r="CG464" s="102" t="s">
        <v>103</v>
      </c>
      <c r="CH464" s="103" t="s">
        <v>153</v>
      </c>
    </row>
    <row r="465" ht="30.3" spans="1:86">
      <c r="A465" s="21">
        <v>462</v>
      </c>
      <c r="B465" s="288">
        <f>'1ST TERM Db'!B465</f>
        <v>0</v>
      </c>
      <c r="C465" s="289">
        <f>'1ST TERM Db'!C465</f>
        <v>0</v>
      </c>
      <c r="D465" s="29">
        <f>'1ST TERM Db'!D465</f>
        <v>0</v>
      </c>
      <c r="E465" s="26">
        <f>'1ST TERM Db'!E465</f>
        <v>0</v>
      </c>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3</v>
      </c>
      <c r="BN465" s="81" t="s">
        <v>105</v>
      </c>
      <c r="BO465" s="81" t="s">
        <v>105</v>
      </c>
      <c r="BP465" s="81" t="s">
        <v>105</v>
      </c>
      <c r="BQ465" s="81" t="s">
        <v>105</v>
      </c>
      <c r="BR465" s="81" t="s">
        <v>105</v>
      </c>
      <c r="BS465" s="81" t="s">
        <v>105</v>
      </c>
      <c r="BT465" s="81" t="s">
        <v>105</v>
      </c>
      <c r="BU465" s="81" t="s">
        <v>105</v>
      </c>
      <c r="BV465" s="87" t="s">
        <v>98</v>
      </c>
      <c r="BW465" s="88" t="s">
        <v>151</v>
      </c>
      <c r="BX465" s="81" t="s">
        <v>105</v>
      </c>
      <c r="BY465" s="81" t="s">
        <v>105</v>
      </c>
      <c r="BZ465" s="81" t="s">
        <v>105</v>
      </c>
      <c r="CA465" s="81" t="s">
        <v>105</v>
      </c>
      <c r="CB465" s="81" t="s">
        <v>105</v>
      </c>
      <c r="CC465" s="81" t="s">
        <v>105</v>
      </c>
      <c r="CD465" s="99" t="s">
        <v>105</v>
      </c>
      <c r="CE465" s="100" t="s">
        <v>101</v>
      </c>
      <c r="CF465" s="101" t="s">
        <v>152</v>
      </c>
      <c r="CG465" s="102" t="s">
        <v>103</v>
      </c>
      <c r="CH465" s="103" t="s">
        <v>153</v>
      </c>
    </row>
    <row r="466" ht="30.3" spans="1:86">
      <c r="A466" s="21">
        <v>463</v>
      </c>
      <c r="B466" s="288">
        <f>'1ST TERM Db'!B466</f>
        <v>0</v>
      </c>
      <c r="C466" s="289">
        <f>'1ST TERM Db'!C466</f>
        <v>0</v>
      </c>
      <c r="D466" s="29">
        <f>'1ST TERM Db'!D466</f>
        <v>0</v>
      </c>
      <c r="E466" s="26">
        <f>'1ST TERM Db'!E466</f>
        <v>0</v>
      </c>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3</v>
      </c>
      <c r="BN466" s="81" t="s">
        <v>105</v>
      </c>
      <c r="BO466" s="81" t="s">
        <v>105</v>
      </c>
      <c r="BP466" s="81" t="s">
        <v>105</v>
      </c>
      <c r="BQ466" s="81" t="s">
        <v>105</v>
      </c>
      <c r="BR466" s="81" t="s">
        <v>105</v>
      </c>
      <c r="BS466" s="81" t="s">
        <v>105</v>
      </c>
      <c r="BT466" s="81" t="s">
        <v>105</v>
      </c>
      <c r="BU466" s="81" t="s">
        <v>105</v>
      </c>
      <c r="BV466" s="87" t="s">
        <v>98</v>
      </c>
      <c r="BW466" s="88" t="s">
        <v>151</v>
      </c>
      <c r="BX466" s="81" t="s">
        <v>105</v>
      </c>
      <c r="BY466" s="81" t="s">
        <v>105</v>
      </c>
      <c r="BZ466" s="81" t="s">
        <v>105</v>
      </c>
      <c r="CA466" s="81" t="s">
        <v>105</v>
      </c>
      <c r="CB466" s="81" t="s">
        <v>105</v>
      </c>
      <c r="CC466" s="81" t="s">
        <v>105</v>
      </c>
      <c r="CD466" s="99" t="s">
        <v>105</v>
      </c>
      <c r="CE466" s="100" t="s">
        <v>101</v>
      </c>
      <c r="CF466" s="101" t="s">
        <v>152</v>
      </c>
      <c r="CG466" s="102" t="s">
        <v>103</v>
      </c>
      <c r="CH466" s="103" t="s">
        <v>153</v>
      </c>
    </row>
    <row r="467" ht="30.3" spans="1:86">
      <c r="A467" s="21">
        <v>464</v>
      </c>
      <c r="B467" s="288">
        <f>'1ST TERM Db'!B467</f>
        <v>0</v>
      </c>
      <c r="C467" s="289">
        <f>'1ST TERM Db'!C467</f>
        <v>0</v>
      </c>
      <c r="D467" s="29">
        <f>'1ST TERM Db'!D467</f>
        <v>0</v>
      </c>
      <c r="E467" s="26">
        <f>'1ST TERM Db'!E467</f>
        <v>0</v>
      </c>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3</v>
      </c>
      <c r="BN467" s="81" t="s">
        <v>105</v>
      </c>
      <c r="BO467" s="81" t="s">
        <v>105</v>
      </c>
      <c r="BP467" s="81" t="s">
        <v>105</v>
      </c>
      <c r="BQ467" s="81" t="s">
        <v>105</v>
      </c>
      <c r="BR467" s="81" t="s">
        <v>105</v>
      </c>
      <c r="BS467" s="81" t="s">
        <v>105</v>
      </c>
      <c r="BT467" s="81" t="s">
        <v>105</v>
      </c>
      <c r="BU467" s="81" t="s">
        <v>105</v>
      </c>
      <c r="BV467" s="87" t="s">
        <v>98</v>
      </c>
      <c r="BW467" s="88" t="s">
        <v>151</v>
      </c>
      <c r="BX467" s="81" t="s">
        <v>105</v>
      </c>
      <c r="BY467" s="81" t="s">
        <v>105</v>
      </c>
      <c r="BZ467" s="81" t="s">
        <v>105</v>
      </c>
      <c r="CA467" s="81" t="s">
        <v>105</v>
      </c>
      <c r="CB467" s="81" t="s">
        <v>105</v>
      </c>
      <c r="CC467" s="81" t="s">
        <v>105</v>
      </c>
      <c r="CD467" s="99" t="s">
        <v>105</v>
      </c>
      <c r="CE467" s="100" t="s">
        <v>101</v>
      </c>
      <c r="CF467" s="101" t="s">
        <v>152</v>
      </c>
      <c r="CG467" s="102" t="s">
        <v>103</v>
      </c>
      <c r="CH467" s="103" t="s">
        <v>153</v>
      </c>
    </row>
    <row r="468" ht="30.3" spans="1:86">
      <c r="A468" s="21">
        <v>465</v>
      </c>
      <c r="B468" s="288">
        <f>'1ST TERM Db'!B468</f>
        <v>0</v>
      </c>
      <c r="C468" s="289">
        <f>'1ST TERM Db'!C468</f>
        <v>0</v>
      </c>
      <c r="D468" s="29">
        <f>'1ST TERM Db'!D468</f>
        <v>0</v>
      </c>
      <c r="E468" s="26">
        <f>'1ST TERM Db'!E468</f>
        <v>0</v>
      </c>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3</v>
      </c>
      <c r="BN468" s="81" t="s">
        <v>105</v>
      </c>
      <c r="BO468" s="81" t="s">
        <v>105</v>
      </c>
      <c r="BP468" s="81" t="s">
        <v>105</v>
      </c>
      <c r="BQ468" s="81" t="s">
        <v>105</v>
      </c>
      <c r="BR468" s="81" t="s">
        <v>105</v>
      </c>
      <c r="BS468" s="81" t="s">
        <v>105</v>
      </c>
      <c r="BT468" s="81" t="s">
        <v>105</v>
      </c>
      <c r="BU468" s="81" t="s">
        <v>105</v>
      </c>
      <c r="BV468" s="87" t="s">
        <v>98</v>
      </c>
      <c r="BW468" s="88" t="s">
        <v>151</v>
      </c>
      <c r="BX468" s="81" t="s">
        <v>105</v>
      </c>
      <c r="BY468" s="81" t="s">
        <v>105</v>
      </c>
      <c r="BZ468" s="81" t="s">
        <v>105</v>
      </c>
      <c r="CA468" s="81" t="s">
        <v>105</v>
      </c>
      <c r="CB468" s="81" t="s">
        <v>105</v>
      </c>
      <c r="CC468" s="81" t="s">
        <v>105</v>
      </c>
      <c r="CD468" s="99" t="s">
        <v>105</v>
      </c>
      <c r="CE468" s="100" t="s">
        <v>101</v>
      </c>
      <c r="CF468" s="101" t="s">
        <v>152</v>
      </c>
      <c r="CG468" s="102" t="s">
        <v>103</v>
      </c>
      <c r="CH468" s="103" t="s">
        <v>153</v>
      </c>
    </row>
    <row r="469" ht="30.3" spans="1:86">
      <c r="A469" s="21">
        <v>466</v>
      </c>
      <c r="B469" s="288">
        <f>'1ST TERM Db'!B469</f>
        <v>0</v>
      </c>
      <c r="C469" s="289">
        <f>'1ST TERM Db'!C469</f>
        <v>0</v>
      </c>
      <c r="D469" s="29">
        <f>'1ST TERM Db'!D469</f>
        <v>0</v>
      </c>
      <c r="E469" s="26">
        <f>'1ST TERM Db'!E469</f>
        <v>0</v>
      </c>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3</v>
      </c>
      <c r="BN469" s="81" t="s">
        <v>105</v>
      </c>
      <c r="BO469" s="81" t="s">
        <v>105</v>
      </c>
      <c r="BP469" s="81" t="s">
        <v>105</v>
      </c>
      <c r="BQ469" s="81" t="s">
        <v>105</v>
      </c>
      <c r="BR469" s="81" t="s">
        <v>105</v>
      </c>
      <c r="BS469" s="81" t="s">
        <v>105</v>
      </c>
      <c r="BT469" s="81" t="s">
        <v>105</v>
      </c>
      <c r="BU469" s="81" t="s">
        <v>105</v>
      </c>
      <c r="BV469" s="87" t="s">
        <v>98</v>
      </c>
      <c r="BW469" s="88" t="s">
        <v>151</v>
      </c>
      <c r="BX469" s="81" t="s">
        <v>105</v>
      </c>
      <c r="BY469" s="81" t="s">
        <v>105</v>
      </c>
      <c r="BZ469" s="81" t="s">
        <v>105</v>
      </c>
      <c r="CA469" s="81" t="s">
        <v>105</v>
      </c>
      <c r="CB469" s="81" t="s">
        <v>105</v>
      </c>
      <c r="CC469" s="81" t="s">
        <v>105</v>
      </c>
      <c r="CD469" s="99" t="s">
        <v>105</v>
      </c>
      <c r="CE469" s="100" t="s">
        <v>101</v>
      </c>
      <c r="CF469" s="101" t="s">
        <v>152</v>
      </c>
      <c r="CG469" s="102" t="s">
        <v>103</v>
      </c>
      <c r="CH469" s="103" t="s">
        <v>153</v>
      </c>
    </row>
    <row r="470" ht="30.3" spans="1:86">
      <c r="A470" s="21">
        <v>467</v>
      </c>
      <c r="B470" s="288">
        <f>'1ST TERM Db'!B470</f>
        <v>0</v>
      </c>
      <c r="C470" s="289">
        <f>'1ST TERM Db'!C470</f>
        <v>0</v>
      </c>
      <c r="D470" s="29">
        <f>'1ST TERM Db'!D470</f>
        <v>0</v>
      </c>
      <c r="E470" s="26">
        <f>'1ST TERM Db'!E470</f>
        <v>0</v>
      </c>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3</v>
      </c>
      <c r="BN470" s="81" t="s">
        <v>105</v>
      </c>
      <c r="BO470" s="81" t="s">
        <v>105</v>
      </c>
      <c r="BP470" s="81" t="s">
        <v>105</v>
      </c>
      <c r="BQ470" s="81" t="s">
        <v>105</v>
      </c>
      <c r="BR470" s="81" t="s">
        <v>105</v>
      </c>
      <c r="BS470" s="81" t="s">
        <v>105</v>
      </c>
      <c r="BT470" s="81" t="s">
        <v>105</v>
      </c>
      <c r="BU470" s="81" t="s">
        <v>105</v>
      </c>
      <c r="BV470" s="87" t="s">
        <v>98</v>
      </c>
      <c r="BW470" s="88" t="s">
        <v>151</v>
      </c>
      <c r="BX470" s="81" t="s">
        <v>105</v>
      </c>
      <c r="BY470" s="81" t="s">
        <v>105</v>
      </c>
      <c r="BZ470" s="81" t="s">
        <v>105</v>
      </c>
      <c r="CA470" s="81" t="s">
        <v>105</v>
      </c>
      <c r="CB470" s="81" t="s">
        <v>105</v>
      </c>
      <c r="CC470" s="81" t="s">
        <v>105</v>
      </c>
      <c r="CD470" s="99" t="s">
        <v>105</v>
      </c>
      <c r="CE470" s="100" t="s">
        <v>101</v>
      </c>
      <c r="CF470" s="101" t="s">
        <v>152</v>
      </c>
      <c r="CG470" s="102" t="s">
        <v>103</v>
      </c>
      <c r="CH470" s="103" t="s">
        <v>153</v>
      </c>
    </row>
    <row r="471" ht="30.3" spans="1:86">
      <c r="A471" s="21">
        <v>468</v>
      </c>
      <c r="B471" s="288">
        <f>'1ST TERM Db'!B471</f>
        <v>0</v>
      </c>
      <c r="C471" s="289">
        <f>'1ST TERM Db'!C471</f>
        <v>0</v>
      </c>
      <c r="D471" s="29">
        <f>'1ST TERM Db'!D471</f>
        <v>0</v>
      </c>
      <c r="E471" s="26">
        <f>'1ST TERM Db'!E471</f>
        <v>0</v>
      </c>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3</v>
      </c>
      <c r="BN471" s="81" t="s">
        <v>105</v>
      </c>
      <c r="BO471" s="81" t="s">
        <v>105</v>
      </c>
      <c r="BP471" s="81" t="s">
        <v>105</v>
      </c>
      <c r="BQ471" s="81" t="s">
        <v>105</v>
      </c>
      <c r="BR471" s="81" t="s">
        <v>105</v>
      </c>
      <c r="BS471" s="81" t="s">
        <v>105</v>
      </c>
      <c r="BT471" s="81" t="s">
        <v>105</v>
      </c>
      <c r="BU471" s="81" t="s">
        <v>105</v>
      </c>
      <c r="BV471" s="87" t="s">
        <v>98</v>
      </c>
      <c r="BW471" s="88" t="s">
        <v>151</v>
      </c>
      <c r="BX471" s="81" t="s">
        <v>105</v>
      </c>
      <c r="BY471" s="81" t="s">
        <v>105</v>
      </c>
      <c r="BZ471" s="81" t="s">
        <v>105</v>
      </c>
      <c r="CA471" s="81" t="s">
        <v>105</v>
      </c>
      <c r="CB471" s="81" t="s">
        <v>105</v>
      </c>
      <c r="CC471" s="81" t="s">
        <v>105</v>
      </c>
      <c r="CD471" s="99" t="s">
        <v>105</v>
      </c>
      <c r="CE471" s="100" t="s">
        <v>101</v>
      </c>
      <c r="CF471" s="101" t="s">
        <v>152</v>
      </c>
      <c r="CG471" s="102" t="s">
        <v>103</v>
      </c>
      <c r="CH471" s="103" t="s">
        <v>153</v>
      </c>
    </row>
    <row r="472" ht="30.3" spans="1:86">
      <c r="A472" s="21">
        <v>469</v>
      </c>
      <c r="B472" s="288">
        <f>'1ST TERM Db'!B472</f>
        <v>0</v>
      </c>
      <c r="C472" s="289">
        <f>'1ST TERM Db'!C472</f>
        <v>0</v>
      </c>
      <c r="D472" s="29">
        <f>'1ST TERM Db'!D472</f>
        <v>0</v>
      </c>
      <c r="E472" s="26">
        <f>'1ST TERM Db'!E472</f>
        <v>0</v>
      </c>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3</v>
      </c>
      <c r="BN472" s="81" t="s">
        <v>105</v>
      </c>
      <c r="BO472" s="81" t="s">
        <v>105</v>
      </c>
      <c r="BP472" s="81" t="s">
        <v>105</v>
      </c>
      <c r="BQ472" s="81" t="s">
        <v>105</v>
      </c>
      <c r="BR472" s="81" t="s">
        <v>105</v>
      </c>
      <c r="BS472" s="81" t="s">
        <v>105</v>
      </c>
      <c r="BT472" s="81" t="s">
        <v>105</v>
      </c>
      <c r="BU472" s="81" t="s">
        <v>105</v>
      </c>
      <c r="BV472" s="87" t="s">
        <v>98</v>
      </c>
      <c r="BW472" s="88" t="s">
        <v>151</v>
      </c>
      <c r="BX472" s="81" t="s">
        <v>105</v>
      </c>
      <c r="BY472" s="81" t="s">
        <v>105</v>
      </c>
      <c r="BZ472" s="81" t="s">
        <v>105</v>
      </c>
      <c r="CA472" s="81" t="s">
        <v>105</v>
      </c>
      <c r="CB472" s="81" t="s">
        <v>105</v>
      </c>
      <c r="CC472" s="81" t="s">
        <v>105</v>
      </c>
      <c r="CD472" s="99" t="s">
        <v>105</v>
      </c>
      <c r="CE472" s="100" t="s">
        <v>101</v>
      </c>
      <c r="CF472" s="101" t="s">
        <v>152</v>
      </c>
      <c r="CG472" s="102" t="s">
        <v>103</v>
      </c>
      <c r="CH472" s="103" t="s">
        <v>153</v>
      </c>
    </row>
    <row r="473" ht="30.3" spans="1:86">
      <c r="A473" s="21">
        <v>470</v>
      </c>
      <c r="B473" s="288">
        <f>'1ST TERM Db'!B473</f>
        <v>0</v>
      </c>
      <c r="C473" s="289">
        <f>'1ST TERM Db'!C473</f>
        <v>0</v>
      </c>
      <c r="D473" s="29">
        <f>'1ST TERM Db'!D473</f>
        <v>0</v>
      </c>
      <c r="E473" s="26">
        <f>'1ST TERM Db'!E473</f>
        <v>0</v>
      </c>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3</v>
      </c>
      <c r="BN473" s="81" t="s">
        <v>105</v>
      </c>
      <c r="BO473" s="81" t="s">
        <v>105</v>
      </c>
      <c r="BP473" s="81" t="s">
        <v>105</v>
      </c>
      <c r="BQ473" s="81" t="s">
        <v>105</v>
      </c>
      <c r="BR473" s="81" t="s">
        <v>105</v>
      </c>
      <c r="BS473" s="81" t="s">
        <v>105</v>
      </c>
      <c r="BT473" s="81" t="s">
        <v>105</v>
      </c>
      <c r="BU473" s="81" t="s">
        <v>105</v>
      </c>
      <c r="BV473" s="87" t="s">
        <v>98</v>
      </c>
      <c r="BW473" s="88" t="s">
        <v>151</v>
      </c>
      <c r="BX473" s="81" t="s">
        <v>105</v>
      </c>
      <c r="BY473" s="81" t="s">
        <v>105</v>
      </c>
      <c r="BZ473" s="81" t="s">
        <v>105</v>
      </c>
      <c r="CA473" s="81" t="s">
        <v>105</v>
      </c>
      <c r="CB473" s="81" t="s">
        <v>105</v>
      </c>
      <c r="CC473" s="81" t="s">
        <v>105</v>
      </c>
      <c r="CD473" s="99" t="s">
        <v>105</v>
      </c>
      <c r="CE473" s="100" t="s">
        <v>101</v>
      </c>
      <c r="CF473" s="101" t="s">
        <v>152</v>
      </c>
      <c r="CG473" s="102" t="s">
        <v>103</v>
      </c>
      <c r="CH473" s="103" t="s">
        <v>153</v>
      </c>
    </row>
    <row r="474" ht="30.3" spans="1:86">
      <c r="A474" s="21">
        <v>471</v>
      </c>
      <c r="B474" s="288">
        <f>'1ST TERM Db'!B474</f>
        <v>0</v>
      </c>
      <c r="C474" s="289">
        <f>'1ST TERM Db'!C474</f>
        <v>0</v>
      </c>
      <c r="D474" s="29">
        <f>'1ST TERM Db'!D474</f>
        <v>0</v>
      </c>
      <c r="E474" s="26">
        <f>'1ST TERM Db'!E474</f>
        <v>0</v>
      </c>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3</v>
      </c>
      <c r="BN474" s="81" t="s">
        <v>105</v>
      </c>
      <c r="BO474" s="81" t="s">
        <v>105</v>
      </c>
      <c r="BP474" s="81" t="s">
        <v>105</v>
      </c>
      <c r="BQ474" s="81" t="s">
        <v>105</v>
      </c>
      <c r="BR474" s="81" t="s">
        <v>105</v>
      </c>
      <c r="BS474" s="81" t="s">
        <v>105</v>
      </c>
      <c r="BT474" s="81" t="s">
        <v>105</v>
      </c>
      <c r="BU474" s="81" t="s">
        <v>105</v>
      </c>
      <c r="BV474" s="87" t="s">
        <v>98</v>
      </c>
      <c r="BW474" s="88" t="s">
        <v>151</v>
      </c>
      <c r="BX474" s="81" t="s">
        <v>105</v>
      </c>
      <c r="BY474" s="81" t="s">
        <v>105</v>
      </c>
      <c r="BZ474" s="81" t="s">
        <v>105</v>
      </c>
      <c r="CA474" s="81" t="s">
        <v>105</v>
      </c>
      <c r="CB474" s="81" t="s">
        <v>105</v>
      </c>
      <c r="CC474" s="81" t="s">
        <v>105</v>
      </c>
      <c r="CD474" s="99" t="s">
        <v>105</v>
      </c>
      <c r="CE474" s="100" t="s">
        <v>101</v>
      </c>
      <c r="CF474" s="101" t="s">
        <v>152</v>
      </c>
      <c r="CG474" s="102" t="s">
        <v>103</v>
      </c>
      <c r="CH474" s="103" t="s">
        <v>153</v>
      </c>
    </row>
    <row r="475" ht="30.3" spans="1:86">
      <c r="A475" s="21">
        <v>472</v>
      </c>
      <c r="B475" s="288">
        <f>'1ST TERM Db'!B475</f>
        <v>0</v>
      </c>
      <c r="C475" s="289">
        <f>'1ST TERM Db'!C475</f>
        <v>0</v>
      </c>
      <c r="D475" s="29">
        <f>'1ST TERM Db'!D475</f>
        <v>0</v>
      </c>
      <c r="E475" s="26">
        <f>'1ST TERM Db'!E475</f>
        <v>0</v>
      </c>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3</v>
      </c>
      <c r="BN475" s="81" t="s">
        <v>105</v>
      </c>
      <c r="BO475" s="81" t="s">
        <v>105</v>
      </c>
      <c r="BP475" s="81" t="s">
        <v>105</v>
      </c>
      <c r="BQ475" s="81" t="s">
        <v>105</v>
      </c>
      <c r="BR475" s="81" t="s">
        <v>105</v>
      </c>
      <c r="BS475" s="81" t="s">
        <v>105</v>
      </c>
      <c r="BT475" s="81" t="s">
        <v>105</v>
      </c>
      <c r="BU475" s="81" t="s">
        <v>105</v>
      </c>
      <c r="BV475" s="87" t="s">
        <v>98</v>
      </c>
      <c r="BW475" s="88" t="s">
        <v>151</v>
      </c>
      <c r="BX475" s="81" t="s">
        <v>105</v>
      </c>
      <c r="BY475" s="81" t="s">
        <v>105</v>
      </c>
      <c r="BZ475" s="81" t="s">
        <v>105</v>
      </c>
      <c r="CA475" s="81" t="s">
        <v>105</v>
      </c>
      <c r="CB475" s="81" t="s">
        <v>105</v>
      </c>
      <c r="CC475" s="81" t="s">
        <v>105</v>
      </c>
      <c r="CD475" s="99" t="s">
        <v>105</v>
      </c>
      <c r="CE475" s="100" t="s">
        <v>101</v>
      </c>
      <c r="CF475" s="101" t="s">
        <v>152</v>
      </c>
      <c r="CG475" s="102" t="s">
        <v>103</v>
      </c>
      <c r="CH475" s="103" t="s">
        <v>153</v>
      </c>
    </row>
    <row r="476" ht="30.3" spans="1:86">
      <c r="A476" s="21">
        <v>473</v>
      </c>
      <c r="B476" s="288">
        <f>'1ST TERM Db'!B476</f>
        <v>0</v>
      </c>
      <c r="C476" s="289">
        <f>'1ST TERM Db'!C476</f>
        <v>0</v>
      </c>
      <c r="D476" s="29">
        <f>'1ST TERM Db'!D476</f>
        <v>0</v>
      </c>
      <c r="E476" s="26">
        <f>'1ST TERM Db'!E476</f>
        <v>0</v>
      </c>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3</v>
      </c>
      <c r="BN476" s="81" t="s">
        <v>105</v>
      </c>
      <c r="BO476" s="81" t="s">
        <v>105</v>
      </c>
      <c r="BP476" s="81" t="s">
        <v>105</v>
      </c>
      <c r="BQ476" s="81" t="s">
        <v>105</v>
      </c>
      <c r="BR476" s="81" t="s">
        <v>105</v>
      </c>
      <c r="BS476" s="81" t="s">
        <v>105</v>
      </c>
      <c r="BT476" s="81" t="s">
        <v>105</v>
      </c>
      <c r="BU476" s="81" t="s">
        <v>105</v>
      </c>
      <c r="BV476" s="87" t="s">
        <v>98</v>
      </c>
      <c r="BW476" s="88" t="s">
        <v>151</v>
      </c>
      <c r="BX476" s="81" t="s">
        <v>105</v>
      </c>
      <c r="BY476" s="81" t="s">
        <v>105</v>
      </c>
      <c r="BZ476" s="81" t="s">
        <v>105</v>
      </c>
      <c r="CA476" s="81" t="s">
        <v>105</v>
      </c>
      <c r="CB476" s="81" t="s">
        <v>105</v>
      </c>
      <c r="CC476" s="81" t="s">
        <v>105</v>
      </c>
      <c r="CD476" s="99" t="s">
        <v>105</v>
      </c>
      <c r="CE476" s="100" t="s">
        <v>101</v>
      </c>
      <c r="CF476" s="101" t="s">
        <v>152</v>
      </c>
      <c r="CG476" s="102" t="s">
        <v>103</v>
      </c>
      <c r="CH476" s="103" t="s">
        <v>153</v>
      </c>
    </row>
    <row r="477" ht="30.3" spans="1:86">
      <c r="A477" s="21">
        <v>474</v>
      </c>
      <c r="B477" s="288">
        <f>'1ST TERM Db'!B477</f>
        <v>0</v>
      </c>
      <c r="C477" s="289">
        <f>'1ST TERM Db'!C477</f>
        <v>0</v>
      </c>
      <c r="D477" s="29">
        <f>'1ST TERM Db'!D477</f>
        <v>0</v>
      </c>
      <c r="E477" s="26">
        <f>'1ST TERM Db'!E477</f>
        <v>0</v>
      </c>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3</v>
      </c>
      <c r="BN477" s="81" t="s">
        <v>105</v>
      </c>
      <c r="BO477" s="81" t="s">
        <v>105</v>
      </c>
      <c r="BP477" s="81" t="s">
        <v>105</v>
      </c>
      <c r="BQ477" s="81" t="s">
        <v>105</v>
      </c>
      <c r="BR477" s="81" t="s">
        <v>105</v>
      </c>
      <c r="BS477" s="81" t="s">
        <v>105</v>
      </c>
      <c r="BT477" s="81" t="s">
        <v>105</v>
      </c>
      <c r="BU477" s="81" t="s">
        <v>105</v>
      </c>
      <c r="BV477" s="87" t="s">
        <v>98</v>
      </c>
      <c r="BW477" s="88" t="s">
        <v>151</v>
      </c>
      <c r="BX477" s="81" t="s">
        <v>105</v>
      </c>
      <c r="BY477" s="81" t="s">
        <v>105</v>
      </c>
      <c r="BZ477" s="81" t="s">
        <v>105</v>
      </c>
      <c r="CA477" s="81" t="s">
        <v>105</v>
      </c>
      <c r="CB477" s="81" t="s">
        <v>105</v>
      </c>
      <c r="CC477" s="81" t="s">
        <v>105</v>
      </c>
      <c r="CD477" s="99" t="s">
        <v>105</v>
      </c>
      <c r="CE477" s="100" t="s">
        <v>101</v>
      </c>
      <c r="CF477" s="101" t="s">
        <v>152</v>
      </c>
      <c r="CG477" s="102" t="s">
        <v>103</v>
      </c>
      <c r="CH477" s="103" t="s">
        <v>153</v>
      </c>
    </row>
    <row r="478" ht="30.3" spans="1:86">
      <c r="A478" s="21">
        <v>475</v>
      </c>
      <c r="B478" s="288">
        <f>'1ST TERM Db'!B478</f>
        <v>0</v>
      </c>
      <c r="C478" s="289">
        <f>'1ST TERM Db'!C478</f>
        <v>0</v>
      </c>
      <c r="D478" s="29">
        <f>'1ST TERM Db'!D478</f>
        <v>0</v>
      </c>
      <c r="E478" s="26">
        <f>'1ST TERM Db'!E478</f>
        <v>0</v>
      </c>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3</v>
      </c>
      <c r="BN478" s="81" t="s">
        <v>105</v>
      </c>
      <c r="BO478" s="81" t="s">
        <v>105</v>
      </c>
      <c r="BP478" s="81" t="s">
        <v>105</v>
      </c>
      <c r="BQ478" s="81" t="s">
        <v>105</v>
      </c>
      <c r="BR478" s="81" t="s">
        <v>105</v>
      </c>
      <c r="BS478" s="81" t="s">
        <v>105</v>
      </c>
      <c r="BT478" s="81" t="s">
        <v>105</v>
      </c>
      <c r="BU478" s="81" t="s">
        <v>105</v>
      </c>
      <c r="BV478" s="87" t="s">
        <v>98</v>
      </c>
      <c r="BW478" s="88" t="s">
        <v>151</v>
      </c>
      <c r="BX478" s="81" t="s">
        <v>105</v>
      </c>
      <c r="BY478" s="81" t="s">
        <v>105</v>
      </c>
      <c r="BZ478" s="81" t="s">
        <v>105</v>
      </c>
      <c r="CA478" s="81" t="s">
        <v>105</v>
      </c>
      <c r="CB478" s="81" t="s">
        <v>105</v>
      </c>
      <c r="CC478" s="81" t="s">
        <v>105</v>
      </c>
      <c r="CD478" s="99" t="s">
        <v>105</v>
      </c>
      <c r="CE478" s="100" t="s">
        <v>101</v>
      </c>
      <c r="CF478" s="101" t="s">
        <v>152</v>
      </c>
      <c r="CG478" s="102" t="s">
        <v>103</v>
      </c>
      <c r="CH478" s="103" t="s">
        <v>153</v>
      </c>
    </row>
    <row r="479" ht="30.3" spans="1:86">
      <c r="A479" s="21">
        <v>476</v>
      </c>
      <c r="B479" s="288">
        <f>'1ST TERM Db'!B479</f>
        <v>0</v>
      </c>
      <c r="C479" s="289">
        <f>'1ST TERM Db'!C479</f>
        <v>0</v>
      </c>
      <c r="D479" s="29">
        <f>'1ST TERM Db'!D479</f>
        <v>0</v>
      </c>
      <c r="E479" s="26">
        <f>'1ST TERM Db'!E479</f>
        <v>0</v>
      </c>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3</v>
      </c>
      <c r="BN479" s="81" t="s">
        <v>105</v>
      </c>
      <c r="BO479" s="81" t="s">
        <v>105</v>
      </c>
      <c r="BP479" s="81" t="s">
        <v>105</v>
      </c>
      <c r="BQ479" s="81" t="s">
        <v>105</v>
      </c>
      <c r="BR479" s="81" t="s">
        <v>105</v>
      </c>
      <c r="BS479" s="81" t="s">
        <v>105</v>
      </c>
      <c r="BT479" s="81" t="s">
        <v>105</v>
      </c>
      <c r="BU479" s="81" t="s">
        <v>105</v>
      </c>
      <c r="BV479" s="87" t="s">
        <v>98</v>
      </c>
      <c r="BW479" s="88" t="s">
        <v>151</v>
      </c>
      <c r="BX479" s="81" t="s">
        <v>105</v>
      </c>
      <c r="BY479" s="81" t="s">
        <v>105</v>
      </c>
      <c r="BZ479" s="81" t="s">
        <v>105</v>
      </c>
      <c r="CA479" s="81" t="s">
        <v>105</v>
      </c>
      <c r="CB479" s="81" t="s">
        <v>105</v>
      </c>
      <c r="CC479" s="81" t="s">
        <v>105</v>
      </c>
      <c r="CD479" s="99" t="s">
        <v>105</v>
      </c>
      <c r="CE479" s="100" t="s">
        <v>101</v>
      </c>
      <c r="CF479" s="101" t="s">
        <v>152</v>
      </c>
      <c r="CG479" s="102" t="s">
        <v>103</v>
      </c>
      <c r="CH479" s="103" t="s">
        <v>153</v>
      </c>
    </row>
    <row r="480" ht="30.3" spans="1:86">
      <c r="A480" s="21">
        <v>477</v>
      </c>
      <c r="B480" s="288">
        <f>'1ST TERM Db'!B480</f>
        <v>0</v>
      </c>
      <c r="C480" s="289">
        <f>'1ST TERM Db'!C480</f>
        <v>0</v>
      </c>
      <c r="D480" s="29">
        <f>'1ST TERM Db'!D480</f>
        <v>0</v>
      </c>
      <c r="E480" s="26">
        <f>'1ST TERM Db'!E480</f>
        <v>0</v>
      </c>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3</v>
      </c>
      <c r="BN480" s="81" t="s">
        <v>105</v>
      </c>
      <c r="BO480" s="81" t="s">
        <v>105</v>
      </c>
      <c r="BP480" s="81" t="s">
        <v>105</v>
      </c>
      <c r="BQ480" s="81" t="s">
        <v>105</v>
      </c>
      <c r="BR480" s="81" t="s">
        <v>105</v>
      </c>
      <c r="BS480" s="81" t="s">
        <v>105</v>
      </c>
      <c r="BT480" s="81" t="s">
        <v>105</v>
      </c>
      <c r="BU480" s="81" t="s">
        <v>105</v>
      </c>
      <c r="BV480" s="87" t="s">
        <v>98</v>
      </c>
      <c r="BW480" s="88" t="s">
        <v>151</v>
      </c>
      <c r="BX480" s="81" t="s">
        <v>105</v>
      </c>
      <c r="BY480" s="81" t="s">
        <v>105</v>
      </c>
      <c r="BZ480" s="81" t="s">
        <v>105</v>
      </c>
      <c r="CA480" s="81" t="s">
        <v>105</v>
      </c>
      <c r="CB480" s="81" t="s">
        <v>105</v>
      </c>
      <c r="CC480" s="81" t="s">
        <v>105</v>
      </c>
      <c r="CD480" s="99" t="s">
        <v>105</v>
      </c>
      <c r="CE480" s="100" t="s">
        <v>101</v>
      </c>
      <c r="CF480" s="101" t="s">
        <v>152</v>
      </c>
      <c r="CG480" s="102" t="s">
        <v>103</v>
      </c>
      <c r="CH480" s="103" t="s">
        <v>153</v>
      </c>
    </row>
    <row r="481" ht="30.3" spans="1:86">
      <c r="A481" s="21">
        <v>478</v>
      </c>
      <c r="B481" s="288">
        <f>'1ST TERM Db'!B481</f>
        <v>0</v>
      </c>
      <c r="C481" s="289">
        <f>'1ST TERM Db'!C481</f>
        <v>0</v>
      </c>
      <c r="D481" s="29">
        <f>'1ST TERM Db'!D481</f>
        <v>0</v>
      </c>
      <c r="E481" s="26">
        <f>'1ST TERM Db'!E481</f>
        <v>0</v>
      </c>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3</v>
      </c>
      <c r="BN481" s="81" t="s">
        <v>105</v>
      </c>
      <c r="BO481" s="81" t="s">
        <v>105</v>
      </c>
      <c r="BP481" s="81" t="s">
        <v>105</v>
      </c>
      <c r="BQ481" s="81" t="s">
        <v>105</v>
      </c>
      <c r="BR481" s="81" t="s">
        <v>105</v>
      </c>
      <c r="BS481" s="81" t="s">
        <v>105</v>
      </c>
      <c r="BT481" s="81" t="s">
        <v>105</v>
      </c>
      <c r="BU481" s="81" t="s">
        <v>105</v>
      </c>
      <c r="BV481" s="87" t="s">
        <v>98</v>
      </c>
      <c r="BW481" s="88" t="s">
        <v>151</v>
      </c>
      <c r="BX481" s="81" t="s">
        <v>105</v>
      </c>
      <c r="BY481" s="81" t="s">
        <v>105</v>
      </c>
      <c r="BZ481" s="81" t="s">
        <v>105</v>
      </c>
      <c r="CA481" s="81" t="s">
        <v>105</v>
      </c>
      <c r="CB481" s="81" t="s">
        <v>105</v>
      </c>
      <c r="CC481" s="81" t="s">
        <v>105</v>
      </c>
      <c r="CD481" s="99" t="s">
        <v>105</v>
      </c>
      <c r="CE481" s="100" t="s">
        <v>101</v>
      </c>
      <c r="CF481" s="101" t="s">
        <v>152</v>
      </c>
      <c r="CG481" s="102" t="s">
        <v>103</v>
      </c>
      <c r="CH481" s="103" t="s">
        <v>153</v>
      </c>
    </row>
    <row r="482" ht="30.3" spans="1:86">
      <c r="A482" s="21">
        <v>479</v>
      </c>
      <c r="B482" s="288">
        <f>'1ST TERM Db'!B482</f>
        <v>0</v>
      </c>
      <c r="C482" s="289">
        <f>'1ST TERM Db'!C482</f>
        <v>0</v>
      </c>
      <c r="D482" s="29">
        <f>'1ST TERM Db'!D482</f>
        <v>0</v>
      </c>
      <c r="E482" s="26">
        <f>'1ST TERM Db'!E482</f>
        <v>0</v>
      </c>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3</v>
      </c>
      <c r="BN482" s="81" t="s">
        <v>105</v>
      </c>
      <c r="BO482" s="81" t="s">
        <v>105</v>
      </c>
      <c r="BP482" s="81" t="s">
        <v>105</v>
      </c>
      <c r="BQ482" s="81" t="s">
        <v>105</v>
      </c>
      <c r="BR482" s="81" t="s">
        <v>105</v>
      </c>
      <c r="BS482" s="81" t="s">
        <v>105</v>
      </c>
      <c r="BT482" s="81" t="s">
        <v>105</v>
      </c>
      <c r="BU482" s="81" t="s">
        <v>105</v>
      </c>
      <c r="BV482" s="87" t="s">
        <v>98</v>
      </c>
      <c r="BW482" s="88" t="s">
        <v>151</v>
      </c>
      <c r="BX482" s="81" t="s">
        <v>105</v>
      </c>
      <c r="BY482" s="81" t="s">
        <v>105</v>
      </c>
      <c r="BZ482" s="81" t="s">
        <v>105</v>
      </c>
      <c r="CA482" s="81" t="s">
        <v>105</v>
      </c>
      <c r="CB482" s="81" t="s">
        <v>105</v>
      </c>
      <c r="CC482" s="81" t="s">
        <v>105</v>
      </c>
      <c r="CD482" s="99" t="s">
        <v>105</v>
      </c>
      <c r="CE482" s="100" t="s">
        <v>101</v>
      </c>
      <c r="CF482" s="101" t="s">
        <v>152</v>
      </c>
      <c r="CG482" s="102" t="s">
        <v>103</v>
      </c>
      <c r="CH482" s="103" t="s">
        <v>153</v>
      </c>
    </row>
    <row r="483" ht="30.3" spans="1:86">
      <c r="A483" s="21">
        <v>480</v>
      </c>
      <c r="B483" s="288">
        <f>'1ST TERM Db'!B483</f>
        <v>0</v>
      </c>
      <c r="C483" s="289">
        <f>'1ST TERM Db'!C483</f>
        <v>0</v>
      </c>
      <c r="D483" s="29">
        <f>'1ST TERM Db'!D483</f>
        <v>0</v>
      </c>
      <c r="E483" s="26">
        <f>'1ST TERM Db'!E483</f>
        <v>0</v>
      </c>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3</v>
      </c>
      <c r="BN483" s="81" t="s">
        <v>105</v>
      </c>
      <c r="BO483" s="81" t="s">
        <v>105</v>
      </c>
      <c r="BP483" s="81" t="s">
        <v>105</v>
      </c>
      <c r="BQ483" s="81" t="s">
        <v>105</v>
      </c>
      <c r="BR483" s="81" t="s">
        <v>105</v>
      </c>
      <c r="BS483" s="81" t="s">
        <v>105</v>
      </c>
      <c r="BT483" s="81" t="s">
        <v>105</v>
      </c>
      <c r="BU483" s="81" t="s">
        <v>105</v>
      </c>
      <c r="BV483" s="87" t="s">
        <v>98</v>
      </c>
      <c r="BW483" s="88" t="s">
        <v>151</v>
      </c>
      <c r="BX483" s="81" t="s">
        <v>105</v>
      </c>
      <c r="BY483" s="81" t="s">
        <v>105</v>
      </c>
      <c r="BZ483" s="81" t="s">
        <v>105</v>
      </c>
      <c r="CA483" s="81" t="s">
        <v>105</v>
      </c>
      <c r="CB483" s="81" t="s">
        <v>105</v>
      </c>
      <c r="CC483" s="81" t="s">
        <v>105</v>
      </c>
      <c r="CD483" s="99" t="s">
        <v>105</v>
      </c>
      <c r="CE483" s="100" t="s">
        <v>101</v>
      </c>
      <c r="CF483" s="101" t="s">
        <v>152</v>
      </c>
      <c r="CG483" s="102" t="s">
        <v>103</v>
      </c>
      <c r="CH483" s="103" t="s">
        <v>153</v>
      </c>
    </row>
    <row r="484" ht="30.3" spans="1:86">
      <c r="A484" s="21">
        <v>481</v>
      </c>
      <c r="B484" s="288">
        <f>'1ST TERM Db'!B484</f>
        <v>0</v>
      </c>
      <c r="C484" s="289">
        <f>'1ST TERM Db'!C484</f>
        <v>0</v>
      </c>
      <c r="D484" s="29">
        <f>'1ST TERM Db'!D484</f>
        <v>0</v>
      </c>
      <c r="E484" s="26">
        <f>'1ST TERM Db'!E484</f>
        <v>0</v>
      </c>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3</v>
      </c>
      <c r="BN484" s="81" t="s">
        <v>105</v>
      </c>
      <c r="BO484" s="81" t="s">
        <v>105</v>
      </c>
      <c r="BP484" s="81" t="s">
        <v>105</v>
      </c>
      <c r="BQ484" s="81" t="s">
        <v>105</v>
      </c>
      <c r="BR484" s="81" t="s">
        <v>105</v>
      </c>
      <c r="BS484" s="81" t="s">
        <v>105</v>
      </c>
      <c r="BT484" s="81" t="s">
        <v>105</v>
      </c>
      <c r="BU484" s="81" t="s">
        <v>105</v>
      </c>
      <c r="BV484" s="87" t="s">
        <v>98</v>
      </c>
      <c r="BW484" s="88" t="s">
        <v>151</v>
      </c>
      <c r="BX484" s="81" t="s">
        <v>105</v>
      </c>
      <c r="BY484" s="81" t="s">
        <v>105</v>
      </c>
      <c r="BZ484" s="81" t="s">
        <v>105</v>
      </c>
      <c r="CA484" s="81" t="s">
        <v>105</v>
      </c>
      <c r="CB484" s="81" t="s">
        <v>105</v>
      </c>
      <c r="CC484" s="81" t="s">
        <v>105</v>
      </c>
      <c r="CD484" s="99" t="s">
        <v>105</v>
      </c>
      <c r="CE484" s="100" t="s">
        <v>101</v>
      </c>
      <c r="CF484" s="101" t="s">
        <v>152</v>
      </c>
      <c r="CG484" s="102" t="s">
        <v>103</v>
      </c>
      <c r="CH484" s="103" t="s">
        <v>153</v>
      </c>
    </row>
    <row r="485" ht="30.3" spans="1:86">
      <c r="A485" s="21">
        <v>482</v>
      </c>
      <c r="B485" s="288">
        <f>'1ST TERM Db'!B485</f>
        <v>0</v>
      </c>
      <c r="C485" s="289">
        <f>'1ST TERM Db'!C485</f>
        <v>0</v>
      </c>
      <c r="D485" s="29">
        <f>'1ST TERM Db'!D485</f>
        <v>0</v>
      </c>
      <c r="E485" s="26">
        <f>'1ST TERM Db'!E485</f>
        <v>0</v>
      </c>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3</v>
      </c>
      <c r="BN485" s="81" t="s">
        <v>105</v>
      </c>
      <c r="BO485" s="81" t="s">
        <v>105</v>
      </c>
      <c r="BP485" s="81" t="s">
        <v>105</v>
      </c>
      <c r="BQ485" s="81" t="s">
        <v>105</v>
      </c>
      <c r="BR485" s="81" t="s">
        <v>105</v>
      </c>
      <c r="BS485" s="81" t="s">
        <v>105</v>
      </c>
      <c r="BT485" s="81" t="s">
        <v>105</v>
      </c>
      <c r="BU485" s="81" t="s">
        <v>105</v>
      </c>
      <c r="BV485" s="87" t="s">
        <v>98</v>
      </c>
      <c r="BW485" s="88" t="s">
        <v>151</v>
      </c>
      <c r="BX485" s="81" t="s">
        <v>105</v>
      </c>
      <c r="BY485" s="81" t="s">
        <v>105</v>
      </c>
      <c r="BZ485" s="81" t="s">
        <v>105</v>
      </c>
      <c r="CA485" s="81" t="s">
        <v>105</v>
      </c>
      <c r="CB485" s="81" t="s">
        <v>105</v>
      </c>
      <c r="CC485" s="81" t="s">
        <v>105</v>
      </c>
      <c r="CD485" s="99" t="s">
        <v>105</v>
      </c>
      <c r="CE485" s="100" t="s">
        <v>101</v>
      </c>
      <c r="CF485" s="101" t="s">
        <v>152</v>
      </c>
      <c r="CG485" s="102" t="s">
        <v>103</v>
      </c>
      <c r="CH485" s="103" t="s">
        <v>153</v>
      </c>
    </row>
    <row r="486" ht="30.3" spans="1:86">
      <c r="A486" s="21">
        <v>483</v>
      </c>
      <c r="B486" s="288">
        <f>'1ST TERM Db'!B486</f>
        <v>0</v>
      </c>
      <c r="C486" s="289">
        <f>'1ST TERM Db'!C486</f>
        <v>0</v>
      </c>
      <c r="D486" s="29">
        <f>'1ST TERM Db'!D486</f>
        <v>0</v>
      </c>
      <c r="E486" s="26">
        <f>'1ST TERM Db'!E486</f>
        <v>0</v>
      </c>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3</v>
      </c>
      <c r="BN486" s="81" t="s">
        <v>105</v>
      </c>
      <c r="BO486" s="81" t="s">
        <v>105</v>
      </c>
      <c r="BP486" s="81" t="s">
        <v>105</v>
      </c>
      <c r="BQ486" s="81" t="s">
        <v>105</v>
      </c>
      <c r="BR486" s="81" t="s">
        <v>105</v>
      </c>
      <c r="BS486" s="81" t="s">
        <v>105</v>
      </c>
      <c r="BT486" s="81" t="s">
        <v>105</v>
      </c>
      <c r="BU486" s="81" t="s">
        <v>105</v>
      </c>
      <c r="BV486" s="87" t="s">
        <v>98</v>
      </c>
      <c r="BW486" s="88" t="s">
        <v>151</v>
      </c>
      <c r="BX486" s="81" t="s">
        <v>105</v>
      </c>
      <c r="BY486" s="81" t="s">
        <v>105</v>
      </c>
      <c r="BZ486" s="81" t="s">
        <v>105</v>
      </c>
      <c r="CA486" s="81" t="s">
        <v>105</v>
      </c>
      <c r="CB486" s="81" t="s">
        <v>105</v>
      </c>
      <c r="CC486" s="81" t="s">
        <v>105</v>
      </c>
      <c r="CD486" s="99" t="s">
        <v>105</v>
      </c>
      <c r="CE486" s="100" t="s">
        <v>101</v>
      </c>
      <c r="CF486" s="101" t="s">
        <v>152</v>
      </c>
      <c r="CG486" s="102" t="s">
        <v>103</v>
      </c>
      <c r="CH486" s="103" t="s">
        <v>153</v>
      </c>
    </row>
    <row r="487" ht="30.3" spans="1:86">
      <c r="A487" s="21">
        <v>484</v>
      </c>
      <c r="B487" s="288">
        <f>'1ST TERM Db'!B487</f>
        <v>0</v>
      </c>
      <c r="C487" s="289">
        <f>'1ST TERM Db'!C487</f>
        <v>0</v>
      </c>
      <c r="D487" s="29">
        <f>'1ST TERM Db'!D487</f>
        <v>0</v>
      </c>
      <c r="E487" s="26">
        <f>'1ST TERM Db'!E487</f>
        <v>0</v>
      </c>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3</v>
      </c>
      <c r="BN487" s="81" t="s">
        <v>105</v>
      </c>
      <c r="BO487" s="81" t="s">
        <v>105</v>
      </c>
      <c r="BP487" s="81" t="s">
        <v>105</v>
      </c>
      <c r="BQ487" s="81" t="s">
        <v>105</v>
      </c>
      <c r="BR487" s="81" t="s">
        <v>105</v>
      </c>
      <c r="BS487" s="81" t="s">
        <v>105</v>
      </c>
      <c r="BT487" s="81" t="s">
        <v>105</v>
      </c>
      <c r="BU487" s="81" t="s">
        <v>105</v>
      </c>
      <c r="BV487" s="87" t="s">
        <v>98</v>
      </c>
      <c r="BW487" s="88" t="s">
        <v>151</v>
      </c>
      <c r="BX487" s="81" t="s">
        <v>105</v>
      </c>
      <c r="BY487" s="81" t="s">
        <v>105</v>
      </c>
      <c r="BZ487" s="81" t="s">
        <v>105</v>
      </c>
      <c r="CA487" s="81" t="s">
        <v>105</v>
      </c>
      <c r="CB487" s="81" t="s">
        <v>105</v>
      </c>
      <c r="CC487" s="81" t="s">
        <v>105</v>
      </c>
      <c r="CD487" s="99" t="s">
        <v>105</v>
      </c>
      <c r="CE487" s="100" t="s">
        <v>101</v>
      </c>
      <c r="CF487" s="101" t="s">
        <v>152</v>
      </c>
      <c r="CG487" s="102" t="s">
        <v>103</v>
      </c>
      <c r="CH487" s="103" t="s">
        <v>153</v>
      </c>
    </row>
    <row r="488" ht="30.3" spans="1:86">
      <c r="A488" s="21">
        <v>485</v>
      </c>
      <c r="B488" s="288">
        <f>'1ST TERM Db'!B488</f>
        <v>0</v>
      </c>
      <c r="C488" s="289">
        <f>'1ST TERM Db'!C488</f>
        <v>0</v>
      </c>
      <c r="D488" s="29">
        <f>'1ST TERM Db'!D488</f>
        <v>0</v>
      </c>
      <c r="E488" s="26">
        <f>'1ST TERM Db'!E488</f>
        <v>0</v>
      </c>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3</v>
      </c>
      <c r="BN488" s="81" t="s">
        <v>105</v>
      </c>
      <c r="BO488" s="81" t="s">
        <v>105</v>
      </c>
      <c r="BP488" s="81" t="s">
        <v>105</v>
      </c>
      <c r="BQ488" s="81" t="s">
        <v>105</v>
      </c>
      <c r="BR488" s="81" t="s">
        <v>105</v>
      </c>
      <c r="BS488" s="81" t="s">
        <v>105</v>
      </c>
      <c r="BT488" s="81" t="s">
        <v>105</v>
      </c>
      <c r="BU488" s="81" t="s">
        <v>105</v>
      </c>
      <c r="BV488" s="87" t="s">
        <v>98</v>
      </c>
      <c r="BW488" s="88" t="s">
        <v>151</v>
      </c>
      <c r="BX488" s="81" t="s">
        <v>105</v>
      </c>
      <c r="BY488" s="81" t="s">
        <v>105</v>
      </c>
      <c r="BZ488" s="81" t="s">
        <v>105</v>
      </c>
      <c r="CA488" s="81" t="s">
        <v>105</v>
      </c>
      <c r="CB488" s="81" t="s">
        <v>105</v>
      </c>
      <c r="CC488" s="81" t="s">
        <v>105</v>
      </c>
      <c r="CD488" s="99" t="s">
        <v>105</v>
      </c>
      <c r="CE488" s="100" t="s">
        <v>101</v>
      </c>
      <c r="CF488" s="101" t="s">
        <v>152</v>
      </c>
      <c r="CG488" s="102" t="s">
        <v>103</v>
      </c>
      <c r="CH488" s="103" t="s">
        <v>153</v>
      </c>
    </row>
    <row r="489" ht="30.3" spans="1:86">
      <c r="A489" s="21">
        <v>486</v>
      </c>
      <c r="B489" s="288">
        <f>'1ST TERM Db'!B489</f>
        <v>0</v>
      </c>
      <c r="C489" s="289">
        <f>'1ST TERM Db'!C489</f>
        <v>0</v>
      </c>
      <c r="D489" s="29">
        <f>'1ST TERM Db'!D489</f>
        <v>0</v>
      </c>
      <c r="E489" s="26">
        <f>'1ST TERM Db'!E489</f>
        <v>0</v>
      </c>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3</v>
      </c>
      <c r="BN489" s="81" t="s">
        <v>105</v>
      </c>
      <c r="BO489" s="81" t="s">
        <v>105</v>
      </c>
      <c r="BP489" s="81" t="s">
        <v>105</v>
      </c>
      <c r="BQ489" s="81" t="s">
        <v>105</v>
      </c>
      <c r="BR489" s="81" t="s">
        <v>105</v>
      </c>
      <c r="BS489" s="81" t="s">
        <v>105</v>
      </c>
      <c r="BT489" s="81" t="s">
        <v>105</v>
      </c>
      <c r="BU489" s="81" t="s">
        <v>105</v>
      </c>
      <c r="BV489" s="87" t="s">
        <v>98</v>
      </c>
      <c r="BW489" s="88" t="s">
        <v>151</v>
      </c>
      <c r="BX489" s="81" t="s">
        <v>105</v>
      </c>
      <c r="BY489" s="81" t="s">
        <v>105</v>
      </c>
      <c r="BZ489" s="81" t="s">
        <v>105</v>
      </c>
      <c r="CA489" s="81" t="s">
        <v>105</v>
      </c>
      <c r="CB489" s="81" t="s">
        <v>105</v>
      </c>
      <c r="CC489" s="81" t="s">
        <v>105</v>
      </c>
      <c r="CD489" s="99" t="s">
        <v>105</v>
      </c>
      <c r="CE489" s="100" t="s">
        <v>101</v>
      </c>
      <c r="CF489" s="101" t="s">
        <v>152</v>
      </c>
      <c r="CG489" s="102" t="s">
        <v>103</v>
      </c>
      <c r="CH489" s="103" t="s">
        <v>153</v>
      </c>
    </row>
    <row r="490" ht="30.3" spans="1:86">
      <c r="A490" s="21">
        <v>487</v>
      </c>
      <c r="B490" s="288">
        <f>'1ST TERM Db'!B490</f>
        <v>0</v>
      </c>
      <c r="C490" s="289">
        <f>'1ST TERM Db'!C490</f>
        <v>0</v>
      </c>
      <c r="D490" s="29">
        <f>'1ST TERM Db'!D490</f>
        <v>0</v>
      </c>
      <c r="E490" s="26">
        <f>'1ST TERM Db'!E490</f>
        <v>0</v>
      </c>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3</v>
      </c>
      <c r="BN490" s="81" t="s">
        <v>105</v>
      </c>
      <c r="BO490" s="81" t="s">
        <v>105</v>
      </c>
      <c r="BP490" s="81" t="s">
        <v>105</v>
      </c>
      <c r="BQ490" s="81" t="s">
        <v>105</v>
      </c>
      <c r="BR490" s="81" t="s">
        <v>105</v>
      </c>
      <c r="BS490" s="81" t="s">
        <v>105</v>
      </c>
      <c r="BT490" s="81" t="s">
        <v>105</v>
      </c>
      <c r="BU490" s="81" t="s">
        <v>105</v>
      </c>
      <c r="BV490" s="87" t="s">
        <v>98</v>
      </c>
      <c r="BW490" s="88" t="s">
        <v>151</v>
      </c>
      <c r="BX490" s="81" t="s">
        <v>105</v>
      </c>
      <c r="BY490" s="81" t="s">
        <v>105</v>
      </c>
      <c r="BZ490" s="81" t="s">
        <v>105</v>
      </c>
      <c r="CA490" s="81" t="s">
        <v>105</v>
      </c>
      <c r="CB490" s="81" t="s">
        <v>105</v>
      </c>
      <c r="CC490" s="81" t="s">
        <v>105</v>
      </c>
      <c r="CD490" s="99" t="s">
        <v>105</v>
      </c>
      <c r="CE490" s="100" t="s">
        <v>101</v>
      </c>
      <c r="CF490" s="101" t="s">
        <v>152</v>
      </c>
      <c r="CG490" s="102" t="s">
        <v>103</v>
      </c>
      <c r="CH490" s="103" t="s">
        <v>153</v>
      </c>
    </row>
    <row r="491" ht="30.3" spans="1:86">
      <c r="A491" s="21">
        <v>488</v>
      </c>
      <c r="B491" s="288">
        <f>'1ST TERM Db'!B491</f>
        <v>0</v>
      </c>
      <c r="C491" s="289">
        <f>'1ST TERM Db'!C491</f>
        <v>0</v>
      </c>
      <c r="D491" s="29">
        <f>'1ST TERM Db'!D491</f>
        <v>0</v>
      </c>
      <c r="E491" s="26">
        <f>'1ST TERM Db'!E491</f>
        <v>0</v>
      </c>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3</v>
      </c>
      <c r="BN491" s="81" t="s">
        <v>105</v>
      </c>
      <c r="BO491" s="81" t="s">
        <v>105</v>
      </c>
      <c r="BP491" s="81" t="s">
        <v>105</v>
      </c>
      <c r="BQ491" s="81" t="s">
        <v>105</v>
      </c>
      <c r="BR491" s="81" t="s">
        <v>105</v>
      </c>
      <c r="BS491" s="81" t="s">
        <v>105</v>
      </c>
      <c r="BT491" s="81" t="s">
        <v>105</v>
      </c>
      <c r="BU491" s="81" t="s">
        <v>105</v>
      </c>
      <c r="BV491" s="87" t="s">
        <v>98</v>
      </c>
      <c r="BW491" s="88" t="s">
        <v>151</v>
      </c>
      <c r="BX491" s="81" t="s">
        <v>105</v>
      </c>
      <c r="BY491" s="81" t="s">
        <v>105</v>
      </c>
      <c r="BZ491" s="81" t="s">
        <v>105</v>
      </c>
      <c r="CA491" s="81" t="s">
        <v>105</v>
      </c>
      <c r="CB491" s="81" t="s">
        <v>105</v>
      </c>
      <c r="CC491" s="81" t="s">
        <v>105</v>
      </c>
      <c r="CD491" s="99" t="s">
        <v>105</v>
      </c>
      <c r="CE491" s="100" t="s">
        <v>101</v>
      </c>
      <c r="CF491" s="101" t="s">
        <v>152</v>
      </c>
      <c r="CG491" s="102" t="s">
        <v>103</v>
      </c>
      <c r="CH491" s="103" t="s">
        <v>153</v>
      </c>
    </row>
    <row r="492" ht="30.3" spans="1:86">
      <c r="A492" s="21">
        <v>489</v>
      </c>
      <c r="B492" s="288">
        <f>'1ST TERM Db'!B492</f>
        <v>0</v>
      </c>
      <c r="C492" s="289">
        <f>'1ST TERM Db'!C492</f>
        <v>0</v>
      </c>
      <c r="D492" s="29">
        <f>'1ST TERM Db'!D492</f>
        <v>0</v>
      </c>
      <c r="E492" s="26">
        <f>'1ST TERM Db'!E492</f>
        <v>0</v>
      </c>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3</v>
      </c>
      <c r="BN492" s="81" t="s">
        <v>105</v>
      </c>
      <c r="BO492" s="81" t="s">
        <v>105</v>
      </c>
      <c r="BP492" s="81" t="s">
        <v>105</v>
      </c>
      <c r="BQ492" s="81" t="s">
        <v>105</v>
      </c>
      <c r="BR492" s="81" t="s">
        <v>105</v>
      </c>
      <c r="BS492" s="81" t="s">
        <v>105</v>
      </c>
      <c r="BT492" s="81" t="s">
        <v>105</v>
      </c>
      <c r="BU492" s="81" t="s">
        <v>105</v>
      </c>
      <c r="BV492" s="87" t="s">
        <v>98</v>
      </c>
      <c r="BW492" s="88" t="s">
        <v>151</v>
      </c>
      <c r="BX492" s="81" t="s">
        <v>105</v>
      </c>
      <c r="BY492" s="81" t="s">
        <v>105</v>
      </c>
      <c r="BZ492" s="81" t="s">
        <v>105</v>
      </c>
      <c r="CA492" s="81" t="s">
        <v>105</v>
      </c>
      <c r="CB492" s="81" t="s">
        <v>105</v>
      </c>
      <c r="CC492" s="81" t="s">
        <v>105</v>
      </c>
      <c r="CD492" s="99" t="s">
        <v>105</v>
      </c>
      <c r="CE492" s="100" t="s">
        <v>101</v>
      </c>
      <c r="CF492" s="101" t="s">
        <v>152</v>
      </c>
      <c r="CG492" s="102" t="s">
        <v>103</v>
      </c>
      <c r="CH492" s="103" t="s">
        <v>153</v>
      </c>
    </row>
    <row r="493" ht="30.3" spans="1:86">
      <c r="A493" s="21">
        <v>490</v>
      </c>
      <c r="B493" s="288">
        <f>'1ST TERM Db'!B493</f>
        <v>0</v>
      </c>
      <c r="C493" s="289">
        <f>'1ST TERM Db'!C493</f>
        <v>0</v>
      </c>
      <c r="D493" s="29">
        <f>'1ST TERM Db'!D493</f>
        <v>0</v>
      </c>
      <c r="E493" s="26">
        <f>'1ST TERM Db'!E493</f>
        <v>0</v>
      </c>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3</v>
      </c>
      <c r="BN493" s="81" t="s">
        <v>105</v>
      </c>
      <c r="BO493" s="81" t="s">
        <v>105</v>
      </c>
      <c r="BP493" s="81" t="s">
        <v>105</v>
      </c>
      <c r="BQ493" s="81" t="s">
        <v>105</v>
      </c>
      <c r="BR493" s="81" t="s">
        <v>105</v>
      </c>
      <c r="BS493" s="81" t="s">
        <v>105</v>
      </c>
      <c r="BT493" s="81" t="s">
        <v>105</v>
      </c>
      <c r="BU493" s="81" t="s">
        <v>105</v>
      </c>
      <c r="BV493" s="87" t="s">
        <v>98</v>
      </c>
      <c r="BW493" s="88" t="s">
        <v>151</v>
      </c>
      <c r="BX493" s="81" t="s">
        <v>105</v>
      </c>
      <c r="BY493" s="81" t="s">
        <v>105</v>
      </c>
      <c r="BZ493" s="81" t="s">
        <v>105</v>
      </c>
      <c r="CA493" s="81" t="s">
        <v>105</v>
      </c>
      <c r="CB493" s="81" t="s">
        <v>105</v>
      </c>
      <c r="CC493" s="81" t="s">
        <v>105</v>
      </c>
      <c r="CD493" s="99" t="s">
        <v>105</v>
      </c>
      <c r="CE493" s="100" t="s">
        <v>101</v>
      </c>
      <c r="CF493" s="101" t="s">
        <v>152</v>
      </c>
      <c r="CG493" s="102" t="s">
        <v>103</v>
      </c>
      <c r="CH493" s="103" t="s">
        <v>153</v>
      </c>
    </row>
    <row r="494" ht="30.3" spans="1:86">
      <c r="A494" s="21">
        <v>491</v>
      </c>
      <c r="B494" s="288">
        <f>'1ST TERM Db'!B494</f>
        <v>0</v>
      </c>
      <c r="C494" s="289">
        <f>'1ST TERM Db'!C494</f>
        <v>0</v>
      </c>
      <c r="D494" s="29">
        <f>'1ST TERM Db'!D494</f>
        <v>0</v>
      </c>
      <c r="E494" s="26">
        <f>'1ST TERM Db'!E494</f>
        <v>0</v>
      </c>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3</v>
      </c>
      <c r="BN494" s="81" t="s">
        <v>105</v>
      </c>
      <c r="BO494" s="81" t="s">
        <v>105</v>
      </c>
      <c r="BP494" s="81" t="s">
        <v>105</v>
      </c>
      <c r="BQ494" s="81" t="s">
        <v>105</v>
      </c>
      <c r="BR494" s="81" t="s">
        <v>105</v>
      </c>
      <c r="BS494" s="81" t="s">
        <v>105</v>
      </c>
      <c r="BT494" s="81" t="s">
        <v>105</v>
      </c>
      <c r="BU494" s="81" t="s">
        <v>105</v>
      </c>
      <c r="BV494" s="87" t="s">
        <v>98</v>
      </c>
      <c r="BW494" s="88" t="s">
        <v>151</v>
      </c>
      <c r="BX494" s="81" t="s">
        <v>105</v>
      </c>
      <c r="BY494" s="81" t="s">
        <v>105</v>
      </c>
      <c r="BZ494" s="81" t="s">
        <v>105</v>
      </c>
      <c r="CA494" s="81" t="s">
        <v>105</v>
      </c>
      <c r="CB494" s="81" t="s">
        <v>105</v>
      </c>
      <c r="CC494" s="81" t="s">
        <v>105</v>
      </c>
      <c r="CD494" s="99" t="s">
        <v>105</v>
      </c>
      <c r="CE494" s="100" t="s">
        <v>101</v>
      </c>
      <c r="CF494" s="101" t="s">
        <v>152</v>
      </c>
      <c r="CG494" s="102" t="s">
        <v>103</v>
      </c>
      <c r="CH494" s="103" t="s">
        <v>153</v>
      </c>
    </row>
    <row r="495" ht="30.3" spans="1:86">
      <c r="A495" s="21">
        <v>492</v>
      </c>
      <c r="B495" s="288">
        <f>'1ST TERM Db'!B495</f>
        <v>0</v>
      </c>
      <c r="C495" s="289">
        <f>'1ST TERM Db'!C495</f>
        <v>0</v>
      </c>
      <c r="D495" s="29">
        <f>'1ST TERM Db'!D495</f>
        <v>0</v>
      </c>
      <c r="E495" s="26">
        <f>'1ST TERM Db'!E495</f>
        <v>0</v>
      </c>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3</v>
      </c>
      <c r="BN495" s="81" t="s">
        <v>105</v>
      </c>
      <c r="BO495" s="81" t="s">
        <v>105</v>
      </c>
      <c r="BP495" s="81" t="s">
        <v>105</v>
      </c>
      <c r="BQ495" s="81" t="s">
        <v>105</v>
      </c>
      <c r="BR495" s="81" t="s">
        <v>105</v>
      </c>
      <c r="BS495" s="81" t="s">
        <v>105</v>
      </c>
      <c r="BT495" s="81" t="s">
        <v>105</v>
      </c>
      <c r="BU495" s="81" t="s">
        <v>105</v>
      </c>
      <c r="BV495" s="87" t="s">
        <v>98</v>
      </c>
      <c r="BW495" s="88" t="s">
        <v>151</v>
      </c>
      <c r="BX495" s="81" t="s">
        <v>105</v>
      </c>
      <c r="BY495" s="81" t="s">
        <v>105</v>
      </c>
      <c r="BZ495" s="81" t="s">
        <v>105</v>
      </c>
      <c r="CA495" s="81" t="s">
        <v>105</v>
      </c>
      <c r="CB495" s="81" t="s">
        <v>105</v>
      </c>
      <c r="CC495" s="81" t="s">
        <v>105</v>
      </c>
      <c r="CD495" s="99" t="s">
        <v>105</v>
      </c>
      <c r="CE495" s="100" t="s">
        <v>101</v>
      </c>
      <c r="CF495" s="101" t="s">
        <v>152</v>
      </c>
      <c r="CG495" s="102" t="s">
        <v>103</v>
      </c>
      <c r="CH495" s="103" t="s">
        <v>153</v>
      </c>
    </row>
    <row r="496" ht="30.3" spans="1:86">
      <c r="A496" s="21">
        <v>493</v>
      </c>
      <c r="B496" s="288">
        <f>'1ST TERM Db'!B496</f>
        <v>0</v>
      </c>
      <c r="C496" s="289">
        <f>'1ST TERM Db'!C496</f>
        <v>0</v>
      </c>
      <c r="D496" s="29">
        <f>'1ST TERM Db'!D496</f>
        <v>0</v>
      </c>
      <c r="E496" s="26">
        <f>'1ST TERM Db'!E496</f>
        <v>0</v>
      </c>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3</v>
      </c>
      <c r="BN496" s="81" t="s">
        <v>105</v>
      </c>
      <c r="BO496" s="81" t="s">
        <v>105</v>
      </c>
      <c r="BP496" s="81" t="s">
        <v>105</v>
      </c>
      <c r="BQ496" s="81" t="s">
        <v>105</v>
      </c>
      <c r="BR496" s="81" t="s">
        <v>105</v>
      </c>
      <c r="BS496" s="81" t="s">
        <v>105</v>
      </c>
      <c r="BT496" s="81" t="s">
        <v>105</v>
      </c>
      <c r="BU496" s="81" t="s">
        <v>105</v>
      </c>
      <c r="BV496" s="87" t="s">
        <v>98</v>
      </c>
      <c r="BW496" s="88" t="s">
        <v>151</v>
      </c>
      <c r="BX496" s="81" t="s">
        <v>105</v>
      </c>
      <c r="BY496" s="81" t="s">
        <v>105</v>
      </c>
      <c r="BZ496" s="81" t="s">
        <v>105</v>
      </c>
      <c r="CA496" s="81" t="s">
        <v>105</v>
      </c>
      <c r="CB496" s="81" t="s">
        <v>105</v>
      </c>
      <c r="CC496" s="81" t="s">
        <v>105</v>
      </c>
      <c r="CD496" s="99" t="s">
        <v>105</v>
      </c>
      <c r="CE496" s="100" t="s">
        <v>101</v>
      </c>
      <c r="CF496" s="101" t="s">
        <v>152</v>
      </c>
      <c r="CG496" s="102" t="s">
        <v>103</v>
      </c>
      <c r="CH496" s="103" t="s">
        <v>153</v>
      </c>
    </row>
    <row r="497" ht="30.3" spans="1:86">
      <c r="A497" s="21">
        <v>494</v>
      </c>
      <c r="B497" s="288">
        <f>'1ST TERM Db'!B497</f>
        <v>0</v>
      </c>
      <c r="C497" s="289">
        <f>'1ST TERM Db'!C497</f>
        <v>0</v>
      </c>
      <c r="D497" s="29">
        <f>'1ST TERM Db'!D497</f>
        <v>0</v>
      </c>
      <c r="E497" s="26">
        <f>'1ST TERM Db'!E497</f>
        <v>0</v>
      </c>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3</v>
      </c>
      <c r="BN497" s="81" t="s">
        <v>105</v>
      </c>
      <c r="BO497" s="81" t="s">
        <v>105</v>
      </c>
      <c r="BP497" s="81" t="s">
        <v>105</v>
      </c>
      <c r="BQ497" s="81" t="s">
        <v>105</v>
      </c>
      <c r="BR497" s="81" t="s">
        <v>105</v>
      </c>
      <c r="BS497" s="81" t="s">
        <v>105</v>
      </c>
      <c r="BT497" s="81" t="s">
        <v>105</v>
      </c>
      <c r="BU497" s="81" t="s">
        <v>105</v>
      </c>
      <c r="BV497" s="87" t="s">
        <v>98</v>
      </c>
      <c r="BW497" s="88" t="s">
        <v>151</v>
      </c>
      <c r="BX497" s="81" t="s">
        <v>105</v>
      </c>
      <c r="BY497" s="81" t="s">
        <v>105</v>
      </c>
      <c r="BZ497" s="81" t="s">
        <v>105</v>
      </c>
      <c r="CA497" s="81" t="s">
        <v>105</v>
      </c>
      <c r="CB497" s="81" t="s">
        <v>105</v>
      </c>
      <c r="CC497" s="81" t="s">
        <v>105</v>
      </c>
      <c r="CD497" s="99" t="s">
        <v>105</v>
      </c>
      <c r="CE497" s="100" t="s">
        <v>101</v>
      </c>
      <c r="CF497" s="101" t="s">
        <v>152</v>
      </c>
      <c r="CG497" s="102" t="s">
        <v>103</v>
      </c>
      <c r="CH497" s="103" t="s">
        <v>153</v>
      </c>
    </row>
    <row r="498" ht="30.3" spans="1:86">
      <c r="A498" s="21">
        <v>495</v>
      </c>
      <c r="B498" s="288">
        <f>'1ST TERM Db'!B498</f>
        <v>0</v>
      </c>
      <c r="C498" s="289">
        <f>'1ST TERM Db'!C498</f>
        <v>0</v>
      </c>
      <c r="D498" s="29">
        <f>'1ST TERM Db'!D498</f>
        <v>0</v>
      </c>
      <c r="E498" s="26">
        <f>'1ST TERM Db'!E498</f>
        <v>0</v>
      </c>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3</v>
      </c>
      <c r="BN498" s="81" t="s">
        <v>105</v>
      </c>
      <c r="BO498" s="81" t="s">
        <v>105</v>
      </c>
      <c r="BP498" s="81" t="s">
        <v>105</v>
      </c>
      <c r="BQ498" s="81" t="s">
        <v>105</v>
      </c>
      <c r="BR498" s="81" t="s">
        <v>105</v>
      </c>
      <c r="BS498" s="81" t="s">
        <v>105</v>
      </c>
      <c r="BT498" s="81" t="s">
        <v>105</v>
      </c>
      <c r="BU498" s="81" t="s">
        <v>105</v>
      </c>
      <c r="BV498" s="87" t="s">
        <v>98</v>
      </c>
      <c r="BW498" s="88" t="s">
        <v>151</v>
      </c>
      <c r="BX498" s="81" t="s">
        <v>105</v>
      </c>
      <c r="BY498" s="81" t="s">
        <v>105</v>
      </c>
      <c r="BZ498" s="81" t="s">
        <v>105</v>
      </c>
      <c r="CA498" s="81" t="s">
        <v>105</v>
      </c>
      <c r="CB498" s="81" t="s">
        <v>105</v>
      </c>
      <c r="CC498" s="81" t="s">
        <v>105</v>
      </c>
      <c r="CD498" s="99" t="s">
        <v>105</v>
      </c>
      <c r="CE498" s="100" t="s">
        <v>101</v>
      </c>
      <c r="CF498" s="101" t="s">
        <v>152</v>
      </c>
      <c r="CG498" s="102" t="s">
        <v>103</v>
      </c>
      <c r="CH498" s="103" t="s">
        <v>153</v>
      </c>
    </row>
    <row r="499" ht="30.3" spans="1:86">
      <c r="A499" s="21">
        <v>496</v>
      </c>
      <c r="B499" s="288">
        <f>'1ST TERM Db'!B499</f>
        <v>0</v>
      </c>
      <c r="C499" s="289">
        <f>'1ST TERM Db'!C499</f>
        <v>0</v>
      </c>
      <c r="D499" s="29">
        <f>'1ST TERM Db'!D499</f>
        <v>0</v>
      </c>
      <c r="E499" s="26">
        <f>'1ST TERM Db'!E499</f>
        <v>0</v>
      </c>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3</v>
      </c>
      <c r="BN499" s="81" t="s">
        <v>105</v>
      </c>
      <c r="BO499" s="81" t="s">
        <v>105</v>
      </c>
      <c r="BP499" s="81" t="s">
        <v>105</v>
      </c>
      <c r="BQ499" s="81" t="s">
        <v>105</v>
      </c>
      <c r="BR499" s="81" t="s">
        <v>105</v>
      </c>
      <c r="BS499" s="81" t="s">
        <v>105</v>
      </c>
      <c r="BT499" s="81" t="s">
        <v>105</v>
      </c>
      <c r="BU499" s="81" t="s">
        <v>105</v>
      </c>
      <c r="BV499" s="87" t="s">
        <v>98</v>
      </c>
      <c r="BW499" s="88" t="s">
        <v>151</v>
      </c>
      <c r="BX499" s="81" t="s">
        <v>105</v>
      </c>
      <c r="BY499" s="81" t="s">
        <v>105</v>
      </c>
      <c r="BZ499" s="81" t="s">
        <v>105</v>
      </c>
      <c r="CA499" s="81" t="s">
        <v>105</v>
      </c>
      <c r="CB499" s="81" t="s">
        <v>105</v>
      </c>
      <c r="CC499" s="81" t="s">
        <v>105</v>
      </c>
      <c r="CD499" s="99" t="s">
        <v>105</v>
      </c>
      <c r="CE499" s="100" t="s">
        <v>101</v>
      </c>
      <c r="CF499" s="101" t="s">
        <v>152</v>
      </c>
      <c r="CG499" s="102" t="s">
        <v>103</v>
      </c>
      <c r="CH499" s="103" t="s">
        <v>153</v>
      </c>
    </row>
    <row r="500" ht="30.3" spans="1:86">
      <c r="A500" s="21">
        <v>497</v>
      </c>
      <c r="B500" s="288">
        <f>'1ST TERM Db'!B500</f>
        <v>0</v>
      </c>
      <c r="C500" s="289">
        <f>'1ST TERM Db'!C500</f>
        <v>0</v>
      </c>
      <c r="D500" s="29">
        <f>'1ST TERM Db'!D500</f>
        <v>0</v>
      </c>
      <c r="E500" s="26">
        <f>'1ST TERM Db'!E500</f>
        <v>0</v>
      </c>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3</v>
      </c>
      <c r="BN500" s="81" t="s">
        <v>105</v>
      </c>
      <c r="BO500" s="81" t="s">
        <v>105</v>
      </c>
      <c r="BP500" s="81" t="s">
        <v>105</v>
      </c>
      <c r="BQ500" s="81" t="s">
        <v>105</v>
      </c>
      <c r="BR500" s="81" t="s">
        <v>105</v>
      </c>
      <c r="BS500" s="81" t="s">
        <v>105</v>
      </c>
      <c r="BT500" s="81" t="s">
        <v>105</v>
      </c>
      <c r="BU500" s="81" t="s">
        <v>105</v>
      </c>
      <c r="BV500" s="87" t="s">
        <v>98</v>
      </c>
      <c r="BW500" s="88" t="s">
        <v>151</v>
      </c>
      <c r="BX500" s="81" t="s">
        <v>105</v>
      </c>
      <c r="BY500" s="81" t="s">
        <v>105</v>
      </c>
      <c r="BZ500" s="81" t="s">
        <v>105</v>
      </c>
      <c r="CA500" s="81" t="s">
        <v>105</v>
      </c>
      <c r="CB500" s="81" t="s">
        <v>105</v>
      </c>
      <c r="CC500" s="81" t="s">
        <v>105</v>
      </c>
      <c r="CD500" s="99" t="s">
        <v>105</v>
      </c>
      <c r="CE500" s="100" t="s">
        <v>101</v>
      </c>
      <c r="CF500" s="101" t="s">
        <v>152</v>
      </c>
      <c r="CG500" s="102" t="s">
        <v>103</v>
      </c>
      <c r="CH500" s="103" t="s">
        <v>153</v>
      </c>
    </row>
    <row r="501" ht="30.3" spans="1:86">
      <c r="A501" s="21">
        <v>498</v>
      </c>
      <c r="B501" s="288">
        <f>'1ST TERM Db'!B501</f>
        <v>0</v>
      </c>
      <c r="C501" s="289">
        <f>'1ST TERM Db'!C501</f>
        <v>0</v>
      </c>
      <c r="D501" s="29">
        <f>'1ST TERM Db'!D501</f>
        <v>0</v>
      </c>
      <c r="E501" s="26">
        <f>'1ST TERM Db'!E501</f>
        <v>0</v>
      </c>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3</v>
      </c>
      <c r="BN501" s="81" t="s">
        <v>105</v>
      </c>
      <c r="BO501" s="81" t="s">
        <v>105</v>
      </c>
      <c r="BP501" s="81" t="s">
        <v>105</v>
      </c>
      <c r="BQ501" s="81" t="s">
        <v>105</v>
      </c>
      <c r="BR501" s="81" t="s">
        <v>105</v>
      </c>
      <c r="BS501" s="81" t="s">
        <v>105</v>
      </c>
      <c r="BT501" s="81" t="s">
        <v>105</v>
      </c>
      <c r="BU501" s="81" t="s">
        <v>105</v>
      </c>
      <c r="BV501" s="87" t="s">
        <v>98</v>
      </c>
      <c r="BW501" s="88" t="s">
        <v>151</v>
      </c>
      <c r="BX501" s="81" t="s">
        <v>105</v>
      </c>
      <c r="BY501" s="81" t="s">
        <v>105</v>
      </c>
      <c r="BZ501" s="81" t="s">
        <v>105</v>
      </c>
      <c r="CA501" s="81" t="s">
        <v>105</v>
      </c>
      <c r="CB501" s="81" t="s">
        <v>105</v>
      </c>
      <c r="CC501" s="81" t="s">
        <v>105</v>
      </c>
      <c r="CD501" s="99" t="s">
        <v>105</v>
      </c>
      <c r="CE501" s="100" t="s">
        <v>101</v>
      </c>
      <c r="CF501" s="101" t="s">
        <v>152</v>
      </c>
      <c r="CG501" s="102" t="s">
        <v>103</v>
      </c>
      <c r="CH501" s="103" t="s">
        <v>153</v>
      </c>
    </row>
    <row r="502" ht="30.3" spans="1:86">
      <c r="A502" s="21">
        <v>499</v>
      </c>
      <c r="B502" s="288">
        <f>'1ST TERM Db'!B502</f>
        <v>0</v>
      </c>
      <c r="C502" s="289">
        <f>'1ST TERM Db'!C502</f>
        <v>0</v>
      </c>
      <c r="D502" s="29">
        <f>'1ST TERM Db'!D502</f>
        <v>0</v>
      </c>
      <c r="E502" s="26">
        <f>'1ST TERM Db'!E502</f>
        <v>0</v>
      </c>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3</v>
      </c>
      <c r="BN502" s="81" t="s">
        <v>105</v>
      </c>
      <c r="BO502" s="81" t="s">
        <v>105</v>
      </c>
      <c r="BP502" s="81" t="s">
        <v>105</v>
      </c>
      <c r="BQ502" s="81" t="s">
        <v>105</v>
      </c>
      <c r="BR502" s="81" t="s">
        <v>105</v>
      </c>
      <c r="BS502" s="81" t="s">
        <v>105</v>
      </c>
      <c r="BT502" s="81" t="s">
        <v>105</v>
      </c>
      <c r="BU502" s="81" t="s">
        <v>105</v>
      </c>
      <c r="BV502" s="87" t="s">
        <v>98</v>
      </c>
      <c r="BW502" s="88" t="s">
        <v>151</v>
      </c>
      <c r="BX502" s="81" t="s">
        <v>105</v>
      </c>
      <c r="BY502" s="81" t="s">
        <v>105</v>
      </c>
      <c r="BZ502" s="81" t="s">
        <v>105</v>
      </c>
      <c r="CA502" s="81" t="s">
        <v>105</v>
      </c>
      <c r="CB502" s="81" t="s">
        <v>105</v>
      </c>
      <c r="CC502" s="81" t="s">
        <v>105</v>
      </c>
      <c r="CD502" s="99" t="s">
        <v>105</v>
      </c>
      <c r="CE502" s="100" t="s">
        <v>101</v>
      </c>
      <c r="CF502" s="101" t="s">
        <v>152</v>
      </c>
      <c r="CG502" s="102" t="s">
        <v>103</v>
      </c>
      <c r="CH502" s="103" t="s">
        <v>153</v>
      </c>
    </row>
    <row r="503" ht="30.3" spans="1:86">
      <c r="A503" s="21">
        <v>500</v>
      </c>
      <c r="B503" s="288">
        <f>'1ST TERM Db'!B503</f>
        <v>0</v>
      </c>
      <c r="C503" s="289">
        <f>'1ST TERM Db'!C503</f>
        <v>0</v>
      </c>
      <c r="D503" s="29">
        <f>'1ST TERM Db'!D503</f>
        <v>0</v>
      </c>
      <c r="E503" s="26">
        <f>'1ST TERM Db'!E503</f>
        <v>0</v>
      </c>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3</v>
      </c>
      <c r="BN503" s="81" t="s">
        <v>105</v>
      </c>
      <c r="BO503" s="81" t="s">
        <v>105</v>
      </c>
      <c r="BP503" s="81" t="s">
        <v>105</v>
      </c>
      <c r="BQ503" s="81" t="s">
        <v>105</v>
      </c>
      <c r="BR503" s="81" t="s">
        <v>105</v>
      </c>
      <c r="BS503" s="81" t="s">
        <v>105</v>
      </c>
      <c r="BT503" s="81" t="s">
        <v>105</v>
      </c>
      <c r="BU503" s="81" t="s">
        <v>105</v>
      </c>
      <c r="BV503" s="87" t="s">
        <v>98</v>
      </c>
      <c r="BW503" s="88" t="s">
        <v>151</v>
      </c>
      <c r="BX503" s="81" t="s">
        <v>105</v>
      </c>
      <c r="BY503" s="81" t="s">
        <v>105</v>
      </c>
      <c r="BZ503" s="81" t="s">
        <v>105</v>
      </c>
      <c r="CA503" s="81" t="s">
        <v>105</v>
      </c>
      <c r="CB503" s="81" t="s">
        <v>105</v>
      </c>
      <c r="CC503" s="81" t="s">
        <v>105</v>
      </c>
      <c r="CD503" s="99" t="s">
        <v>105</v>
      </c>
      <c r="CE503" s="100" t="s">
        <v>101</v>
      </c>
      <c r="CF503" s="101" t="s">
        <v>152</v>
      </c>
      <c r="CG503" s="102" t="s">
        <v>103</v>
      </c>
      <c r="CH503" s="103"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230"/>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232"/>
      <c r="K6" s="2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42" customHeight="1" spans="2:76">
      <c r="B7" s="131"/>
      <c r="C7" s="131"/>
      <c r="D7" s="134" t="s">
        <v>131</v>
      </c>
      <c r="E7" s="135"/>
      <c r="F7" s="136" t="s">
        <v>3</v>
      </c>
      <c r="G7" s="137" t="str">
        <f>VLOOKUP(B8,'1ST TERM Db'!A4:CI503,87,0)</f>
        <v>14 yrs</v>
      </c>
      <c r="H7" s="138" t="s">
        <v>4</v>
      </c>
      <c r="I7" s="234"/>
      <c r="J7" s="235" t="str">
        <f>'1ST TERM Db'!CL4</f>
        <v>Arts</v>
      </c>
      <c r="K7" s="236"/>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141" t="str">
        <f>VLOOKUP(B8,'1ST TERM Db'!A4:B503,2,0)</f>
        <v>ADEBAYO JAMAL</v>
      </c>
      <c r="E8" s="142"/>
      <c r="F8" s="143"/>
      <c r="G8" s="144" t="s">
        <v>6</v>
      </c>
      <c r="H8" s="145" t="str">
        <f>VLOOKUP(B8,'1ST TERM Db'!A4:D503,4,0)</f>
        <v>MALE</v>
      </c>
      <c r="I8" s="237" t="s">
        <v>7</v>
      </c>
      <c r="J8" s="238" t="str">
        <f>VLOOKUP(B8,'1ST TERM Db'!A4:D503,3,0)</f>
        <v>2806</v>
      </c>
      <c r="K8" s="144" t="s">
        <v>8</v>
      </c>
      <c r="L8" s="239" t="str">
        <f>VLOOKUP(B8,'1ST TERM Db'!A4:E503,5,0)</f>
        <v>SSS3C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148">
        <f>COUNTIF(D14:D31,"=100")</f>
        <v>1</v>
      </c>
      <c r="E9" s="146" t="s">
        <v>10</v>
      </c>
      <c r="F9" s="148">
        <f>COUNTIF(I14:I31,"&gt;=40")</f>
        <v>1</v>
      </c>
      <c r="G9" s="149" t="s">
        <v>11</v>
      </c>
      <c r="H9" s="150">
        <f>D9-F9</f>
        <v>0</v>
      </c>
      <c r="I9" s="146" t="s">
        <v>12</v>
      </c>
      <c r="J9" s="240">
        <f>VLOOKUP(B8,'1ST TERM Db'!A4:F503,6,0)</f>
        <v>31</v>
      </c>
      <c r="K9" s="241" t="s">
        <v>13</v>
      </c>
      <c r="L9" s="155">
        <f>VLOOKUP(B8,'1ST TERM Db'!A4:BM503,65,0)</f>
        <v>3</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153">
        <f>VLOOKUP(B8,'1ST TERM Db'!A4:G503,7,0)</f>
        <v>124</v>
      </c>
      <c r="E10" s="154" t="s">
        <v>15</v>
      </c>
      <c r="F10" s="155">
        <f>VLOOKUP(B8,'1ST TERM Db'!A4:H503,8,0)</f>
        <v>0</v>
      </c>
      <c r="G10" s="156" t="s">
        <v>16</v>
      </c>
      <c r="H10" s="155">
        <f>VLOOKUP(B8,'1ST TERM Db'!A4:I503,9,0)</f>
        <v>124</v>
      </c>
      <c r="I10" s="242" t="s">
        <v>17</v>
      </c>
      <c r="J10" s="243" t="str">
        <f>VLOOKUP(B8,'1ST TERM Db'!A4:BV503,74,0)</f>
        <v>2025/2026</v>
      </c>
      <c r="K10" s="241" t="s">
        <v>18</v>
      </c>
      <c r="L10" s="155" t="str">
        <f>VLOOKUP(B8,'1ST TERM Db'!A4:BW503,75,0)</f>
        <v>FIRST</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154</v>
      </c>
      <c r="F12" s="163"/>
      <c r="G12" s="162" t="s">
        <v>155</v>
      </c>
      <c r="H12" s="163"/>
      <c r="I12" s="162" t="s">
        <v>156</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'1ST TERM Db'!K2</f>
        <v>General Mathematics</v>
      </c>
      <c r="D14" s="174" t="str">
        <f>IF(AND(E14=0,G14=0,I14=0),"--",100)</f>
        <v>--</v>
      </c>
      <c r="E14" s="175">
        <f>VLOOKUP(B8,'1ST TERM Db'!A4:J503,10,0)</f>
        <v>0</v>
      </c>
      <c r="F14" s="176"/>
      <c r="G14" s="175">
        <f>VLOOKUP(B8,'1ST TERM Db'!A4:K503,11,0)</f>
        <v>0</v>
      </c>
      <c r="H14" s="176"/>
      <c r="I14" s="175">
        <f>VLOOKUP(B8,'1ST TERM Db'!A4:L503,12,0)</f>
        <v>0</v>
      </c>
      <c r="J14" s="176"/>
      <c r="K14" s="174" t="str">
        <f>IF(I14&gt;=70,"A",IF(I14&gt;=50,"C",IF(I14&gt;=40,"P",IF(I14&gt;=1,"F","NA"))))</f>
        <v>NA</v>
      </c>
      <c r="L14" s="249" t="str">
        <f>IF(K14="A","DISTINCTION",IF(K14="C","GOOD",IF(K14="P","PASS",IF(K14="F","FAIL",IF(K14="NA","NOT APPLICABLE","")))))</f>
        <v>NOT APPLICABLE</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'1ST TERM Db'!N2</f>
        <v>English Language</v>
      </c>
      <c r="D15" s="174" t="str">
        <f t="shared" ref="D15:D31" si="0">IF(AND(E15=0,G15=0,I15=0),"--",100)</f>
        <v>--</v>
      </c>
      <c r="E15" s="175">
        <f>VLOOKUP(B8,'1ST TERM Db'!A4:M503,13,0)</f>
        <v>0</v>
      </c>
      <c r="F15" s="176"/>
      <c r="G15" s="175">
        <f>VLOOKUP(B8,'1ST TERM Db'!A4:N503,14,0)</f>
        <v>0</v>
      </c>
      <c r="H15" s="176"/>
      <c r="I15" s="175">
        <f>VLOOKUP(B8,'1ST TERM Db'!A4:O503,15,0)</f>
        <v>0</v>
      </c>
      <c r="J15" s="176"/>
      <c r="K15" s="174" t="str">
        <f t="shared" ref="K15:K31" si="1">IF(I15&gt;=70,"A",IF(I15&gt;=50,"C",IF(I15&gt;=40,"P",IF(I15&gt;=1,"F","NA"))))</f>
        <v>NA</v>
      </c>
      <c r="L15" s="249" t="str">
        <f t="shared" ref="L15:L31" si="2">IF(K15="A","DISTINCTION",IF(K15="C","GOOD",IF(K15="P","PASS",IF(K15="F","FAIL",IF(K15="NA","NOT APPLICABLE","")))))</f>
        <v>NOT APPLICABLE</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'1ST TERM Db'!Q2</f>
        <v>Civic Education</v>
      </c>
      <c r="D16" s="174" t="str">
        <f t="shared" si="0"/>
        <v>--</v>
      </c>
      <c r="E16" s="175">
        <f>VLOOKUP(B8,'1ST TERM Db'!A4:P503,16,0)</f>
        <v>0</v>
      </c>
      <c r="F16" s="176"/>
      <c r="G16" s="175">
        <f>VLOOKUP(B8,'1ST TERM Db'!A4:Q503,17,0)</f>
        <v>0</v>
      </c>
      <c r="H16" s="176"/>
      <c r="I16" s="175">
        <f>VLOOKUP(B8,'1ST TERM Db'!A4:R4503,18,0)</f>
        <v>0</v>
      </c>
      <c r="J16" s="176"/>
      <c r="K16" s="174" t="str">
        <f t="shared" si="1"/>
        <v>NA</v>
      </c>
      <c r="L16" s="249" t="str">
        <f t="shared" si="2"/>
        <v>NOT APPLICABLE</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'1ST TERM Db'!T2</f>
        <v>Chemistry</v>
      </c>
      <c r="D17" s="174" t="str">
        <f t="shared" si="0"/>
        <v>--</v>
      </c>
      <c r="E17" s="175">
        <f>VLOOKUP(B8,'1ST TERM Db'!A4:S503,19,0)</f>
        <v>0</v>
      </c>
      <c r="F17" s="176"/>
      <c r="G17" s="175">
        <f>VLOOKUP(B8,'1ST TERM Db'!A4:T503,20,0)</f>
        <v>0</v>
      </c>
      <c r="H17" s="176"/>
      <c r="I17" s="175">
        <f>VLOOKUP(B8,'1ST TERM Db'!A4:U503,21,0)</f>
        <v>0</v>
      </c>
      <c r="J17" s="176"/>
      <c r="K17" s="174" t="str">
        <f t="shared" si="1"/>
        <v>NA</v>
      </c>
      <c r="L17" s="249" t="str">
        <f t="shared" si="2"/>
        <v>NOT APPLICABLE</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'1ST TERM Db'!W2</f>
        <v>Biology</v>
      </c>
      <c r="D18" s="174" t="str">
        <f t="shared" si="0"/>
        <v>--</v>
      </c>
      <c r="E18" s="175">
        <f>VLOOKUP(B8,'1ST TERM Db'!A4:V504,22,0)</f>
        <v>0</v>
      </c>
      <c r="F18" s="176"/>
      <c r="G18" s="175">
        <f>VLOOKUP(B8,'1ST TERM Db'!A4:X503,23,0)</f>
        <v>0</v>
      </c>
      <c r="H18" s="176"/>
      <c r="I18" s="175">
        <f>VLOOKUP(B8,'1ST TERM Db'!A4:Z504,24,0)</f>
        <v>0</v>
      </c>
      <c r="J18" s="176"/>
      <c r="K18" s="174" t="str">
        <f t="shared" si="1"/>
        <v>NA</v>
      </c>
      <c r="L18" s="249" t="str">
        <f t="shared" si="2"/>
        <v>NOT APPLICABLE</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'1ST TERM Db'!Z2</f>
        <v>Physics</v>
      </c>
      <c r="D19" s="174" t="str">
        <f t="shared" si="0"/>
        <v>--</v>
      </c>
      <c r="E19" s="175">
        <f>VLOOKUP(B8,'1ST TERM Db'!A4:Y503,25,0)</f>
        <v>0</v>
      </c>
      <c r="F19" s="176"/>
      <c r="G19" s="175">
        <f>VLOOKUP(B8,'1ST TERM Db'!A4:Z503,26,0)</f>
        <v>0</v>
      </c>
      <c r="H19" s="176"/>
      <c r="I19" s="175">
        <f>VLOOKUP(B8,'1ST TERM Db'!A4:AA503,27,0)</f>
        <v>0</v>
      </c>
      <c r="J19" s="176"/>
      <c r="K19" s="174" t="str">
        <f t="shared" si="1"/>
        <v>NA</v>
      </c>
      <c r="L19" s="249" t="str">
        <f t="shared" si="2"/>
        <v>NOT APPLICABLE</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'1ST TERM Db'!AC2</f>
        <v>Financial Accounting</v>
      </c>
      <c r="D20" s="174" t="str">
        <f t="shared" si="0"/>
        <v>--</v>
      </c>
      <c r="E20" s="175">
        <f>VLOOKUP(B8,'1ST TERM Db'!A4:AB503,28,0)</f>
        <v>0</v>
      </c>
      <c r="F20" s="176"/>
      <c r="G20" s="175">
        <f>VLOOKUP(B8,'1ST TERM Db'!A4:AC503,29,0)</f>
        <v>0</v>
      </c>
      <c r="H20" s="176"/>
      <c r="I20" s="175">
        <f>VLOOKUP(B8,'1ST TERM Db'!A4:AD503,30,0)</f>
        <v>0</v>
      </c>
      <c r="J20" s="176"/>
      <c r="K20" s="174" t="str">
        <f t="shared" si="1"/>
        <v>NA</v>
      </c>
      <c r="L20" s="249" t="str">
        <f t="shared" si="2"/>
        <v>NOT APPLICABLE</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'1ST TERM Db'!AF2</f>
        <v>Commerce</v>
      </c>
      <c r="D21" s="174" t="str">
        <f t="shared" si="0"/>
        <v>--</v>
      </c>
      <c r="E21" s="175">
        <f>VLOOKUP(B8,'1ST TERM Db'!A4:AE503,31,0)</f>
        <v>0</v>
      </c>
      <c r="F21" s="176"/>
      <c r="G21" s="175">
        <f>VLOOKUP(B8,'1ST TERM Db'!A4:AF503,32,0)</f>
        <v>0</v>
      </c>
      <c r="H21" s="176"/>
      <c r="I21" s="175">
        <f>VLOOKUP(B8,'1ST TERM Db'!A4:AG503,33,0)</f>
        <v>0</v>
      </c>
      <c r="J21" s="176"/>
      <c r="K21" s="174" t="str">
        <f t="shared" si="1"/>
        <v>NA</v>
      </c>
      <c r="L21" s="249" t="str">
        <f t="shared" si="2"/>
        <v>NOT APPLICABLE</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'1ST TERM Db'!AI2</f>
        <v>Economics</v>
      </c>
      <c r="D22" s="174">
        <f t="shared" si="0"/>
        <v>100</v>
      </c>
      <c r="E22" s="175">
        <f>VLOOKUP(B8,'1ST TERM Db'!A4:AH503,34,0)</f>
        <v>20</v>
      </c>
      <c r="F22" s="176"/>
      <c r="G22" s="175">
        <f>VLOOKUP(B8,'1ST TERM Db'!A4:AI503,35,0)</f>
        <v>23</v>
      </c>
      <c r="H22" s="176"/>
      <c r="I22" s="175">
        <f>VLOOKUP(B8,'1ST TERM Db'!A4:AJ503,36,0)</f>
        <v>43</v>
      </c>
      <c r="J22" s="176"/>
      <c r="K22" s="174" t="str">
        <f t="shared" si="1"/>
        <v>P</v>
      </c>
      <c r="L22" s="249" t="str">
        <f t="shared" si="2"/>
        <v>PASS</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'1ST TERM Db'!AL2</f>
        <v>Government</v>
      </c>
      <c r="D23" s="174" t="str">
        <f t="shared" si="0"/>
        <v>--</v>
      </c>
      <c r="E23" s="175">
        <f>VLOOKUP(B8,'1ST TERM Db'!A4:AK503,37,0)</f>
        <v>0</v>
      </c>
      <c r="F23" s="176"/>
      <c r="G23" s="175">
        <f>VLOOKUP(B8,'1ST TERM Db'!A4:AL503,38,0)</f>
        <v>0</v>
      </c>
      <c r="H23" s="176"/>
      <c r="I23" s="175">
        <f>VLOOKUP(B8,'1ST TERM Db'!A4:AM503,39,0)</f>
        <v>0</v>
      </c>
      <c r="J23" s="176"/>
      <c r="K23" s="174" t="str">
        <f t="shared" si="1"/>
        <v>NA</v>
      </c>
      <c r="L23" s="249" t="str">
        <f t="shared" si="2"/>
        <v>NOT APPLICABLE</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'1ST TERM Db'!AO2</f>
        <v>Literature in English</v>
      </c>
      <c r="D24" s="174" t="str">
        <f t="shared" si="0"/>
        <v>--</v>
      </c>
      <c r="E24" s="175">
        <f>VLOOKUP(B8,'1ST TERM Db'!A4:AN503,40,0)</f>
        <v>0</v>
      </c>
      <c r="F24" s="176"/>
      <c r="G24" s="175">
        <f>VLOOKUP(B8,'1ST TERM Db'!A4:AO503,41,0)</f>
        <v>0</v>
      </c>
      <c r="H24" s="176"/>
      <c r="I24" s="175">
        <f>VLOOKUP(B8,'1ST TERM Db'!A4:AP503,42,0)</f>
        <v>0</v>
      </c>
      <c r="J24" s="176"/>
      <c r="K24" s="174" t="str">
        <f t="shared" si="1"/>
        <v>NA</v>
      </c>
      <c r="L24" s="249" t="str">
        <f t="shared" si="2"/>
        <v>NOT APPLICABLE</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'1ST TERM Db'!AR2</f>
        <v>CRS</v>
      </c>
      <c r="D25" s="174" t="str">
        <f t="shared" si="0"/>
        <v>--</v>
      </c>
      <c r="E25" s="175">
        <f>VLOOKUP(B8,'1ST TERM Db'!A4:AQ503,43,0)</f>
        <v>0</v>
      </c>
      <c r="F25" s="176"/>
      <c r="G25" s="175">
        <f>VLOOKUP(B8,'1ST TERM Db'!A4:AR503,44,0)</f>
        <v>0</v>
      </c>
      <c r="H25" s="176"/>
      <c r="I25" s="175">
        <f>VLOOKUP(B8,'1ST TERM Db'!A4:AS503,45,0)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'1ST TERM Db'!AU2</f>
        <v>IRS </v>
      </c>
      <c r="D26" s="174" t="str">
        <f t="shared" si="0"/>
        <v>--</v>
      </c>
      <c r="E26" s="175">
        <f>VLOOKUP(B8,'1ST TERM Db'!A4:AT503,46,0)</f>
        <v>0</v>
      </c>
      <c r="F26" s="176"/>
      <c r="G26" s="175">
        <f>VLOOKUP(B8,'1ST TERM Db'!A4:AU503,47,0)</f>
        <v>0</v>
      </c>
      <c r="H26" s="176"/>
      <c r="I26" s="175">
        <f>VLOOKUP(B8,'1ST TERM Db'!A4:AV503,48,0)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'1ST TERM Db'!AX2</f>
        <v>Geography</v>
      </c>
      <c r="D27" s="174" t="str">
        <f t="shared" si="0"/>
        <v>--</v>
      </c>
      <c r="E27" s="175">
        <f>VLOOKUP(B8,'1ST TERM Db'!A4:AW513,49,0)</f>
        <v>0</v>
      </c>
      <c r="F27" s="176"/>
      <c r="G27" s="175">
        <f>VLOOKUP(B8,'1ST TERM Db'!A4:AX503,50,0)</f>
        <v>0</v>
      </c>
      <c r="H27" s="176"/>
      <c r="I27" s="175">
        <f>VLOOKUP(B8,'1ST TERM Db'!A4:AY503,51,0)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'1ST TERM Db'!BA2</f>
        <v>Further Mathematics</v>
      </c>
      <c r="D28" s="174" t="str">
        <f t="shared" si="0"/>
        <v>--</v>
      </c>
      <c r="E28" s="175">
        <f>VLOOKUP(B8,'1ST TERM Db'!A4:AZ503,52,0)</f>
        <v>0</v>
      </c>
      <c r="F28" s="176"/>
      <c r="G28" s="175">
        <f>VLOOKUP(B8,'1ST TERM Db'!A4:BA503,53,0)</f>
        <v>0</v>
      </c>
      <c r="H28" s="176"/>
      <c r="I28" s="175">
        <f>VLOOKUP(B8,'1ST TERM Db'!A4:BB503,54,0)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'1ST TERM Db'!BD2</f>
        <v>Agricultural Science</v>
      </c>
      <c r="D29" s="174" t="str">
        <f t="shared" si="0"/>
        <v>--</v>
      </c>
      <c r="E29" s="175">
        <f>VLOOKUP(B8,'1ST TERM Db'!A4:BC503,55,0)</f>
        <v>0</v>
      </c>
      <c r="F29" s="176"/>
      <c r="G29" s="175">
        <f>VLOOKUP(B8,'1ST TERM Db'!A4:BD503,56,0)</f>
        <v>0</v>
      </c>
      <c r="H29" s="176"/>
      <c r="I29" s="175">
        <f>VLOOKUP(B8,'1ST TERM Db'!A4:BE503,57,0)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'1ST TERM Db'!BG2</f>
        <v>Yoruba</v>
      </c>
      <c r="D30" s="174" t="str">
        <f t="shared" si="0"/>
        <v>--</v>
      </c>
      <c r="E30" s="175">
        <f>VLOOKUP(B8,'1ST TERM Db'!A4:BF503,58,0)</f>
        <v>0</v>
      </c>
      <c r="F30" s="176"/>
      <c r="G30" s="175">
        <f>VLOOKUP(B8,'1ST TERM Db'!A4:BG503,59,0)</f>
        <v>0</v>
      </c>
      <c r="H30" s="176"/>
      <c r="I30" s="175">
        <f>VLOOKUP(B8,'1ST TERM Db'!A4:BH503,60,0)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'1ST TERM Db'!BJ2</f>
        <v>Data Processing</v>
      </c>
      <c r="D31" s="174" t="str">
        <f t="shared" si="0"/>
        <v>--</v>
      </c>
      <c r="E31" s="175">
        <f>VLOOKUP(B8,'1ST TERM Db'!A4:BI503,61,0)</f>
        <v>0</v>
      </c>
      <c r="F31" s="176"/>
      <c r="G31" s="175">
        <f>VLOOKUP(B8,'1ST TERM Db'!A4:BJ503,62,0)</f>
        <v>0</v>
      </c>
      <c r="H31" s="176"/>
      <c r="I31" s="175">
        <f>VLOOKUP(B8,'1ST TERM Db'!A4:BK503,63,0)</f>
        <v>0</v>
      </c>
      <c r="J31" s="176"/>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100</v>
      </c>
      <c r="E32" s="184"/>
      <c r="F32" s="185"/>
      <c r="G32" s="186" t="s">
        <v>33</v>
      </c>
      <c r="H32" s="187"/>
      <c r="I32" s="250">
        <f>SUM(I14:I31)</f>
        <v>43</v>
      </c>
      <c r="J32" s="251"/>
      <c r="K32" s="252" t="s">
        <v>34</v>
      </c>
      <c r="L32" s="253">
        <f>FLOOR(I32/D32*100,0.1)</f>
        <v>43</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VLOOKUP(B8,'1ST TERM Db'!A4:BN503,66,0)</f>
        <v>EXCELLENT(5)</v>
      </c>
      <c r="C36" s="195"/>
      <c r="D36" s="196" t="str">
        <f>VLOOKUP(B8,'1ST TERM Db'!A4:BO503,67,0)</f>
        <v>EXCELLENT(5)</v>
      </c>
      <c r="E36" s="196" t="str">
        <f>VLOOKUP(B8,'1ST TERM Db'!A4:BP503,68,0)</f>
        <v>GOOD(4)</v>
      </c>
      <c r="F36" s="196" t="str">
        <f>VLOOKUP(B8,'1ST TERM Db'!A4:BQ503,69,0)</f>
        <v>AVERAGE(3)</v>
      </c>
      <c r="G36" s="196" t="str">
        <f>VLOOKUP(B8,'1ST TERM Db'!A4:BR503,70,0)</f>
        <v>GOOD(4)</v>
      </c>
      <c r="H36" s="196" t="str">
        <f>VLOOKUP(B8,'1ST TERM Db'!A4:BS503,71,0)</f>
        <v>GOOD(4)</v>
      </c>
      <c r="I36" s="196" t="str">
        <f>VLOOKUP(B8,'1ST TERM Db'!A4:BT503,72,0)</f>
        <v>GOOD(4)</v>
      </c>
      <c r="J36" s="196" t="str">
        <f>VLOOKUP(B8,'1ST TERM Db'!A4:BU503,73,0)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3">IF(D36="EXCELLENT(5)",5,IF(D36="GOOD(4)",4,IF(D36="AVERAGE(3)",3,IF(D36="BELOW AVERAGE(2)",2,IF(D36="FAIR(1)",1,"--")))))</f>
        <v>5</v>
      </c>
      <c r="E37" s="197">
        <f t="shared" si="3"/>
        <v>4</v>
      </c>
      <c r="F37" s="197">
        <f t="shared" si="3"/>
        <v>3</v>
      </c>
      <c r="G37" s="197">
        <f t="shared" si="3"/>
        <v>4</v>
      </c>
      <c r="H37" s="197">
        <f t="shared" si="3"/>
        <v>4</v>
      </c>
      <c r="I37" s="197">
        <f t="shared" si="3"/>
        <v>4</v>
      </c>
      <c r="J37" s="197">
        <f t="shared" si="3"/>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20</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c r="C40" s="205"/>
      <c r="D40" s="196" t="str">
        <f>VLOOKUP(B8,'1ST TERM Db'!A4:BY503,77,0)</f>
        <v>OPTIONAL</v>
      </c>
      <c r="E40" s="196" t="str">
        <f>VLOOKUP(B8,'1ST TERM Db'!A4:BZ503,78,0)</f>
        <v>OPTIONAL</v>
      </c>
      <c r="F40" s="196" t="str">
        <f>VLOOKUP(B8,'1ST TERM Db'!A4:CA503,79,0)</f>
        <v>GOOD(4)</v>
      </c>
      <c r="G40" s="196" t="str">
        <f>VLOOKUP(B8,'1ST TERM Db'!A4:CB503,80,0)</f>
        <v>GOOD(4)</v>
      </c>
      <c r="H40" s="206" t="str">
        <f>VLOOKUP(B8,'1ST TERM Db'!A4:CC503,81,0)</f>
        <v>AVERAGE(3)</v>
      </c>
      <c r="I40" s="270"/>
      <c r="J40" s="196" t="str">
        <f>VLOOKUP(B8,'1ST TERM Db'!A4:CD503,82,0)</f>
        <v>GOOD(4)</v>
      </c>
      <c r="K40" s="271" t="s">
        <v>46</v>
      </c>
      <c r="L40" s="272">
        <f>SUM(B41:K41)</f>
        <v>15</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t="str">
        <f>IF(B40="EXCELLENT(5)",5,IF(B40="GOOD(4)",4,IF(B40="AVERAGE(3)",3,IF(B40="BELOW AVERAGE(2)",2,IF(B40="FAIR(1)",1,"--")))))</f>
        <v>--</v>
      </c>
      <c r="C41" s="208"/>
      <c r="D41" s="207" t="str">
        <f t="shared" ref="D41:J41" si="4">IF(D40="EXCELLENT(5)",5,IF(D40="GOOD(4)",4,IF(D40="AVERAGE(3)",3,IF(D40="BELOW AVERAGE(2)",2,IF(D40="FAIR(1)",1,"--")))))</f>
        <v>--</v>
      </c>
      <c r="E41" s="207" t="str">
        <f t="shared" si="4"/>
        <v>--</v>
      </c>
      <c r="F41" s="207">
        <f t="shared" si="4"/>
        <v>4</v>
      </c>
      <c r="G41" s="207">
        <f t="shared" si="4"/>
        <v>4</v>
      </c>
      <c r="H41" s="207">
        <f t="shared" si="4"/>
        <v>3</v>
      </c>
      <c r="I41" s="208"/>
      <c r="J41" s="207">
        <f t="shared" si="4"/>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VLOOKUP(B8,'1ST TERM Db'!A4:CE503,83,0)</f>
        <v>Add the Tutor's Comment . . .</v>
      </c>
      <c r="E43" s="214"/>
      <c r="F43" s="214"/>
      <c r="G43" s="215"/>
      <c r="H43" s="216" t="s">
        <v>57</v>
      </c>
      <c r="I43" s="274" t="str">
        <f>VLOOKUP(B8,'1ST TERM Db'!A4:CG503,85,0)</f>
        <v>Mrs. Grace Kolawole H.</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VLOOKUP(B8,'1ST TERM Db'!A4:CF503,84,0)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VLOOKUP(B8,'1ST TERM Db'!A4:CH503,86,0)</f>
        <v>Next Term Begins on Monday, 5th January,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0</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F4" activePane="bottomRight" state="frozen"/>
      <selection/>
      <selection pane="topRight"/>
      <selection pane="bottomLeft"/>
      <selection pane="bottomRight" activeCell="AI3" sqref="AI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9">
        <v>87</v>
      </c>
    </row>
    <row r="2" s="5" customFormat="1" ht="30.95" customHeight="1" spans="1:94">
      <c r="A2" s="15"/>
      <c r="B2" s="16"/>
      <c r="C2" s="15"/>
      <c r="D2" s="15"/>
      <c r="E2" s="15"/>
      <c r="F2" s="15"/>
      <c r="G2" s="15"/>
      <c r="H2" s="15"/>
      <c r="I2" s="31"/>
      <c r="J2" s="32">
        <v>1</v>
      </c>
      <c r="K2" s="33" t="s">
        <v>157</v>
      </c>
      <c r="L2" s="34"/>
      <c r="M2" s="35">
        <v>2</v>
      </c>
      <c r="N2" s="36" t="s">
        <v>158</v>
      </c>
      <c r="O2" s="37"/>
      <c r="P2" s="38">
        <v>3</v>
      </c>
      <c r="Q2" s="49" t="str">
        <f>CK6</f>
        <v>Civic Education</v>
      </c>
      <c r="R2" s="50"/>
      <c r="S2" s="51">
        <v>4</v>
      </c>
      <c r="T2" s="52" t="str">
        <f>CK7</f>
        <v>Chemistry</v>
      </c>
      <c r="U2" s="53"/>
      <c r="V2" s="54">
        <v>5</v>
      </c>
      <c r="W2" s="49" t="str">
        <f>CK8</f>
        <v>Biology</v>
      </c>
      <c r="X2" s="50"/>
      <c r="Y2" s="51">
        <v>6</v>
      </c>
      <c r="Z2" s="52" t="str">
        <f>CK9</f>
        <v>Physics</v>
      </c>
      <c r="AA2" s="53"/>
      <c r="AB2" s="58">
        <v>7</v>
      </c>
      <c r="AC2" s="59" t="str">
        <f>CK10</f>
        <v>Financial Accounting</v>
      </c>
      <c r="AD2" s="60"/>
      <c r="AE2" s="61">
        <v>8</v>
      </c>
      <c r="AF2" s="52" t="str">
        <f>CK11</f>
        <v>Commerce</v>
      </c>
      <c r="AG2" s="53"/>
      <c r="AH2" s="54">
        <v>9</v>
      </c>
      <c r="AI2" s="49" t="str">
        <f>CK12</f>
        <v>Economics</v>
      </c>
      <c r="AJ2" s="50"/>
      <c r="AK2" s="62">
        <v>10</v>
      </c>
      <c r="AL2" s="52" t="str">
        <f>CK13</f>
        <v>Government</v>
      </c>
      <c r="AM2" s="53"/>
      <c r="AN2" s="54">
        <v>11</v>
      </c>
      <c r="AO2" s="63" t="str">
        <f>CK14</f>
        <v>Literature in English</v>
      </c>
      <c r="AP2" s="64"/>
      <c r="AQ2" s="51">
        <v>12</v>
      </c>
      <c r="AR2" s="52" t="str">
        <f>CK15</f>
        <v>CRS</v>
      </c>
      <c r="AS2" s="53"/>
      <c r="AT2" s="54">
        <v>13</v>
      </c>
      <c r="AU2" s="49" t="str">
        <f>CK16</f>
        <v>IRS </v>
      </c>
      <c r="AV2" s="50"/>
      <c r="AW2" s="51">
        <v>14</v>
      </c>
      <c r="AX2" s="52" t="str">
        <f>CK17</f>
        <v>Geography</v>
      </c>
      <c r="AY2" s="53"/>
      <c r="AZ2" s="54">
        <v>15</v>
      </c>
      <c r="BA2" s="49" t="str">
        <f>CK18</f>
        <v>Further Mathematics</v>
      </c>
      <c r="BB2" s="50"/>
      <c r="BC2" s="51">
        <v>16</v>
      </c>
      <c r="BD2" s="52" t="str">
        <f>CK19</f>
        <v>Agricultural Science</v>
      </c>
      <c r="BE2" s="53"/>
      <c r="BF2" s="65">
        <v>17</v>
      </c>
      <c r="BG2" s="66" t="str">
        <f>CK20</f>
        <v>Yoruba</v>
      </c>
      <c r="BH2" s="67"/>
      <c r="BI2" s="68">
        <v>18</v>
      </c>
      <c r="BJ2" s="52" t="str">
        <f>CK21</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92"/>
      <c r="CJ2" s="93"/>
      <c r="CK2" s="106"/>
      <c r="CN2" s="107"/>
      <c r="CO2" s="108"/>
      <c r="CP2" s="109"/>
    </row>
    <row r="3" s="6" customFormat="1" ht="71.1" spans="1:94">
      <c r="A3" s="17" t="s">
        <v>63</v>
      </c>
      <c r="B3" s="18" t="s">
        <v>64</v>
      </c>
      <c r="C3" s="18" t="s">
        <v>159</v>
      </c>
      <c r="D3" s="18" t="s">
        <v>6</v>
      </c>
      <c r="E3" s="19" t="s">
        <v>66</v>
      </c>
      <c r="F3" s="20" t="s">
        <v>67</v>
      </c>
      <c r="G3" s="20" t="s">
        <v>68</v>
      </c>
      <c r="H3" s="20" t="s">
        <v>69</v>
      </c>
      <c r="I3" s="39" t="s">
        <v>70</v>
      </c>
      <c r="J3" s="40" t="s">
        <v>160</v>
      </c>
      <c r="K3" s="40" t="s">
        <v>161</v>
      </c>
      <c r="L3" s="41" t="s">
        <v>162</v>
      </c>
      <c r="M3" s="40" t="s">
        <v>163</v>
      </c>
      <c r="N3" s="40" t="s">
        <v>164</v>
      </c>
      <c r="O3" s="41" t="s">
        <v>165</v>
      </c>
      <c r="P3" s="40" t="s">
        <v>166</v>
      </c>
      <c r="Q3" s="55" t="s">
        <v>167</v>
      </c>
      <c r="R3" s="56" t="s">
        <v>162</v>
      </c>
      <c r="S3" s="57" t="s">
        <v>168</v>
      </c>
      <c r="T3" s="55" t="s">
        <v>169</v>
      </c>
      <c r="U3" s="56" t="s">
        <v>170</v>
      </c>
      <c r="V3" s="57" t="s">
        <v>171</v>
      </c>
      <c r="W3" s="55" t="s">
        <v>169</v>
      </c>
      <c r="X3" s="56" t="s">
        <v>162</v>
      </c>
      <c r="Y3" s="57" t="s">
        <v>171</v>
      </c>
      <c r="Z3" s="55" t="s">
        <v>169</v>
      </c>
      <c r="AA3" s="56" t="s">
        <v>172</v>
      </c>
      <c r="AB3" s="57" t="s">
        <v>171</v>
      </c>
      <c r="AC3" s="55" t="s">
        <v>169</v>
      </c>
      <c r="AD3" s="56" t="s">
        <v>173</v>
      </c>
      <c r="AE3" s="57" t="s">
        <v>171</v>
      </c>
      <c r="AF3" s="55" t="s">
        <v>167</v>
      </c>
      <c r="AG3" s="56" t="s">
        <v>162</v>
      </c>
      <c r="AH3" s="57" t="s">
        <v>168</v>
      </c>
      <c r="AI3" s="55" t="s">
        <v>161</v>
      </c>
      <c r="AJ3" s="56" t="s">
        <v>174</v>
      </c>
      <c r="AK3" s="57" t="s">
        <v>171</v>
      </c>
      <c r="AL3" s="55" t="s">
        <v>167</v>
      </c>
      <c r="AM3" s="56" t="s">
        <v>162</v>
      </c>
      <c r="AN3" s="57" t="s">
        <v>168</v>
      </c>
      <c r="AO3" s="55" t="s">
        <v>161</v>
      </c>
      <c r="AP3" s="56" t="s">
        <v>162</v>
      </c>
      <c r="AQ3" s="57" t="s">
        <v>168</v>
      </c>
      <c r="AR3" s="55" t="s">
        <v>161</v>
      </c>
      <c r="AS3" s="56" t="s">
        <v>162</v>
      </c>
      <c r="AT3" s="57" t="s">
        <v>168</v>
      </c>
      <c r="AU3" s="55" t="s">
        <v>169</v>
      </c>
      <c r="AV3" s="56" t="s">
        <v>162</v>
      </c>
      <c r="AW3" s="57" t="s">
        <v>171</v>
      </c>
      <c r="AX3" s="55" t="s">
        <v>161</v>
      </c>
      <c r="AY3" s="56" t="s">
        <v>162</v>
      </c>
      <c r="AZ3" s="57" t="s">
        <v>168</v>
      </c>
      <c r="BA3" s="55" t="s">
        <v>169</v>
      </c>
      <c r="BB3" s="56" t="s">
        <v>175</v>
      </c>
      <c r="BC3" s="57" t="s">
        <v>168</v>
      </c>
      <c r="BD3" s="55" t="s">
        <v>169</v>
      </c>
      <c r="BE3" s="56" t="s">
        <v>162</v>
      </c>
      <c r="BF3" s="57" t="s">
        <v>168</v>
      </c>
      <c r="BG3" s="55" t="s">
        <v>169</v>
      </c>
      <c r="BH3" s="70" t="s">
        <v>175</v>
      </c>
      <c r="BI3" s="40" t="s">
        <v>168</v>
      </c>
      <c r="BJ3" s="55" t="s">
        <v>169</v>
      </c>
      <c r="BK3" s="70" t="s">
        <v>175</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97" t="s">
        <v>176</v>
      </c>
      <c r="CJ3" s="98" t="s">
        <v>177</v>
      </c>
      <c r="CK3" s="110" t="s">
        <v>178</v>
      </c>
      <c r="CL3" s="111" t="s">
        <v>179</v>
      </c>
      <c r="CN3" s="112"/>
      <c r="CP3" s="113"/>
    </row>
    <row r="4" ht="41.45" customHeight="1" spans="1:92">
      <c r="A4" s="21">
        <v>1</v>
      </c>
      <c r="B4" s="22" t="s">
        <v>180</v>
      </c>
      <c r="C4" s="23" t="s">
        <v>181</v>
      </c>
      <c r="D4" s="24" t="s">
        <v>182</v>
      </c>
      <c r="E4" s="25" t="s">
        <v>183</v>
      </c>
      <c r="F4" s="25">
        <v>31</v>
      </c>
      <c r="G4" s="25">
        <v>124</v>
      </c>
      <c r="H4" s="26"/>
      <c r="I4" s="42">
        <f>G4-H4</f>
        <v>124</v>
      </c>
      <c r="J4" s="26"/>
      <c r="K4" s="26"/>
      <c r="L4" s="43">
        <f t="shared" ref="L4:L67" si="0">SUM(J4:K4)</f>
        <v>0</v>
      </c>
      <c r="M4" s="26"/>
      <c r="N4" s="26"/>
      <c r="O4" s="43">
        <f>SUM(M4:N4)</f>
        <v>0</v>
      </c>
      <c r="P4" s="26"/>
      <c r="Q4" s="26"/>
      <c r="R4" s="43">
        <f>SUM(P4:Q4)</f>
        <v>0</v>
      </c>
      <c r="S4" s="26"/>
      <c r="T4" s="26"/>
      <c r="U4" s="43">
        <f>SUM(S4:T4)</f>
        <v>0</v>
      </c>
      <c r="V4" s="26"/>
      <c r="W4" s="26"/>
      <c r="X4" s="43">
        <f>SUM(V4:W4)</f>
        <v>0</v>
      </c>
      <c r="Y4" s="26"/>
      <c r="Z4" s="26"/>
      <c r="AA4" s="43">
        <f>SUM(Y4:Z4)</f>
        <v>0</v>
      </c>
      <c r="AB4" s="26"/>
      <c r="AC4" s="26"/>
      <c r="AD4" s="43">
        <f>SUM(AB4:AC4)</f>
        <v>0</v>
      </c>
      <c r="AE4" s="26"/>
      <c r="AF4" s="26"/>
      <c r="AG4" s="43">
        <f>SUM(AE4:AF4)</f>
        <v>0</v>
      </c>
      <c r="AH4" s="26">
        <v>20</v>
      </c>
      <c r="AI4" s="26">
        <v>23</v>
      </c>
      <c r="AJ4" s="43">
        <f>SUM(AH4:AI4)</f>
        <v>43</v>
      </c>
      <c r="AK4" s="26"/>
      <c r="AL4" s="26"/>
      <c r="AM4" s="43">
        <f>SUM(AK4:AL4)</f>
        <v>0</v>
      </c>
      <c r="AN4" s="26"/>
      <c r="AO4" s="26"/>
      <c r="AP4" s="43">
        <f>SUM(AN4:AO4)</f>
        <v>0</v>
      </c>
      <c r="AQ4" s="26"/>
      <c r="AR4" s="26"/>
      <c r="AS4" s="43">
        <f t="shared" ref="AS4:AS68" si="1">SUM(AQ4:AR4)</f>
        <v>0</v>
      </c>
      <c r="AT4" s="26"/>
      <c r="AU4" s="26"/>
      <c r="AV4" s="43">
        <f>SUM(AT4:AU4)</f>
        <v>0</v>
      </c>
      <c r="AW4" s="26">
        <v>0</v>
      </c>
      <c r="AX4" s="26">
        <v>0</v>
      </c>
      <c r="AY4" s="43">
        <f>SUM(AW4:AX4)</f>
        <v>0</v>
      </c>
      <c r="AZ4" s="26">
        <v>0</v>
      </c>
      <c r="BA4" s="26">
        <v>0</v>
      </c>
      <c r="BB4" s="43">
        <f>SUM(AZ4:BA4)</f>
        <v>0</v>
      </c>
      <c r="BC4" s="26">
        <v>0</v>
      </c>
      <c r="BD4" s="26">
        <v>0</v>
      </c>
      <c r="BE4" s="43">
        <f>SUM(BC4:BD4)</f>
        <v>0</v>
      </c>
      <c r="BF4" s="26">
        <v>0</v>
      </c>
      <c r="BG4" s="26">
        <v>0</v>
      </c>
      <c r="BH4" s="43">
        <f t="shared" ref="BH4:BH67" si="2">SUM(BF4:BG4)</f>
        <v>0</v>
      </c>
      <c r="BI4" s="72">
        <v>0</v>
      </c>
      <c r="BJ4" s="72">
        <v>0</v>
      </c>
      <c r="BK4" s="43">
        <f>SUM(BI4:BJ4)</f>
        <v>0</v>
      </c>
      <c r="BL4" s="73">
        <f>SUM(L4,O4,R4,U4,X4,AA4,AD4,AG4,AJ4,AM4,AP4,AS4,AV4,AY4,BB4,BE4,BH4,BK4)</f>
        <v>43</v>
      </c>
      <c r="BM4" s="80">
        <f>RANK(BL4,BL4:BL503,0)</f>
        <v>3</v>
      </c>
      <c r="BN4" s="81" t="s">
        <v>95</v>
      </c>
      <c r="BO4" s="81" t="s">
        <v>95</v>
      </c>
      <c r="BP4" s="81" t="s">
        <v>96</v>
      </c>
      <c r="BQ4" s="81" t="s">
        <v>97</v>
      </c>
      <c r="BR4" s="81" t="s">
        <v>96</v>
      </c>
      <c r="BS4" s="81" t="s">
        <v>96</v>
      </c>
      <c r="BT4" s="81" t="s">
        <v>96</v>
      </c>
      <c r="BU4" s="81" t="s">
        <v>95</v>
      </c>
      <c r="BV4" s="87" t="s">
        <v>98</v>
      </c>
      <c r="BW4" s="88" t="s">
        <v>184</v>
      </c>
      <c r="BX4" s="81" t="s">
        <v>96</v>
      </c>
      <c r="BY4" s="81" t="s">
        <v>100</v>
      </c>
      <c r="BZ4" s="81" t="s">
        <v>100</v>
      </c>
      <c r="CA4" s="81" t="s">
        <v>96</v>
      </c>
      <c r="CB4" s="81" t="s">
        <v>96</v>
      </c>
      <c r="CC4" s="81" t="s">
        <v>97</v>
      </c>
      <c r="CD4" s="99" t="s">
        <v>96</v>
      </c>
      <c r="CE4" s="100" t="s">
        <v>101</v>
      </c>
      <c r="CF4" s="101" t="s">
        <v>102</v>
      </c>
      <c r="CG4" s="102" t="s">
        <v>185</v>
      </c>
      <c r="CH4" s="103" t="s">
        <v>186</v>
      </c>
      <c r="CI4" s="104" t="s">
        <v>187</v>
      </c>
      <c r="CJ4" s="105">
        <v>1</v>
      </c>
      <c r="CK4" s="114" t="s">
        <v>188</v>
      </c>
      <c r="CL4" s="115" t="s">
        <v>189</v>
      </c>
      <c r="CM4" s="116"/>
      <c r="CN4" s="117" t="s">
        <v>189</v>
      </c>
    </row>
    <row r="5" ht="22.5" spans="1:94">
      <c r="A5" s="21">
        <v>2</v>
      </c>
      <c r="B5" s="22" t="s">
        <v>190</v>
      </c>
      <c r="C5" s="23" t="s">
        <v>191</v>
      </c>
      <c r="D5" s="24" t="s">
        <v>182</v>
      </c>
      <c r="E5" s="25" t="s">
        <v>183</v>
      </c>
      <c r="F5" s="25">
        <v>31</v>
      </c>
      <c r="G5" s="25">
        <v>124</v>
      </c>
      <c r="H5" s="26"/>
      <c r="I5" s="42">
        <f t="shared" ref="I5:I68" si="3">G5-H5</f>
        <v>124</v>
      </c>
      <c r="J5" s="26"/>
      <c r="K5" s="26"/>
      <c r="L5" s="43">
        <f t="shared" si="0"/>
        <v>0</v>
      </c>
      <c r="M5" s="44"/>
      <c r="N5" s="26"/>
      <c r="O5" s="43">
        <f t="shared" ref="O5:O68" si="4">SUM(M5:N5)</f>
        <v>0</v>
      </c>
      <c r="P5" s="26"/>
      <c r="Q5" s="26"/>
      <c r="R5" s="43">
        <f t="shared" ref="R5:R68" si="5">SUM(P5:Q5)</f>
        <v>0</v>
      </c>
      <c r="S5" s="26"/>
      <c r="T5" s="26"/>
      <c r="U5" s="43">
        <f t="shared" ref="U5:U68" si="6">SUM(S5:T5)</f>
        <v>0</v>
      </c>
      <c r="V5" s="26"/>
      <c r="W5" s="26"/>
      <c r="X5" s="43">
        <f t="shared" ref="X5:X68" si="7">SUM(V5:W5)</f>
        <v>0</v>
      </c>
      <c r="Y5" s="26"/>
      <c r="Z5" s="26"/>
      <c r="AA5" s="43">
        <f t="shared" ref="AA5:AA68" si="8">SUM(Y5:Z5)</f>
        <v>0</v>
      </c>
      <c r="AB5" s="26"/>
      <c r="AC5" s="26"/>
      <c r="AD5" s="43">
        <f t="shared" ref="AD5:AD68" si="9">SUM(AB5:AC5)</f>
        <v>0</v>
      </c>
      <c r="AE5" s="26"/>
      <c r="AF5" s="26"/>
      <c r="AG5" s="43">
        <f t="shared" ref="AG5:AG68" si="10">SUM(AE5:AF5)</f>
        <v>0</v>
      </c>
      <c r="AH5" s="26">
        <v>21</v>
      </c>
      <c r="AI5" s="26">
        <v>20</v>
      </c>
      <c r="AJ5" s="43">
        <f t="shared" ref="AJ5:AJ68" si="11">SUM(AH5:AI5)</f>
        <v>41</v>
      </c>
      <c r="AK5" s="26"/>
      <c r="AL5" s="26"/>
      <c r="AM5" s="43">
        <f t="shared" ref="AM5:AM68" si="12">SUM(AK5:AL5)</f>
        <v>0</v>
      </c>
      <c r="AN5" s="26"/>
      <c r="AO5" s="26"/>
      <c r="AP5" s="43">
        <f t="shared" ref="AP5:AP68" si="13">SUM(AN5:AO5)</f>
        <v>0</v>
      </c>
      <c r="AQ5" s="26"/>
      <c r="AR5" s="26"/>
      <c r="AS5" s="43">
        <f t="shared" si="1"/>
        <v>0</v>
      </c>
      <c r="AT5" s="26"/>
      <c r="AU5" s="26"/>
      <c r="AV5" s="43">
        <f t="shared" ref="AV5:AV68" si="14">SUM(AT5:AU5)</f>
        <v>0</v>
      </c>
      <c r="AW5" s="26">
        <v>0</v>
      </c>
      <c r="AX5" s="26">
        <v>0</v>
      </c>
      <c r="AY5" s="43">
        <f t="shared" ref="AY5:AY68" si="15">SUM(AW5:AX5)</f>
        <v>0</v>
      </c>
      <c r="AZ5" s="26">
        <v>0</v>
      </c>
      <c r="BA5" s="26">
        <v>0</v>
      </c>
      <c r="BB5" s="43">
        <f t="shared" ref="BB5:BB68" si="16">SUM(AZ5:BA5)</f>
        <v>0</v>
      </c>
      <c r="BC5" s="26">
        <v>0</v>
      </c>
      <c r="BD5" s="26">
        <v>0</v>
      </c>
      <c r="BE5" s="43">
        <f t="shared" ref="BE5:BE68" si="17">SUM(BC5:BD5)</f>
        <v>0</v>
      </c>
      <c r="BF5" s="26">
        <v>0</v>
      </c>
      <c r="BG5" s="26">
        <v>0</v>
      </c>
      <c r="BH5" s="43">
        <f t="shared" si="2"/>
        <v>0</v>
      </c>
      <c r="BI5" s="72">
        <v>0</v>
      </c>
      <c r="BJ5" s="72">
        <v>0</v>
      </c>
      <c r="BK5" s="43">
        <f>SUM(BI5:BJ5)</f>
        <v>0</v>
      </c>
      <c r="BL5" s="73">
        <f>SUM(L5,O5,R5,U5,X5,AA5,AD5,AG5,AJ5,AM5,AP5,AS5,AV5,AY5,BB5,BE5,BH5,BK5)</f>
        <v>41</v>
      </c>
      <c r="BM5" s="80">
        <f t="shared" ref="BM5:BM68" si="18">RANK(BL5,BL$4:BL$503)</f>
        <v>5</v>
      </c>
      <c r="BN5" s="81" t="s">
        <v>96</v>
      </c>
      <c r="BO5" s="81" t="s">
        <v>95</v>
      </c>
      <c r="BP5" s="81" t="s">
        <v>96</v>
      </c>
      <c r="BQ5" s="81" t="s">
        <v>96</v>
      </c>
      <c r="BR5" s="81" t="s">
        <v>96</v>
      </c>
      <c r="BS5" s="81" t="s">
        <v>96</v>
      </c>
      <c r="BT5" s="81" t="s">
        <v>96</v>
      </c>
      <c r="BU5" s="81" t="s">
        <v>96</v>
      </c>
      <c r="BV5" s="87" t="s">
        <v>98</v>
      </c>
      <c r="BW5" s="88" t="s">
        <v>184</v>
      </c>
      <c r="BX5" s="81" t="s">
        <v>100</v>
      </c>
      <c r="BY5" s="81" t="s">
        <v>96</v>
      </c>
      <c r="BZ5" s="81" t="s">
        <v>96</v>
      </c>
      <c r="CA5" s="81" t="s">
        <v>97</v>
      </c>
      <c r="CB5" s="81" t="s">
        <v>96</v>
      </c>
      <c r="CC5" s="81" t="s">
        <v>96</v>
      </c>
      <c r="CD5" s="99" t="s">
        <v>96</v>
      </c>
      <c r="CE5" s="100" t="s">
        <v>101</v>
      </c>
      <c r="CF5" s="101" t="s">
        <v>102</v>
      </c>
      <c r="CG5" s="102" t="s">
        <v>185</v>
      </c>
      <c r="CH5" s="103" t="s">
        <v>186</v>
      </c>
      <c r="CI5" s="104" t="s">
        <v>192</v>
      </c>
      <c r="CJ5" s="105">
        <v>2</v>
      </c>
      <c r="CK5" s="118" t="s">
        <v>193</v>
      </c>
      <c r="CL5" s="119"/>
      <c r="CN5" s="117"/>
      <c r="CP5" s="418" t="s">
        <v>194</v>
      </c>
    </row>
    <row r="6" ht="30.3" spans="1:94">
      <c r="A6" s="21">
        <v>3</v>
      </c>
      <c r="B6" s="22" t="s">
        <v>195</v>
      </c>
      <c r="C6" s="23" t="s">
        <v>196</v>
      </c>
      <c r="D6" s="24" t="s">
        <v>182</v>
      </c>
      <c r="E6" s="25" t="s">
        <v>183</v>
      </c>
      <c r="F6" s="25">
        <v>31</v>
      </c>
      <c r="G6" s="25">
        <v>124</v>
      </c>
      <c r="H6" s="26"/>
      <c r="I6" s="42">
        <f t="shared" si="3"/>
        <v>124</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c r="AI6" s="26"/>
      <c r="AJ6" s="43">
        <f t="shared" si="11"/>
        <v>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0</v>
      </c>
      <c r="BM6" s="80">
        <f t="shared" si="18"/>
        <v>12</v>
      </c>
      <c r="BN6" s="81" t="s">
        <v>105</v>
      </c>
      <c r="BO6" s="81" t="s">
        <v>105</v>
      </c>
      <c r="BP6" s="81" t="s">
        <v>105</v>
      </c>
      <c r="BQ6" s="81" t="s">
        <v>105</v>
      </c>
      <c r="BR6" s="81" t="s">
        <v>105</v>
      </c>
      <c r="BS6" s="81" t="s">
        <v>105</v>
      </c>
      <c r="BT6" s="81" t="s">
        <v>105</v>
      </c>
      <c r="BU6" s="81" t="s">
        <v>105</v>
      </c>
      <c r="BV6" s="87" t="s">
        <v>98</v>
      </c>
      <c r="BW6" s="88" t="s">
        <v>184</v>
      </c>
      <c r="BX6" s="81" t="s">
        <v>105</v>
      </c>
      <c r="BY6" s="81" t="s">
        <v>105</v>
      </c>
      <c r="BZ6" s="81" t="s">
        <v>105</v>
      </c>
      <c r="CA6" s="81" t="s">
        <v>105</v>
      </c>
      <c r="CB6" s="81" t="s">
        <v>105</v>
      </c>
      <c r="CC6" s="81" t="s">
        <v>105</v>
      </c>
      <c r="CD6" s="99" t="s">
        <v>105</v>
      </c>
      <c r="CE6" s="100" t="s">
        <v>101</v>
      </c>
      <c r="CF6" s="101" t="s">
        <v>102</v>
      </c>
      <c r="CG6" s="102" t="s">
        <v>185</v>
      </c>
      <c r="CH6" s="103" t="s">
        <v>186</v>
      </c>
      <c r="CI6" s="104" t="s">
        <v>187</v>
      </c>
      <c r="CJ6" s="105">
        <v>3</v>
      </c>
      <c r="CK6" s="118" t="s">
        <v>197</v>
      </c>
      <c r="CN6" s="117" t="s">
        <v>198</v>
      </c>
      <c r="CP6" s="418" t="s">
        <v>199</v>
      </c>
    </row>
    <row r="7" ht="30.3" spans="1:94">
      <c r="A7" s="21">
        <v>4</v>
      </c>
      <c r="B7" s="22" t="s">
        <v>200</v>
      </c>
      <c r="C7" s="23"/>
      <c r="D7" s="24" t="s">
        <v>182</v>
      </c>
      <c r="E7" s="25" t="s">
        <v>183</v>
      </c>
      <c r="F7" s="25">
        <v>31</v>
      </c>
      <c r="G7" s="25">
        <v>124</v>
      </c>
      <c r="H7" s="26"/>
      <c r="I7" s="42">
        <f t="shared" si="3"/>
        <v>124</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v>15</v>
      </c>
      <c r="AI7" s="26">
        <v>4</v>
      </c>
      <c r="AJ7" s="43">
        <f t="shared" si="11"/>
        <v>19</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19</v>
      </c>
      <c r="BM7" s="80">
        <f t="shared" si="18"/>
        <v>11</v>
      </c>
      <c r="BN7" s="81" t="s">
        <v>105</v>
      </c>
      <c r="BO7" s="81" t="s">
        <v>105</v>
      </c>
      <c r="BP7" s="81" t="s">
        <v>105</v>
      </c>
      <c r="BQ7" s="81" t="s">
        <v>105</v>
      </c>
      <c r="BR7" s="81" t="s">
        <v>105</v>
      </c>
      <c r="BS7" s="81" t="s">
        <v>105</v>
      </c>
      <c r="BT7" s="81" t="s">
        <v>105</v>
      </c>
      <c r="BU7" s="81" t="s">
        <v>105</v>
      </c>
      <c r="BV7" s="87" t="s">
        <v>98</v>
      </c>
      <c r="BW7" s="88" t="s">
        <v>184</v>
      </c>
      <c r="BX7" s="81" t="s">
        <v>105</v>
      </c>
      <c r="BY7" s="81" t="s">
        <v>105</v>
      </c>
      <c r="BZ7" s="81" t="s">
        <v>105</v>
      </c>
      <c r="CA7" s="81" t="s">
        <v>105</v>
      </c>
      <c r="CB7" s="81" t="s">
        <v>105</v>
      </c>
      <c r="CC7" s="81" t="s">
        <v>105</v>
      </c>
      <c r="CD7" s="99" t="s">
        <v>105</v>
      </c>
      <c r="CE7" s="100" t="s">
        <v>101</v>
      </c>
      <c r="CF7" s="101" t="s">
        <v>102</v>
      </c>
      <c r="CG7" s="102" t="s">
        <v>185</v>
      </c>
      <c r="CH7" s="103" t="s">
        <v>186</v>
      </c>
      <c r="CI7" s="104"/>
      <c r="CJ7" s="105">
        <v>4</v>
      </c>
      <c r="CK7" s="118" t="s">
        <v>201</v>
      </c>
      <c r="CN7" s="117"/>
      <c r="CP7" s="120" t="s">
        <v>202</v>
      </c>
    </row>
    <row r="8" ht="30.3" spans="1:94">
      <c r="A8" s="21">
        <v>5</v>
      </c>
      <c r="B8" s="22" t="s">
        <v>203</v>
      </c>
      <c r="C8" s="23"/>
      <c r="D8" s="24" t="s">
        <v>182</v>
      </c>
      <c r="E8" s="25" t="s">
        <v>183</v>
      </c>
      <c r="F8" s="25">
        <v>31</v>
      </c>
      <c r="G8" s="25">
        <v>124</v>
      </c>
      <c r="H8" s="26"/>
      <c r="I8" s="42">
        <f t="shared" si="3"/>
        <v>124</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v>22</v>
      </c>
      <c r="AI8" s="26">
        <v>24</v>
      </c>
      <c r="AJ8" s="43">
        <f t="shared" si="11"/>
        <v>46</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46</v>
      </c>
      <c r="BM8" s="80">
        <f t="shared" si="18"/>
        <v>2</v>
      </c>
      <c r="BN8" s="81" t="s">
        <v>105</v>
      </c>
      <c r="BO8" s="81" t="s">
        <v>105</v>
      </c>
      <c r="BP8" s="81" t="s">
        <v>105</v>
      </c>
      <c r="BQ8" s="81" t="s">
        <v>105</v>
      </c>
      <c r="BR8" s="81" t="s">
        <v>105</v>
      </c>
      <c r="BS8" s="81" t="s">
        <v>105</v>
      </c>
      <c r="BT8" s="81" t="s">
        <v>105</v>
      </c>
      <c r="BU8" s="81" t="s">
        <v>105</v>
      </c>
      <c r="BV8" s="87" t="s">
        <v>98</v>
      </c>
      <c r="BW8" s="88" t="s">
        <v>184</v>
      </c>
      <c r="BX8" s="81" t="s">
        <v>105</v>
      </c>
      <c r="BY8" s="81" t="s">
        <v>105</v>
      </c>
      <c r="BZ8" s="81" t="s">
        <v>105</v>
      </c>
      <c r="CA8" s="81" t="s">
        <v>105</v>
      </c>
      <c r="CB8" s="81" t="s">
        <v>105</v>
      </c>
      <c r="CC8" s="81" t="s">
        <v>105</v>
      </c>
      <c r="CD8" s="99" t="s">
        <v>105</v>
      </c>
      <c r="CE8" s="100" t="s">
        <v>101</v>
      </c>
      <c r="CF8" s="101" t="s">
        <v>102</v>
      </c>
      <c r="CG8" s="102" t="s">
        <v>185</v>
      </c>
      <c r="CH8" s="103" t="s">
        <v>186</v>
      </c>
      <c r="CI8" s="104"/>
      <c r="CJ8" s="105">
        <v>5</v>
      </c>
      <c r="CK8" s="118" t="s">
        <v>204</v>
      </c>
      <c r="CN8" s="117" t="s">
        <v>205</v>
      </c>
      <c r="CP8" s="120" t="s">
        <v>201</v>
      </c>
    </row>
    <row r="9" ht="30.3" spans="1:94">
      <c r="A9" s="21">
        <v>6</v>
      </c>
      <c r="B9" s="22" t="s">
        <v>206</v>
      </c>
      <c r="C9" s="23"/>
      <c r="D9" s="24" t="s">
        <v>182</v>
      </c>
      <c r="E9" s="25" t="s">
        <v>183</v>
      </c>
      <c r="F9" s="25">
        <v>31</v>
      </c>
      <c r="G9" s="25">
        <v>124</v>
      </c>
      <c r="H9" s="26"/>
      <c r="I9" s="42">
        <f t="shared" si="3"/>
        <v>124</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12</v>
      </c>
      <c r="BN9" s="81" t="s">
        <v>105</v>
      </c>
      <c r="BO9" s="81" t="s">
        <v>105</v>
      </c>
      <c r="BP9" s="81" t="s">
        <v>105</v>
      </c>
      <c r="BQ9" s="81" t="s">
        <v>105</v>
      </c>
      <c r="BR9" s="81" t="s">
        <v>105</v>
      </c>
      <c r="BS9" s="81" t="s">
        <v>105</v>
      </c>
      <c r="BT9" s="81" t="s">
        <v>105</v>
      </c>
      <c r="BU9" s="81" t="s">
        <v>105</v>
      </c>
      <c r="BV9" s="87" t="s">
        <v>98</v>
      </c>
      <c r="BW9" s="88" t="s">
        <v>184</v>
      </c>
      <c r="BX9" s="81" t="s">
        <v>105</v>
      </c>
      <c r="BY9" s="81" t="s">
        <v>105</v>
      </c>
      <c r="BZ9" s="81" t="s">
        <v>105</v>
      </c>
      <c r="CA9" s="81" t="s">
        <v>105</v>
      </c>
      <c r="CB9" s="81" t="s">
        <v>105</v>
      </c>
      <c r="CC9" s="81" t="s">
        <v>105</v>
      </c>
      <c r="CD9" s="99" t="s">
        <v>105</v>
      </c>
      <c r="CE9" s="100" t="s">
        <v>101</v>
      </c>
      <c r="CF9" s="101" t="s">
        <v>102</v>
      </c>
      <c r="CG9" s="102" t="s">
        <v>185</v>
      </c>
      <c r="CH9" s="103" t="s">
        <v>186</v>
      </c>
      <c r="CI9" s="104"/>
      <c r="CJ9" s="105">
        <v>6</v>
      </c>
      <c r="CK9" s="118" t="s">
        <v>202</v>
      </c>
      <c r="CP9" s="120" t="s">
        <v>204</v>
      </c>
    </row>
    <row r="10" ht="30.3" spans="1:94">
      <c r="A10" s="21">
        <v>7</v>
      </c>
      <c r="B10" s="22" t="s">
        <v>207</v>
      </c>
      <c r="C10" s="23"/>
      <c r="D10" s="24" t="s">
        <v>208</v>
      </c>
      <c r="E10" s="25" t="s">
        <v>183</v>
      </c>
      <c r="F10" s="25">
        <v>31</v>
      </c>
      <c r="G10" s="25">
        <v>124</v>
      </c>
      <c r="H10" s="26"/>
      <c r="I10" s="42">
        <f t="shared" si="3"/>
        <v>124</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c r="AI10" s="26"/>
      <c r="AJ10" s="43">
        <f t="shared" si="11"/>
        <v>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0</v>
      </c>
      <c r="BM10" s="80">
        <f t="shared" si="18"/>
        <v>12</v>
      </c>
      <c r="BN10" s="81" t="s">
        <v>105</v>
      </c>
      <c r="BO10" s="81" t="s">
        <v>105</v>
      </c>
      <c r="BP10" s="81" t="s">
        <v>105</v>
      </c>
      <c r="BQ10" s="81" t="s">
        <v>105</v>
      </c>
      <c r="BR10" s="81" t="s">
        <v>105</v>
      </c>
      <c r="BS10" s="81" t="s">
        <v>105</v>
      </c>
      <c r="BT10" s="81" t="s">
        <v>105</v>
      </c>
      <c r="BU10" s="81" t="s">
        <v>105</v>
      </c>
      <c r="BV10" s="87" t="s">
        <v>98</v>
      </c>
      <c r="BW10" s="88" t="s">
        <v>184</v>
      </c>
      <c r="BX10" s="81" t="s">
        <v>105</v>
      </c>
      <c r="BY10" s="81" t="s">
        <v>105</v>
      </c>
      <c r="BZ10" s="81" t="s">
        <v>105</v>
      </c>
      <c r="CA10" s="81" t="s">
        <v>105</v>
      </c>
      <c r="CB10" s="81" t="s">
        <v>105</v>
      </c>
      <c r="CC10" s="81" t="s">
        <v>105</v>
      </c>
      <c r="CD10" s="99" t="s">
        <v>105</v>
      </c>
      <c r="CE10" s="100" t="s">
        <v>101</v>
      </c>
      <c r="CF10" s="101" t="s">
        <v>102</v>
      </c>
      <c r="CG10" s="102" t="s">
        <v>185</v>
      </c>
      <c r="CH10" s="103" t="s">
        <v>186</v>
      </c>
      <c r="CI10" s="104"/>
      <c r="CJ10" s="105">
        <v>7</v>
      </c>
      <c r="CK10" s="118" t="s">
        <v>209</v>
      </c>
      <c r="CP10" s="120" t="s">
        <v>210</v>
      </c>
    </row>
    <row r="11" ht="30.3" spans="1:94">
      <c r="A11" s="21">
        <v>8</v>
      </c>
      <c r="B11" s="22" t="s">
        <v>211</v>
      </c>
      <c r="C11" s="23" t="s">
        <v>212</v>
      </c>
      <c r="D11" s="24" t="s">
        <v>208</v>
      </c>
      <c r="E11" s="25" t="s">
        <v>183</v>
      </c>
      <c r="F11" s="25">
        <v>31</v>
      </c>
      <c r="G11" s="25">
        <v>124</v>
      </c>
      <c r="H11" s="26"/>
      <c r="I11" s="42">
        <f t="shared" si="3"/>
        <v>124</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c r="AI11" s="26"/>
      <c r="AJ11" s="43">
        <f t="shared" si="11"/>
        <v>0</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0</v>
      </c>
      <c r="BM11" s="80">
        <f t="shared" si="18"/>
        <v>12</v>
      </c>
      <c r="BN11" s="81" t="s">
        <v>105</v>
      </c>
      <c r="BO11" s="81" t="s">
        <v>105</v>
      </c>
      <c r="BP11" s="81" t="s">
        <v>105</v>
      </c>
      <c r="BQ11" s="81" t="s">
        <v>105</v>
      </c>
      <c r="BR11" s="81" t="s">
        <v>105</v>
      </c>
      <c r="BS11" s="81" t="s">
        <v>105</v>
      </c>
      <c r="BT11" s="81" t="s">
        <v>105</v>
      </c>
      <c r="BU11" s="81" t="s">
        <v>105</v>
      </c>
      <c r="BV11" s="87" t="s">
        <v>98</v>
      </c>
      <c r="BW11" s="88" t="s">
        <v>184</v>
      </c>
      <c r="BX11" s="81" t="s">
        <v>105</v>
      </c>
      <c r="BY11" s="81" t="s">
        <v>105</v>
      </c>
      <c r="BZ11" s="81" t="s">
        <v>105</v>
      </c>
      <c r="CA11" s="81" t="s">
        <v>105</v>
      </c>
      <c r="CB11" s="81" t="s">
        <v>105</v>
      </c>
      <c r="CC11" s="81" t="s">
        <v>105</v>
      </c>
      <c r="CD11" s="99" t="s">
        <v>105</v>
      </c>
      <c r="CE11" s="100" t="s">
        <v>101</v>
      </c>
      <c r="CF11" s="101" t="s">
        <v>102</v>
      </c>
      <c r="CG11" s="102" t="s">
        <v>185</v>
      </c>
      <c r="CH11" s="103" t="s">
        <v>186</v>
      </c>
      <c r="CI11" s="104"/>
      <c r="CJ11" s="105">
        <v>8</v>
      </c>
      <c r="CK11" s="118" t="s">
        <v>213</v>
      </c>
      <c r="CP11" s="120" t="s">
        <v>214</v>
      </c>
    </row>
    <row r="12" ht="30.3" spans="1:94">
      <c r="A12" s="21">
        <v>9</v>
      </c>
      <c r="B12" s="22" t="s">
        <v>215</v>
      </c>
      <c r="C12" s="23" t="s">
        <v>216</v>
      </c>
      <c r="D12" s="24" t="s">
        <v>208</v>
      </c>
      <c r="E12" s="25" t="s">
        <v>183</v>
      </c>
      <c r="F12" s="25">
        <v>31</v>
      </c>
      <c r="G12" s="25">
        <v>124</v>
      </c>
      <c r="H12" s="26"/>
      <c r="I12" s="42">
        <f t="shared" si="3"/>
        <v>124</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c r="AI12" s="26"/>
      <c r="AJ12" s="43">
        <f t="shared" si="11"/>
        <v>0</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0</v>
      </c>
      <c r="BM12" s="80">
        <f t="shared" si="18"/>
        <v>12</v>
      </c>
      <c r="BN12" s="81" t="s">
        <v>105</v>
      </c>
      <c r="BO12" s="81" t="s">
        <v>105</v>
      </c>
      <c r="BP12" s="81" t="s">
        <v>105</v>
      </c>
      <c r="BQ12" s="81" t="s">
        <v>105</v>
      </c>
      <c r="BR12" s="81" t="s">
        <v>105</v>
      </c>
      <c r="BS12" s="81" t="s">
        <v>105</v>
      </c>
      <c r="BT12" s="81" t="s">
        <v>105</v>
      </c>
      <c r="BU12" s="81" t="s">
        <v>105</v>
      </c>
      <c r="BV12" s="87" t="s">
        <v>98</v>
      </c>
      <c r="BW12" s="88" t="s">
        <v>184</v>
      </c>
      <c r="BX12" s="81" t="s">
        <v>105</v>
      </c>
      <c r="BY12" s="81" t="s">
        <v>105</v>
      </c>
      <c r="BZ12" s="81" t="s">
        <v>105</v>
      </c>
      <c r="CA12" s="81" t="s">
        <v>105</v>
      </c>
      <c r="CB12" s="81" t="s">
        <v>105</v>
      </c>
      <c r="CC12" s="81" t="s">
        <v>105</v>
      </c>
      <c r="CD12" s="99" t="s">
        <v>105</v>
      </c>
      <c r="CE12" s="100" t="s">
        <v>101</v>
      </c>
      <c r="CF12" s="101" t="s">
        <v>102</v>
      </c>
      <c r="CG12" s="102" t="s">
        <v>185</v>
      </c>
      <c r="CH12" s="103" t="s">
        <v>186</v>
      </c>
      <c r="CI12" s="104"/>
      <c r="CJ12" s="105">
        <v>9</v>
      </c>
      <c r="CK12" s="118" t="s">
        <v>217</v>
      </c>
      <c r="CP12" s="120" t="s">
        <v>218</v>
      </c>
    </row>
    <row r="13" ht="30.3" spans="1:94">
      <c r="A13" s="21">
        <v>10</v>
      </c>
      <c r="B13" s="22" t="s">
        <v>219</v>
      </c>
      <c r="C13" s="23" t="s">
        <v>220</v>
      </c>
      <c r="D13" s="24" t="s">
        <v>208</v>
      </c>
      <c r="E13" s="25" t="s">
        <v>183</v>
      </c>
      <c r="F13" s="25">
        <v>31</v>
      </c>
      <c r="G13" s="25">
        <v>124</v>
      </c>
      <c r="H13" s="26"/>
      <c r="I13" s="42">
        <f t="shared" si="3"/>
        <v>124</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c r="AI13" s="26"/>
      <c r="AJ13" s="43">
        <f t="shared" si="11"/>
        <v>0</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0</v>
      </c>
      <c r="BM13" s="80">
        <f t="shared" si="18"/>
        <v>12</v>
      </c>
      <c r="BN13" s="81" t="s">
        <v>105</v>
      </c>
      <c r="BO13" s="81" t="s">
        <v>105</v>
      </c>
      <c r="BP13" s="81" t="s">
        <v>105</v>
      </c>
      <c r="BQ13" s="81" t="s">
        <v>105</v>
      </c>
      <c r="BR13" s="81" t="s">
        <v>105</v>
      </c>
      <c r="BS13" s="81" t="s">
        <v>105</v>
      </c>
      <c r="BT13" s="81" t="s">
        <v>105</v>
      </c>
      <c r="BU13" s="81" t="s">
        <v>105</v>
      </c>
      <c r="BV13" s="87" t="s">
        <v>98</v>
      </c>
      <c r="BW13" s="88" t="s">
        <v>184</v>
      </c>
      <c r="BX13" s="81" t="s">
        <v>105</v>
      </c>
      <c r="BY13" s="81" t="s">
        <v>105</v>
      </c>
      <c r="BZ13" s="81" t="s">
        <v>105</v>
      </c>
      <c r="CA13" s="81" t="s">
        <v>105</v>
      </c>
      <c r="CB13" s="81" t="s">
        <v>105</v>
      </c>
      <c r="CC13" s="81" t="s">
        <v>105</v>
      </c>
      <c r="CD13" s="99" t="s">
        <v>105</v>
      </c>
      <c r="CE13" s="100" t="s">
        <v>101</v>
      </c>
      <c r="CF13" s="101" t="s">
        <v>102</v>
      </c>
      <c r="CG13" s="102" t="s">
        <v>185</v>
      </c>
      <c r="CH13" s="103" t="s">
        <v>186</v>
      </c>
      <c r="CI13" s="104"/>
      <c r="CJ13" s="105">
        <v>10</v>
      </c>
      <c r="CK13" s="118" t="s">
        <v>221</v>
      </c>
      <c r="CP13" s="120" t="s">
        <v>222</v>
      </c>
    </row>
    <row r="14" ht="30.3" spans="1:94">
      <c r="A14" s="21">
        <v>11</v>
      </c>
      <c r="B14" s="22" t="s">
        <v>223</v>
      </c>
      <c r="C14" s="23" t="s">
        <v>224</v>
      </c>
      <c r="D14" s="24" t="s">
        <v>208</v>
      </c>
      <c r="E14" s="25" t="s">
        <v>183</v>
      </c>
      <c r="F14" s="25">
        <v>31</v>
      </c>
      <c r="G14" s="25">
        <v>124</v>
      </c>
      <c r="H14" s="26"/>
      <c r="I14" s="42">
        <f t="shared" si="3"/>
        <v>124</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c r="AI14" s="26"/>
      <c r="AJ14" s="43">
        <f t="shared" si="11"/>
        <v>0</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0</v>
      </c>
      <c r="BM14" s="80">
        <f t="shared" si="18"/>
        <v>12</v>
      </c>
      <c r="BN14" s="81" t="s">
        <v>105</v>
      </c>
      <c r="BO14" s="81" t="s">
        <v>105</v>
      </c>
      <c r="BP14" s="81" t="s">
        <v>105</v>
      </c>
      <c r="BQ14" s="81" t="s">
        <v>105</v>
      </c>
      <c r="BR14" s="81" t="s">
        <v>105</v>
      </c>
      <c r="BS14" s="81" t="s">
        <v>105</v>
      </c>
      <c r="BT14" s="81" t="s">
        <v>105</v>
      </c>
      <c r="BU14" s="81" t="s">
        <v>105</v>
      </c>
      <c r="BV14" s="87" t="s">
        <v>98</v>
      </c>
      <c r="BW14" s="88" t="s">
        <v>184</v>
      </c>
      <c r="BX14" s="81" t="s">
        <v>105</v>
      </c>
      <c r="BY14" s="81" t="s">
        <v>105</v>
      </c>
      <c r="BZ14" s="81" t="s">
        <v>105</v>
      </c>
      <c r="CA14" s="81" t="s">
        <v>105</v>
      </c>
      <c r="CB14" s="81" t="s">
        <v>105</v>
      </c>
      <c r="CC14" s="81" t="s">
        <v>105</v>
      </c>
      <c r="CD14" s="99" t="s">
        <v>105</v>
      </c>
      <c r="CE14" s="100" t="s">
        <v>101</v>
      </c>
      <c r="CF14" s="101" t="s">
        <v>102</v>
      </c>
      <c r="CG14" s="102" t="s">
        <v>185</v>
      </c>
      <c r="CH14" s="103" t="s">
        <v>186</v>
      </c>
      <c r="CI14" s="104"/>
      <c r="CJ14" s="105">
        <v>11</v>
      </c>
      <c r="CK14" s="118" t="s">
        <v>225</v>
      </c>
      <c r="CP14" s="120" t="s">
        <v>226</v>
      </c>
    </row>
    <row r="15" ht="30.3" spans="1:94">
      <c r="A15" s="21">
        <v>12</v>
      </c>
      <c r="B15" s="22" t="s">
        <v>227</v>
      </c>
      <c r="C15" s="23" t="s">
        <v>228</v>
      </c>
      <c r="D15" s="24" t="s">
        <v>208</v>
      </c>
      <c r="E15" s="25" t="s">
        <v>183</v>
      </c>
      <c r="F15" s="25">
        <v>31</v>
      </c>
      <c r="G15" s="25">
        <v>124</v>
      </c>
      <c r="H15" s="26"/>
      <c r="I15" s="42">
        <f t="shared" si="3"/>
        <v>124</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v>17</v>
      </c>
      <c r="AI15" s="26">
        <v>23</v>
      </c>
      <c r="AJ15" s="43">
        <f t="shared" si="11"/>
        <v>40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40</v>
      </c>
      <c r="BM15" s="80">
        <f t="shared" si="18"/>
        <v>6</v>
      </c>
      <c r="BN15" s="81" t="s">
        <v>105</v>
      </c>
      <c r="BO15" s="81" t="s">
        <v>105</v>
      </c>
      <c r="BP15" s="81" t="s">
        <v>105</v>
      </c>
      <c r="BQ15" s="81" t="s">
        <v>105</v>
      </c>
      <c r="BR15" s="81" t="s">
        <v>105</v>
      </c>
      <c r="BS15" s="81" t="s">
        <v>105</v>
      </c>
      <c r="BT15" s="81" t="s">
        <v>105</v>
      </c>
      <c r="BU15" s="81" t="s">
        <v>105</v>
      </c>
      <c r="BV15" s="87" t="s">
        <v>98</v>
      </c>
      <c r="BW15" s="88" t="s">
        <v>184</v>
      </c>
      <c r="BX15" s="81" t="s">
        <v>105</v>
      </c>
      <c r="BY15" s="81" t="s">
        <v>105</v>
      </c>
      <c r="BZ15" s="81" t="s">
        <v>105</v>
      </c>
      <c r="CA15" s="81" t="s">
        <v>105</v>
      </c>
      <c r="CB15" s="81" t="s">
        <v>105</v>
      </c>
      <c r="CC15" s="81" t="s">
        <v>105</v>
      </c>
      <c r="CD15" s="99" t="s">
        <v>105</v>
      </c>
      <c r="CE15" s="100" t="s">
        <v>101</v>
      </c>
      <c r="CF15" s="101" t="s">
        <v>102</v>
      </c>
      <c r="CG15" s="102" t="s">
        <v>185</v>
      </c>
      <c r="CH15" s="103" t="s">
        <v>186</v>
      </c>
      <c r="CI15" s="104"/>
      <c r="CJ15" s="105">
        <v>12</v>
      </c>
      <c r="CK15" s="118" t="s">
        <v>229</v>
      </c>
      <c r="CP15" s="120" t="s">
        <v>197</v>
      </c>
    </row>
    <row r="16" ht="30.3" spans="1:94">
      <c r="A16" s="21">
        <v>13</v>
      </c>
      <c r="B16" s="22" t="s">
        <v>230</v>
      </c>
      <c r="C16" s="23" t="s">
        <v>231</v>
      </c>
      <c r="D16" s="24" t="s">
        <v>208</v>
      </c>
      <c r="E16" s="25" t="s">
        <v>183</v>
      </c>
      <c r="F16" s="25">
        <v>31</v>
      </c>
      <c r="G16" s="25">
        <v>124</v>
      </c>
      <c r="H16" s="26"/>
      <c r="I16" s="42">
        <f t="shared" si="3"/>
        <v>124</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c r="AI16" s="26"/>
      <c r="AJ16" s="43">
        <f t="shared" si="11"/>
        <v>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0</v>
      </c>
      <c r="BM16" s="80">
        <f t="shared" si="18"/>
        <v>12</v>
      </c>
      <c r="BN16" s="81" t="s">
        <v>105</v>
      </c>
      <c r="BO16" s="81" t="s">
        <v>105</v>
      </c>
      <c r="BP16" s="81" t="s">
        <v>105</v>
      </c>
      <c r="BQ16" s="81" t="s">
        <v>105</v>
      </c>
      <c r="BR16" s="81" t="s">
        <v>105</v>
      </c>
      <c r="BS16" s="81" t="s">
        <v>105</v>
      </c>
      <c r="BT16" s="81" t="s">
        <v>105</v>
      </c>
      <c r="BU16" s="81" t="s">
        <v>105</v>
      </c>
      <c r="BV16" s="87" t="s">
        <v>98</v>
      </c>
      <c r="BW16" s="88" t="s">
        <v>184</v>
      </c>
      <c r="BX16" s="81" t="s">
        <v>105</v>
      </c>
      <c r="BY16" s="81" t="s">
        <v>105</v>
      </c>
      <c r="BZ16" s="81" t="s">
        <v>105</v>
      </c>
      <c r="CA16" s="81" t="s">
        <v>105</v>
      </c>
      <c r="CB16" s="81" t="s">
        <v>105</v>
      </c>
      <c r="CC16" s="81" t="s">
        <v>105</v>
      </c>
      <c r="CD16" s="99" t="s">
        <v>105</v>
      </c>
      <c r="CE16" s="100" t="s">
        <v>101</v>
      </c>
      <c r="CF16" s="101" t="s">
        <v>102</v>
      </c>
      <c r="CG16" s="102" t="s">
        <v>185</v>
      </c>
      <c r="CH16" s="103" t="s">
        <v>186</v>
      </c>
      <c r="CI16" s="104"/>
      <c r="CJ16" s="105">
        <v>13</v>
      </c>
      <c r="CK16" s="118" t="s">
        <v>232</v>
      </c>
      <c r="CP16" s="120" t="s">
        <v>225</v>
      </c>
    </row>
    <row r="17" ht="30.3" spans="1:94">
      <c r="A17" s="21">
        <v>14</v>
      </c>
      <c r="B17" s="22" t="s">
        <v>233</v>
      </c>
      <c r="C17" s="23" t="s">
        <v>234</v>
      </c>
      <c r="D17" s="24" t="s">
        <v>208</v>
      </c>
      <c r="E17" s="25" t="s">
        <v>183</v>
      </c>
      <c r="F17" s="25">
        <v>31</v>
      </c>
      <c r="G17" s="25">
        <v>124</v>
      </c>
      <c r="H17" s="26"/>
      <c r="I17" s="42">
        <f t="shared" si="3"/>
        <v>124</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v>18</v>
      </c>
      <c r="AI17" s="26">
        <v>10</v>
      </c>
      <c r="AJ17" s="43">
        <f t="shared" si="11"/>
        <v>28</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28</v>
      </c>
      <c r="BM17" s="80">
        <f t="shared" si="18"/>
        <v>9</v>
      </c>
      <c r="BN17" s="81" t="s">
        <v>105</v>
      </c>
      <c r="BO17" s="81" t="s">
        <v>105</v>
      </c>
      <c r="BP17" s="81" t="s">
        <v>105</v>
      </c>
      <c r="BQ17" s="81" t="s">
        <v>105</v>
      </c>
      <c r="BR17" s="81" t="s">
        <v>105</v>
      </c>
      <c r="BS17" s="81" t="s">
        <v>105</v>
      </c>
      <c r="BT17" s="81" t="s">
        <v>105</v>
      </c>
      <c r="BU17" s="81" t="s">
        <v>105</v>
      </c>
      <c r="BV17" s="87" t="s">
        <v>98</v>
      </c>
      <c r="BW17" s="88" t="s">
        <v>184</v>
      </c>
      <c r="BX17" s="81" t="s">
        <v>105</v>
      </c>
      <c r="BY17" s="81" t="s">
        <v>105</v>
      </c>
      <c r="BZ17" s="81" t="s">
        <v>105</v>
      </c>
      <c r="CA17" s="81" t="s">
        <v>105</v>
      </c>
      <c r="CB17" s="81" t="s">
        <v>105</v>
      </c>
      <c r="CC17" s="81" t="s">
        <v>105</v>
      </c>
      <c r="CD17" s="99" t="s">
        <v>105</v>
      </c>
      <c r="CE17" s="100" t="s">
        <v>101</v>
      </c>
      <c r="CF17" s="101" t="s">
        <v>102</v>
      </c>
      <c r="CG17" s="102" t="s">
        <v>185</v>
      </c>
      <c r="CH17" s="103" t="s">
        <v>186</v>
      </c>
      <c r="CI17" s="104"/>
      <c r="CJ17" s="105">
        <v>14</v>
      </c>
      <c r="CK17" s="118" t="s">
        <v>214</v>
      </c>
      <c r="CP17" s="120" t="s">
        <v>221</v>
      </c>
    </row>
    <row r="18" ht="30.3" spans="1:94">
      <c r="A18" s="21">
        <v>15</v>
      </c>
      <c r="B18" s="22" t="s">
        <v>235</v>
      </c>
      <c r="C18" s="23" t="s">
        <v>236</v>
      </c>
      <c r="D18" s="24" t="s">
        <v>208</v>
      </c>
      <c r="E18" s="25" t="s">
        <v>183</v>
      </c>
      <c r="F18" s="25">
        <v>31</v>
      </c>
      <c r="G18" s="25">
        <v>124</v>
      </c>
      <c r="H18" s="26"/>
      <c r="I18" s="42">
        <f t="shared" si="3"/>
        <v>124</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c r="AI18" s="26"/>
      <c r="AJ18" s="43">
        <f t="shared" si="11"/>
        <v>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0</v>
      </c>
      <c r="BM18" s="80">
        <f t="shared" si="18"/>
        <v>12</v>
      </c>
      <c r="BN18" s="81" t="s">
        <v>105</v>
      </c>
      <c r="BO18" s="81" t="s">
        <v>105</v>
      </c>
      <c r="BP18" s="81" t="s">
        <v>105</v>
      </c>
      <c r="BQ18" s="81" t="s">
        <v>105</v>
      </c>
      <c r="BR18" s="81" t="s">
        <v>105</v>
      </c>
      <c r="BS18" s="81" t="s">
        <v>105</v>
      </c>
      <c r="BT18" s="81" t="s">
        <v>105</v>
      </c>
      <c r="BU18" s="81" t="s">
        <v>105</v>
      </c>
      <c r="BV18" s="87" t="s">
        <v>98</v>
      </c>
      <c r="BW18" s="88" t="s">
        <v>184</v>
      </c>
      <c r="BX18" s="81" t="s">
        <v>105</v>
      </c>
      <c r="BY18" s="81" t="s">
        <v>105</v>
      </c>
      <c r="BZ18" s="81" t="s">
        <v>105</v>
      </c>
      <c r="CA18" s="81" t="s">
        <v>105</v>
      </c>
      <c r="CB18" s="81" t="s">
        <v>105</v>
      </c>
      <c r="CC18" s="81" t="s">
        <v>105</v>
      </c>
      <c r="CD18" s="99" t="s">
        <v>105</v>
      </c>
      <c r="CE18" s="100" t="s">
        <v>101</v>
      </c>
      <c r="CF18" s="101" t="s">
        <v>102</v>
      </c>
      <c r="CG18" s="102" t="s">
        <v>185</v>
      </c>
      <c r="CH18" s="103" t="s">
        <v>186</v>
      </c>
      <c r="CI18" s="104"/>
      <c r="CJ18" s="105">
        <v>15</v>
      </c>
      <c r="CK18" s="118" t="s">
        <v>218</v>
      </c>
      <c r="CP18" s="120" t="s">
        <v>237</v>
      </c>
    </row>
    <row r="19" ht="30.3" spans="1:94">
      <c r="A19" s="21">
        <v>16</v>
      </c>
      <c r="B19" s="22" t="s">
        <v>238</v>
      </c>
      <c r="C19" s="23" t="s">
        <v>239</v>
      </c>
      <c r="D19" s="24" t="s">
        <v>208</v>
      </c>
      <c r="E19" s="25" t="s">
        <v>183</v>
      </c>
      <c r="F19" s="25">
        <v>31</v>
      </c>
      <c r="G19" s="25">
        <v>124</v>
      </c>
      <c r="H19" s="27"/>
      <c r="I19" s="42">
        <f t="shared" si="3"/>
        <v>124</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c r="AI19" s="26"/>
      <c r="AJ19" s="43">
        <f t="shared" si="11"/>
        <v>0</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0</v>
      </c>
      <c r="BM19" s="80">
        <f t="shared" si="18"/>
        <v>12</v>
      </c>
      <c r="BN19" s="81" t="s">
        <v>105</v>
      </c>
      <c r="BO19" s="81" t="s">
        <v>105</v>
      </c>
      <c r="BP19" s="81" t="s">
        <v>105</v>
      </c>
      <c r="BQ19" s="81" t="s">
        <v>105</v>
      </c>
      <c r="BR19" s="81" t="s">
        <v>105</v>
      </c>
      <c r="BS19" s="81" t="s">
        <v>105</v>
      </c>
      <c r="BT19" s="81" t="s">
        <v>105</v>
      </c>
      <c r="BU19" s="81" t="s">
        <v>105</v>
      </c>
      <c r="BV19" s="87" t="s">
        <v>98</v>
      </c>
      <c r="BW19" s="88" t="s">
        <v>184</v>
      </c>
      <c r="BX19" s="81" t="s">
        <v>105</v>
      </c>
      <c r="BY19" s="81" t="s">
        <v>105</v>
      </c>
      <c r="BZ19" s="81" t="s">
        <v>105</v>
      </c>
      <c r="CA19" s="81" t="s">
        <v>105</v>
      </c>
      <c r="CB19" s="81" t="s">
        <v>105</v>
      </c>
      <c r="CC19" s="81" t="s">
        <v>105</v>
      </c>
      <c r="CD19" s="99" t="s">
        <v>105</v>
      </c>
      <c r="CE19" s="100" t="s">
        <v>101</v>
      </c>
      <c r="CF19" s="101" t="s">
        <v>102</v>
      </c>
      <c r="CG19" s="102" t="s">
        <v>185</v>
      </c>
      <c r="CH19" s="103" t="s">
        <v>186</v>
      </c>
      <c r="CI19" s="104"/>
      <c r="CJ19" s="105">
        <v>16</v>
      </c>
      <c r="CK19" s="118" t="s">
        <v>210</v>
      </c>
      <c r="CP19" s="120" t="s">
        <v>229</v>
      </c>
    </row>
    <row r="20" ht="30.3" spans="1:94">
      <c r="A20" s="21">
        <v>17</v>
      </c>
      <c r="B20" s="22" t="s">
        <v>240</v>
      </c>
      <c r="C20" s="23"/>
      <c r="D20" s="24" t="s">
        <v>208</v>
      </c>
      <c r="E20" s="25" t="s">
        <v>183</v>
      </c>
      <c r="F20" s="25">
        <v>31</v>
      </c>
      <c r="G20" s="25">
        <v>124</v>
      </c>
      <c r="H20" s="27"/>
      <c r="I20" s="42">
        <f t="shared" si="3"/>
        <v>124</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c r="AI20" s="26"/>
      <c r="AJ20" s="43">
        <f t="shared" si="11"/>
        <v>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0</v>
      </c>
      <c r="BM20" s="80">
        <f t="shared" si="18"/>
        <v>12</v>
      </c>
      <c r="BN20" s="81" t="s">
        <v>105</v>
      </c>
      <c r="BO20" s="81" t="s">
        <v>105</v>
      </c>
      <c r="BP20" s="81" t="s">
        <v>105</v>
      </c>
      <c r="BQ20" s="81" t="s">
        <v>105</v>
      </c>
      <c r="BR20" s="81" t="s">
        <v>105</v>
      </c>
      <c r="BS20" s="81" t="s">
        <v>105</v>
      </c>
      <c r="BT20" s="81" t="s">
        <v>105</v>
      </c>
      <c r="BU20" s="81" t="s">
        <v>105</v>
      </c>
      <c r="BV20" s="87" t="s">
        <v>98</v>
      </c>
      <c r="BW20" s="88" t="s">
        <v>184</v>
      </c>
      <c r="BX20" s="81" t="s">
        <v>105</v>
      </c>
      <c r="BY20" s="81" t="s">
        <v>105</v>
      </c>
      <c r="BZ20" s="81" t="s">
        <v>105</v>
      </c>
      <c r="CA20" s="81" t="s">
        <v>105</v>
      </c>
      <c r="CB20" s="81" t="s">
        <v>105</v>
      </c>
      <c r="CC20" s="81" t="s">
        <v>105</v>
      </c>
      <c r="CD20" s="99" t="s">
        <v>105</v>
      </c>
      <c r="CE20" s="100" t="s">
        <v>101</v>
      </c>
      <c r="CF20" s="101" t="s">
        <v>102</v>
      </c>
      <c r="CG20" s="102" t="s">
        <v>185</v>
      </c>
      <c r="CH20" s="103" t="s">
        <v>186</v>
      </c>
      <c r="CI20" s="104"/>
      <c r="CJ20" s="105">
        <v>17</v>
      </c>
      <c r="CK20" s="118" t="s">
        <v>241</v>
      </c>
      <c r="CP20" s="120" t="s">
        <v>197</v>
      </c>
    </row>
    <row r="21" ht="30.3" spans="1:94">
      <c r="A21" s="21">
        <v>18</v>
      </c>
      <c r="B21" s="22" t="s">
        <v>242</v>
      </c>
      <c r="C21" s="23"/>
      <c r="D21" s="24" t="s">
        <v>208</v>
      </c>
      <c r="E21" s="25" t="s">
        <v>183</v>
      </c>
      <c r="F21" s="25">
        <v>31</v>
      </c>
      <c r="G21" s="25">
        <v>124</v>
      </c>
      <c r="H21" s="27"/>
      <c r="I21" s="42">
        <f t="shared" si="3"/>
        <v>124</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c r="AI21" s="26"/>
      <c r="AJ21" s="43">
        <f t="shared" si="11"/>
        <v>0</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0</v>
      </c>
      <c r="BM21" s="80">
        <f t="shared" si="18"/>
        <v>12</v>
      </c>
      <c r="BN21" s="81" t="s">
        <v>105</v>
      </c>
      <c r="BO21" s="81" t="s">
        <v>105</v>
      </c>
      <c r="BP21" s="81" t="s">
        <v>105</v>
      </c>
      <c r="BQ21" s="81" t="s">
        <v>105</v>
      </c>
      <c r="BR21" s="81" t="s">
        <v>105</v>
      </c>
      <c r="BS21" s="81" t="s">
        <v>105</v>
      </c>
      <c r="BT21" s="81" t="s">
        <v>105</v>
      </c>
      <c r="BU21" s="81" t="s">
        <v>105</v>
      </c>
      <c r="BV21" s="87" t="s">
        <v>98</v>
      </c>
      <c r="BW21" s="88" t="s">
        <v>184</v>
      </c>
      <c r="BX21" s="81" t="s">
        <v>105</v>
      </c>
      <c r="BY21" s="81" t="s">
        <v>105</v>
      </c>
      <c r="BZ21" s="81" t="s">
        <v>105</v>
      </c>
      <c r="CA21" s="81" t="s">
        <v>105</v>
      </c>
      <c r="CB21" s="81" t="s">
        <v>105</v>
      </c>
      <c r="CC21" s="81" t="s">
        <v>105</v>
      </c>
      <c r="CD21" s="99" t="s">
        <v>105</v>
      </c>
      <c r="CE21" s="100" t="s">
        <v>101</v>
      </c>
      <c r="CF21" s="101" t="s">
        <v>102</v>
      </c>
      <c r="CG21" s="102" t="s">
        <v>185</v>
      </c>
      <c r="CH21" s="103" t="s">
        <v>186</v>
      </c>
      <c r="CI21" s="104"/>
      <c r="CJ21" s="105">
        <v>18</v>
      </c>
      <c r="CK21" s="118" t="s">
        <v>199</v>
      </c>
      <c r="CP21" s="120" t="s">
        <v>241</v>
      </c>
    </row>
    <row r="22" ht="30.3" spans="1:94">
      <c r="A22" s="21">
        <v>19</v>
      </c>
      <c r="B22" s="22" t="s">
        <v>243</v>
      </c>
      <c r="C22" s="23" t="s">
        <v>244</v>
      </c>
      <c r="D22" s="24" t="s">
        <v>208</v>
      </c>
      <c r="E22" s="25" t="s">
        <v>183</v>
      </c>
      <c r="F22" s="25">
        <v>31</v>
      </c>
      <c r="G22" s="25">
        <v>124</v>
      </c>
      <c r="H22" s="27"/>
      <c r="I22" s="42">
        <f t="shared" si="3"/>
        <v>124</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c r="AI22" s="26"/>
      <c r="AJ22" s="43">
        <f t="shared" si="11"/>
        <v>0</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0</v>
      </c>
      <c r="BM22" s="80">
        <f t="shared" si="18"/>
        <v>12</v>
      </c>
      <c r="BN22" s="81" t="s">
        <v>105</v>
      </c>
      <c r="BO22" s="81" t="s">
        <v>105</v>
      </c>
      <c r="BP22" s="81" t="s">
        <v>105</v>
      </c>
      <c r="BQ22" s="81" t="s">
        <v>105</v>
      </c>
      <c r="BR22" s="81" t="s">
        <v>105</v>
      </c>
      <c r="BS22" s="81" t="s">
        <v>105</v>
      </c>
      <c r="BT22" s="81" t="s">
        <v>105</v>
      </c>
      <c r="BU22" s="81" t="s">
        <v>105</v>
      </c>
      <c r="BV22" s="87" t="s">
        <v>98</v>
      </c>
      <c r="BW22" s="88" t="s">
        <v>184</v>
      </c>
      <c r="BX22" s="81" t="s">
        <v>105</v>
      </c>
      <c r="BY22" s="81" t="s">
        <v>105</v>
      </c>
      <c r="BZ22" s="81" t="s">
        <v>105</v>
      </c>
      <c r="CA22" s="81" t="s">
        <v>105</v>
      </c>
      <c r="CB22" s="81" t="s">
        <v>105</v>
      </c>
      <c r="CC22" s="81" t="s">
        <v>105</v>
      </c>
      <c r="CD22" s="99" t="s">
        <v>105</v>
      </c>
      <c r="CE22" s="100" t="s">
        <v>101</v>
      </c>
      <c r="CF22" s="101" t="s">
        <v>102</v>
      </c>
      <c r="CG22" s="102" t="s">
        <v>185</v>
      </c>
      <c r="CH22" s="103" t="s">
        <v>186</v>
      </c>
      <c r="CI22" s="104"/>
      <c r="CK22" s="118"/>
      <c r="CP22" s="120" t="s">
        <v>217</v>
      </c>
    </row>
    <row r="23" ht="30.3" spans="1:94">
      <c r="A23" s="21">
        <v>20</v>
      </c>
      <c r="B23" s="22" t="s">
        <v>245</v>
      </c>
      <c r="C23" s="23" t="s">
        <v>246</v>
      </c>
      <c r="D23" s="24" t="s">
        <v>208</v>
      </c>
      <c r="E23" s="25" t="s">
        <v>183</v>
      </c>
      <c r="F23" s="25">
        <v>31</v>
      </c>
      <c r="G23" s="25">
        <v>124</v>
      </c>
      <c r="H23" s="27"/>
      <c r="I23" s="42">
        <f t="shared" si="3"/>
        <v>124</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c r="AI23" s="26"/>
      <c r="AJ23" s="43">
        <f t="shared" si="11"/>
        <v>0</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0</v>
      </c>
      <c r="BM23" s="80">
        <f t="shared" si="18"/>
        <v>12</v>
      </c>
      <c r="BN23" s="81" t="s">
        <v>105</v>
      </c>
      <c r="BO23" s="81" t="s">
        <v>105</v>
      </c>
      <c r="BP23" s="81" t="s">
        <v>105</v>
      </c>
      <c r="BQ23" s="81" t="s">
        <v>105</v>
      </c>
      <c r="BR23" s="81" t="s">
        <v>105</v>
      </c>
      <c r="BS23" s="81" t="s">
        <v>105</v>
      </c>
      <c r="BT23" s="81" t="s">
        <v>105</v>
      </c>
      <c r="BU23" s="81" t="s">
        <v>105</v>
      </c>
      <c r="BV23" s="87" t="s">
        <v>98</v>
      </c>
      <c r="BW23" s="88" t="s">
        <v>184</v>
      </c>
      <c r="BX23" s="81" t="s">
        <v>105</v>
      </c>
      <c r="BY23" s="81" t="s">
        <v>105</v>
      </c>
      <c r="BZ23" s="81" t="s">
        <v>105</v>
      </c>
      <c r="CA23" s="81" t="s">
        <v>105</v>
      </c>
      <c r="CB23" s="81" t="s">
        <v>105</v>
      </c>
      <c r="CC23" s="81" t="s">
        <v>105</v>
      </c>
      <c r="CD23" s="99" t="s">
        <v>105</v>
      </c>
      <c r="CE23" s="100" t="s">
        <v>101</v>
      </c>
      <c r="CF23" s="101" t="s">
        <v>102</v>
      </c>
      <c r="CG23" s="102" t="s">
        <v>185</v>
      </c>
      <c r="CH23" s="103" t="s">
        <v>186</v>
      </c>
      <c r="CI23" s="104"/>
      <c r="CP23" s="120" t="s">
        <v>247</v>
      </c>
    </row>
    <row r="24" ht="30.3" spans="1:94">
      <c r="A24" s="21">
        <v>21</v>
      </c>
      <c r="B24" s="22" t="s">
        <v>248</v>
      </c>
      <c r="C24" s="23" t="s">
        <v>249</v>
      </c>
      <c r="D24" s="24" t="s">
        <v>208</v>
      </c>
      <c r="E24" s="25" t="s">
        <v>183</v>
      </c>
      <c r="F24" s="25">
        <v>31</v>
      </c>
      <c r="G24" s="25">
        <v>124</v>
      </c>
      <c r="H24" s="27"/>
      <c r="I24" s="42">
        <f t="shared" si="3"/>
        <v>124</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v>19</v>
      </c>
      <c r="AI24" s="26">
        <v>10</v>
      </c>
      <c r="AJ24" s="43">
        <f t="shared" si="11"/>
        <v>29</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29</v>
      </c>
      <c r="BM24" s="80">
        <f t="shared" si="18"/>
        <v>8</v>
      </c>
      <c r="BN24" s="81" t="s">
        <v>105</v>
      </c>
      <c r="BO24" s="81" t="s">
        <v>105</v>
      </c>
      <c r="BP24" s="81" t="s">
        <v>105</v>
      </c>
      <c r="BQ24" s="81" t="s">
        <v>105</v>
      </c>
      <c r="BR24" s="81" t="s">
        <v>105</v>
      </c>
      <c r="BS24" s="81" t="s">
        <v>105</v>
      </c>
      <c r="BT24" s="81" t="s">
        <v>105</v>
      </c>
      <c r="BU24" s="81" t="s">
        <v>105</v>
      </c>
      <c r="BV24" s="87" t="s">
        <v>98</v>
      </c>
      <c r="BW24" s="88" t="s">
        <v>184</v>
      </c>
      <c r="BX24" s="81" t="s">
        <v>105</v>
      </c>
      <c r="BY24" s="81" t="s">
        <v>105</v>
      </c>
      <c r="BZ24" s="81" t="s">
        <v>105</v>
      </c>
      <c r="CA24" s="81" t="s">
        <v>105</v>
      </c>
      <c r="CB24" s="81" t="s">
        <v>105</v>
      </c>
      <c r="CC24" s="81" t="s">
        <v>105</v>
      </c>
      <c r="CD24" s="99" t="s">
        <v>105</v>
      </c>
      <c r="CE24" s="100" t="s">
        <v>101</v>
      </c>
      <c r="CF24" s="101" t="s">
        <v>102</v>
      </c>
      <c r="CG24" s="102" t="s">
        <v>185</v>
      </c>
      <c r="CH24" s="103" t="s">
        <v>186</v>
      </c>
      <c r="CI24" s="104"/>
      <c r="CP24" s="120" t="s">
        <v>250</v>
      </c>
    </row>
    <row r="25" ht="30.3" spans="1:94">
      <c r="A25" s="21">
        <v>22</v>
      </c>
      <c r="B25" s="22" t="s">
        <v>251</v>
      </c>
      <c r="C25" s="23" t="s">
        <v>252</v>
      </c>
      <c r="D25" s="24" t="s">
        <v>208</v>
      </c>
      <c r="E25" s="25" t="s">
        <v>183</v>
      </c>
      <c r="F25" s="25">
        <v>31</v>
      </c>
      <c r="G25" s="25">
        <v>124</v>
      </c>
      <c r="H25" s="27"/>
      <c r="I25" s="42">
        <f t="shared" si="3"/>
        <v>124</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c r="AI25" s="26"/>
      <c r="AJ25" s="43">
        <f t="shared" si="11"/>
        <v>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0</v>
      </c>
      <c r="BM25" s="80">
        <f t="shared" si="18"/>
        <v>12</v>
      </c>
      <c r="BN25" s="81" t="s">
        <v>105</v>
      </c>
      <c r="BO25" s="81" t="s">
        <v>105</v>
      </c>
      <c r="BP25" s="81" t="s">
        <v>105</v>
      </c>
      <c r="BQ25" s="81" t="s">
        <v>105</v>
      </c>
      <c r="BR25" s="81" t="s">
        <v>105</v>
      </c>
      <c r="BS25" s="81" t="s">
        <v>105</v>
      </c>
      <c r="BT25" s="81" t="s">
        <v>105</v>
      </c>
      <c r="BU25" s="81" t="s">
        <v>105</v>
      </c>
      <c r="BV25" s="87" t="s">
        <v>98</v>
      </c>
      <c r="BW25" s="88" t="s">
        <v>184</v>
      </c>
      <c r="BX25" s="81" t="s">
        <v>105</v>
      </c>
      <c r="BY25" s="81" t="s">
        <v>105</v>
      </c>
      <c r="BZ25" s="81" t="s">
        <v>105</v>
      </c>
      <c r="CA25" s="81" t="s">
        <v>105</v>
      </c>
      <c r="CB25" s="81" t="s">
        <v>105</v>
      </c>
      <c r="CC25" s="81" t="s">
        <v>105</v>
      </c>
      <c r="CD25" s="99" t="s">
        <v>105</v>
      </c>
      <c r="CE25" s="100" t="s">
        <v>101</v>
      </c>
      <c r="CF25" s="101" t="s">
        <v>102</v>
      </c>
      <c r="CG25" s="102" t="s">
        <v>185</v>
      </c>
      <c r="CH25" s="103" t="s">
        <v>186</v>
      </c>
      <c r="CI25" s="104"/>
      <c r="CP25" s="120" t="s">
        <v>253</v>
      </c>
    </row>
    <row r="26" ht="30.3" spans="1:94">
      <c r="A26" s="21">
        <v>23</v>
      </c>
      <c r="B26" s="22" t="s">
        <v>254</v>
      </c>
      <c r="C26" s="23" t="s">
        <v>255</v>
      </c>
      <c r="D26" s="24" t="s">
        <v>208</v>
      </c>
      <c r="E26" s="25" t="s">
        <v>183</v>
      </c>
      <c r="F26" s="25">
        <v>31</v>
      </c>
      <c r="G26" s="25">
        <v>124</v>
      </c>
      <c r="H26" s="27"/>
      <c r="I26" s="42">
        <f t="shared" si="3"/>
        <v>124</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v>23</v>
      </c>
      <c r="AI26" s="26">
        <v>30</v>
      </c>
      <c r="AJ26" s="43">
        <f t="shared" si="11"/>
        <v>53</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53</v>
      </c>
      <c r="BM26" s="80">
        <f t="shared" si="18"/>
        <v>1</v>
      </c>
      <c r="BN26" s="81" t="s">
        <v>105</v>
      </c>
      <c r="BO26" s="81" t="s">
        <v>105</v>
      </c>
      <c r="BP26" s="81" t="s">
        <v>105</v>
      </c>
      <c r="BQ26" s="81" t="s">
        <v>105</v>
      </c>
      <c r="BR26" s="81" t="s">
        <v>105</v>
      </c>
      <c r="BS26" s="81" t="s">
        <v>105</v>
      </c>
      <c r="BT26" s="81" t="s">
        <v>105</v>
      </c>
      <c r="BU26" s="81" t="s">
        <v>105</v>
      </c>
      <c r="BV26" s="87" t="s">
        <v>98</v>
      </c>
      <c r="BW26" s="88" t="s">
        <v>184</v>
      </c>
      <c r="BX26" s="81" t="s">
        <v>105</v>
      </c>
      <c r="BY26" s="81" t="s">
        <v>105</v>
      </c>
      <c r="BZ26" s="81" t="s">
        <v>105</v>
      </c>
      <c r="CA26" s="81" t="s">
        <v>105</v>
      </c>
      <c r="CB26" s="81" t="s">
        <v>105</v>
      </c>
      <c r="CC26" s="81" t="s">
        <v>105</v>
      </c>
      <c r="CD26" s="99" t="s">
        <v>105</v>
      </c>
      <c r="CE26" s="100" t="s">
        <v>101</v>
      </c>
      <c r="CF26" s="101" t="s">
        <v>102</v>
      </c>
      <c r="CG26" s="102" t="s">
        <v>185</v>
      </c>
      <c r="CH26" s="103" t="s">
        <v>186</v>
      </c>
      <c r="CI26" s="104"/>
      <c r="CP26" s="121" t="s">
        <v>232</v>
      </c>
    </row>
    <row r="27" ht="30.3" spans="1:94">
      <c r="A27" s="21">
        <v>24</v>
      </c>
      <c r="B27" s="22" t="s">
        <v>256</v>
      </c>
      <c r="C27" s="23" t="s">
        <v>257</v>
      </c>
      <c r="D27" s="24" t="s">
        <v>208</v>
      </c>
      <c r="E27" s="25" t="s">
        <v>183</v>
      </c>
      <c r="F27" s="25">
        <v>31</v>
      </c>
      <c r="G27" s="25">
        <v>124</v>
      </c>
      <c r="H27" s="27"/>
      <c r="I27" s="42">
        <f t="shared" si="3"/>
        <v>124</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v>19</v>
      </c>
      <c r="AI27" s="26">
        <v>12</v>
      </c>
      <c r="AJ27" s="43">
        <f t="shared" si="11"/>
        <v>31</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31</v>
      </c>
      <c r="BM27" s="80">
        <f t="shared" si="18"/>
        <v>7</v>
      </c>
      <c r="BN27" s="81" t="s">
        <v>105</v>
      </c>
      <c r="BO27" s="81" t="s">
        <v>105</v>
      </c>
      <c r="BP27" s="81" t="s">
        <v>105</v>
      </c>
      <c r="BQ27" s="81" t="s">
        <v>105</v>
      </c>
      <c r="BR27" s="81" t="s">
        <v>105</v>
      </c>
      <c r="BS27" s="81" t="s">
        <v>105</v>
      </c>
      <c r="BT27" s="81" t="s">
        <v>105</v>
      </c>
      <c r="BU27" s="81" t="s">
        <v>105</v>
      </c>
      <c r="BV27" s="87" t="s">
        <v>98</v>
      </c>
      <c r="BW27" s="88" t="s">
        <v>184</v>
      </c>
      <c r="BX27" s="81" t="s">
        <v>105</v>
      </c>
      <c r="BY27" s="81" t="s">
        <v>105</v>
      </c>
      <c r="BZ27" s="81" t="s">
        <v>105</v>
      </c>
      <c r="CA27" s="81" t="s">
        <v>105</v>
      </c>
      <c r="CB27" s="81" t="s">
        <v>105</v>
      </c>
      <c r="CC27" s="81" t="s">
        <v>105</v>
      </c>
      <c r="CD27" s="99" t="s">
        <v>105</v>
      </c>
      <c r="CE27" s="100" t="s">
        <v>101</v>
      </c>
      <c r="CF27" s="101" t="s">
        <v>102</v>
      </c>
      <c r="CG27" s="102" t="s">
        <v>185</v>
      </c>
      <c r="CH27" s="103" t="s">
        <v>186</v>
      </c>
      <c r="CI27" s="104"/>
      <c r="CP27" s="121" t="s">
        <v>258</v>
      </c>
    </row>
    <row r="28" ht="30.3" spans="1:94">
      <c r="A28" s="21">
        <v>25</v>
      </c>
      <c r="B28" s="22" t="s">
        <v>259</v>
      </c>
      <c r="C28" s="23" t="s">
        <v>260</v>
      </c>
      <c r="D28" s="24" t="s">
        <v>208</v>
      </c>
      <c r="E28" s="25" t="s">
        <v>183</v>
      </c>
      <c r="F28" s="25">
        <v>31</v>
      </c>
      <c r="G28" s="25">
        <v>124</v>
      </c>
      <c r="H28" s="27"/>
      <c r="I28" s="42">
        <f t="shared" si="3"/>
        <v>124</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c r="AI28" s="26"/>
      <c r="AJ28" s="43">
        <f t="shared" si="11"/>
        <v>0</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0</v>
      </c>
      <c r="BM28" s="80">
        <f t="shared" si="18"/>
        <v>12</v>
      </c>
      <c r="BN28" s="81" t="s">
        <v>105</v>
      </c>
      <c r="BO28" s="81" t="s">
        <v>105</v>
      </c>
      <c r="BP28" s="81" t="s">
        <v>105</v>
      </c>
      <c r="BQ28" s="81" t="s">
        <v>105</v>
      </c>
      <c r="BR28" s="81" t="s">
        <v>105</v>
      </c>
      <c r="BS28" s="81" t="s">
        <v>105</v>
      </c>
      <c r="BT28" s="81" t="s">
        <v>105</v>
      </c>
      <c r="BU28" s="81" t="s">
        <v>105</v>
      </c>
      <c r="BV28" s="87" t="s">
        <v>98</v>
      </c>
      <c r="BW28" s="88" t="s">
        <v>184</v>
      </c>
      <c r="BX28" s="81" t="s">
        <v>105</v>
      </c>
      <c r="BY28" s="81" t="s">
        <v>105</v>
      </c>
      <c r="BZ28" s="81" t="s">
        <v>105</v>
      </c>
      <c r="CA28" s="81" t="s">
        <v>105</v>
      </c>
      <c r="CB28" s="81" t="s">
        <v>105</v>
      </c>
      <c r="CC28" s="81" t="s">
        <v>105</v>
      </c>
      <c r="CD28" s="99" t="s">
        <v>105</v>
      </c>
      <c r="CE28" s="100" t="s">
        <v>101</v>
      </c>
      <c r="CF28" s="101" t="s">
        <v>102</v>
      </c>
      <c r="CG28" s="102" t="s">
        <v>185</v>
      </c>
      <c r="CH28" s="103" t="s">
        <v>186</v>
      </c>
      <c r="CI28" s="104"/>
      <c r="CP28" s="121" t="s">
        <v>261</v>
      </c>
    </row>
    <row r="29" ht="30.3" spans="1:94">
      <c r="A29" s="21">
        <v>26</v>
      </c>
      <c r="B29" s="22" t="s">
        <v>262</v>
      </c>
      <c r="C29" s="23" t="s">
        <v>263</v>
      </c>
      <c r="D29" s="24" t="s">
        <v>208</v>
      </c>
      <c r="E29" s="25" t="s">
        <v>183</v>
      </c>
      <c r="F29" s="25">
        <v>31</v>
      </c>
      <c r="G29" s="25">
        <v>124</v>
      </c>
      <c r="H29" s="27"/>
      <c r="I29" s="42">
        <f t="shared" si="3"/>
        <v>124</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c r="AI29" s="26"/>
      <c r="AJ29" s="43">
        <f t="shared" si="11"/>
        <v>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0</v>
      </c>
      <c r="BM29" s="80">
        <f t="shared" si="18"/>
        <v>12</v>
      </c>
      <c r="BN29" s="81" t="s">
        <v>105</v>
      </c>
      <c r="BO29" s="81" t="s">
        <v>105</v>
      </c>
      <c r="BP29" s="81" t="s">
        <v>105</v>
      </c>
      <c r="BQ29" s="81" t="s">
        <v>105</v>
      </c>
      <c r="BR29" s="81" t="s">
        <v>105</v>
      </c>
      <c r="BS29" s="81" t="s">
        <v>105</v>
      </c>
      <c r="BT29" s="81" t="s">
        <v>105</v>
      </c>
      <c r="BU29" s="81" t="s">
        <v>105</v>
      </c>
      <c r="BV29" s="87" t="s">
        <v>98</v>
      </c>
      <c r="BW29" s="88" t="s">
        <v>184</v>
      </c>
      <c r="BX29" s="81" t="s">
        <v>105</v>
      </c>
      <c r="BY29" s="81" t="s">
        <v>105</v>
      </c>
      <c r="BZ29" s="81" t="s">
        <v>105</v>
      </c>
      <c r="CA29" s="81" t="s">
        <v>105</v>
      </c>
      <c r="CB29" s="81" t="s">
        <v>105</v>
      </c>
      <c r="CC29" s="81" t="s">
        <v>105</v>
      </c>
      <c r="CD29" s="99" t="s">
        <v>105</v>
      </c>
      <c r="CE29" s="100" t="s">
        <v>101</v>
      </c>
      <c r="CF29" s="101" t="s">
        <v>102</v>
      </c>
      <c r="CG29" s="102" t="s">
        <v>185</v>
      </c>
      <c r="CH29" s="103" t="s">
        <v>186</v>
      </c>
      <c r="CI29" s="104"/>
      <c r="CP29" s="120" t="s">
        <v>217</v>
      </c>
    </row>
    <row r="30" ht="30.3" spans="1:94">
      <c r="A30" s="21">
        <v>27</v>
      </c>
      <c r="B30" s="22" t="s">
        <v>264</v>
      </c>
      <c r="C30" s="23"/>
      <c r="D30" s="24" t="s">
        <v>208</v>
      </c>
      <c r="E30" s="25" t="s">
        <v>183</v>
      </c>
      <c r="F30" s="25">
        <v>31</v>
      </c>
      <c r="G30" s="25">
        <v>124</v>
      </c>
      <c r="H30" s="27"/>
      <c r="I30" s="42">
        <f t="shared" si="3"/>
        <v>124</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c r="AI30" s="26"/>
      <c r="AJ30" s="43">
        <f t="shared" si="11"/>
        <v>0</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0</v>
      </c>
      <c r="BM30" s="80">
        <f t="shared" si="18"/>
        <v>12</v>
      </c>
      <c r="BN30" s="81" t="s">
        <v>105</v>
      </c>
      <c r="BO30" s="81" t="s">
        <v>105</v>
      </c>
      <c r="BP30" s="81" t="s">
        <v>105</v>
      </c>
      <c r="BQ30" s="81" t="s">
        <v>105</v>
      </c>
      <c r="BR30" s="81" t="s">
        <v>105</v>
      </c>
      <c r="BS30" s="81" t="s">
        <v>105</v>
      </c>
      <c r="BT30" s="81" t="s">
        <v>105</v>
      </c>
      <c r="BU30" s="81" t="s">
        <v>105</v>
      </c>
      <c r="BV30" s="87" t="s">
        <v>98</v>
      </c>
      <c r="BW30" s="88" t="s">
        <v>184</v>
      </c>
      <c r="BX30" s="81" t="s">
        <v>105</v>
      </c>
      <c r="BY30" s="81" t="s">
        <v>105</v>
      </c>
      <c r="BZ30" s="81" t="s">
        <v>105</v>
      </c>
      <c r="CA30" s="81" t="s">
        <v>105</v>
      </c>
      <c r="CB30" s="81" t="s">
        <v>105</v>
      </c>
      <c r="CC30" s="81" t="s">
        <v>105</v>
      </c>
      <c r="CD30" s="99" t="s">
        <v>105</v>
      </c>
      <c r="CE30" s="100" t="s">
        <v>101</v>
      </c>
      <c r="CF30" s="101" t="s">
        <v>102</v>
      </c>
      <c r="CG30" s="102" t="s">
        <v>185</v>
      </c>
      <c r="CH30" s="103" t="s">
        <v>186</v>
      </c>
      <c r="CI30" s="104"/>
      <c r="CP30" s="120" t="s">
        <v>213</v>
      </c>
    </row>
    <row r="31" ht="30.3" spans="1:94">
      <c r="A31" s="21">
        <v>28</v>
      </c>
      <c r="B31" s="22" t="s">
        <v>265</v>
      </c>
      <c r="C31" s="23"/>
      <c r="D31" s="24" t="s">
        <v>208</v>
      </c>
      <c r="E31" s="25" t="s">
        <v>183</v>
      </c>
      <c r="F31" s="25">
        <v>31</v>
      </c>
      <c r="G31" s="25">
        <v>124</v>
      </c>
      <c r="H31" s="27"/>
      <c r="I31" s="42">
        <f t="shared" si="3"/>
        <v>124</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v>20</v>
      </c>
      <c r="AI31" s="26">
        <v>22</v>
      </c>
      <c r="AJ31" s="43">
        <f t="shared" si="11"/>
        <v>42</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42</v>
      </c>
      <c r="BM31" s="80">
        <f t="shared" si="18"/>
        <v>4</v>
      </c>
      <c r="BN31" s="81" t="s">
        <v>105</v>
      </c>
      <c r="BO31" s="81" t="s">
        <v>105</v>
      </c>
      <c r="BP31" s="81" t="s">
        <v>105</v>
      </c>
      <c r="BQ31" s="81" t="s">
        <v>105</v>
      </c>
      <c r="BR31" s="81" t="s">
        <v>105</v>
      </c>
      <c r="BS31" s="81" t="s">
        <v>105</v>
      </c>
      <c r="BT31" s="81" t="s">
        <v>105</v>
      </c>
      <c r="BU31" s="81" t="s">
        <v>105</v>
      </c>
      <c r="BV31" s="87" t="s">
        <v>98</v>
      </c>
      <c r="BW31" s="88" t="s">
        <v>184</v>
      </c>
      <c r="BX31" s="81" t="s">
        <v>105</v>
      </c>
      <c r="BY31" s="81" t="s">
        <v>105</v>
      </c>
      <c r="BZ31" s="81" t="s">
        <v>105</v>
      </c>
      <c r="CA31" s="81" t="s">
        <v>105</v>
      </c>
      <c r="CB31" s="81" t="s">
        <v>105</v>
      </c>
      <c r="CC31" s="81" t="s">
        <v>105</v>
      </c>
      <c r="CD31" s="99" t="s">
        <v>105</v>
      </c>
      <c r="CE31" s="100" t="s">
        <v>101</v>
      </c>
      <c r="CF31" s="101" t="s">
        <v>102</v>
      </c>
      <c r="CG31" s="102" t="s">
        <v>185</v>
      </c>
      <c r="CH31" s="103" t="s">
        <v>186</v>
      </c>
      <c r="CI31" s="104"/>
      <c r="CP31" s="120" t="s">
        <v>209</v>
      </c>
    </row>
    <row r="32" ht="30.3" spans="1:94">
      <c r="A32" s="21">
        <v>29</v>
      </c>
      <c r="B32" s="22" t="s">
        <v>266</v>
      </c>
      <c r="C32" s="23"/>
      <c r="D32" s="24" t="s">
        <v>208</v>
      </c>
      <c r="E32" s="25" t="s">
        <v>183</v>
      </c>
      <c r="F32" s="25">
        <v>31</v>
      </c>
      <c r="G32" s="25">
        <v>124</v>
      </c>
      <c r="H32" s="27"/>
      <c r="I32" s="42">
        <f t="shared" si="3"/>
        <v>124</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v>15</v>
      </c>
      <c r="AI32" s="26">
        <v>8</v>
      </c>
      <c r="AJ32" s="43">
        <f t="shared" si="11"/>
        <v>23</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23</v>
      </c>
      <c r="BM32" s="80">
        <f t="shared" si="18"/>
        <v>10</v>
      </c>
      <c r="BN32" s="81" t="s">
        <v>105</v>
      </c>
      <c r="BO32" s="81" t="s">
        <v>105</v>
      </c>
      <c r="BP32" s="81" t="s">
        <v>105</v>
      </c>
      <c r="BQ32" s="81" t="s">
        <v>105</v>
      </c>
      <c r="BR32" s="81" t="s">
        <v>105</v>
      </c>
      <c r="BS32" s="81" t="s">
        <v>105</v>
      </c>
      <c r="BT32" s="81" t="s">
        <v>105</v>
      </c>
      <c r="BU32" s="81" t="s">
        <v>105</v>
      </c>
      <c r="BV32" s="87" t="s">
        <v>98</v>
      </c>
      <c r="BW32" s="88" t="s">
        <v>184</v>
      </c>
      <c r="BX32" s="81" t="s">
        <v>105</v>
      </c>
      <c r="BY32" s="81" t="s">
        <v>105</v>
      </c>
      <c r="BZ32" s="81" t="s">
        <v>105</v>
      </c>
      <c r="CA32" s="81" t="s">
        <v>105</v>
      </c>
      <c r="CB32" s="81" t="s">
        <v>105</v>
      </c>
      <c r="CC32" s="81" t="s">
        <v>105</v>
      </c>
      <c r="CD32" s="99" t="s">
        <v>105</v>
      </c>
      <c r="CE32" s="100" t="s">
        <v>101</v>
      </c>
      <c r="CF32" s="101" t="s">
        <v>102</v>
      </c>
      <c r="CG32" s="102" t="s">
        <v>185</v>
      </c>
      <c r="CH32" s="103" t="s">
        <v>186</v>
      </c>
      <c r="CI32" s="104"/>
      <c r="CP32" s="120" t="s">
        <v>267</v>
      </c>
    </row>
    <row r="33" ht="30.3" spans="1:94">
      <c r="A33" s="21">
        <v>30</v>
      </c>
      <c r="B33" s="22" t="s">
        <v>268</v>
      </c>
      <c r="C33" s="23" t="s">
        <v>269</v>
      </c>
      <c r="D33" s="24" t="s">
        <v>208</v>
      </c>
      <c r="E33" s="25" t="s">
        <v>183</v>
      </c>
      <c r="F33" s="25">
        <v>31</v>
      </c>
      <c r="G33" s="25">
        <v>124</v>
      </c>
      <c r="H33" s="27"/>
      <c r="I33" s="42">
        <f t="shared" si="3"/>
        <v>124</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c r="AI33" s="26"/>
      <c r="AJ33" s="43">
        <f t="shared" si="11"/>
        <v>0</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0</v>
      </c>
      <c r="BM33" s="80">
        <f t="shared" si="18"/>
        <v>12</v>
      </c>
      <c r="BN33" s="81" t="s">
        <v>105</v>
      </c>
      <c r="BO33" s="81" t="s">
        <v>105</v>
      </c>
      <c r="BP33" s="81" t="s">
        <v>105</v>
      </c>
      <c r="BQ33" s="81" t="s">
        <v>105</v>
      </c>
      <c r="BR33" s="81" t="s">
        <v>105</v>
      </c>
      <c r="BS33" s="81" t="s">
        <v>105</v>
      </c>
      <c r="BT33" s="81" t="s">
        <v>105</v>
      </c>
      <c r="BU33" s="81" t="s">
        <v>105</v>
      </c>
      <c r="BV33" s="87" t="s">
        <v>98</v>
      </c>
      <c r="BW33" s="88" t="s">
        <v>184</v>
      </c>
      <c r="BX33" s="81" t="s">
        <v>105</v>
      </c>
      <c r="BY33" s="81" t="s">
        <v>105</v>
      </c>
      <c r="BZ33" s="81" t="s">
        <v>105</v>
      </c>
      <c r="CA33" s="81" t="s">
        <v>105</v>
      </c>
      <c r="CB33" s="81" t="s">
        <v>105</v>
      </c>
      <c r="CC33" s="81" t="s">
        <v>105</v>
      </c>
      <c r="CD33" s="99" t="s">
        <v>105</v>
      </c>
      <c r="CE33" s="100" t="s">
        <v>101</v>
      </c>
      <c r="CF33" s="101" t="s">
        <v>102</v>
      </c>
      <c r="CG33" s="102" t="s">
        <v>185</v>
      </c>
      <c r="CH33" s="103" t="s">
        <v>186</v>
      </c>
      <c r="CI33" s="104"/>
      <c r="CP33" s="120" t="s">
        <v>270</v>
      </c>
    </row>
    <row r="34" ht="30.3" spans="1:94">
      <c r="A34" s="21">
        <v>31</v>
      </c>
      <c r="B34" s="22" t="s">
        <v>271</v>
      </c>
      <c r="C34" s="23"/>
      <c r="D34" s="24" t="s">
        <v>208</v>
      </c>
      <c r="E34" s="25" t="s">
        <v>183</v>
      </c>
      <c r="F34" s="25">
        <v>31</v>
      </c>
      <c r="G34" s="25">
        <v>124</v>
      </c>
      <c r="H34" s="27"/>
      <c r="I34" s="42">
        <f t="shared" si="3"/>
        <v>124</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c r="AI34" s="26"/>
      <c r="AJ34" s="43">
        <f t="shared" si="11"/>
        <v>0</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0</v>
      </c>
      <c r="BM34" s="80">
        <f t="shared" si="18"/>
        <v>12</v>
      </c>
      <c r="BN34" s="81" t="s">
        <v>105</v>
      </c>
      <c r="BO34" s="81" t="s">
        <v>105</v>
      </c>
      <c r="BP34" s="81" t="s">
        <v>105</v>
      </c>
      <c r="BQ34" s="81" t="s">
        <v>105</v>
      </c>
      <c r="BR34" s="81" t="s">
        <v>105</v>
      </c>
      <c r="BS34" s="81" t="s">
        <v>105</v>
      </c>
      <c r="BT34" s="81" t="s">
        <v>105</v>
      </c>
      <c r="BU34" s="81" t="s">
        <v>105</v>
      </c>
      <c r="BV34" s="87" t="s">
        <v>98</v>
      </c>
      <c r="BW34" s="88" t="s">
        <v>184</v>
      </c>
      <c r="BX34" s="81" t="s">
        <v>105</v>
      </c>
      <c r="BY34" s="81" t="s">
        <v>105</v>
      </c>
      <c r="BZ34" s="81" t="s">
        <v>105</v>
      </c>
      <c r="CA34" s="81" t="s">
        <v>105</v>
      </c>
      <c r="CB34" s="81" t="s">
        <v>105</v>
      </c>
      <c r="CC34" s="81" t="s">
        <v>105</v>
      </c>
      <c r="CD34" s="99" t="s">
        <v>105</v>
      </c>
      <c r="CE34" s="100" t="s">
        <v>101</v>
      </c>
      <c r="CF34" s="101" t="s">
        <v>102</v>
      </c>
      <c r="CG34" s="102" t="s">
        <v>185</v>
      </c>
      <c r="CH34" s="103" t="s">
        <v>186</v>
      </c>
      <c r="CI34" s="104"/>
      <c r="CP34" s="120" t="s">
        <v>197</v>
      </c>
    </row>
    <row r="35" ht="30.3" spans="1:94">
      <c r="A35" s="21">
        <v>32</v>
      </c>
      <c r="B35" s="28"/>
      <c r="C35" s="29"/>
      <c r="D35" s="30"/>
      <c r="E35" s="26"/>
      <c r="F35" s="27"/>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c r="AI35" s="26"/>
      <c r="AJ35" s="43">
        <f t="shared" si="11"/>
        <v>0</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0</v>
      </c>
      <c r="BM35" s="80">
        <f t="shared" si="18"/>
        <v>12</v>
      </c>
      <c r="BN35" s="81" t="s">
        <v>105</v>
      </c>
      <c r="BO35" s="81" t="s">
        <v>105</v>
      </c>
      <c r="BP35" s="81" t="s">
        <v>105</v>
      </c>
      <c r="BQ35" s="81" t="s">
        <v>105</v>
      </c>
      <c r="BR35" s="81" t="s">
        <v>105</v>
      </c>
      <c r="BS35" s="81" t="s">
        <v>105</v>
      </c>
      <c r="BT35" s="81" t="s">
        <v>105</v>
      </c>
      <c r="BU35" s="81" t="s">
        <v>105</v>
      </c>
      <c r="BV35" s="87" t="s">
        <v>98</v>
      </c>
      <c r="BW35" s="88" t="s">
        <v>184</v>
      </c>
      <c r="BX35" s="81" t="s">
        <v>105</v>
      </c>
      <c r="BY35" s="81" t="s">
        <v>105</v>
      </c>
      <c r="BZ35" s="81" t="s">
        <v>105</v>
      </c>
      <c r="CA35" s="81" t="s">
        <v>105</v>
      </c>
      <c r="CB35" s="81" t="s">
        <v>105</v>
      </c>
      <c r="CC35" s="81" t="s">
        <v>105</v>
      </c>
      <c r="CD35" s="99" t="s">
        <v>105</v>
      </c>
      <c r="CE35" s="100" t="s">
        <v>101</v>
      </c>
      <c r="CF35" s="101" t="s">
        <v>102</v>
      </c>
      <c r="CG35" s="102" t="s">
        <v>185</v>
      </c>
      <c r="CH35" s="103" t="s">
        <v>186</v>
      </c>
      <c r="CI35" s="104"/>
      <c r="CP35" s="120" t="s">
        <v>272</v>
      </c>
    </row>
    <row r="36" ht="30.3" spans="1:94">
      <c r="A36" s="21">
        <v>33</v>
      </c>
      <c r="B36" s="28"/>
      <c r="C36" s="29"/>
      <c r="D36" s="30"/>
      <c r="E36" s="26"/>
      <c r="F36" s="27"/>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12</v>
      </c>
      <c r="BN36" s="81" t="s">
        <v>105</v>
      </c>
      <c r="BO36" s="81" t="s">
        <v>105</v>
      </c>
      <c r="BP36" s="81" t="s">
        <v>105</v>
      </c>
      <c r="BQ36" s="81" t="s">
        <v>105</v>
      </c>
      <c r="BR36" s="81" t="s">
        <v>105</v>
      </c>
      <c r="BS36" s="81" t="s">
        <v>105</v>
      </c>
      <c r="BT36" s="81" t="s">
        <v>105</v>
      </c>
      <c r="BU36" s="81" t="s">
        <v>105</v>
      </c>
      <c r="BV36" s="87" t="s">
        <v>98</v>
      </c>
      <c r="BW36" s="88" t="s">
        <v>184</v>
      </c>
      <c r="BX36" s="81" t="s">
        <v>105</v>
      </c>
      <c r="BY36" s="81" t="s">
        <v>105</v>
      </c>
      <c r="BZ36" s="81" t="s">
        <v>105</v>
      </c>
      <c r="CA36" s="81" t="s">
        <v>105</v>
      </c>
      <c r="CB36" s="81" t="s">
        <v>105</v>
      </c>
      <c r="CC36" s="81" t="s">
        <v>105</v>
      </c>
      <c r="CD36" s="99" t="s">
        <v>105</v>
      </c>
      <c r="CE36" s="100" t="s">
        <v>101</v>
      </c>
      <c r="CF36" s="101" t="s">
        <v>102</v>
      </c>
      <c r="CG36" s="102" t="s">
        <v>185</v>
      </c>
      <c r="CH36" s="103" t="s">
        <v>186</v>
      </c>
      <c r="CI36" s="104"/>
      <c r="CP36" s="120" t="s">
        <v>226</v>
      </c>
    </row>
    <row r="37" ht="30.3" spans="1:94">
      <c r="A37" s="21">
        <v>34</v>
      </c>
      <c r="B37" s="28"/>
      <c r="C37" s="29"/>
      <c r="D37" s="30"/>
      <c r="E37" s="26"/>
      <c r="F37" s="27"/>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c r="AI37" s="26"/>
      <c r="AJ37" s="43">
        <f t="shared" si="11"/>
        <v>0</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0</v>
      </c>
      <c r="BM37" s="80">
        <f t="shared" si="18"/>
        <v>12</v>
      </c>
      <c r="BN37" s="81" t="s">
        <v>105</v>
      </c>
      <c r="BO37" s="81" t="s">
        <v>105</v>
      </c>
      <c r="BP37" s="81" t="s">
        <v>105</v>
      </c>
      <c r="BQ37" s="81" t="s">
        <v>105</v>
      </c>
      <c r="BR37" s="81" t="s">
        <v>105</v>
      </c>
      <c r="BS37" s="81" t="s">
        <v>105</v>
      </c>
      <c r="BT37" s="81" t="s">
        <v>105</v>
      </c>
      <c r="BU37" s="81" t="s">
        <v>105</v>
      </c>
      <c r="BV37" s="87" t="s">
        <v>98</v>
      </c>
      <c r="BW37" s="88" t="s">
        <v>184</v>
      </c>
      <c r="BX37" s="81" t="s">
        <v>105</v>
      </c>
      <c r="BY37" s="81" t="s">
        <v>105</v>
      </c>
      <c r="BZ37" s="81" t="s">
        <v>105</v>
      </c>
      <c r="CA37" s="81" t="s">
        <v>105</v>
      </c>
      <c r="CB37" s="81" t="s">
        <v>105</v>
      </c>
      <c r="CC37" s="81" t="s">
        <v>105</v>
      </c>
      <c r="CD37" s="99" t="s">
        <v>105</v>
      </c>
      <c r="CE37" s="100" t="s">
        <v>101</v>
      </c>
      <c r="CF37" s="101" t="s">
        <v>102</v>
      </c>
      <c r="CG37" s="102" t="s">
        <v>185</v>
      </c>
      <c r="CH37" s="103" t="s">
        <v>186</v>
      </c>
      <c r="CI37" s="104"/>
      <c r="CP37" s="121" t="s">
        <v>273</v>
      </c>
    </row>
    <row r="38" ht="30.3" spans="1:94">
      <c r="A38" s="21">
        <v>35</v>
      </c>
      <c r="B38" s="28"/>
      <c r="C38" s="29"/>
      <c r="D38" s="30"/>
      <c r="E38" s="26"/>
      <c r="F38" s="27"/>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c r="AI38" s="26"/>
      <c r="AJ38" s="43">
        <f t="shared" si="11"/>
        <v>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0</v>
      </c>
      <c r="BM38" s="80">
        <f t="shared" si="18"/>
        <v>12</v>
      </c>
      <c r="BN38" s="81" t="s">
        <v>105</v>
      </c>
      <c r="BO38" s="81" t="s">
        <v>105</v>
      </c>
      <c r="BP38" s="81" t="s">
        <v>105</v>
      </c>
      <c r="BQ38" s="81" t="s">
        <v>105</v>
      </c>
      <c r="BR38" s="81" t="s">
        <v>105</v>
      </c>
      <c r="BS38" s="81" t="s">
        <v>105</v>
      </c>
      <c r="BT38" s="81" t="s">
        <v>105</v>
      </c>
      <c r="BU38" s="81" t="s">
        <v>105</v>
      </c>
      <c r="BV38" s="87" t="s">
        <v>98</v>
      </c>
      <c r="BW38" s="88" t="s">
        <v>184</v>
      </c>
      <c r="BX38" s="81" t="s">
        <v>105</v>
      </c>
      <c r="BY38" s="81" t="s">
        <v>105</v>
      </c>
      <c r="BZ38" s="81" t="s">
        <v>105</v>
      </c>
      <c r="CA38" s="81" t="s">
        <v>105</v>
      </c>
      <c r="CB38" s="81" t="s">
        <v>105</v>
      </c>
      <c r="CC38" s="81" t="s">
        <v>105</v>
      </c>
      <c r="CD38" s="99" t="s">
        <v>105</v>
      </c>
      <c r="CE38" s="100" t="s">
        <v>101</v>
      </c>
      <c r="CF38" s="101" t="s">
        <v>102</v>
      </c>
      <c r="CG38" s="102" t="s">
        <v>185</v>
      </c>
      <c r="CH38" s="103" t="s">
        <v>186</v>
      </c>
      <c r="CI38" s="104"/>
      <c r="CP38" s="122" t="s">
        <v>274</v>
      </c>
    </row>
    <row r="39" ht="30.3" spans="1:94">
      <c r="A39" s="21">
        <v>36</v>
      </c>
      <c r="B39" s="28"/>
      <c r="C39" s="29"/>
      <c r="D39" s="30"/>
      <c r="E39" s="26"/>
      <c r="F39" s="27"/>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c r="AI39" s="26"/>
      <c r="AJ39" s="43">
        <f t="shared" si="11"/>
        <v>0</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0</v>
      </c>
      <c r="BM39" s="80">
        <f t="shared" si="18"/>
        <v>12</v>
      </c>
      <c r="BN39" s="81" t="s">
        <v>105</v>
      </c>
      <c r="BO39" s="81" t="s">
        <v>105</v>
      </c>
      <c r="BP39" s="81" t="s">
        <v>105</v>
      </c>
      <c r="BQ39" s="81" t="s">
        <v>105</v>
      </c>
      <c r="BR39" s="81" t="s">
        <v>105</v>
      </c>
      <c r="BS39" s="81" t="s">
        <v>105</v>
      </c>
      <c r="BT39" s="81" t="s">
        <v>105</v>
      </c>
      <c r="BU39" s="81" t="s">
        <v>105</v>
      </c>
      <c r="BV39" s="87" t="s">
        <v>98</v>
      </c>
      <c r="BW39" s="88" t="s">
        <v>184</v>
      </c>
      <c r="BX39" s="81" t="s">
        <v>105</v>
      </c>
      <c r="BY39" s="81" t="s">
        <v>105</v>
      </c>
      <c r="BZ39" s="81" t="s">
        <v>105</v>
      </c>
      <c r="CA39" s="81" t="s">
        <v>105</v>
      </c>
      <c r="CB39" s="81" t="s">
        <v>105</v>
      </c>
      <c r="CC39" s="81" t="s">
        <v>105</v>
      </c>
      <c r="CD39" s="99" t="s">
        <v>105</v>
      </c>
      <c r="CE39" s="100" t="s">
        <v>101</v>
      </c>
      <c r="CF39" s="101" t="s">
        <v>102</v>
      </c>
      <c r="CG39" s="102" t="s">
        <v>185</v>
      </c>
      <c r="CH39" s="103" t="s">
        <v>186</v>
      </c>
      <c r="CI39" s="104"/>
      <c r="CP39" s="122" t="s">
        <v>275</v>
      </c>
    </row>
    <row r="40" ht="30.3" spans="1:94">
      <c r="A40" s="21">
        <v>37</v>
      </c>
      <c r="B40" s="28"/>
      <c r="C40" s="29"/>
      <c r="D40" s="30"/>
      <c r="E40" s="26"/>
      <c r="F40" s="27"/>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c r="AI40" s="26"/>
      <c r="AJ40" s="43">
        <f t="shared" si="11"/>
        <v>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0</v>
      </c>
      <c r="BM40" s="80">
        <f t="shared" si="18"/>
        <v>12</v>
      </c>
      <c r="BN40" s="81" t="s">
        <v>105</v>
      </c>
      <c r="BO40" s="81" t="s">
        <v>105</v>
      </c>
      <c r="BP40" s="81" t="s">
        <v>105</v>
      </c>
      <c r="BQ40" s="81" t="s">
        <v>105</v>
      </c>
      <c r="BR40" s="81" t="s">
        <v>105</v>
      </c>
      <c r="BS40" s="81" t="s">
        <v>105</v>
      </c>
      <c r="BT40" s="81" t="s">
        <v>105</v>
      </c>
      <c r="BU40" s="81" t="s">
        <v>105</v>
      </c>
      <c r="BV40" s="87" t="s">
        <v>98</v>
      </c>
      <c r="BW40" s="88" t="s">
        <v>184</v>
      </c>
      <c r="BX40" s="81" t="s">
        <v>105</v>
      </c>
      <c r="BY40" s="81" t="s">
        <v>105</v>
      </c>
      <c r="BZ40" s="81" t="s">
        <v>105</v>
      </c>
      <c r="CA40" s="81" t="s">
        <v>105</v>
      </c>
      <c r="CB40" s="81" t="s">
        <v>105</v>
      </c>
      <c r="CC40" s="81" t="s">
        <v>105</v>
      </c>
      <c r="CD40" s="99" t="s">
        <v>105</v>
      </c>
      <c r="CE40" s="100" t="s">
        <v>101</v>
      </c>
      <c r="CF40" s="101" t="s">
        <v>102</v>
      </c>
      <c r="CG40" s="102" t="s">
        <v>185</v>
      </c>
      <c r="CH40" s="103" t="s">
        <v>186</v>
      </c>
      <c r="CI40" s="104"/>
      <c r="CP40" s="122" t="s">
        <v>276</v>
      </c>
    </row>
    <row r="41" ht="30.3" spans="1:94">
      <c r="A41" s="21">
        <v>38</v>
      </c>
      <c r="B41" s="28"/>
      <c r="C41" s="29"/>
      <c r="D41" s="30"/>
      <c r="E41" s="26"/>
      <c r="F41" s="27"/>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c r="AI41" s="26"/>
      <c r="AJ41" s="43">
        <f t="shared" si="11"/>
        <v>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0</v>
      </c>
      <c r="BM41" s="80">
        <f t="shared" si="18"/>
        <v>12</v>
      </c>
      <c r="BN41" s="81" t="s">
        <v>105</v>
      </c>
      <c r="BO41" s="81" t="s">
        <v>105</v>
      </c>
      <c r="BP41" s="81" t="s">
        <v>105</v>
      </c>
      <c r="BQ41" s="81" t="s">
        <v>105</v>
      </c>
      <c r="BR41" s="81" t="s">
        <v>105</v>
      </c>
      <c r="BS41" s="81" t="s">
        <v>105</v>
      </c>
      <c r="BT41" s="81" t="s">
        <v>105</v>
      </c>
      <c r="BU41" s="81" t="s">
        <v>105</v>
      </c>
      <c r="BV41" s="87" t="s">
        <v>98</v>
      </c>
      <c r="BW41" s="88" t="s">
        <v>184</v>
      </c>
      <c r="BX41" s="81" t="s">
        <v>105</v>
      </c>
      <c r="BY41" s="81" t="s">
        <v>105</v>
      </c>
      <c r="BZ41" s="81" t="s">
        <v>105</v>
      </c>
      <c r="CA41" s="81" t="s">
        <v>105</v>
      </c>
      <c r="CB41" s="81" t="s">
        <v>105</v>
      </c>
      <c r="CC41" s="81" t="s">
        <v>105</v>
      </c>
      <c r="CD41" s="99" t="s">
        <v>105</v>
      </c>
      <c r="CE41" s="100" t="s">
        <v>101</v>
      </c>
      <c r="CF41" s="101" t="s">
        <v>102</v>
      </c>
      <c r="CG41" s="102" t="s">
        <v>185</v>
      </c>
      <c r="CH41" s="103" t="s">
        <v>186</v>
      </c>
      <c r="CI41" s="104"/>
      <c r="CP41" s="122" t="s">
        <v>277</v>
      </c>
    </row>
    <row r="42" ht="30.3" spans="1:94">
      <c r="A42" s="21">
        <v>39</v>
      </c>
      <c r="B42" s="28"/>
      <c r="C42" s="29"/>
      <c r="D42" s="30"/>
      <c r="E42" s="26"/>
      <c r="F42" s="27"/>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c r="AI42" s="26"/>
      <c r="AJ42" s="43">
        <f t="shared" si="11"/>
        <v>0</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0</v>
      </c>
      <c r="BM42" s="80">
        <f t="shared" si="18"/>
        <v>12</v>
      </c>
      <c r="BN42" s="81" t="s">
        <v>105</v>
      </c>
      <c r="BO42" s="81" t="s">
        <v>105</v>
      </c>
      <c r="BP42" s="81" t="s">
        <v>105</v>
      </c>
      <c r="BQ42" s="81" t="s">
        <v>105</v>
      </c>
      <c r="BR42" s="81" t="s">
        <v>105</v>
      </c>
      <c r="BS42" s="81" t="s">
        <v>105</v>
      </c>
      <c r="BT42" s="81" t="s">
        <v>105</v>
      </c>
      <c r="BU42" s="81" t="s">
        <v>105</v>
      </c>
      <c r="BV42" s="87" t="s">
        <v>98</v>
      </c>
      <c r="BW42" s="88" t="s">
        <v>184</v>
      </c>
      <c r="BX42" s="81" t="s">
        <v>105</v>
      </c>
      <c r="BY42" s="81" t="s">
        <v>105</v>
      </c>
      <c r="BZ42" s="81" t="s">
        <v>105</v>
      </c>
      <c r="CA42" s="81" t="s">
        <v>105</v>
      </c>
      <c r="CB42" s="81" t="s">
        <v>105</v>
      </c>
      <c r="CC42" s="81" t="s">
        <v>105</v>
      </c>
      <c r="CD42" s="99" t="s">
        <v>105</v>
      </c>
      <c r="CE42" s="100" t="s">
        <v>101</v>
      </c>
      <c r="CF42" s="101" t="s">
        <v>102</v>
      </c>
      <c r="CG42" s="102" t="s">
        <v>185</v>
      </c>
      <c r="CH42" s="103" t="s">
        <v>186</v>
      </c>
      <c r="CI42" s="104"/>
      <c r="CP42" s="122" t="s">
        <v>278</v>
      </c>
    </row>
    <row r="43" ht="30.3" spans="1:94">
      <c r="A43" s="21">
        <v>40</v>
      </c>
      <c r="B43" s="28"/>
      <c r="C43" s="29"/>
      <c r="D43" s="30"/>
      <c r="E43" s="26"/>
      <c r="F43" s="27"/>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c r="AI43" s="26"/>
      <c r="AJ43" s="43">
        <f t="shared" si="11"/>
        <v>0</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0</v>
      </c>
      <c r="BM43" s="80">
        <f t="shared" si="18"/>
        <v>12</v>
      </c>
      <c r="BN43" s="81" t="s">
        <v>105</v>
      </c>
      <c r="BO43" s="81" t="s">
        <v>105</v>
      </c>
      <c r="BP43" s="81" t="s">
        <v>105</v>
      </c>
      <c r="BQ43" s="81" t="s">
        <v>105</v>
      </c>
      <c r="BR43" s="81" t="s">
        <v>105</v>
      </c>
      <c r="BS43" s="81" t="s">
        <v>105</v>
      </c>
      <c r="BT43" s="81" t="s">
        <v>105</v>
      </c>
      <c r="BU43" s="81" t="s">
        <v>105</v>
      </c>
      <c r="BV43" s="87" t="s">
        <v>98</v>
      </c>
      <c r="BW43" s="88" t="s">
        <v>184</v>
      </c>
      <c r="BX43" s="81" t="s">
        <v>105</v>
      </c>
      <c r="BY43" s="81" t="s">
        <v>105</v>
      </c>
      <c r="BZ43" s="81" t="s">
        <v>105</v>
      </c>
      <c r="CA43" s="81" t="s">
        <v>105</v>
      </c>
      <c r="CB43" s="81" t="s">
        <v>105</v>
      </c>
      <c r="CC43" s="81" t="s">
        <v>105</v>
      </c>
      <c r="CD43" s="99" t="s">
        <v>105</v>
      </c>
      <c r="CE43" s="100" t="s">
        <v>101</v>
      </c>
      <c r="CF43" s="101" t="s">
        <v>102</v>
      </c>
      <c r="CG43" s="102" t="s">
        <v>185</v>
      </c>
      <c r="CH43" s="103" t="s">
        <v>186</v>
      </c>
      <c r="CI43" s="104"/>
      <c r="CP43" s="122" t="s">
        <v>279</v>
      </c>
    </row>
    <row r="44" ht="30.3" spans="1:94">
      <c r="A44" s="21">
        <v>41</v>
      </c>
      <c r="B44" s="28"/>
      <c r="C44" s="29"/>
      <c r="D44" s="30"/>
      <c r="E44" s="26"/>
      <c r="F44" s="27"/>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c r="AI44" s="26"/>
      <c r="AJ44" s="43">
        <f t="shared" si="11"/>
        <v>0</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0</v>
      </c>
      <c r="BM44" s="80">
        <f t="shared" si="18"/>
        <v>12</v>
      </c>
      <c r="BN44" s="81" t="s">
        <v>105</v>
      </c>
      <c r="BO44" s="81" t="s">
        <v>105</v>
      </c>
      <c r="BP44" s="81" t="s">
        <v>105</v>
      </c>
      <c r="BQ44" s="81" t="s">
        <v>105</v>
      </c>
      <c r="BR44" s="81" t="s">
        <v>105</v>
      </c>
      <c r="BS44" s="81" t="s">
        <v>105</v>
      </c>
      <c r="BT44" s="81" t="s">
        <v>105</v>
      </c>
      <c r="BU44" s="81" t="s">
        <v>105</v>
      </c>
      <c r="BV44" s="87" t="s">
        <v>98</v>
      </c>
      <c r="BW44" s="88" t="s">
        <v>184</v>
      </c>
      <c r="BX44" s="81" t="s">
        <v>105</v>
      </c>
      <c r="BY44" s="81" t="s">
        <v>105</v>
      </c>
      <c r="BZ44" s="81" t="s">
        <v>105</v>
      </c>
      <c r="CA44" s="81" t="s">
        <v>105</v>
      </c>
      <c r="CB44" s="81" t="s">
        <v>105</v>
      </c>
      <c r="CC44" s="81" t="s">
        <v>105</v>
      </c>
      <c r="CD44" s="99" t="s">
        <v>105</v>
      </c>
      <c r="CE44" s="100" t="s">
        <v>101</v>
      </c>
      <c r="CF44" s="101" t="s">
        <v>102</v>
      </c>
      <c r="CG44" s="102" t="s">
        <v>185</v>
      </c>
      <c r="CH44" s="103" t="s">
        <v>186</v>
      </c>
      <c r="CI44" s="104"/>
      <c r="CP44" s="122" t="s">
        <v>280</v>
      </c>
    </row>
    <row r="45" ht="30.3" spans="1:94">
      <c r="A45" s="21">
        <v>42</v>
      </c>
      <c r="B45" s="28"/>
      <c r="C45" s="29"/>
      <c r="D45" s="30"/>
      <c r="E45" s="26"/>
      <c r="F45" s="27"/>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c r="AI45" s="26"/>
      <c r="AJ45" s="43">
        <f t="shared" si="11"/>
        <v>0</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0</v>
      </c>
      <c r="BM45" s="80">
        <f t="shared" si="18"/>
        <v>12</v>
      </c>
      <c r="BN45" s="81" t="s">
        <v>105</v>
      </c>
      <c r="BO45" s="81" t="s">
        <v>105</v>
      </c>
      <c r="BP45" s="81" t="s">
        <v>105</v>
      </c>
      <c r="BQ45" s="81" t="s">
        <v>105</v>
      </c>
      <c r="BR45" s="81" t="s">
        <v>105</v>
      </c>
      <c r="BS45" s="81" t="s">
        <v>105</v>
      </c>
      <c r="BT45" s="81" t="s">
        <v>105</v>
      </c>
      <c r="BU45" s="81" t="s">
        <v>105</v>
      </c>
      <c r="BV45" s="87" t="s">
        <v>98</v>
      </c>
      <c r="BW45" s="88" t="s">
        <v>184</v>
      </c>
      <c r="BX45" s="81" t="s">
        <v>105</v>
      </c>
      <c r="BY45" s="81" t="s">
        <v>105</v>
      </c>
      <c r="BZ45" s="81" t="s">
        <v>105</v>
      </c>
      <c r="CA45" s="81" t="s">
        <v>105</v>
      </c>
      <c r="CB45" s="81" t="s">
        <v>105</v>
      </c>
      <c r="CC45" s="81" t="s">
        <v>105</v>
      </c>
      <c r="CD45" s="99" t="s">
        <v>105</v>
      </c>
      <c r="CE45" s="100" t="s">
        <v>101</v>
      </c>
      <c r="CF45" s="101" t="s">
        <v>102</v>
      </c>
      <c r="CG45" s="102" t="s">
        <v>185</v>
      </c>
      <c r="CH45" s="103" t="s">
        <v>186</v>
      </c>
      <c r="CI45" s="104"/>
      <c r="CP45" s="122" t="s">
        <v>281</v>
      </c>
    </row>
    <row r="46" ht="30.3" spans="1:87">
      <c r="A46" s="21">
        <v>43</v>
      </c>
      <c r="B46" s="28"/>
      <c r="C46" s="29"/>
      <c r="D46" s="30"/>
      <c r="E46" s="26"/>
      <c r="F46" s="27"/>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c r="AI46" s="26"/>
      <c r="AJ46" s="43">
        <f t="shared" si="11"/>
        <v>0</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0</v>
      </c>
      <c r="BM46" s="80">
        <f t="shared" si="18"/>
        <v>12</v>
      </c>
      <c r="BN46" s="81" t="s">
        <v>105</v>
      </c>
      <c r="BO46" s="81" t="s">
        <v>105</v>
      </c>
      <c r="BP46" s="81" t="s">
        <v>105</v>
      </c>
      <c r="BQ46" s="81" t="s">
        <v>105</v>
      </c>
      <c r="BR46" s="81" t="s">
        <v>105</v>
      </c>
      <c r="BS46" s="81" t="s">
        <v>105</v>
      </c>
      <c r="BT46" s="81" t="s">
        <v>105</v>
      </c>
      <c r="BU46" s="81" t="s">
        <v>105</v>
      </c>
      <c r="BV46" s="87" t="s">
        <v>98</v>
      </c>
      <c r="BW46" s="88" t="s">
        <v>184</v>
      </c>
      <c r="BX46" s="81" t="s">
        <v>105</v>
      </c>
      <c r="BY46" s="81" t="s">
        <v>105</v>
      </c>
      <c r="BZ46" s="81" t="s">
        <v>105</v>
      </c>
      <c r="CA46" s="81" t="s">
        <v>105</v>
      </c>
      <c r="CB46" s="81" t="s">
        <v>105</v>
      </c>
      <c r="CC46" s="81" t="s">
        <v>105</v>
      </c>
      <c r="CD46" s="99" t="s">
        <v>105</v>
      </c>
      <c r="CE46" s="100" t="s">
        <v>101</v>
      </c>
      <c r="CF46" s="101" t="s">
        <v>102</v>
      </c>
      <c r="CG46" s="102" t="s">
        <v>185</v>
      </c>
      <c r="CH46" s="103" t="s">
        <v>186</v>
      </c>
      <c r="CI46" s="104"/>
    </row>
    <row r="47" ht="30.3" spans="1:87">
      <c r="A47" s="21">
        <v>44</v>
      </c>
      <c r="B47" s="28"/>
      <c r="C47" s="29"/>
      <c r="D47" s="30"/>
      <c r="E47" s="26"/>
      <c r="F47" s="27"/>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c r="AI47" s="26"/>
      <c r="AJ47" s="43">
        <f t="shared" si="11"/>
        <v>0</v>
      </c>
      <c r="AK47" s="26"/>
      <c r="AL47" s="26"/>
      <c r="AM47" s="43">
        <f t="shared" si="12"/>
        <v>0</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0</v>
      </c>
      <c r="BM47" s="80">
        <f t="shared" si="18"/>
        <v>12</v>
      </c>
      <c r="BN47" s="81" t="s">
        <v>105</v>
      </c>
      <c r="BO47" s="81" t="s">
        <v>105</v>
      </c>
      <c r="BP47" s="81" t="s">
        <v>105</v>
      </c>
      <c r="BQ47" s="81" t="s">
        <v>105</v>
      </c>
      <c r="BR47" s="81" t="s">
        <v>105</v>
      </c>
      <c r="BS47" s="81" t="s">
        <v>105</v>
      </c>
      <c r="BT47" s="81" t="s">
        <v>105</v>
      </c>
      <c r="BU47" s="81" t="s">
        <v>105</v>
      </c>
      <c r="BV47" s="87" t="s">
        <v>98</v>
      </c>
      <c r="BW47" s="88" t="s">
        <v>184</v>
      </c>
      <c r="BX47" s="81" t="s">
        <v>105</v>
      </c>
      <c r="BY47" s="81" t="s">
        <v>105</v>
      </c>
      <c r="BZ47" s="81" t="s">
        <v>105</v>
      </c>
      <c r="CA47" s="81" t="s">
        <v>105</v>
      </c>
      <c r="CB47" s="81" t="s">
        <v>105</v>
      </c>
      <c r="CC47" s="81" t="s">
        <v>105</v>
      </c>
      <c r="CD47" s="99" t="s">
        <v>105</v>
      </c>
      <c r="CE47" s="100" t="s">
        <v>101</v>
      </c>
      <c r="CF47" s="101" t="s">
        <v>102</v>
      </c>
      <c r="CG47" s="102" t="s">
        <v>185</v>
      </c>
      <c r="CH47" s="103" t="s">
        <v>186</v>
      </c>
      <c r="CI47" s="104"/>
    </row>
    <row r="48" ht="30.3" spans="1:87">
      <c r="A48" s="21">
        <v>45</v>
      </c>
      <c r="B48" s="28"/>
      <c r="C48" s="29"/>
      <c r="D48" s="30"/>
      <c r="E48" s="26"/>
      <c r="F48" s="27"/>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c r="AI48" s="26"/>
      <c r="AJ48" s="43">
        <f t="shared" si="11"/>
        <v>0</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0</v>
      </c>
      <c r="BM48" s="80">
        <f t="shared" si="18"/>
        <v>12</v>
      </c>
      <c r="BN48" s="81" t="s">
        <v>105</v>
      </c>
      <c r="BO48" s="81" t="s">
        <v>105</v>
      </c>
      <c r="BP48" s="81" t="s">
        <v>105</v>
      </c>
      <c r="BQ48" s="81" t="s">
        <v>105</v>
      </c>
      <c r="BR48" s="81" t="s">
        <v>105</v>
      </c>
      <c r="BS48" s="81" t="s">
        <v>105</v>
      </c>
      <c r="BT48" s="81" t="s">
        <v>105</v>
      </c>
      <c r="BU48" s="81" t="s">
        <v>105</v>
      </c>
      <c r="BV48" s="87" t="s">
        <v>98</v>
      </c>
      <c r="BW48" s="88" t="s">
        <v>184</v>
      </c>
      <c r="BX48" s="81" t="s">
        <v>105</v>
      </c>
      <c r="BY48" s="81" t="s">
        <v>105</v>
      </c>
      <c r="BZ48" s="81" t="s">
        <v>105</v>
      </c>
      <c r="CA48" s="81" t="s">
        <v>105</v>
      </c>
      <c r="CB48" s="81" t="s">
        <v>105</v>
      </c>
      <c r="CC48" s="81" t="s">
        <v>105</v>
      </c>
      <c r="CD48" s="99" t="s">
        <v>105</v>
      </c>
      <c r="CE48" s="100" t="s">
        <v>101</v>
      </c>
      <c r="CF48" s="101" t="s">
        <v>102</v>
      </c>
      <c r="CG48" s="102" t="s">
        <v>185</v>
      </c>
      <c r="CH48" s="103" t="s">
        <v>186</v>
      </c>
      <c r="CI48" s="104"/>
    </row>
    <row r="49" ht="30.3" spans="1:87">
      <c r="A49" s="21">
        <v>46</v>
      </c>
      <c r="B49" s="28"/>
      <c r="C49" s="29"/>
      <c r="D49" s="30"/>
      <c r="E49" s="26"/>
      <c r="F49" s="27"/>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c r="AI49" s="26"/>
      <c r="AJ49" s="43">
        <f t="shared" si="11"/>
        <v>0</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0</v>
      </c>
      <c r="BM49" s="80">
        <f t="shared" si="18"/>
        <v>12</v>
      </c>
      <c r="BN49" s="81" t="s">
        <v>105</v>
      </c>
      <c r="BO49" s="81" t="s">
        <v>105</v>
      </c>
      <c r="BP49" s="81" t="s">
        <v>105</v>
      </c>
      <c r="BQ49" s="81" t="s">
        <v>105</v>
      </c>
      <c r="BR49" s="81" t="s">
        <v>105</v>
      </c>
      <c r="BS49" s="81" t="s">
        <v>105</v>
      </c>
      <c r="BT49" s="81" t="s">
        <v>105</v>
      </c>
      <c r="BU49" s="81" t="s">
        <v>105</v>
      </c>
      <c r="BV49" s="87" t="s">
        <v>98</v>
      </c>
      <c r="BW49" s="88" t="s">
        <v>184</v>
      </c>
      <c r="BX49" s="81" t="s">
        <v>105</v>
      </c>
      <c r="BY49" s="81" t="s">
        <v>105</v>
      </c>
      <c r="BZ49" s="81" t="s">
        <v>105</v>
      </c>
      <c r="CA49" s="81" t="s">
        <v>105</v>
      </c>
      <c r="CB49" s="81" t="s">
        <v>105</v>
      </c>
      <c r="CC49" s="81" t="s">
        <v>105</v>
      </c>
      <c r="CD49" s="99" t="s">
        <v>105</v>
      </c>
      <c r="CE49" s="100" t="s">
        <v>101</v>
      </c>
      <c r="CF49" s="101" t="s">
        <v>102</v>
      </c>
      <c r="CG49" s="102" t="s">
        <v>185</v>
      </c>
      <c r="CH49" s="103" t="s">
        <v>186</v>
      </c>
      <c r="CI49" s="104"/>
    </row>
    <row r="50" ht="30.3" spans="1:87">
      <c r="A50" s="21">
        <v>47</v>
      </c>
      <c r="B50" s="28"/>
      <c r="C50" s="29"/>
      <c r="D50" s="30"/>
      <c r="E50" s="26"/>
      <c r="F50" s="27"/>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c r="AI50" s="26"/>
      <c r="AJ50" s="43">
        <f t="shared" si="11"/>
        <v>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0</v>
      </c>
      <c r="BM50" s="80">
        <f t="shared" si="18"/>
        <v>12</v>
      </c>
      <c r="BN50" s="81" t="s">
        <v>105</v>
      </c>
      <c r="BO50" s="81" t="s">
        <v>105</v>
      </c>
      <c r="BP50" s="81" t="s">
        <v>105</v>
      </c>
      <c r="BQ50" s="81" t="s">
        <v>105</v>
      </c>
      <c r="BR50" s="81" t="s">
        <v>105</v>
      </c>
      <c r="BS50" s="81" t="s">
        <v>105</v>
      </c>
      <c r="BT50" s="81" t="s">
        <v>105</v>
      </c>
      <c r="BU50" s="81" t="s">
        <v>105</v>
      </c>
      <c r="BV50" s="87" t="s">
        <v>98</v>
      </c>
      <c r="BW50" s="88" t="s">
        <v>184</v>
      </c>
      <c r="BX50" s="81" t="s">
        <v>105</v>
      </c>
      <c r="BY50" s="81" t="s">
        <v>105</v>
      </c>
      <c r="BZ50" s="81" t="s">
        <v>105</v>
      </c>
      <c r="CA50" s="81" t="s">
        <v>105</v>
      </c>
      <c r="CB50" s="81" t="s">
        <v>105</v>
      </c>
      <c r="CC50" s="81" t="s">
        <v>105</v>
      </c>
      <c r="CD50" s="99" t="s">
        <v>105</v>
      </c>
      <c r="CE50" s="100" t="s">
        <v>101</v>
      </c>
      <c r="CF50" s="101" t="s">
        <v>102</v>
      </c>
      <c r="CG50" s="102" t="s">
        <v>185</v>
      </c>
      <c r="CH50" s="103" t="s">
        <v>186</v>
      </c>
      <c r="CI50" s="104"/>
    </row>
    <row r="51" ht="30.3" spans="1:87">
      <c r="A51" s="21">
        <v>48</v>
      </c>
      <c r="B51" s="28"/>
      <c r="C51" s="29"/>
      <c r="D51" s="30"/>
      <c r="E51" s="26"/>
      <c r="F51" s="27"/>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c r="AI51" s="26"/>
      <c r="AJ51" s="43">
        <f t="shared" si="11"/>
        <v>0</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0</v>
      </c>
      <c r="BM51" s="80">
        <f t="shared" si="18"/>
        <v>12</v>
      </c>
      <c r="BN51" s="81" t="s">
        <v>105</v>
      </c>
      <c r="BO51" s="81" t="s">
        <v>105</v>
      </c>
      <c r="BP51" s="81" t="s">
        <v>105</v>
      </c>
      <c r="BQ51" s="81" t="s">
        <v>105</v>
      </c>
      <c r="BR51" s="81" t="s">
        <v>105</v>
      </c>
      <c r="BS51" s="81" t="s">
        <v>105</v>
      </c>
      <c r="BT51" s="81" t="s">
        <v>105</v>
      </c>
      <c r="BU51" s="81" t="s">
        <v>105</v>
      </c>
      <c r="BV51" s="87" t="s">
        <v>98</v>
      </c>
      <c r="BW51" s="88" t="s">
        <v>184</v>
      </c>
      <c r="BX51" s="81" t="s">
        <v>105</v>
      </c>
      <c r="BY51" s="81" t="s">
        <v>105</v>
      </c>
      <c r="BZ51" s="81" t="s">
        <v>105</v>
      </c>
      <c r="CA51" s="81" t="s">
        <v>105</v>
      </c>
      <c r="CB51" s="81" t="s">
        <v>105</v>
      </c>
      <c r="CC51" s="81" t="s">
        <v>105</v>
      </c>
      <c r="CD51" s="99" t="s">
        <v>105</v>
      </c>
      <c r="CE51" s="100" t="s">
        <v>101</v>
      </c>
      <c r="CF51" s="101" t="s">
        <v>102</v>
      </c>
      <c r="CG51" s="102" t="s">
        <v>185</v>
      </c>
      <c r="CH51" s="103" t="s">
        <v>186</v>
      </c>
      <c r="CI51" s="104"/>
    </row>
    <row r="52" ht="30.3" spans="1:87">
      <c r="A52" s="21">
        <v>49</v>
      </c>
      <c r="B52" s="28"/>
      <c r="C52" s="29"/>
      <c r="D52" s="30"/>
      <c r="E52" s="26"/>
      <c r="F52" s="27"/>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c r="AI52" s="26"/>
      <c r="AJ52" s="43">
        <f t="shared" si="11"/>
        <v>0</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0</v>
      </c>
      <c r="BM52" s="80">
        <f t="shared" si="18"/>
        <v>12</v>
      </c>
      <c r="BN52" s="81" t="s">
        <v>105</v>
      </c>
      <c r="BO52" s="81" t="s">
        <v>105</v>
      </c>
      <c r="BP52" s="81" t="s">
        <v>105</v>
      </c>
      <c r="BQ52" s="81" t="s">
        <v>105</v>
      </c>
      <c r="BR52" s="81" t="s">
        <v>105</v>
      </c>
      <c r="BS52" s="81" t="s">
        <v>105</v>
      </c>
      <c r="BT52" s="81" t="s">
        <v>105</v>
      </c>
      <c r="BU52" s="81" t="s">
        <v>105</v>
      </c>
      <c r="BV52" s="87" t="s">
        <v>98</v>
      </c>
      <c r="BW52" s="88" t="s">
        <v>184</v>
      </c>
      <c r="BX52" s="81" t="s">
        <v>105</v>
      </c>
      <c r="BY52" s="81" t="s">
        <v>105</v>
      </c>
      <c r="BZ52" s="81" t="s">
        <v>105</v>
      </c>
      <c r="CA52" s="81" t="s">
        <v>105</v>
      </c>
      <c r="CB52" s="81" t="s">
        <v>105</v>
      </c>
      <c r="CC52" s="81" t="s">
        <v>105</v>
      </c>
      <c r="CD52" s="99" t="s">
        <v>105</v>
      </c>
      <c r="CE52" s="100" t="s">
        <v>101</v>
      </c>
      <c r="CF52" s="101" t="s">
        <v>102</v>
      </c>
      <c r="CG52" s="102" t="s">
        <v>185</v>
      </c>
      <c r="CH52" s="103" t="s">
        <v>186</v>
      </c>
      <c r="CI52" s="104"/>
    </row>
    <row r="53" ht="30.3" spans="1:87">
      <c r="A53" s="21">
        <v>50</v>
      </c>
      <c r="B53" s="28"/>
      <c r="C53" s="29"/>
      <c r="D53" s="30"/>
      <c r="E53" s="26"/>
      <c r="F53" s="27"/>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c r="AI53" s="26"/>
      <c r="AJ53" s="43">
        <f t="shared" si="11"/>
        <v>0</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0</v>
      </c>
      <c r="BM53" s="80">
        <f t="shared" si="18"/>
        <v>12</v>
      </c>
      <c r="BN53" s="81" t="s">
        <v>105</v>
      </c>
      <c r="BO53" s="81" t="s">
        <v>105</v>
      </c>
      <c r="BP53" s="81" t="s">
        <v>105</v>
      </c>
      <c r="BQ53" s="81" t="s">
        <v>105</v>
      </c>
      <c r="BR53" s="81" t="s">
        <v>105</v>
      </c>
      <c r="BS53" s="81" t="s">
        <v>105</v>
      </c>
      <c r="BT53" s="81" t="s">
        <v>105</v>
      </c>
      <c r="BU53" s="81" t="s">
        <v>105</v>
      </c>
      <c r="BV53" s="87" t="s">
        <v>98</v>
      </c>
      <c r="BW53" s="88" t="s">
        <v>184</v>
      </c>
      <c r="BX53" s="81" t="s">
        <v>105</v>
      </c>
      <c r="BY53" s="81" t="s">
        <v>105</v>
      </c>
      <c r="BZ53" s="81" t="s">
        <v>105</v>
      </c>
      <c r="CA53" s="81" t="s">
        <v>105</v>
      </c>
      <c r="CB53" s="81" t="s">
        <v>105</v>
      </c>
      <c r="CC53" s="81" t="s">
        <v>105</v>
      </c>
      <c r="CD53" s="99" t="s">
        <v>105</v>
      </c>
      <c r="CE53" s="100" t="s">
        <v>101</v>
      </c>
      <c r="CF53" s="101" t="s">
        <v>102</v>
      </c>
      <c r="CG53" s="102" t="s">
        <v>185</v>
      </c>
      <c r="CH53" s="103" t="s">
        <v>186</v>
      </c>
      <c r="CI53" s="104"/>
    </row>
    <row r="54" ht="30.3" spans="1:87">
      <c r="A54" s="21">
        <v>51</v>
      </c>
      <c r="B54" s="28"/>
      <c r="C54" s="29"/>
      <c r="D54" s="30"/>
      <c r="E54" s="26"/>
      <c r="F54" s="27"/>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c r="AI54" s="26"/>
      <c r="AJ54" s="43">
        <f t="shared" si="11"/>
        <v>0</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0</v>
      </c>
      <c r="BM54" s="80">
        <f t="shared" si="18"/>
        <v>12</v>
      </c>
      <c r="BN54" s="81" t="s">
        <v>105</v>
      </c>
      <c r="BO54" s="81" t="s">
        <v>105</v>
      </c>
      <c r="BP54" s="81" t="s">
        <v>105</v>
      </c>
      <c r="BQ54" s="81" t="s">
        <v>105</v>
      </c>
      <c r="BR54" s="81" t="s">
        <v>105</v>
      </c>
      <c r="BS54" s="81" t="s">
        <v>105</v>
      </c>
      <c r="BT54" s="81" t="s">
        <v>105</v>
      </c>
      <c r="BU54" s="81" t="s">
        <v>105</v>
      </c>
      <c r="BV54" s="87" t="s">
        <v>98</v>
      </c>
      <c r="BW54" s="88" t="s">
        <v>184</v>
      </c>
      <c r="BX54" s="81" t="s">
        <v>105</v>
      </c>
      <c r="BY54" s="81" t="s">
        <v>105</v>
      </c>
      <c r="BZ54" s="81" t="s">
        <v>105</v>
      </c>
      <c r="CA54" s="81" t="s">
        <v>105</v>
      </c>
      <c r="CB54" s="81" t="s">
        <v>105</v>
      </c>
      <c r="CC54" s="81" t="s">
        <v>105</v>
      </c>
      <c r="CD54" s="99" t="s">
        <v>105</v>
      </c>
      <c r="CE54" s="100" t="s">
        <v>101</v>
      </c>
      <c r="CF54" s="101" t="s">
        <v>102</v>
      </c>
      <c r="CG54" s="102" t="s">
        <v>185</v>
      </c>
      <c r="CH54" s="103" t="s">
        <v>186</v>
      </c>
      <c r="CI54" s="104"/>
    </row>
    <row r="55" ht="30.3" spans="1:87">
      <c r="A55" s="21">
        <v>52</v>
      </c>
      <c r="B55" s="28"/>
      <c r="C55" s="29"/>
      <c r="D55" s="30"/>
      <c r="E55" s="26"/>
      <c r="F55" s="27"/>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c r="AI55" s="26"/>
      <c r="AJ55" s="43">
        <f t="shared" si="11"/>
        <v>0</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0</v>
      </c>
      <c r="BM55" s="80">
        <f t="shared" si="18"/>
        <v>12</v>
      </c>
      <c r="BN55" s="81" t="s">
        <v>105</v>
      </c>
      <c r="BO55" s="81" t="s">
        <v>105</v>
      </c>
      <c r="BP55" s="81" t="s">
        <v>105</v>
      </c>
      <c r="BQ55" s="81" t="s">
        <v>105</v>
      </c>
      <c r="BR55" s="81" t="s">
        <v>105</v>
      </c>
      <c r="BS55" s="81" t="s">
        <v>105</v>
      </c>
      <c r="BT55" s="81" t="s">
        <v>105</v>
      </c>
      <c r="BU55" s="81" t="s">
        <v>105</v>
      </c>
      <c r="BV55" s="87" t="s">
        <v>98</v>
      </c>
      <c r="BW55" s="88" t="s">
        <v>184</v>
      </c>
      <c r="BX55" s="81" t="s">
        <v>105</v>
      </c>
      <c r="BY55" s="81" t="s">
        <v>105</v>
      </c>
      <c r="BZ55" s="81" t="s">
        <v>105</v>
      </c>
      <c r="CA55" s="81" t="s">
        <v>105</v>
      </c>
      <c r="CB55" s="81" t="s">
        <v>105</v>
      </c>
      <c r="CC55" s="81" t="s">
        <v>105</v>
      </c>
      <c r="CD55" s="99" t="s">
        <v>105</v>
      </c>
      <c r="CE55" s="100" t="s">
        <v>101</v>
      </c>
      <c r="CF55" s="101" t="s">
        <v>102</v>
      </c>
      <c r="CG55" s="102" t="s">
        <v>185</v>
      </c>
      <c r="CH55" s="103" t="s">
        <v>186</v>
      </c>
      <c r="CI55" s="104"/>
    </row>
    <row r="56" ht="30.3" spans="1:87">
      <c r="A56" s="21">
        <v>53</v>
      </c>
      <c r="B56" s="28"/>
      <c r="C56" s="29"/>
      <c r="D56" s="30"/>
      <c r="E56" s="26"/>
      <c r="F56" s="27"/>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c r="AI56" s="26"/>
      <c r="AJ56" s="43">
        <f t="shared" si="11"/>
        <v>0</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0</v>
      </c>
      <c r="BM56" s="80">
        <f t="shared" si="18"/>
        <v>12</v>
      </c>
      <c r="BN56" s="81" t="s">
        <v>105</v>
      </c>
      <c r="BO56" s="81" t="s">
        <v>105</v>
      </c>
      <c r="BP56" s="81" t="s">
        <v>105</v>
      </c>
      <c r="BQ56" s="81" t="s">
        <v>105</v>
      </c>
      <c r="BR56" s="81" t="s">
        <v>105</v>
      </c>
      <c r="BS56" s="81" t="s">
        <v>105</v>
      </c>
      <c r="BT56" s="81" t="s">
        <v>105</v>
      </c>
      <c r="BU56" s="81" t="s">
        <v>105</v>
      </c>
      <c r="BV56" s="87" t="s">
        <v>98</v>
      </c>
      <c r="BW56" s="88" t="s">
        <v>184</v>
      </c>
      <c r="BX56" s="81" t="s">
        <v>105</v>
      </c>
      <c r="BY56" s="81" t="s">
        <v>105</v>
      </c>
      <c r="BZ56" s="81" t="s">
        <v>105</v>
      </c>
      <c r="CA56" s="81" t="s">
        <v>105</v>
      </c>
      <c r="CB56" s="81" t="s">
        <v>105</v>
      </c>
      <c r="CC56" s="81" t="s">
        <v>105</v>
      </c>
      <c r="CD56" s="99" t="s">
        <v>105</v>
      </c>
      <c r="CE56" s="100" t="s">
        <v>101</v>
      </c>
      <c r="CF56" s="101" t="s">
        <v>102</v>
      </c>
      <c r="CG56" s="102" t="s">
        <v>185</v>
      </c>
      <c r="CH56" s="103" t="s">
        <v>186</v>
      </c>
      <c r="CI56" s="104"/>
    </row>
    <row r="57" ht="30.3" spans="1:87">
      <c r="A57" s="21">
        <v>54</v>
      </c>
      <c r="B57" s="28"/>
      <c r="C57" s="29"/>
      <c r="D57" s="30"/>
      <c r="E57" s="26"/>
      <c r="F57" s="27"/>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c r="AI57" s="26"/>
      <c r="AJ57" s="43">
        <f t="shared" si="11"/>
        <v>0</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0</v>
      </c>
      <c r="BM57" s="80">
        <f t="shared" si="18"/>
        <v>12</v>
      </c>
      <c r="BN57" s="81" t="s">
        <v>105</v>
      </c>
      <c r="BO57" s="81" t="s">
        <v>105</v>
      </c>
      <c r="BP57" s="81" t="s">
        <v>105</v>
      </c>
      <c r="BQ57" s="81" t="s">
        <v>105</v>
      </c>
      <c r="BR57" s="81" t="s">
        <v>105</v>
      </c>
      <c r="BS57" s="81" t="s">
        <v>105</v>
      </c>
      <c r="BT57" s="81" t="s">
        <v>105</v>
      </c>
      <c r="BU57" s="81" t="s">
        <v>105</v>
      </c>
      <c r="BV57" s="87" t="s">
        <v>98</v>
      </c>
      <c r="BW57" s="88" t="s">
        <v>184</v>
      </c>
      <c r="BX57" s="81" t="s">
        <v>105</v>
      </c>
      <c r="BY57" s="81" t="s">
        <v>105</v>
      </c>
      <c r="BZ57" s="81" t="s">
        <v>105</v>
      </c>
      <c r="CA57" s="81" t="s">
        <v>105</v>
      </c>
      <c r="CB57" s="81" t="s">
        <v>105</v>
      </c>
      <c r="CC57" s="81" t="s">
        <v>105</v>
      </c>
      <c r="CD57" s="99" t="s">
        <v>105</v>
      </c>
      <c r="CE57" s="100" t="s">
        <v>101</v>
      </c>
      <c r="CF57" s="101" t="s">
        <v>102</v>
      </c>
      <c r="CG57" s="102" t="s">
        <v>185</v>
      </c>
      <c r="CH57" s="103" t="s">
        <v>186</v>
      </c>
      <c r="CI57" s="104"/>
    </row>
    <row r="58" ht="30.3" spans="1:87">
      <c r="A58" s="21">
        <v>55</v>
      </c>
      <c r="B58" s="28"/>
      <c r="C58" s="29"/>
      <c r="D58" s="30"/>
      <c r="E58" s="26"/>
      <c r="F58" s="27"/>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c r="AI58" s="26"/>
      <c r="AJ58" s="43">
        <f t="shared" si="11"/>
        <v>0</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0</v>
      </c>
      <c r="BM58" s="80">
        <f t="shared" si="18"/>
        <v>12</v>
      </c>
      <c r="BN58" s="81" t="s">
        <v>105</v>
      </c>
      <c r="BO58" s="81" t="s">
        <v>105</v>
      </c>
      <c r="BP58" s="81" t="s">
        <v>105</v>
      </c>
      <c r="BQ58" s="81" t="s">
        <v>105</v>
      </c>
      <c r="BR58" s="81" t="s">
        <v>105</v>
      </c>
      <c r="BS58" s="81" t="s">
        <v>105</v>
      </c>
      <c r="BT58" s="81" t="s">
        <v>105</v>
      </c>
      <c r="BU58" s="81" t="s">
        <v>105</v>
      </c>
      <c r="BV58" s="87" t="s">
        <v>98</v>
      </c>
      <c r="BW58" s="88" t="s">
        <v>184</v>
      </c>
      <c r="BX58" s="81" t="s">
        <v>105</v>
      </c>
      <c r="BY58" s="81" t="s">
        <v>105</v>
      </c>
      <c r="BZ58" s="81" t="s">
        <v>105</v>
      </c>
      <c r="CA58" s="81" t="s">
        <v>105</v>
      </c>
      <c r="CB58" s="81" t="s">
        <v>105</v>
      </c>
      <c r="CC58" s="81" t="s">
        <v>105</v>
      </c>
      <c r="CD58" s="99" t="s">
        <v>105</v>
      </c>
      <c r="CE58" s="100" t="s">
        <v>101</v>
      </c>
      <c r="CF58" s="101" t="s">
        <v>102</v>
      </c>
      <c r="CG58" s="102" t="s">
        <v>185</v>
      </c>
      <c r="CH58" s="103" t="s">
        <v>186</v>
      </c>
      <c r="CI58" s="104"/>
    </row>
    <row r="59" ht="30.3" spans="1:87">
      <c r="A59" s="21">
        <v>56</v>
      </c>
      <c r="B59" s="28"/>
      <c r="C59" s="29"/>
      <c r="D59" s="30"/>
      <c r="E59" s="26"/>
      <c r="F59" s="27"/>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c r="AI59" s="26"/>
      <c r="AJ59" s="43">
        <f t="shared" si="11"/>
        <v>0</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0</v>
      </c>
      <c r="BM59" s="80">
        <f t="shared" si="18"/>
        <v>12</v>
      </c>
      <c r="BN59" s="81" t="s">
        <v>105</v>
      </c>
      <c r="BO59" s="81" t="s">
        <v>105</v>
      </c>
      <c r="BP59" s="81" t="s">
        <v>105</v>
      </c>
      <c r="BQ59" s="81" t="s">
        <v>105</v>
      </c>
      <c r="BR59" s="81" t="s">
        <v>105</v>
      </c>
      <c r="BS59" s="81" t="s">
        <v>105</v>
      </c>
      <c r="BT59" s="81" t="s">
        <v>105</v>
      </c>
      <c r="BU59" s="81" t="s">
        <v>105</v>
      </c>
      <c r="BV59" s="87" t="s">
        <v>98</v>
      </c>
      <c r="BW59" s="88" t="s">
        <v>184</v>
      </c>
      <c r="BX59" s="81" t="s">
        <v>105</v>
      </c>
      <c r="BY59" s="81" t="s">
        <v>105</v>
      </c>
      <c r="BZ59" s="81" t="s">
        <v>105</v>
      </c>
      <c r="CA59" s="81" t="s">
        <v>105</v>
      </c>
      <c r="CB59" s="81" t="s">
        <v>105</v>
      </c>
      <c r="CC59" s="81" t="s">
        <v>105</v>
      </c>
      <c r="CD59" s="99" t="s">
        <v>105</v>
      </c>
      <c r="CE59" s="100" t="s">
        <v>101</v>
      </c>
      <c r="CF59" s="101" t="s">
        <v>102</v>
      </c>
      <c r="CG59" s="102" t="s">
        <v>185</v>
      </c>
      <c r="CH59" s="103" t="s">
        <v>186</v>
      </c>
      <c r="CI59" s="104"/>
    </row>
    <row r="60" ht="30.3" spans="1:87">
      <c r="A60" s="21">
        <v>57</v>
      </c>
      <c r="B60" s="28"/>
      <c r="C60" s="29"/>
      <c r="D60" s="30"/>
      <c r="E60" s="26"/>
      <c r="F60" s="27"/>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c r="AI60" s="26"/>
      <c r="AJ60" s="43">
        <f t="shared" si="11"/>
        <v>0</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0</v>
      </c>
      <c r="BM60" s="80">
        <f t="shared" si="18"/>
        <v>12</v>
      </c>
      <c r="BN60" s="81" t="s">
        <v>105</v>
      </c>
      <c r="BO60" s="81" t="s">
        <v>105</v>
      </c>
      <c r="BP60" s="81" t="s">
        <v>105</v>
      </c>
      <c r="BQ60" s="81" t="s">
        <v>105</v>
      </c>
      <c r="BR60" s="81" t="s">
        <v>105</v>
      </c>
      <c r="BS60" s="81" t="s">
        <v>105</v>
      </c>
      <c r="BT60" s="81" t="s">
        <v>105</v>
      </c>
      <c r="BU60" s="81" t="s">
        <v>105</v>
      </c>
      <c r="BV60" s="87" t="s">
        <v>98</v>
      </c>
      <c r="BW60" s="88" t="s">
        <v>184</v>
      </c>
      <c r="BX60" s="81" t="s">
        <v>105</v>
      </c>
      <c r="BY60" s="81" t="s">
        <v>105</v>
      </c>
      <c r="BZ60" s="81" t="s">
        <v>105</v>
      </c>
      <c r="CA60" s="81" t="s">
        <v>105</v>
      </c>
      <c r="CB60" s="81" t="s">
        <v>105</v>
      </c>
      <c r="CC60" s="81" t="s">
        <v>105</v>
      </c>
      <c r="CD60" s="99" t="s">
        <v>105</v>
      </c>
      <c r="CE60" s="100" t="s">
        <v>101</v>
      </c>
      <c r="CF60" s="101" t="s">
        <v>102</v>
      </c>
      <c r="CG60" s="102" t="s">
        <v>185</v>
      </c>
      <c r="CH60" s="103" t="s">
        <v>186</v>
      </c>
      <c r="CI60" s="104"/>
    </row>
    <row r="61" ht="30.3" spans="1:87">
      <c r="A61" s="21">
        <v>58</v>
      </c>
      <c r="B61" s="28"/>
      <c r="C61" s="29"/>
      <c r="D61" s="30"/>
      <c r="E61" s="26"/>
      <c r="F61" s="27"/>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c r="AI61" s="26"/>
      <c r="AJ61" s="43">
        <f t="shared" si="11"/>
        <v>0</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0</v>
      </c>
      <c r="BM61" s="80">
        <f t="shared" si="18"/>
        <v>12</v>
      </c>
      <c r="BN61" s="81" t="s">
        <v>105</v>
      </c>
      <c r="BO61" s="81" t="s">
        <v>105</v>
      </c>
      <c r="BP61" s="81" t="s">
        <v>105</v>
      </c>
      <c r="BQ61" s="81" t="s">
        <v>105</v>
      </c>
      <c r="BR61" s="81" t="s">
        <v>105</v>
      </c>
      <c r="BS61" s="81" t="s">
        <v>105</v>
      </c>
      <c r="BT61" s="81" t="s">
        <v>105</v>
      </c>
      <c r="BU61" s="81" t="s">
        <v>105</v>
      </c>
      <c r="BV61" s="87" t="s">
        <v>98</v>
      </c>
      <c r="BW61" s="88" t="s">
        <v>184</v>
      </c>
      <c r="BX61" s="81" t="s">
        <v>105</v>
      </c>
      <c r="BY61" s="81" t="s">
        <v>105</v>
      </c>
      <c r="BZ61" s="81" t="s">
        <v>105</v>
      </c>
      <c r="CA61" s="81" t="s">
        <v>105</v>
      </c>
      <c r="CB61" s="81" t="s">
        <v>105</v>
      </c>
      <c r="CC61" s="81" t="s">
        <v>105</v>
      </c>
      <c r="CD61" s="99" t="s">
        <v>105</v>
      </c>
      <c r="CE61" s="100" t="s">
        <v>101</v>
      </c>
      <c r="CF61" s="101" t="s">
        <v>102</v>
      </c>
      <c r="CG61" s="102" t="s">
        <v>185</v>
      </c>
      <c r="CH61" s="103" t="s">
        <v>186</v>
      </c>
      <c r="CI61" s="104"/>
    </row>
    <row r="62" ht="30.3" spans="1:87">
      <c r="A62" s="21">
        <v>59</v>
      </c>
      <c r="B62" s="28"/>
      <c r="C62" s="29"/>
      <c r="D62" s="30"/>
      <c r="E62" s="26"/>
      <c r="F62" s="27"/>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c r="AI62" s="26"/>
      <c r="AJ62" s="43">
        <f t="shared" si="11"/>
        <v>0</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0</v>
      </c>
      <c r="BM62" s="80">
        <f t="shared" si="18"/>
        <v>12</v>
      </c>
      <c r="BN62" s="81" t="s">
        <v>105</v>
      </c>
      <c r="BO62" s="81" t="s">
        <v>105</v>
      </c>
      <c r="BP62" s="81" t="s">
        <v>105</v>
      </c>
      <c r="BQ62" s="81" t="s">
        <v>105</v>
      </c>
      <c r="BR62" s="81" t="s">
        <v>105</v>
      </c>
      <c r="BS62" s="81" t="s">
        <v>105</v>
      </c>
      <c r="BT62" s="81" t="s">
        <v>105</v>
      </c>
      <c r="BU62" s="81" t="s">
        <v>105</v>
      </c>
      <c r="BV62" s="87" t="s">
        <v>98</v>
      </c>
      <c r="BW62" s="88" t="s">
        <v>184</v>
      </c>
      <c r="BX62" s="81" t="s">
        <v>105</v>
      </c>
      <c r="BY62" s="81" t="s">
        <v>105</v>
      </c>
      <c r="BZ62" s="81" t="s">
        <v>105</v>
      </c>
      <c r="CA62" s="81" t="s">
        <v>105</v>
      </c>
      <c r="CB62" s="81" t="s">
        <v>105</v>
      </c>
      <c r="CC62" s="81" t="s">
        <v>105</v>
      </c>
      <c r="CD62" s="99" t="s">
        <v>105</v>
      </c>
      <c r="CE62" s="100" t="s">
        <v>101</v>
      </c>
      <c r="CF62" s="101" t="s">
        <v>102</v>
      </c>
      <c r="CG62" s="102" t="s">
        <v>185</v>
      </c>
      <c r="CH62" s="103" t="s">
        <v>186</v>
      </c>
      <c r="CI62" s="104"/>
    </row>
    <row r="63" ht="30.3" spans="1:87">
      <c r="A63" s="21">
        <v>60</v>
      </c>
      <c r="B63" s="28"/>
      <c r="C63" s="29"/>
      <c r="D63" s="30"/>
      <c r="E63" s="26"/>
      <c r="F63" s="27"/>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c r="AI63" s="26"/>
      <c r="AJ63" s="43">
        <f t="shared" si="11"/>
        <v>0</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0</v>
      </c>
      <c r="BM63" s="80">
        <f t="shared" si="18"/>
        <v>12</v>
      </c>
      <c r="BN63" s="81" t="s">
        <v>105</v>
      </c>
      <c r="BO63" s="81" t="s">
        <v>105</v>
      </c>
      <c r="BP63" s="81" t="s">
        <v>105</v>
      </c>
      <c r="BQ63" s="81" t="s">
        <v>105</v>
      </c>
      <c r="BR63" s="81" t="s">
        <v>105</v>
      </c>
      <c r="BS63" s="81" t="s">
        <v>105</v>
      </c>
      <c r="BT63" s="81" t="s">
        <v>105</v>
      </c>
      <c r="BU63" s="81" t="s">
        <v>105</v>
      </c>
      <c r="BV63" s="87" t="s">
        <v>98</v>
      </c>
      <c r="BW63" s="88" t="s">
        <v>184</v>
      </c>
      <c r="BX63" s="81" t="s">
        <v>105</v>
      </c>
      <c r="BY63" s="81" t="s">
        <v>105</v>
      </c>
      <c r="BZ63" s="81" t="s">
        <v>105</v>
      </c>
      <c r="CA63" s="81" t="s">
        <v>105</v>
      </c>
      <c r="CB63" s="81" t="s">
        <v>105</v>
      </c>
      <c r="CC63" s="81" t="s">
        <v>105</v>
      </c>
      <c r="CD63" s="99" t="s">
        <v>105</v>
      </c>
      <c r="CE63" s="100" t="s">
        <v>101</v>
      </c>
      <c r="CF63" s="101" t="s">
        <v>102</v>
      </c>
      <c r="CG63" s="102" t="s">
        <v>185</v>
      </c>
      <c r="CH63" s="103" t="s">
        <v>186</v>
      </c>
      <c r="CI63" s="104"/>
    </row>
    <row r="64" ht="30.3" spans="1:87">
      <c r="A64" s="21">
        <v>61</v>
      </c>
      <c r="B64" s="28"/>
      <c r="C64" s="29"/>
      <c r="D64" s="30"/>
      <c r="E64" s="26"/>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12</v>
      </c>
      <c r="BN64" s="81" t="s">
        <v>105</v>
      </c>
      <c r="BO64" s="81" t="s">
        <v>105</v>
      </c>
      <c r="BP64" s="81" t="s">
        <v>105</v>
      </c>
      <c r="BQ64" s="81" t="s">
        <v>105</v>
      </c>
      <c r="BR64" s="81" t="s">
        <v>105</v>
      </c>
      <c r="BS64" s="81" t="s">
        <v>105</v>
      </c>
      <c r="BT64" s="81" t="s">
        <v>105</v>
      </c>
      <c r="BU64" s="81" t="s">
        <v>105</v>
      </c>
      <c r="BV64" s="87" t="s">
        <v>98</v>
      </c>
      <c r="BW64" s="88" t="s">
        <v>184</v>
      </c>
      <c r="BX64" s="81" t="s">
        <v>105</v>
      </c>
      <c r="BY64" s="81" t="s">
        <v>105</v>
      </c>
      <c r="BZ64" s="81" t="s">
        <v>105</v>
      </c>
      <c r="CA64" s="81" t="s">
        <v>105</v>
      </c>
      <c r="CB64" s="81" t="s">
        <v>105</v>
      </c>
      <c r="CC64" s="81" t="s">
        <v>105</v>
      </c>
      <c r="CD64" s="99" t="s">
        <v>105</v>
      </c>
      <c r="CE64" s="100" t="s">
        <v>101</v>
      </c>
      <c r="CF64" s="101" t="s">
        <v>102</v>
      </c>
      <c r="CG64" s="102" t="s">
        <v>185</v>
      </c>
      <c r="CH64" s="103" t="s">
        <v>186</v>
      </c>
      <c r="CI64" s="104"/>
    </row>
    <row r="65" ht="30.3" spans="1:87">
      <c r="A65" s="21">
        <v>62</v>
      </c>
      <c r="B65" s="28"/>
      <c r="C65" s="29"/>
      <c r="D65" s="30"/>
      <c r="E65" s="26"/>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12</v>
      </c>
      <c r="BN65" s="81" t="s">
        <v>105</v>
      </c>
      <c r="BO65" s="81" t="s">
        <v>105</v>
      </c>
      <c r="BP65" s="81" t="s">
        <v>105</v>
      </c>
      <c r="BQ65" s="81" t="s">
        <v>105</v>
      </c>
      <c r="BR65" s="81" t="s">
        <v>105</v>
      </c>
      <c r="BS65" s="81" t="s">
        <v>105</v>
      </c>
      <c r="BT65" s="81" t="s">
        <v>105</v>
      </c>
      <c r="BU65" s="81" t="s">
        <v>105</v>
      </c>
      <c r="BV65" s="87" t="s">
        <v>98</v>
      </c>
      <c r="BW65" s="88" t="s">
        <v>184</v>
      </c>
      <c r="BX65" s="81" t="s">
        <v>105</v>
      </c>
      <c r="BY65" s="81" t="s">
        <v>105</v>
      </c>
      <c r="BZ65" s="81" t="s">
        <v>105</v>
      </c>
      <c r="CA65" s="81" t="s">
        <v>105</v>
      </c>
      <c r="CB65" s="81" t="s">
        <v>105</v>
      </c>
      <c r="CC65" s="81" t="s">
        <v>105</v>
      </c>
      <c r="CD65" s="99" t="s">
        <v>105</v>
      </c>
      <c r="CE65" s="100" t="s">
        <v>101</v>
      </c>
      <c r="CF65" s="101" t="s">
        <v>102</v>
      </c>
      <c r="CG65" s="102" t="s">
        <v>185</v>
      </c>
      <c r="CH65" s="103" t="s">
        <v>186</v>
      </c>
      <c r="CI65" s="104"/>
    </row>
    <row r="66" ht="30.3" spans="1:87">
      <c r="A66" s="21">
        <v>63</v>
      </c>
      <c r="B66" s="28"/>
      <c r="C66" s="29"/>
      <c r="D66" s="30"/>
      <c r="E66" s="26"/>
      <c r="F66" s="27"/>
      <c r="G66" s="27"/>
      <c r="H66" s="27"/>
      <c r="I66" s="42">
        <f t="shared" si="3"/>
        <v>0</v>
      </c>
      <c r="J66" s="26"/>
      <c r="K66" s="26"/>
      <c r="L66" s="43">
        <f t="shared" si="0"/>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12</v>
      </c>
      <c r="BN66" s="81" t="s">
        <v>105</v>
      </c>
      <c r="BO66" s="81" t="s">
        <v>105</v>
      </c>
      <c r="BP66" s="81" t="s">
        <v>105</v>
      </c>
      <c r="BQ66" s="81" t="s">
        <v>105</v>
      </c>
      <c r="BR66" s="81" t="s">
        <v>105</v>
      </c>
      <c r="BS66" s="81" t="s">
        <v>105</v>
      </c>
      <c r="BT66" s="81" t="s">
        <v>105</v>
      </c>
      <c r="BU66" s="81" t="s">
        <v>105</v>
      </c>
      <c r="BV66" s="87" t="s">
        <v>98</v>
      </c>
      <c r="BW66" s="88" t="s">
        <v>184</v>
      </c>
      <c r="BX66" s="81" t="s">
        <v>105</v>
      </c>
      <c r="BY66" s="81" t="s">
        <v>105</v>
      </c>
      <c r="BZ66" s="81" t="s">
        <v>105</v>
      </c>
      <c r="CA66" s="81" t="s">
        <v>105</v>
      </c>
      <c r="CB66" s="81" t="s">
        <v>105</v>
      </c>
      <c r="CC66" s="81" t="s">
        <v>105</v>
      </c>
      <c r="CD66" s="99" t="s">
        <v>105</v>
      </c>
      <c r="CE66" s="100" t="s">
        <v>101</v>
      </c>
      <c r="CF66" s="101" t="s">
        <v>102</v>
      </c>
      <c r="CG66" s="102" t="s">
        <v>185</v>
      </c>
      <c r="CH66" s="103" t="s">
        <v>186</v>
      </c>
      <c r="CI66" s="104"/>
    </row>
    <row r="67" ht="30.3" spans="1:87">
      <c r="A67" s="21">
        <v>64</v>
      </c>
      <c r="B67" s="28"/>
      <c r="C67" s="29"/>
      <c r="D67" s="30"/>
      <c r="E67" s="26"/>
      <c r="F67" s="27"/>
      <c r="G67" s="27"/>
      <c r="H67" s="27"/>
      <c r="I67" s="42">
        <f t="shared" si="3"/>
        <v>0</v>
      </c>
      <c r="J67" s="26"/>
      <c r="K67" s="26"/>
      <c r="L67" s="43">
        <f t="shared" si="0"/>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12</v>
      </c>
      <c r="BN67" s="81" t="s">
        <v>105</v>
      </c>
      <c r="BO67" s="81" t="s">
        <v>105</v>
      </c>
      <c r="BP67" s="81" t="s">
        <v>105</v>
      </c>
      <c r="BQ67" s="81" t="s">
        <v>105</v>
      </c>
      <c r="BR67" s="81" t="s">
        <v>105</v>
      </c>
      <c r="BS67" s="81" t="s">
        <v>105</v>
      </c>
      <c r="BT67" s="81" t="s">
        <v>105</v>
      </c>
      <c r="BU67" s="81" t="s">
        <v>105</v>
      </c>
      <c r="BV67" s="87" t="s">
        <v>98</v>
      </c>
      <c r="BW67" s="88" t="s">
        <v>184</v>
      </c>
      <c r="BX67" s="81" t="s">
        <v>105</v>
      </c>
      <c r="BY67" s="81" t="s">
        <v>105</v>
      </c>
      <c r="BZ67" s="81" t="s">
        <v>105</v>
      </c>
      <c r="CA67" s="81" t="s">
        <v>105</v>
      </c>
      <c r="CB67" s="81" t="s">
        <v>105</v>
      </c>
      <c r="CC67" s="81" t="s">
        <v>105</v>
      </c>
      <c r="CD67" s="99" t="s">
        <v>105</v>
      </c>
      <c r="CE67" s="100" t="s">
        <v>101</v>
      </c>
      <c r="CF67" s="101" t="s">
        <v>102</v>
      </c>
      <c r="CG67" s="102" t="s">
        <v>185</v>
      </c>
      <c r="CH67" s="103" t="s">
        <v>186</v>
      </c>
      <c r="CI67" s="104"/>
    </row>
    <row r="68" ht="30.3" spans="1:87">
      <c r="A68" s="21">
        <v>65</v>
      </c>
      <c r="B68" s="28"/>
      <c r="C68" s="29"/>
      <c r="D68" s="30"/>
      <c r="E68" s="26"/>
      <c r="F68" s="27"/>
      <c r="G68" s="27"/>
      <c r="H68" s="27"/>
      <c r="I68" s="42">
        <f t="shared" si="3"/>
        <v>0</v>
      </c>
      <c r="J68" s="26"/>
      <c r="K68" s="26"/>
      <c r="L68" s="43">
        <f t="shared" ref="L68:L131" si="21">SUM(J68:K68)</f>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12</v>
      </c>
      <c r="BN68" s="81" t="s">
        <v>105</v>
      </c>
      <c r="BO68" s="81" t="s">
        <v>105</v>
      </c>
      <c r="BP68" s="81" t="s">
        <v>105</v>
      </c>
      <c r="BQ68" s="81" t="s">
        <v>105</v>
      </c>
      <c r="BR68" s="81" t="s">
        <v>105</v>
      </c>
      <c r="BS68" s="81" t="s">
        <v>105</v>
      </c>
      <c r="BT68" s="81" t="s">
        <v>105</v>
      </c>
      <c r="BU68" s="81" t="s">
        <v>105</v>
      </c>
      <c r="BV68" s="87" t="s">
        <v>98</v>
      </c>
      <c r="BW68" s="88" t="s">
        <v>184</v>
      </c>
      <c r="BX68" s="81" t="s">
        <v>105</v>
      </c>
      <c r="BY68" s="81" t="s">
        <v>105</v>
      </c>
      <c r="BZ68" s="81" t="s">
        <v>105</v>
      </c>
      <c r="CA68" s="81" t="s">
        <v>105</v>
      </c>
      <c r="CB68" s="81" t="s">
        <v>105</v>
      </c>
      <c r="CC68" s="81" t="s">
        <v>105</v>
      </c>
      <c r="CD68" s="99" t="s">
        <v>105</v>
      </c>
      <c r="CE68" s="100" t="s">
        <v>101</v>
      </c>
      <c r="CF68" s="101" t="s">
        <v>102</v>
      </c>
      <c r="CG68" s="102" t="s">
        <v>185</v>
      </c>
      <c r="CH68" s="103" t="s">
        <v>186</v>
      </c>
      <c r="CI68" s="104"/>
    </row>
    <row r="69" ht="30.3" spans="1:87">
      <c r="A69" s="21">
        <v>66</v>
      </c>
      <c r="B69" s="28"/>
      <c r="C69" s="29"/>
      <c r="D69" s="30"/>
      <c r="E69" s="26"/>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12</v>
      </c>
      <c r="BN69" s="81" t="s">
        <v>105</v>
      </c>
      <c r="BO69" s="81" t="s">
        <v>105</v>
      </c>
      <c r="BP69" s="81" t="s">
        <v>105</v>
      </c>
      <c r="BQ69" s="81" t="s">
        <v>105</v>
      </c>
      <c r="BR69" s="81" t="s">
        <v>105</v>
      </c>
      <c r="BS69" s="81" t="s">
        <v>105</v>
      </c>
      <c r="BT69" s="81" t="s">
        <v>105</v>
      </c>
      <c r="BU69" s="81" t="s">
        <v>105</v>
      </c>
      <c r="BV69" s="87" t="s">
        <v>98</v>
      </c>
      <c r="BW69" s="88" t="s">
        <v>184</v>
      </c>
      <c r="BX69" s="81" t="s">
        <v>105</v>
      </c>
      <c r="BY69" s="81" t="s">
        <v>105</v>
      </c>
      <c r="BZ69" s="81" t="s">
        <v>105</v>
      </c>
      <c r="CA69" s="81" t="s">
        <v>105</v>
      </c>
      <c r="CB69" s="81" t="s">
        <v>105</v>
      </c>
      <c r="CC69" s="81" t="s">
        <v>105</v>
      </c>
      <c r="CD69" s="99" t="s">
        <v>105</v>
      </c>
      <c r="CE69" s="100" t="s">
        <v>101</v>
      </c>
      <c r="CF69" s="101" t="s">
        <v>102</v>
      </c>
      <c r="CG69" s="102" t="s">
        <v>185</v>
      </c>
      <c r="CH69" s="103" t="s">
        <v>186</v>
      </c>
      <c r="CI69" s="104"/>
    </row>
    <row r="70" ht="30.3" spans="1:87">
      <c r="A70" s="21">
        <v>67</v>
      </c>
      <c r="B70" s="28"/>
      <c r="C70" s="29"/>
      <c r="D70" s="30"/>
      <c r="E70" s="26"/>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12</v>
      </c>
      <c r="BN70" s="81" t="s">
        <v>105</v>
      </c>
      <c r="BO70" s="81" t="s">
        <v>105</v>
      </c>
      <c r="BP70" s="81" t="s">
        <v>105</v>
      </c>
      <c r="BQ70" s="81" t="s">
        <v>105</v>
      </c>
      <c r="BR70" s="81" t="s">
        <v>105</v>
      </c>
      <c r="BS70" s="81" t="s">
        <v>105</v>
      </c>
      <c r="BT70" s="81" t="s">
        <v>105</v>
      </c>
      <c r="BU70" s="81" t="s">
        <v>105</v>
      </c>
      <c r="BV70" s="87" t="s">
        <v>98</v>
      </c>
      <c r="BW70" s="88" t="s">
        <v>184</v>
      </c>
      <c r="BX70" s="81" t="s">
        <v>105</v>
      </c>
      <c r="BY70" s="81" t="s">
        <v>105</v>
      </c>
      <c r="BZ70" s="81" t="s">
        <v>105</v>
      </c>
      <c r="CA70" s="81" t="s">
        <v>105</v>
      </c>
      <c r="CB70" s="81" t="s">
        <v>105</v>
      </c>
      <c r="CC70" s="81" t="s">
        <v>105</v>
      </c>
      <c r="CD70" s="99" t="s">
        <v>105</v>
      </c>
      <c r="CE70" s="100" t="s">
        <v>101</v>
      </c>
      <c r="CF70" s="101" t="s">
        <v>102</v>
      </c>
      <c r="CG70" s="102" t="s">
        <v>185</v>
      </c>
      <c r="CH70" s="103" t="s">
        <v>186</v>
      </c>
      <c r="CI70" s="104"/>
    </row>
    <row r="71" ht="30.3" spans="1:87">
      <c r="A71" s="21">
        <v>68</v>
      </c>
      <c r="B71" s="28"/>
      <c r="C71" s="29"/>
      <c r="D71" s="30"/>
      <c r="E71" s="26"/>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12</v>
      </c>
      <c r="BN71" s="81" t="s">
        <v>105</v>
      </c>
      <c r="BO71" s="81" t="s">
        <v>105</v>
      </c>
      <c r="BP71" s="81" t="s">
        <v>105</v>
      </c>
      <c r="BQ71" s="81" t="s">
        <v>105</v>
      </c>
      <c r="BR71" s="81" t="s">
        <v>105</v>
      </c>
      <c r="BS71" s="81" t="s">
        <v>105</v>
      </c>
      <c r="BT71" s="81" t="s">
        <v>105</v>
      </c>
      <c r="BU71" s="81" t="s">
        <v>105</v>
      </c>
      <c r="BV71" s="87" t="s">
        <v>98</v>
      </c>
      <c r="BW71" s="88" t="s">
        <v>184</v>
      </c>
      <c r="BX71" s="81" t="s">
        <v>105</v>
      </c>
      <c r="BY71" s="81" t="s">
        <v>105</v>
      </c>
      <c r="BZ71" s="81" t="s">
        <v>105</v>
      </c>
      <c r="CA71" s="81" t="s">
        <v>105</v>
      </c>
      <c r="CB71" s="81" t="s">
        <v>105</v>
      </c>
      <c r="CC71" s="81" t="s">
        <v>105</v>
      </c>
      <c r="CD71" s="99" t="s">
        <v>105</v>
      </c>
      <c r="CE71" s="100" t="s">
        <v>101</v>
      </c>
      <c r="CF71" s="101" t="s">
        <v>102</v>
      </c>
      <c r="CG71" s="102" t="s">
        <v>185</v>
      </c>
      <c r="CH71" s="103" t="s">
        <v>186</v>
      </c>
      <c r="CI71" s="104"/>
    </row>
    <row r="72" ht="30.3" spans="1:87">
      <c r="A72" s="21">
        <v>69</v>
      </c>
      <c r="B72" s="28"/>
      <c r="C72" s="29"/>
      <c r="D72" s="30"/>
      <c r="E72" s="26"/>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12</v>
      </c>
      <c r="BN72" s="81" t="s">
        <v>105</v>
      </c>
      <c r="BO72" s="81" t="s">
        <v>105</v>
      </c>
      <c r="BP72" s="81" t="s">
        <v>105</v>
      </c>
      <c r="BQ72" s="81" t="s">
        <v>105</v>
      </c>
      <c r="BR72" s="81" t="s">
        <v>105</v>
      </c>
      <c r="BS72" s="81" t="s">
        <v>105</v>
      </c>
      <c r="BT72" s="81" t="s">
        <v>105</v>
      </c>
      <c r="BU72" s="81" t="s">
        <v>105</v>
      </c>
      <c r="BV72" s="87" t="s">
        <v>98</v>
      </c>
      <c r="BW72" s="88" t="s">
        <v>184</v>
      </c>
      <c r="BX72" s="81" t="s">
        <v>105</v>
      </c>
      <c r="BY72" s="81" t="s">
        <v>105</v>
      </c>
      <c r="BZ72" s="81" t="s">
        <v>105</v>
      </c>
      <c r="CA72" s="81" t="s">
        <v>105</v>
      </c>
      <c r="CB72" s="81" t="s">
        <v>105</v>
      </c>
      <c r="CC72" s="81" t="s">
        <v>105</v>
      </c>
      <c r="CD72" s="99" t="s">
        <v>105</v>
      </c>
      <c r="CE72" s="100" t="s">
        <v>101</v>
      </c>
      <c r="CF72" s="101" t="s">
        <v>102</v>
      </c>
      <c r="CG72" s="102" t="s">
        <v>185</v>
      </c>
      <c r="CH72" s="103" t="s">
        <v>186</v>
      </c>
      <c r="CI72" s="104"/>
    </row>
    <row r="73" ht="30.3" spans="1:87">
      <c r="A73" s="21">
        <v>70</v>
      </c>
      <c r="B73" s="28"/>
      <c r="C73" s="29"/>
      <c r="D73" s="30"/>
      <c r="E73" s="26"/>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12</v>
      </c>
      <c r="BN73" s="81" t="s">
        <v>105</v>
      </c>
      <c r="BO73" s="81" t="s">
        <v>105</v>
      </c>
      <c r="BP73" s="81" t="s">
        <v>105</v>
      </c>
      <c r="BQ73" s="81" t="s">
        <v>105</v>
      </c>
      <c r="BR73" s="81" t="s">
        <v>105</v>
      </c>
      <c r="BS73" s="81" t="s">
        <v>105</v>
      </c>
      <c r="BT73" s="81" t="s">
        <v>105</v>
      </c>
      <c r="BU73" s="81" t="s">
        <v>105</v>
      </c>
      <c r="BV73" s="87" t="s">
        <v>98</v>
      </c>
      <c r="BW73" s="88" t="s">
        <v>184</v>
      </c>
      <c r="BX73" s="81" t="s">
        <v>105</v>
      </c>
      <c r="BY73" s="81" t="s">
        <v>105</v>
      </c>
      <c r="BZ73" s="81" t="s">
        <v>105</v>
      </c>
      <c r="CA73" s="81" t="s">
        <v>105</v>
      </c>
      <c r="CB73" s="81" t="s">
        <v>105</v>
      </c>
      <c r="CC73" s="81" t="s">
        <v>105</v>
      </c>
      <c r="CD73" s="99" t="s">
        <v>105</v>
      </c>
      <c r="CE73" s="100" t="s">
        <v>101</v>
      </c>
      <c r="CF73" s="101" t="s">
        <v>102</v>
      </c>
      <c r="CG73" s="102" t="s">
        <v>185</v>
      </c>
      <c r="CH73" s="103" t="s">
        <v>186</v>
      </c>
      <c r="CI73" s="104"/>
    </row>
    <row r="74" ht="30.3" spans="1:87">
      <c r="A74" s="21">
        <v>71</v>
      </c>
      <c r="B74" s="28"/>
      <c r="C74" s="29"/>
      <c r="D74" s="30"/>
      <c r="E74" s="26"/>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12</v>
      </c>
      <c r="BN74" s="81" t="s">
        <v>105</v>
      </c>
      <c r="BO74" s="81" t="s">
        <v>105</v>
      </c>
      <c r="BP74" s="81" t="s">
        <v>105</v>
      </c>
      <c r="BQ74" s="81" t="s">
        <v>105</v>
      </c>
      <c r="BR74" s="81" t="s">
        <v>105</v>
      </c>
      <c r="BS74" s="81" t="s">
        <v>105</v>
      </c>
      <c r="BT74" s="81" t="s">
        <v>105</v>
      </c>
      <c r="BU74" s="81" t="s">
        <v>105</v>
      </c>
      <c r="BV74" s="87" t="s">
        <v>98</v>
      </c>
      <c r="BW74" s="88" t="s">
        <v>184</v>
      </c>
      <c r="BX74" s="81" t="s">
        <v>105</v>
      </c>
      <c r="BY74" s="81" t="s">
        <v>105</v>
      </c>
      <c r="BZ74" s="81" t="s">
        <v>105</v>
      </c>
      <c r="CA74" s="81" t="s">
        <v>105</v>
      </c>
      <c r="CB74" s="81" t="s">
        <v>105</v>
      </c>
      <c r="CC74" s="81" t="s">
        <v>105</v>
      </c>
      <c r="CD74" s="99" t="s">
        <v>105</v>
      </c>
      <c r="CE74" s="100" t="s">
        <v>101</v>
      </c>
      <c r="CF74" s="101" t="s">
        <v>102</v>
      </c>
      <c r="CG74" s="102" t="s">
        <v>185</v>
      </c>
      <c r="CH74" s="103" t="s">
        <v>186</v>
      </c>
      <c r="CI74" s="104"/>
    </row>
    <row r="75" ht="30.3" spans="1:87">
      <c r="A75" s="21">
        <v>72</v>
      </c>
      <c r="B75" s="28"/>
      <c r="C75" s="29"/>
      <c r="D75" s="30"/>
      <c r="E75" s="26"/>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12</v>
      </c>
      <c r="BN75" s="81" t="s">
        <v>105</v>
      </c>
      <c r="BO75" s="81" t="s">
        <v>105</v>
      </c>
      <c r="BP75" s="81" t="s">
        <v>105</v>
      </c>
      <c r="BQ75" s="81" t="s">
        <v>105</v>
      </c>
      <c r="BR75" s="81" t="s">
        <v>105</v>
      </c>
      <c r="BS75" s="81" t="s">
        <v>105</v>
      </c>
      <c r="BT75" s="81" t="s">
        <v>105</v>
      </c>
      <c r="BU75" s="81" t="s">
        <v>105</v>
      </c>
      <c r="BV75" s="87" t="s">
        <v>98</v>
      </c>
      <c r="BW75" s="88" t="s">
        <v>184</v>
      </c>
      <c r="BX75" s="81" t="s">
        <v>105</v>
      </c>
      <c r="BY75" s="81" t="s">
        <v>105</v>
      </c>
      <c r="BZ75" s="81" t="s">
        <v>105</v>
      </c>
      <c r="CA75" s="81" t="s">
        <v>105</v>
      </c>
      <c r="CB75" s="81" t="s">
        <v>105</v>
      </c>
      <c r="CC75" s="81" t="s">
        <v>105</v>
      </c>
      <c r="CD75" s="99" t="s">
        <v>105</v>
      </c>
      <c r="CE75" s="100" t="s">
        <v>101</v>
      </c>
      <c r="CF75" s="101" t="s">
        <v>102</v>
      </c>
      <c r="CG75" s="102" t="s">
        <v>185</v>
      </c>
      <c r="CH75" s="103" t="s">
        <v>186</v>
      </c>
      <c r="CI75" s="104"/>
    </row>
    <row r="76" ht="30.3" spans="1:87">
      <c r="A76" s="21">
        <v>73</v>
      </c>
      <c r="B76" s="28"/>
      <c r="C76" s="29"/>
      <c r="D76" s="30"/>
      <c r="E76" s="26"/>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12</v>
      </c>
      <c r="BN76" s="81" t="s">
        <v>105</v>
      </c>
      <c r="BO76" s="81" t="s">
        <v>105</v>
      </c>
      <c r="BP76" s="81" t="s">
        <v>105</v>
      </c>
      <c r="BQ76" s="81" t="s">
        <v>105</v>
      </c>
      <c r="BR76" s="81" t="s">
        <v>105</v>
      </c>
      <c r="BS76" s="81" t="s">
        <v>105</v>
      </c>
      <c r="BT76" s="81" t="s">
        <v>105</v>
      </c>
      <c r="BU76" s="81" t="s">
        <v>105</v>
      </c>
      <c r="BV76" s="87" t="s">
        <v>98</v>
      </c>
      <c r="BW76" s="88" t="s">
        <v>184</v>
      </c>
      <c r="BX76" s="81" t="s">
        <v>105</v>
      </c>
      <c r="BY76" s="81" t="s">
        <v>105</v>
      </c>
      <c r="BZ76" s="81" t="s">
        <v>105</v>
      </c>
      <c r="CA76" s="81" t="s">
        <v>105</v>
      </c>
      <c r="CB76" s="81" t="s">
        <v>105</v>
      </c>
      <c r="CC76" s="81" t="s">
        <v>105</v>
      </c>
      <c r="CD76" s="99" t="s">
        <v>105</v>
      </c>
      <c r="CE76" s="100" t="s">
        <v>101</v>
      </c>
      <c r="CF76" s="101" t="s">
        <v>102</v>
      </c>
      <c r="CG76" s="102" t="s">
        <v>185</v>
      </c>
      <c r="CH76" s="103" t="s">
        <v>186</v>
      </c>
      <c r="CI76" s="104"/>
    </row>
    <row r="77" ht="30.3" spans="1:87">
      <c r="A77" s="21">
        <v>74</v>
      </c>
      <c r="B77" s="28"/>
      <c r="C77" s="29"/>
      <c r="D77" s="30"/>
      <c r="E77" s="26"/>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12</v>
      </c>
      <c r="BN77" s="81" t="s">
        <v>105</v>
      </c>
      <c r="BO77" s="81" t="s">
        <v>105</v>
      </c>
      <c r="BP77" s="81" t="s">
        <v>105</v>
      </c>
      <c r="BQ77" s="81" t="s">
        <v>105</v>
      </c>
      <c r="BR77" s="81" t="s">
        <v>105</v>
      </c>
      <c r="BS77" s="81" t="s">
        <v>105</v>
      </c>
      <c r="BT77" s="81" t="s">
        <v>105</v>
      </c>
      <c r="BU77" s="81" t="s">
        <v>105</v>
      </c>
      <c r="BV77" s="87" t="s">
        <v>98</v>
      </c>
      <c r="BW77" s="88" t="s">
        <v>184</v>
      </c>
      <c r="BX77" s="81" t="s">
        <v>105</v>
      </c>
      <c r="BY77" s="81" t="s">
        <v>105</v>
      </c>
      <c r="BZ77" s="81" t="s">
        <v>105</v>
      </c>
      <c r="CA77" s="81" t="s">
        <v>105</v>
      </c>
      <c r="CB77" s="81" t="s">
        <v>105</v>
      </c>
      <c r="CC77" s="81" t="s">
        <v>105</v>
      </c>
      <c r="CD77" s="99" t="s">
        <v>105</v>
      </c>
      <c r="CE77" s="100" t="s">
        <v>101</v>
      </c>
      <c r="CF77" s="101" t="s">
        <v>102</v>
      </c>
      <c r="CG77" s="102" t="s">
        <v>185</v>
      </c>
      <c r="CH77" s="103" t="s">
        <v>186</v>
      </c>
      <c r="CI77" s="104"/>
    </row>
    <row r="78" ht="30.3" spans="1:87">
      <c r="A78" s="21">
        <v>75</v>
      </c>
      <c r="B78" s="28"/>
      <c r="C78" s="29"/>
      <c r="D78" s="30"/>
      <c r="E78" s="26"/>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12</v>
      </c>
      <c r="BN78" s="81" t="s">
        <v>105</v>
      </c>
      <c r="BO78" s="81" t="s">
        <v>105</v>
      </c>
      <c r="BP78" s="81" t="s">
        <v>105</v>
      </c>
      <c r="BQ78" s="81" t="s">
        <v>105</v>
      </c>
      <c r="BR78" s="81" t="s">
        <v>105</v>
      </c>
      <c r="BS78" s="81" t="s">
        <v>105</v>
      </c>
      <c r="BT78" s="81" t="s">
        <v>105</v>
      </c>
      <c r="BU78" s="81" t="s">
        <v>105</v>
      </c>
      <c r="BV78" s="87" t="s">
        <v>98</v>
      </c>
      <c r="BW78" s="88" t="s">
        <v>184</v>
      </c>
      <c r="BX78" s="81" t="s">
        <v>105</v>
      </c>
      <c r="BY78" s="81" t="s">
        <v>105</v>
      </c>
      <c r="BZ78" s="81" t="s">
        <v>105</v>
      </c>
      <c r="CA78" s="81" t="s">
        <v>105</v>
      </c>
      <c r="CB78" s="81" t="s">
        <v>105</v>
      </c>
      <c r="CC78" s="81" t="s">
        <v>105</v>
      </c>
      <c r="CD78" s="99" t="s">
        <v>105</v>
      </c>
      <c r="CE78" s="100" t="s">
        <v>101</v>
      </c>
      <c r="CF78" s="101" t="s">
        <v>102</v>
      </c>
      <c r="CG78" s="102" t="s">
        <v>185</v>
      </c>
      <c r="CH78" s="103" t="s">
        <v>186</v>
      </c>
      <c r="CI78" s="104"/>
    </row>
    <row r="79" ht="30.3" spans="1:87">
      <c r="A79" s="21">
        <v>76</v>
      </c>
      <c r="B79" s="28"/>
      <c r="C79" s="29"/>
      <c r="D79" s="30"/>
      <c r="E79" s="26"/>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12</v>
      </c>
      <c r="BN79" s="81" t="s">
        <v>105</v>
      </c>
      <c r="BO79" s="81" t="s">
        <v>105</v>
      </c>
      <c r="BP79" s="81" t="s">
        <v>105</v>
      </c>
      <c r="BQ79" s="81" t="s">
        <v>105</v>
      </c>
      <c r="BR79" s="81" t="s">
        <v>105</v>
      </c>
      <c r="BS79" s="81" t="s">
        <v>105</v>
      </c>
      <c r="BT79" s="81" t="s">
        <v>105</v>
      </c>
      <c r="BU79" s="81" t="s">
        <v>105</v>
      </c>
      <c r="BV79" s="87" t="s">
        <v>98</v>
      </c>
      <c r="BW79" s="88" t="s">
        <v>184</v>
      </c>
      <c r="BX79" s="81" t="s">
        <v>105</v>
      </c>
      <c r="BY79" s="81" t="s">
        <v>105</v>
      </c>
      <c r="BZ79" s="81" t="s">
        <v>105</v>
      </c>
      <c r="CA79" s="81" t="s">
        <v>105</v>
      </c>
      <c r="CB79" s="81" t="s">
        <v>105</v>
      </c>
      <c r="CC79" s="81" t="s">
        <v>105</v>
      </c>
      <c r="CD79" s="99" t="s">
        <v>105</v>
      </c>
      <c r="CE79" s="100" t="s">
        <v>101</v>
      </c>
      <c r="CF79" s="101" t="s">
        <v>102</v>
      </c>
      <c r="CG79" s="102" t="s">
        <v>185</v>
      </c>
      <c r="CH79" s="103" t="s">
        <v>186</v>
      </c>
      <c r="CI79" s="104"/>
    </row>
    <row r="80" ht="30.3" spans="1:87">
      <c r="A80" s="21">
        <v>77</v>
      </c>
      <c r="B80" s="28"/>
      <c r="C80" s="29"/>
      <c r="D80" s="30"/>
      <c r="E80" s="26"/>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12</v>
      </c>
      <c r="BN80" s="81" t="s">
        <v>105</v>
      </c>
      <c r="BO80" s="81" t="s">
        <v>105</v>
      </c>
      <c r="BP80" s="81" t="s">
        <v>105</v>
      </c>
      <c r="BQ80" s="81" t="s">
        <v>105</v>
      </c>
      <c r="BR80" s="81" t="s">
        <v>105</v>
      </c>
      <c r="BS80" s="81" t="s">
        <v>105</v>
      </c>
      <c r="BT80" s="81" t="s">
        <v>105</v>
      </c>
      <c r="BU80" s="81" t="s">
        <v>105</v>
      </c>
      <c r="BV80" s="87" t="s">
        <v>98</v>
      </c>
      <c r="BW80" s="88" t="s">
        <v>184</v>
      </c>
      <c r="BX80" s="81" t="s">
        <v>105</v>
      </c>
      <c r="BY80" s="81" t="s">
        <v>105</v>
      </c>
      <c r="BZ80" s="81" t="s">
        <v>105</v>
      </c>
      <c r="CA80" s="81" t="s">
        <v>105</v>
      </c>
      <c r="CB80" s="81" t="s">
        <v>105</v>
      </c>
      <c r="CC80" s="81" t="s">
        <v>105</v>
      </c>
      <c r="CD80" s="99" t="s">
        <v>105</v>
      </c>
      <c r="CE80" s="100" t="s">
        <v>101</v>
      </c>
      <c r="CF80" s="101" t="s">
        <v>102</v>
      </c>
      <c r="CG80" s="102" t="s">
        <v>185</v>
      </c>
      <c r="CH80" s="103" t="s">
        <v>186</v>
      </c>
      <c r="CI80" s="104"/>
    </row>
    <row r="81" ht="30.3" spans="1:87">
      <c r="A81" s="21">
        <v>78</v>
      </c>
      <c r="B81" s="28"/>
      <c r="C81" s="29"/>
      <c r="D81" s="30"/>
      <c r="E81" s="26"/>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12</v>
      </c>
      <c r="BN81" s="81" t="s">
        <v>105</v>
      </c>
      <c r="BO81" s="81" t="s">
        <v>105</v>
      </c>
      <c r="BP81" s="81" t="s">
        <v>105</v>
      </c>
      <c r="BQ81" s="81" t="s">
        <v>105</v>
      </c>
      <c r="BR81" s="81" t="s">
        <v>105</v>
      </c>
      <c r="BS81" s="81" t="s">
        <v>105</v>
      </c>
      <c r="BT81" s="81" t="s">
        <v>105</v>
      </c>
      <c r="BU81" s="81" t="s">
        <v>105</v>
      </c>
      <c r="BV81" s="87" t="s">
        <v>98</v>
      </c>
      <c r="BW81" s="88" t="s">
        <v>184</v>
      </c>
      <c r="BX81" s="81" t="s">
        <v>105</v>
      </c>
      <c r="BY81" s="81" t="s">
        <v>105</v>
      </c>
      <c r="BZ81" s="81" t="s">
        <v>105</v>
      </c>
      <c r="CA81" s="81" t="s">
        <v>105</v>
      </c>
      <c r="CB81" s="81" t="s">
        <v>105</v>
      </c>
      <c r="CC81" s="81" t="s">
        <v>105</v>
      </c>
      <c r="CD81" s="99" t="s">
        <v>105</v>
      </c>
      <c r="CE81" s="100" t="s">
        <v>101</v>
      </c>
      <c r="CF81" s="101" t="s">
        <v>102</v>
      </c>
      <c r="CG81" s="102" t="s">
        <v>185</v>
      </c>
      <c r="CH81" s="103" t="s">
        <v>186</v>
      </c>
      <c r="CI81" s="104"/>
    </row>
    <row r="82" ht="30.3" spans="1:87">
      <c r="A82" s="21">
        <v>79</v>
      </c>
      <c r="B82" s="28"/>
      <c r="C82" s="29"/>
      <c r="D82" s="30"/>
      <c r="E82" s="26"/>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12</v>
      </c>
      <c r="BN82" s="81" t="s">
        <v>105</v>
      </c>
      <c r="BO82" s="81" t="s">
        <v>105</v>
      </c>
      <c r="BP82" s="81" t="s">
        <v>105</v>
      </c>
      <c r="BQ82" s="81" t="s">
        <v>105</v>
      </c>
      <c r="BR82" s="81" t="s">
        <v>105</v>
      </c>
      <c r="BS82" s="81" t="s">
        <v>105</v>
      </c>
      <c r="BT82" s="81" t="s">
        <v>105</v>
      </c>
      <c r="BU82" s="81" t="s">
        <v>105</v>
      </c>
      <c r="BV82" s="87" t="s">
        <v>98</v>
      </c>
      <c r="BW82" s="88" t="s">
        <v>184</v>
      </c>
      <c r="BX82" s="81" t="s">
        <v>105</v>
      </c>
      <c r="BY82" s="81" t="s">
        <v>105</v>
      </c>
      <c r="BZ82" s="81" t="s">
        <v>105</v>
      </c>
      <c r="CA82" s="81" t="s">
        <v>105</v>
      </c>
      <c r="CB82" s="81" t="s">
        <v>105</v>
      </c>
      <c r="CC82" s="81" t="s">
        <v>105</v>
      </c>
      <c r="CD82" s="99" t="s">
        <v>105</v>
      </c>
      <c r="CE82" s="100" t="s">
        <v>101</v>
      </c>
      <c r="CF82" s="101" t="s">
        <v>102</v>
      </c>
      <c r="CG82" s="102" t="s">
        <v>185</v>
      </c>
      <c r="CH82" s="103" t="s">
        <v>186</v>
      </c>
      <c r="CI82" s="104"/>
    </row>
    <row r="83" ht="30.3" spans="1:87">
      <c r="A83" s="21">
        <v>80</v>
      </c>
      <c r="B83" s="28"/>
      <c r="C83" s="29"/>
      <c r="D83" s="30"/>
      <c r="E83" s="26"/>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12</v>
      </c>
      <c r="BN83" s="81" t="s">
        <v>105</v>
      </c>
      <c r="BO83" s="81" t="s">
        <v>105</v>
      </c>
      <c r="BP83" s="81" t="s">
        <v>105</v>
      </c>
      <c r="BQ83" s="81" t="s">
        <v>105</v>
      </c>
      <c r="BR83" s="81" t="s">
        <v>105</v>
      </c>
      <c r="BS83" s="81" t="s">
        <v>105</v>
      </c>
      <c r="BT83" s="81" t="s">
        <v>105</v>
      </c>
      <c r="BU83" s="81" t="s">
        <v>105</v>
      </c>
      <c r="BV83" s="87" t="s">
        <v>98</v>
      </c>
      <c r="BW83" s="88" t="s">
        <v>184</v>
      </c>
      <c r="BX83" s="81" t="s">
        <v>105</v>
      </c>
      <c r="BY83" s="81" t="s">
        <v>105</v>
      </c>
      <c r="BZ83" s="81" t="s">
        <v>105</v>
      </c>
      <c r="CA83" s="81" t="s">
        <v>105</v>
      </c>
      <c r="CB83" s="81" t="s">
        <v>105</v>
      </c>
      <c r="CC83" s="81" t="s">
        <v>105</v>
      </c>
      <c r="CD83" s="99" t="s">
        <v>105</v>
      </c>
      <c r="CE83" s="100" t="s">
        <v>101</v>
      </c>
      <c r="CF83" s="101" t="s">
        <v>102</v>
      </c>
      <c r="CG83" s="102" t="s">
        <v>185</v>
      </c>
      <c r="CH83" s="103" t="s">
        <v>186</v>
      </c>
      <c r="CI83" s="104"/>
    </row>
    <row r="84" ht="30.3" spans="1:87">
      <c r="A84" s="21">
        <v>81</v>
      </c>
      <c r="B84" s="28"/>
      <c r="C84" s="29"/>
      <c r="D84" s="30"/>
      <c r="E84" s="26"/>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12</v>
      </c>
      <c r="BN84" s="81" t="s">
        <v>105</v>
      </c>
      <c r="BO84" s="81" t="s">
        <v>105</v>
      </c>
      <c r="BP84" s="81" t="s">
        <v>105</v>
      </c>
      <c r="BQ84" s="81" t="s">
        <v>105</v>
      </c>
      <c r="BR84" s="81" t="s">
        <v>105</v>
      </c>
      <c r="BS84" s="81" t="s">
        <v>105</v>
      </c>
      <c r="BT84" s="81" t="s">
        <v>105</v>
      </c>
      <c r="BU84" s="81" t="s">
        <v>105</v>
      </c>
      <c r="BV84" s="87" t="s">
        <v>98</v>
      </c>
      <c r="BW84" s="88" t="s">
        <v>184</v>
      </c>
      <c r="BX84" s="81" t="s">
        <v>105</v>
      </c>
      <c r="BY84" s="81" t="s">
        <v>105</v>
      </c>
      <c r="BZ84" s="81" t="s">
        <v>105</v>
      </c>
      <c r="CA84" s="81" t="s">
        <v>105</v>
      </c>
      <c r="CB84" s="81" t="s">
        <v>105</v>
      </c>
      <c r="CC84" s="81" t="s">
        <v>105</v>
      </c>
      <c r="CD84" s="99" t="s">
        <v>105</v>
      </c>
      <c r="CE84" s="100" t="s">
        <v>101</v>
      </c>
      <c r="CF84" s="101" t="s">
        <v>102</v>
      </c>
      <c r="CG84" s="102" t="s">
        <v>185</v>
      </c>
      <c r="CH84" s="103" t="s">
        <v>186</v>
      </c>
      <c r="CI84" s="104"/>
    </row>
    <row r="85" ht="30.3" spans="1:87">
      <c r="A85" s="21">
        <v>82</v>
      </c>
      <c r="B85" s="28"/>
      <c r="C85" s="29"/>
      <c r="D85" s="30"/>
      <c r="E85" s="26"/>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12</v>
      </c>
      <c r="BN85" s="81" t="s">
        <v>105</v>
      </c>
      <c r="BO85" s="81" t="s">
        <v>105</v>
      </c>
      <c r="BP85" s="81" t="s">
        <v>105</v>
      </c>
      <c r="BQ85" s="81" t="s">
        <v>105</v>
      </c>
      <c r="BR85" s="81" t="s">
        <v>105</v>
      </c>
      <c r="BS85" s="81" t="s">
        <v>105</v>
      </c>
      <c r="BT85" s="81" t="s">
        <v>105</v>
      </c>
      <c r="BU85" s="81" t="s">
        <v>105</v>
      </c>
      <c r="BV85" s="87" t="s">
        <v>98</v>
      </c>
      <c r="BW85" s="88" t="s">
        <v>184</v>
      </c>
      <c r="BX85" s="81" t="s">
        <v>105</v>
      </c>
      <c r="BY85" s="81" t="s">
        <v>105</v>
      </c>
      <c r="BZ85" s="81" t="s">
        <v>105</v>
      </c>
      <c r="CA85" s="81" t="s">
        <v>105</v>
      </c>
      <c r="CB85" s="81" t="s">
        <v>105</v>
      </c>
      <c r="CC85" s="81" t="s">
        <v>105</v>
      </c>
      <c r="CD85" s="99" t="s">
        <v>105</v>
      </c>
      <c r="CE85" s="100" t="s">
        <v>101</v>
      </c>
      <c r="CF85" s="101" t="s">
        <v>102</v>
      </c>
      <c r="CG85" s="102" t="s">
        <v>185</v>
      </c>
      <c r="CH85" s="103" t="s">
        <v>186</v>
      </c>
      <c r="CI85" s="104"/>
    </row>
    <row r="86" ht="30.3" spans="1:87">
      <c r="A86" s="21">
        <v>83</v>
      </c>
      <c r="B86" s="28"/>
      <c r="C86" s="29"/>
      <c r="D86" s="30"/>
      <c r="E86" s="26"/>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12</v>
      </c>
      <c r="BN86" s="81" t="s">
        <v>105</v>
      </c>
      <c r="BO86" s="81" t="s">
        <v>105</v>
      </c>
      <c r="BP86" s="81" t="s">
        <v>105</v>
      </c>
      <c r="BQ86" s="81" t="s">
        <v>105</v>
      </c>
      <c r="BR86" s="81" t="s">
        <v>105</v>
      </c>
      <c r="BS86" s="81" t="s">
        <v>105</v>
      </c>
      <c r="BT86" s="81" t="s">
        <v>105</v>
      </c>
      <c r="BU86" s="81" t="s">
        <v>105</v>
      </c>
      <c r="BV86" s="87" t="s">
        <v>98</v>
      </c>
      <c r="BW86" s="88" t="s">
        <v>184</v>
      </c>
      <c r="BX86" s="81" t="s">
        <v>105</v>
      </c>
      <c r="BY86" s="81" t="s">
        <v>105</v>
      </c>
      <c r="BZ86" s="81" t="s">
        <v>105</v>
      </c>
      <c r="CA86" s="81" t="s">
        <v>105</v>
      </c>
      <c r="CB86" s="81" t="s">
        <v>105</v>
      </c>
      <c r="CC86" s="81" t="s">
        <v>105</v>
      </c>
      <c r="CD86" s="99" t="s">
        <v>105</v>
      </c>
      <c r="CE86" s="100" t="s">
        <v>101</v>
      </c>
      <c r="CF86" s="101" t="s">
        <v>102</v>
      </c>
      <c r="CG86" s="102" t="s">
        <v>185</v>
      </c>
      <c r="CH86" s="103" t="s">
        <v>186</v>
      </c>
      <c r="CI86" s="104"/>
    </row>
    <row r="87" ht="30.3" spans="1:87">
      <c r="A87" s="21">
        <v>84</v>
      </c>
      <c r="B87" s="28"/>
      <c r="C87" s="29"/>
      <c r="D87" s="30"/>
      <c r="E87" s="26"/>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12</v>
      </c>
      <c r="BN87" s="81" t="s">
        <v>105</v>
      </c>
      <c r="BO87" s="81" t="s">
        <v>105</v>
      </c>
      <c r="BP87" s="81" t="s">
        <v>105</v>
      </c>
      <c r="BQ87" s="81" t="s">
        <v>105</v>
      </c>
      <c r="BR87" s="81" t="s">
        <v>105</v>
      </c>
      <c r="BS87" s="81" t="s">
        <v>105</v>
      </c>
      <c r="BT87" s="81" t="s">
        <v>105</v>
      </c>
      <c r="BU87" s="81" t="s">
        <v>105</v>
      </c>
      <c r="BV87" s="87" t="s">
        <v>98</v>
      </c>
      <c r="BW87" s="88" t="s">
        <v>184</v>
      </c>
      <c r="BX87" s="81" t="s">
        <v>105</v>
      </c>
      <c r="BY87" s="81" t="s">
        <v>105</v>
      </c>
      <c r="BZ87" s="81" t="s">
        <v>105</v>
      </c>
      <c r="CA87" s="81" t="s">
        <v>105</v>
      </c>
      <c r="CB87" s="81" t="s">
        <v>105</v>
      </c>
      <c r="CC87" s="81" t="s">
        <v>105</v>
      </c>
      <c r="CD87" s="99" t="s">
        <v>105</v>
      </c>
      <c r="CE87" s="100" t="s">
        <v>101</v>
      </c>
      <c r="CF87" s="101" t="s">
        <v>102</v>
      </c>
      <c r="CG87" s="102" t="s">
        <v>185</v>
      </c>
      <c r="CH87" s="103" t="s">
        <v>186</v>
      </c>
      <c r="CI87" s="104"/>
    </row>
    <row r="88" ht="30.3" spans="1:87">
      <c r="A88" s="21">
        <v>85</v>
      </c>
      <c r="B88" s="28"/>
      <c r="C88" s="29"/>
      <c r="D88" s="30"/>
      <c r="E88" s="26"/>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12</v>
      </c>
      <c r="BN88" s="81" t="s">
        <v>105</v>
      </c>
      <c r="BO88" s="81" t="s">
        <v>105</v>
      </c>
      <c r="BP88" s="81" t="s">
        <v>105</v>
      </c>
      <c r="BQ88" s="81" t="s">
        <v>105</v>
      </c>
      <c r="BR88" s="81" t="s">
        <v>105</v>
      </c>
      <c r="BS88" s="81" t="s">
        <v>105</v>
      </c>
      <c r="BT88" s="81" t="s">
        <v>105</v>
      </c>
      <c r="BU88" s="81" t="s">
        <v>105</v>
      </c>
      <c r="BV88" s="87" t="s">
        <v>98</v>
      </c>
      <c r="BW88" s="88" t="s">
        <v>184</v>
      </c>
      <c r="BX88" s="81" t="s">
        <v>105</v>
      </c>
      <c r="BY88" s="81" t="s">
        <v>105</v>
      </c>
      <c r="BZ88" s="81" t="s">
        <v>105</v>
      </c>
      <c r="CA88" s="81" t="s">
        <v>105</v>
      </c>
      <c r="CB88" s="81" t="s">
        <v>105</v>
      </c>
      <c r="CC88" s="81" t="s">
        <v>105</v>
      </c>
      <c r="CD88" s="99" t="s">
        <v>105</v>
      </c>
      <c r="CE88" s="100" t="s">
        <v>101</v>
      </c>
      <c r="CF88" s="101" t="s">
        <v>102</v>
      </c>
      <c r="CG88" s="102" t="s">
        <v>185</v>
      </c>
      <c r="CH88" s="103" t="s">
        <v>186</v>
      </c>
      <c r="CI88" s="104"/>
    </row>
    <row r="89" ht="30.3" spans="1:87">
      <c r="A89" s="21">
        <v>86</v>
      </c>
      <c r="B89" s="28"/>
      <c r="C89" s="29"/>
      <c r="D89" s="30"/>
      <c r="E89" s="26"/>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12</v>
      </c>
      <c r="BN89" s="81" t="s">
        <v>105</v>
      </c>
      <c r="BO89" s="81" t="s">
        <v>105</v>
      </c>
      <c r="BP89" s="81" t="s">
        <v>105</v>
      </c>
      <c r="BQ89" s="81" t="s">
        <v>105</v>
      </c>
      <c r="BR89" s="81" t="s">
        <v>105</v>
      </c>
      <c r="BS89" s="81" t="s">
        <v>105</v>
      </c>
      <c r="BT89" s="81" t="s">
        <v>105</v>
      </c>
      <c r="BU89" s="81" t="s">
        <v>105</v>
      </c>
      <c r="BV89" s="87" t="s">
        <v>98</v>
      </c>
      <c r="BW89" s="88" t="s">
        <v>184</v>
      </c>
      <c r="BX89" s="81" t="s">
        <v>105</v>
      </c>
      <c r="BY89" s="81" t="s">
        <v>105</v>
      </c>
      <c r="BZ89" s="81" t="s">
        <v>105</v>
      </c>
      <c r="CA89" s="81" t="s">
        <v>105</v>
      </c>
      <c r="CB89" s="81" t="s">
        <v>105</v>
      </c>
      <c r="CC89" s="81" t="s">
        <v>105</v>
      </c>
      <c r="CD89" s="99" t="s">
        <v>105</v>
      </c>
      <c r="CE89" s="100" t="s">
        <v>101</v>
      </c>
      <c r="CF89" s="101" t="s">
        <v>102</v>
      </c>
      <c r="CG89" s="102" t="s">
        <v>185</v>
      </c>
      <c r="CH89" s="103" t="s">
        <v>186</v>
      </c>
      <c r="CI89" s="104"/>
    </row>
    <row r="90" ht="30.3" spans="1:87">
      <c r="A90" s="21">
        <v>87</v>
      </c>
      <c r="B90" s="28"/>
      <c r="C90" s="29"/>
      <c r="D90" s="30"/>
      <c r="E90" s="26"/>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12</v>
      </c>
      <c r="BN90" s="81" t="s">
        <v>105</v>
      </c>
      <c r="BO90" s="81" t="s">
        <v>105</v>
      </c>
      <c r="BP90" s="81" t="s">
        <v>105</v>
      </c>
      <c r="BQ90" s="81" t="s">
        <v>105</v>
      </c>
      <c r="BR90" s="81" t="s">
        <v>105</v>
      </c>
      <c r="BS90" s="81" t="s">
        <v>105</v>
      </c>
      <c r="BT90" s="81" t="s">
        <v>105</v>
      </c>
      <c r="BU90" s="81" t="s">
        <v>105</v>
      </c>
      <c r="BV90" s="87" t="s">
        <v>98</v>
      </c>
      <c r="BW90" s="88" t="s">
        <v>184</v>
      </c>
      <c r="BX90" s="81" t="s">
        <v>105</v>
      </c>
      <c r="BY90" s="81" t="s">
        <v>105</v>
      </c>
      <c r="BZ90" s="81" t="s">
        <v>105</v>
      </c>
      <c r="CA90" s="81" t="s">
        <v>105</v>
      </c>
      <c r="CB90" s="81" t="s">
        <v>105</v>
      </c>
      <c r="CC90" s="81" t="s">
        <v>105</v>
      </c>
      <c r="CD90" s="99" t="s">
        <v>105</v>
      </c>
      <c r="CE90" s="100" t="s">
        <v>101</v>
      </c>
      <c r="CF90" s="101" t="s">
        <v>102</v>
      </c>
      <c r="CG90" s="102" t="s">
        <v>185</v>
      </c>
      <c r="CH90" s="103" t="s">
        <v>186</v>
      </c>
      <c r="CI90" s="104"/>
    </row>
    <row r="91" ht="30.3" spans="1:87">
      <c r="A91" s="21">
        <v>88</v>
      </c>
      <c r="B91" s="28"/>
      <c r="C91" s="29"/>
      <c r="D91" s="30"/>
      <c r="E91" s="26"/>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12</v>
      </c>
      <c r="BN91" s="81" t="s">
        <v>105</v>
      </c>
      <c r="BO91" s="81" t="s">
        <v>105</v>
      </c>
      <c r="BP91" s="81" t="s">
        <v>105</v>
      </c>
      <c r="BQ91" s="81" t="s">
        <v>105</v>
      </c>
      <c r="BR91" s="81" t="s">
        <v>105</v>
      </c>
      <c r="BS91" s="81" t="s">
        <v>105</v>
      </c>
      <c r="BT91" s="81" t="s">
        <v>105</v>
      </c>
      <c r="BU91" s="81" t="s">
        <v>105</v>
      </c>
      <c r="BV91" s="87" t="s">
        <v>98</v>
      </c>
      <c r="BW91" s="88" t="s">
        <v>184</v>
      </c>
      <c r="BX91" s="81" t="s">
        <v>105</v>
      </c>
      <c r="BY91" s="81" t="s">
        <v>105</v>
      </c>
      <c r="BZ91" s="81" t="s">
        <v>105</v>
      </c>
      <c r="CA91" s="81" t="s">
        <v>105</v>
      </c>
      <c r="CB91" s="81" t="s">
        <v>105</v>
      </c>
      <c r="CC91" s="81" t="s">
        <v>105</v>
      </c>
      <c r="CD91" s="99" t="s">
        <v>105</v>
      </c>
      <c r="CE91" s="100" t="s">
        <v>101</v>
      </c>
      <c r="CF91" s="101" t="s">
        <v>102</v>
      </c>
      <c r="CG91" s="102" t="s">
        <v>185</v>
      </c>
      <c r="CH91" s="103" t="s">
        <v>186</v>
      </c>
      <c r="CI91" s="104"/>
    </row>
    <row r="92" ht="30.3" spans="1:87">
      <c r="A92" s="21">
        <v>89</v>
      </c>
      <c r="B92" s="28"/>
      <c r="C92" s="29"/>
      <c r="D92" s="30"/>
      <c r="E92" s="26"/>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12</v>
      </c>
      <c r="BN92" s="81" t="s">
        <v>105</v>
      </c>
      <c r="BO92" s="81" t="s">
        <v>105</v>
      </c>
      <c r="BP92" s="81" t="s">
        <v>105</v>
      </c>
      <c r="BQ92" s="81" t="s">
        <v>105</v>
      </c>
      <c r="BR92" s="81" t="s">
        <v>105</v>
      </c>
      <c r="BS92" s="81" t="s">
        <v>105</v>
      </c>
      <c r="BT92" s="81" t="s">
        <v>105</v>
      </c>
      <c r="BU92" s="81" t="s">
        <v>105</v>
      </c>
      <c r="BV92" s="87" t="s">
        <v>98</v>
      </c>
      <c r="BW92" s="88" t="s">
        <v>184</v>
      </c>
      <c r="BX92" s="81" t="s">
        <v>105</v>
      </c>
      <c r="BY92" s="81" t="s">
        <v>105</v>
      </c>
      <c r="BZ92" s="81" t="s">
        <v>105</v>
      </c>
      <c r="CA92" s="81" t="s">
        <v>105</v>
      </c>
      <c r="CB92" s="81" t="s">
        <v>105</v>
      </c>
      <c r="CC92" s="81" t="s">
        <v>105</v>
      </c>
      <c r="CD92" s="99" t="s">
        <v>105</v>
      </c>
      <c r="CE92" s="100" t="s">
        <v>101</v>
      </c>
      <c r="CF92" s="101" t="s">
        <v>102</v>
      </c>
      <c r="CG92" s="102" t="s">
        <v>185</v>
      </c>
      <c r="CH92" s="103" t="s">
        <v>186</v>
      </c>
      <c r="CI92" s="104"/>
    </row>
    <row r="93" ht="30.3" spans="1:87">
      <c r="A93" s="21">
        <v>90</v>
      </c>
      <c r="B93" s="28"/>
      <c r="C93" s="29"/>
      <c r="D93" s="30"/>
      <c r="E93" s="26"/>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12</v>
      </c>
      <c r="BN93" s="81" t="s">
        <v>105</v>
      </c>
      <c r="BO93" s="81" t="s">
        <v>105</v>
      </c>
      <c r="BP93" s="81" t="s">
        <v>105</v>
      </c>
      <c r="BQ93" s="81" t="s">
        <v>105</v>
      </c>
      <c r="BR93" s="81" t="s">
        <v>105</v>
      </c>
      <c r="BS93" s="81" t="s">
        <v>105</v>
      </c>
      <c r="BT93" s="81" t="s">
        <v>105</v>
      </c>
      <c r="BU93" s="81" t="s">
        <v>105</v>
      </c>
      <c r="BV93" s="87" t="s">
        <v>98</v>
      </c>
      <c r="BW93" s="88" t="s">
        <v>184</v>
      </c>
      <c r="BX93" s="81" t="s">
        <v>105</v>
      </c>
      <c r="BY93" s="81" t="s">
        <v>105</v>
      </c>
      <c r="BZ93" s="81" t="s">
        <v>105</v>
      </c>
      <c r="CA93" s="81" t="s">
        <v>105</v>
      </c>
      <c r="CB93" s="81" t="s">
        <v>105</v>
      </c>
      <c r="CC93" s="81" t="s">
        <v>105</v>
      </c>
      <c r="CD93" s="99" t="s">
        <v>105</v>
      </c>
      <c r="CE93" s="100" t="s">
        <v>101</v>
      </c>
      <c r="CF93" s="101" t="s">
        <v>102</v>
      </c>
      <c r="CG93" s="102" t="s">
        <v>185</v>
      </c>
      <c r="CH93" s="103" t="s">
        <v>186</v>
      </c>
      <c r="CI93" s="104"/>
    </row>
    <row r="94" ht="30.3" spans="1:87">
      <c r="A94" s="21">
        <v>91</v>
      </c>
      <c r="B94" s="28"/>
      <c r="C94" s="29"/>
      <c r="D94" s="30"/>
      <c r="E94" s="26"/>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12</v>
      </c>
      <c r="BN94" s="81" t="s">
        <v>105</v>
      </c>
      <c r="BO94" s="81" t="s">
        <v>105</v>
      </c>
      <c r="BP94" s="81" t="s">
        <v>105</v>
      </c>
      <c r="BQ94" s="81" t="s">
        <v>105</v>
      </c>
      <c r="BR94" s="81" t="s">
        <v>105</v>
      </c>
      <c r="BS94" s="81" t="s">
        <v>105</v>
      </c>
      <c r="BT94" s="81" t="s">
        <v>105</v>
      </c>
      <c r="BU94" s="81" t="s">
        <v>105</v>
      </c>
      <c r="BV94" s="87" t="s">
        <v>98</v>
      </c>
      <c r="BW94" s="88" t="s">
        <v>184</v>
      </c>
      <c r="BX94" s="81" t="s">
        <v>105</v>
      </c>
      <c r="BY94" s="81" t="s">
        <v>105</v>
      </c>
      <c r="BZ94" s="81" t="s">
        <v>105</v>
      </c>
      <c r="CA94" s="81" t="s">
        <v>105</v>
      </c>
      <c r="CB94" s="81" t="s">
        <v>105</v>
      </c>
      <c r="CC94" s="81" t="s">
        <v>105</v>
      </c>
      <c r="CD94" s="99" t="s">
        <v>105</v>
      </c>
      <c r="CE94" s="100" t="s">
        <v>101</v>
      </c>
      <c r="CF94" s="101" t="s">
        <v>102</v>
      </c>
      <c r="CG94" s="102" t="s">
        <v>185</v>
      </c>
      <c r="CH94" s="103" t="s">
        <v>186</v>
      </c>
      <c r="CI94" s="104"/>
    </row>
    <row r="95" ht="30.3" spans="1:87">
      <c r="A95" s="21">
        <v>92</v>
      </c>
      <c r="B95" s="28"/>
      <c r="C95" s="29"/>
      <c r="D95" s="30"/>
      <c r="E95" s="26"/>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12</v>
      </c>
      <c r="BN95" s="81" t="s">
        <v>105</v>
      </c>
      <c r="BO95" s="81" t="s">
        <v>105</v>
      </c>
      <c r="BP95" s="81" t="s">
        <v>105</v>
      </c>
      <c r="BQ95" s="81" t="s">
        <v>105</v>
      </c>
      <c r="BR95" s="81" t="s">
        <v>105</v>
      </c>
      <c r="BS95" s="81" t="s">
        <v>105</v>
      </c>
      <c r="BT95" s="81" t="s">
        <v>105</v>
      </c>
      <c r="BU95" s="81" t="s">
        <v>105</v>
      </c>
      <c r="BV95" s="87" t="s">
        <v>98</v>
      </c>
      <c r="BW95" s="88" t="s">
        <v>184</v>
      </c>
      <c r="BX95" s="81" t="s">
        <v>105</v>
      </c>
      <c r="BY95" s="81" t="s">
        <v>105</v>
      </c>
      <c r="BZ95" s="81" t="s">
        <v>105</v>
      </c>
      <c r="CA95" s="81" t="s">
        <v>105</v>
      </c>
      <c r="CB95" s="81" t="s">
        <v>105</v>
      </c>
      <c r="CC95" s="81" t="s">
        <v>105</v>
      </c>
      <c r="CD95" s="99" t="s">
        <v>105</v>
      </c>
      <c r="CE95" s="100" t="s">
        <v>101</v>
      </c>
      <c r="CF95" s="101" t="s">
        <v>102</v>
      </c>
      <c r="CG95" s="102" t="s">
        <v>185</v>
      </c>
      <c r="CH95" s="103" t="s">
        <v>186</v>
      </c>
      <c r="CI95" s="104"/>
    </row>
    <row r="96" ht="30.3" spans="1:87">
      <c r="A96" s="21">
        <v>93</v>
      </c>
      <c r="B96" s="28"/>
      <c r="C96" s="29"/>
      <c r="D96" s="30"/>
      <c r="E96" s="26"/>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12</v>
      </c>
      <c r="BN96" s="81" t="s">
        <v>105</v>
      </c>
      <c r="BO96" s="81" t="s">
        <v>105</v>
      </c>
      <c r="BP96" s="81" t="s">
        <v>105</v>
      </c>
      <c r="BQ96" s="81" t="s">
        <v>105</v>
      </c>
      <c r="BR96" s="81" t="s">
        <v>105</v>
      </c>
      <c r="BS96" s="81" t="s">
        <v>105</v>
      </c>
      <c r="BT96" s="81" t="s">
        <v>105</v>
      </c>
      <c r="BU96" s="81" t="s">
        <v>105</v>
      </c>
      <c r="BV96" s="87" t="s">
        <v>98</v>
      </c>
      <c r="BW96" s="88" t="s">
        <v>184</v>
      </c>
      <c r="BX96" s="81" t="s">
        <v>105</v>
      </c>
      <c r="BY96" s="81" t="s">
        <v>105</v>
      </c>
      <c r="BZ96" s="81" t="s">
        <v>105</v>
      </c>
      <c r="CA96" s="81" t="s">
        <v>105</v>
      </c>
      <c r="CB96" s="81" t="s">
        <v>105</v>
      </c>
      <c r="CC96" s="81" t="s">
        <v>105</v>
      </c>
      <c r="CD96" s="99" t="s">
        <v>105</v>
      </c>
      <c r="CE96" s="100" t="s">
        <v>101</v>
      </c>
      <c r="CF96" s="101" t="s">
        <v>102</v>
      </c>
      <c r="CG96" s="102" t="s">
        <v>185</v>
      </c>
      <c r="CH96" s="103" t="s">
        <v>186</v>
      </c>
      <c r="CI96" s="104"/>
    </row>
    <row r="97" ht="30.3" spans="1:87">
      <c r="A97" s="21">
        <v>94</v>
      </c>
      <c r="B97" s="28"/>
      <c r="C97" s="29"/>
      <c r="D97" s="30"/>
      <c r="E97" s="26"/>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12</v>
      </c>
      <c r="BN97" s="81" t="s">
        <v>105</v>
      </c>
      <c r="BO97" s="81" t="s">
        <v>105</v>
      </c>
      <c r="BP97" s="81" t="s">
        <v>105</v>
      </c>
      <c r="BQ97" s="81" t="s">
        <v>105</v>
      </c>
      <c r="BR97" s="81" t="s">
        <v>105</v>
      </c>
      <c r="BS97" s="81" t="s">
        <v>105</v>
      </c>
      <c r="BT97" s="81" t="s">
        <v>105</v>
      </c>
      <c r="BU97" s="81" t="s">
        <v>105</v>
      </c>
      <c r="BV97" s="87" t="s">
        <v>98</v>
      </c>
      <c r="BW97" s="88" t="s">
        <v>184</v>
      </c>
      <c r="BX97" s="81" t="s">
        <v>105</v>
      </c>
      <c r="BY97" s="81" t="s">
        <v>105</v>
      </c>
      <c r="BZ97" s="81" t="s">
        <v>105</v>
      </c>
      <c r="CA97" s="81" t="s">
        <v>105</v>
      </c>
      <c r="CB97" s="81" t="s">
        <v>105</v>
      </c>
      <c r="CC97" s="81" t="s">
        <v>105</v>
      </c>
      <c r="CD97" s="99" t="s">
        <v>105</v>
      </c>
      <c r="CE97" s="100" t="s">
        <v>101</v>
      </c>
      <c r="CF97" s="101" t="s">
        <v>102</v>
      </c>
      <c r="CG97" s="102" t="s">
        <v>185</v>
      </c>
      <c r="CH97" s="103" t="s">
        <v>186</v>
      </c>
      <c r="CI97" s="104"/>
    </row>
    <row r="98" ht="30.3" spans="1:87">
      <c r="A98" s="21">
        <v>95</v>
      </c>
      <c r="B98" s="28"/>
      <c r="C98" s="29"/>
      <c r="D98" s="30"/>
      <c r="E98" s="26"/>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12</v>
      </c>
      <c r="BN98" s="81" t="s">
        <v>105</v>
      </c>
      <c r="BO98" s="81" t="s">
        <v>105</v>
      </c>
      <c r="BP98" s="81" t="s">
        <v>105</v>
      </c>
      <c r="BQ98" s="81" t="s">
        <v>105</v>
      </c>
      <c r="BR98" s="81" t="s">
        <v>105</v>
      </c>
      <c r="BS98" s="81" t="s">
        <v>105</v>
      </c>
      <c r="BT98" s="81" t="s">
        <v>105</v>
      </c>
      <c r="BU98" s="81" t="s">
        <v>105</v>
      </c>
      <c r="BV98" s="87" t="s">
        <v>98</v>
      </c>
      <c r="BW98" s="88" t="s">
        <v>184</v>
      </c>
      <c r="BX98" s="81" t="s">
        <v>105</v>
      </c>
      <c r="BY98" s="81" t="s">
        <v>105</v>
      </c>
      <c r="BZ98" s="81" t="s">
        <v>105</v>
      </c>
      <c r="CA98" s="81" t="s">
        <v>105</v>
      </c>
      <c r="CB98" s="81" t="s">
        <v>105</v>
      </c>
      <c r="CC98" s="81" t="s">
        <v>105</v>
      </c>
      <c r="CD98" s="99" t="s">
        <v>105</v>
      </c>
      <c r="CE98" s="100" t="s">
        <v>101</v>
      </c>
      <c r="CF98" s="101" t="s">
        <v>102</v>
      </c>
      <c r="CG98" s="102" t="s">
        <v>185</v>
      </c>
      <c r="CH98" s="103" t="s">
        <v>186</v>
      </c>
      <c r="CI98" s="104"/>
    </row>
    <row r="99" ht="30.3" spans="1:87">
      <c r="A99" s="21">
        <v>96</v>
      </c>
      <c r="B99" s="28"/>
      <c r="C99" s="29"/>
      <c r="D99" s="30"/>
      <c r="E99" s="26"/>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12</v>
      </c>
      <c r="BN99" s="81" t="s">
        <v>105</v>
      </c>
      <c r="BO99" s="81" t="s">
        <v>105</v>
      </c>
      <c r="BP99" s="81" t="s">
        <v>105</v>
      </c>
      <c r="BQ99" s="81" t="s">
        <v>105</v>
      </c>
      <c r="BR99" s="81" t="s">
        <v>105</v>
      </c>
      <c r="BS99" s="81" t="s">
        <v>105</v>
      </c>
      <c r="BT99" s="81" t="s">
        <v>105</v>
      </c>
      <c r="BU99" s="81" t="s">
        <v>105</v>
      </c>
      <c r="BV99" s="87" t="s">
        <v>98</v>
      </c>
      <c r="BW99" s="88" t="s">
        <v>184</v>
      </c>
      <c r="BX99" s="81" t="s">
        <v>105</v>
      </c>
      <c r="BY99" s="81" t="s">
        <v>105</v>
      </c>
      <c r="BZ99" s="81" t="s">
        <v>105</v>
      </c>
      <c r="CA99" s="81" t="s">
        <v>105</v>
      </c>
      <c r="CB99" s="81" t="s">
        <v>105</v>
      </c>
      <c r="CC99" s="81" t="s">
        <v>105</v>
      </c>
      <c r="CD99" s="99" t="s">
        <v>105</v>
      </c>
      <c r="CE99" s="100" t="s">
        <v>101</v>
      </c>
      <c r="CF99" s="101" t="s">
        <v>102</v>
      </c>
      <c r="CG99" s="102" t="s">
        <v>185</v>
      </c>
      <c r="CH99" s="103" t="s">
        <v>186</v>
      </c>
      <c r="CI99" s="104"/>
    </row>
    <row r="100" ht="30.3" spans="1:87">
      <c r="A100" s="21">
        <v>97</v>
      </c>
      <c r="B100" s="28"/>
      <c r="C100" s="29"/>
      <c r="D100" s="30"/>
      <c r="E100" s="26"/>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12</v>
      </c>
      <c r="BN100" s="81" t="s">
        <v>105</v>
      </c>
      <c r="BO100" s="81" t="s">
        <v>105</v>
      </c>
      <c r="BP100" s="81" t="s">
        <v>105</v>
      </c>
      <c r="BQ100" s="81" t="s">
        <v>105</v>
      </c>
      <c r="BR100" s="81" t="s">
        <v>105</v>
      </c>
      <c r="BS100" s="81" t="s">
        <v>105</v>
      </c>
      <c r="BT100" s="81" t="s">
        <v>105</v>
      </c>
      <c r="BU100" s="81" t="s">
        <v>105</v>
      </c>
      <c r="BV100" s="87" t="s">
        <v>98</v>
      </c>
      <c r="BW100" s="88" t="s">
        <v>184</v>
      </c>
      <c r="BX100" s="81" t="s">
        <v>105</v>
      </c>
      <c r="BY100" s="81" t="s">
        <v>105</v>
      </c>
      <c r="BZ100" s="81" t="s">
        <v>105</v>
      </c>
      <c r="CA100" s="81" t="s">
        <v>105</v>
      </c>
      <c r="CB100" s="81" t="s">
        <v>105</v>
      </c>
      <c r="CC100" s="81" t="s">
        <v>105</v>
      </c>
      <c r="CD100" s="99" t="s">
        <v>105</v>
      </c>
      <c r="CE100" s="100" t="s">
        <v>101</v>
      </c>
      <c r="CF100" s="101" t="s">
        <v>102</v>
      </c>
      <c r="CG100" s="102" t="s">
        <v>185</v>
      </c>
      <c r="CH100" s="103" t="s">
        <v>186</v>
      </c>
      <c r="CI100" s="104"/>
    </row>
    <row r="101" ht="30.3" spans="1:87">
      <c r="A101" s="21">
        <v>98</v>
      </c>
      <c r="B101" s="28"/>
      <c r="C101" s="29"/>
      <c r="D101" s="30"/>
      <c r="E101" s="26"/>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12</v>
      </c>
      <c r="BN101" s="81" t="s">
        <v>105</v>
      </c>
      <c r="BO101" s="81" t="s">
        <v>105</v>
      </c>
      <c r="BP101" s="81" t="s">
        <v>105</v>
      </c>
      <c r="BQ101" s="81" t="s">
        <v>105</v>
      </c>
      <c r="BR101" s="81" t="s">
        <v>105</v>
      </c>
      <c r="BS101" s="81" t="s">
        <v>105</v>
      </c>
      <c r="BT101" s="81" t="s">
        <v>105</v>
      </c>
      <c r="BU101" s="81" t="s">
        <v>105</v>
      </c>
      <c r="BV101" s="87" t="s">
        <v>98</v>
      </c>
      <c r="BW101" s="88" t="s">
        <v>184</v>
      </c>
      <c r="BX101" s="81" t="s">
        <v>105</v>
      </c>
      <c r="BY101" s="81" t="s">
        <v>105</v>
      </c>
      <c r="BZ101" s="81" t="s">
        <v>105</v>
      </c>
      <c r="CA101" s="81" t="s">
        <v>105</v>
      </c>
      <c r="CB101" s="81" t="s">
        <v>105</v>
      </c>
      <c r="CC101" s="81" t="s">
        <v>105</v>
      </c>
      <c r="CD101" s="99" t="s">
        <v>105</v>
      </c>
      <c r="CE101" s="100" t="s">
        <v>101</v>
      </c>
      <c r="CF101" s="101" t="s">
        <v>102</v>
      </c>
      <c r="CG101" s="102" t="s">
        <v>185</v>
      </c>
      <c r="CH101" s="103" t="s">
        <v>186</v>
      </c>
      <c r="CI101" s="104"/>
    </row>
    <row r="102" ht="30.3" spans="1:87">
      <c r="A102" s="21">
        <v>99</v>
      </c>
      <c r="B102" s="28"/>
      <c r="C102" s="29"/>
      <c r="D102" s="30"/>
      <c r="E102" s="26"/>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12</v>
      </c>
      <c r="BN102" s="81" t="s">
        <v>105</v>
      </c>
      <c r="BO102" s="81" t="s">
        <v>105</v>
      </c>
      <c r="BP102" s="81" t="s">
        <v>105</v>
      </c>
      <c r="BQ102" s="81" t="s">
        <v>105</v>
      </c>
      <c r="BR102" s="81" t="s">
        <v>105</v>
      </c>
      <c r="BS102" s="81" t="s">
        <v>105</v>
      </c>
      <c r="BT102" s="81" t="s">
        <v>105</v>
      </c>
      <c r="BU102" s="81" t="s">
        <v>105</v>
      </c>
      <c r="BV102" s="87" t="s">
        <v>98</v>
      </c>
      <c r="BW102" s="88" t="s">
        <v>184</v>
      </c>
      <c r="BX102" s="81" t="s">
        <v>105</v>
      </c>
      <c r="BY102" s="81" t="s">
        <v>105</v>
      </c>
      <c r="BZ102" s="81" t="s">
        <v>105</v>
      </c>
      <c r="CA102" s="81" t="s">
        <v>105</v>
      </c>
      <c r="CB102" s="81" t="s">
        <v>105</v>
      </c>
      <c r="CC102" s="81" t="s">
        <v>105</v>
      </c>
      <c r="CD102" s="99" t="s">
        <v>105</v>
      </c>
      <c r="CE102" s="100" t="s">
        <v>101</v>
      </c>
      <c r="CF102" s="101" t="s">
        <v>102</v>
      </c>
      <c r="CG102" s="102" t="s">
        <v>185</v>
      </c>
      <c r="CH102" s="103" t="s">
        <v>186</v>
      </c>
      <c r="CI102" s="104"/>
    </row>
    <row r="103" ht="30.3" spans="1:87">
      <c r="A103" s="21">
        <v>100</v>
      </c>
      <c r="B103" s="28"/>
      <c r="C103" s="29"/>
      <c r="D103" s="30"/>
      <c r="E103" s="26"/>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12</v>
      </c>
      <c r="BN103" s="81" t="s">
        <v>105</v>
      </c>
      <c r="BO103" s="81" t="s">
        <v>105</v>
      </c>
      <c r="BP103" s="81" t="s">
        <v>105</v>
      </c>
      <c r="BQ103" s="81" t="s">
        <v>105</v>
      </c>
      <c r="BR103" s="81" t="s">
        <v>105</v>
      </c>
      <c r="BS103" s="81" t="s">
        <v>105</v>
      </c>
      <c r="BT103" s="81" t="s">
        <v>105</v>
      </c>
      <c r="BU103" s="81" t="s">
        <v>105</v>
      </c>
      <c r="BV103" s="87" t="s">
        <v>98</v>
      </c>
      <c r="BW103" s="88" t="s">
        <v>184</v>
      </c>
      <c r="BX103" s="81" t="s">
        <v>105</v>
      </c>
      <c r="BY103" s="81" t="s">
        <v>105</v>
      </c>
      <c r="BZ103" s="81" t="s">
        <v>105</v>
      </c>
      <c r="CA103" s="81" t="s">
        <v>105</v>
      </c>
      <c r="CB103" s="81" t="s">
        <v>105</v>
      </c>
      <c r="CC103" s="81" t="s">
        <v>105</v>
      </c>
      <c r="CD103" s="99" t="s">
        <v>105</v>
      </c>
      <c r="CE103" s="100" t="s">
        <v>101</v>
      </c>
      <c r="CF103" s="101" t="s">
        <v>102</v>
      </c>
      <c r="CG103" s="102" t="s">
        <v>185</v>
      </c>
      <c r="CH103" s="103" t="s">
        <v>186</v>
      </c>
      <c r="CI103" s="104"/>
    </row>
    <row r="104" ht="30.3" spans="1:87">
      <c r="A104" s="21">
        <v>101</v>
      </c>
      <c r="B104" s="28"/>
      <c r="C104" s="29"/>
      <c r="D104" s="30"/>
      <c r="E104" s="26"/>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12</v>
      </c>
      <c r="BN104" s="81" t="s">
        <v>105</v>
      </c>
      <c r="BO104" s="81" t="s">
        <v>105</v>
      </c>
      <c r="BP104" s="81" t="s">
        <v>105</v>
      </c>
      <c r="BQ104" s="81" t="s">
        <v>105</v>
      </c>
      <c r="BR104" s="81" t="s">
        <v>105</v>
      </c>
      <c r="BS104" s="81" t="s">
        <v>105</v>
      </c>
      <c r="BT104" s="81" t="s">
        <v>105</v>
      </c>
      <c r="BU104" s="81" t="s">
        <v>105</v>
      </c>
      <c r="BV104" s="87" t="s">
        <v>98</v>
      </c>
      <c r="BW104" s="88" t="s">
        <v>184</v>
      </c>
      <c r="BX104" s="81" t="s">
        <v>105</v>
      </c>
      <c r="BY104" s="81" t="s">
        <v>105</v>
      </c>
      <c r="BZ104" s="81" t="s">
        <v>105</v>
      </c>
      <c r="CA104" s="81" t="s">
        <v>105</v>
      </c>
      <c r="CB104" s="81" t="s">
        <v>105</v>
      </c>
      <c r="CC104" s="81" t="s">
        <v>105</v>
      </c>
      <c r="CD104" s="99" t="s">
        <v>105</v>
      </c>
      <c r="CE104" s="100" t="s">
        <v>101</v>
      </c>
      <c r="CF104" s="101" t="s">
        <v>102</v>
      </c>
      <c r="CG104" s="102" t="s">
        <v>185</v>
      </c>
      <c r="CH104" s="103" t="s">
        <v>186</v>
      </c>
      <c r="CI104" s="104"/>
    </row>
    <row r="105" ht="30.3" spans="1:87">
      <c r="A105" s="21">
        <v>102</v>
      </c>
      <c r="B105" s="28"/>
      <c r="C105" s="29"/>
      <c r="D105" s="30"/>
      <c r="E105" s="26"/>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12</v>
      </c>
      <c r="BN105" s="81" t="s">
        <v>105</v>
      </c>
      <c r="BO105" s="81" t="s">
        <v>105</v>
      </c>
      <c r="BP105" s="81" t="s">
        <v>105</v>
      </c>
      <c r="BQ105" s="81" t="s">
        <v>105</v>
      </c>
      <c r="BR105" s="81" t="s">
        <v>105</v>
      </c>
      <c r="BS105" s="81" t="s">
        <v>105</v>
      </c>
      <c r="BT105" s="81" t="s">
        <v>105</v>
      </c>
      <c r="BU105" s="81" t="s">
        <v>105</v>
      </c>
      <c r="BV105" s="87" t="s">
        <v>98</v>
      </c>
      <c r="BW105" s="88" t="s">
        <v>184</v>
      </c>
      <c r="BX105" s="81" t="s">
        <v>105</v>
      </c>
      <c r="BY105" s="81" t="s">
        <v>105</v>
      </c>
      <c r="BZ105" s="81" t="s">
        <v>105</v>
      </c>
      <c r="CA105" s="81" t="s">
        <v>105</v>
      </c>
      <c r="CB105" s="81" t="s">
        <v>105</v>
      </c>
      <c r="CC105" s="81" t="s">
        <v>105</v>
      </c>
      <c r="CD105" s="99" t="s">
        <v>105</v>
      </c>
      <c r="CE105" s="100" t="s">
        <v>101</v>
      </c>
      <c r="CF105" s="101" t="s">
        <v>102</v>
      </c>
      <c r="CG105" s="102" t="s">
        <v>185</v>
      </c>
      <c r="CH105" s="103" t="s">
        <v>186</v>
      </c>
      <c r="CI105" s="104"/>
    </row>
    <row r="106" ht="30.3" spans="1:87">
      <c r="A106" s="21">
        <v>103</v>
      </c>
      <c r="B106" s="28"/>
      <c r="C106" s="29"/>
      <c r="D106" s="30"/>
      <c r="E106" s="26"/>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12</v>
      </c>
      <c r="BN106" s="81" t="s">
        <v>105</v>
      </c>
      <c r="BO106" s="81" t="s">
        <v>105</v>
      </c>
      <c r="BP106" s="81" t="s">
        <v>105</v>
      </c>
      <c r="BQ106" s="81" t="s">
        <v>105</v>
      </c>
      <c r="BR106" s="81" t="s">
        <v>105</v>
      </c>
      <c r="BS106" s="81" t="s">
        <v>105</v>
      </c>
      <c r="BT106" s="81" t="s">
        <v>105</v>
      </c>
      <c r="BU106" s="81" t="s">
        <v>105</v>
      </c>
      <c r="BV106" s="87" t="s">
        <v>98</v>
      </c>
      <c r="BW106" s="88" t="s">
        <v>184</v>
      </c>
      <c r="BX106" s="81" t="s">
        <v>105</v>
      </c>
      <c r="BY106" s="81" t="s">
        <v>105</v>
      </c>
      <c r="BZ106" s="81" t="s">
        <v>105</v>
      </c>
      <c r="CA106" s="81" t="s">
        <v>105</v>
      </c>
      <c r="CB106" s="81" t="s">
        <v>105</v>
      </c>
      <c r="CC106" s="81" t="s">
        <v>105</v>
      </c>
      <c r="CD106" s="99" t="s">
        <v>105</v>
      </c>
      <c r="CE106" s="100" t="s">
        <v>101</v>
      </c>
      <c r="CF106" s="101" t="s">
        <v>102</v>
      </c>
      <c r="CG106" s="102" t="s">
        <v>185</v>
      </c>
      <c r="CH106" s="103" t="s">
        <v>186</v>
      </c>
      <c r="CI106" s="104"/>
    </row>
    <row r="107" ht="30.3" spans="1:87">
      <c r="A107" s="21">
        <v>104</v>
      </c>
      <c r="B107" s="28"/>
      <c r="C107" s="29"/>
      <c r="D107" s="30"/>
      <c r="E107" s="26"/>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12</v>
      </c>
      <c r="BN107" s="81" t="s">
        <v>105</v>
      </c>
      <c r="BO107" s="81" t="s">
        <v>105</v>
      </c>
      <c r="BP107" s="81" t="s">
        <v>105</v>
      </c>
      <c r="BQ107" s="81" t="s">
        <v>105</v>
      </c>
      <c r="BR107" s="81" t="s">
        <v>105</v>
      </c>
      <c r="BS107" s="81" t="s">
        <v>105</v>
      </c>
      <c r="BT107" s="81" t="s">
        <v>105</v>
      </c>
      <c r="BU107" s="81" t="s">
        <v>105</v>
      </c>
      <c r="BV107" s="87" t="s">
        <v>98</v>
      </c>
      <c r="BW107" s="88" t="s">
        <v>184</v>
      </c>
      <c r="BX107" s="81" t="s">
        <v>105</v>
      </c>
      <c r="BY107" s="81" t="s">
        <v>105</v>
      </c>
      <c r="BZ107" s="81" t="s">
        <v>105</v>
      </c>
      <c r="CA107" s="81" t="s">
        <v>105</v>
      </c>
      <c r="CB107" s="81" t="s">
        <v>105</v>
      </c>
      <c r="CC107" s="81" t="s">
        <v>105</v>
      </c>
      <c r="CD107" s="99" t="s">
        <v>105</v>
      </c>
      <c r="CE107" s="100" t="s">
        <v>101</v>
      </c>
      <c r="CF107" s="101" t="s">
        <v>102</v>
      </c>
      <c r="CG107" s="102" t="s">
        <v>185</v>
      </c>
      <c r="CH107" s="103" t="s">
        <v>186</v>
      </c>
      <c r="CI107" s="104"/>
    </row>
    <row r="108" ht="30.3" spans="1:87">
      <c r="A108" s="21">
        <v>105</v>
      </c>
      <c r="B108" s="28"/>
      <c r="C108" s="29"/>
      <c r="D108" s="30"/>
      <c r="E108" s="26"/>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12</v>
      </c>
      <c r="BN108" s="81" t="s">
        <v>105</v>
      </c>
      <c r="BO108" s="81" t="s">
        <v>105</v>
      </c>
      <c r="BP108" s="81" t="s">
        <v>105</v>
      </c>
      <c r="BQ108" s="81" t="s">
        <v>105</v>
      </c>
      <c r="BR108" s="81" t="s">
        <v>105</v>
      </c>
      <c r="BS108" s="81" t="s">
        <v>105</v>
      </c>
      <c r="BT108" s="81" t="s">
        <v>105</v>
      </c>
      <c r="BU108" s="81" t="s">
        <v>105</v>
      </c>
      <c r="BV108" s="87" t="s">
        <v>98</v>
      </c>
      <c r="BW108" s="88" t="s">
        <v>184</v>
      </c>
      <c r="BX108" s="81" t="s">
        <v>105</v>
      </c>
      <c r="BY108" s="81" t="s">
        <v>105</v>
      </c>
      <c r="BZ108" s="81" t="s">
        <v>105</v>
      </c>
      <c r="CA108" s="81" t="s">
        <v>105</v>
      </c>
      <c r="CB108" s="81" t="s">
        <v>105</v>
      </c>
      <c r="CC108" s="81" t="s">
        <v>105</v>
      </c>
      <c r="CD108" s="99" t="s">
        <v>105</v>
      </c>
      <c r="CE108" s="100" t="s">
        <v>101</v>
      </c>
      <c r="CF108" s="101" t="s">
        <v>102</v>
      </c>
      <c r="CG108" s="102" t="s">
        <v>185</v>
      </c>
      <c r="CH108" s="103" t="s">
        <v>186</v>
      </c>
      <c r="CI108" s="104"/>
    </row>
    <row r="109" ht="30.3" spans="1:87">
      <c r="A109" s="21">
        <v>106</v>
      </c>
      <c r="B109" s="28"/>
      <c r="C109" s="29"/>
      <c r="D109" s="30"/>
      <c r="E109" s="26"/>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12</v>
      </c>
      <c r="BN109" s="81" t="s">
        <v>105</v>
      </c>
      <c r="BO109" s="81" t="s">
        <v>105</v>
      </c>
      <c r="BP109" s="81" t="s">
        <v>105</v>
      </c>
      <c r="BQ109" s="81" t="s">
        <v>105</v>
      </c>
      <c r="BR109" s="81" t="s">
        <v>105</v>
      </c>
      <c r="BS109" s="81" t="s">
        <v>105</v>
      </c>
      <c r="BT109" s="81" t="s">
        <v>105</v>
      </c>
      <c r="BU109" s="81" t="s">
        <v>105</v>
      </c>
      <c r="BV109" s="87" t="s">
        <v>98</v>
      </c>
      <c r="BW109" s="88" t="s">
        <v>184</v>
      </c>
      <c r="BX109" s="81" t="s">
        <v>105</v>
      </c>
      <c r="BY109" s="81" t="s">
        <v>105</v>
      </c>
      <c r="BZ109" s="81" t="s">
        <v>105</v>
      </c>
      <c r="CA109" s="81" t="s">
        <v>105</v>
      </c>
      <c r="CB109" s="81" t="s">
        <v>105</v>
      </c>
      <c r="CC109" s="81" t="s">
        <v>105</v>
      </c>
      <c r="CD109" s="99" t="s">
        <v>105</v>
      </c>
      <c r="CE109" s="100" t="s">
        <v>101</v>
      </c>
      <c r="CF109" s="101" t="s">
        <v>102</v>
      </c>
      <c r="CG109" s="102" t="s">
        <v>185</v>
      </c>
      <c r="CH109" s="103" t="s">
        <v>186</v>
      </c>
      <c r="CI109" s="104"/>
    </row>
    <row r="110" ht="30.3" spans="1:87">
      <c r="A110" s="21">
        <v>107</v>
      </c>
      <c r="B110" s="28"/>
      <c r="C110" s="29"/>
      <c r="D110" s="30"/>
      <c r="E110" s="26"/>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12</v>
      </c>
      <c r="BN110" s="81" t="s">
        <v>105</v>
      </c>
      <c r="BO110" s="81" t="s">
        <v>105</v>
      </c>
      <c r="BP110" s="81" t="s">
        <v>105</v>
      </c>
      <c r="BQ110" s="81" t="s">
        <v>105</v>
      </c>
      <c r="BR110" s="81" t="s">
        <v>105</v>
      </c>
      <c r="BS110" s="81" t="s">
        <v>105</v>
      </c>
      <c r="BT110" s="81" t="s">
        <v>105</v>
      </c>
      <c r="BU110" s="81" t="s">
        <v>105</v>
      </c>
      <c r="BV110" s="87" t="s">
        <v>98</v>
      </c>
      <c r="BW110" s="88" t="s">
        <v>184</v>
      </c>
      <c r="BX110" s="81" t="s">
        <v>105</v>
      </c>
      <c r="BY110" s="81" t="s">
        <v>105</v>
      </c>
      <c r="BZ110" s="81" t="s">
        <v>105</v>
      </c>
      <c r="CA110" s="81" t="s">
        <v>105</v>
      </c>
      <c r="CB110" s="81" t="s">
        <v>105</v>
      </c>
      <c r="CC110" s="81" t="s">
        <v>105</v>
      </c>
      <c r="CD110" s="99" t="s">
        <v>105</v>
      </c>
      <c r="CE110" s="100" t="s">
        <v>101</v>
      </c>
      <c r="CF110" s="101" t="s">
        <v>102</v>
      </c>
      <c r="CG110" s="102" t="s">
        <v>185</v>
      </c>
      <c r="CH110" s="103" t="s">
        <v>186</v>
      </c>
      <c r="CI110" s="104"/>
    </row>
    <row r="111" ht="30.3" spans="1:87">
      <c r="A111" s="21">
        <v>108</v>
      </c>
      <c r="B111" s="28"/>
      <c r="C111" s="29"/>
      <c r="D111" s="30"/>
      <c r="E111" s="26"/>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12</v>
      </c>
      <c r="BN111" s="81" t="s">
        <v>105</v>
      </c>
      <c r="BO111" s="81" t="s">
        <v>105</v>
      </c>
      <c r="BP111" s="81" t="s">
        <v>105</v>
      </c>
      <c r="BQ111" s="81" t="s">
        <v>105</v>
      </c>
      <c r="BR111" s="81" t="s">
        <v>105</v>
      </c>
      <c r="BS111" s="81" t="s">
        <v>105</v>
      </c>
      <c r="BT111" s="81" t="s">
        <v>105</v>
      </c>
      <c r="BU111" s="81" t="s">
        <v>105</v>
      </c>
      <c r="BV111" s="87" t="s">
        <v>98</v>
      </c>
      <c r="BW111" s="88" t="s">
        <v>184</v>
      </c>
      <c r="BX111" s="81" t="s">
        <v>105</v>
      </c>
      <c r="BY111" s="81" t="s">
        <v>105</v>
      </c>
      <c r="BZ111" s="81" t="s">
        <v>105</v>
      </c>
      <c r="CA111" s="81" t="s">
        <v>105</v>
      </c>
      <c r="CB111" s="81" t="s">
        <v>105</v>
      </c>
      <c r="CC111" s="81" t="s">
        <v>105</v>
      </c>
      <c r="CD111" s="99" t="s">
        <v>105</v>
      </c>
      <c r="CE111" s="100" t="s">
        <v>101</v>
      </c>
      <c r="CF111" s="101" t="s">
        <v>102</v>
      </c>
      <c r="CG111" s="102" t="s">
        <v>185</v>
      </c>
      <c r="CH111" s="103" t="s">
        <v>186</v>
      </c>
      <c r="CI111" s="104"/>
    </row>
    <row r="112" ht="30.3" spans="1:87">
      <c r="A112" s="21">
        <v>109</v>
      </c>
      <c r="B112" s="28"/>
      <c r="C112" s="29"/>
      <c r="D112" s="30"/>
      <c r="E112" s="26"/>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12</v>
      </c>
      <c r="BN112" s="81" t="s">
        <v>105</v>
      </c>
      <c r="BO112" s="81" t="s">
        <v>105</v>
      </c>
      <c r="BP112" s="81" t="s">
        <v>105</v>
      </c>
      <c r="BQ112" s="81" t="s">
        <v>105</v>
      </c>
      <c r="BR112" s="81" t="s">
        <v>105</v>
      </c>
      <c r="BS112" s="81" t="s">
        <v>105</v>
      </c>
      <c r="BT112" s="81" t="s">
        <v>105</v>
      </c>
      <c r="BU112" s="81" t="s">
        <v>105</v>
      </c>
      <c r="BV112" s="87" t="s">
        <v>98</v>
      </c>
      <c r="BW112" s="88" t="s">
        <v>184</v>
      </c>
      <c r="BX112" s="81" t="s">
        <v>105</v>
      </c>
      <c r="BY112" s="81" t="s">
        <v>105</v>
      </c>
      <c r="BZ112" s="81" t="s">
        <v>105</v>
      </c>
      <c r="CA112" s="81" t="s">
        <v>105</v>
      </c>
      <c r="CB112" s="81" t="s">
        <v>105</v>
      </c>
      <c r="CC112" s="81" t="s">
        <v>105</v>
      </c>
      <c r="CD112" s="99" t="s">
        <v>105</v>
      </c>
      <c r="CE112" s="100" t="s">
        <v>101</v>
      </c>
      <c r="CF112" s="101" t="s">
        <v>102</v>
      </c>
      <c r="CG112" s="102" t="s">
        <v>185</v>
      </c>
      <c r="CH112" s="103" t="s">
        <v>186</v>
      </c>
      <c r="CI112" s="104"/>
    </row>
    <row r="113" ht="30.3" spans="1:87">
      <c r="A113" s="21">
        <v>110</v>
      </c>
      <c r="B113" s="28"/>
      <c r="C113" s="29"/>
      <c r="D113" s="30"/>
      <c r="E113" s="26"/>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12</v>
      </c>
      <c r="BN113" s="81" t="s">
        <v>105</v>
      </c>
      <c r="BO113" s="81" t="s">
        <v>105</v>
      </c>
      <c r="BP113" s="81" t="s">
        <v>105</v>
      </c>
      <c r="BQ113" s="81" t="s">
        <v>105</v>
      </c>
      <c r="BR113" s="81" t="s">
        <v>105</v>
      </c>
      <c r="BS113" s="81" t="s">
        <v>105</v>
      </c>
      <c r="BT113" s="81" t="s">
        <v>105</v>
      </c>
      <c r="BU113" s="81" t="s">
        <v>105</v>
      </c>
      <c r="BV113" s="87" t="s">
        <v>98</v>
      </c>
      <c r="BW113" s="88" t="s">
        <v>184</v>
      </c>
      <c r="BX113" s="81" t="s">
        <v>105</v>
      </c>
      <c r="BY113" s="81" t="s">
        <v>105</v>
      </c>
      <c r="BZ113" s="81" t="s">
        <v>105</v>
      </c>
      <c r="CA113" s="81" t="s">
        <v>105</v>
      </c>
      <c r="CB113" s="81" t="s">
        <v>105</v>
      </c>
      <c r="CC113" s="81" t="s">
        <v>105</v>
      </c>
      <c r="CD113" s="99" t="s">
        <v>105</v>
      </c>
      <c r="CE113" s="100" t="s">
        <v>101</v>
      </c>
      <c r="CF113" s="101" t="s">
        <v>102</v>
      </c>
      <c r="CG113" s="102" t="s">
        <v>185</v>
      </c>
      <c r="CH113" s="103" t="s">
        <v>186</v>
      </c>
      <c r="CI113" s="104"/>
    </row>
    <row r="114" ht="30.3" spans="1:87">
      <c r="A114" s="21">
        <v>111</v>
      </c>
      <c r="B114" s="28"/>
      <c r="C114" s="29"/>
      <c r="D114" s="30"/>
      <c r="E114" s="26"/>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12</v>
      </c>
      <c r="BN114" s="81" t="s">
        <v>105</v>
      </c>
      <c r="BO114" s="81" t="s">
        <v>105</v>
      </c>
      <c r="BP114" s="81" t="s">
        <v>105</v>
      </c>
      <c r="BQ114" s="81" t="s">
        <v>105</v>
      </c>
      <c r="BR114" s="81" t="s">
        <v>105</v>
      </c>
      <c r="BS114" s="81" t="s">
        <v>105</v>
      </c>
      <c r="BT114" s="81" t="s">
        <v>105</v>
      </c>
      <c r="BU114" s="81" t="s">
        <v>105</v>
      </c>
      <c r="BV114" s="87" t="s">
        <v>98</v>
      </c>
      <c r="BW114" s="88" t="s">
        <v>184</v>
      </c>
      <c r="BX114" s="81" t="s">
        <v>105</v>
      </c>
      <c r="BY114" s="81" t="s">
        <v>105</v>
      </c>
      <c r="BZ114" s="81" t="s">
        <v>105</v>
      </c>
      <c r="CA114" s="81" t="s">
        <v>105</v>
      </c>
      <c r="CB114" s="81" t="s">
        <v>105</v>
      </c>
      <c r="CC114" s="81" t="s">
        <v>105</v>
      </c>
      <c r="CD114" s="99" t="s">
        <v>105</v>
      </c>
      <c r="CE114" s="100" t="s">
        <v>101</v>
      </c>
      <c r="CF114" s="101" t="s">
        <v>102</v>
      </c>
      <c r="CG114" s="102" t="s">
        <v>185</v>
      </c>
      <c r="CH114" s="103" t="s">
        <v>186</v>
      </c>
      <c r="CI114" s="104"/>
    </row>
    <row r="115" ht="30.3" spans="1:87">
      <c r="A115" s="21">
        <v>112</v>
      </c>
      <c r="B115" s="28"/>
      <c r="C115" s="29"/>
      <c r="D115" s="30"/>
      <c r="E115" s="26"/>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12</v>
      </c>
      <c r="BN115" s="81" t="s">
        <v>105</v>
      </c>
      <c r="BO115" s="81" t="s">
        <v>105</v>
      </c>
      <c r="BP115" s="81" t="s">
        <v>105</v>
      </c>
      <c r="BQ115" s="81" t="s">
        <v>105</v>
      </c>
      <c r="BR115" s="81" t="s">
        <v>105</v>
      </c>
      <c r="BS115" s="81" t="s">
        <v>105</v>
      </c>
      <c r="BT115" s="81" t="s">
        <v>105</v>
      </c>
      <c r="BU115" s="81" t="s">
        <v>105</v>
      </c>
      <c r="BV115" s="87" t="s">
        <v>98</v>
      </c>
      <c r="BW115" s="88" t="s">
        <v>184</v>
      </c>
      <c r="BX115" s="81" t="s">
        <v>105</v>
      </c>
      <c r="BY115" s="81" t="s">
        <v>105</v>
      </c>
      <c r="BZ115" s="81" t="s">
        <v>105</v>
      </c>
      <c r="CA115" s="81" t="s">
        <v>105</v>
      </c>
      <c r="CB115" s="81" t="s">
        <v>105</v>
      </c>
      <c r="CC115" s="81" t="s">
        <v>105</v>
      </c>
      <c r="CD115" s="99" t="s">
        <v>105</v>
      </c>
      <c r="CE115" s="100" t="s">
        <v>101</v>
      </c>
      <c r="CF115" s="101" t="s">
        <v>102</v>
      </c>
      <c r="CG115" s="102" t="s">
        <v>185</v>
      </c>
      <c r="CH115" s="103" t="s">
        <v>186</v>
      </c>
      <c r="CI115" s="104"/>
    </row>
    <row r="116" ht="30.3" spans="1:87">
      <c r="A116" s="21">
        <v>113</v>
      </c>
      <c r="B116" s="28"/>
      <c r="C116" s="29"/>
      <c r="D116" s="30"/>
      <c r="E116" s="26"/>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12</v>
      </c>
      <c r="BN116" s="81" t="s">
        <v>105</v>
      </c>
      <c r="BO116" s="81" t="s">
        <v>105</v>
      </c>
      <c r="BP116" s="81" t="s">
        <v>105</v>
      </c>
      <c r="BQ116" s="81" t="s">
        <v>105</v>
      </c>
      <c r="BR116" s="81" t="s">
        <v>105</v>
      </c>
      <c r="BS116" s="81" t="s">
        <v>105</v>
      </c>
      <c r="BT116" s="81" t="s">
        <v>105</v>
      </c>
      <c r="BU116" s="81" t="s">
        <v>105</v>
      </c>
      <c r="BV116" s="87" t="s">
        <v>98</v>
      </c>
      <c r="BW116" s="88" t="s">
        <v>184</v>
      </c>
      <c r="BX116" s="81" t="s">
        <v>105</v>
      </c>
      <c r="BY116" s="81" t="s">
        <v>105</v>
      </c>
      <c r="BZ116" s="81" t="s">
        <v>105</v>
      </c>
      <c r="CA116" s="81" t="s">
        <v>105</v>
      </c>
      <c r="CB116" s="81" t="s">
        <v>105</v>
      </c>
      <c r="CC116" s="81" t="s">
        <v>105</v>
      </c>
      <c r="CD116" s="99" t="s">
        <v>105</v>
      </c>
      <c r="CE116" s="100" t="s">
        <v>101</v>
      </c>
      <c r="CF116" s="101" t="s">
        <v>102</v>
      </c>
      <c r="CG116" s="102" t="s">
        <v>185</v>
      </c>
      <c r="CH116" s="103" t="s">
        <v>186</v>
      </c>
      <c r="CI116" s="104"/>
    </row>
    <row r="117" ht="30.3" spans="1:87">
      <c r="A117" s="21">
        <v>114</v>
      </c>
      <c r="B117" s="28"/>
      <c r="C117" s="29"/>
      <c r="D117" s="30"/>
      <c r="E117" s="26"/>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12</v>
      </c>
      <c r="BN117" s="81" t="s">
        <v>105</v>
      </c>
      <c r="BO117" s="81" t="s">
        <v>105</v>
      </c>
      <c r="BP117" s="81" t="s">
        <v>105</v>
      </c>
      <c r="BQ117" s="81" t="s">
        <v>105</v>
      </c>
      <c r="BR117" s="81" t="s">
        <v>105</v>
      </c>
      <c r="BS117" s="81" t="s">
        <v>105</v>
      </c>
      <c r="BT117" s="81" t="s">
        <v>105</v>
      </c>
      <c r="BU117" s="81" t="s">
        <v>105</v>
      </c>
      <c r="BV117" s="87" t="s">
        <v>98</v>
      </c>
      <c r="BW117" s="88" t="s">
        <v>184</v>
      </c>
      <c r="BX117" s="81" t="s">
        <v>105</v>
      </c>
      <c r="BY117" s="81" t="s">
        <v>105</v>
      </c>
      <c r="BZ117" s="81" t="s">
        <v>105</v>
      </c>
      <c r="CA117" s="81" t="s">
        <v>105</v>
      </c>
      <c r="CB117" s="81" t="s">
        <v>105</v>
      </c>
      <c r="CC117" s="81" t="s">
        <v>105</v>
      </c>
      <c r="CD117" s="99" t="s">
        <v>105</v>
      </c>
      <c r="CE117" s="100" t="s">
        <v>101</v>
      </c>
      <c r="CF117" s="101" t="s">
        <v>102</v>
      </c>
      <c r="CG117" s="102" t="s">
        <v>185</v>
      </c>
      <c r="CH117" s="103" t="s">
        <v>186</v>
      </c>
      <c r="CI117" s="104"/>
    </row>
    <row r="118" ht="30.3" spans="1:87">
      <c r="A118" s="21">
        <v>115</v>
      </c>
      <c r="B118" s="28"/>
      <c r="C118" s="29"/>
      <c r="D118" s="30"/>
      <c r="E118" s="26"/>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12</v>
      </c>
      <c r="BN118" s="81" t="s">
        <v>105</v>
      </c>
      <c r="BO118" s="81" t="s">
        <v>105</v>
      </c>
      <c r="BP118" s="81" t="s">
        <v>105</v>
      </c>
      <c r="BQ118" s="81" t="s">
        <v>105</v>
      </c>
      <c r="BR118" s="81" t="s">
        <v>105</v>
      </c>
      <c r="BS118" s="81" t="s">
        <v>105</v>
      </c>
      <c r="BT118" s="81" t="s">
        <v>105</v>
      </c>
      <c r="BU118" s="81" t="s">
        <v>105</v>
      </c>
      <c r="BV118" s="87" t="s">
        <v>98</v>
      </c>
      <c r="BW118" s="88" t="s">
        <v>184</v>
      </c>
      <c r="BX118" s="81" t="s">
        <v>105</v>
      </c>
      <c r="BY118" s="81" t="s">
        <v>105</v>
      </c>
      <c r="BZ118" s="81" t="s">
        <v>105</v>
      </c>
      <c r="CA118" s="81" t="s">
        <v>105</v>
      </c>
      <c r="CB118" s="81" t="s">
        <v>105</v>
      </c>
      <c r="CC118" s="81" t="s">
        <v>105</v>
      </c>
      <c r="CD118" s="99" t="s">
        <v>105</v>
      </c>
      <c r="CE118" s="100" t="s">
        <v>101</v>
      </c>
      <c r="CF118" s="101" t="s">
        <v>102</v>
      </c>
      <c r="CG118" s="102" t="s">
        <v>185</v>
      </c>
      <c r="CH118" s="103" t="s">
        <v>186</v>
      </c>
      <c r="CI118" s="104"/>
    </row>
    <row r="119" ht="30.3" spans="1:87">
      <c r="A119" s="21">
        <v>116</v>
      </c>
      <c r="B119" s="28"/>
      <c r="C119" s="29"/>
      <c r="D119" s="30"/>
      <c r="E119" s="26"/>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12</v>
      </c>
      <c r="BN119" s="81" t="s">
        <v>105</v>
      </c>
      <c r="BO119" s="81" t="s">
        <v>105</v>
      </c>
      <c r="BP119" s="81" t="s">
        <v>105</v>
      </c>
      <c r="BQ119" s="81" t="s">
        <v>105</v>
      </c>
      <c r="BR119" s="81" t="s">
        <v>105</v>
      </c>
      <c r="BS119" s="81" t="s">
        <v>105</v>
      </c>
      <c r="BT119" s="81" t="s">
        <v>105</v>
      </c>
      <c r="BU119" s="81" t="s">
        <v>105</v>
      </c>
      <c r="BV119" s="87" t="s">
        <v>98</v>
      </c>
      <c r="BW119" s="88" t="s">
        <v>184</v>
      </c>
      <c r="BX119" s="81" t="s">
        <v>105</v>
      </c>
      <c r="BY119" s="81" t="s">
        <v>105</v>
      </c>
      <c r="BZ119" s="81" t="s">
        <v>105</v>
      </c>
      <c r="CA119" s="81" t="s">
        <v>105</v>
      </c>
      <c r="CB119" s="81" t="s">
        <v>105</v>
      </c>
      <c r="CC119" s="81" t="s">
        <v>105</v>
      </c>
      <c r="CD119" s="99" t="s">
        <v>105</v>
      </c>
      <c r="CE119" s="100" t="s">
        <v>101</v>
      </c>
      <c r="CF119" s="101" t="s">
        <v>102</v>
      </c>
      <c r="CG119" s="102" t="s">
        <v>185</v>
      </c>
      <c r="CH119" s="103" t="s">
        <v>186</v>
      </c>
      <c r="CI119" s="104"/>
    </row>
    <row r="120" ht="30.3" spans="1:87">
      <c r="A120" s="21">
        <v>117</v>
      </c>
      <c r="B120" s="28"/>
      <c r="C120" s="29"/>
      <c r="D120" s="30"/>
      <c r="E120" s="26"/>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12</v>
      </c>
      <c r="BN120" s="81" t="s">
        <v>105</v>
      </c>
      <c r="BO120" s="81" t="s">
        <v>105</v>
      </c>
      <c r="BP120" s="81" t="s">
        <v>105</v>
      </c>
      <c r="BQ120" s="81" t="s">
        <v>105</v>
      </c>
      <c r="BR120" s="81" t="s">
        <v>105</v>
      </c>
      <c r="BS120" s="81" t="s">
        <v>105</v>
      </c>
      <c r="BT120" s="81" t="s">
        <v>105</v>
      </c>
      <c r="BU120" s="81" t="s">
        <v>105</v>
      </c>
      <c r="BV120" s="87" t="s">
        <v>98</v>
      </c>
      <c r="BW120" s="88" t="s">
        <v>184</v>
      </c>
      <c r="BX120" s="81" t="s">
        <v>105</v>
      </c>
      <c r="BY120" s="81" t="s">
        <v>105</v>
      </c>
      <c r="BZ120" s="81" t="s">
        <v>105</v>
      </c>
      <c r="CA120" s="81" t="s">
        <v>105</v>
      </c>
      <c r="CB120" s="81" t="s">
        <v>105</v>
      </c>
      <c r="CC120" s="81" t="s">
        <v>105</v>
      </c>
      <c r="CD120" s="99" t="s">
        <v>105</v>
      </c>
      <c r="CE120" s="100" t="s">
        <v>101</v>
      </c>
      <c r="CF120" s="101" t="s">
        <v>102</v>
      </c>
      <c r="CG120" s="102" t="s">
        <v>185</v>
      </c>
      <c r="CH120" s="103" t="s">
        <v>186</v>
      </c>
      <c r="CI120" s="104"/>
    </row>
    <row r="121" ht="30.3" spans="1:87">
      <c r="A121" s="21">
        <v>118</v>
      </c>
      <c r="B121" s="28"/>
      <c r="C121" s="29"/>
      <c r="D121" s="30"/>
      <c r="E121" s="26"/>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12</v>
      </c>
      <c r="BN121" s="81" t="s">
        <v>105</v>
      </c>
      <c r="BO121" s="81" t="s">
        <v>105</v>
      </c>
      <c r="BP121" s="81" t="s">
        <v>105</v>
      </c>
      <c r="BQ121" s="81" t="s">
        <v>105</v>
      </c>
      <c r="BR121" s="81" t="s">
        <v>105</v>
      </c>
      <c r="BS121" s="81" t="s">
        <v>105</v>
      </c>
      <c r="BT121" s="81" t="s">
        <v>105</v>
      </c>
      <c r="BU121" s="81" t="s">
        <v>105</v>
      </c>
      <c r="BV121" s="87" t="s">
        <v>98</v>
      </c>
      <c r="BW121" s="88" t="s">
        <v>184</v>
      </c>
      <c r="BX121" s="81" t="s">
        <v>105</v>
      </c>
      <c r="BY121" s="81" t="s">
        <v>105</v>
      </c>
      <c r="BZ121" s="81" t="s">
        <v>105</v>
      </c>
      <c r="CA121" s="81" t="s">
        <v>105</v>
      </c>
      <c r="CB121" s="81" t="s">
        <v>105</v>
      </c>
      <c r="CC121" s="81" t="s">
        <v>105</v>
      </c>
      <c r="CD121" s="99" t="s">
        <v>105</v>
      </c>
      <c r="CE121" s="100" t="s">
        <v>101</v>
      </c>
      <c r="CF121" s="101" t="s">
        <v>102</v>
      </c>
      <c r="CG121" s="102" t="s">
        <v>185</v>
      </c>
      <c r="CH121" s="103" t="s">
        <v>186</v>
      </c>
      <c r="CI121" s="104"/>
    </row>
    <row r="122" ht="30.3" spans="1:87">
      <c r="A122" s="21">
        <v>119</v>
      </c>
      <c r="B122" s="28"/>
      <c r="C122" s="29"/>
      <c r="D122" s="30"/>
      <c r="E122" s="26"/>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12</v>
      </c>
      <c r="BN122" s="81" t="s">
        <v>105</v>
      </c>
      <c r="BO122" s="81" t="s">
        <v>105</v>
      </c>
      <c r="BP122" s="81" t="s">
        <v>105</v>
      </c>
      <c r="BQ122" s="81" t="s">
        <v>105</v>
      </c>
      <c r="BR122" s="81" t="s">
        <v>105</v>
      </c>
      <c r="BS122" s="81" t="s">
        <v>105</v>
      </c>
      <c r="BT122" s="81" t="s">
        <v>105</v>
      </c>
      <c r="BU122" s="81" t="s">
        <v>105</v>
      </c>
      <c r="BV122" s="87" t="s">
        <v>98</v>
      </c>
      <c r="BW122" s="88" t="s">
        <v>184</v>
      </c>
      <c r="BX122" s="81" t="s">
        <v>105</v>
      </c>
      <c r="BY122" s="81" t="s">
        <v>105</v>
      </c>
      <c r="BZ122" s="81" t="s">
        <v>105</v>
      </c>
      <c r="CA122" s="81" t="s">
        <v>105</v>
      </c>
      <c r="CB122" s="81" t="s">
        <v>105</v>
      </c>
      <c r="CC122" s="81" t="s">
        <v>105</v>
      </c>
      <c r="CD122" s="99" t="s">
        <v>105</v>
      </c>
      <c r="CE122" s="100" t="s">
        <v>101</v>
      </c>
      <c r="CF122" s="101" t="s">
        <v>102</v>
      </c>
      <c r="CG122" s="102" t="s">
        <v>185</v>
      </c>
      <c r="CH122" s="103" t="s">
        <v>186</v>
      </c>
      <c r="CI122" s="104"/>
    </row>
    <row r="123" ht="30.3" spans="1:87">
      <c r="A123" s="21">
        <v>120</v>
      </c>
      <c r="B123" s="28"/>
      <c r="C123" s="29"/>
      <c r="D123" s="30"/>
      <c r="E123" s="26"/>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12</v>
      </c>
      <c r="BN123" s="81" t="s">
        <v>105</v>
      </c>
      <c r="BO123" s="81" t="s">
        <v>105</v>
      </c>
      <c r="BP123" s="81" t="s">
        <v>105</v>
      </c>
      <c r="BQ123" s="81" t="s">
        <v>105</v>
      </c>
      <c r="BR123" s="81" t="s">
        <v>105</v>
      </c>
      <c r="BS123" s="81" t="s">
        <v>105</v>
      </c>
      <c r="BT123" s="81" t="s">
        <v>105</v>
      </c>
      <c r="BU123" s="81" t="s">
        <v>105</v>
      </c>
      <c r="BV123" s="87" t="s">
        <v>98</v>
      </c>
      <c r="BW123" s="88" t="s">
        <v>184</v>
      </c>
      <c r="BX123" s="81" t="s">
        <v>105</v>
      </c>
      <c r="BY123" s="81" t="s">
        <v>105</v>
      </c>
      <c r="BZ123" s="81" t="s">
        <v>105</v>
      </c>
      <c r="CA123" s="81" t="s">
        <v>105</v>
      </c>
      <c r="CB123" s="81" t="s">
        <v>105</v>
      </c>
      <c r="CC123" s="81" t="s">
        <v>105</v>
      </c>
      <c r="CD123" s="99" t="s">
        <v>105</v>
      </c>
      <c r="CE123" s="100" t="s">
        <v>101</v>
      </c>
      <c r="CF123" s="101" t="s">
        <v>102</v>
      </c>
      <c r="CG123" s="102" t="s">
        <v>185</v>
      </c>
      <c r="CH123" s="103" t="s">
        <v>186</v>
      </c>
      <c r="CI123" s="104"/>
    </row>
    <row r="124" ht="30.3" spans="1:87">
      <c r="A124" s="21">
        <v>121</v>
      </c>
      <c r="B124" s="28"/>
      <c r="C124" s="29"/>
      <c r="D124" s="30"/>
      <c r="E124" s="26"/>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12</v>
      </c>
      <c r="BN124" s="81" t="s">
        <v>105</v>
      </c>
      <c r="BO124" s="81" t="s">
        <v>105</v>
      </c>
      <c r="BP124" s="81" t="s">
        <v>105</v>
      </c>
      <c r="BQ124" s="81" t="s">
        <v>105</v>
      </c>
      <c r="BR124" s="81" t="s">
        <v>105</v>
      </c>
      <c r="BS124" s="81" t="s">
        <v>105</v>
      </c>
      <c r="BT124" s="81" t="s">
        <v>105</v>
      </c>
      <c r="BU124" s="81" t="s">
        <v>105</v>
      </c>
      <c r="BV124" s="87" t="s">
        <v>98</v>
      </c>
      <c r="BW124" s="88" t="s">
        <v>184</v>
      </c>
      <c r="BX124" s="81" t="s">
        <v>105</v>
      </c>
      <c r="BY124" s="81" t="s">
        <v>105</v>
      </c>
      <c r="BZ124" s="81" t="s">
        <v>105</v>
      </c>
      <c r="CA124" s="81" t="s">
        <v>105</v>
      </c>
      <c r="CB124" s="81" t="s">
        <v>105</v>
      </c>
      <c r="CC124" s="81" t="s">
        <v>105</v>
      </c>
      <c r="CD124" s="99" t="s">
        <v>105</v>
      </c>
      <c r="CE124" s="100" t="s">
        <v>101</v>
      </c>
      <c r="CF124" s="101" t="s">
        <v>102</v>
      </c>
      <c r="CG124" s="102" t="s">
        <v>185</v>
      </c>
      <c r="CH124" s="103" t="s">
        <v>186</v>
      </c>
      <c r="CI124" s="104"/>
    </row>
    <row r="125" ht="30.3" spans="1:87">
      <c r="A125" s="21">
        <v>122</v>
      </c>
      <c r="B125" s="28"/>
      <c r="C125" s="29"/>
      <c r="D125" s="30"/>
      <c r="E125" s="26"/>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12</v>
      </c>
      <c r="BN125" s="81" t="s">
        <v>105</v>
      </c>
      <c r="BO125" s="81" t="s">
        <v>105</v>
      </c>
      <c r="BP125" s="81" t="s">
        <v>105</v>
      </c>
      <c r="BQ125" s="81" t="s">
        <v>105</v>
      </c>
      <c r="BR125" s="81" t="s">
        <v>105</v>
      </c>
      <c r="BS125" s="81" t="s">
        <v>105</v>
      </c>
      <c r="BT125" s="81" t="s">
        <v>105</v>
      </c>
      <c r="BU125" s="81" t="s">
        <v>105</v>
      </c>
      <c r="BV125" s="87" t="s">
        <v>98</v>
      </c>
      <c r="BW125" s="88" t="s">
        <v>184</v>
      </c>
      <c r="BX125" s="81" t="s">
        <v>105</v>
      </c>
      <c r="BY125" s="81" t="s">
        <v>105</v>
      </c>
      <c r="BZ125" s="81" t="s">
        <v>105</v>
      </c>
      <c r="CA125" s="81" t="s">
        <v>105</v>
      </c>
      <c r="CB125" s="81" t="s">
        <v>105</v>
      </c>
      <c r="CC125" s="81" t="s">
        <v>105</v>
      </c>
      <c r="CD125" s="99" t="s">
        <v>105</v>
      </c>
      <c r="CE125" s="100" t="s">
        <v>101</v>
      </c>
      <c r="CF125" s="101" t="s">
        <v>102</v>
      </c>
      <c r="CG125" s="102" t="s">
        <v>185</v>
      </c>
      <c r="CH125" s="103" t="s">
        <v>186</v>
      </c>
      <c r="CI125" s="104"/>
    </row>
    <row r="126" ht="30.3" spans="1:87">
      <c r="A126" s="21">
        <v>123</v>
      </c>
      <c r="B126" s="28"/>
      <c r="C126" s="29"/>
      <c r="D126" s="30"/>
      <c r="E126" s="26"/>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12</v>
      </c>
      <c r="BN126" s="81" t="s">
        <v>105</v>
      </c>
      <c r="BO126" s="81" t="s">
        <v>105</v>
      </c>
      <c r="BP126" s="81" t="s">
        <v>105</v>
      </c>
      <c r="BQ126" s="81" t="s">
        <v>105</v>
      </c>
      <c r="BR126" s="81" t="s">
        <v>105</v>
      </c>
      <c r="BS126" s="81" t="s">
        <v>105</v>
      </c>
      <c r="BT126" s="81" t="s">
        <v>105</v>
      </c>
      <c r="BU126" s="81" t="s">
        <v>105</v>
      </c>
      <c r="BV126" s="87" t="s">
        <v>98</v>
      </c>
      <c r="BW126" s="88" t="s">
        <v>184</v>
      </c>
      <c r="BX126" s="81" t="s">
        <v>105</v>
      </c>
      <c r="BY126" s="81" t="s">
        <v>105</v>
      </c>
      <c r="BZ126" s="81" t="s">
        <v>105</v>
      </c>
      <c r="CA126" s="81" t="s">
        <v>105</v>
      </c>
      <c r="CB126" s="81" t="s">
        <v>105</v>
      </c>
      <c r="CC126" s="81" t="s">
        <v>105</v>
      </c>
      <c r="CD126" s="99" t="s">
        <v>105</v>
      </c>
      <c r="CE126" s="100" t="s">
        <v>101</v>
      </c>
      <c r="CF126" s="101" t="s">
        <v>102</v>
      </c>
      <c r="CG126" s="102" t="s">
        <v>185</v>
      </c>
      <c r="CH126" s="103" t="s">
        <v>186</v>
      </c>
      <c r="CI126" s="104"/>
    </row>
    <row r="127" ht="30.3" spans="1:87">
      <c r="A127" s="21">
        <v>124</v>
      </c>
      <c r="B127" s="28"/>
      <c r="C127" s="29"/>
      <c r="D127" s="30"/>
      <c r="E127" s="26"/>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12</v>
      </c>
      <c r="BN127" s="81" t="s">
        <v>105</v>
      </c>
      <c r="BO127" s="81" t="s">
        <v>105</v>
      </c>
      <c r="BP127" s="81" t="s">
        <v>105</v>
      </c>
      <c r="BQ127" s="81" t="s">
        <v>105</v>
      </c>
      <c r="BR127" s="81" t="s">
        <v>105</v>
      </c>
      <c r="BS127" s="81" t="s">
        <v>105</v>
      </c>
      <c r="BT127" s="81" t="s">
        <v>105</v>
      </c>
      <c r="BU127" s="81" t="s">
        <v>105</v>
      </c>
      <c r="BV127" s="87" t="s">
        <v>98</v>
      </c>
      <c r="BW127" s="88" t="s">
        <v>184</v>
      </c>
      <c r="BX127" s="81" t="s">
        <v>105</v>
      </c>
      <c r="BY127" s="81" t="s">
        <v>105</v>
      </c>
      <c r="BZ127" s="81" t="s">
        <v>105</v>
      </c>
      <c r="CA127" s="81" t="s">
        <v>105</v>
      </c>
      <c r="CB127" s="81" t="s">
        <v>105</v>
      </c>
      <c r="CC127" s="81" t="s">
        <v>105</v>
      </c>
      <c r="CD127" s="99" t="s">
        <v>105</v>
      </c>
      <c r="CE127" s="100" t="s">
        <v>101</v>
      </c>
      <c r="CF127" s="101" t="s">
        <v>102</v>
      </c>
      <c r="CG127" s="102" t="s">
        <v>185</v>
      </c>
      <c r="CH127" s="103" t="s">
        <v>186</v>
      </c>
      <c r="CI127" s="104"/>
    </row>
    <row r="128" ht="30.3" spans="1:87">
      <c r="A128" s="21">
        <v>125</v>
      </c>
      <c r="B128" s="28"/>
      <c r="C128" s="29"/>
      <c r="D128" s="30"/>
      <c r="E128" s="26"/>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12</v>
      </c>
      <c r="BN128" s="81" t="s">
        <v>105</v>
      </c>
      <c r="BO128" s="81" t="s">
        <v>105</v>
      </c>
      <c r="BP128" s="81" t="s">
        <v>105</v>
      </c>
      <c r="BQ128" s="81" t="s">
        <v>105</v>
      </c>
      <c r="BR128" s="81" t="s">
        <v>105</v>
      </c>
      <c r="BS128" s="81" t="s">
        <v>105</v>
      </c>
      <c r="BT128" s="81" t="s">
        <v>105</v>
      </c>
      <c r="BU128" s="81" t="s">
        <v>105</v>
      </c>
      <c r="BV128" s="87" t="s">
        <v>98</v>
      </c>
      <c r="BW128" s="88" t="s">
        <v>184</v>
      </c>
      <c r="BX128" s="81" t="s">
        <v>105</v>
      </c>
      <c r="BY128" s="81" t="s">
        <v>105</v>
      </c>
      <c r="BZ128" s="81" t="s">
        <v>105</v>
      </c>
      <c r="CA128" s="81" t="s">
        <v>105</v>
      </c>
      <c r="CB128" s="81" t="s">
        <v>105</v>
      </c>
      <c r="CC128" s="81" t="s">
        <v>105</v>
      </c>
      <c r="CD128" s="99" t="s">
        <v>105</v>
      </c>
      <c r="CE128" s="100" t="s">
        <v>101</v>
      </c>
      <c r="CF128" s="101" t="s">
        <v>102</v>
      </c>
      <c r="CG128" s="102" t="s">
        <v>185</v>
      </c>
      <c r="CH128" s="103" t="s">
        <v>186</v>
      </c>
      <c r="CI128" s="104"/>
    </row>
    <row r="129" ht="30.3" spans="1:87">
      <c r="A129" s="21">
        <v>126</v>
      </c>
      <c r="B129" s="28"/>
      <c r="C129" s="29"/>
      <c r="D129" s="30"/>
      <c r="E129" s="26"/>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12</v>
      </c>
      <c r="BN129" s="81" t="s">
        <v>105</v>
      </c>
      <c r="BO129" s="81" t="s">
        <v>105</v>
      </c>
      <c r="BP129" s="81" t="s">
        <v>105</v>
      </c>
      <c r="BQ129" s="81" t="s">
        <v>105</v>
      </c>
      <c r="BR129" s="81" t="s">
        <v>105</v>
      </c>
      <c r="BS129" s="81" t="s">
        <v>105</v>
      </c>
      <c r="BT129" s="81" t="s">
        <v>105</v>
      </c>
      <c r="BU129" s="81" t="s">
        <v>105</v>
      </c>
      <c r="BV129" s="87" t="s">
        <v>98</v>
      </c>
      <c r="BW129" s="88" t="s">
        <v>184</v>
      </c>
      <c r="BX129" s="81" t="s">
        <v>105</v>
      </c>
      <c r="BY129" s="81" t="s">
        <v>105</v>
      </c>
      <c r="BZ129" s="81" t="s">
        <v>105</v>
      </c>
      <c r="CA129" s="81" t="s">
        <v>105</v>
      </c>
      <c r="CB129" s="81" t="s">
        <v>105</v>
      </c>
      <c r="CC129" s="81" t="s">
        <v>105</v>
      </c>
      <c r="CD129" s="99" t="s">
        <v>105</v>
      </c>
      <c r="CE129" s="100" t="s">
        <v>101</v>
      </c>
      <c r="CF129" s="101" t="s">
        <v>102</v>
      </c>
      <c r="CG129" s="102" t="s">
        <v>185</v>
      </c>
      <c r="CH129" s="103" t="s">
        <v>186</v>
      </c>
      <c r="CI129" s="104"/>
    </row>
    <row r="130" ht="30.3" spans="1:87">
      <c r="A130" s="21">
        <v>127</v>
      </c>
      <c r="B130" s="28"/>
      <c r="C130" s="29"/>
      <c r="D130" s="30"/>
      <c r="E130" s="26"/>
      <c r="F130" s="27"/>
      <c r="G130" s="27"/>
      <c r="H130" s="27"/>
      <c r="I130" s="42">
        <f t="shared" si="23"/>
        <v>0</v>
      </c>
      <c r="J130" s="26"/>
      <c r="K130" s="26"/>
      <c r="L130" s="43">
        <f t="shared" si="21"/>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12</v>
      </c>
      <c r="BN130" s="81" t="s">
        <v>105</v>
      </c>
      <c r="BO130" s="81" t="s">
        <v>105</v>
      </c>
      <c r="BP130" s="81" t="s">
        <v>105</v>
      </c>
      <c r="BQ130" s="81" t="s">
        <v>105</v>
      </c>
      <c r="BR130" s="81" t="s">
        <v>105</v>
      </c>
      <c r="BS130" s="81" t="s">
        <v>105</v>
      </c>
      <c r="BT130" s="81" t="s">
        <v>105</v>
      </c>
      <c r="BU130" s="81" t="s">
        <v>105</v>
      </c>
      <c r="BV130" s="87" t="s">
        <v>98</v>
      </c>
      <c r="BW130" s="88" t="s">
        <v>184</v>
      </c>
      <c r="BX130" s="81" t="s">
        <v>105</v>
      </c>
      <c r="BY130" s="81" t="s">
        <v>105</v>
      </c>
      <c r="BZ130" s="81" t="s">
        <v>105</v>
      </c>
      <c r="CA130" s="81" t="s">
        <v>105</v>
      </c>
      <c r="CB130" s="81" t="s">
        <v>105</v>
      </c>
      <c r="CC130" s="81" t="s">
        <v>105</v>
      </c>
      <c r="CD130" s="99" t="s">
        <v>105</v>
      </c>
      <c r="CE130" s="100" t="s">
        <v>101</v>
      </c>
      <c r="CF130" s="101" t="s">
        <v>102</v>
      </c>
      <c r="CG130" s="102" t="s">
        <v>185</v>
      </c>
      <c r="CH130" s="103" t="s">
        <v>186</v>
      </c>
      <c r="CI130" s="104"/>
    </row>
    <row r="131" ht="30.3" spans="1:87">
      <c r="A131" s="21">
        <v>128</v>
      </c>
      <c r="B131" s="28"/>
      <c r="C131" s="29"/>
      <c r="D131" s="30"/>
      <c r="E131" s="26"/>
      <c r="F131" s="27"/>
      <c r="G131" s="27"/>
      <c r="H131" s="27"/>
      <c r="I131" s="42">
        <f t="shared" si="23"/>
        <v>0</v>
      </c>
      <c r="J131" s="26"/>
      <c r="K131" s="26"/>
      <c r="L131" s="43">
        <f t="shared" si="21"/>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12</v>
      </c>
      <c r="BN131" s="81" t="s">
        <v>105</v>
      </c>
      <c r="BO131" s="81" t="s">
        <v>105</v>
      </c>
      <c r="BP131" s="81" t="s">
        <v>105</v>
      </c>
      <c r="BQ131" s="81" t="s">
        <v>105</v>
      </c>
      <c r="BR131" s="81" t="s">
        <v>105</v>
      </c>
      <c r="BS131" s="81" t="s">
        <v>105</v>
      </c>
      <c r="BT131" s="81" t="s">
        <v>105</v>
      </c>
      <c r="BU131" s="81" t="s">
        <v>105</v>
      </c>
      <c r="BV131" s="87" t="s">
        <v>98</v>
      </c>
      <c r="BW131" s="88" t="s">
        <v>184</v>
      </c>
      <c r="BX131" s="81" t="s">
        <v>105</v>
      </c>
      <c r="BY131" s="81" t="s">
        <v>105</v>
      </c>
      <c r="BZ131" s="81" t="s">
        <v>105</v>
      </c>
      <c r="CA131" s="81" t="s">
        <v>105</v>
      </c>
      <c r="CB131" s="81" t="s">
        <v>105</v>
      </c>
      <c r="CC131" s="81" t="s">
        <v>105</v>
      </c>
      <c r="CD131" s="99" t="s">
        <v>105</v>
      </c>
      <c r="CE131" s="100" t="s">
        <v>101</v>
      </c>
      <c r="CF131" s="101" t="s">
        <v>102</v>
      </c>
      <c r="CG131" s="102" t="s">
        <v>185</v>
      </c>
      <c r="CH131" s="103" t="s">
        <v>186</v>
      </c>
      <c r="CI131" s="104"/>
    </row>
    <row r="132" ht="30.3" spans="1:87">
      <c r="A132" s="21">
        <v>129</v>
      </c>
      <c r="B132" s="28"/>
      <c r="C132" s="29"/>
      <c r="D132" s="30"/>
      <c r="E132" s="26"/>
      <c r="F132" s="27"/>
      <c r="G132" s="27"/>
      <c r="H132" s="27"/>
      <c r="I132" s="42">
        <f t="shared" si="23"/>
        <v>0</v>
      </c>
      <c r="J132" s="26"/>
      <c r="K132" s="26"/>
      <c r="L132" s="43">
        <f t="shared" ref="L132:L195" si="42">SUM(J132:K132)</f>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12</v>
      </c>
      <c r="BN132" s="81" t="s">
        <v>105</v>
      </c>
      <c r="BO132" s="81" t="s">
        <v>105</v>
      </c>
      <c r="BP132" s="81" t="s">
        <v>105</v>
      </c>
      <c r="BQ132" s="81" t="s">
        <v>105</v>
      </c>
      <c r="BR132" s="81" t="s">
        <v>105</v>
      </c>
      <c r="BS132" s="81" t="s">
        <v>105</v>
      </c>
      <c r="BT132" s="81" t="s">
        <v>105</v>
      </c>
      <c r="BU132" s="81" t="s">
        <v>105</v>
      </c>
      <c r="BV132" s="87" t="s">
        <v>98</v>
      </c>
      <c r="BW132" s="88" t="s">
        <v>184</v>
      </c>
      <c r="BX132" s="81" t="s">
        <v>105</v>
      </c>
      <c r="BY132" s="81" t="s">
        <v>105</v>
      </c>
      <c r="BZ132" s="81" t="s">
        <v>105</v>
      </c>
      <c r="CA132" s="81" t="s">
        <v>105</v>
      </c>
      <c r="CB132" s="81" t="s">
        <v>105</v>
      </c>
      <c r="CC132" s="81" t="s">
        <v>105</v>
      </c>
      <c r="CD132" s="99" t="s">
        <v>105</v>
      </c>
      <c r="CE132" s="100" t="s">
        <v>101</v>
      </c>
      <c r="CF132" s="101" t="s">
        <v>102</v>
      </c>
      <c r="CG132" s="102" t="s">
        <v>185</v>
      </c>
      <c r="CH132" s="103" t="s">
        <v>186</v>
      </c>
      <c r="CI132" s="104"/>
    </row>
    <row r="133" ht="30.3" spans="1:87">
      <c r="A133" s="21">
        <v>130</v>
      </c>
      <c r="B133" s="28"/>
      <c r="C133" s="29"/>
      <c r="D133" s="30"/>
      <c r="E133" s="26"/>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12</v>
      </c>
      <c r="BN133" s="81" t="s">
        <v>105</v>
      </c>
      <c r="BO133" s="81" t="s">
        <v>105</v>
      </c>
      <c r="BP133" s="81" t="s">
        <v>105</v>
      </c>
      <c r="BQ133" s="81" t="s">
        <v>105</v>
      </c>
      <c r="BR133" s="81" t="s">
        <v>105</v>
      </c>
      <c r="BS133" s="81" t="s">
        <v>105</v>
      </c>
      <c r="BT133" s="81" t="s">
        <v>105</v>
      </c>
      <c r="BU133" s="81" t="s">
        <v>105</v>
      </c>
      <c r="BV133" s="87" t="s">
        <v>98</v>
      </c>
      <c r="BW133" s="88" t="s">
        <v>184</v>
      </c>
      <c r="BX133" s="81" t="s">
        <v>105</v>
      </c>
      <c r="BY133" s="81" t="s">
        <v>105</v>
      </c>
      <c r="BZ133" s="81" t="s">
        <v>105</v>
      </c>
      <c r="CA133" s="81" t="s">
        <v>105</v>
      </c>
      <c r="CB133" s="81" t="s">
        <v>105</v>
      </c>
      <c r="CC133" s="81" t="s">
        <v>105</v>
      </c>
      <c r="CD133" s="99" t="s">
        <v>105</v>
      </c>
      <c r="CE133" s="100" t="s">
        <v>101</v>
      </c>
      <c r="CF133" s="101" t="s">
        <v>102</v>
      </c>
      <c r="CG133" s="102" t="s">
        <v>185</v>
      </c>
      <c r="CH133" s="103" t="s">
        <v>186</v>
      </c>
      <c r="CI133" s="104"/>
    </row>
    <row r="134" ht="30.3" spans="1:87">
      <c r="A134" s="21">
        <v>131</v>
      </c>
      <c r="B134" s="28"/>
      <c r="C134" s="29"/>
      <c r="D134" s="30"/>
      <c r="E134" s="26"/>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12</v>
      </c>
      <c r="BN134" s="81" t="s">
        <v>105</v>
      </c>
      <c r="BO134" s="81" t="s">
        <v>105</v>
      </c>
      <c r="BP134" s="81" t="s">
        <v>105</v>
      </c>
      <c r="BQ134" s="81" t="s">
        <v>105</v>
      </c>
      <c r="BR134" s="81" t="s">
        <v>105</v>
      </c>
      <c r="BS134" s="81" t="s">
        <v>105</v>
      </c>
      <c r="BT134" s="81" t="s">
        <v>105</v>
      </c>
      <c r="BU134" s="81" t="s">
        <v>105</v>
      </c>
      <c r="BV134" s="87" t="s">
        <v>98</v>
      </c>
      <c r="BW134" s="88" t="s">
        <v>184</v>
      </c>
      <c r="BX134" s="81" t="s">
        <v>105</v>
      </c>
      <c r="BY134" s="81" t="s">
        <v>105</v>
      </c>
      <c r="BZ134" s="81" t="s">
        <v>105</v>
      </c>
      <c r="CA134" s="81" t="s">
        <v>105</v>
      </c>
      <c r="CB134" s="81" t="s">
        <v>105</v>
      </c>
      <c r="CC134" s="81" t="s">
        <v>105</v>
      </c>
      <c r="CD134" s="99" t="s">
        <v>105</v>
      </c>
      <c r="CE134" s="100" t="s">
        <v>101</v>
      </c>
      <c r="CF134" s="101" t="s">
        <v>102</v>
      </c>
      <c r="CG134" s="102" t="s">
        <v>185</v>
      </c>
      <c r="CH134" s="103" t="s">
        <v>186</v>
      </c>
      <c r="CI134" s="104"/>
    </row>
    <row r="135" ht="30.3" spans="1:87">
      <c r="A135" s="21">
        <v>132</v>
      </c>
      <c r="B135" s="28"/>
      <c r="C135" s="29"/>
      <c r="D135" s="30"/>
      <c r="E135" s="26"/>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12</v>
      </c>
      <c r="BN135" s="81" t="s">
        <v>105</v>
      </c>
      <c r="BO135" s="81" t="s">
        <v>105</v>
      </c>
      <c r="BP135" s="81" t="s">
        <v>105</v>
      </c>
      <c r="BQ135" s="81" t="s">
        <v>105</v>
      </c>
      <c r="BR135" s="81" t="s">
        <v>105</v>
      </c>
      <c r="BS135" s="81" t="s">
        <v>105</v>
      </c>
      <c r="BT135" s="81" t="s">
        <v>105</v>
      </c>
      <c r="BU135" s="81" t="s">
        <v>105</v>
      </c>
      <c r="BV135" s="87" t="s">
        <v>98</v>
      </c>
      <c r="BW135" s="88" t="s">
        <v>184</v>
      </c>
      <c r="BX135" s="81" t="s">
        <v>105</v>
      </c>
      <c r="BY135" s="81" t="s">
        <v>105</v>
      </c>
      <c r="BZ135" s="81" t="s">
        <v>105</v>
      </c>
      <c r="CA135" s="81" t="s">
        <v>105</v>
      </c>
      <c r="CB135" s="81" t="s">
        <v>105</v>
      </c>
      <c r="CC135" s="81" t="s">
        <v>105</v>
      </c>
      <c r="CD135" s="99" t="s">
        <v>105</v>
      </c>
      <c r="CE135" s="100" t="s">
        <v>101</v>
      </c>
      <c r="CF135" s="101" t="s">
        <v>102</v>
      </c>
      <c r="CG135" s="102" t="s">
        <v>185</v>
      </c>
      <c r="CH135" s="103" t="s">
        <v>186</v>
      </c>
      <c r="CI135" s="104"/>
    </row>
    <row r="136" ht="30.3" spans="1:87">
      <c r="A136" s="21">
        <v>133</v>
      </c>
      <c r="B136" s="28"/>
      <c r="C136" s="29"/>
      <c r="D136" s="30"/>
      <c r="E136" s="26"/>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12</v>
      </c>
      <c r="BN136" s="81" t="s">
        <v>105</v>
      </c>
      <c r="BO136" s="81" t="s">
        <v>105</v>
      </c>
      <c r="BP136" s="81" t="s">
        <v>105</v>
      </c>
      <c r="BQ136" s="81" t="s">
        <v>105</v>
      </c>
      <c r="BR136" s="81" t="s">
        <v>105</v>
      </c>
      <c r="BS136" s="81" t="s">
        <v>105</v>
      </c>
      <c r="BT136" s="81" t="s">
        <v>105</v>
      </c>
      <c r="BU136" s="81" t="s">
        <v>105</v>
      </c>
      <c r="BV136" s="87" t="s">
        <v>98</v>
      </c>
      <c r="BW136" s="88" t="s">
        <v>184</v>
      </c>
      <c r="BX136" s="81" t="s">
        <v>105</v>
      </c>
      <c r="BY136" s="81" t="s">
        <v>105</v>
      </c>
      <c r="BZ136" s="81" t="s">
        <v>105</v>
      </c>
      <c r="CA136" s="81" t="s">
        <v>105</v>
      </c>
      <c r="CB136" s="81" t="s">
        <v>105</v>
      </c>
      <c r="CC136" s="81" t="s">
        <v>105</v>
      </c>
      <c r="CD136" s="99" t="s">
        <v>105</v>
      </c>
      <c r="CE136" s="100" t="s">
        <v>101</v>
      </c>
      <c r="CF136" s="101" t="s">
        <v>102</v>
      </c>
      <c r="CG136" s="102" t="s">
        <v>185</v>
      </c>
      <c r="CH136" s="103" t="s">
        <v>186</v>
      </c>
      <c r="CI136" s="104"/>
    </row>
    <row r="137" ht="30.3" spans="1:87">
      <c r="A137" s="21">
        <v>134</v>
      </c>
      <c r="B137" s="28"/>
      <c r="C137" s="29"/>
      <c r="D137" s="30"/>
      <c r="E137" s="26"/>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12</v>
      </c>
      <c r="BN137" s="81" t="s">
        <v>105</v>
      </c>
      <c r="BO137" s="81" t="s">
        <v>105</v>
      </c>
      <c r="BP137" s="81" t="s">
        <v>105</v>
      </c>
      <c r="BQ137" s="81" t="s">
        <v>105</v>
      </c>
      <c r="BR137" s="81" t="s">
        <v>105</v>
      </c>
      <c r="BS137" s="81" t="s">
        <v>105</v>
      </c>
      <c r="BT137" s="81" t="s">
        <v>105</v>
      </c>
      <c r="BU137" s="81" t="s">
        <v>105</v>
      </c>
      <c r="BV137" s="87" t="s">
        <v>98</v>
      </c>
      <c r="BW137" s="88" t="s">
        <v>184</v>
      </c>
      <c r="BX137" s="81" t="s">
        <v>105</v>
      </c>
      <c r="BY137" s="81" t="s">
        <v>105</v>
      </c>
      <c r="BZ137" s="81" t="s">
        <v>105</v>
      </c>
      <c r="CA137" s="81" t="s">
        <v>105</v>
      </c>
      <c r="CB137" s="81" t="s">
        <v>105</v>
      </c>
      <c r="CC137" s="81" t="s">
        <v>105</v>
      </c>
      <c r="CD137" s="99" t="s">
        <v>105</v>
      </c>
      <c r="CE137" s="100" t="s">
        <v>101</v>
      </c>
      <c r="CF137" s="101" t="s">
        <v>102</v>
      </c>
      <c r="CG137" s="102" t="s">
        <v>185</v>
      </c>
      <c r="CH137" s="103" t="s">
        <v>186</v>
      </c>
      <c r="CI137" s="104"/>
    </row>
    <row r="138" ht="30.3" spans="1:87">
      <c r="A138" s="21">
        <v>135</v>
      </c>
      <c r="B138" s="28"/>
      <c r="C138" s="29"/>
      <c r="D138" s="30"/>
      <c r="E138" s="26"/>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12</v>
      </c>
      <c r="BN138" s="81" t="s">
        <v>105</v>
      </c>
      <c r="BO138" s="81" t="s">
        <v>105</v>
      </c>
      <c r="BP138" s="81" t="s">
        <v>105</v>
      </c>
      <c r="BQ138" s="81" t="s">
        <v>105</v>
      </c>
      <c r="BR138" s="81" t="s">
        <v>105</v>
      </c>
      <c r="BS138" s="81" t="s">
        <v>105</v>
      </c>
      <c r="BT138" s="81" t="s">
        <v>105</v>
      </c>
      <c r="BU138" s="81" t="s">
        <v>105</v>
      </c>
      <c r="BV138" s="87" t="s">
        <v>98</v>
      </c>
      <c r="BW138" s="88" t="s">
        <v>184</v>
      </c>
      <c r="BX138" s="81" t="s">
        <v>105</v>
      </c>
      <c r="BY138" s="81" t="s">
        <v>105</v>
      </c>
      <c r="BZ138" s="81" t="s">
        <v>105</v>
      </c>
      <c r="CA138" s="81" t="s">
        <v>105</v>
      </c>
      <c r="CB138" s="81" t="s">
        <v>105</v>
      </c>
      <c r="CC138" s="81" t="s">
        <v>105</v>
      </c>
      <c r="CD138" s="99" t="s">
        <v>105</v>
      </c>
      <c r="CE138" s="100" t="s">
        <v>101</v>
      </c>
      <c r="CF138" s="101" t="s">
        <v>102</v>
      </c>
      <c r="CG138" s="102" t="s">
        <v>185</v>
      </c>
      <c r="CH138" s="103" t="s">
        <v>186</v>
      </c>
      <c r="CI138" s="104"/>
    </row>
    <row r="139" ht="30.3" spans="1:87">
      <c r="A139" s="21">
        <v>136</v>
      </c>
      <c r="B139" s="28"/>
      <c r="C139" s="29"/>
      <c r="D139" s="30"/>
      <c r="E139" s="26"/>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12</v>
      </c>
      <c r="BN139" s="81" t="s">
        <v>105</v>
      </c>
      <c r="BO139" s="81" t="s">
        <v>105</v>
      </c>
      <c r="BP139" s="81" t="s">
        <v>105</v>
      </c>
      <c r="BQ139" s="81" t="s">
        <v>105</v>
      </c>
      <c r="BR139" s="81" t="s">
        <v>105</v>
      </c>
      <c r="BS139" s="81" t="s">
        <v>105</v>
      </c>
      <c r="BT139" s="81" t="s">
        <v>105</v>
      </c>
      <c r="BU139" s="81" t="s">
        <v>105</v>
      </c>
      <c r="BV139" s="87" t="s">
        <v>98</v>
      </c>
      <c r="BW139" s="88" t="s">
        <v>184</v>
      </c>
      <c r="BX139" s="81" t="s">
        <v>105</v>
      </c>
      <c r="BY139" s="81" t="s">
        <v>105</v>
      </c>
      <c r="BZ139" s="81" t="s">
        <v>105</v>
      </c>
      <c r="CA139" s="81" t="s">
        <v>105</v>
      </c>
      <c r="CB139" s="81" t="s">
        <v>105</v>
      </c>
      <c r="CC139" s="81" t="s">
        <v>105</v>
      </c>
      <c r="CD139" s="99" t="s">
        <v>105</v>
      </c>
      <c r="CE139" s="100" t="s">
        <v>101</v>
      </c>
      <c r="CF139" s="101" t="s">
        <v>102</v>
      </c>
      <c r="CG139" s="102" t="s">
        <v>185</v>
      </c>
      <c r="CH139" s="103" t="s">
        <v>186</v>
      </c>
      <c r="CI139" s="104"/>
    </row>
    <row r="140" ht="30.3" spans="1:87">
      <c r="A140" s="21">
        <v>137</v>
      </c>
      <c r="B140" s="28"/>
      <c r="C140" s="29"/>
      <c r="D140" s="30"/>
      <c r="E140" s="26"/>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12</v>
      </c>
      <c r="BN140" s="81" t="s">
        <v>105</v>
      </c>
      <c r="BO140" s="81" t="s">
        <v>105</v>
      </c>
      <c r="BP140" s="81" t="s">
        <v>105</v>
      </c>
      <c r="BQ140" s="81" t="s">
        <v>105</v>
      </c>
      <c r="BR140" s="81" t="s">
        <v>105</v>
      </c>
      <c r="BS140" s="81" t="s">
        <v>105</v>
      </c>
      <c r="BT140" s="81" t="s">
        <v>105</v>
      </c>
      <c r="BU140" s="81" t="s">
        <v>105</v>
      </c>
      <c r="BV140" s="87" t="s">
        <v>98</v>
      </c>
      <c r="BW140" s="88" t="s">
        <v>184</v>
      </c>
      <c r="BX140" s="81" t="s">
        <v>105</v>
      </c>
      <c r="BY140" s="81" t="s">
        <v>105</v>
      </c>
      <c r="BZ140" s="81" t="s">
        <v>105</v>
      </c>
      <c r="CA140" s="81" t="s">
        <v>105</v>
      </c>
      <c r="CB140" s="81" t="s">
        <v>105</v>
      </c>
      <c r="CC140" s="81" t="s">
        <v>105</v>
      </c>
      <c r="CD140" s="99" t="s">
        <v>105</v>
      </c>
      <c r="CE140" s="100" t="s">
        <v>101</v>
      </c>
      <c r="CF140" s="101" t="s">
        <v>102</v>
      </c>
      <c r="CG140" s="102" t="s">
        <v>185</v>
      </c>
      <c r="CH140" s="103" t="s">
        <v>186</v>
      </c>
      <c r="CI140" s="104"/>
    </row>
    <row r="141" ht="30.3" spans="1:87">
      <c r="A141" s="21">
        <v>138</v>
      </c>
      <c r="B141" s="28"/>
      <c r="C141" s="29"/>
      <c r="D141" s="30"/>
      <c r="E141" s="26"/>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12</v>
      </c>
      <c r="BN141" s="81" t="s">
        <v>105</v>
      </c>
      <c r="BO141" s="81" t="s">
        <v>105</v>
      </c>
      <c r="BP141" s="81" t="s">
        <v>105</v>
      </c>
      <c r="BQ141" s="81" t="s">
        <v>105</v>
      </c>
      <c r="BR141" s="81" t="s">
        <v>105</v>
      </c>
      <c r="BS141" s="81" t="s">
        <v>105</v>
      </c>
      <c r="BT141" s="81" t="s">
        <v>105</v>
      </c>
      <c r="BU141" s="81" t="s">
        <v>105</v>
      </c>
      <c r="BV141" s="87" t="s">
        <v>98</v>
      </c>
      <c r="BW141" s="88" t="s">
        <v>184</v>
      </c>
      <c r="BX141" s="81" t="s">
        <v>105</v>
      </c>
      <c r="BY141" s="81" t="s">
        <v>105</v>
      </c>
      <c r="BZ141" s="81" t="s">
        <v>105</v>
      </c>
      <c r="CA141" s="81" t="s">
        <v>105</v>
      </c>
      <c r="CB141" s="81" t="s">
        <v>105</v>
      </c>
      <c r="CC141" s="81" t="s">
        <v>105</v>
      </c>
      <c r="CD141" s="99" t="s">
        <v>105</v>
      </c>
      <c r="CE141" s="100" t="s">
        <v>101</v>
      </c>
      <c r="CF141" s="101" t="s">
        <v>102</v>
      </c>
      <c r="CG141" s="102" t="s">
        <v>185</v>
      </c>
      <c r="CH141" s="103" t="s">
        <v>186</v>
      </c>
      <c r="CI141" s="104"/>
    </row>
    <row r="142" ht="30.3" spans="1:87">
      <c r="A142" s="21">
        <v>139</v>
      </c>
      <c r="B142" s="28"/>
      <c r="C142" s="29"/>
      <c r="D142" s="30"/>
      <c r="E142" s="26"/>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12</v>
      </c>
      <c r="BN142" s="81" t="s">
        <v>105</v>
      </c>
      <c r="BO142" s="81" t="s">
        <v>105</v>
      </c>
      <c r="BP142" s="81" t="s">
        <v>105</v>
      </c>
      <c r="BQ142" s="81" t="s">
        <v>105</v>
      </c>
      <c r="BR142" s="81" t="s">
        <v>105</v>
      </c>
      <c r="BS142" s="81" t="s">
        <v>105</v>
      </c>
      <c r="BT142" s="81" t="s">
        <v>105</v>
      </c>
      <c r="BU142" s="81" t="s">
        <v>105</v>
      </c>
      <c r="BV142" s="87" t="s">
        <v>98</v>
      </c>
      <c r="BW142" s="88" t="s">
        <v>184</v>
      </c>
      <c r="BX142" s="81" t="s">
        <v>105</v>
      </c>
      <c r="BY142" s="81" t="s">
        <v>105</v>
      </c>
      <c r="BZ142" s="81" t="s">
        <v>105</v>
      </c>
      <c r="CA142" s="81" t="s">
        <v>105</v>
      </c>
      <c r="CB142" s="81" t="s">
        <v>105</v>
      </c>
      <c r="CC142" s="81" t="s">
        <v>105</v>
      </c>
      <c r="CD142" s="99" t="s">
        <v>105</v>
      </c>
      <c r="CE142" s="100" t="s">
        <v>101</v>
      </c>
      <c r="CF142" s="101" t="s">
        <v>102</v>
      </c>
      <c r="CG142" s="102" t="s">
        <v>185</v>
      </c>
      <c r="CH142" s="103" t="s">
        <v>186</v>
      </c>
      <c r="CI142" s="104"/>
    </row>
    <row r="143" ht="30.3" spans="1:87">
      <c r="A143" s="21">
        <v>140</v>
      </c>
      <c r="B143" s="28"/>
      <c r="C143" s="29"/>
      <c r="D143" s="30"/>
      <c r="E143" s="26"/>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12</v>
      </c>
      <c r="BN143" s="81" t="s">
        <v>105</v>
      </c>
      <c r="BO143" s="81" t="s">
        <v>105</v>
      </c>
      <c r="BP143" s="81" t="s">
        <v>105</v>
      </c>
      <c r="BQ143" s="81" t="s">
        <v>105</v>
      </c>
      <c r="BR143" s="81" t="s">
        <v>105</v>
      </c>
      <c r="BS143" s="81" t="s">
        <v>105</v>
      </c>
      <c r="BT143" s="81" t="s">
        <v>105</v>
      </c>
      <c r="BU143" s="81" t="s">
        <v>105</v>
      </c>
      <c r="BV143" s="87" t="s">
        <v>98</v>
      </c>
      <c r="BW143" s="88" t="s">
        <v>184</v>
      </c>
      <c r="BX143" s="81" t="s">
        <v>105</v>
      </c>
      <c r="BY143" s="81" t="s">
        <v>105</v>
      </c>
      <c r="BZ143" s="81" t="s">
        <v>105</v>
      </c>
      <c r="CA143" s="81" t="s">
        <v>105</v>
      </c>
      <c r="CB143" s="81" t="s">
        <v>105</v>
      </c>
      <c r="CC143" s="81" t="s">
        <v>105</v>
      </c>
      <c r="CD143" s="99" t="s">
        <v>105</v>
      </c>
      <c r="CE143" s="100" t="s">
        <v>101</v>
      </c>
      <c r="CF143" s="101" t="s">
        <v>102</v>
      </c>
      <c r="CG143" s="102" t="s">
        <v>185</v>
      </c>
      <c r="CH143" s="103" t="s">
        <v>186</v>
      </c>
      <c r="CI143" s="104"/>
    </row>
    <row r="144" ht="30.3" spans="1:87">
      <c r="A144" s="21">
        <v>141</v>
      </c>
      <c r="B144" s="28"/>
      <c r="C144" s="29"/>
      <c r="D144" s="30"/>
      <c r="E144" s="26"/>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12</v>
      </c>
      <c r="BN144" s="81" t="s">
        <v>105</v>
      </c>
      <c r="BO144" s="81" t="s">
        <v>105</v>
      </c>
      <c r="BP144" s="81" t="s">
        <v>105</v>
      </c>
      <c r="BQ144" s="81" t="s">
        <v>105</v>
      </c>
      <c r="BR144" s="81" t="s">
        <v>105</v>
      </c>
      <c r="BS144" s="81" t="s">
        <v>105</v>
      </c>
      <c r="BT144" s="81" t="s">
        <v>105</v>
      </c>
      <c r="BU144" s="81" t="s">
        <v>105</v>
      </c>
      <c r="BV144" s="87" t="s">
        <v>98</v>
      </c>
      <c r="BW144" s="88" t="s">
        <v>184</v>
      </c>
      <c r="BX144" s="81" t="s">
        <v>105</v>
      </c>
      <c r="BY144" s="81" t="s">
        <v>105</v>
      </c>
      <c r="BZ144" s="81" t="s">
        <v>105</v>
      </c>
      <c r="CA144" s="81" t="s">
        <v>105</v>
      </c>
      <c r="CB144" s="81" t="s">
        <v>105</v>
      </c>
      <c r="CC144" s="81" t="s">
        <v>105</v>
      </c>
      <c r="CD144" s="99" t="s">
        <v>105</v>
      </c>
      <c r="CE144" s="100" t="s">
        <v>101</v>
      </c>
      <c r="CF144" s="101" t="s">
        <v>102</v>
      </c>
      <c r="CG144" s="102" t="s">
        <v>185</v>
      </c>
      <c r="CH144" s="103" t="s">
        <v>186</v>
      </c>
      <c r="CI144" s="104"/>
    </row>
    <row r="145" ht="30.3" spans="1:87">
      <c r="A145" s="21">
        <v>142</v>
      </c>
      <c r="B145" s="28"/>
      <c r="C145" s="29"/>
      <c r="D145" s="30"/>
      <c r="E145" s="26"/>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12</v>
      </c>
      <c r="BN145" s="81" t="s">
        <v>105</v>
      </c>
      <c r="BO145" s="81" t="s">
        <v>105</v>
      </c>
      <c r="BP145" s="81" t="s">
        <v>105</v>
      </c>
      <c r="BQ145" s="81" t="s">
        <v>105</v>
      </c>
      <c r="BR145" s="81" t="s">
        <v>105</v>
      </c>
      <c r="BS145" s="81" t="s">
        <v>105</v>
      </c>
      <c r="BT145" s="81" t="s">
        <v>105</v>
      </c>
      <c r="BU145" s="81" t="s">
        <v>105</v>
      </c>
      <c r="BV145" s="87" t="s">
        <v>98</v>
      </c>
      <c r="BW145" s="88" t="s">
        <v>184</v>
      </c>
      <c r="BX145" s="81" t="s">
        <v>105</v>
      </c>
      <c r="BY145" s="81" t="s">
        <v>105</v>
      </c>
      <c r="BZ145" s="81" t="s">
        <v>105</v>
      </c>
      <c r="CA145" s="81" t="s">
        <v>105</v>
      </c>
      <c r="CB145" s="81" t="s">
        <v>105</v>
      </c>
      <c r="CC145" s="81" t="s">
        <v>105</v>
      </c>
      <c r="CD145" s="99" t="s">
        <v>105</v>
      </c>
      <c r="CE145" s="100" t="s">
        <v>101</v>
      </c>
      <c r="CF145" s="101" t="s">
        <v>102</v>
      </c>
      <c r="CG145" s="102" t="s">
        <v>185</v>
      </c>
      <c r="CH145" s="103" t="s">
        <v>186</v>
      </c>
      <c r="CI145" s="104"/>
    </row>
    <row r="146" ht="30.3" spans="1:87">
      <c r="A146" s="21">
        <v>143</v>
      </c>
      <c r="B146" s="28"/>
      <c r="C146" s="29"/>
      <c r="D146" s="30"/>
      <c r="E146" s="26"/>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12</v>
      </c>
      <c r="BN146" s="81" t="s">
        <v>105</v>
      </c>
      <c r="BO146" s="81" t="s">
        <v>105</v>
      </c>
      <c r="BP146" s="81" t="s">
        <v>105</v>
      </c>
      <c r="BQ146" s="81" t="s">
        <v>105</v>
      </c>
      <c r="BR146" s="81" t="s">
        <v>105</v>
      </c>
      <c r="BS146" s="81" t="s">
        <v>105</v>
      </c>
      <c r="BT146" s="81" t="s">
        <v>105</v>
      </c>
      <c r="BU146" s="81" t="s">
        <v>105</v>
      </c>
      <c r="BV146" s="87" t="s">
        <v>98</v>
      </c>
      <c r="BW146" s="88" t="s">
        <v>184</v>
      </c>
      <c r="BX146" s="81" t="s">
        <v>105</v>
      </c>
      <c r="BY146" s="81" t="s">
        <v>105</v>
      </c>
      <c r="BZ146" s="81" t="s">
        <v>105</v>
      </c>
      <c r="CA146" s="81" t="s">
        <v>105</v>
      </c>
      <c r="CB146" s="81" t="s">
        <v>105</v>
      </c>
      <c r="CC146" s="81" t="s">
        <v>105</v>
      </c>
      <c r="CD146" s="99" t="s">
        <v>105</v>
      </c>
      <c r="CE146" s="100" t="s">
        <v>101</v>
      </c>
      <c r="CF146" s="101" t="s">
        <v>102</v>
      </c>
      <c r="CG146" s="102" t="s">
        <v>185</v>
      </c>
      <c r="CH146" s="103" t="s">
        <v>186</v>
      </c>
      <c r="CI146" s="104"/>
    </row>
    <row r="147" ht="30.3" spans="1:87">
      <c r="A147" s="21">
        <v>144</v>
      </c>
      <c r="B147" s="28"/>
      <c r="C147" s="29"/>
      <c r="D147" s="30"/>
      <c r="E147" s="26"/>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12</v>
      </c>
      <c r="BN147" s="81" t="s">
        <v>105</v>
      </c>
      <c r="BO147" s="81" t="s">
        <v>105</v>
      </c>
      <c r="BP147" s="81" t="s">
        <v>105</v>
      </c>
      <c r="BQ147" s="81" t="s">
        <v>105</v>
      </c>
      <c r="BR147" s="81" t="s">
        <v>105</v>
      </c>
      <c r="BS147" s="81" t="s">
        <v>105</v>
      </c>
      <c r="BT147" s="81" t="s">
        <v>105</v>
      </c>
      <c r="BU147" s="81" t="s">
        <v>105</v>
      </c>
      <c r="BV147" s="87" t="s">
        <v>98</v>
      </c>
      <c r="BW147" s="88" t="s">
        <v>184</v>
      </c>
      <c r="BX147" s="81" t="s">
        <v>105</v>
      </c>
      <c r="BY147" s="81" t="s">
        <v>105</v>
      </c>
      <c r="BZ147" s="81" t="s">
        <v>105</v>
      </c>
      <c r="CA147" s="81" t="s">
        <v>105</v>
      </c>
      <c r="CB147" s="81" t="s">
        <v>105</v>
      </c>
      <c r="CC147" s="81" t="s">
        <v>105</v>
      </c>
      <c r="CD147" s="99" t="s">
        <v>105</v>
      </c>
      <c r="CE147" s="100" t="s">
        <v>101</v>
      </c>
      <c r="CF147" s="101" t="s">
        <v>102</v>
      </c>
      <c r="CG147" s="102" t="s">
        <v>185</v>
      </c>
      <c r="CH147" s="103" t="s">
        <v>186</v>
      </c>
      <c r="CI147" s="104"/>
    </row>
    <row r="148" ht="30.3" spans="1:87">
      <c r="A148" s="21">
        <v>145</v>
      </c>
      <c r="B148" s="28"/>
      <c r="C148" s="29"/>
      <c r="D148" s="30"/>
      <c r="E148" s="26"/>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12</v>
      </c>
      <c r="BN148" s="81" t="s">
        <v>105</v>
      </c>
      <c r="BO148" s="81" t="s">
        <v>105</v>
      </c>
      <c r="BP148" s="81" t="s">
        <v>105</v>
      </c>
      <c r="BQ148" s="81" t="s">
        <v>105</v>
      </c>
      <c r="BR148" s="81" t="s">
        <v>105</v>
      </c>
      <c r="BS148" s="81" t="s">
        <v>105</v>
      </c>
      <c r="BT148" s="81" t="s">
        <v>105</v>
      </c>
      <c r="BU148" s="81" t="s">
        <v>105</v>
      </c>
      <c r="BV148" s="87" t="s">
        <v>98</v>
      </c>
      <c r="BW148" s="88" t="s">
        <v>184</v>
      </c>
      <c r="BX148" s="81" t="s">
        <v>105</v>
      </c>
      <c r="BY148" s="81" t="s">
        <v>105</v>
      </c>
      <c r="BZ148" s="81" t="s">
        <v>105</v>
      </c>
      <c r="CA148" s="81" t="s">
        <v>105</v>
      </c>
      <c r="CB148" s="81" t="s">
        <v>105</v>
      </c>
      <c r="CC148" s="81" t="s">
        <v>105</v>
      </c>
      <c r="CD148" s="99" t="s">
        <v>105</v>
      </c>
      <c r="CE148" s="100" t="s">
        <v>101</v>
      </c>
      <c r="CF148" s="101" t="s">
        <v>102</v>
      </c>
      <c r="CG148" s="102" t="s">
        <v>185</v>
      </c>
      <c r="CH148" s="103" t="s">
        <v>186</v>
      </c>
      <c r="CI148" s="104"/>
    </row>
    <row r="149" ht="30.3" spans="1:87">
      <c r="A149" s="21">
        <v>146</v>
      </c>
      <c r="B149" s="28"/>
      <c r="C149" s="29"/>
      <c r="D149" s="30"/>
      <c r="E149" s="26"/>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12</v>
      </c>
      <c r="BN149" s="81" t="s">
        <v>105</v>
      </c>
      <c r="BO149" s="81" t="s">
        <v>105</v>
      </c>
      <c r="BP149" s="81" t="s">
        <v>105</v>
      </c>
      <c r="BQ149" s="81" t="s">
        <v>105</v>
      </c>
      <c r="BR149" s="81" t="s">
        <v>105</v>
      </c>
      <c r="BS149" s="81" t="s">
        <v>105</v>
      </c>
      <c r="BT149" s="81" t="s">
        <v>105</v>
      </c>
      <c r="BU149" s="81" t="s">
        <v>105</v>
      </c>
      <c r="BV149" s="87" t="s">
        <v>98</v>
      </c>
      <c r="BW149" s="88" t="s">
        <v>184</v>
      </c>
      <c r="BX149" s="81" t="s">
        <v>105</v>
      </c>
      <c r="BY149" s="81" t="s">
        <v>105</v>
      </c>
      <c r="BZ149" s="81" t="s">
        <v>105</v>
      </c>
      <c r="CA149" s="81" t="s">
        <v>105</v>
      </c>
      <c r="CB149" s="81" t="s">
        <v>105</v>
      </c>
      <c r="CC149" s="81" t="s">
        <v>105</v>
      </c>
      <c r="CD149" s="99" t="s">
        <v>105</v>
      </c>
      <c r="CE149" s="100" t="s">
        <v>101</v>
      </c>
      <c r="CF149" s="101" t="s">
        <v>102</v>
      </c>
      <c r="CG149" s="102" t="s">
        <v>185</v>
      </c>
      <c r="CH149" s="103" t="s">
        <v>186</v>
      </c>
      <c r="CI149" s="104"/>
    </row>
    <row r="150" ht="30.3" spans="1:87">
      <c r="A150" s="21">
        <v>147</v>
      </c>
      <c r="B150" s="28"/>
      <c r="C150" s="29"/>
      <c r="D150" s="30"/>
      <c r="E150" s="26"/>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12</v>
      </c>
      <c r="BN150" s="81" t="s">
        <v>105</v>
      </c>
      <c r="BO150" s="81" t="s">
        <v>105</v>
      </c>
      <c r="BP150" s="81" t="s">
        <v>105</v>
      </c>
      <c r="BQ150" s="81" t="s">
        <v>105</v>
      </c>
      <c r="BR150" s="81" t="s">
        <v>105</v>
      </c>
      <c r="BS150" s="81" t="s">
        <v>105</v>
      </c>
      <c r="BT150" s="81" t="s">
        <v>105</v>
      </c>
      <c r="BU150" s="81" t="s">
        <v>105</v>
      </c>
      <c r="BV150" s="87" t="s">
        <v>98</v>
      </c>
      <c r="BW150" s="88" t="s">
        <v>184</v>
      </c>
      <c r="BX150" s="81" t="s">
        <v>105</v>
      </c>
      <c r="BY150" s="81" t="s">
        <v>105</v>
      </c>
      <c r="BZ150" s="81" t="s">
        <v>105</v>
      </c>
      <c r="CA150" s="81" t="s">
        <v>105</v>
      </c>
      <c r="CB150" s="81" t="s">
        <v>105</v>
      </c>
      <c r="CC150" s="81" t="s">
        <v>105</v>
      </c>
      <c r="CD150" s="99" t="s">
        <v>105</v>
      </c>
      <c r="CE150" s="100" t="s">
        <v>101</v>
      </c>
      <c r="CF150" s="101" t="s">
        <v>102</v>
      </c>
      <c r="CG150" s="102" t="s">
        <v>185</v>
      </c>
      <c r="CH150" s="103" t="s">
        <v>186</v>
      </c>
      <c r="CI150" s="104"/>
    </row>
    <row r="151" ht="30.3" spans="1:87">
      <c r="A151" s="21">
        <v>148</v>
      </c>
      <c r="B151" s="28"/>
      <c r="C151" s="29"/>
      <c r="D151" s="30"/>
      <c r="E151" s="26"/>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12</v>
      </c>
      <c r="BN151" s="81" t="s">
        <v>105</v>
      </c>
      <c r="BO151" s="81" t="s">
        <v>105</v>
      </c>
      <c r="BP151" s="81" t="s">
        <v>105</v>
      </c>
      <c r="BQ151" s="81" t="s">
        <v>105</v>
      </c>
      <c r="BR151" s="81" t="s">
        <v>105</v>
      </c>
      <c r="BS151" s="81" t="s">
        <v>105</v>
      </c>
      <c r="BT151" s="81" t="s">
        <v>105</v>
      </c>
      <c r="BU151" s="81" t="s">
        <v>105</v>
      </c>
      <c r="BV151" s="87" t="s">
        <v>98</v>
      </c>
      <c r="BW151" s="88" t="s">
        <v>184</v>
      </c>
      <c r="BX151" s="81" t="s">
        <v>105</v>
      </c>
      <c r="BY151" s="81" t="s">
        <v>105</v>
      </c>
      <c r="BZ151" s="81" t="s">
        <v>105</v>
      </c>
      <c r="CA151" s="81" t="s">
        <v>105</v>
      </c>
      <c r="CB151" s="81" t="s">
        <v>105</v>
      </c>
      <c r="CC151" s="81" t="s">
        <v>105</v>
      </c>
      <c r="CD151" s="99" t="s">
        <v>105</v>
      </c>
      <c r="CE151" s="100" t="s">
        <v>101</v>
      </c>
      <c r="CF151" s="101" t="s">
        <v>102</v>
      </c>
      <c r="CG151" s="102" t="s">
        <v>185</v>
      </c>
      <c r="CH151" s="103" t="s">
        <v>186</v>
      </c>
      <c r="CI151" s="104"/>
    </row>
    <row r="152" ht="30.3" spans="1:87">
      <c r="A152" s="21">
        <v>149</v>
      </c>
      <c r="B152" s="28"/>
      <c r="C152" s="29"/>
      <c r="D152" s="30"/>
      <c r="E152" s="26"/>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12</v>
      </c>
      <c r="BN152" s="81" t="s">
        <v>105</v>
      </c>
      <c r="BO152" s="81" t="s">
        <v>105</v>
      </c>
      <c r="BP152" s="81" t="s">
        <v>105</v>
      </c>
      <c r="BQ152" s="81" t="s">
        <v>105</v>
      </c>
      <c r="BR152" s="81" t="s">
        <v>105</v>
      </c>
      <c r="BS152" s="81" t="s">
        <v>105</v>
      </c>
      <c r="BT152" s="81" t="s">
        <v>105</v>
      </c>
      <c r="BU152" s="81" t="s">
        <v>105</v>
      </c>
      <c r="BV152" s="87" t="s">
        <v>98</v>
      </c>
      <c r="BW152" s="88" t="s">
        <v>184</v>
      </c>
      <c r="BX152" s="81" t="s">
        <v>105</v>
      </c>
      <c r="BY152" s="81" t="s">
        <v>105</v>
      </c>
      <c r="BZ152" s="81" t="s">
        <v>105</v>
      </c>
      <c r="CA152" s="81" t="s">
        <v>105</v>
      </c>
      <c r="CB152" s="81" t="s">
        <v>105</v>
      </c>
      <c r="CC152" s="81" t="s">
        <v>105</v>
      </c>
      <c r="CD152" s="99" t="s">
        <v>105</v>
      </c>
      <c r="CE152" s="100" t="s">
        <v>101</v>
      </c>
      <c r="CF152" s="101" t="s">
        <v>102</v>
      </c>
      <c r="CG152" s="102" t="s">
        <v>185</v>
      </c>
      <c r="CH152" s="103" t="s">
        <v>186</v>
      </c>
      <c r="CI152" s="104"/>
    </row>
    <row r="153" ht="30.3" spans="1:87">
      <c r="A153" s="21">
        <v>150</v>
      </c>
      <c r="B153" s="28"/>
      <c r="C153" s="29"/>
      <c r="D153" s="30"/>
      <c r="E153" s="26"/>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12</v>
      </c>
      <c r="BN153" s="81" t="s">
        <v>105</v>
      </c>
      <c r="BO153" s="81" t="s">
        <v>105</v>
      </c>
      <c r="BP153" s="81" t="s">
        <v>105</v>
      </c>
      <c r="BQ153" s="81" t="s">
        <v>105</v>
      </c>
      <c r="BR153" s="81" t="s">
        <v>105</v>
      </c>
      <c r="BS153" s="81" t="s">
        <v>105</v>
      </c>
      <c r="BT153" s="81" t="s">
        <v>105</v>
      </c>
      <c r="BU153" s="81" t="s">
        <v>105</v>
      </c>
      <c r="BV153" s="87" t="s">
        <v>98</v>
      </c>
      <c r="BW153" s="88" t="s">
        <v>184</v>
      </c>
      <c r="BX153" s="81" t="s">
        <v>105</v>
      </c>
      <c r="BY153" s="81" t="s">
        <v>105</v>
      </c>
      <c r="BZ153" s="81" t="s">
        <v>105</v>
      </c>
      <c r="CA153" s="81" t="s">
        <v>105</v>
      </c>
      <c r="CB153" s="81" t="s">
        <v>105</v>
      </c>
      <c r="CC153" s="81" t="s">
        <v>105</v>
      </c>
      <c r="CD153" s="99" t="s">
        <v>105</v>
      </c>
      <c r="CE153" s="100" t="s">
        <v>101</v>
      </c>
      <c r="CF153" s="101" t="s">
        <v>102</v>
      </c>
      <c r="CG153" s="102" t="s">
        <v>185</v>
      </c>
      <c r="CH153" s="103" t="s">
        <v>186</v>
      </c>
      <c r="CI153" s="104"/>
    </row>
    <row r="154" ht="30.3" spans="1:87">
      <c r="A154" s="21">
        <v>151</v>
      </c>
      <c r="B154" s="28"/>
      <c r="C154" s="29"/>
      <c r="D154" s="30"/>
      <c r="E154" s="26"/>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12</v>
      </c>
      <c r="BN154" s="81" t="s">
        <v>105</v>
      </c>
      <c r="BO154" s="81" t="s">
        <v>105</v>
      </c>
      <c r="BP154" s="81" t="s">
        <v>105</v>
      </c>
      <c r="BQ154" s="81" t="s">
        <v>105</v>
      </c>
      <c r="BR154" s="81" t="s">
        <v>105</v>
      </c>
      <c r="BS154" s="81" t="s">
        <v>105</v>
      </c>
      <c r="BT154" s="81" t="s">
        <v>105</v>
      </c>
      <c r="BU154" s="81" t="s">
        <v>105</v>
      </c>
      <c r="BV154" s="87" t="s">
        <v>98</v>
      </c>
      <c r="BW154" s="88" t="s">
        <v>184</v>
      </c>
      <c r="BX154" s="81" t="s">
        <v>105</v>
      </c>
      <c r="BY154" s="81" t="s">
        <v>105</v>
      </c>
      <c r="BZ154" s="81" t="s">
        <v>105</v>
      </c>
      <c r="CA154" s="81" t="s">
        <v>105</v>
      </c>
      <c r="CB154" s="81" t="s">
        <v>105</v>
      </c>
      <c r="CC154" s="81" t="s">
        <v>105</v>
      </c>
      <c r="CD154" s="99" t="s">
        <v>105</v>
      </c>
      <c r="CE154" s="100" t="s">
        <v>101</v>
      </c>
      <c r="CF154" s="101" t="s">
        <v>102</v>
      </c>
      <c r="CG154" s="102" t="s">
        <v>185</v>
      </c>
      <c r="CH154" s="103" t="s">
        <v>186</v>
      </c>
      <c r="CI154" s="104"/>
    </row>
    <row r="155" ht="30.3" spans="1:87">
      <c r="A155" s="21">
        <v>152</v>
      </c>
      <c r="B155" s="28"/>
      <c r="C155" s="29"/>
      <c r="D155" s="30"/>
      <c r="E155" s="26"/>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12</v>
      </c>
      <c r="BN155" s="81" t="s">
        <v>105</v>
      </c>
      <c r="BO155" s="81" t="s">
        <v>105</v>
      </c>
      <c r="BP155" s="81" t="s">
        <v>105</v>
      </c>
      <c r="BQ155" s="81" t="s">
        <v>105</v>
      </c>
      <c r="BR155" s="81" t="s">
        <v>105</v>
      </c>
      <c r="BS155" s="81" t="s">
        <v>105</v>
      </c>
      <c r="BT155" s="81" t="s">
        <v>105</v>
      </c>
      <c r="BU155" s="81" t="s">
        <v>105</v>
      </c>
      <c r="BV155" s="87" t="s">
        <v>98</v>
      </c>
      <c r="BW155" s="88" t="s">
        <v>184</v>
      </c>
      <c r="BX155" s="81" t="s">
        <v>105</v>
      </c>
      <c r="BY155" s="81" t="s">
        <v>105</v>
      </c>
      <c r="BZ155" s="81" t="s">
        <v>105</v>
      </c>
      <c r="CA155" s="81" t="s">
        <v>105</v>
      </c>
      <c r="CB155" s="81" t="s">
        <v>105</v>
      </c>
      <c r="CC155" s="81" t="s">
        <v>105</v>
      </c>
      <c r="CD155" s="99" t="s">
        <v>105</v>
      </c>
      <c r="CE155" s="100" t="s">
        <v>101</v>
      </c>
      <c r="CF155" s="101" t="s">
        <v>102</v>
      </c>
      <c r="CG155" s="102" t="s">
        <v>185</v>
      </c>
      <c r="CH155" s="103" t="s">
        <v>186</v>
      </c>
      <c r="CI155" s="104"/>
    </row>
    <row r="156" ht="30.3" spans="1:87">
      <c r="A156" s="21">
        <v>153</v>
      </c>
      <c r="B156" s="28"/>
      <c r="C156" s="29"/>
      <c r="D156" s="30"/>
      <c r="E156" s="26"/>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12</v>
      </c>
      <c r="BN156" s="81" t="s">
        <v>105</v>
      </c>
      <c r="BO156" s="81" t="s">
        <v>105</v>
      </c>
      <c r="BP156" s="81" t="s">
        <v>105</v>
      </c>
      <c r="BQ156" s="81" t="s">
        <v>105</v>
      </c>
      <c r="BR156" s="81" t="s">
        <v>105</v>
      </c>
      <c r="BS156" s="81" t="s">
        <v>105</v>
      </c>
      <c r="BT156" s="81" t="s">
        <v>105</v>
      </c>
      <c r="BU156" s="81" t="s">
        <v>105</v>
      </c>
      <c r="BV156" s="87" t="s">
        <v>98</v>
      </c>
      <c r="BW156" s="88" t="s">
        <v>184</v>
      </c>
      <c r="BX156" s="81" t="s">
        <v>105</v>
      </c>
      <c r="BY156" s="81" t="s">
        <v>105</v>
      </c>
      <c r="BZ156" s="81" t="s">
        <v>105</v>
      </c>
      <c r="CA156" s="81" t="s">
        <v>105</v>
      </c>
      <c r="CB156" s="81" t="s">
        <v>105</v>
      </c>
      <c r="CC156" s="81" t="s">
        <v>105</v>
      </c>
      <c r="CD156" s="99" t="s">
        <v>105</v>
      </c>
      <c r="CE156" s="100" t="s">
        <v>101</v>
      </c>
      <c r="CF156" s="101" t="s">
        <v>102</v>
      </c>
      <c r="CG156" s="102" t="s">
        <v>185</v>
      </c>
      <c r="CH156" s="103" t="s">
        <v>186</v>
      </c>
      <c r="CI156" s="104"/>
    </row>
    <row r="157" ht="30.3" spans="1:87">
      <c r="A157" s="21">
        <v>154</v>
      </c>
      <c r="B157" s="28"/>
      <c r="C157" s="29"/>
      <c r="D157" s="30"/>
      <c r="E157" s="26"/>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12</v>
      </c>
      <c r="BN157" s="81" t="s">
        <v>105</v>
      </c>
      <c r="BO157" s="81" t="s">
        <v>105</v>
      </c>
      <c r="BP157" s="81" t="s">
        <v>105</v>
      </c>
      <c r="BQ157" s="81" t="s">
        <v>105</v>
      </c>
      <c r="BR157" s="81" t="s">
        <v>105</v>
      </c>
      <c r="BS157" s="81" t="s">
        <v>105</v>
      </c>
      <c r="BT157" s="81" t="s">
        <v>105</v>
      </c>
      <c r="BU157" s="81" t="s">
        <v>105</v>
      </c>
      <c r="BV157" s="87" t="s">
        <v>98</v>
      </c>
      <c r="BW157" s="88" t="s">
        <v>184</v>
      </c>
      <c r="BX157" s="81" t="s">
        <v>105</v>
      </c>
      <c r="BY157" s="81" t="s">
        <v>105</v>
      </c>
      <c r="BZ157" s="81" t="s">
        <v>105</v>
      </c>
      <c r="CA157" s="81" t="s">
        <v>105</v>
      </c>
      <c r="CB157" s="81" t="s">
        <v>105</v>
      </c>
      <c r="CC157" s="81" t="s">
        <v>105</v>
      </c>
      <c r="CD157" s="99" t="s">
        <v>105</v>
      </c>
      <c r="CE157" s="100" t="s">
        <v>101</v>
      </c>
      <c r="CF157" s="101" t="s">
        <v>102</v>
      </c>
      <c r="CG157" s="102" t="s">
        <v>185</v>
      </c>
      <c r="CH157" s="103" t="s">
        <v>186</v>
      </c>
      <c r="CI157" s="104"/>
    </row>
    <row r="158" ht="30.3" spans="1:87">
      <c r="A158" s="21">
        <v>155</v>
      </c>
      <c r="B158" s="28"/>
      <c r="C158" s="29"/>
      <c r="D158" s="30"/>
      <c r="E158" s="26"/>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12</v>
      </c>
      <c r="BN158" s="81" t="s">
        <v>105</v>
      </c>
      <c r="BO158" s="81" t="s">
        <v>105</v>
      </c>
      <c r="BP158" s="81" t="s">
        <v>105</v>
      </c>
      <c r="BQ158" s="81" t="s">
        <v>105</v>
      </c>
      <c r="BR158" s="81" t="s">
        <v>105</v>
      </c>
      <c r="BS158" s="81" t="s">
        <v>105</v>
      </c>
      <c r="BT158" s="81" t="s">
        <v>105</v>
      </c>
      <c r="BU158" s="81" t="s">
        <v>105</v>
      </c>
      <c r="BV158" s="87" t="s">
        <v>98</v>
      </c>
      <c r="BW158" s="88" t="s">
        <v>184</v>
      </c>
      <c r="BX158" s="81" t="s">
        <v>105</v>
      </c>
      <c r="BY158" s="81" t="s">
        <v>105</v>
      </c>
      <c r="BZ158" s="81" t="s">
        <v>105</v>
      </c>
      <c r="CA158" s="81" t="s">
        <v>105</v>
      </c>
      <c r="CB158" s="81" t="s">
        <v>105</v>
      </c>
      <c r="CC158" s="81" t="s">
        <v>105</v>
      </c>
      <c r="CD158" s="99" t="s">
        <v>105</v>
      </c>
      <c r="CE158" s="100" t="s">
        <v>101</v>
      </c>
      <c r="CF158" s="101" t="s">
        <v>102</v>
      </c>
      <c r="CG158" s="102" t="s">
        <v>185</v>
      </c>
      <c r="CH158" s="103" t="s">
        <v>186</v>
      </c>
      <c r="CI158" s="104"/>
    </row>
    <row r="159" ht="30.3" spans="1:87">
      <c r="A159" s="21">
        <v>156</v>
      </c>
      <c r="B159" s="28"/>
      <c r="C159" s="29"/>
      <c r="D159" s="30"/>
      <c r="E159" s="26"/>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12</v>
      </c>
      <c r="BN159" s="81" t="s">
        <v>105</v>
      </c>
      <c r="BO159" s="81" t="s">
        <v>105</v>
      </c>
      <c r="BP159" s="81" t="s">
        <v>105</v>
      </c>
      <c r="BQ159" s="81" t="s">
        <v>105</v>
      </c>
      <c r="BR159" s="81" t="s">
        <v>105</v>
      </c>
      <c r="BS159" s="81" t="s">
        <v>105</v>
      </c>
      <c r="BT159" s="81" t="s">
        <v>105</v>
      </c>
      <c r="BU159" s="81" t="s">
        <v>105</v>
      </c>
      <c r="BV159" s="87" t="s">
        <v>98</v>
      </c>
      <c r="BW159" s="88" t="s">
        <v>184</v>
      </c>
      <c r="BX159" s="81" t="s">
        <v>105</v>
      </c>
      <c r="BY159" s="81" t="s">
        <v>105</v>
      </c>
      <c r="BZ159" s="81" t="s">
        <v>105</v>
      </c>
      <c r="CA159" s="81" t="s">
        <v>105</v>
      </c>
      <c r="CB159" s="81" t="s">
        <v>105</v>
      </c>
      <c r="CC159" s="81" t="s">
        <v>105</v>
      </c>
      <c r="CD159" s="99" t="s">
        <v>105</v>
      </c>
      <c r="CE159" s="100" t="s">
        <v>101</v>
      </c>
      <c r="CF159" s="101" t="s">
        <v>102</v>
      </c>
      <c r="CG159" s="102" t="s">
        <v>185</v>
      </c>
      <c r="CH159" s="103" t="s">
        <v>186</v>
      </c>
      <c r="CI159" s="104"/>
    </row>
    <row r="160" ht="30.3" spans="1:87">
      <c r="A160" s="21">
        <v>157</v>
      </c>
      <c r="B160" s="28"/>
      <c r="C160" s="29"/>
      <c r="D160" s="30"/>
      <c r="E160" s="26"/>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12</v>
      </c>
      <c r="BN160" s="81" t="s">
        <v>105</v>
      </c>
      <c r="BO160" s="81" t="s">
        <v>105</v>
      </c>
      <c r="BP160" s="81" t="s">
        <v>105</v>
      </c>
      <c r="BQ160" s="81" t="s">
        <v>105</v>
      </c>
      <c r="BR160" s="81" t="s">
        <v>105</v>
      </c>
      <c r="BS160" s="81" t="s">
        <v>105</v>
      </c>
      <c r="BT160" s="81" t="s">
        <v>105</v>
      </c>
      <c r="BU160" s="81" t="s">
        <v>105</v>
      </c>
      <c r="BV160" s="87" t="s">
        <v>98</v>
      </c>
      <c r="BW160" s="88" t="s">
        <v>184</v>
      </c>
      <c r="BX160" s="81" t="s">
        <v>105</v>
      </c>
      <c r="BY160" s="81" t="s">
        <v>105</v>
      </c>
      <c r="BZ160" s="81" t="s">
        <v>105</v>
      </c>
      <c r="CA160" s="81" t="s">
        <v>105</v>
      </c>
      <c r="CB160" s="81" t="s">
        <v>105</v>
      </c>
      <c r="CC160" s="81" t="s">
        <v>105</v>
      </c>
      <c r="CD160" s="99" t="s">
        <v>105</v>
      </c>
      <c r="CE160" s="100" t="s">
        <v>101</v>
      </c>
      <c r="CF160" s="101" t="s">
        <v>102</v>
      </c>
      <c r="CG160" s="102" t="s">
        <v>185</v>
      </c>
      <c r="CH160" s="103" t="s">
        <v>186</v>
      </c>
      <c r="CI160" s="104"/>
    </row>
    <row r="161" ht="30.3" spans="1:87">
      <c r="A161" s="21">
        <v>158</v>
      </c>
      <c r="B161" s="28"/>
      <c r="C161" s="29"/>
      <c r="D161" s="30"/>
      <c r="E161" s="26"/>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12</v>
      </c>
      <c r="BN161" s="81" t="s">
        <v>105</v>
      </c>
      <c r="BO161" s="81" t="s">
        <v>105</v>
      </c>
      <c r="BP161" s="81" t="s">
        <v>105</v>
      </c>
      <c r="BQ161" s="81" t="s">
        <v>105</v>
      </c>
      <c r="BR161" s="81" t="s">
        <v>105</v>
      </c>
      <c r="BS161" s="81" t="s">
        <v>105</v>
      </c>
      <c r="BT161" s="81" t="s">
        <v>105</v>
      </c>
      <c r="BU161" s="81" t="s">
        <v>105</v>
      </c>
      <c r="BV161" s="87" t="s">
        <v>98</v>
      </c>
      <c r="BW161" s="88" t="s">
        <v>184</v>
      </c>
      <c r="BX161" s="81" t="s">
        <v>105</v>
      </c>
      <c r="BY161" s="81" t="s">
        <v>105</v>
      </c>
      <c r="BZ161" s="81" t="s">
        <v>105</v>
      </c>
      <c r="CA161" s="81" t="s">
        <v>105</v>
      </c>
      <c r="CB161" s="81" t="s">
        <v>105</v>
      </c>
      <c r="CC161" s="81" t="s">
        <v>105</v>
      </c>
      <c r="CD161" s="99" t="s">
        <v>105</v>
      </c>
      <c r="CE161" s="100" t="s">
        <v>101</v>
      </c>
      <c r="CF161" s="101" t="s">
        <v>102</v>
      </c>
      <c r="CG161" s="102" t="s">
        <v>185</v>
      </c>
      <c r="CH161" s="103" t="s">
        <v>186</v>
      </c>
      <c r="CI161" s="104"/>
    </row>
    <row r="162" ht="30.3" spans="1:87">
      <c r="A162" s="21">
        <v>159</v>
      </c>
      <c r="B162" s="28"/>
      <c r="C162" s="29"/>
      <c r="D162" s="30"/>
      <c r="E162" s="26"/>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12</v>
      </c>
      <c r="BN162" s="81" t="s">
        <v>105</v>
      </c>
      <c r="BO162" s="81" t="s">
        <v>105</v>
      </c>
      <c r="BP162" s="81" t="s">
        <v>105</v>
      </c>
      <c r="BQ162" s="81" t="s">
        <v>105</v>
      </c>
      <c r="BR162" s="81" t="s">
        <v>105</v>
      </c>
      <c r="BS162" s="81" t="s">
        <v>105</v>
      </c>
      <c r="BT162" s="81" t="s">
        <v>105</v>
      </c>
      <c r="BU162" s="81" t="s">
        <v>105</v>
      </c>
      <c r="BV162" s="87" t="s">
        <v>98</v>
      </c>
      <c r="BW162" s="88" t="s">
        <v>184</v>
      </c>
      <c r="BX162" s="81" t="s">
        <v>105</v>
      </c>
      <c r="BY162" s="81" t="s">
        <v>105</v>
      </c>
      <c r="BZ162" s="81" t="s">
        <v>105</v>
      </c>
      <c r="CA162" s="81" t="s">
        <v>105</v>
      </c>
      <c r="CB162" s="81" t="s">
        <v>105</v>
      </c>
      <c r="CC162" s="81" t="s">
        <v>105</v>
      </c>
      <c r="CD162" s="99" t="s">
        <v>105</v>
      </c>
      <c r="CE162" s="100" t="s">
        <v>101</v>
      </c>
      <c r="CF162" s="101" t="s">
        <v>102</v>
      </c>
      <c r="CG162" s="102" t="s">
        <v>185</v>
      </c>
      <c r="CH162" s="103" t="s">
        <v>186</v>
      </c>
      <c r="CI162" s="104"/>
    </row>
    <row r="163" ht="30.3" spans="1:87">
      <c r="A163" s="21">
        <v>160</v>
      </c>
      <c r="B163" s="28"/>
      <c r="C163" s="29"/>
      <c r="D163" s="30"/>
      <c r="E163" s="26"/>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12</v>
      </c>
      <c r="BN163" s="81" t="s">
        <v>105</v>
      </c>
      <c r="BO163" s="81" t="s">
        <v>105</v>
      </c>
      <c r="BP163" s="81" t="s">
        <v>105</v>
      </c>
      <c r="BQ163" s="81" t="s">
        <v>105</v>
      </c>
      <c r="BR163" s="81" t="s">
        <v>105</v>
      </c>
      <c r="BS163" s="81" t="s">
        <v>105</v>
      </c>
      <c r="BT163" s="81" t="s">
        <v>105</v>
      </c>
      <c r="BU163" s="81" t="s">
        <v>105</v>
      </c>
      <c r="BV163" s="87" t="s">
        <v>98</v>
      </c>
      <c r="BW163" s="88" t="s">
        <v>184</v>
      </c>
      <c r="BX163" s="81" t="s">
        <v>105</v>
      </c>
      <c r="BY163" s="81" t="s">
        <v>105</v>
      </c>
      <c r="BZ163" s="81" t="s">
        <v>105</v>
      </c>
      <c r="CA163" s="81" t="s">
        <v>105</v>
      </c>
      <c r="CB163" s="81" t="s">
        <v>105</v>
      </c>
      <c r="CC163" s="81" t="s">
        <v>105</v>
      </c>
      <c r="CD163" s="99" t="s">
        <v>105</v>
      </c>
      <c r="CE163" s="100" t="s">
        <v>101</v>
      </c>
      <c r="CF163" s="101" t="s">
        <v>102</v>
      </c>
      <c r="CG163" s="102" t="s">
        <v>185</v>
      </c>
      <c r="CH163" s="103" t="s">
        <v>186</v>
      </c>
      <c r="CI163" s="104"/>
    </row>
    <row r="164" ht="30.3" spans="1:87">
      <c r="A164" s="21">
        <v>161</v>
      </c>
      <c r="B164" s="28"/>
      <c r="C164" s="29"/>
      <c r="D164" s="30"/>
      <c r="E164" s="26"/>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12</v>
      </c>
      <c r="BN164" s="81" t="s">
        <v>105</v>
      </c>
      <c r="BO164" s="81" t="s">
        <v>105</v>
      </c>
      <c r="BP164" s="81" t="s">
        <v>105</v>
      </c>
      <c r="BQ164" s="81" t="s">
        <v>105</v>
      </c>
      <c r="BR164" s="81" t="s">
        <v>105</v>
      </c>
      <c r="BS164" s="81" t="s">
        <v>105</v>
      </c>
      <c r="BT164" s="81" t="s">
        <v>105</v>
      </c>
      <c r="BU164" s="81" t="s">
        <v>105</v>
      </c>
      <c r="BV164" s="87" t="s">
        <v>98</v>
      </c>
      <c r="BW164" s="88" t="s">
        <v>184</v>
      </c>
      <c r="BX164" s="81" t="s">
        <v>105</v>
      </c>
      <c r="BY164" s="81" t="s">
        <v>105</v>
      </c>
      <c r="BZ164" s="81" t="s">
        <v>105</v>
      </c>
      <c r="CA164" s="81" t="s">
        <v>105</v>
      </c>
      <c r="CB164" s="81" t="s">
        <v>105</v>
      </c>
      <c r="CC164" s="81" t="s">
        <v>105</v>
      </c>
      <c r="CD164" s="99" t="s">
        <v>105</v>
      </c>
      <c r="CE164" s="100" t="s">
        <v>101</v>
      </c>
      <c r="CF164" s="101" t="s">
        <v>102</v>
      </c>
      <c r="CG164" s="102" t="s">
        <v>185</v>
      </c>
      <c r="CH164" s="103" t="s">
        <v>186</v>
      </c>
      <c r="CI164" s="104"/>
    </row>
    <row r="165" ht="30.3" spans="1:87">
      <c r="A165" s="21">
        <v>162</v>
      </c>
      <c r="B165" s="28"/>
      <c r="C165" s="29"/>
      <c r="D165" s="30"/>
      <c r="E165" s="26"/>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12</v>
      </c>
      <c r="BN165" s="81" t="s">
        <v>105</v>
      </c>
      <c r="BO165" s="81" t="s">
        <v>105</v>
      </c>
      <c r="BP165" s="81" t="s">
        <v>105</v>
      </c>
      <c r="BQ165" s="81" t="s">
        <v>105</v>
      </c>
      <c r="BR165" s="81" t="s">
        <v>105</v>
      </c>
      <c r="BS165" s="81" t="s">
        <v>105</v>
      </c>
      <c r="BT165" s="81" t="s">
        <v>105</v>
      </c>
      <c r="BU165" s="81" t="s">
        <v>105</v>
      </c>
      <c r="BV165" s="87" t="s">
        <v>98</v>
      </c>
      <c r="BW165" s="88" t="s">
        <v>184</v>
      </c>
      <c r="BX165" s="81" t="s">
        <v>105</v>
      </c>
      <c r="BY165" s="81" t="s">
        <v>105</v>
      </c>
      <c r="BZ165" s="81" t="s">
        <v>105</v>
      </c>
      <c r="CA165" s="81" t="s">
        <v>105</v>
      </c>
      <c r="CB165" s="81" t="s">
        <v>105</v>
      </c>
      <c r="CC165" s="81" t="s">
        <v>105</v>
      </c>
      <c r="CD165" s="99" t="s">
        <v>105</v>
      </c>
      <c r="CE165" s="100" t="s">
        <v>101</v>
      </c>
      <c r="CF165" s="101" t="s">
        <v>102</v>
      </c>
      <c r="CG165" s="102" t="s">
        <v>185</v>
      </c>
      <c r="CH165" s="103" t="s">
        <v>186</v>
      </c>
      <c r="CI165" s="104"/>
    </row>
    <row r="166" ht="30.3" spans="1:87">
      <c r="A166" s="21">
        <v>163</v>
      </c>
      <c r="B166" s="28"/>
      <c r="C166" s="29"/>
      <c r="D166" s="30"/>
      <c r="E166" s="26"/>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12</v>
      </c>
      <c r="BN166" s="81" t="s">
        <v>105</v>
      </c>
      <c r="BO166" s="81" t="s">
        <v>105</v>
      </c>
      <c r="BP166" s="81" t="s">
        <v>105</v>
      </c>
      <c r="BQ166" s="81" t="s">
        <v>105</v>
      </c>
      <c r="BR166" s="81" t="s">
        <v>105</v>
      </c>
      <c r="BS166" s="81" t="s">
        <v>105</v>
      </c>
      <c r="BT166" s="81" t="s">
        <v>105</v>
      </c>
      <c r="BU166" s="81" t="s">
        <v>105</v>
      </c>
      <c r="BV166" s="87" t="s">
        <v>98</v>
      </c>
      <c r="BW166" s="88" t="s">
        <v>184</v>
      </c>
      <c r="BX166" s="81" t="s">
        <v>105</v>
      </c>
      <c r="BY166" s="81" t="s">
        <v>105</v>
      </c>
      <c r="BZ166" s="81" t="s">
        <v>105</v>
      </c>
      <c r="CA166" s="81" t="s">
        <v>105</v>
      </c>
      <c r="CB166" s="81" t="s">
        <v>105</v>
      </c>
      <c r="CC166" s="81" t="s">
        <v>105</v>
      </c>
      <c r="CD166" s="99" t="s">
        <v>105</v>
      </c>
      <c r="CE166" s="100" t="s">
        <v>101</v>
      </c>
      <c r="CF166" s="101" t="s">
        <v>102</v>
      </c>
      <c r="CG166" s="102" t="s">
        <v>185</v>
      </c>
      <c r="CH166" s="103" t="s">
        <v>186</v>
      </c>
      <c r="CI166" s="104"/>
    </row>
    <row r="167" ht="30.3" spans="1:87">
      <c r="A167" s="21">
        <v>164</v>
      </c>
      <c r="B167" s="28"/>
      <c r="C167" s="29"/>
      <c r="D167" s="30"/>
      <c r="E167" s="26"/>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12</v>
      </c>
      <c r="BN167" s="81" t="s">
        <v>105</v>
      </c>
      <c r="BO167" s="81" t="s">
        <v>105</v>
      </c>
      <c r="BP167" s="81" t="s">
        <v>105</v>
      </c>
      <c r="BQ167" s="81" t="s">
        <v>105</v>
      </c>
      <c r="BR167" s="81" t="s">
        <v>105</v>
      </c>
      <c r="BS167" s="81" t="s">
        <v>105</v>
      </c>
      <c r="BT167" s="81" t="s">
        <v>105</v>
      </c>
      <c r="BU167" s="81" t="s">
        <v>105</v>
      </c>
      <c r="BV167" s="87" t="s">
        <v>98</v>
      </c>
      <c r="BW167" s="88" t="s">
        <v>184</v>
      </c>
      <c r="BX167" s="81" t="s">
        <v>105</v>
      </c>
      <c r="BY167" s="81" t="s">
        <v>105</v>
      </c>
      <c r="BZ167" s="81" t="s">
        <v>105</v>
      </c>
      <c r="CA167" s="81" t="s">
        <v>105</v>
      </c>
      <c r="CB167" s="81" t="s">
        <v>105</v>
      </c>
      <c r="CC167" s="81" t="s">
        <v>105</v>
      </c>
      <c r="CD167" s="99" t="s">
        <v>105</v>
      </c>
      <c r="CE167" s="100" t="s">
        <v>101</v>
      </c>
      <c r="CF167" s="101" t="s">
        <v>102</v>
      </c>
      <c r="CG167" s="102" t="s">
        <v>185</v>
      </c>
      <c r="CH167" s="103" t="s">
        <v>186</v>
      </c>
      <c r="CI167" s="104"/>
    </row>
    <row r="168" ht="30.3" spans="1:87">
      <c r="A168" s="21">
        <v>165</v>
      </c>
      <c r="B168" s="28"/>
      <c r="C168" s="29"/>
      <c r="D168" s="30"/>
      <c r="E168" s="26"/>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12</v>
      </c>
      <c r="BN168" s="81" t="s">
        <v>105</v>
      </c>
      <c r="BO168" s="81" t="s">
        <v>105</v>
      </c>
      <c r="BP168" s="81" t="s">
        <v>105</v>
      </c>
      <c r="BQ168" s="81" t="s">
        <v>105</v>
      </c>
      <c r="BR168" s="81" t="s">
        <v>105</v>
      </c>
      <c r="BS168" s="81" t="s">
        <v>105</v>
      </c>
      <c r="BT168" s="81" t="s">
        <v>105</v>
      </c>
      <c r="BU168" s="81" t="s">
        <v>105</v>
      </c>
      <c r="BV168" s="87" t="s">
        <v>98</v>
      </c>
      <c r="BW168" s="88" t="s">
        <v>184</v>
      </c>
      <c r="BX168" s="81" t="s">
        <v>105</v>
      </c>
      <c r="BY168" s="81" t="s">
        <v>105</v>
      </c>
      <c r="BZ168" s="81" t="s">
        <v>105</v>
      </c>
      <c r="CA168" s="81" t="s">
        <v>105</v>
      </c>
      <c r="CB168" s="81" t="s">
        <v>105</v>
      </c>
      <c r="CC168" s="81" t="s">
        <v>105</v>
      </c>
      <c r="CD168" s="99" t="s">
        <v>105</v>
      </c>
      <c r="CE168" s="100" t="s">
        <v>101</v>
      </c>
      <c r="CF168" s="101" t="s">
        <v>102</v>
      </c>
      <c r="CG168" s="102" t="s">
        <v>185</v>
      </c>
      <c r="CH168" s="103" t="s">
        <v>186</v>
      </c>
      <c r="CI168" s="104"/>
    </row>
    <row r="169" ht="30.3" spans="1:87">
      <c r="A169" s="21">
        <v>166</v>
      </c>
      <c r="B169" s="28"/>
      <c r="C169" s="29"/>
      <c r="D169" s="30"/>
      <c r="E169" s="26"/>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12</v>
      </c>
      <c r="BN169" s="81" t="s">
        <v>105</v>
      </c>
      <c r="BO169" s="81" t="s">
        <v>105</v>
      </c>
      <c r="BP169" s="81" t="s">
        <v>105</v>
      </c>
      <c r="BQ169" s="81" t="s">
        <v>105</v>
      </c>
      <c r="BR169" s="81" t="s">
        <v>105</v>
      </c>
      <c r="BS169" s="81" t="s">
        <v>105</v>
      </c>
      <c r="BT169" s="81" t="s">
        <v>105</v>
      </c>
      <c r="BU169" s="81" t="s">
        <v>105</v>
      </c>
      <c r="BV169" s="87" t="s">
        <v>98</v>
      </c>
      <c r="BW169" s="88" t="s">
        <v>184</v>
      </c>
      <c r="BX169" s="81" t="s">
        <v>105</v>
      </c>
      <c r="BY169" s="81" t="s">
        <v>105</v>
      </c>
      <c r="BZ169" s="81" t="s">
        <v>105</v>
      </c>
      <c r="CA169" s="81" t="s">
        <v>105</v>
      </c>
      <c r="CB169" s="81" t="s">
        <v>105</v>
      </c>
      <c r="CC169" s="81" t="s">
        <v>105</v>
      </c>
      <c r="CD169" s="99" t="s">
        <v>105</v>
      </c>
      <c r="CE169" s="100" t="s">
        <v>101</v>
      </c>
      <c r="CF169" s="101" t="s">
        <v>102</v>
      </c>
      <c r="CG169" s="102" t="s">
        <v>185</v>
      </c>
      <c r="CH169" s="103" t="s">
        <v>186</v>
      </c>
      <c r="CI169" s="104"/>
    </row>
    <row r="170" ht="30.3" spans="1:87">
      <c r="A170" s="21">
        <v>167</v>
      </c>
      <c r="B170" s="28"/>
      <c r="C170" s="29"/>
      <c r="D170" s="30"/>
      <c r="E170" s="26"/>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12</v>
      </c>
      <c r="BN170" s="81" t="s">
        <v>105</v>
      </c>
      <c r="BO170" s="81" t="s">
        <v>105</v>
      </c>
      <c r="BP170" s="81" t="s">
        <v>105</v>
      </c>
      <c r="BQ170" s="81" t="s">
        <v>105</v>
      </c>
      <c r="BR170" s="81" t="s">
        <v>105</v>
      </c>
      <c r="BS170" s="81" t="s">
        <v>105</v>
      </c>
      <c r="BT170" s="81" t="s">
        <v>105</v>
      </c>
      <c r="BU170" s="81" t="s">
        <v>105</v>
      </c>
      <c r="BV170" s="87" t="s">
        <v>98</v>
      </c>
      <c r="BW170" s="88" t="s">
        <v>184</v>
      </c>
      <c r="BX170" s="81" t="s">
        <v>105</v>
      </c>
      <c r="BY170" s="81" t="s">
        <v>105</v>
      </c>
      <c r="BZ170" s="81" t="s">
        <v>105</v>
      </c>
      <c r="CA170" s="81" t="s">
        <v>105</v>
      </c>
      <c r="CB170" s="81" t="s">
        <v>105</v>
      </c>
      <c r="CC170" s="81" t="s">
        <v>105</v>
      </c>
      <c r="CD170" s="99" t="s">
        <v>105</v>
      </c>
      <c r="CE170" s="100" t="s">
        <v>101</v>
      </c>
      <c r="CF170" s="101" t="s">
        <v>102</v>
      </c>
      <c r="CG170" s="102" t="s">
        <v>185</v>
      </c>
      <c r="CH170" s="103" t="s">
        <v>186</v>
      </c>
      <c r="CI170" s="104"/>
    </row>
    <row r="171" ht="30.3" spans="1:87">
      <c r="A171" s="21">
        <v>168</v>
      </c>
      <c r="B171" s="28"/>
      <c r="C171" s="29"/>
      <c r="D171" s="30"/>
      <c r="E171" s="26"/>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12</v>
      </c>
      <c r="BN171" s="81" t="s">
        <v>105</v>
      </c>
      <c r="BO171" s="81" t="s">
        <v>105</v>
      </c>
      <c r="BP171" s="81" t="s">
        <v>105</v>
      </c>
      <c r="BQ171" s="81" t="s">
        <v>105</v>
      </c>
      <c r="BR171" s="81" t="s">
        <v>105</v>
      </c>
      <c r="BS171" s="81" t="s">
        <v>105</v>
      </c>
      <c r="BT171" s="81" t="s">
        <v>105</v>
      </c>
      <c r="BU171" s="81" t="s">
        <v>105</v>
      </c>
      <c r="BV171" s="87" t="s">
        <v>98</v>
      </c>
      <c r="BW171" s="88" t="s">
        <v>184</v>
      </c>
      <c r="BX171" s="81" t="s">
        <v>105</v>
      </c>
      <c r="BY171" s="81" t="s">
        <v>105</v>
      </c>
      <c r="BZ171" s="81" t="s">
        <v>105</v>
      </c>
      <c r="CA171" s="81" t="s">
        <v>105</v>
      </c>
      <c r="CB171" s="81" t="s">
        <v>105</v>
      </c>
      <c r="CC171" s="81" t="s">
        <v>105</v>
      </c>
      <c r="CD171" s="99" t="s">
        <v>105</v>
      </c>
      <c r="CE171" s="100" t="s">
        <v>101</v>
      </c>
      <c r="CF171" s="101" t="s">
        <v>102</v>
      </c>
      <c r="CG171" s="102" t="s">
        <v>185</v>
      </c>
      <c r="CH171" s="103" t="s">
        <v>186</v>
      </c>
      <c r="CI171" s="104"/>
    </row>
    <row r="172" ht="30.3" spans="1:87">
      <c r="A172" s="21">
        <v>169</v>
      </c>
      <c r="B172" s="28"/>
      <c r="C172" s="29"/>
      <c r="D172" s="30"/>
      <c r="E172" s="26"/>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12</v>
      </c>
      <c r="BN172" s="81" t="s">
        <v>105</v>
      </c>
      <c r="BO172" s="81" t="s">
        <v>105</v>
      </c>
      <c r="BP172" s="81" t="s">
        <v>105</v>
      </c>
      <c r="BQ172" s="81" t="s">
        <v>105</v>
      </c>
      <c r="BR172" s="81" t="s">
        <v>105</v>
      </c>
      <c r="BS172" s="81" t="s">
        <v>105</v>
      </c>
      <c r="BT172" s="81" t="s">
        <v>105</v>
      </c>
      <c r="BU172" s="81" t="s">
        <v>105</v>
      </c>
      <c r="BV172" s="87" t="s">
        <v>98</v>
      </c>
      <c r="BW172" s="88" t="s">
        <v>184</v>
      </c>
      <c r="BX172" s="81" t="s">
        <v>105</v>
      </c>
      <c r="BY172" s="81" t="s">
        <v>105</v>
      </c>
      <c r="BZ172" s="81" t="s">
        <v>105</v>
      </c>
      <c r="CA172" s="81" t="s">
        <v>105</v>
      </c>
      <c r="CB172" s="81" t="s">
        <v>105</v>
      </c>
      <c r="CC172" s="81" t="s">
        <v>105</v>
      </c>
      <c r="CD172" s="99" t="s">
        <v>105</v>
      </c>
      <c r="CE172" s="100" t="s">
        <v>101</v>
      </c>
      <c r="CF172" s="101" t="s">
        <v>102</v>
      </c>
      <c r="CG172" s="102" t="s">
        <v>185</v>
      </c>
      <c r="CH172" s="103" t="s">
        <v>186</v>
      </c>
      <c r="CI172" s="104"/>
    </row>
    <row r="173" ht="30.3" spans="1:87">
      <c r="A173" s="21">
        <v>170</v>
      </c>
      <c r="B173" s="28"/>
      <c r="C173" s="29"/>
      <c r="D173" s="30"/>
      <c r="E173" s="26"/>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12</v>
      </c>
      <c r="BN173" s="81" t="s">
        <v>105</v>
      </c>
      <c r="BO173" s="81" t="s">
        <v>105</v>
      </c>
      <c r="BP173" s="81" t="s">
        <v>105</v>
      </c>
      <c r="BQ173" s="81" t="s">
        <v>105</v>
      </c>
      <c r="BR173" s="81" t="s">
        <v>105</v>
      </c>
      <c r="BS173" s="81" t="s">
        <v>105</v>
      </c>
      <c r="BT173" s="81" t="s">
        <v>105</v>
      </c>
      <c r="BU173" s="81" t="s">
        <v>105</v>
      </c>
      <c r="BV173" s="87" t="s">
        <v>98</v>
      </c>
      <c r="BW173" s="88" t="s">
        <v>184</v>
      </c>
      <c r="BX173" s="81" t="s">
        <v>105</v>
      </c>
      <c r="BY173" s="81" t="s">
        <v>105</v>
      </c>
      <c r="BZ173" s="81" t="s">
        <v>105</v>
      </c>
      <c r="CA173" s="81" t="s">
        <v>105</v>
      </c>
      <c r="CB173" s="81" t="s">
        <v>105</v>
      </c>
      <c r="CC173" s="81" t="s">
        <v>105</v>
      </c>
      <c r="CD173" s="99" t="s">
        <v>105</v>
      </c>
      <c r="CE173" s="100" t="s">
        <v>101</v>
      </c>
      <c r="CF173" s="101" t="s">
        <v>102</v>
      </c>
      <c r="CG173" s="102" t="s">
        <v>185</v>
      </c>
      <c r="CH173" s="103" t="s">
        <v>186</v>
      </c>
      <c r="CI173" s="104"/>
    </row>
    <row r="174" ht="30.3" spans="1:87">
      <c r="A174" s="21">
        <v>171</v>
      </c>
      <c r="B174" s="28"/>
      <c r="C174" s="29"/>
      <c r="D174" s="30"/>
      <c r="E174" s="26"/>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12</v>
      </c>
      <c r="BN174" s="81" t="s">
        <v>105</v>
      </c>
      <c r="BO174" s="81" t="s">
        <v>105</v>
      </c>
      <c r="BP174" s="81" t="s">
        <v>105</v>
      </c>
      <c r="BQ174" s="81" t="s">
        <v>105</v>
      </c>
      <c r="BR174" s="81" t="s">
        <v>105</v>
      </c>
      <c r="BS174" s="81" t="s">
        <v>105</v>
      </c>
      <c r="BT174" s="81" t="s">
        <v>105</v>
      </c>
      <c r="BU174" s="81" t="s">
        <v>105</v>
      </c>
      <c r="BV174" s="87" t="s">
        <v>98</v>
      </c>
      <c r="BW174" s="88" t="s">
        <v>184</v>
      </c>
      <c r="BX174" s="81" t="s">
        <v>105</v>
      </c>
      <c r="BY174" s="81" t="s">
        <v>105</v>
      </c>
      <c r="BZ174" s="81" t="s">
        <v>105</v>
      </c>
      <c r="CA174" s="81" t="s">
        <v>105</v>
      </c>
      <c r="CB174" s="81" t="s">
        <v>105</v>
      </c>
      <c r="CC174" s="81" t="s">
        <v>105</v>
      </c>
      <c r="CD174" s="99" t="s">
        <v>105</v>
      </c>
      <c r="CE174" s="100" t="s">
        <v>101</v>
      </c>
      <c r="CF174" s="101" t="s">
        <v>102</v>
      </c>
      <c r="CG174" s="102" t="s">
        <v>185</v>
      </c>
      <c r="CH174" s="103" t="s">
        <v>186</v>
      </c>
      <c r="CI174" s="104"/>
    </row>
    <row r="175" ht="30.3" spans="1:87">
      <c r="A175" s="21">
        <v>172</v>
      </c>
      <c r="B175" s="28"/>
      <c r="C175" s="29"/>
      <c r="D175" s="30"/>
      <c r="E175" s="26"/>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12</v>
      </c>
      <c r="BN175" s="81" t="s">
        <v>105</v>
      </c>
      <c r="BO175" s="81" t="s">
        <v>105</v>
      </c>
      <c r="BP175" s="81" t="s">
        <v>105</v>
      </c>
      <c r="BQ175" s="81" t="s">
        <v>105</v>
      </c>
      <c r="BR175" s="81" t="s">
        <v>105</v>
      </c>
      <c r="BS175" s="81" t="s">
        <v>105</v>
      </c>
      <c r="BT175" s="81" t="s">
        <v>105</v>
      </c>
      <c r="BU175" s="81" t="s">
        <v>105</v>
      </c>
      <c r="BV175" s="87" t="s">
        <v>98</v>
      </c>
      <c r="BW175" s="88" t="s">
        <v>184</v>
      </c>
      <c r="BX175" s="81" t="s">
        <v>105</v>
      </c>
      <c r="BY175" s="81" t="s">
        <v>105</v>
      </c>
      <c r="BZ175" s="81" t="s">
        <v>105</v>
      </c>
      <c r="CA175" s="81" t="s">
        <v>105</v>
      </c>
      <c r="CB175" s="81" t="s">
        <v>105</v>
      </c>
      <c r="CC175" s="81" t="s">
        <v>105</v>
      </c>
      <c r="CD175" s="99" t="s">
        <v>105</v>
      </c>
      <c r="CE175" s="100" t="s">
        <v>101</v>
      </c>
      <c r="CF175" s="101" t="s">
        <v>102</v>
      </c>
      <c r="CG175" s="102" t="s">
        <v>185</v>
      </c>
      <c r="CH175" s="103" t="s">
        <v>186</v>
      </c>
      <c r="CI175" s="104"/>
    </row>
    <row r="176" ht="30.3" spans="1:87">
      <c r="A176" s="21">
        <v>173</v>
      </c>
      <c r="B176" s="28"/>
      <c r="C176" s="29"/>
      <c r="D176" s="30"/>
      <c r="E176" s="26"/>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12</v>
      </c>
      <c r="BN176" s="81" t="s">
        <v>105</v>
      </c>
      <c r="BO176" s="81" t="s">
        <v>105</v>
      </c>
      <c r="BP176" s="81" t="s">
        <v>105</v>
      </c>
      <c r="BQ176" s="81" t="s">
        <v>105</v>
      </c>
      <c r="BR176" s="81" t="s">
        <v>105</v>
      </c>
      <c r="BS176" s="81" t="s">
        <v>105</v>
      </c>
      <c r="BT176" s="81" t="s">
        <v>105</v>
      </c>
      <c r="BU176" s="81" t="s">
        <v>105</v>
      </c>
      <c r="BV176" s="87" t="s">
        <v>98</v>
      </c>
      <c r="BW176" s="88" t="s">
        <v>184</v>
      </c>
      <c r="BX176" s="81" t="s">
        <v>105</v>
      </c>
      <c r="BY176" s="81" t="s">
        <v>105</v>
      </c>
      <c r="BZ176" s="81" t="s">
        <v>105</v>
      </c>
      <c r="CA176" s="81" t="s">
        <v>105</v>
      </c>
      <c r="CB176" s="81" t="s">
        <v>105</v>
      </c>
      <c r="CC176" s="81" t="s">
        <v>105</v>
      </c>
      <c r="CD176" s="99" t="s">
        <v>105</v>
      </c>
      <c r="CE176" s="100" t="s">
        <v>101</v>
      </c>
      <c r="CF176" s="101" t="s">
        <v>102</v>
      </c>
      <c r="CG176" s="102" t="s">
        <v>185</v>
      </c>
      <c r="CH176" s="103" t="s">
        <v>186</v>
      </c>
      <c r="CI176" s="104"/>
    </row>
    <row r="177" ht="30.3" spans="1:87">
      <c r="A177" s="21">
        <v>174</v>
      </c>
      <c r="B177" s="28"/>
      <c r="C177" s="29"/>
      <c r="D177" s="30"/>
      <c r="E177" s="26"/>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12</v>
      </c>
      <c r="BN177" s="81" t="s">
        <v>105</v>
      </c>
      <c r="BO177" s="81" t="s">
        <v>105</v>
      </c>
      <c r="BP177" s="81" t="s">
        <v>105</v>
      </c>
      <c r="BQ177" s="81" t="s">
        <v>105</v>
      </c>
      <c r="BR177" s="81" t="s">
        <v>105</v>
      </c>
      <c r="BS177" s="81" t="s">
        <v>105</v>
      </c>
      <c r="BT177" s="81" t="s">
        <v>105</v>
      </c>
      <c r="BU177" s="81" t="s">
        <v>105</v>
      </c>
      <c r="BV177" s="87" t="s">
        <v>98</v>
      </c>
      <c r="BW177" s="88" t="s">
        <v>184</v>
      </c>
      <c r="BX177" s="81" t="s">
        <v>105</v>
      </c>
      <c r="BY177" s="81" t="s">
        <v>105</v>
      </c>
      <c r="BZ177" s="81" t="s">
        <v>105</v>
      </c>
      <c r="CA177" s="81" t="s">
        <v>105</v>
      </c>
      <c r="CB177" s="81" t="s">
        <v>105</v>
      </c>
      <c r="CC177" s="81" t="s">
        <v>105</v>
      </c>
      <c r="CD177" s="99" t="s">
        <v>105</v>
      </c>
      <c r="CE177" s="100" t="s">
        <v>101</v>
      </c>
      <c r="CF177" s="101" t="s">
        <v>102</v>
      </c>
      <c r="CG177" s="102" t="s">
        <v>185</v>
      </c>
      <c r="CH177" s="103" t="s">
        <v>186</v>
      </c>
      <c r="CI177" s="104"/>
    </row>
    <row r="178" ht="30.3" spans="1:87">
      <c r="A178" s="21">
        <v>175</v>
      </c>
      <c r="B178" s="28"/>
      <c r="C178" s="29"/>
      <c r="D178" s="30"/>
      <c r="E178" s="26"/>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12</v>
      </c>
      <c r="BN178" s="81" t="s">
        <v>105</v>
      </c>
      <c r="BO178" s="81" t="s">
        <v>105</v>
      </c>
      <c r="BP178" s="81" t="s">
        <v>105</v>
      </c>
      <c r="BQ178" s="81" t="s">
        <v>105</v>
      </c>
      <c r="BR178" s="81" t="s">
        <v>105</v>
      </c>
      <c r="BS178" s="81" t="s">
        <v>105</v>
      </c>
      <c r="BT178" s="81" t="s">
        <v>105</v>
      </c>
      <c r="BU178" s="81" t="s">
        <v>105</v>
      </c>
      <c r="BV178" s="87" t="s">
        <v>98</v>
      </c>
      <c r="BW178" s="88" t="s">
        <v>184</v>
      </c>
      <c r="BX178" s="81" t="s">
        <v>105</v>
      </c>
      <c r="BY178" s="81" t="s">
        <v>105</v>
      </c>
      <c r="BZ178" s="81" t="s">
        <v>105</v>
      </c>
      <c r="CA178" s="81" t="s">
        <v>105</v>
      </c>
      <c r="CB178" s="81" t="s">
        <v>105</v>
      </c>
      <c r="CC178" s="81" t="s">
        <v>105</v>
      </c>
      <c r="CD178" s="99" t="s">
        <v>105</v>
      </c>
      <c r="CE178" s="100" t="s">
        <v>101</v>
      </c>
      <c r="CF178" s="101" t="s">
        <v>102</v>
      </c>
      <c r="CG178" s="102" t="s">
        <v>185</v>
      </c>
      <c r="CH178" s="103" t="s">
        <v>186</v>
      </c>
      <c r="CI178" s="104"/>
    </row>
    <row r="179" ht="30.3" spans="1:87">
      <c r="A179" s="21">
        <v>176</v>
      </c>
      <c r="B179" s="28"/>
      <c r="C179" s="29"/>
      <c r="D179" s="30"/>
      <c r="E179" s="26"/>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12</v>
      </c>
      <c r="BN179" s="81" t="s">
        <v>105</v>
      </c>
      <c r="BO179" s="81" t="s">
        <v>105</v>
      </c>
      <c r="BP179" s="81" t="s">
        <v>105</v>
      </c>
      <c r="BQ179" s="81" t="s">
        <v>105</v>
      </c>
      <c r="BR179" s="81" t="s">
        <v>105</v>
      </c>
      <c r="BS179" s="81" t="s">
        <v>105</v>
      </c>
      <c r="BT179" s="81" t="s">
        <v>105</v>
      </c>
      <c r="BU179" s="81" t="s">
        <v>105</v>
      </c>
      <c r="BV179" s="87" t="s">
        <v>98</v>
      </c>
      <c r="BW179" s="88" t="s">
        <v>184</v>
      </c>
      <c r="BX179" s="81" t="s">
        <v>105</v>
      </c>
      <c r="BY179" s="81" t="s">
        <v>105</v>
      </c>
      <c r="BZ179" s="81" t="s">
        <v>105</v>
      </c>
      <c r="CA179" s="81" t="s">
        <v>105</v>
      </c>
      <c r="CB179" s="81" t="s">
        <v>105</v>
      </c>
      <c r="CC179" s="81" t="s">
        <v>105</v>
      </c>
      <c r="CD179" s="99" t="s">
        <v>105</v>
      </c>
      <c r="CE179" s="100" t="s">
        <v>101</v>
      </c>
      <c r="CF179" s="101" t="s">
        <v>102</v>
      </c>
      <c r="CG179" s="102" t="s">
        <v>185</v>
      </c>
      <c r="CH179" s="103" t="s">
        <v>186</v>
      </c>
      <c r="CI179" s="104"/>
    </row>
    <row r="180" ht="30.3" spans="1:87">
      <c r="A180" s="21">
        <v>177</v>
      </c>
      <c r="B180" s="28"/>
      <c r="C180" s="29"/>
      <c r="D180" s="30"/>
      <c r="E180" s="26"/>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12</v>
      </c>
      <c r="BN180" s="81" t="s">
        <v>105</v>
      </c>
      <c r="BO180" s="81" t="s">
        <v>105</v>
      </c>
      <c r="BP180" s="81" t="s">
        <v>105</v>
      </c>
      <c r="BQ180" s="81" t="s">
        <v>105</v>
      </c>
      <c r="BR180" s="81" t="s">
        <v>105</v>
      </c>
      <c r="BS180" s="81" t="s">
        <v>105</v>
      </c>
      <c r="BT180" s="81" t="s">
        <v>105</v>
      </c>
      <c r="BU180" s="81" t="s">
        <v>105</v>
      </c>
      <c r="BV180" s="87" t="s">
        <v>98</v>
      </c>
      <c r="BW180" s="88" t="s">
        <v>184</v>
      </c>
      <c r="BX180" s="81" t="s">
        <v>105</v>
      </c>
      <c r="BY180" s="81" t="s">
        <v>105</v>
      </c>
      <c r="BZ180" s="81" t="s">
        <v>105</v>
      </c>
      <c r="CA180" s="81" t="s">
        <v>105</v>
      </c>
      <c r="CB180" s="81" t="s">
        <v>105</v>
      </c>
      <c r="CC180" s="81" t="s">
        <v>105</v>
      </c>
      <c r="CD180" s="99" t="s">
        <v>105</v>
      </c>
      <c r="CE180" s="100" t="s">
        <v>101</v>
      </c>
      <c r="CF180" s="101" t="s">
        <v>102</v>
      </c>
      <c r="CG180" s="102" t="s">
        <v>185</v>
      </c>
      <c r="CH180" s="103" t="s">
        <v>186</v>
      </c>
      <c r="CI180" s="104"/>
    </row>
    <row r="181" ht="30.3" spans="1:87">
      <c r="A181" s="21">
        <v>178</v>
      </c>
      <c r="B181" s="28"/>
      <c r="C181" s="29"/>
      <c r="D181" s="30"/>
      <c r="E181" s="26"/>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12</v>
      </c>
      <c r="BN181" s="81" t="s">
        <v>105</v>
      </c>
      <c r="BO181" s="81" t="s">
        <v>105</v>
      </c>
      <c r="BP181" s="81" t="s">
        <v>105</v>
      </c>
      <c r="BQ181" s="81" t="s">
        <v>105</v>
      </c>
      <c r="BR181" s="81" t="s">
        <v>105</v>
      </c>
      <c r="BS181" s="81" t="s">
        <v>105</v>
      </c>
      <c r="BT181" s="81" t="s">
        <v>105</v>
      </c>
      <c r="BU181" s="81" t="s">
        <v>105</v>
      </c>
      <c r="BV181" s="87" t="s">
        <v>98</v>
      </c>
      <c r="BW181" s="88" t="s">
        <v>184</v>
      </c>
      <c r="BX181" s="81" t="s">
        <v>105</v>
      </c>
      <c r="BY181" s="81" t="s">
        <v>105</v>
      </c>
      <c r="BZ181" s="81" t="s">
        <v>105</v>
      </c>
      <c r="CA181" s="81" t="s">
        <v>105</v>
      </c>
      <c r="CB181" s="81" t="s">
        <v>105</v>
      </c>
      <c r="CC181" s="81" t="s">
        <v>105</v>
      </c>
      <c r="CD181" s="99" t="s">
        <v>105</v>
      </c>
      <c r="CE181" s="100" t="s">
        <v>101</v>
      </c>
      <c r="CF181" s="101" t="s">
        <v>102</v>
      </c>
      <c r="CG181" s="102" t="s">
        <v>185</v>
      </c>
      <c r="CH181" s="103" t="s">
        <v>186</v>
      </c>
      <c r="CI181" s="104"/>
    </row>
    <row r="182" ht="30.3" spans="1:87">
      <c r="A182" s="21">
        <v>179</v>
      </c>
      <c r="B182" s="28"/>
      <c r="C182" s="29"/>
      <c r="D182" s="30"/>
      <c r="E182" s="26"/>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12</v>
      </c>
      <c r="BN182" s="81" t="s">
        <v>105</v>
      </c>
      <c r="BO182" s="81" t="s">
        <v>105</v>
      </c>
      <c r="BP182" s="81" t="s">
        <v>105</v>
      </c>
      <c r="BQ182" s="81" t="s">
        <v>105</v>
      </c>
      <c r="BR182" s="81" t="s">
        <v>105</v>
      </c>
      <c r="BS182" s="81" t="s">
        <v>105</v>
      </c>
      <c r="BT182" s="81" t="s">
        <v>105</v>
      </c>
      <c r="BU182" s="81" t="s">
        <v>105</v>
      </c>
      <c r="BV182" s="87" t="s">
        <v>98</v>
      </c>
      <c r="BW182" s="88" t="s">
        <v>184</v>
      </c>
      <c r="BX182" s="81" t="s">
        <v>105</v>
      </c>
      <c r="BY182" s="81" t="s">
        <v>105</v>
      </c>
      <c r="BZ182" s="81" t="s">
        <v>105</v>
      </c>
      <c r="CA182" s="81" t="s">
        <v>105</v>
      </c>
      <c r="CB182" s="81" t="s">
        <v>105</v>
      </c>
      <c r="CC182" s="81" t="s">
        <v>105</v>
      </c>
      <c r="CD182" s="99" t="s">
        <v>105</v>
      </c>
      <c r="CE182" s="100" t="s">
        <v>101</v>
      </c>
      <c r="CF182" s="101" t="s">
        <v>102</v>
      </c>
      <c r="CG182" s="102" t="s">
        <v>185</v>
      </c>
      <c r="CH182" s="103" t="s">
        <v>186</v>
      </c>
      <c r="CI182" s="104"/>
    </row>
    <row r="183" ht="30.3" spans="1:87">
      <c r="A183" s="21">
        <v>180</v>
      </c>
      <c r="B183" s="28"/>
      <c r="C183" s="29"/>
      <c r="D183" s="30"/>
      <c r="E183" s="26"/>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12</v>
      </c>
      <c r="BN183" s="81" t="s">
        <v>105</v>
      </c>
      <c r="BO183" s="81" t="s">
        <v>105</v>
      </c>
      <c r="BP183" s="81" t="s">
        <v>105</v>
      </c>
      <c r="BQ183" s="81" t="s">
        <v>105</v>
      </c>
      <c r="BR183" s="81" t="s">
        <v>105</v>
      </c>
      <c r="BS183" s="81" t="s">
        <v>105</v>
      </c>
      <c r="BT183" s="81" t="s">
        <v>105</v>
      </c>
      <c r="BU183" s="81" t="s">
        <v>105</v>
      </c>
      <c r="BV183" s="87" t="s">
        <v>98</v>
      </c>
      <c r="BW183" s="88" t="s">
        <v>184</v>
      </c>
      <c r="BX183" s="81" t="s">
        <v>105</v>
      </c>
      <c r="BY183" s="81" t="s">
        <v>105</v>
      </c>
      <c r="BZ183" s="81" t="s">
        <v>105</v>
      </c>
      <c r="CA183" s="81" t="s">
        <v>105</v>
      </c>
      <c r="CB183" s="81" t="s">
        <v>105</v>
      </c>
      <c r="CC183" s="81" t="s">
        <v>105</v>
      </c>
      <c r="CD183" s="99" t="s">
        <v>105</v>
      </c>
      <c r="CE183" s="100" t="s">
        <v>101</v>
      </c>
      <c r="CF183" s="101" t="s">
        <v>102</v>
      </c>
      <c r="CG183" s="102" t="s">
        <v>185</v>
      </c>
      <c r="CH183" s="103" t="s">
        <v>186</v>
      </c>
      <c r="CI183" s="104"/>
    </row>
    <row r="184" ht="30.3" spans="1:87">
      <c r="A184" s="21">
        <v>181</v>
      </c>
      <c r="B184" s="28"/>
      <c r="C184" s="29"/>
      <c r="D184" s="30"/>
      <c r="E184" s="26"/>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12</v>
      </c>
      <c r="BN184" s="81" t="s">
        <v>105</v>
      </c>
      <c r="BO184" s="81" t="s">
        <v>105</v>
      </c>
      <c r="BP184" s="81" t="s">
        <v>105</v>
      </c>
      <c r="BQ184" s="81" t="s">
        <v>105</v>
      </c>
      <c r="BR184" s="81" t="s">
        <v>105</v>
      </c>
      <c r="BS184" s="81" t="s">
        <v>105</v>
      </c>
      <c r="BT184" s="81" t="s">
        <v>105</v>
      </c>
      <c r="BU184" s="81" t="s">
        <v>105</v>
      </c>
      <c r="BV184" s="87" t="s">
        <v>98</v>
      </c>
      <c r="BW184" s="88" t="s">
        <v>184</v>
      </c>
      <c r="BX184" s="81" t="s">
        <v>105</v>
      </c>
      <c r="BY184" s="81" t="s">
        <v>105</v>
      </c>
      <c r="BZ184" s="81" t="s">
        <v>105</v>
      </c>
      <c r="CA184" s="81" t="s">
        <v>105</v>
      </c>
      <c r="CB184" s="81" t="s">
        <v>105</v>
      </c>
      <c r="CC184" s="81" t="s">
        <v>105</v>
      </c>
      <c r="CD184" s="99" t="s">
        <v>105</v>
      </c>
      <c r="CE184" s="100" t="s">
        <v>101</v>
      </c>
      <c r="CF184" s="101" t="s">
        <v>102</v>
      </c>
      <c r="CG184" s="102" t="s">
        <v>185</v>
      </c>
      <c r="CH184" s="103" t="s">
        <v>186</v>
      </c>
      <c r="CI184" s="104"/>
    </row>
    <row r="185" ht="30.3" spans="1:87">
      <c r="A185" s="21">
        <v>182</v>
      </c>
      <c r="B185" s="28"/>
      <c r="C185" s="29"/>
      <c r="D185" s="30"/>
      <c r="E185" s="26"/>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12</v>
      </c>
      <c r="BN185" s="81" t="s">
        <v>105</v>
      </c>
      <c r="BO185" s="81" t="s">
        <v>105</v>
      </c>
      <c r="BP185" s="81" t="s">
        <v>105</v>
      </c>
      <c r="BQ185" s="81" t="s">
        <v>105</v>
      </c>
      <c r="BR185" s="81" t="s">
        <v>105</v>
      </c>
      <c r="BS185" s="81" t="s">
        <v>105</v>
      </c>
      <c r="BT185" s="81" t="s">
        <v>105</v>
      </c>
      <c r="BU185" s="81" t="s">
        <v>105</v>
      </c>
      <c r="BV185" s="87" t="s">
        <v>98</v>
      </c>
      <c r="BW185" s="88" t="s">
        <v>184</v>
      </c>
      <c r="BX185" s="81" t="s">
        <v>105</v>
      </c>
      <c r="BY185" s="81" t="s">
        <v>105</v>
      </c>
      <c r="BZ185" s="81" t="s">
        <v>105</v>
      </c>
      <c r="CA185" s="81" t="s">
        <v>105</v>
      </c>
      <c r="CB185" s="81" t="s">
        <v>105</v>
      </c>
      <c r="CC185" s="81" t="s">
        <v>105</v>
      </c>
      <c r="CD185" s="99" t="s">
        <v>105</v>
      </c>
      <c r="CE185" s="100" t="s">
        <v>101</v>
      </c>
      <c r="CF185" s="101" t="s">
        <v>102</v>
      </c>
      <c r="CG185" s="102" t="s">
        <v>185</v>
      </c>
      <c r="CH185" s="103" t="s">
        <v>186</v>
      </c>
      <c r="CI185" s="104"/>
    </row>
    <row r="186" ht="30.3" spans="1:87">
      <c r="A186" s="21">
        <v>183</v>
      </c>
      <c r="B186" s="28"/>
      <c r="C186" s="29"/>
      <c r="D186" s="30"/>
      <c r="E186" s="26"/>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12</v>
      </c>
      <c r="BN186" s="81" t="s">
        <v>105</v>
      </c>
      <c r="BO186" s="81" t="s">
        <v>105</v>
      </c>
      <c r="BP186" s="81" t="s">
        <v>105</v>
      </c>
      <c r="BQ186" s="81" t="s">
        <v>105</v>
      </c>
      <c r="BR186" s="81" t="s">
        <v>105</v>
      </c>
      <c r="BS186" s="81" t="s">
        <v>105</v>
      </c>
      <c r="BT186" s="81" t="s">
        <v>105</v>
      </c>
      <c r="BU186" s="81" t="s">
        <v>105</v>
      </c>
      <c r="BV186" s="87" t="s">
        <v>98</v>
      </c>
      <c r="BW186" s="88" t="s">
        <v>184</v>
      </c>
      <c r="BX186" s="81" t="s">
        <v>105</v>
      </c>
      <c r="BY186" s="81" t="s">
        <v>105</v>
      </c>
      <c r="BZ186" s="81" t="s">
        <v>105</v>
      </c>
      <c r="CA186" s="81" t="s">
        <v>105</v>
      </c>
      <c r="CB186" s="81" t="s">
        <v>105</v>
      </c>
      <c r="CC186" s="81" t="s">
        <v>105</v>
      </c>
      <c r="CD186" s="99" t="s">
        <v>105</v>
      </c>
      <c r="CE186" s="100" t="s">
        <v>101</v>
      </c>
      <c r="CF186" s="101" t="s">
        <v>102</v>
      </c>
      <c r="CG186" s="102" t="s">
        <v>185</v>
      </c>
      <c r="CH186" s="103" t="s">
        <v>186</v>
      </c>
      <c r="CI186" s="104"/>
    </row>
    <row r="187" ht="30.3" spans="1:87">
      <c r="A187" s="21">
        <v>184</v>
      </c>
      <c r="B187" s="28"/>
      <c r="C187" s="29"/>
      <c r="D187" s="30"/>
      <c r="E187" s="26"/>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12</v>
      </c>
      <c r="BN187" s="81" t="s">
        <v>105</v>
      </c>
      <c r="BO187" s="81" t="s">
        <v>105</v>
      </c>
      <c r="BP187" s="81" t="s">
        <v>105</v>
      </c>
      <c r="BQ187" s="81" t="s">
        <v>105</v>
      </c>
      <c r="BR187" s="81" t="s">
        <v>105</v>
      </c>
      <c r="BS187" s="81" t="s">
        <v>105</v>
      </c>
      <c r="BT187" s="81" t="s">
        <v>105</v>
      </c>
      <c r="BU187" s="81" t="s">
        <v>105</v>
      </c>
      <c r="BV187" s="87" t="s">
        <v>98</v>
      </c>
      <c r="BW187" s="88" t="s">
        <v>184</v>
      </c>
      <c r="BX187" s="81" t="s">
        <v>105</v>
      </c>
      <c r="BY187" s="81" t="s">
        <v>105</v>
      </c>
      <c r="BZ187" s="81" t="s">
        <v>105</v>
      </c>
      <c r="CA187" s="81" t="s">
        <v>105</v>
      </c>
      <c r="CB187" s="81" t="s">
        <v>105</v>
      </c>
      <c r="CC187" s="81" t="s">
        <v>105</v>
      </c>
      <c r="CD187" s="99" t="s">
        <v>105</v>
      </c>
      <c r="CE187" s="100" t="s">
        <v>101</v>
      </c>
      <c r="CF187" s="101" t="s">
        <v>102</v>
      </c>
      <c r="CG187" s="102" t="s">
        <v>185</v>
      </c>
      <c r="CH187" s="103" t="s">
        <v>186</v>
      </c>
      <c r="CI187" s="104"/>
    </row>
    <row r="188" ht="30.3" spans="1:87">
      <c r="A188" s="21">
        <v>185</v>
      </c>
      <c r="B188" s="28"/>
      <c r="C188" s="29"/>
      <c r="D188" s="30"/>
      <c r="E188" s="26"/>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12</v>
      </c>
      <c r="BN188" s="81" t="s">
        <v>105</v>
      </c>
      <c r="BO188" s="81" t="s">
        <v>105</v>
      </c>
      <c r="BP188" s="81" t="s">
        <v>105</v>
      </c>
      <c r="BQ188" s="81" t="s">
        <v>105</v>
      </c>
      <c r="BR188" s="81" t="s">
        <v>105</v>
      </c>
      <c r="BS188" s="81" t="s">
        <v>105</v>
      </c>
      <c r="BT188" s="81" t="s">
        <v>105</v>
      </c>
      <c r="BU188" s="81" t="s">
        <v>105</v>
      </c>
      <c r="BV188" s="87" t="s">
        <v>98</v>
      </c>
      <c r="BW188" s="88" t="s">
        <v>184</v>
      </c>
      <c r="BX188" s="81" t="s">
        <v>105</v>
      </c>
      <c r="BY188" s="81" t="s">
        <v>105</v>
      </c>
      <c r="BZ188" s="81" t="s">
        <v>105</v>
      </c>
      <c r="CA188" s="81" t="s">
        <v>105</v>
      </c>
      <c r="CB188" s="81" t="s">
        <v>105</v>
      </c>
      <c r="CC188" s="81" t="s">
        <v>105</v>
      </c>
      <c r="CD188" s="99" t="s">
        <v>105</v>
      </c>
      <c r="CE188" s="100" t="s">
        <v>101</v>
      </c>
      <c r="CF188" s="101" t="s">
        <v>102</v>
      </c>
      <c r="CG188" s="102" t="s">
        <v>185</v>
      </c>
      <c r="CH188" s="103" t="s">
        <v>186</v>
      </c>
      <c r="CI188" s="104"/>
    </row>
    <row r="189" ht="30.3" spans="1:87">
      <c r="A189" s="21">
        <v>186</v>
      </c>
      <c r="B189" s="28"/>
      <c r="C189" s="29"/>
      <c r="D189" s="30"/>
      <c r="E189" s="26"/>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12</v>
      </c>
      <c r="BN189" s="81" t="s">
        <v>105</v>
      </c>
      <c r="BO189" s="81" t="s">
        <v>105</v>
      </c>
      <c r="BP189" s="81" t="s">
        <v>105</v>
      </c>
      <c r="BQ189" s="81" t="s">
        <v>105</v>
      </c>
      <c r="BR189" s="81" t="s">
        <v>105</v>
      </c>
      <c r="BS189" s="81" t="s">
        <v>105</v>
      </c>
      <c r="BT189" s="81" t="s">
        <v>105</v>
      </c>
      <c r="BU189" s="81" t="s">
        <v>105</v>
      </c>
      <c r="BV189" s="87" t="s">
        <v>98</v>
      </c>
      <c r="BW189" s="88" t="s">
        <v>184</v>
      </c>
      <c r="BX189" s="81" t="s">
        <v>105</v>
      </c>
      <c r="BY189" s="81" t="s">
        <v>105</v>
      </c>
      <c r="BZ189" s="81" t="s">
        <v>105</v>
      </c>
      <c r="CA189" s="81" t="s">
        <v>105</v>
      </c>
      <c r="CB189" s="81" t="s">
        <v>105</v>
      </c>
      <c r="CC189" s="81" t="s">
        <v>105</v>
      </c>
      <c r="CD189" s="99" t="s">
        <v>105</v>
      </c>
      <c r="CE189" s="100" t="s">
        <v>101</v>
      </c>
      <c r="CF189" s="101" t="s">
        <v>102</v>
      </c>
      <c r="CG189" s="102" t="s">
        <v>185</v>
      </c>
      <c r="CH189" s="103" t="s">
        <v>186</v>
      </c>
      <c r="CI189" s="104"/>
    </row>
    <row r="190" ht="30.3" spans="1:87">
      <c r="A190" s="21">
        <v>187</v>
      </c>
      <c r="B190" s="28"/>
      <c r="C190" s="29"/>
      <c r="D190" s="30"/>
      <c r="E190" s="26"/>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12</v>
      </c>
      <c r="BN190" s="81" t="s">
        <v>105</v>
      </c>
      <c r="BO190" s="81" t="s">
        <v>105</v>
      </c>
      <c r="BP190" s="81" t="s">
        <v>105</v>
      </c>
      <c r="BQ190" s="81" t="s">
        <v>105</v>
      </c>
      <c r="BR190" s="81" t="s">
        <v>105</v>
      </c>
      <c r="BS190" s="81" t="s">
        <v>105</v>
      </c>
      <c r="BT190" s="81" t="s">
        <v>105</v>
      </c>
      <c r="BU190" s="81" t="s">
        <v>105</v>
      </c>
      <c r="BV190" s="87" t="s">
        <v>98</v>
      </c>
      <c r="BW190" s="88" t="s">
        <v>184</v>
      </c>
      <c r="BX190" s="81" t="s">
        <v>105</v>
      </c>
      <c r="BY190" s="81" t="s">
        <v>105</v>
      </c>
      <c r="BZ190" s="81" t="s">
        <v>105</v>
      </c>
      <c r="CA190" s="81" t="s">
        <v>105</v>
      </c>
      <c r="CB190" s="81" t="s">
        <v>105</v>
      </c>
      <c r="CC190" s="81" t="s">
        <v>105</v>
      </c>
      <c r="CD190" s="99" t="s">
        <v>105</v>
      </c>
      <c r="CE190" s="100" t="s">
        <v>101</v>
      </c>
      <c r="CF190" s="101" t="s">
        <v>102</v>
      </c>
      <c r="CG190" s="102" t="s">
        <v>185</v>
      </c>
      <c r="CH190" s="103" t="s">
        <v>186</v>
      </c>
      <c r="CI190" s="104"/>
    </row>
    <row r="191" ht="30.3" spans="1:87">
      <c r="A191" s="21">
        <v>188</v>
      </c>
      <c r="B191" s="28"/>
      <c r="C191" s="29"/>
      <c r="D191" s="30"/>
      <c r="E191" s="26"/>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12</v>
      </c>
      <c r="BN191" s="81" t="s">
        <v>105</v>
      </c>
      <c r="BO191" s="81" t="s">
        <v>105</v>
      </c>
      <c r="BP191" s="81" t="s">
        <v>105</v>
      </c>
      <c r="BQ191" s="81" t="s">
        <v>105</v>
      </c>
      <c r="BR191" s="81" t="s">
        <v>105</v>
      </c>
      <c r="BS191" s="81" t="s">
        <v>105</v>
      </c>
      <c r="BT191" s="81" t="s">
        <v>105</v>
      </c>
      <c r="BU191" s="81" t="s">
        <v>105</v>
      </c>
      <c r="BV191" s="87" t="s">
        <v>98</v>
      </c>
      <c r="BW191" s="88" t="s">
        <v>184</v>
      </c>
      <c r="BX191" s="81" t="s">
        <v>105</v>
      </c>
      <c r="BY191" s="81" t="s">
        <v>105</v>
      </c>
      <c r="BZ191" s="81" t="s">
        <v>105</v>
      </c>
      <c r="CA191" s="81" t="s">
        <v>105</v>
      </c>
      <c r="CB191" s="81" t="s">
        <v>105</v>
      </c>
      <c r="CC191" s="81" t="s">
        <v>105</v>
      </c>
      <c r="CD191" s="99" t="s">
        <v>105</v>
      </c>
      <c r="CE191" s="100" t="s">
        <v>101</v>
      </c>
      <c r="CF191" s="101" t="s">
        <v>102</v>
      </c>
      <c r="CG191" s="102" t="s">
        <v>185</v>
      </c>
      <c r="CH191" s="103" t="s">
        <v>186</v>
      </c>
      <c r="CI191" s="104"/>
    </row>
    <row r="192" ht="30.3" spans="1:87">
      <c r="A192" s="21">
        <v>189</v>
      </c>
      <c r="B192" s="28"/>
      <c r="C192" s="29"/>
      <c r="D192" s="30"/>
      <c r="E192" s="26"/>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12</v>
      </c>
      <c r="BN192" s="81" t="s">
        <v>105</v>
      </c>
      <c r="BO192" s="81" t="s">
        <v>105</v>
      </c>
      <c r="BP192" s="81" t="s">
        <v>105</v>
      </c>
      <c r="BQ192" s="81" t="s">
        <v>105</v>
      </c>
      <c r="BR192" s="81" t="s">
        <v>105</v>
      </c>
      <c r="BS192" s="81" t="s">
        <v>105</v>
      </c>
      <c r="BT192" s="81" t="s">
        <v>105</v>
      </c>
      <c r="BU192" s="81" t="s">
        <v>105</v>
      </c>
      <c r="BV192" s="87" t="s">
        <v>98</v>
      </c>
      <c r="BW192" s="88" t="s">
        <v>184</v>
      </c>
      <c r="BX192" s="81" t="s">
        <v>105</v>
      </c>
      <c r="BY192" s="81" t="s">
        <v>105</v>
      </c>
      <c r="BZ192" s="81" t="s">
        <v>105</v>
      </c>
      <c r="CA192" s="81" t="s">
        <v>105</v>
      </c>
      <c r="CB192" s="81" t="s">
        <v>105</v>
      </c>
      <c r="CC192" s="81" t="s">
        <v>105</v>
      </c>
      <c r="CD192" s="99" t="s">
        <v>105</v>
      </c>
      <c r="CE192" s="100" t="s">
        <v>101</v>
      </c>
      <c r="CF192" s="101" t="s">
        <v>102</v>
      </c>
      <c r="CG192" s="102" t="s">
        <v>185</v>
      </c>
      <c r="CH192" s="103" t="s">
        <v>186</v>
      </c>
      <c r="CI192" s="104"/>
    </row>
    <row r="193" ht="30.3" spans="1:87">
      <c r="A193" s="21">
        <v>190</v>
      </c>
      <c r="B193" s="28"/>
      <c r="C193" s="29"/>
      <c r="D193" s="30"/>
      <c r="E193" s="26"/>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12</v>
      </c>
      <c r="BN193" s="81" t="s">
        <v>105</v>
      </c>
      <c r="BO193" s="81" t="s">
        <v>105</v>
      </c>
      <c r="BP193" s="81" t="s">
        <v>105</v>
      </c>
      <c r="BQ193" s="81" t="s">
        <v>105</v>
      </c>
      <c r="BR193" s="81" t="s">
        <v>105</v>
      </c>
      <c r="BS193" s="81" t="s">
        <v>105</v>
      </c>
      <c r="BT193" s="81" t="s">
        <v>105</v>
      </c>
      <c r="BU193" s="81" t="s">
        <v>105</v>
      </c>
      <c r="BV193" s="87" t="s">
        <v>98</v>
      </c>
      <c r="BW193" s="88" t="s">
        <v>184</v>
      </c>
      <c r="BX193" s="81" t="s">
        <v>105</v>
      </c>
      <c r="BY193" s="81" t="s">
        <v>105</v>
      </c>
      <c r="BZ193" s="81" t="s">
        <v>105</v>
      </c>
      <c r="CA193" s="81" t="s">
        <v>105</v>
      </c>
      <c r="CB193" s="81" t="s">
        <v>105</v>
      </c>
      <c r="CC193" s="81" t="s">
        <v>105</v>
      </c>
      <c r="CD193" s="99" t="s">
        <v>105</v>
      </c>
      <c r="CE193" s="100" t="s">
        <v>101</v>
      </c>
      <c r="CF193" s="101" t="s">
        <v>102</v>
      </c>
      <c r="CG193" s="102" t="s">
        <v>185</v>
      </c>
      <c r="CH193" s="103" t="s">
        <v>186</v>
      </c>
      <c r="CI193" s="104"/>
    </row>
    <row r="194" ht="30.3" spans="1:87">
      <c r="A194" s="21">
        <v>191</v>
      </c>
      <c r="B194" s="28"/>
      <c r="C194" s="29"/>
      <c r="D194" s="30"/>
      <c r="E194" s="26"/>
      <c r="F194" s="27"/>
      <c r="G194" s="27"/>
      <c r="H194" s="27"/>
      <c r="I194" s="42">
        <f t="shared" si="44"/>
        <v>0</v>
      </c>
      <c r="J194" s="26"/>
      <c r="K194" s="26"/>
      <c r="L194" s="43">
        <f t="shared" si="42"/>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12</v>
      </c>
      <c r="BN194" s="81" t="s">
        <v>105</v>
      </c>
      <c r="BO194" s="81" t="s">
        <v>105</v>
      </c>
      <c r="BP194" s="81" t="s">
        <v>105</v>
      </c>
      <c r="BQ194" s="81" t="s">
        <v>105</v>
      </c>
      <c r="BR194" s="81" t="s">
        <v>105</v>
      </c>
      <c r="BS194" s="81" t="s">
        <v>105</v>
      </c>
      <c r="BT194" s="81" t="s">
        <v>105</v>
      </c>
      <c r="BU194" s="81" t="s">
        <v>105</v>
      </c>
      <c r="BV194" s="87" t="s">
        <v>98</v>
      </c>
      <c r="BW194" s="88" t="s">
        <v>184</v>
      </c>
      <c r="BX194" s="81" t="s">
        <v>105</v>
      </c>
      <c r="BY194" s="81" t="s">
        <v>105</v>
      </c>
      <c r="BZ194" s="81" t="s">
        <v>105</v>
      </c>
      <c r="CA194" s="81" t="s">
        <v>105</v>
      </c>
      <c r="CB194" s="81" t="s">
        <v>105</v>
      </c>
      <c r="CC194" s="81" t="s">
        <v>105</v>
      </c>
      <c r="CD194" s="99" t="s">
        <v>105</v>
      </c>
      <c r="CE194" s="100" t="s">
        <v>101</v>
      </c>
      <c r="CF194" s="101" t="s">
        <v>102</v>
      </c>
      <c r="CG194" s="102" t="s">
        <v>185</v>
      </c>
      <c r="CH194" s="103" t="s">
        <v>186</v>
      </c>
      <c r="CI194" s="104"/>
    </row>
    <row r="195" ht="30.3" spans="1:87">
      <c r="A195" s="21">
        <v>192</v>
      </c>
      <c r="B195" s="28"/>
      <c r="C195" s="29"/>
      <c r="D195" s="30"/>
      <c r="E195" s="26"/>
      <c r="F195" s="27"/>
      <c r="G195" s="27"/>
      <c r="H195" s="27"/>
      <c r="I195" s="42">
        <f t="shared" si="44"/>
        <v>0</v>
      </c>
      <c r="J195" s="26"/>
      <c r="K195" s="26"/>
      <c r="L195" s="43">
        <f t="shared" si="42"/>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12</v>
      </c>
      <c r="BN195" s="81" t="s">
        <v>105</v>
      </c>
      <c r="BO195" s="81" t="s">
        <v>105</v>
      </c>
      <c r="BP195" s="81" t="s">
        <v>105</v>
      </c>
      <c r="BQ195" s="81" t="s">
        <v>105</v>
      </c>
      <c r="BR195" s="81" t="s">
        <v>105</v>
      </c>
      <c r="BS195" s="81" t="s">
        <v>105</v>
      </c>
      <c r="BT195" s="81" t="s">
        <v>105</v>
      </c>
      <c r="BU195" s="81" t="s">
        <v>105</v>
      </c>
      <c r="BV195" s="87" t="s">
        <v>98</v>
      </c>
      <c r="BW195" s="88" t="s">
        <v>184</v>
      </c>
      <c r="BX195" s="81" t="s">
        <v>105</v>
      </c>
      <c r="BY195" s="81" t="s">
        <v>105</v>
      </c>
      <c r="BZ195" s="81" t="s">
        <v>105</v>
      </c>
      <c r="CA195" s="81" t="s">
        <v>105</v>
      </c>
      <c r="CB195" s="81" t="s">
        <v>105</v>
      </c>
      <c r="CC195" s="81" t="s">
        <v>105</v>
      </c>
      <c r="CD195" s="99" t="s">
        <v>105</v>
      </c>
      <c r="CE195" s="100" t="s">
        <v>101</v>
      </c>
      <c r="CF195" s="101" t="s">
        <v>102</v>
      </c>
      <c r="CG195" s="102" t="s">
        <v>185</v>
      </c>
      <c r="CH195" s="103" t="s">
        <v>186</v>
      </c>
      <c r="CI195" s="104"/>
    </row>
    <row r="196" ht="30.3" spans="1:87">
      <c r="A196" s="21">
        <v>193</v>
      </c>
      <c r="B196" s="28"/>
      <c r="C196" s="29"/>
      <c r="D196" s="30"/>
      <c r="E196" s="26"/>
      <c r="F196" s="27"/>
      <c r="G196" s="27"/>
      <c r="H196" s="27"/>
      <c r="I196" s="42">
        <f t="shared" si="44"/>
        <v>0</v>
      </c>
      <c r="J196" s="26"/>
      <c r="K196" s="26"/>
      <c r="L196" s="43">
        <f t="shared" ref="L196:L259" si="63">SUM(J196:K196)</f>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12</v>
      </c>
      <c r="BN196" s="81" t="s">
        <v>105</v>
      </c>
      <c r="BO196" s="81" t="s">
        <v>105</v>
      </c>
      <c r="BP196" s="81" t="s">
        <v>105</v>
      </c>
      <c r="BQ196" s="81" t="s">
        <v>105</v>
      </c>
      <c r="BR196" s="81" t="s">
        <v>105</v>
      </c>
      <c r="BS196" s="81" t="s">
        <v>105</v>
      </c>
      <c r="BT196" s="81" t="s">
        <v>105</v>
      </c>
      <c r="BU196" s="81" t="s">
        <v>105</v>
      </c>
      <c r="BV196" s="87" t="s">
        <v>98</v>
      </c>
      <c r="BW196" s="88" t="s">
        <v>184</v>
      </c>
      <c r="BX196" s="81" t="s">
        <v>105</v>
      </c>
      <c r="BY196" s="81" t="s">
        <v>105</v>
      </c>
      <c r="BZ196" s="81" t="s">
        <v>105</v>
      </c>
      <c r="CA196" s="81" t="s">
        <v>105</v>
      </c>
      <c r="CB196" s="81" t="s">
        <v>105</v>
      </c>
      <c r="CC196" s="81" t="s">
        <v>105</v>
      </c>
      <c r="CD196" s="99" t="s">
        <v>105</v>
      </c>
      <c r="CE196" s="100" t="s">
        <v>101</v>
      </c>
      <c r="CF196" s="101" t="s">
        <v>102</v>
      </c>
      <c r="CG196" s="102" t="s">
        <v>185</v>
      </c>
      <c r="CH196" s="103" t="s">
        <v>186</v>
      </c>
      <c r="CI196" s="104"/>
    </row>
    <row r="197" ht="30.3" spans="1:87">
      <c r="A197" s="21">
        <v>194</v>
      </c>
      <c r="B197" s="28"/>
      <c r="C197" s="29"/>
      <c r="D197" s="30"/>
      <c r="E197" s="26"/>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12</v>
      </c>
      <c r="BN197" s="81" t="s">
        <v>105</v>
      </c>
      <c r="BO197" s="81" t="s">
        <v>105</v>
      </c>
      <c r="BP197" s="81" t="s">
        <v>105</v>
      </c>
      <c r="BQ197" s="81" t="s">
        <v>105</v>
      </c>
      <c r="BR197" s="81" t="s">
        <v>105</v>
      </c>
      <c r="BS197" s="81" t="s">
        <v>105</v>
      </c>
      <c r="BT197" s="81" t="s">
        <v>105</v>
      </c>
      <c r="BU197" s="81" t="s">
        <v>105</v>
      </c>
      <c r="BV197" s="87" t="s">
        <v>98</v>
      </c>
      <c r="BW197" s="88" t="s">
        <v>184</v>
      </c>
      <c r="BX197" s="81" t="s">
        <v>105</v>
      </c>
      <c r="BY197" s="81" t="s">
        <v>105</v>
      </c>
      <c r="BZ197" s="81" t="s">
        <v>105</v>
      </c>
      <c r="CA197" s="81" t="s">
        <v>105</v>
      </c>
      <c r="CB197" s="81" t="s">
        <v>105</v>
      </c>
      <c r="CC197" s="81" t="s">
        <v>105</v>
      </c>
      <c r="CD197" s="99" t="s">
        <v>105</v>
      </c>
      <c r="CE197" s="100" t="s">
        <v>101</v>
      </c>
      <c r="CF197" s="101" t="s">
        <v>102</v>
      </c>
      <c r="CG197" s="102" t="s">
        <v>185</v>
      </c>
      <c r="CH197" s="103" t="s">
        <v>186</v>
      </c>
      <c r="CI197" s="104"/>
    </row>
    <row r="198" ht="30.3" spans="1:87">
      <c r="A198" s="21">
        <v>195</v>
      </c>
      <c r="B198" s="28"/>
      <c r="C198" s="29"/>
      <c r="D198" s="30"/>
      <c r="E198" s="26"/>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12</v>
      </c>
      <c r="BN198" s="81" t="s">
        <v>105</v>
      </c>
      <c r="BO198" s="81" t="s">
        <v>105</v>
      </c>
      <c r="BP198" s="81" t="s">
        <v>105</v>
      </c>
      <c r="BQ198" s="81" t="s">
        <v>105</v>
      </c>
      <c r="BR198" s="81" t="s">
        <v>105</v>
      </c>
      <c r="BS198" s="81" t="s">
        <v>105</v>
      </c>
      <c r="BT198" s="81" t="s">
        <v>105</v>
      </c>
      <c r="BU198" s="81" t="s">
        <v>105</v>
      </c>
      <c r="BV198" s="87" t="s">
        <v>98</v>
      </c>
      <c r="BW198" s="88" t="s">
        <v>184</v>
      </c>
      <c r="BX198" s="81" t="s">
        <v>105</v>
      </c>
      <c r="BY198" s="81" t="s">
        <v>105</v>
      </c>
      <c r="BZ198" s="81" t="s">
        <v>105</v>
      </c>
      <c r="CA198" s="81" t="s">
        <v>105</v>
      </c>
      <c r="CB198" s="81" t="s">
        <v>105</v>
      </c>
      <c r="CC198" s="81" t="s">
        <v>105</v>
      </c>
      <c r="CD198" s="99" t="s">
        <v>105</v>
      </c>
      <c r="CE198" s="100" t="s">
        <v>101</v>
      </c>
      <c r="CF198" s="101" t="s">
        <v>102</v>
      </c>
      <c r="CG198" s="102" t="s">
        <v>185</v>
      </c>
      <c r="CH198" s="103" t="s">
        <v>186</v>
      </c>
      <c r="CI198" s="104"/>
    </row>
    <row r="199" ht="30.3" spans="1:87">
      <c r="A199" s="21">
        <v>196</v>
      </c>
      <c r="B199" s="28"/>
      <c r="C199" s="29"/>
      <c r="D199" s="30"/>
      <c r="E199" s="26"/>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12</v>
      </c>
      <c r="BN199" s="81" t="s">
        <v>105</v>
      </c>
      <c r="BO199" s="81" t="s">
        <v>105</v>
      </c>
      <c r="BP199" s="81" t="s">
        <v>105</v>
      </c>
      <c r="BQ199" s="81" t="s">
        <v>105</v>
      </c>
      <c r="BR199" s="81" t="s">
        <v>105</v>
      </c>
      <c r="BS199" s="81" t="s">
        <v>105</v>
      </c>
      <c r="BT199" s="81" t="s">
        <v>105</v>
      </c>
      <c r="BU199" s="81" t="s">
        <v>105</v>
      </c>
      <c r="BV199" s="87" t="s">
        <v>98</v>
      </c>
      <c r="BW199" s="88" t="s">
        <v>184</v>
      </c>
      <c r="BX199" s="81" t="s">
        <v>105</v>
      </c>
      <c r="BY199" s="81" t="s">
        <v>105</v>
      </c>
      <c r="BZ199" s="81" t="s">
        <v>105</v>
      </c>
      <c r="CA199" s="81" t="s">
        <v>105</v>
      </c>
      <c r="CB199" s="81" t="s">
        <v>105</v>
      </c>
      <c r="CC199" s="81" t="s">
        <v>105</v>
      </c>
      <c r="CD199" s="99" t="s">
        <v>105</v>
      </c>
      <c r="CE199" s="100" t="s">
        <v>101</v>
      </c>
      <c r="CF199" s="101" t="s">
        <v>102</v>
      </c>
      <c r="CG199" s="102" t="s">
        <v>185</v>
      </c>
      <c r="CH199" s="103" t="s">
        <v>186</v>
      </c>
      <c r="CI199" s="104"/>
    </row>
    <row r="200" ht="30.3" spans="1:87">
      <c r="A200" s="21">
        <v>197</v>
      </c>
      <c r="B200" s="28"/>
      <c r="C200" s="29"/>
      <c r="D200" s="30"/>
      <c r="E200" s="26"/>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12</v>
      </c>
      <c r="BN200" s="81" t="s">
        <v>105</v>
      </c>
      <c r="BO200" s="81" t="s">
        <v>105</v>
      </c>
      <c r="BP200" s="81" t="s">
        <v>105</v>
      </c>
      <c r="BQ200" s="81" t="s">
        <v>105</v>
      </c>
      <c r="BR200" s="81" t="s">
        <v>105</v>
      </c>
      <c r="BS200" s="81" t="s">
        <v>105</v>
      </c>
      <c r="BT200" s="81" t="s">
        <v>105</v>
      </c>
      <c r="BU200" s="81" t="s">
        <v>105</v>
      </c>
      <c r="BV200" s="87" t="s">
        <v>98</v>
      </c>
      <c r="BW200" s="88" t="s">
        <v>184</v>
      </c>
      <c r="BX200" s="81" t="s">
        <v>105</v>
      </c>
      <c r="BY200" s="81" t="s">
        <v>105</v>
      </c>
      <c r="BZ200" s="81" t="s">
        <v>105</v>
      </c>
      <c r="CA200" s="81" t="s">
        <v>105</v>
      </c>
      <c r="CB200" s="81" t="s">
        <v>105</v>
      </c>
      <c r="CC200" s="81" t="s">
        <v>105</v>
      </c>
      <c r="CD200" s="99" t="s">
        <v>105</v>
      </c>
      <c r="CE200" s="100" t="s">
        <v>101</v>
      </c>
      <c r="CF200" s="101" t="s">
        <v>102</v>
      </c>
      <c r="CG200" s="102" t="s">
        <v>185</v>
      </c>
      <c r="CH200" s="103" t="s">
        <v>186</v>
      </c>
      <c r="CI200" s="104"/>
    </row>
    <row r="201" ht="30.3" spans="1:87">
      <c r="A201" s="21">
        <v>198</v>
      </c>
      <c r="B201" s="28"/>
      <c r="C201" s="29"/>
      <c r="D201" s="30"/>
      <c r="E201" s="26"/>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12</v>
      </c>
      <c r="BN201" s="81" t="s">
        <v>105</v>
      </c>
      <c r="BO201" s="81" t="s">
        <v>105</v>
      </c>
      <c r="BP201" s="81" t="s">
        <v>105</v>
      </c>
      <c r="BQ201" s="81" t="s">
        <v>105</v>
      </c>
      <c r="BR201" s="81" t="s">
        <v>105</v>
      </c>
      <c r="BS201" s="81" t="s">
        <v>105</v>
      </c>
      <c r="BT201" s="81" t="s">
        <v>105</v>
      </c>
      <c r="BU201" s="81" t="s">
        <v>105</v>
      </c>
      <c r="BV201" s="87" t="s">
        <v>98</v>
      </c>
      <c r="BW201" s="88" t="s">
        <v>184</v>
      </c>
      <c r="BX201" s="81" t="s">
        <v>105</v>
      </c>
      <c r="BY201" s="81" t="s">
        <v>105</v>
      </c>
      <c r="BZ201" s="81" t="s">
        <v>105</v>
      </c>
      <c r="CA201" s="81" t="s">
        <v>105</v>
      </c>
      <c r="CB201" s="81" t="s">
        <v>105</v>
      </c>
      <c r="CC201" s="81" t="s">
        <v>105</v>
      </c>
      <c r="CD201" s="99" t="s">
        <v>105</v>
      </c>
      <c r="CE201" s="100" t="s">
        <v>101</v>
      </c>
      <c r="CF201" s="101" t="s">
        <v>102</v>
      </c>
      <c r="CG201" s="102" t="s">
        <v>185</v>
      </c>
      <c r="CH201" s="103" t="s">
        <v>186</v>
      </c>
      <c r="CI201" s="104"/>
    </row>
    <row r="202" ht="30.3" spans="1:87">
      <c r="A202" s="21">
        <v>199</v>
      </c>
      <c r="B202" s="28"/>
      <c r="C202" s="29"/>
      <c r="D202" s="30"/>
      <c r="E202" s="26"/>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12</v>
      </c>
      <c r="BN202" s="81" t="s">
        <v>105</v>
      </c>
      <c r="BO202" s="81" t="s">
        <v>105</v>
      </c>
      <c r="BP202" s="81" t="s">
        <v>105</v>
      </c>
      <c r="BQ202" s="81" t="s">
        <v>105</v>
      </c>
      <c r="BR202" s="81" t="s">
        <v>105</v>
      </c>
      <c r="BS202" s="81" t="s">
        <v>105</v>
      </c>
      <c r="BT202" s="81" t="s">
        <v>105</v>
      </c>
      <c r="BU202" s="81" t="s">
        <v>105</v>
      </c>
      <c r="BV202" s="87" t="s">
        <v>98</v>
      </c>
      <c r="BW202" s="88" t="s">
        <v>184</v>
      </c>
      <c r="BX202" s="81" t="s">
        <v>105</v>
      </c>
      <c r="BY202" s="81" t="s">
        <v>105</v>
      </c>
      <c r="BZ202" s="81" t="s">
        <v>105</v>
      </c>
      <c r="CA202" s="81" t="s">
        <v>105</v>
      </c>
      <c r="CB202" s="81" t="s">
        <v>105</v>
      </c>
      <c r="CC202" s="81" t="s">
        <v>105</v>
      </c>
      <c r="CD202" s="99" t="s">
        <v>105</v>
      </c>
      <c r="CE202" s="100" t="s">
        <v>101</v>
      </c>
      <c r="CF202" s="101" t="s">
        <v>102</v>
      </c>
      <c r="CG202" s="102" t="s">
        <v>185</v>
      </c>
      <c r="CH202" s="103" t="s">
        <v>186</v>
      </c>
      <c r="CI202" s="104"/>
    </row>
    <row r="203" ht="30.3" spans="1:87">
      <c r="A203" s="21">
        <v>200</v>
      </c>
      <c r="B203" s="28"/>
      <c r="C203" s="29"/>
      <c r="D203" s="30"/>
      <c r="E203" s="26"/>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12</v>
      </c>
      <c r="BN203" s="81" t="s">
        <v>105</v>
      </c>
      <c r="BO203" s="81" t="s">
        <v>105</v>
      </c>
      <c r="BP203" s="81" t="s">
        <v>105</v>
      </c>
      <c r="BQ203" s="81" t="s">
        <v>105</v>
      </c>
      <c r="BR203" s="81" t="s">
        <v>105</v>
      </c>
      <c r="BS203" s="81" t="s">
        <v>105</v>
      </c>
      <c r="BT203" s="81" t="s">
        <v>105</v>
      </c>
      <c r="BU203" s="81" t="s">
        <v>105</v>
      </c>
      <c r="BV203" s="87" t="s">
        <v>98</v>
      </c>
      <c r="BW203" s="88" t="s">
        <v>184</v>
      </c>
      <c r="BX203" s="81" t="s">
        <v>105</v>
      </c>
      <c r="BY203" s="81" t="s">
        <v>105</v>
      </c>
      <c r="BZ203" s="81" t="s">
        <v>105</v>
      </c>
      <c r="CA203" s="81" t="s">
        <v>105</v>
      </c>
      <c r="CB203" s="81" t="s">
        <v>105</v>
      </c>
      <c r="CC203" s="81" t="s">
        <v>105</v>
      </c>
      <c r="CD203" s="99" t="s">
        <v>105</v>
      </c>
      <c r="CE203" s="100" t="s">
        <v>101</v>
      </c>
      <c r="CF203" s="101" t="s">
        <v>102</v>
      </c>
      <c r="CG203" s="102" t="s">
        <v>185</v>
      </c>
      <c r="CH203" s="103" t="s">
        <v>186</v>
      </c>
      <c r="CI203" s="104"/>
    </row>
    <row r="204" ht="30.3" spans="1:87">
      <c r="A204" s="21">
        <v>201</v>
      </c>
      <c r="B204" s="28"/>
      <c r="C204" s="29"/>
      <c r="D204" s="30"/>
      <c r="E204" s="26"/>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12</v>
      </c>
      <c r="BN204" s="81" t="s">
        <v>105</v>
      </c>
      <c r="BO204" s="81" t="s">
        <v>105</v>
      </c>
      <c r="BP204" s="81" t="s">
        <v>105</v>
      </c>
      <c r="BQ204" s="81" t="s">
        <v>105</v>
      </c>
      <c r="BR204" s="81" t="s">
        <v>105</v>
      </c>
      <c r="BS204" s="81" t="s">
        <v>105</v>
      </c>
      <c r="BT204" s="81" t="s">
        <v>105</v>
      </c>
      <c r="BU204" s="81" t="s">
        <v>105</v>
      </c>
      <c r="BV204" s="87" t="s">
        <v>98</v>
      </c>
      <c r="BW204" s="88" t="s">
        <v>184</v>
      </c>
      <c r="BX204" s="81" t="s">
        <v>105</v>
      </c>
      <c r="BY204" s="81" t="s">
        <v>105</v>
      </c>
      <c r="BZ204" s="81" t="s">
        <v>105</v>
      </c>
      <c r="CA204" s="81" t="s">
        <v>105</v>
      </c>
      <c r="CB204" s="81" t="s">
        <v>105</v>
      </c>
      <c r="CC204" s="81" t="s">
        <v>105</v>
      </c>
      <c r="CD204" s="99" t="s">
        <v>105</v>
      </c>
      <c r="CE204" s="100" t="s">
        <v>101</v>
      </c>
      <c r="CF204" s="101" t="s">
        <v>102</v>
      </c>
      <c r="CG204" s="102" t="s">
        <v>185</v>
      </c>
      <c r="CH204" s="103" t="s">
        <v>186</v>
      </c>
      <c r="CI204" s="104"/>
    </row>
    <row r="205" ht="30.3" spans="1:87">
      <c r="A205" s="21">
        <v>202</v>
      </c>
      <c r="B205" s="28"/>
      <c r="C205" s="29"/>
      <c r="D205" s="30"/>
      <c r="E205" s="26"/>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12</v>
      </c>
      <c r="BN205" s="81" t="s">
        <v>105</v>
      </c>
      <c r="BO205" s="81" t="s">
        <v>105</v>
      </c>
      <c r="BP205" s="81" t="s">
        <v>105</v>
      </c>
      <c r="BQ205" s="81" t="s">
        <v>105</v>
      </c>
      <c r="BR205" s="81" t="s">
        <v>105</v>
      </c>
      <c r="BS205" s="81" t="s">
        <v>105</v>
      </c>
      <c r="BT205" s="81" t="s">
        <v>105</v>
      </c>
      <c r="BU205" s="81" t="s">
        <v>105</v>
      </c>
      <c r="BV205" s="87" t="s">
        <v>98</v>
      </c>
      <c r="BW205" s="88" t="s">
        <v>184</v>
      </c>
      <c r="BX205" s="81" t="s">
        <v>105</v>
      </c>
      <c r="BY205" s="81" t="s">
        <v>105</v>
      </c>
      <c r="BZ205" s="81" t="s">
        <v>105</v>
      </c>
      <c r="CA205" s="81" t="s">
        <v>105</v>
      </c>
      <c r="CB205" s="81" t="s">
        <v>105</v>
      </c>
      <c r="CC205" s="81" t="s">
        <v>105</v>
      </c>
      <c r="CD205" s="99" t="s">
        <v>105</v>
      </c>
      <c r="CE205" s="100" t="s">
        <v>101</v>
      </c>
      <c r="CF205" s="101" t="s">
        <v>102</v>
      </c>
      <c r="CG205" s="102" t="s">
        <v>185</v>
      </c>
      <c r="CH205" s="103" t="s">
        <v>186</v>
      </c>
      <c r="CI205" s="104"/>
    </row>
    <row r="206" ht="30.3" spans="1:87">
      <c r="A206" s="21">
        <v>203</v>
      </c>
      <c r="B206" s="28"/>
      <c r="C206" s="29"/>
      <c r="D206" s="30"/>
      <c r="E206" s="26"/>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12</v>
      </c>
      <c r="BN206" s="81" t="s">
        <v>105</v>
      </c>
      <c r="BO206" s="81" t="s">
        <v>105</v>
      </c>
      <c r="BP206" s="81" t="s">
        <v>105</v>
      </c>
      <c r="BQ206" s="81" t="s">
        <v>105</v>
      </c>
      <c r="BR206" s="81" t="s">
        <v>105</v>
      </c>
      <c r="BS206" s="81" t="s">
        <v>105</v>
      </c>
      <c r="BT206" s="81" t="s">
        <v>105</v>
      </c>
      <c r="BU206" s="81" t="s">
        <v>105</v>
      </c>
      <c r="BV206" s="87" t="s">
        <v>98</v>
      </c>
      <c r="BW206" s="88" t="s">
        <v>184</v>
      </c>
      <c r="BX206" s="81" t="s">
        <v>105</v>
      </c>
      <c r="BY206" s="81" t="s">
        <v>105</v>
      </c>
      <c r="BZ206" s="81" t="s">
        <v>105</v>
      </c>
      <c r="CA206" s="81" t="s">
        <v>105</v>
      </c>
      <c r="CB206" s="81" t="s">
        <v>105</v>
      </c>
      <c r="CC206" s="81" t="s">
        <v>105</v>
      </c>
      <c r="CD206" s="99" t="s">
        <v>105</v>
      </c>
      <c r="CE206" s="100" t="s">
        <v>101</v>
      </c>
      <c r="CF206" s="101" t="s">
        <v>102</v>
      </c>
      <c r="CG206" s="102" t="s">
        <v>185</v>
      </c>
      <c r="CH206" s="103" t="s">
        <v>186</v>
      </c>
      <c r="CI206" s="104"/>
    </row>
    <row r="207" ht="30.3" spans="1:87">
      <c r="A207" s="21">
        <v>204</v>
      </c>
      <c r="B207" s="28"/>
      <c r="C207" s="29"/>
      <c r="D207" s="30"/>
      <c r="E207" s="26"/>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12</v>
      </c>
      <c r="BN207" s="81" t="s">
        <v>105</v>
      </c>
      <c r="BO207" s="81" t="s">
        <v>105</v>
      </c>
      <c r="BP207" s="81" t="s">
        <v>105</v>
      </c>
      <c r="BQ207" s="81" t="s">
        <v>105</v>
      </c>
      <c r="BR207" s="81" t="s">
        <v>105</v>
      </c>
      <c r="BS207" s="81" t="s">
        <v>105</v>
      </c>
      <c r="BT207" s="81" t="s">
        <v>105</v>
      </c>
      <c r="BU207" s="81" t="s">
        <v>105</v>
      </c>
      <c r="BV207" s="87" t="s">
        <v>98</v>
      </c>
      <c r="BW207" s="88" t="s">
        <v>184</v>
      </c>
      <c r="BX207" s="81" t="s">
        <v>105</v>
      </c>
      <c r="BY207" s="81" t="s">
        <v>105</v>
      </c>
      <c r="BZ207" s="81" t="s">
        <v>105</v>
      </c>
      <c r="CA207" s="81" t="s">
        <v>105</v>
      </c>
      <c r="CB207" s="81" t="s">
        <v>105</v>
      </c>
      <c r="CC207" s="81" t="s">
        <v>105</v>
      </c>
      <c r="CD207" s="99" t="s">
        <v>105</v>
      </c>
      <c r="CE207" s="100" t="s">
        <v>101</v>
      </c>
      <c r="CF207" s="101" t="s">
        <v>102</v>
      </c>
      <c r="CG207" s="102" t="s">
        <v>185</v>
      </c>
      <c r="CH207" s="103" t="s">
        <v>186</v>
      </c>
      <c r="CI207" s="104"/>
    </row>
    <row r="208" ht="30.3" spans="1:87">
      <c r="A208" s="21">
        <v>205</v>
      </c>
      <c r="B208" s="28"/>
      <c r="C208" s="29"/>
      <c r="D208" s="30"/>
      <c r="E208" s="26"/>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12</v>
      </c>
      <c r="BN208" s="81" t="s">
        <v>105</v>
      </c>
      <c r="BO208" s="81" t="s">
        <v>105</v>
      </c>
      <c r="BP208" s="81" t="s">
        <v>105</v>
      </c>
      <c r="BQ208" s="81" t="s">
        <v>105</v>
      </c>
      <c r="BR208" s="81" t="s">
        <v>105</v>
      </c>
      <c r="BS208" s="81" t="s">
        <v>105</v>
      </c>
      <c r="BT208" s="81" t="s">
        <v>105</v>
      </c>
      <c r="BU208" s="81" t="s">
        <v>105</v>
      </c>
      <c r="BV208" s="87" t="s">
        <v>98</v>
      </c>
      <c r="BW208" s="88" t="s">
        <v>184</v>
      </c>
      <c r="BX208" s="81" t="s">
        <v>105</v>
      </c>
      <c r="BY208" s="81" t="s">
        <v>105</v>
      </c>
      <c r="BZ208" s="81" t="s">
        <v>105</v>
      </c>
      <c r="CA208" s="81" t="s">
        <v>105</v>
      </c>
      <c r="CB208" s="81" t="s">
        <v>105</v>
      </c>
      <c r="CC208" s="81" t="s">
        <v>105</v>
      </c>
      <c r="CD208" s="99" t="s">
        <v>105</v>
      </c>
      <c r="CE208" s="100" t="s">
        <v>101</v>
      </c>
      <c r="CF208" s="101" t="s">
        <v>102</v>
      </c>
      <c r="CG208" s="102" t="s">
        <v>185</v>
      </c>
      <c r="CH208" s="103" t="s">
        <v>186</v>
      </c>
      <c r="CI208" s="104"/>
    </row>
    <row r="209" ht="30.3" spans="1:87">
      <c r="A209" s="21">
        <v>206</v>
      </c>
      <c r="B209" s="28"/>
      <c r="C209" s="29"/>
      <c r="D209" s="30"/>
      <c r="E209" s="26"/>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12</v>
      </c>
      <c r="BN209" s="81" t="s">
        <v>105</v>
      </c>
      <c r="BO209" s="81" t="s">
        <v>105</v>
      </c>
      <c r="BP209" s="81" t="s">
        <v>105</v>
      </c>
      <c r="BQ209" s="81" t="s">
        <v>105</v>
      </c>
      <c r="BR209" s="81" t="s">
        <v>105</v>
      </c>
      <c r="BS209" s="81" t="s">
        <v>105</v>
      </c>
      <c r="BT209" s="81" t="s">
        <v>105</v>
      </c>
      <c r="BU209" s="81" t="s">
        <v>105</v>
      </c>
      <c r="BV209" s="87" t="s">
        <v>98</v>
      </c>
      <c r="BW209" s="88" t="s">
        <v>184</v>
      </c>
      <c r="BX209" s="81" t="s">
        <v>105</v>
      </c>
      <c r="BY209" s="81" t="s">
        <v>105</v>
      </c>
      <c r="BZ209" s="81" t="s">
        <v>105</v>
      </c>
      <c r="CA209" s="81" t="s">
        <v>105</v>
      </c>
      <c r="CB209" s="81" t="s">
        <v>105</v>
      </c>
      <c r="CC209" s="81" t="s">
        <v>105</v>
      </c>
      <c r="CD209" s="99" t="s">
        <v>105</v>
      </c>
      <c r="CE209" s="100" t="s">
        <v>101</v>
      </c>
      <c r="CF209" s="101" t="s">
        <v>102</v>
      </c>
      <c r="CG209" s="102" t="s">
        <v>185</v>
      </c>
      <c r="CH209" s="103" t="s">
        <v>186</v>
      </c>
      <c r="CI209" s="104"/>
    </row>
    <row r="210" ht="30.3" spans="1:87">
      <c r="A210" s="21">
        <v>207</v>
      </c>
      <c r="B210" s="28"/>
      <c r="C210" s="29"/>
      <c r="D210" s="30"/>
      <c r="E210" s="26"/>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12</v>
      </c>
      <c r="BN210" s="81" t="s">
        <v>105</v>
      </c>
      <c r="BO210" s="81" t="s">
        <v>105</v>
      </c>
      <c r="BP210" s="81" t="s">
        <v>105</v>
      </c>
      <c r="BQ210" s="81" t="s">
        <v>105</v>
      </c>
      <c r="BR210" s="81" t="s">
        <v>105</v>
      </c>
      <c r="BS210" s="81" t="s">
        <v>105</v>
      </c>
      <c r="BT210" s="81" t="s">
        <v>105</v>
      </c>
      <c r="BU210" s="81" t="s">
        <v>105</v>
      </c>
      <c r="BV210" s="87" t="s">
        <v>98</v>
      </c>
      <c r="BW210" s="88" t="s">
        <v>184</v>
      </c>
      <c r="BX210" s="81" t="s">
        <v>105</v>
      </c>
      <c r="BY210" s="81" t="s">
        <v>105</v>
      </c>
      <c r="BZ210" s="81" t="s">
        <v>105</v>
      </c>
      <c r="CA210" s="81" t="s">
        <v>105</v>
      </c>
      <c r="CB210" s="81" t="s">
        <v>105</v>
      </c>
      <c r="CC210" s="81" t="s">
        <v>105</v>
      </c>
      <c r="CD210" s="99" t="s">
        <v>105</v>
      </c>
      <c r="CE210" s="100" t="s">
        <v>101</v>
      </c>
      <c r="CF210" s="101" t="s">
        <v>102</v>
      </c>
      <c r="CG210" s="102" t="s">
        <v>185</v>
      </c>
      <c r="CH210" s="103" t="s">
        <v>186</v>
      </c>
      <c r="CI210" s="104"/>
    </row>
    <row r="211" ht="30.3" spans="1:87">
      <c r="A211" s="21">
        <v>208</v>
      </c>
      <c r="B211" s="28"/>
      <c r="C211" s="29"/>
      <c r="D211" s="30"/>
      <c r="E211" s="26"/>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12</v>
      </c>
      <c r="BN211" s="81" t="s">
        <v>105</v>
      </c>
      <c r="BO211" s="81" t="s">
        <v>105</v>
      </c>
      <c r="BP211" s="81" t="s">
        <v>105</v>
      </c>
      <c r="BQ211" s="81" t="s">
        <v>105</v>
      </c>
      <c r="BR211" s="81" t="s">
        <v>105</v>
      </c>
      <c r="BS211" s="81" t="s">
        <v>105</v>
      </c>
      <c r="BT211" s="81" t="s">
        <v>105</v>
      </c>
      <c r="BU211" s="81" t="s">
        <v>105</v>
      </c>
      <c r="BV211" s="87" t="s">
        <v>98</v>
      </c>
      <c r="BW211" s="88" t="s">
        <v>184</v>
      </c>
      <c r="BX211" s="81" t="s">
        <v>105</v>
      </c>
      <c r="BY211" s="81" t="s">
        <v>105</v>
      </c>
      <c r="BZ211" s="81" t="s">
        <v>105</v>
      </c>
      <c r="CA211" s="81" t="s">
        <v>105</v>
      </c>
      <c r="CB211" s="81" t="s">
        <v>105</v>
      </c>
      <c r="CC211" s="81" t="s">
        <v>105</v>
      </c>
      <c r="CD211" s="99" t="s">
        <v>105</v>
      </c>
      <c r="CE211" s="100" t="s">
        <v>101</v>
      </c>
      <c r="CF211" s="101" t="s">
        <v>102</v>
      </c>
      <c r="CG211" s="102" t="s">
        <v>185</v>
      </c>
      <c r="CH211" s="103" t="s">
        <v>186</v>
      </c>
      <c r="CI211" s="104"/>
    </row>
    <row r="212" ht="30.3" spans="1:87">
      <c r="A212" s="21">
        <v>209</v>
      </c>
      <c r="B212" s="28"/>
      <c r="C212" s="29"/>
      <c r="D212" s="30"/>
      <c r="E212" s="26"/>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12</v>
      </c>
      <c r="BN212" s="81" t="s">
        <v>105</v>
      </c>
      <c r="BO212" s="81" t="s">
        <v>105</v>
      </c>
      <c r="BP212" s="81" t="s">
        <v>105</v>
      </c>
      <c r="BQ212" s="81" t="s">
        <v>105</v>
      </c>
      <c r="BR212" s="81" t="s">
        <v>105</v>
      </c>
      <c r="BS212" s="81" t="s">
        <v>105</v>
      </c>
      <c r="BT212" s="81" t="s">
        <v>105</v>
      </c>
      <c r="BU212" s="81" t="s">
        <v>105</v>
      </c>
      <c r="BV212" s="87" t="s">
        <v>98</v>
      </c>
      <c r="BW212" s="88" t="s">
        <v>184</v>
      </c>
      <c r="BX212" s="81" t="s">
        <v>105</v>
      </c>
      <c r="BY212" s="81" t="s">
        <v>105</v>
      </c>
      <c r="BZ212" s="81" t="s">
        <v>105</v>
      </c>
      <c r="CA212" s="81" t="s">
        <v>105</v>
      </c>
      <c r="CB212" s="81" t="s">
        <v>105</v>
      </c>
      <c r="CC212" s="81" t="s">
        <v>105</v>
      </c>
      <c r="CD212" s="99" t="s">
        <v>105</v>
      </c>
      <c r="CE212" s="100" t="s">
        <v>101</v>
      </c>
      <c r="CF212" s="101" t="s">
        <v>102</v>
      </c>
      <c r="CG212" s="102" t="s">
        <v>185</v>
      </c>
      <c r="CH212" s="103" t="s">
        <v>186</v>
      </c>
      <c r="CI212" s="104"/>
    </row>
    <row r="213" ht="30.3" spans="1:87">
      <c r="A213" s="21">
        <v>210</v>
      </c>
      <c r="B213" s="28"/>
      <c r="C213" s="29"/>
      <c r="D213" s="30"/>
      <c r="E213" s="26"/>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12</v>
      </c>
      <c r="BN213" s="81" t="s">
        <v>105</v>
      </c>
      <c r="BO213" s="81" t="s">
        <v>105</v>
      </c>
      <c r="BP213" s="81" t="s">
        <v>105</v>
      </c>
      <c r="BQ213" s="81" t="s">
        <v>105</v>
      </c>
      <c r="BR213" s="81" t="s">
        <v>105</v>
      </c>
      <c r="BS213" s="81" t="s">
        <v>105</v>
      </c>
      <c r="BT213" s="81" t="s">
        <v>105</v>
      </c>
      <c r="BU213" s="81" t="s">
        <v>105</v>
      </c>
      <c r="BV213" s="87" t="s">
        <v>98</v>
      </c>
      <c r="BW213" s="88" t="s">
        <v>184</v>
      </c>
      <c r="BX213" s="81" t="s">
        <v>105</v>
      </c>
      <c r="BY213" s="81" t="s">
        <v>105</v>
      </c>
      <c r="BZ213" s="81" t="s">
        <v>105</v>
      </c>
      <c r="CA213" s="81" t="s">
        <v>105</v>
      </c>
      <c r="CB213" s="81" t="s">
        <v>105</v>
      </c>
      <c r="CC213" s="81" t="s">
        <v>105</v>
      </c>
      <c r="CD213" s="99" t="s">
        <v>105</v>
      </c>
      <c r="CE213" s="100" t="s">
        <v>101</v>
      </c>
      <c r="CF213" s="101" t="s">
        <v>102</v>
      </c>
      <c r="CG213" s="102" t="s">
        <v>185</v>
      </c>
      <c r="CH213" s="103" t="s">
        <v>186</v>
      </c>
      <c r="CI213" s="104"/>
    </row>
    <row r="214" ht="30.3" spans="1:87">
      <c r="A214" s="21">
        <v>211</v>
      </c>
      <c r="B214" s="28"/>
      <c r="C214" s="29"/>
      <c r="D214" s="30"/>
      <c r="E214" s="26"/>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12</v>
      </c>
      <c r="BN214" s="81" t="s">
        <v>105</v>
      </c>
      <c r="BO214" s="81" t="s">
        <v>105</v>
      </c>
      <c r="BP214" s="81" t="s">
        <v>105</v>
      </c>
      <c r="BQ214" s="81" t="s">
        <v>105</v>
      </c>
      <c r="BR214" s="81" t="s">
        <v>105</v>
      </c>
      <c r="BS214" s="81" t="s">
        <v>105</v>
      </c>
      <c r="BT214" s="81" t="s">
        <v>105</v>
      </c>
      <c r="BU214" s="81" t="s">
        <v>105</v>
      </c>
      <c r="BV214" s="87" t="s">
        <v>98</v>
      </c>
      <c r="BW214" s="88" t="s">
        <v>184</v>
      </c>
      <c r="BX214" s="81" t="s">
        <v>105</v>
      </c>
      <c r="BY214" s="81" t="s">
        <v>105</v>
      </c>
      <c r="BZ214" s="81" t="s">
        <v>105</v>
      </c>
      <c r="CA214" s="81" t="s">
        <v>105</v>
      </c>
      <c r="CB214" s="81" t="s">
        <v>105</v>
      </c>
      <c r="CC214" s="81" t="s">
        <v>105</v>
      </c>
      <c r="CD214" s="99" t="s">
        <v>105</v>
      </c>
      <c r="CE214" s="100" t="s">
        <v>101</v>
      </c>
      <c r="CF214" s="101" t="s">
        <v>102</v>
      </c>
      <c r="CG214" s="102" t="s">
        <v>185</v>
      </c>
      <c r="CH214" s="103" t="s">
        <v>186</v>
      </c>
      <c r="CI214" s="104"/>
    </row>
    <row r="215" ht="30.3" spans="1:87">
      <c r="A215" s="21">
        <v>212</v>
      </c>
      <c r="B215" s="28"/>
      <c r="C215" s="29"/>
      <c r="D215" s="30"/>
      <c r="E215" s="26"/>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12</v>
      </c>
      <c r="BN215" s="81" t="s">
        <v>105</v>
      </c>
      <c r="BO215" s="81" t="s">
        <v>105</v>
      </c>
      <c r="BP215" s="81" t="s">
        <v>105</v>
      </c>
      <c r="BQ215" s="81" t="s">
        <v>105</v>
      </c>
      <c r="BR215" s="81" t="s">
        <v>105</v>
      </c>
      <c r="BS215" s="81" t="s">
        <v>105</v>
      </c>
      <c r="BT215" s="81" t="s">
        <v>105</v>
      </c>
      <c r="BU215" s="81" t="s">
        <v>105</v>
      </c>
      <c r="BV215" s="87" t="s">
        <v>98</v>
      </c>
      <c r="BW215" s="88" t="s">
        <v>184</v>
      </c>
      <c r="BX215" s="81" t="s">
        <v>105</v>
      </c>
      <c r="BY215" s="81" t="s">
        <v>105</v>
      </c>
      <c r="BZ215" s="81" t="s">
        <v>105</v>
      </c>
      <c r="CA215" s="81" t="s">
        <v>105</v>
      </c>
      <c r="CB215" s="81" t="s">
        <v>105</v>
      </c>
      <c r="CC215" s="81" t="s">
        <v>105</v>
      </c>
      <c r="CD215" s="99" t="s">
        <v>105</v>
      </c>
      <c r="CE215" s="100" t="s">
        <v>101</v>
      </c>
      <c r="CF215" s="101" t="s">
        <v>102</v>
      </c>
      <c r="CG215" s="102" t="s">
        <v>185</v>
      </c>
      <c r="CH215" s="103" t="s">
        <v>186</v>
      </c>
      <c r="CI215" s="104"/>
    </row>
    <row r="216" ht="30.3" spans="1:87">
      <c r="A216" s="21">
        <v>213</v>
      </c>
      <c r="B216" s="28"/>
      <c r="C216" s="29"/>
      <c r="D216" s="30"/>
      <c r="E216" s="26"/>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12</v>
      </c>
      <c r="BN216" s="81" t="s">
        <v>105</v>
      </c>
      <c r="BO216" s="81" t="s">
        <v>105</v>
      </c>
      <c r="BP216" s="81" t="s">
        <v>105</v>
      </c>
      <c r="BQ216" s="81" t="s">
        <v>105</v>
      </c>
      <c r="BR216" s="81" t="s">
        <v>105</v>
      </c>
      <c r="BS216" s="81" t="s">
        <v>105</v>
      </c>
      <c r="BT216" s="81" t="s">
        <v>105</v>
      </c>
      <c r="BU216" s="81" t="s">
        <v>105</v>
      </c>
      <c r="BV216" s="87" t="s">
        <v>98</v>
      </c>
      <c r="BW216" s="88" t="s">
        <v>184</v>
      </c>
      <c r="BX216" s="81" t="s">
        <v>105</v>
      </c>
      <c r="BY216" s="81" t="s">
        <v>105</v>
      </c>
      <c r="BZ216" s="81" t="s">
        <v>105</v>
      </c>
      <c r="CA216" s="81" t="s">
        <v>105</v>
      </c>
      <c r="CB216" s="81" t="s">
        <v>105</v>
      </c>
      <c r="CC216" s="81" t="s">
        <v>105</v>
      </c>
      <c r="CD216" s="99" t="s">
        <v>105</v>
      </c>
      <c r="CE216" s="100" t="s">
        <v>101</v>
      </c>
      <c r="CF216" s="101" t="s">
        <v>102</v>
      </c>
      <c r="CG216" s="102" t="s">
        <v>185</v>
      </c>
      <c r="CH216" s="103" t="s">
        <v>186</v>
      </c>
      <c r="CI216" s="104"/>
    </row>
    <row r="217" ht="30.3" spans="1:87">
      <c r="A217" s="21">
        <v>214</v>
      </c>
      <c r="B217" s="28"/>
      <c r="C217" s="29"/>
      <c r="D217" s="30"/>
      <c r="E217" s="26"/>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12</v>
      </c>
      <c r="BN217" s="81" t="s">
        <v>105</v>
      </c>
      <c r="BO217" s="81" t="s">
        <v>105</v>
      </c>
      <c r="BP217" s="81" t="s">
        <v>105</v>
      </c>
      <c r="BQ217" s="81" t="s">
        <v>105</v>
      </c>
      <c r="BR217" s="81" t="s">
        <v>105</v>
      </c>
      <c r="BS217" s="81" t="s">
        <v>105</v>
      </c>
      <c r="BT217" s="81" t="s">
        <v>105</v>
      </c>
      <c r="BU217" s="81" t="s">
        <v>105</v>
      </c>
      <c r="BV217" s="87" t="s">
        <v>98</v>
      </c>
      <c r="BW217" s="88" t="s">
        <v>184</v>
      </c>
      <c r="BX217" s="81" t="s">
        <v>105</v>
      </c>
      <c r="BY217" s="81" t="s">
        <v>105</v>
      </c>
      <c r="BZ217" s="81" t="s">
        <v>105</v>
      </c>
      <c r="CA217" s="81" t="s">
        <v>105</v>
      </c>
      <c r="CB217" s="81" t="s">
        <v>105</v>
      </c>
      <c r="CC217" s="81" t="s">
        <v>105</v>
      </c>
      <c r="CD217" s="99" t="s">
        <v>105</v>
      </c>
      <c r="CE217" s="100" t="s">
        <v>101</v>
      </c>
      <c r="CF217" s="101" t="s">
        <v>102</v>
      </c>
      <c r="CG217" s="102" t="s">
        <v>185</v>
      </c>
      <c r="CH217" s="103" t="s">
        <v>186</v>
      </c>
      <c r="CI217" s="104"/>
    </row>
    <row r="218" ht="30.3" spans="1:87">
      <c r="A218" s="21">
        <v>215</v>
      </c>
      <c r="B218" s="28"/>
      <c r="C218" s="29"/>
      <c r="D218" s="30"/>
      <c r="E218" s="26"/>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12</v>
      </c>
      <c r="BN218" s="81" t="s">
        <v>105</v>
      </c>
      <c r="BO218" s="81" t="s">
        <v>105</v>
      </c>
      <c r="BP218" s="81" t="s">
        <v>105</v>
      </c>
      <c r="BQ218" s="81" t="s">
        <v>105</v>
      </c>
      <c r="BR218" s="81" t="s">
        <v>105</v>
      </c>
      <c r="BS218" s="81" t="s">
        <v>105</v>
      </c>
      <c r="BT218" s="81" t="s">
        <v>105</v>
      </c>
      <c r="BU218" s="81" t="s">
        <v>105</v>
      </c>
      <c r="BV218" s="87" t="s">
        <v>98</v>
      </c>
      <c r="BW218" s="88" t="s">
        <v>184</v>
      </c>
      <c r="BX218" s="81" t="s">
        <v>105</v>
      </c>
      <c r="BY218" s="81" t="s">
        <v>105</v>
      </c>
      <c r="BZ218" s="81" t="s">
        <v>105</v>
      </c>
      <c r="CA218" s="81" t="s">
        <v>105</v>
      </c>
      <c r="CB218" s="81" t="s">
        <v>105</v>
      </c>
      <c r="CC218" s="81" t="s">
        <v>105</v>
      </c>
      <c r="CD218" s="99" t="s">
        <v>105</v>
      </c>
      <c r="CE218" s="100" t="s">
        <v>101</v>
      </c>
      <c r="CF218" s="101" t="s">
        <v>102</v>
      </c>
      <c r="CG218" s="102" t="s">
        <v>185</v>
      </c>
      <c r="CH218" s="103" t="s">
        <v>186</v>
      </c>
      <c r="CI218" s="104"/>
    </row>
    <row r="219" ht="30.3" spans="1:87">
      <c r="A219" s="21">
        <v>216</v>
      </c>
      <c r="B219" s="28"/>
      <c r="C219" s="29"/>
      <c r="D219" s="30"/>
      <c r="E219" s="26"/>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12</v>
      </c>
      <c r="BN219" s="81" t="s">
        <v>105</v>
      </c>
      <c r="BO219" s="81" t="s">
        <v>105</v>
      </c>
      <c r="BP219" s="81" t="s">
        <v>105</v>
      </c>
      <c r="BQ219" s="81" t="s">
        <v>105</v>
      </c>
      <c r="BR219" s="81" t="s">
        <v>105</v>
      </c>
      <c r="BS219" s="81" t="s">
        <v>105</v>
      </c>
      <c r="BT219" s="81" t="s">
        <v>105</v>
      </c>
      <c r="BU219" s="81" t="s">
        <v>105</v>
      </c>
      <c r="BV219" s="87" t="s">
        <v>98</v>
      </c>
      <c r="BW219" s="88" t="s">
        <v>184</v>
      </c>
      <c r="BX219" s="81" t="s">
        <v>105</v>
      </c>
      <c r="BY219" s="81" t="s">
        <v>105</v>
      </c>
      <c r="BZ219" s="81" t="s">
        <v>105</v>
      </c>
      <c r="CA219" s="81" t="s">
        <v>105</v>
      </c>
      <c r="CB219" s="81" t="s">
        <v>105</v>
      </c>
      <c r="CC219" s="81" t="s">
        <v>105</v>
      </c>
      <c r="CD219" s="99" t="s">
        <v>105</v>
      </c>
      <c r="CE219" s="100" t="s">
        <v>101</v>
      </c>
      <c r="CF219" s="101" t="s">
        <v>102</v>
      </c>
      <c r="CG219" s="102" t="s">
        <v>185</v>
      </c>
      <c r="CH219" s="103" t="s">
        <v>186</v>
      </c>
      <c r="CI219" s="104"/>
    </row>
    <row r="220" ht="30.3" spans="1:87">
      <c r="A220" s="21">
        <v>217</v>
      </c>
      <c r="B220" s="28"/>
      <c r="C220" s="29"/>
      <c r="D220" s="30"/>
      <c r="E220" s="26"/>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12</v>
      </c>
      <c r="BN220" s="81" t="s">
        <v>105</v>
      </c>
      <c r="BO220" s="81" t="s">
        <v>105</v>
      </c>
      <c r="BP220" s="81" t="s">
        <v>105</v>
      </c>
      <c r="BQ220" s="81" t="s">
        <v>105</v>
      </c>
      <c r="BR220" s="81" t="s">
        <v>105</v>
      </c>
      <c r="BS220" s="81" t="s">
        <v>105</v>
      </c>
      <c r="BT220" s="81" t="s">
        <v>105</v>
      </c>
      <c r="BU220" s="81" t="s">
        <v>105</v>
      </c>
      <c r="BV220" s="87" t="s">
        <v>98</v>
      </c>
      <c r="BW220" s="88" t="s">
        <v>184</v>
      </c>
      <c r="BX220" s="81" t="s">
        <v>105</v>
      </c>
      <c r="BY220" s="81" t="s">
        <v>105</v>
      </c>
      <c r="BZ220" s="81" t="s">
        <v>105</v>
      </c>
      <c r="CA220" s="81" t="s">
        <v>105</v>
      </c>
      <c r="CB220" s="81" t="s">
        <v>105</v>
      </c>
      <c r="CC220" s="81" t="s">
        <v>105</v>
      </c>
      <c r="CD220" s="99" t="s">
        <v>105</v>
      </c>
      <c r="CE220" s="100" t="s">
        <v>101</v>
      </c>
      <c r="CF220" s="101" t="s">
        <v>102</v>
      </c>
      <c r="CG220" s="102" t="s">
        <v>185</v>
      </c>
      <c r="CH220" s="103" t="s">
        <v>186</v>
      </c>
      <c r="CI220" s="104"/>
    </row>
    <row r="221" ht="30.3" spans="1:87">
      <c r="A221" s="21">
        <v>218</v>
      </c>
      <c r="B221" s="28"/>
      <c r="C221" s="29"/>
      <c r="D221" s="30"/>
      <c r="E221" s="26"/>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12</v>
      </c>
      <c r="BN221" s="81" t="s">
        <v>105</v>
      </c>
      <c r="BO221" s="81" t="s">
        <v>105</v>
      </c>
      <c r="BP221" s="81" t="s">
        <v>105</v>
      </c>
      <c r="BQ221" s="81" t="s">
        <v>105</v>
      </c>
      <c r="BR221" s="81" t="s">
        <v>105</v>
      </c>
      <c r="BS221" s="81" t="s">
        <v>105</v>
      </c>
      <c r="BT221" s="81" t="s">
        <v>105</v>
      </c>
      <c r="BU221" s="81" t="s">
        <v>105</v>
      </c>
      <c r="BV221" s="87" t="s">
        <v>98</v>
      </c>
      <c r="BW221" s="88" t="s">
        <v>184</v>
      </c>
      <c r="BX221" s="81" t="s">
        <v>105</v>
      </c>
      <c r="BY221" s="81" t="s">
        <v>105</v>
      </c>
      <c r="BZ221" s="81" t="s">
        <v>105</v>
      </c>
      <c r="CA221" s="81" t="s">
        <v>105</v>
      </c>
      <c r="CB221" s="81" t="s">
        <v>105</v>
      </c>
      <c r="CC221" s="81" t="s">
        <v>105</v>
      </c>
      <c r="CD221" s="99" t="s">
        <v>105</v>
      </c>
      <c r="CE221" s="100" t="s">
        <v>101</v>
      </c>
      <c r="CF221" s="101" t="s">
        <v>102</v>
      </c>
      <c r="CG221" s="102" t="s">
        <v>185</v>
      </c>
      <c r="CH221" s="103" t="s">
        <v>186</v>
      </c>
      <c r="CI221" s="104"/>
    </row>
    <row r="222" ht="30.3" spans="1:87">
      <c r="A222" s="21">
        <v>219</v>
      </c>
      <c r="B222" s="28"/>
      <c r="C222" s="29"/>
      <c r="D222" s="30"/>
      <c r="E222" s="26"/>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12</v>
      </c>
      <c r="BN222" s="81" t="s">
        <v>105</v>
      </c>
      <c r="BO222" s="81" t="s">
        <v>105</v>
      </c>
      <c r="BP222" s="81" t="s">
        <v>105</v>
      </c>
      <c r="BQ222" s="81" t="s">
        <v>105</v>
      </c>
      <c r="BR222" s="81" t="s">
        <v>105</v>
      </c>
      <c r="BS222" s="81" t="s">
        <v>105</v>
      </c>
      <c r="BT222" s="81" t="s">
        <v>105</v>
      </c>
      <c r="BU222" s="81" t="s">
        <v>105</v>
      </c>
      <c r="BV222" s="87" t="s">
        <v>98</v>
      </c>
      <c r="BW222" s="88" t="s">
        <v>184</v>
      </c>
      <c r="BX222" s="81" t="s">
        <v>105</v>
      </c>
      <c r="BY222" s="81" t="s">
        <v>105</v>
      </c>
      <c r="BZ222" s="81" t="s">
        <v>105</v>
      </c>
      <c r="CA222" s="81" t="s">
        <v>105</v>
      </c>
      <c r="CB222" s="81" t="s">
        <v>105</v>
      </c>
      <c r="CC222" s="81" t="s">
        <v>105</v>
      </c>
      <c r="CD222" s="99" t="s">
        <v>105</v>
      </c>
      <c r="CE222" s="100" t="s">
        <v>101</v>
      </c>
      <c r="CF222" s="101" t="s">
        <v>102</v>
      </c>
      <c r="CG222" s="102" t="s">
        <v>185</v>
      </c>
      <c r="CH222" s="103" t="s">
        <v>186</v>
      </c>
      <c r="CI222" s="104"/>
    </row>
    <row r="223" ht="30.3" spans="1:87">
      <c r="A223" s="21">
        <v>220</v>
      </c>
      <c r="B223" s="28"/>
      <c r="C223" s="29"/>
      <c r="D223" s="30"/>
      <c r="E223" s="26"/>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12</v>
      </c>
      <c r="BN223" s="81" t="s">
        <v>105</v>
      </c>
      <c r="BO223" s="81" t="s">
        <v>105</v>
      </c>
      <c r="BP223" s="81" t="s">
        <v>105</v>
      </c>
      <c r="BQ223" s="81" t="s">
        <v>105</v>
      </c>
      <c r="BR223" s="81" t="s">
        <v>105</v>
      </c>
      <c r="BS223" s="81" t="s">
        <v>105</v>
      </c>
      <c r="BT223" s="81" t="s">
        <v>105</v>
      </c>
      <c r="BU223" s="81" t="s">
        <v>105</v>
      </c>
      <c r="BV223" s="87" t="s">
        <v>98</v>
      </c>
      <c r="BW223" s="88" t="s">
        <v>184</v>
      </c>
      <c r="BX223" s="81" t="s">
        <v>105</v>
      </c>
      <c r="BY223" s="81" t="s">
        <v>105</v>
      </c>
      <c r="BZ223" s="81" t="s">
        <v>105</v>
      </c>
      <c r="CA223" s="81" t="s">
        <v>105</v>
      </c>
      <c r="CB223" s="81" t="s">
        <v>105</v>
      </c>
      <c r="CC223" s="81" t="s">
        <v>105</v>
      </c>
      <c r="CD223" s="99" t="s">
        <v>105</v>
      </c>
      <c r="CE223" s="100" t="s">
        <v>101</v>
      </c>
      <c r="CF223" s="101" t="s">
        <v>102</v>
      </c>
      <c r="CG223" s="102" t="s">
        <v>185</v>
      </c>
      <c r="CH223" s="103" t="s">
        <v>186</v>
      </c>
      <c r="CI223" s="104"/>
    </row>
    <row r="224" ht="30.3" spans="1:87">
      <c r="A224" s="21">
        <v>221</v>
      </c>
      <c r="B224" s="28"/>
      <c r="C224" s="29"/>
      <c r="D224" s="30"/>
      <c r="E224" s="26"/>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12</v>
      </c>
      <c r="BN224" s="81" t="s">
        <v>105</v>
      </c>
      <c r="BO224" s="81" t="s">
        <v>105</v>
      </c>
      <c r="BP224" s="81" t="s">
        <v>105</v>
      </c>
      <c r="BQ224" s="81" t="s">
        <v>105</v>
      </c>
      <c r="BR224" s="81" t="s">
        <v>105</v>
      </c>
      <c r="BS224" s="81" t="s">
        <v>105</v>
      </c>
      <c r="BT224" s="81" t="s">
        <v>105</v>
      </c>
      <c r="BU224" s="81" t="s">
        <v>105</v>
      </c>
      <c r="BV224" s="87" t="s">
        <v>98</v>
      </c>
      <c r="BW224" s="88" t="s">
        <v>184</v>
      </c>
      <c r="BX224" s="81" t="s">
        <v>105</v>
      </c>
      <c r="BY224" s="81" t="s">
        <v>105</v>
      </c>
      <c r="BZ224" s="81" t="s">
        <v>105</v>
      </c>
      <c r="CA224" s="81" t="s">
        <v>105</v>
      </c>
      <c r="CB224" s="81" t="s">
        <v>105</v>
      </c>
      <c r="CC224" s="81" t="s">
        <v>105</v>
      </c>
      <c r="CD224" s="99" t="s">
        <v>105</v>
      </c>
      <c r="CE224" s="100" t="s">
        <v>101</v>
      </c>
      <c r="CF224" s="101" t="s">
        <v>102</v>
      </c>
      <c r="CG224" s="102" t="s">
        <v>185</v>
      </c>
      <c r="CH224" s="103" t="s">
        <v>186</v>
      </c>
      <c r="CI224" s="104"/>
    </row>
    <row r="225" ht="30.3" spans="1:87">
      <c r="A225" s="21">
        <v>222</v>
      </c>
      <c r="B225" s="28"/>
      <c r="C225" s="29"/>
      <c r="D225" s="30"/>
      <c r="E225" s="26"/>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12</v>
      </c>
      <c r="BN225" s="81" t="s">
        <v>105</v>
      </c>
      <c r="BO225" s="81" t="s">
        <v>105</v>
      </c>
      <c r="BP225" s="81" t="s">
        <v>105</v>
      </c>
      <c r="BQ225" s="81" t="s">
        <v>105</v>
      </c>
      <c r="BR225" s="81" t="s">
        <v>105</v>
      </c>
      <c r="BS225" s="81" t="s">
        <v>105</v>
      </c>
      <c r="BT225" s="81" t="s">
        <v>105</v>
      </c>
      <c r="BU225" s="81" t="s">
        <v>105</v>
      </c>
      <c r="BV225" s="87" t="s">
        <v>98</v>
      </c>
      <c r="BW225" s="88" t="s">
        <v>184</v>
      </c>
      <c r="BX225" s="81" t="s">
        <v>105</v>
      </c>
      <c r="BY225" s="81" t="s">
        <v>105</v>
      </c>
      <c r="BZ225" s="81" t="s">
        <v>105</v>
      </c>
      <c r="CA225" s="81" t="s">
        <v>105</v>
      </c>
      <c r="CB225" s="81" t="s">
        <v>105</v>
      </c>
      <c r="CC225" s="81" t="s">
        <v>105</v>
      </c>
      <c r="CD225" s="99" t="s">
        <v>105</v>
      </c>
      <c r="CE225" s="100" t="s">
        <v>101</v>
      </c>
      <c r="CF225" s="101" t="s">
        <v>102</v>
      </c>
      <c r="CG225" s="102" t="s">
        <v>185</v>
      </c>
      <c r="CH225" s="103" t="s">
        <v>186</v>
      </c>
      <c r="CI225" s="104"/>
    </row>
    <row r="226" ht="30.3" spans="1:87">
      <c r="A226" s="21">
        <v>223</v>
      </c>
      <c r="B226" s="28"/>
      <c r="C226" s="29"/>
      <c r="D226" s="30"/>
      <c r="E226" s="26"/>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12</v>
      </c>
      <c r="BN226" s="81" t="s">
        <v>105</v>
      </c>
      <c r="BO226" s="81" t="s">
        <v>105</v>
      </c>
      <c r="BP226" s="81" t="s">
        <v>105</v>
      </c>
      <c r="BQ226" s="81" t="s">
        <v>105</v>
      </c>
      <c r="BR226" s="81" t="s">
        <v>105</v>
      </c>
      <c r="BS226" s="81" t="s">
        <v>105</v>
      </c>
      <c r="BT226" s="81" t="s">
        <v>105</v>
      </c>
      <c r="BU226" s="81" t="s">
        <v>105</v>
      </c>
      <c r="BV226" s="87" t="s">
        <v>98</v>
      </c>
      <c r="BW226" s="88" t="s">
        <v>184</v>
      </c>
      <c r="BX226" s="81" t="s">
        <v>105</v>
      </c>
      <c r="BY226" s="81" t="s">
        <v>105</v>
      </c>
      <c r="BZ226" s="81" t="s">
        <v>105</v>
      </c>
      <c r="CA226" s="81" t="s">
        <v>105</v>
      </c>
      <c r="CB226" s="81" t="s">
        <v>105</v>
      </c>
      <c r="CC226" s="81" t="s">
        <v>105</v>
      </c>
      <c r="CD226" s="99" t="s">
        <v>105</v>
      </c>
      <c r="CE226" s="100" t="s">
        <v>101</v>
      </c>
      <c r="CF226" s="101" t="s">
        <v>102</v>
      </c>
      <c r="CG226" s="102" t="s">
        <v>185</v>
      </c>
      <c r="CH226" s="103" t="s">
        <v>186</v>
      </c>
      <c r="CI226" s="104"/>
    </row>
    <row r="227" ht="30.3" spans="1:87">
      <c r="A227" s="21">
        <v>224</v>
      </c>
      <c r="B227" s="28"/>
      <c r="C227" s="29"/>
      <c r="D227" s="30"/>
      <c r="E227" s="26"/>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12</v>
      </c>
      <c r="BN227" s="81" t="s">
        <v>105</v>
      </c>
      <c r="BO227" s="81" t="s">
        <v>105</v>
      </c>
      <c r="BP227" s="81" t="s">
        <v>105</v>
      </c>
      <c r="BQ227" s="81" t="s">
        <v>105</v>
      </c>
      <c r="BR227" s="81" t="s">
        <v>105</v>
      </c>
      <c r="BS227" s="81" t="s">
        <v>105</v>
      </c>
      <c r="BT227" s="81" t="s">
        <v>105</v>
      </c>
      <c r="BU227" s="81" t="s">
        <v>105</v>
      </c>
      <c r="BV227" s="87" t="s">
        <v>98</v>
      </c>
      <c r="BW227" s="88" t="s">
        <v>184</v>
      </c>
      <c r="BX227" s="81" t="s">
        <v>105</v>
      </c>
      <c r="BY227" s="81" t="s">
        <v>105</v>
      </c>
      <c r="BZ227" s="81" t="s">
        <v>105</v>
      </c>
      <c r="CA227" s="81" t="s">
        <v>105</v>
      </c>
      <c r="CB227" s="81" t="s">
        <v>105</v>
      </c>
      <c r="CC227" s="81" t="s">
        <v>105</v>
      </c>
      <c r="CD227" s="99" t="s">
        <v>105</v>
      </c>
      <c r="CE227" s="100" t="s">
        <v>101</v>
      </c>
      <c r="CF227" s="101" t="s">
        <v>102</v>
      </c>
      <c r="CG227" s="102" t="s">
        <v>185</v>
      </c>
      <c r="CH227" s="103" t="s">
        <v>186</v>
      </c>
      <c r="CI227" s="104"/>
    </row>
    <row r="228" ht="30.3" spans="1:87">
      <c r="A228" s="21">
        <v>225</v>
      </c>
      <c r="B228" s="28"/>
      <c r="C228" s="29"/>
      <c r="D228" s="30"/>
      <c r="E228" s="26"/>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12</v>
      </c>
      <c r="BN228" s="81" t="s">
        <v>105</v>
      </c>
      <c r="BO228" s="81" t="s">
        <v>105</v>
      </c>
      <c r="BP228" s="81" t="s">
        <v>105</v>
      </c>
      <c r="BQ228" s="81" t="s">
        <v>105</v>
      </c>
      <c r="BR228" s="81" t="s">
        <v>105</v>
      </c>
      <c r="BS228" s="81" t="s">
        <v>105</v>
      </c>
      <c r="BT228" s="81" t="s">
        <v>105</v>
      </c>
      <c r="BU228" s="81" t="s">
        <v>105</v>
      </c>
      <c r="BV228" s="87" t="s">
        <v>98</v>
      </c>
      <c r="BW228" s="88" t="s">
        <v>184</v>
      </c>
      <c r="BX228" s="81" t="s">
        <v>105</v>
      </c>
      <c r="BY228" s="81" t="s">
        <v>105</v>
      </c>
      <c r="BZ228" s="81" t="s">
        <v>105</v>
      </c>
      <c r="CA228" s="81" t="s">
        <v>105</v>
      </c>
      <c r="CB228" s="81" t="s">
        <v>105</v>
      </c>
      <c r="CC228" s="81" t="s">
        <v>105</v>
      </c>
      <c r="CD228" s="99" t="s">
        <v>105</v>
      </c>
      <c r="CE228" s="100" t="s">
        <v>101</v>
      </c>
      <c r="CF228" s="101" t="s">
        <v>102</v>
      </c>
      <c r="CG228" s="102" t="s">
        <v>185</v>
      </c>
      <c r="CH228" s="103" t="s">
        <v>186</v>
      </c>
      <c r="CI228" s="104"/>
    </row>
    <row r="229" ht="30.3" spans="1:87">
      <c r="A229" s="21">
        <v>226</v>
      </c>
      <c r="B229" s="28"/>
      <c r="C229" s="29"/>
      <c r="D229" s="30"/>
      <c r="E229" s="26"/>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12</v>
      </c>
      <c r="BN229" s="81" t="s">
        <v>105</v>
      </c>
      <c r="BO229" s="81" t="s">
        <v>105</v>
      </c>
      <c r="BP229" s="81" t="s">
        <v>105</v>
      </c>
      <c r="BQ229" s="81" t="s">
        <v>105</v>
      </c>
      <c r="BR229" s="81" t="s">
        <v>105</v>
      </c>
      <c r="BS229" s="81" t="s">
        <v>105</v>
      </c>
      <c r="BT229" s="81" t="s">
        <v>105</v>
      </c>
      <c r="BU229" s="81" t="s">
        <v>105</v>
      </c>
      <c r="BV229" s="87" t="s">
        <v>98</v>
      </c>
      <c r="BW229" s="88" t="s">
        <v>184</v>
      </c>
      <c r="BX229" s="81" t="s">
        <v>105</v>
      </c>
      <c r="BY229" s="81" t="s">
        <v>105</v>
      </c>
      <c r="BZ229" s="81" t="s">
        <v>105</v>
      </c>
      <c r="CA229" s="81" t="s">
        <v>105</v>
      </c>
      <c r="CB229" s="81" t="s">
        <v>105</v>
      </c>
      <c r="CC229" s="81" t="s">
        <v>105</v>
      </c>
      <c r="CD229" s="99" t="s">
        <v>105</v>
      </c>
      <c r="CE229" s="100" t="s">
        <v>101</v>
      </c>
      <c r="CF229" s="101" t="s">
        <v>102</v>
      </c>
      <c r="CG229" s="102" t="s">
        <v>185</v>
      </c>
      <c r="CH229" s="103" t="s">
        <v>186</v>
      </c>
      <c r="CI229" s="104"/>
    </row>
    <row r="230" ht="30.3" spans="1:87">
      <c r="A230" s="21">
        <v>227</v>
      </c>
      <c r="B230" s="28"/>
      <c r="C230" s="29"/>
      <c r="D230" s="30"/>
      <c r="E230" s="26"/>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12</v>
      </c>
      <c r="BN230" s="81" t="s">
        <v>105</v>
      </c>
      <c r="BO230" s="81" t="s">
        <v>105</v>
      </c>
      <c r="BP230" s="81" t="s">
        <v>105</v>
      </c>
      <c r="BQ230" s="81" t="s">
        <v>105</v>
      </c>
      <c r="BR230" s="81" t="s">
        <v>105</v>
      </c>
      <c r="BS230" s="81" t="s">
        <v>105</v>
      </c>
      <c r="BT230" s="81" t="s">
        <v>105</v>
      </c>
      <c r="BU230" s="81" t="s">
        <v>105</v>
      </c>
      <c r="BV230" s="87" t="s">
        <v>98</v>
      </c>
      <c r="BW230" s="88" t="s">
        <v>184</v>
      </c>
      <c r="BX230" s="81" t="s">
        <v>105</v>
      </c>
      <c r="BY230" s="81" t="s">
        <v>105</v>
      </c>
      <c r="BZ230" s="81" t="s">
        <v>105</v>
      </c>
      <c r="CA230" s="81" t="s">
        <v>105</v>
      </c>
      <c r="CB230" s="81" t="s">
        <v>105</v>
      </c>
      <c r="CC230" s="81" t="s">
        <v>105</v>
      </c>
      <c r="CD230" s="99" t="s">
        <v>105</v>
      </c>
      <c r="CE230" s="100" t="s">
        <v>101</v>
      </c>
      <c r="CF230" s="101" t="s">
        <v>102</v>
      </c>
      <c r="CG230" s="102" t="s">
        <v>185</v>
      </c>
      <c r="CH230" s="103" t="s">
        <v>186</v>
      </c>
      <c r="CI230" s="104"/>
    </row>
    <row r="231" ht="30.3" spans="1:87">
      <c r="A231" s="21">
        <v>228</v>
      </c>
      <c r="B231" s="28"/>
      <c r="C231" s="29"/>
      <c r="D231" s="30"/>
      <c r="E231" s="26"/>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12</v>
      </c>
      <c r="BN231" s="81" t="s">
        <v>105</v>
      </c>
      <c r="BO231" s="81" t="s">
        <v>105</v>
      </c>
      <c r="BP231" s="81" t="s">
        <v>105</v>
      </c>
      <c r="BQ231" s="81" t="s">
        <v>105</v>
      </c>
      <c r="BR231" s="81" t="s">
        <v>105</v>
      </c>
      <c r="BS231" s="81" t="s">
        <v>105</v>
      </c>
      <c r="BT231" s="81" t="s">
        <v>105</v>
      </c>
      <c r="BU231" s="81" t="s">
        <v>105</v>
      </c>
      <c r="BV231" s="87" t="s">
        <v>98</v>
      </c>
      <c r="BW231" s="88" t="s">
        <v>184</v>
      </c>
      <c r="BX231" s="81" t="s">
        <v>105</v>
      </c>
      <c r="BY231" s="81" t="s">
        <v>105</v>
      </c>
      <c r="BZ231" s="81" t="s">
        <v>105</v>
      </c>
      <c r="CA231" s="81" t="s">
        <v>105</v>
      </c>
      <c r="CB231" s="81" t="s">
        <v>105</v>
      </c>
      <c r="CC231" s="81" t="s">
        <v>105</v>
      </c>
      <c r="CD231" s="99" t="s">
        <v>105</v>
      </c>
      <c r="CE231" s="100" t="s">
        <v>101</v>
      </c>
      <c r="CF231" s="101" t="s">
        <v>102</v>
      </c>
      <c r="CG231" s="102" t="s">
        <v>185</v>
      </c>
      <c r="CH231" s="103" t="s">
        <v>186</v>
      </c>
      <c r="CI231" s="104"/>
    </row>
    <row r="232" ht="30.3" spans="1:87">
      <c r="A232" s="21">
        <v>229</v>
      </c>
      <c r="B232" s="28"/>
      <c r="C232" s="29"/>
      <c r="D232" s="30"/>
      <c r="E232" s="26"/>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12</v>
      </c>
      <c r="BN232" s="81" t="s">
        <v>105</v>
      </c>
      <c r="BO232" s="81" t="s">
        <v>105</v>
      </c>
      <c r="BP232" s="81" t="s">
        <v>105</v>
      </c>
      <c r="BQ232" s="81" t="s">
        <v>105</v>
      </c>
      <c r="BR232" s="81" t="s">
        <v>105</v>
      </c>
      <c r="BS232" s="81" t="s">
        <v>105</v>
      </c>
      <c r="BT232" s="81" t="s">
        <v>105</v>
      </c>
      <c r="BU232" s="81" t="s">
        <v>105</v>
      </c>
      <c r="BV232" s="87" t="s">
        <v>98</v>
      </c>
      <c r="BW232" s="88" t="s">
        <v>184</v>
      </c>
      <c r="BX232" s="81" t="s">
        <v>105</v>
      </c>
      <c r="BY232" s="81" t="s">
        <v>105</v>
      </c>
      <c r="BZ232" s="81" t="s">
        <v>105</v>
      </c>
      <c r="CA232" s="81" t="s">
        <v>105</v>
      </c>
      <c r="CB232" s="81" t="s">
        <v>105</v>
      </c>
      <c r="CC232" s="81" t="s">
        <v>105</v>
      </c>
      <c r="CD232" s="99" t="s">
        <v>105</v>
      </c>
      <c r="CE232" s="100" t="s">
        <v>101</v>
      </c>
      <c r="CF232" s="101" t="s">
        <v>102</v>
      </c>
      <c r="CG232" s="102" t="s">
        <v>185</v>
      </c>
      <c r="CH232" s="103" t="s">
        <v>186</v>
      </c>
      <c r="CI232" s="104"/>
    </row>
    <row r="233" ht="30.3" spans="1:87">
      <c r="A233" s="21">
        <v>230</v>
      </c>
      <c r="B233" s="28"/>
      <c r="C233" s="29"/>
      <c r="D233" s="30"/>
      <c r="E233" s="26"/>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12</v>
      </c>
      <c r="BN233" s="81" t="s">
        <v>105</v>
      </c>
      <c r="BO233" s="81" t="s">
        <v>105</v>
      </c>
      <c r="BP233" s="81" t="s">
        <v>105</v>
      </c>
      <c r="BQ233" s="81" t="s">
        <v>105</v>
      </c>
      <c r="BR233" s="81" t="s">
        <v>105</v>
      </c>
      <c r="BS233" s="81" t="s">
        <v>105</v>
      </c>
      <c r="BT233" s="81" t="s">
        <v>105</v>
      </c>
      <c r="BU233" s="81" t="s">
        <v>105</v>
      </c>
      <c r="BV233" s="87" t="s">
        <v>98</v>
      </c>
      <c r="BW233" s="88" t="s">
        <v>184</v>
      </c>
      <c r="BX233" s="81" t="s">
        <v>105</v>
      </c>
      <c r="BY233" s="81" t="s">
        <v>105</v>
      </c>
      <c r="BZ233" s="81" t="s">
        <v>105</v>
      </c>
      <c r="CA233" s="81" t="s">
        <v>105</v>
      </c>
      <c r="CB233" s="81" t="s">
        <v>105</v>
      </c>
      <c r="CC233" s="81" t="s">
        <v>105</v>
      </c>
      <c r="CD233" s="99" t="s">
        <v>105</v>
      </c>
      <c r="CE233" s="100" t="s">
        <v>101</v>
      </c>
      <c r="CF233" s="101" t="s">
        <v>102</v>
      </c>
      <c r="CG233" s="102" t="s">
        <v>185</v>
      </c>
      <c r="CH233" s="103" t="s">
        <v>186</v>
      </c>
      <c r="CI233" s="104"/>
    </row>
    <row r="234" ht="30.3" spans="1:87">
      <c r="A234" s="21">
        <v>231</v>
      </c>
      <c r="B234" s="28"/>
      <c r="C234" s="29"/>
      <c r="D234" s="30"/>
      <c r="E234" s="26"/>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12</v>
      </c>
      <c r="BN234" s="81" t="s">
        <v>105</v>
      </c>
      <c r="BO234" s="81" t="s">
        <v>105</v>
      </c>
      <c r="BP234" s="81" t="s">
        <v>105</v>
      </c>
      <c r="BQ234" s="81" t="s">
        <v>105</v>
      </c>
      <c r="BR234" s="81" t="s">
        <v>105</v>
      </c>
      <c r="BS234" s="81" t="s">
        <v>105</v>
      </c>
      <c r="BT234" s="81" t="s">
        <v>105</v>
      </c>
      <c r="BU234" s="81" t="s">
        <v>105</v>
      </c>
      <c r="BV234" s="87" t="s">
        <v>98</v>
      </c>
      <c r="BW234" s="88" t="s">
        <v>184</v>
      </c>
      <c r="BX234" s="81" t="s">
        <v>105</v>
      </c>
      <c r="BY234" s="81" t="s">
        <v>105</v>
      </c>
      <c r="BZ234" s="81" t="s">
        <v>105</v>
      </c>
      <c r="CA234" s="81" t="s">
        <v>105</v>
      </c>
      <c r="CB234" s="81" t="s">
        <v>105</v>
      </c>
      <c r="CC234" s="81" t="s">
        <v>105</v>
      </c>
      <c r="CD234" s="99" t="s">
        <v>105</v>
      </c>
      <c r="CE234" s="100" t="s">
        <v>101</v>
      </c>
      <c r="CF234" s="101" t="s">
        <v>102</v>
      </c>
      <c r="CG234" s="102" t="s">
        <v>185</v>
      </c>
      <c r="CH234" s="103" t="s">
        <v>186</v>
      </c>
      <c r="CI234" s="104"/>
    </row>
    <row r="235" ht="30.3" spans="1:87">
      <c r="A235" s="21">
        <v>232</v>
      </c>
      <c r="B235" s="28"/>
      <c r="C235" s="29"/>
      <c r="D235" s="30"/>
      <c r="E235" s="26"/>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12</v>
      </c>
      <c r="BN235" s="81" t="s">
        <v>105</v>
      </c>
      <c r="BO235" s="81" t="s">
        <v>105</v>
      </c>
      <c r="BP235" s="81" t="s">
        <v>105</v>
      </c>
      <c r="BQ235" s="81" t="s">
        <v>105</v>
      </c>
      <c r="BR235" s="81" t="s">
        <v>105</v>
      </c>
      <c r="BS235" s="81" t="s">
        <v>105</v>
      </c>
      <c r="BT235" s="81" t="s">
        <v>105</v>
      </c>
      <c r="BU235" s="81" t="s">
        <v>105</v>
      </c>
      <c r="BV235" s="87" t="s">
        <v>98</v>
      </c>
      <c r="BW235" s="88" t="s">
        <v>184</v>
      </c>
      <c r="BX235" s="81" t="s">
        <v>105</v>
      </c>
      <c r="BY235" s="81" t="s">
        <v>105</v>
      </c>
      <c r="BZ235" s="81" t="s">
        <v>105</v>
      </c>
      <c r="CA235" s="81" t="s">
        <v>105</v>
      </c>
      <c r="CB235" s="81" t="s">
        <v>105</v>
      </c>
      <c r="CC235" s="81" t="s">
        <v>105</v>
      </c>
      <c r="CD235" s="99" t="s">
        <v>105</v>
      </c>
      <c r="CE235" s="100" t="s">
        <v>101</v>
      </c>
      <c r="CF235" s="101" t="s">
        <v>102</v>
      </c>
      <c r="CG235" s="102" t="s">
        <v>185</v>
      </c>
      <c r="CH235" s="103" t="s">
        <v>186</v>
      </c>
      <c r="CI235" s="104"/>
    </row>
    <row r="236" ht="30.3" spans="1:87">
      <c r="A236" s="21">
        <v>233</v>
      </c>
      <c r="B236" s="28"/>
      <c r="C236" s="29"/>
      <c r="D236" s="30"/>
      <c r="E236" s="26"/>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12</v>
      </c>
      <c r="BN236" s="81" t="s">
        <v>105</v>
      </c>
      <c r="BO236" s="81" t="s">
        <v>105</v>
      </c>
      <c r="BP236" s="81" t="s">
        <v>105</v>
      </c>
      <c r="BQ236" s="81" t="s">
        <v>105</v>
      </c>
      <c r="BR236" s="81" t="s">
        <v>105</v>
      </c>
      <c r="BS236" s="81" t="s">
        <v>105</v>
      </c>
      <c r="BT236" s="81" t="s">
        <v>105</v>
      </c>
      <c r="BU236" s="81" t="s">
        <v>105</v>
      </c>
      <c r="BV236" s="87" t="s">
        <v>98</v>
      </c>
      <c r="BW236" s="88" t="s">
        <v>184</v>
      </c>
      <c r="BX236" s="81" t="s">
        <v>105</v>
      </c>
      <c r="BY236" s="81" t="s">
        <v>105</v>
      </c>
      <c r="BZ236" s="81" t="s">
        <v>105</v>
      </c>
      <c r="CA236" s="81" t="s">
        <v>105</v>
      </c>
      <c r="CB236" s="81" t="s">
        <v>105</v>
      </c>
      <c r="CC236" s="81" t="s">
        <v>105</v>
      </c>
      <c r="CD236" s="99" t="s">
        <v>105</v>
      </c>
      <c r="CE236" s="100" t="s">
        <v>101</v>
      </c>
      <c r="CF236" s="101" t="s">
        <v>102</v>
      </c>
      <c r="CG236" s="102" t="s">
        <v>185</v>
      </c>
      <c r="CH236" s="103" t="s">
        <v>186</v>
      </c>
      <c r="CI236" s="104"/>
    </row>
    <row r="237" ht="30.3" spans="1:87">
      <c r="A237" s="21">
        <v>234</v>
      </c>
      <c r="B237" s="28"/>
      <c r="C237" s="29"/>
      <c r="D237" s="30"/>
      <c r="E237" s="26"/>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12</v>
      </c>
      <c r="BN237" s="81" t="s">
        <v>105</v>
      </c>
      <c r="BO237" s="81" t="s">
        <v>105</v>
      </c>
      <c r="BP237" s="81" t="s">
        <v>105</v>
      </c>
      <c r="BQ237" s="81" t="s">
        <v>105</v>
      </c>
      <c r="BR237" s="81" t="s">
        <v>105</v>
      </c>
      <c r="BS237" s="81" t="s">
        <v>105</v>
      </c>
      <c r="BT237" s="81" t="s">
        <v>105</v>
      </c>
      <c r="BU237" s="81" t="s">
        <v>105</v>
      </c>
      <c r="BV237" s="87" t="s">
        <v>98</v>
      </c>
      <c r="BW237" s="88" t="s">
        <v>184</v>
      </c>
      <c r="BX237" s="81" t="s">
        <v>105</v>
      </c>
      <c r="BY237" s="81" t="s">
        <v>105</v>
      </c>
      <c r="BZ237" s="81" t="s">
        <v>105</v>
      </c>
      <c r="CA237" s="81" t="s">
        <v>105</v>
      </c>
      <c r="CB237" s="81" t="s">
        <v>105</v>
      </c>
      <c r="CC237" s="81" t="s">
        <v>105</v>
      </c>
      <c r="CD237" s="99" t="s">
        <v>105</v>
      </c>
      <c r="CE237" s="100" t="s">
        <v>101</v>
      </c>
      <c r="CF237" s="101" t="s">
        <v>102</v>
      </c>
      <c r="CG237" s="102" t="s">
        <v>185</v>
      </c>
      <c r="CH237" s="103" t="s">
        <v>186</v>
      </c>
      <c r="CI237" s="104"/>
    </row>
    <row r="238" ht="30.3" spans="1:87">
      <c r="A238" s="21">
        <v>235</v>
      </c>
      <c r="B238" s="28"/>
      <c r="C238" s="29"/>
      <c r="D238" s="30"/>
      <c r="E238" s="26"/>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12</v>
      </c>
      <c r="BN238" s="81" t="s">
        <v>105</v>
      </c>
      <c r="BO238" s="81" t="s">
        <v>105</v>
      </c>
      <c r="BP238" s="81" t="s">
        <v>105</v>
      </c>
      <c r="BQ238" s="81" t="s">
        <v>105</v>
      </c>
      <c r="BR238" s="81" t="s">
        <v>105</v>
      </c>
      <c r="BS238" s="81" t="s">
        <v>105</v>
      </c>
      <c r="BT238" s="81" t="s">
        <v>105</v>
      </c>
      <c r="BU238" s="81" t="s">
        <v>105</v>
      </c>
      <c r="BV238" s="87" t="s">
        <v>98</v>
      </c>
      <c r="BW238" s="88" t="s">
        <v>184</v>
      </c>
      <c r="BX238" s="81" t="s">
        <v>105</v>
      </c>
      <c r="BY238" s="81" t="s">
        <v>105</v>
      </c>
      <c r="BZ238" s="81" t="s">
        <v>105</v>
      </c>
      <c r="CA238" s="81" t="s">
        <v>105</v>
      </c>
      <c r="CB238" s="81" t="s">
        <v>105</v>
      </c>
      <c r="CC238" s="81" t="s">
        <v>105</v>
      </c>
      <c r="CD238" s="99" t="s">
        <v>105</v>
      </c>
      <c r="CE238" s="100" t="s">
        <v>101</v>
      </c>
      <c r="CF238" s="101" t="s">
        <v>102</v>
      </c>
      <c r="CG238" s="102" t="s">
        <v>185</v>
      </c>
      <c r="CH238" s="103" t="s">
        <v>186</v>
      </c>
      <c r="CI238" s="104"/>
    </row>
    <row r="239" ht="30.3" spans="1:87">
      <c r="A239" s="21">
        <v>236</v>
      </c>
      <c r="B239" s="28"/>
      <c r="C239" s="29"/>
      <c r="D239" s="30"/>
      <c r="E239" s="26"/>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12</v>
      </c>
      <c r="BN239" s="81" t="s">
        <v>105</v>
      </c>
      <c r="BO239" s="81" t="s">
        <v>105</v>
      </c>
      <c r="BP239" s="81" t="s">
        <v>105</v>
      </c>
      <c r="BQ239" s="81" t="s">
        <v>105</v>
      </c>
      <c r="BR239" s="81" t="s">
        <v>105</v>
      </c>
      <c r="BS239" s="81" t="s">
        <v>105</v>
      </c>
      <c r="BT239" s="81" t="s">
        <v>105</v>
      </c>
      <c r="BU239" s="81" t="s">
        <v>105</v>
      </c>
      <c r="BV239" s="87" t="s">
        <v>98</v>
      </c>
      <c r="BW239" s="88" t="s">
        <v>184</v>
      </c>
      <c r="BX239" s="81" t="s">
        <v>105</v>
      </c>
      <c r="BY239" s="81" t="s">
        <v>105</v>
      </c>
      <c r="BZ239" s="81" t="s">
        <v>105</v>
      </c>
      <c r="CA239" s="81" t="s">
        <v>105</v>
      </c>
      <c r="CB239" s="81" t="s">
        <v>105</v>
      </c>
      <c r="CC239" s="81" t="s">
        <v>105</v>
      </c>
      <c r="CD239" s="99" t="s">
        <v>105</v>
      </c>
      <c r="CE239" s="100" t="s">
        <v>101</v>
      </c>
      <c r="CF239" s="101" t="s">
        <v>102</v>
      </c>
      <c r="CG239" s="102" t="s">
        <v>185</v>
      </c>
      <c r="CH239" s="103" t="s">
        <v>186</v>
      </c>
      <c r="CI239" s="104"/>
    </row>
    <row r="240" ht="30.3" spans="1:87">
      <c r="A240" s="21">
        <v>237</v>
      </c>
      <c r="B240" s="28"/>
      <c r="C240" s="29"/>
      <c r="D240" s="30"/>
      <c r="E240" s="26"/>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12</v>
      </c>
      <c r="BN240" s="81" t="s">
        <v>105</v>
      </c>
      <c r="BO240" s="81" t="s">
        <v>105</v>
      </c>
      <c r="BP240" s="81" t="s">
        <v>105</v>
      </c>
      <c r="BQ240" s="81" t="s">
        <v>105</v>
      </c>
      <c r="BR240" s="81" t="s">
        <v>105</v>
      </c>
      <c r="BS240" s="81" t="s">
        <v>105</v>
      </c>
      <c r="BT240" s="81" t="s">
        <v>105</v>
      </c>
      <c r="BU240" s="81" t="s">
        <v>105</v>
      </c>
      <c r="BV240" s="87" t="s">
        <v>98</v>
      </c>
      <c r="BW240" s="88" t="s">
        <v>184</v>
      </c>
      <c r="BX240" s="81" t="s">
        <v>105</v>
      </c>
      <c r="BY240" s="81" t="s">
        <v>105</v>
      </c>
      <c r="BZ240" s="81" t="s">
        <v>105</v>
      </c>
      <c r="CA240" s="81" t="s">
        <v>105</v>
      </c>
      <c r="CB240" s="81" t="s">
        <v>105</v>
      </c>
      <c r="CC240" s="81" t="s">
        <v>105</v>
      </c>
      <c r="CD240" s="99" t="s">
        <v>105</v>
      </c>
      <c r="CE240" s="100" t="s">
        <v>101</v>
      </c>
      <c r="CF240" s="101" t="s">
        <v>102</v>
      </c>
      <c r="CG240" s="102" t="s">
        <v>185</v>
      </c>
      <c r="CH240" s="103" t="s">
        <v>186</v>
      </c>
      <c r="CI240" s="104"/>
    </row>
    <row r="241" ht="30.3" spans="1:87">
      <c r="A241" s="21">
        <v>238</v>
      </c>
      <c r="B241" s="28"/>
      <c r="C241" s="29"/>
      <c r="D241" s="30"/>
      <c r="E241" s="26"/>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12</v>
      </c>
      <c r="BN241" s="81" t="s">
        <v>105</v>
      </c>
      <c r="BO241" s="81" t="s">
        <v>105</v>
      </c>
      <c r="BP241" s="81" t="s">
        <v>105</v>
      </c>
      <c r="BQ241" s="81" t="s">
        <v>105</v>
      </c>
      <c r="BR241" s="81" t="s">
        <v>105</v>
      </c>
      <c r="BS241" s="81" t="s">
        <v>105</v>
      </c>
      <c r="BT241" s="81" t="s">
        <v>105</v>
      </c>
      <c r="BU241" s="81" t="s">
        <v>105</v>
      </c>
      <c r="BV241" s="87" t="s">
        <v>98</v>
      </c>
      <c r="BW241" s="88" t="s">
        <v>184</v>
      </c>
      <c r="BX241" s="81" t="s">
        <v>105</v>
      </c>
      <c r="BY241" s="81" t="s">
        <v>105</v>
      </c>
      <c r="BZ241" s="81" t="s">
        <v>105</v>
      </c>
      <c r="CA241" s="81" t="s">
        <v>105</v>
      </c>
      <c r="CB241" s="81" t="s">
        <v>105</v>
      </c>
      <c r="CC241" s="81" t="s">
        <v>105</v>
      </c>
      <c r="CD241" s="99" t="s">
        <v>105</v>
      </c>
      <c r="CE241" s="100" t="s">
        <v>101</v>
      </c>
      <c r="CF241" s="101" t="s">
        <v>102</v>
      </c>
      <c r="CG241" s="102" t="s">
        <v>185</v>
      </c>
      <c r="CH241" s="103" t="s">
        <v>186</v>
      </c>
      <c r="CI241" s="104"/>
    </row>
    <row r="242" ht="30.3" spans="1:87">
      <c r="A242" s="21">
        <v>239</v>
      </c>
      <c r="B242" s="28"/>
      <c r="C242" s="29"/>
      <c r="D242" s="30"/>
      <c r="E242" s="26"/>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12</v>
      </c>
      <c r="BN242" s="81" t="s">
        <v>105</v>
      </c>
      <c r="BO242" s="81" t="s">
        <v>105</v>
      </c>
      <c r="BP242" s="81" t="s">
        <v>105</v>
      </c>
      <c r="BQ242" s="81" t="s">
        <v>105</v>
      </c>
      <c r="BR242" s="81" t="s">
        <v>105</v>
      </c>
      <c r="BS242" s="81" t="s">
        <v>105</v>
      </c>
      <c r="BT242" s="81" t="s">
        <v>105</v>
      </c>
      <c r="BU242" s="81" t="s">
        <v>105</v>
      </c>
      <c r="BV242" s="87" t="s">
        <v>98</v>
      </c>
      <c r="BW242" s="88" t="s">
        <v>184</v>
      </c>
      <c r="BX242" s="81" t="s">
        <v>105</v>
      </c>
      <c r="BY242" s="81" t="s">
        <v>105</v>
      </c>
      <c r="BZ242" s="81" t="s">
        <v>105</v>
      </c>
      <c r="CA242" s="81" t="s">
        <v>105</v>
      </c>
      <c r="CB242" s="81" t="s">
        <v>105</v>
      </c>
      <c r="CC242" s="81" t="s">
        <v>105</v>
      </c>
      <c r="CD242" s="99" t="s">
        <v>105</v>
      </c>
      <c r="CE242" s="100" t="s">
        <v>101</v>
      </c>
      <c r="CF242" s="101" t="s">
        <v>102</v>
      </c>
      <c r="CG242" s="102" t="s">
        <v>185</v>
      </c>
      <c r="CH242" s="103" t="s">
        <v>186</v>
      </c>
      <c r="CI242" s="104"/>
    </row>
    <row r="243" ht="30.3" spans="1:87">
      <c r="A243" s="21">
        <v>240</v>
      </c>
      <c r="B243" s="28"/>
      <c r="C243" s="29"/>
      <c r="D243" s="30"/>
      <c r="E243" s="26"/>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12</v>
      </c>
      <c r="BN243" s="81" t="s">
        <v>105</v>
      </c>
      <c r="BO243" s="81" t="s">
        <v>105</v>
      </c>
      <c r="BP243" s="81" t="s">
        <v>105</v>
      </c>
      <c r="BQ243" s="81" t="s">
        <v>105</v>
      </c>
      <c r="BR243" s="81" t="s">
        <v>105</v>
      </c>
      <c r="BS243" s="81" t="s">
        <v>105</v>
      </c>
      <c r="BT243" s="81" t="s">
        <v>105</v>
      </c>
      <c r="BU243" s="81" t="s">
        <v>105</v>
      </c>
      <c r="BV243" s="87" t="s">
        <v>98</v>
      </c>
      <c r="BW243" s="88" t="s">
        <v>184</v>
      </c>
      <c r="BX243" s="81" t="s">
        <v>105</v>
      </c>
      <c r="BY243" s="81" t="s">
        <v>105</v>
      </c>
      <c r="BZ243" s="81" t="s">
        <v>105</v>
      </c>
      <c r="CA243" s="81" t="s">
        <v>105</v>
      </c>
      <c r="CB243" s="81" t="s">
        <v>105</v>
      </c>
      <c r="CC243" s="81" t="s">
        <v>105</v>
      </c>
      <c r="CD243" s="99" t="s">
        <v>105</v>
      </c>
      <c r="CE243" s="100" t="s">
        <v>101</v>
      </c>
      <c r="CF243" s="101" t="s">
        <v>102</v>
      </c>
      <c r="CG243" s="102" t="s">
        <v>185</v>
      </c>
      <c r="CH243" s="103" t="s">
        <v>186</v>
      </c>
      <c r="CI243" s="104"/>
    </row>
    <row r="244" ht="30.3" spans="1:87">
      <c r="A244" s="21">
        <v>241</v>
      </c>
      <c r="B244" s="28"/>
      <c r="C244" s="29"/>
      <c r="D244" s="30"/>
      <c r="E244" s="26"/>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12</v>
      </c>
      <c r="BN244" s="81" t="s">
        <v>105</v>
      </c>
      <c r="BO244" s="81" t="s">
        <v>105</v>
      </c>
      <c r="BP244" s="81" t="s">
        <v>105</v>
      </c>
      <c r="BQ244" s="81" t="s">
        <v>105</v>
      </c>
      <c r="BR244" s="81" t="s">
        <v>105</v>
      </c>
      <c r="BS244" s="81" t="s">
        <v>105</v>
      </c>
      <c r="BT244" s="81" t="s">
        <v>105</v>
      </c>
      <c r="BU244" s="81" t="s">
        <v>105</v>
      </c>
      <c r="BV244" s="87" t="s">
        <v>98</v>
      </c>
      <c r="BW244" s="88" t="s">
        <v>184</v>
      </c>
      <c r="BX244" s="81" t="s">
        <v>105</v>
      </c>
      <c r="BY244" s="81" t="s">
        <v>105</v>
      </c>
      <c r="BZ244" s="81" t="s">
        <v>105</v>
      </c>
      <c r="CA244" s="81" t="s">
        <v>105</v>
      </c>
      <c r="CB244" s="81" t="s">
        <v>105</v>
      </c>
      <c r="CC244" s="81" t="s">
        <v>105</v>
      </c>
      <c r="CD244" s="99" t="s">
        <v>105</v>
      </c>
      <c r="CE244" s="100" t="s">
        <v>101</v>
      </c>
      <c r="CF244" s="101" t="s">
        <v>102</v>
      </c>
      <c r="CG244" s="102" t="s">
        <v>185</v>
      </c>
      <c r="CH244" s="103" t="s">
        <v>186</v>
      </c>
      <c r="CI244" s="104"/>
    </row>
    <row r="245" ht="30.3" spans="1:87">
      <c r="A245" s="21">
        <v>242</v>
      </c>
      <c r="B245" s="28"/>
      <c r="C245" s="29"/>
      <c r="D245" s="30"/>
      <c r="E245" s="26"/>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12</v>
      </c>
      <c r="BN245" s="81" t="s">
        <v>105</v>
      </c>
      <c r="BO245" s="81" t="s">
        <v>105</v>
      </c>
      <c r="BP245" s="81" t="s">
        <v>105</v>
      </c>
      <c r="BQ245" s="81" t="s">
        <v>105</v>
      </c>
      <c r="BR245" s="81" t="s">
        <v>105</v>
      </c>
      <c r="BS245" s="81" t="s">
        <v>105</v>
      </c>
      <c r="BT245" s="81" t="s">
        <v>105</v>
      </c>
      <c r="BU245" s="81" t="s">
        <v>105</v>
      </c>
      <c r="BV245" s="87" t="s">
        <v>98</v>
      </c>
      <c r="BW245" s="88" t="s">
        <v>184</v>
      </c>
      <c r="BX245" s="81" t="s">
        <v>105</v>
      </c>
      <c r="BY245" s="81" t="s">
        <v>105</v>
      </c>
      <c r="BZ245" s="81" t="s">
        <v>105</v>
      </c>
      <c r="CA245" s="81" t="s">
        <v>105</v>
      </c>
      <c r="CB245" s="81" t="s">
        <v>105</v>
      </c>
      <c r="CC245" s="81" t="s">
        <v>105</v>
      </c>
      <c r="CD245" s="99" t="s">
        <v>105</v>
      </c>
      <c r="CE245" s="100" t="s">
        <v>101</v>
      </c>
      <c r="CF245" s="101" t="s">
        <v>102</v>
      </c>
      <c r="CG245" s="102" t="s">
        <v>185</v>
      </c>
      <c r="CH245" s="103" t="s">
        <v>186</v>
      </c>
      <c r="CI245" s="104"/>
    </row>
    <row r="246" ht="30.3" spans="1:87">
      <c r="A246" s="21">
        <v>243</v>
      </c>
      <c r="B246" s="28"/>
      <c r="C246" s="29"/>
      <c r="D246" s="30"/>
      <c r="E246" s="26"/>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12</v>
      </c>
      <c r="BN246" s="81" t="s">
        <v>105</v>
      </c>
      <c r="BO246" s="81" t="s">
        <v>105</v>
      </c>
      <c r="BP246" s="81" t="s">
        <v>105</v>
      </c>
      <c r="BQ246" s="81" t="s">
        <v>105</v>
      </c>
      <c r="BR246" s="81" t="s">
        <v>105</v>
      </c>
      <c r="BS246" s="81" t="s">
        <v>105</v>
      </c>
      <c r="BT246" s="81" t="s">
        <v>105</v>
      </c>
      <c r="BU246" s="81" t="s">
        <v>105</v>
      </c>
      <c r="BV246" s="87" t="s">
        <v>98</v>
      </c>
      <c r="BW246" s="88" t="s">
        <v>184</v>
      </c>
      <c r="BX246" s="81" t="s">
        <v>105</v>
      </c>
      <c r="BY246" s="81" t="s">
        <v>105</v>
      </c>
      <c r="BZ246" s="81" t="s">
        <v>105</v>
      </c>
      <c r="CA246" s="81" t="s">
        <v>105</v>
      </c>
      <c r="CB246" s="81" t="s">
        <v>105</v>
      </c>
      <c r="CC246" s="81" t="s">
        <v>105</v>
      </c>
      <c r="CD246" s="99" t="s">
        <v>105</v>
      </c>
      <c r="CE246" s="100" t="s">
        <v>101</v>
      </c>
      <c r="CF246" s="101" t="s">
        <v>102</v>
      </c>
      <c r="CG246" s="102" t="s">
        <v>185</v>
      </c>
      <c r="CH246" s="103" t="s">
        <v>186</v>
      </c>
      <c r="CI246" s="104"/>
    </row>
    <row r="247" ht="30.3" spans="1:87">
      <c r="A247" s="21">
        <v>244</v>
      </c>
      <c r="B247" s="28"/>
      <c r="C247" s="29"/>
      <c r="D247" s="30"/>
      <c r="E247" s="26"/>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12</v>
      </c>
      <c r="BN247" s="81" t="s">
        <v>105</v>
      </c>
      <c r="BO247" s="81" t="s">
        <v>105</v>
      </c>
      <c r="BP247" s="81" t="s">
        <v>105</v>
      </c>
      <c r="BQ247" s="81" t="s">
        <v>105</v>
      </c>
      <c r="BR247" s="81" t="s">
        <v>105</v>
      </c>
      <c r="BS247" s="81" t="s">
        <v>105</v>
      </c>
      <c r="BT247" s="81" t="s">
        <v>105</v>
      </c>
      <c r="BU247" s="81" t="s">
        <v>105</v>
      </c>
      <c r="BV247" s="87" t="s">
        <v>98</v>
      </c>
      <c r="BW247" s="88" t="s">
        <v>184</v>
      </c>
      <c r="BX247" s="81" t="s">
        <v>105</v>
      </c>
      <c r="BY247" s="81" t="s">
        <v>105</v>
      </c>
      <c r="BZ247" s="81" t="s">
        <v>105</v>
      </c>
      <c r="CA247" s="81" t="s">
        <v>105</v>
      </c>
      <c r="CB247" s="81" t="s">
        <v>105</v>
      </c>
      <c r="CC247" s="81" t="s">
        <v>105</v>
      </c>
      <c r="CD247" s="99" t="s">
        <v>105</v>
      </c>
      <c r="CE247" s="100" t="s">
        <v>101</v>
      </c>
      <c r="CF247" s="101" t="s">
        <v>102</v>
      </c>
      <c r="CG247" s="102" t="s">
        <v>185</v>
      </c>
      <c r="CH247" s="103" t="s">
        <v>186</v>
      </c>
      <c r="CI247" s="104"/>
    </row>
    <row r="248" ht="30.3" spans="1:87">
      <c r="A248" s="21">
        <v>245</v>
      </c>
      <c r="B248" s="28"/>
      <c r="C248" s="29"/>
      <c r="D248" s="30"/>
      <c r="E248" s="26"/>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12</v>
      </c>
      <c r="BN248" s="81" t="s">
        <v>105</v>
      </c>
      <c r="BO248" s="81" t="s">
        <v>105</v>
      </c>
      <c r="BP248" s="81" t="s">
        <v>105</v>
      </c>
      <c r="BQ248" s="81" t="s">
        <v>105</v>
      </c>
      <c r="BR248" s="81" t="s">
        <v>105</v>
      </c>
      <c r="BS248" s="81" t="s">
        <v>105</v>
      </c>
      <c r="BT248" s="81" t="s">
        <v>105</v>
      </c>
      <c r="BU248" s="81" t="s">
        <v>105</v>
      </c>
      <c r="BV248" s="87" t="s">
        <v>98</v>
      </c>
      <c r="BW248" s="88" t="s">
        <v>184</v>
      </c>
      <c r="BX248" s="81" t="s">
        <v>105</v>
      </c>
      <c r="BY248" s="81" t="s">
        <v>105</v>
      </c>
      <c r="BZ248" s="81" t="s">
        <v>105</v>
      </c>
      <c r="CA248" s="81" t="s">
        <v>105</v>
      </c>
      <c r="CB248" s="81" t="s">
        <v>105</v>
      </c>
      <c r="CC248" s="81" t="s">
        <v>105</v>
      </c>
      <c r="CD248" s="99" t="s">
        <v>105</v>
      </c>
      <c r="CE248" s="100" t="s">
        <v>101</v>
      </c>
      <c r="CF248" s="101" t="s">
        <v>102</v>
      </c>
      <c r="CG248" s="102" t="s">
        <v>185</v>
      </c>
      <c r="CH248" s="103" t="s">
        <v>186</v>
      </c>
      <c r="CI248" s="104"/>
    </row>
    <row r="249" ht="30.3" spans="1:87">
      <c r="A249" s="21">
        <v>246</v>
      </c>
      <c r="B249" s="28"/>
      <c r="C249" s="29"/>
      <c r="D249" s="30"/>
      <c r="E249" s="26"/>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12</v>
      </c>
      <c r="BN249" s="81" t="s">
        <v>105</v>
      </c>
      <c r="BO249" s="81" t="s">
        <v>105</v>
      </c>
      <c r="BP249" s="81" t="s">
        <v>105</v>
      </c>
      <c r="BQ249" s="81" t="s">
        <v>105</v>
      </c>
      <c r="BR249" s="81" t="s">
        <v>105</v>
      </c>
      <c r="BS249" s="81" t="s">
        <v>105</v>
      </c>
      <c r="BT249" s="81" t="s">
        <v>105</v>
      </c>
      <c r="BU249" s="81" t="s">
        <v>105</v>
      </c>
      <c r="BV249" s="87" t="s">
        <v>98</v>
      </c>
      <c r="BW249" s="88" t="s">
        <v>184</v>
      </c>
      <c r="BX249" s="81" t="s">
        <v>105</v>
      </c>
      <c r="BY249" s="81" t="s">
        <v>105</v>
      </c>
      <c r="BZ249" s="81" t="s">
        <v>105</v>
      </c>
      <c r="CA249" s="81" t="s">
        <v>105</v>
      </c>
      <c r="CB249" s="81" t="s">
        <v>105</v>
      </c>
      <c r="CC249" s="81" t="s">
        <v>105</v>
      </c>
      <c r="CD249" s="99" t="s">
        <v>105</v>
      </c>
      <c r="CE249" s="100" t="s">
        <v>101</v>
      </c>
      <c r="CF249" s="101" t="s">
        <v>102</v>
      </c>
      <c r="CG249" s="102" t="s">
        <v>185</v>
      </c>
      <c r="CH249" s="103" t="s">
        <v>186</v>
      </c>
      <c r="CI249" s="104"/>
    </row>
    <row r="250" ht="30.3" spans="1:87">
      <c r="A250" s="21">
        <v>247</v>
      </c>
      <c r="B250" s="28"/>
      <c r="C250" s="29"/>
      <c r="D250" s="30"/>
      <c r="E250" s="26"/>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12</v>
      </c>
      <c r="BN250" s="81" t="s">
        <v>105</v>
      </c>
      <c r="BO250" s="81" t="s">
        <v>105</v>
      </c>
      <c r="BP250" s="81" t="s">
        <v>105</v>
      </c>
      <c r="BQ250" s="81" t="s">
        <v>105</v>
      </c>
      <c r="BR250" s="81" t="s">
        <v>105</v>
      </c>
      <c r="BS250" s="81" t="s">
        <v>105</v>
      </c>
      <c r="BT250" s="81" t="s">
        <v>105</v>
      </c>
      <c r="BU250" s="81" t="s">
        <v>105</v>
      </c>
      <c r="BV250" s="87" t="s">
        <v>98</v>
      </c>
      <c r="BW250" s="88" t="s">
        <v>184</v>
      </c>
      <c r="BX250" s="81" t="s">
        <v>105</v>
      </c>
      <c r="BY250" s="81" t="s">
        <v>105</v>
      </c>
      <c r="BZ250" s="81" t="s">
        <v>105</v>
      </c>
      <c r="CA250" s="81" t="s">
        <v>105</v>
      </c>
      <c r="CB250" s="81" t="s">
        <v>105</v>
      </c>
      <c r="CC250" s="81" t="s">
        <v>105</v>
      </c>
      <c r="CD250" s="99" t="s">
        <v>105</v>
      </c>
      <c r="CE250" s="100" t="s">
        <v>101</v>
      </c>
      <c r="CF250" s="101" t="s">
        <v>102</v>
      </c>
      <c r="CG250" s="102" t="s">
        <v>185</v>
      </c>
      <c r="CH250" s="103" t="s">
        <v>186</v>
      </c>
      <c r="CI250" s="104"/>
    </row>
    <row r="251" ht="30.3" spans="1:87">
      <c r="A251" s="21">
        <v>248</v>
      </c>
      <c r="B251" s="28"/>
      <c r="C251" s="29"/>
      <c r="D251" s="30"/>
      <c r="E251" s="26"/>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12</v>
      </c>
      <c r="BN251" s="81" t="s">
        <v>105</v>
      </c>
      <c r="BO251" s="81" t="s">
        <v>105</v>
      </c>
      <c r="BP251" s="81" t="s">
        <v>105</v>
      </c>
      <c r="BQ251" s="81" t="s">
        <v>105</v>
      </c>
      <c r="BR251" s="81" t="s">
        <v>105</v>
      </c>
      <c r="BS251" s="81" t="s">
        <v>105</v>
      </c>
      <c r="BT251" s="81" t="s">
        <v>105</v>
      </c>
      <c r="BU251" s="81" t="s">
        <v>105</v>
      </c>
      <c r="BV251" s="87" t="s">
        <v>98</v>
      </c>
      <c r="BW251" s="88" t="s">
        <v>184</v>
      </c>
      <c r="BX251" s="81" t="s">
        <v>105</v>
      </c>
      <c r="BY251" s="81" t="s">
        <v>105</v>
      </c>
      <c r="BZ251" s="81" t="s">
        <v>105</v>
      </c>
      <c r="CA251" s="81" t="s">
        <v>105</v>
      </c>
      <c r="CB251" s="81" t="s">
        <v>105</v>
      </c>
      <c r="CC251" s="81" t="s">
        <v>105</v>
      </c>
      <c r="CD251" s="99" t="s">
        <v>105</v>
      </c>
      <c r="CE251" s="100" t="s">
        <v>101</v>
      </c>
      <c r="CF251" s="101" t="s">
        <v>102</v>
      </c>
      <c r="CG251" s="102" t="s">
        <v>185</v>
      </c>
      <c r="CH251" s="103" t="s">
        <v>186</v>
      </c>
      <c r="CI251" s="104"/>
    </row>
    <row r="252" ht="30.3" spans="1:87">
      <c r="A252" s="21">
        <v>249</v>
      </c>
      <c r="B252" s="28"/>
      <c r="C252" s="29"/>
      <c r="D252" s="30"/>
      <c r="E252" s="26"/>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12</v>
      </c>
      <c r="BN252" s="81" t="s">
        <v>105</v>
      </c>
      <c r="BO252" s="81" t="s">
        <v>105</v>
      </c>
      <c r="BP252" s="81" t="s">
        <v>105</v>
      </c>
      <c r="BQ252" s="81" t="s">
        <v>105</v>
      </c>
      <c r="BR252" s="81" t="s">
        <v>105</v>
      </c>
      <c r="BS252" s="81" t="s">
        <v>105</v>
      </c>
      <c r="BT252" s="81" t="s">
        <v>105</v>
      </c>
      <c r="BU252" s="81" t="s">
        <v>105</v>
      </c>
      <c r="BV252" s="87" t="s">
        <v>98</v>
      </c>
      <c r="BW252" s="88" t="s">
        <v>184</v>
      </c>
      <c r="BX252" s="81" t="s">
        <v>105</v>
      </c>
      <c r="BY252" s="81" t="s">
        <v>105</v>
      </c>
      <c r="BZ252" s="81" t="s">
        <v>105</v>
      </c>
      <c r="CA252" s="81" t="s">
        <v>105</v>
      </c>
      <c r="CB252" s="81" t="s">
        <v>105</v>
      </c>
      <c r="CC252" s="81" t="s">
        <v>105</v>
      </c>
      <c r="CD252" s="99" t="s">
        <v>105</v>
      </c>
      <c r="CE252" s="100" t="s">
        <v>101</v>
      </c>
      <c r="CF252" s="101" t="s">
        <v>102</v>
      </c>
      <c r="CG252" s="102" t="s">
        <v>185</v>
      </c>
      <c r="CH252" s="103" t="s">
        <v>186</v>
      </c>
      <c r="CI252" s="104"/>
    </row>
    <row r="253" ht="30.3" spans="1:87">
      <c r="A253" s="21">
        <v>250</v>
      </c>
      <c r="B253" s="28"/>
      <c r="C253" s="29"/>
      <c r="D253" s="30"/>
      <c r="E253" s="26"/>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12</v>
      </c>
      <c r="BN253" s="81" t="s">
        <v>105</v>
      </c>
      <c r="BO253" s="81" t="s">
        <v>105</v>
      </c>
      <c r="BP253" s="81" t="s">
        <v>105</v>
      </c>
      <c r="BQ253" s="81" t="s">
        <v>105</v>
      </c>
      <c r="BR253" s="81" t="s">
        <v>105</v>
      </c>
      <c r="BS253" s="81" t="s">
        <v>105</v>
      </c>
      <c r="BT253" s="81" t="s">
        <v>105</v>
      </c>
      <c r="BU253" s="81" t="s">
        <v>105</v>
      </c>
      <c r="BV253" s="87" t="s">
        <v>98</v>
      </c>
      <c r="BW253" s="88" t="s">
        <v>184</v>
      </c>
      <c r="BX253" s="81" t="s">
        <v>105</v>
      </c>
      <c r="BY253" s="81" t="s">
        <v>105</v>
      </c>
      <c r="BZ253" s="81" t="s">
        <v>105</v>
      </c>
      <c r="CA253" s="81" t="s">
        <v>105</v>
      </c>
      <c r="CB253" s="81" t="s">
        <v>105</v>
      </c>
      <c r="CC253" s="81" t="s">
        <v>105</v>
      </c>
      <c r="CD253" s="99" t="s">
        <v>105</v>
      </c>
      <c r="CE253" s="100" t="s">
        <v>101</v>
      </c>
      <c r="CF253" s="101" t="s">
        <v>102</v>
      </c>
      <c r="CG253" s="102" t="s">
        <v>185</v>
      </c>
      <c r="CH253" s="103" t="s">
        <v>186</v>
      </c>
      <c r="CI253" s="104"/>
    </row>
    <row r="254" ht="30.3" spans="1:87">
      <c r="A254" s="21">
        <v>251</v>
      </c>
      <c r="B254" s="28"/>
      <c r="C254" s="29"/>
      <c r="D254" s="30"/>
      <c r="E254" s="26"/>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12</v>
      </c>
      <c r="BN254" s="81" t="s">
        <v>105</v>
      </c>
      <c r="BO254" s="81" t="s">
        <v>105</v>
      </c>
      <c r="BP254" s="81" t="s">
        <v>105</v>
      </c>
      <c r="BQ254" s="81" t="s">
        <v>105</v>
      </c>
      <c r="BR254" s="81" t="s">
        <v>105</v>
      </c>
      <c r="BS254" s="81" t="s">
        <v>105</v>
      </c>
      <c r="BT254" s="81" t="s">
        <v>105</v>
      </c>
      <c r="BU254" s="81" t="s">
        <v>105</v>
      </c>
      <c r="BV254" s="87" t="s">
        <v>98</v>
      </c>
      <c r="BW254" s="88" t="s">
        <v>184</v>
      </c>
      <c r="BX254" s="81" t="s">
        <v>105</v>
      </c>
      <c r="BY254" s="81" t="s">
        <v>105</v>
      </c>
      <c r="BZ254" s="81" t="s">
        <v>105</v>
      </c>
      <c r="CA254" s="81" t="s">
        <v>105</v>
      </c>
      <c r="CB254" s="81" t="s">
        <v>105</v>
      </c>
      <c r="CC254" s="81" t="s">
        <v>105</v>
      </c>
      <c r="CD254" s="99" t="s">
        <v>105</v>
      </c>
      <c r="CE254" s="100" t="s">
        <v>101</v>
      </c>
      <c r="CF254" s="101" t="s">
        <v>102</v>
      </c>
      <c r="CG254" s="102" t="s">
        <v>185</v>
      </c>
      <c r="CH254" s="103" t="s">
        <v>186</v>
      </c>
      <c r="CI254" s="104"/>
    </row>
    <row r="255" ht="30.3" spans="1:87">
      <c r="A255" s="21">
        <v>252</v>
      </c>
      <c r="B255" s="28"/>
      <c r="C255" s="29"/>
      <c r="D255" s="30"/>
      <c r="E255" s="26"/>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12</v>
      </c>
      <c r="BN255" s="81" t="s">
        <v>105</v>
      </c>
      <c r="BO255" s="81" t="s">
        <v>105</v>
      </c>
      <c r="BP255" s="81" t="s">
        <v>105</v>
      </c>
      <c r="BQ255" s="81" t="s">
        <v>105</v>
      </c>
      <c r="BR255" s="81" t="s">
        <v>105</v>
      </c>
      <c r="BS255" s="81" t="s">
        <v>105</v>
      </c>
      <c r="BT255" s="81" t="s">
        <v>105</v>
      </c>
      <c r="BU255" s="81" t="s">
        <v>105</v>
      </c>
      <c r="BV255" s="87" t="s">
        <v>98</v>
      </c>
      <c r="BW255" s="88" t="s">
        <v>184</v>
      </c>
      <c r="BX255" s="81" t="s">
        <v>105</v>
      </c>
      <c r="BY255" s="81" t="s">
        <v>105</v>
      </c>
      <c r="BZ255" s="81" t="s">
        <v>105</v>
      </c>
      <c r="CA255" s="81" t="s">
        <v>105</v>
      </c>
      <c r="CB255" s="81" t="s">
        <v>105</v>
      </c>
      <c r="CC255" s="81" t="s">
        <v>105</v>
      </c>
      <c r="CD255" s="99" t="s">
        <v>105</v>
      </c>
      <c r="CE255" s="100" t="s">
        <v>101</v>
      </c>
      <c r="CF255" s="101" t="s">
        <v>102</v>
      </c>
      <c r="CG255" s="102" t="s">
        <v>185</v>
      </c>
      <c r="CH255" s="103" t="s">
        <v>186</v>
      </c>
      <c r="CI255" s="104"/>
    </row>
    <row r="256" ht="30.3" spans="1:87">
      <c r="A256" s="21">
        <v>253</v>
      </c>
      <c r="B256" s="28"/>
      <c r="C256" s="29"/>
      <c r="D256" s="30"/>
      <c r="E256" s="26"/>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12</v>
      </c>
      <c r="BN256" s="81" t="s">
        <v>105</v>
      </c>
      <c r="BO256" s="81" t="s">
        <v>105</v>
      </c>
      <c r="BP256" s="81" t="s">
        <v>105</v>
      </c>
      <c r="BQ256" s="81" t="s">
        <v>105</v>
      </c>
      <c r="BR256" s="81" t="s">
        <v>105</v>
      </c>
      <c r="BS256" s="81" t="s">
        <v>105</v>
      </c>
      <c r="BT256" s="81" t="s">
        <v>105</v>
      </c>
      <c r="BU256" s="81" t="s">
        <v>105</v>
      </c>
      <c r="BV256" s="87" t="s">
        <v>98</v>
      </c>
      <c r="BW256" s="88" t="s">
        <v>184</v>
      </c>
      <c r="BX256" s="81" t="s">
        <v>105</v>
      </c>
      <c r="BY256" s="81" t="s">
        <v>105</v>
      </c>
      <c r="BZ256" s="81" t="s">
        <v>105</v>
      </c>
      <c r="CA256" s="81" t="s">
        <v>105</v>
      </c>
      <c r="CB256" s="81" t="s">
        <v>105</v>
      </c>
      <c r="CC256" s="81" t="s">
        <v>105</v>
      </c>
      <c r="CD256" s="99" t="s">
        <v>105</v>
      </c>
      <c r="CE256" s="100" t="s">
        <v>101</v>
      </c>
      <c r="CF256" s="101" t="s">
        <v>102</v>
      </c>
      <c r="CG256" s="102" t="s">
        <v>185</v>
      </c>
      <c r="CH256" s="103" t="s">
        <v>186</v>
      </c>
      <c r="CI256" s="104"/>
    </row>
    <row r="257" ht="30.3" spans="1:87">
      <c r="A257" s="21">
        <v>254</v>
      </c>
      <c r="B257" s="28"/>
      <c r="C257" s="29"/>
      <c r="D257" s="30"/>
      <c r="E257" s="26"/>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12</v>
      </c>
      <c r="BN257" s="81" t="s">
        <v>105</v>
      </c>
      <c r="BO257" s="81" t="s">
        <v>105</v>
      </c>
      <c r="BP257" s="81" t="s">
        <v>105</v>
      </c>
      <c r="BQ257" s="81" t="s">
        <v>105</v>
      </c>
      <c r="BR257" s="81" t="s">
        <v>105</v>
      </c>
      <c r="BS257" s="81" t="s">
        <v>105</v>
      </c>
      <c r="BT257" s="81" t="s">
        <v>105</v>
      </c>
      <c r="BU257" s="81" t="s">
        <v>105</v>
      </c>
      <c r="BV257" s="87" t="s">
        <v>98</v>
      </c>
      <c r="BW257" s="88" t="s">
        <v>184</v>
      </c>
      <c r="BX257" s="81" t="s">
        <v>105</v>
      </c>
      <c r="BY257" s="81" t="s">
        <v>105</v>
      </c>
      <c r="BZ257" s="81" t="s">
        <v>105</v>
      </c>
      <c r="CA257" s="81" t="s">
        <v>105</v>
      </c>
      <c r="CB257" s="81" t="s">
        <v>105</v>
      </c>
      <c r="CC257" s="81" t="s">
        <v>105</v>
      </c>
      <c r="CD257" s="99" t="s">
        <v>105</v>
      </c>
      <c r="CE257" s="100" t="s">
        <v>101</v>
      </c>
      <c r="CF257" s="101" t="s">
        <v>102</v>
      </c>
      <c r="CG257" s="102" t="s">
        <v>185</v>
      </c>
      <c r="CH257" s="103" t="s">
        <v>186</v>
      </c>
      <c r="CI257" s="104"/>
    </row>
    <row r="258" ht="30.3" spans="1:87">
      <c r="A258" s="21">
        <v>255</v>
      </c>
      <c r="B258" s="28"/>
      <c r="C258" s="29"/>
      <c r="D258" s="30"/>
      <c r="E258" s="26"/>
      <c r="F258" s="27"/>
      <c r="G258" s="27"/>
      <c r="H258" s="27"/>
      <c r="I258" s="42">
        <f t="shared" si="65"/>
        <v>0</v>
      </c>
      <c r="J258" s="26"/>
      <c r="K258" s="26"/>
      <c r="L258" s="43">
        <f t="shared" si="63"/>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12</v>
      </c>
      <c r="BN258" s="81" t="s">
        <v>105</v>
      </c>
      <c r="BO258" s="81" t="s">
        <v>105</v>
      </c>
      <c r="BP258" s="81" t="s">
        <v>105</v>
      </c>
      <c r="BQ258" s="81" t="s">
        <v>105</v>
      </c>
      <c r="BR258" s="81" t="s">
        <v>105</v>
      </c>
      <c r="BS258" s="81" t="s">
        <v>105</v>
      </c>
      <c r="BT258" s="81" t="s">
        <v>105</v>
      </c>
      <c r="BU258" s="81" t="s">
        <v>105</v>
      </c>
      <c r="BV258" s="87" t="s">
        <v>98</v>
      </c>
      <c r="BW258" s="88" t="s">
        <v>184</v>
      </c>
      <c r="BX258" s="81" t="s">
        <v>105</v>
      </c>
      <c r="BY258" s="81" t="s">
        <v>105</v>
      </c>
      <c r="BZ258" s="81" t="s">
        <v>105</v>
      </c>
      <c r="CA258" s="81" t="s">
        <v>105</v>
      </c>
      <c r="CB258" s="81" t="s">
        <v>105</v>
      </c>
      <c r="CC258" s="81" t="s">
        <v>105</v>
      </c>
      <c r="CD258" s="99" t="s">
        <v>105</v>
      </c>
      <c r="CE258" s="100" t="s">
        <v>101</v>
      </c>
      <c r="CF258" s="101" t="s">
        <v>102</v>
      </c>
      <c r="CG258" s="102" t="s">
        <v>185</v>
      </c>
      <c r="CH258" s="103" t="s">
        <v>186</v>
      </c>
      <c r="CI258" s="104"/>
    </row>
    <row r="259" ht="30.3" spans="1:87">
      <c r="A259" s="21">
        <v>256</v>
      </c>
      <c r="B259" s="28"/>
      <c r="C259" s="29"/>
      <c r="D259" s="30"/>
      <c r="E259" s="26"/>
      <c r="F259" s="27"/>
      <c r="G259" s="27"/>
      <c r="H259" s="27"/>
      <c r="I259" s="42">
        <f t="shared" si="65"/>
        <v>0</v>
      </c>
      <c r="J259" s="26"/>
      <c r="K259" s="26"/>
      <c r="L259" s="43">
        <f t="shared" si="63"/>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12</v>
      </c>
      <c r="BN259" s="81" t="s">
        <v>105</v>
      </c>
      <c r="BO259" s="81" t="s">
        <v>105</v>
      </c>
      <c r="BP259" s="81" t="s">
        <v>105</v>
      </c>
      <c r="BQ259" s="81" t="s">
        <v>105</v>
      </c>
      <c r="BR259" s="81" t="s">
        <v>105</v>
      </c>
      <c r="BS259" s="81" t="s">
        <v>105</v>
      </c>
      <c r="BT259" s="81" t="s">
        <v>105</v>
      </c>
      <c r="BU259" s="81" t="s">
        <v>105</v>
      </c>
      <c r="BV259" s="87" t="s">
        <v>98</v>
      </c>
      <c r="BW259" s="88" t="s">
        <v>184</v>
      </c>
      <c r="BX259" s="81" t="s">
        <v>105</v>
      </c>
      <c r="BY259" s="81" t="s">
        <v>105</v>
      </c>
      <c r="BZ259" s="81" t="s">
        <v>105</v>
      </c>
      <c r="CA259" s="81" t="s">
        <v>105</v>
      </c>
      <c r="CB259" s="81" t="s">
        <v>105</v>
      </c>
      <c r="CC259" s="81" t="s">
        <v>105</v>
      </c>
      <c r="CD259" s="99" t="s">
        <v>105</v>
      </c>
      <c r="CE259" s="100" t="s">
        <v>101</v>
      </c>
      <c r="CF259" s="101" t="s">
        <v>102</v>
      </c>
      <c r="CG259" s="102" t="s">
        <v>185</v>
      </c>
      <c r="CH259" s="103" t="s">
        <v>186</v>
      </c>
      <c r="CI259" s="104"/>
    </row>
    <row r="260" ht="30.3" spans="1:87">
      <c r="A260" s="21">
        <v>257</v>
      </c>
      <c r="B260" s="28"/>
      <c r="C260" s="29"/>
      <c r="D260" s="30"/>
      <c r="E260" s="26"/>
      <c r="F260" s="27"/>
      <c r="G260" s="27"/>
      <c r="H260" s="27"/>
      <c r="I260" s="42">
        <f t="shared" si="65"/>
        <v>0</v>
      </c>
      <c r="J260" s="26"/>
      <c r="K260" s="26"/>
      <c r="L260" s="43">
        <f t="shared" ref="L260:L323" si="84">SUM(J260:K260)</f>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12</v>
      </c>
      <c r="BN260" s="81" t="s">
        <v>105</v>
      </c>
      <c r="BO260" s="81" t="s">
        <v>105</v>
      </c>
      <c r="BP260" s="81" t="s">
        <v>105</v>
      </c>
      <c r="BQ260" s="81" t="s">
        <v>105</v>
      </c>
      <c r="BR260" s="81" t="s">
        <v>105</v>
      </c>
      <c r="BS260" s="81" t="s">
        <v>105</v>
      </c>
      <c r="BT260" s="81" t="s">
        <v>105</v>
      </c>
      <c r="BU260" s="81" t="s">
        <v>105</v>
      </c>
      <c r="BV260" s="87" t="s">
        <v>98</v>
      </c>
      <c r="BW260" s="88" t="s">
        <v>184</v>
      </c>
      <c r="BX260" s="81" t="s">
        <v>105</v>
      </c>
      <c r="BY260" s="81" t="s">
        <v>105</v>
      </c>
      <c r="BZ260" s="81" t="s">
        <v>105</v>
      </c>
      <c r="CA260" s="81" t="s">
        <v>105</v>
      </c>
      <c r="CB260" s="81" t="s">
        <v>105</v>
      </c>
      <c r="CC260" s="81" t="s">
        <v>105</v>
      </c>
      <c r="CD260" s="99" t="s">
        <v>105</v>
      </c>
      <c r="CE260" s="100" t="s">
        <v>101</v>
      </c>
      <c r="CF260" s="101" t="s">
        <v>102</v>
      </c>
      <c r="CG260" s="102" t="s">
        <v>185</v>
      </c>
      <c r="CH260" s="103" t="s">
        <v>186</v>
      </c>
      <c r="CI260" s="104"/>
    </row>
    <row r="261" ht="30.3" spans="1:87">
      <c r="A261" s="21">
        <v>258</v>
      </c>
      <c r="B261" s="28"/>
      <c r="C261" s="29"/>
      <c r="D261" s="30"/>
      <c r="E261" s="26"/>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12</v>
      </c>
      <c r="BN261" s="81" t="s">
        <v>105</v>
      </c>
      <c r="BO261" s="81" t="s">
        <v>105</v>
      </c>
      <c r="BP261" s="81" t="s">
        <v>105</v>
      </c>
      <c r="BQ261" s="81" t="s">
        <v>105</v>
      </c>
      <c r="BR261" s="81" t="s">
        <v>105</v>
      </c>
      <c r="BS261" s="81" t="s">
        <v>105</v>
      </c>
      <c r="BT261" s="81" t="s">
        <v>105</v>
      </c>
      <c r="BU261" s="81" t="s">
        <v>105</v>
      </c>
      <c r="BV261" s="87" t="s">
        <v>98</v>
      </c>
      <c r="BW261" s="88" t="s">
        <v>184</v>
      </c>
      <c r="BX261" s="81" t="s">
        <v>105</v>
      </c>
      <c r="BY261" s="81" t="s">
        <v>105</v>
      </c>
      <c r="BZ261" s="81" t="s">
        <v>105</v>
      </c>
      <c r="CA261" s="81" t="s">
        <v>105</v>
      </c>
      <c r="CB261" s="81" t="s">
        <v>105</v>
      </c>
      <c r="CC261" s="81" t="s">
        <v>105</v>
      </c>
      <c r="CD261" s="99" t="s">
        <v>105</v>
      </c>
      <c r="CE261" s="100" t="s">
        <v>101</v>
      </c>
      <c r="CF261" s="101" t="s">
        <v>102</v>
      </c>
      <c r="CG261" s="102" t="s">
        <v>185</v>
      </c>
      <c r="CH261" s="103" t="s">
        <v>186</v>
      </c>
      <c r="CI261" s="104"/>
    </row>
    <row r="262" ht="30.3" spans="1:87">
      <c r="A262" s="21">
        <v>259</v>
      </c>
      <c r="B262" s="28"/>
      <c r="C262" s="29"/>
      <c r="D262" s="30"/>
      <c r="E262" s="26"/>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12</v>
      </c>
      <c r="BN262" s="81" t="s">
        <v>105</v>
      </c>
      <c r="BO262" s="81" t="s">
        <v>105</v>
      </c>
      <c r="BP262" s="81" t="s">
        <v>105</v>
      </c>
      <c r="BQ262" s="81" t="s">
        <v>105</v>
      </c>
      <c r="BR262" s="81" t="s">
        <v>105</v>
      </c>
      <c r="BS262" s="81" t="s">
        <v>105</v>
      </c>
      <c r="BT262" s="81" t="s">
        <v>105</v>
      </c>
      <c r="BU262" s="81" t="s">
        <v>105</v>
      </c>
      <c r="BV262" s="87" t="s">
        <v>98</v>
      </c>
      <c r="BW262" s="88" t="s">
        <v>184</v>
      </c>
      <c r="BX262" s="81" t="s">
        <v>105</v>
      </c>
      <c r="BY262" s="81" t="s">
        <v>105</v>
      </c>
      <c r="BZ262" s="81" t="s">
        <v>105</v>
      </c>
      <c r="CA262" s="81" t="s">
        <v>105</v>
      </c>
      <c r="CB262" s="81" t="s">
        <v>105</v>
      </c>
      <c r="CC262" s="81" t="s">
        <v>105</v>
      </c>
      <c r="CD262" s="99" t="s">
        <v>105</v>
      </c>
      <c r="CE262" s="100" t="s">
        <v>101</v>
      </c>
      <c r="CF262" s="101" t="s">
        <v>102</v>
      </c>
      <c r="CG262" s="102" t="s">
        <v>185</v>
      </c>
      <c r="CH262" s="103" t="s">
        <v>186</v>
      </c>
      <c r="CI262" s="104"/>
    </row>
    <row r="263" ht="30.3" spans="1:87">
      <c r="A263" s="21">
        <v>260</v>
      </c>
      <c r="B263" s="28"/>
      <c r="C263" s="29"/>
      <c r="D263" s="30"/>
      <c r="E263" s="26"/>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12</v>
      </c>
      <c r="BN263" s="81" t="s">
        <v>105</v>
      </c>
      <c r="BO263" s="81" t="s">
        <v>105</v>
      </c>
      <c r="BP263" s="81" t="s">
        <v>105</v>
      </c>
      <c r="BQ263" s="81" t="s">
        <v>105</v>
      </c>
      <c r="BR263" s="81" t="s">
        <v>105</v>
      </c>
      <c r="BS263" s="81" t="s">
        <v>105</v>
      </c>
      <c r="BT263" s="81" t="s">
        <v>105</v>
      </c>
      <c r="BU263" s="81" t="s">
        <v>105</v>
      </c>
      <c r="BV263" s="87" t="s">
        <v>98</v>
      </c>
      <c r="BW263" s="88" t="s">
        <v>184</v>
      </c>
      <c r="BX263" s="81" t="s">
        <v>105</v>
      </c>
      <c r="BY263" s="81" t="s">
        <v>105</v>
      </c>
      <c r="BZ263" s="81" t="s">
        <v>105</v>
      </c>
      <c r="CA263" s="81" t="s">
        <v>105</v>
      </c>
      <c r="CB263" s="81" t="s">
        <v>105</v>
      </c>
      <c r="CC263" s="81" t="s">
        <v>105</v>
      </c>
      <c r="CD263" s="99" t="s">
        <v>105</v>
      </c>
      <c r="CE263" s="100" t="s">
        <v>101</v>
      </c>
      <c r="CF263" s="101" t="s">
        <v>102</v>
      </c>
      <c r="CG263" s="102" t="s">
        <v>185</v>
      </c>
      <c r="CH263" s="103" t="s">
        <v>186</v>
      </c>
      <c r="CI263" s="104"/>
    </row>
    <row r="264" ht="30.3" spans="1:87">
      <c r="A264" s="21">
        <v>261</v>
      </c>
      <c r="B264" s="28"/>
      <c r="C264" s="29"/>
      <c r="D264" s="30"/>
      <c r="E264" s="26"/>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12</v>
      </c>
      <c r="BN264" s="81" t="s">
        <v>105</v>
      </c>
      <c r="BO264" s="81" t="s">
        <v>105</v>
      </c>
      <c r="BP264" s="81" t="s">
        <v>105</v>
      </c>
      <c r="BQ264" s="81" t="s">
        <v>105</v>
      </c>
      <c r="BR264" s="81" t="s">
        <v>105</v>
      </c>
      <c r="BS264" s="81" t="s">
        <v>105</v>
      </c>
      <c r="BT264" s="81" t="s">
        <v>105</v>
      </c>
      <c r="BU264" s="81" t="s">
        <v>105</v>
      </c>
      <c r="BV264" s="87" t="s">
        <v>98</v>
      </c>
      <c r="BW264" s="88" t="s">
        <v>184</v>
      </c>
      <c r="BX264" s="81" t="s">
        <v>105</v>
      </c>
      <c r="BY264" s="81" t="s">
        <v>105</v>
      </c>
      <c r="BZ264" s="81" t="s">
        <v>105</v>
      </c>
      <c r="CA264" s="81" t="s">
        <v>105</v>
      </c>
      <c r="CB264" s="81" t="s">
        <v>105</v>
      </c>
      <c r="CC264" s="81" t="s">
        <v>105</v>
      </c>
      <c r="CD264" s="99" t="s">
        <v>105</v>
      </c>
      <c r="CE264" s="100" t="s">
        <v>101</v>
      </c>
      <c r="CF264" s="101" t="s">
        <v>102</v>
      </c>
      <c r="CG264" s="102" t="s">
        <v>185</v>
      </c>
      <c r="CH264" s="103" t="s">
        <v>186</v>
      </c>
      <c r="CI264" s="104"/>
    </row>
    <row r="265" ht="30.3" spans="1:87">
      <c r="A265" s="21">
        <v>262</v>
      </c>
      <c r="B265" s="28"/>
      <c r="C265" s="29"/>
      <c r="D265" s="30"/>
      <c r="E265" s="26"/>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12</v>
      </c>
      <c r="BN265" s="81" t="s">
        <v>105</v>
      </c>
      <c r="BO265" s="81" t="s">
        <v>105</v>
      </c>
      <c r="BP265" s="81" t="s">
        <v>105</v>
      </c>
      <c r="BQ265" s="81" t="s">
        <v>105</v>
      </c>
      <c r="BR265" s="81" t="s">
        <v>105</v>
      </c>
      <c r="BS265" s="81" t="s">
        <v>105</v>
      </c>
      <c r="BT265" s="81" t="s">
        <v>105</v>
      </c>
      <c r="BU265" s="81" t="s">
        <v>105</v>
      </c>
      <c r="BV265" s="87" t="s">
        <v>98</v>
      </c>
      <c r="BW265" s="88" t="s">
        <v>184</v>
      </c>
      <c r="BX265" s="81" t="s">
        <v>105</v>
      </c>
      <c r="BY265" s="81" t="s">
        <v>105</v>
      </c>
      <c r="BZ265" s="81" t="s">
        <v>105</v>
      </c>
      <c r="CA265" s="81" t="s">
        <v>105</v>
      </c>
      <c r="CB265" s="81" t="s">
        <v>105</v>
      </c>
      <c r="CC265" s="81" t="s">
        <v>105</v>
      </c>
      <c r="CD265" s="99" t="s">
        <v>105</v>
      </c>
      <c r="CE265" s="100" t="s">
        <v>101</v>
      </c>
      <c r="CF265" s="101" t="s">
        <v>102</v>
      </c>
      <c r="CG265" s="102" t="s">
        <v>185</v>
      </c>
      <c r="CH265" s="103" t="s">
        <v>186</v>
      </c>
      <c r="CI265" s="104"/>
    </row>
    <row r="266" ht="30.3" spans="1:87">
      <c r="A266" s="21">
        <v>263</v>
      </c>
      <c r="B266" s="28"/>
      <c r="C266" s="29"/>
      <c r="D266" s="30"/>
      <c r="E266" s="26"/>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12</v>
      </c>
      <c r="BN266" s="81" t="s">
        <v>105</v>
      </c>
      <c r="BO266" s="81" t="s">
        <v>105</v>
      </c>
      <c r="BP266" s="81" t="s">
        <v>105</v>
      </c>
      <c r="BQ266" s="81" t="s">
        <v>105</v>
      </c>
      <c r="BR266" s="81" t="s">
        <v>105</v>
      </c>
      <c r="BS266" s="81" t="s">
        <v>105</v>
      </c>
      <c r="BT266" s="81" t="s">
        <v>105</v>
      </c>
      <c r="BU266" s="81" t="s">
        <v>105</v>
      </c>
      <c r="BV266" s="87" t="s">
        <v>98</v>
      </c>
      <c r="BW266" s="88" t="s">
        <v>184</v>
      </c>
      <c r="BX266" s="81" t="s">
        <v>105</v>
      </c>
      <c r="BY266" s="81" t="s">
        <v>105</v>
      </c>
      <c r="BZ266" s="81" t="s">
        <v>105</v>
      </c>
      <c r="CA266" s="81" t="s">
        <v>105</v>
      </c>
      <c r="CB266" s="81" t="s">
        <v>105</v>
      </c>
      <c r="CC266" s="81" t="s">
        <v>105</v>
      </c>
      <c r="CD266" s="99" t="s">
        <v>105</v>
      </c>
      <c r="CE266" s="100" t="s">
        <v>101</v>
      </c>
      <c r="CF266" s="101" t="s">
        <v>102</v>
      </c>
      <c r="CG266" s="102" t="s">
        <v>185</v>
      </c>
      <c r="CH266" s="103" t="s">
        <v>186</v>
      </c>
      <c r="CI266" s="104"/>
    </row>
    <row r="267" ht="30.3" spans="1:87">
      <c r="A267" s="21">
        <v>264</v>
      </c>
      <c r="B267" s="28"/>
      <c r="C267" s="29"/>
      <c r="D267" s="30"/>
      <c r="E267" s="26"/>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12</v>
      </c>
      <c r="BN267" s="81" t="s">
        <v>105</v>
      </c>
      <c r="BO267" s="81" t="s">
        <v>105</v>
      </c>
      <c r="BP267" s="81" t="s">
        <v>105</v>
      </c>
      <c r="BQ267" s="81" t="s">
        <v>105</v>
      </c>
      <c r="BR267" s="81" t="s">
        <v>105</v>
      </c>
      <c r="BS267" s="81" t="s">
        <v>105</v>
      </c>
      <c r="BT267" s="81" t="s">
        <v>105</v>
      </c>
      <c r="BU267" s="81" t="s">
        <v>105</v>
      </c>
      <c r="BV267" s="87" t="s">
        <v>98</v>
      </c>
      <c r="BW267" s="88" t="s">
        <v>184</v>
      </c>
      <c r="BX267" s="81" t="s">
        <v>105</v>
      </c>
      <c r="BY267" s="81" t="s">
        <v>105</v>
      </c>
      <c r="BZ267" s="81" t="s">
        <v>105</v>
      </c>
      <c r="CA267" s="81" t="s">
        <v>105</v>
      </c>
      <c r="CB267" s="81" t="s">
        <v>105</v>
      </c>
      <c r="CC267" s="81" t="s">
        <v>105</v>
      </c>
      <c r="CD267" s="99" t="s">
        <v>105</v>
      </c>
      <c r="CE267" s="100" t="s">
        <v>101</v>
      </c>
      <c r="CF267" s="101" t="s">
        <v>102</v>
      </c>
      <c r="CG267" s="102" t="s">
        <v>185</v>
      </c>
      <c r="CH267" s="103" t="s">
        <v>186</v>
      </c>
      <c r="CI267" s="104"/>
    </row>
    <row r="268" ht="30.3" spans="1:87">
      <c r="A268" s="21">
        <v>265</v>
      </c>
      <c r="B268" s="28"/>
      <c r="C268" s="29"/>
      <c r="D268" s="30"/>
      <c r="E268" s="26"/>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12</v>
      </c>
      <c r="BN268" s="81" t="s">
        <v>105</v>
      </c>
      <c r="BO268" s="81" t="s">
        <v>105</v>
      </c>
      <c r="BP268" s="81" t="s">
        <v>105</v>
      </c>
      <c r="BQ268" s="81" t="s">
        <v>105</v>
      </c>
      <c r="BR268" s="81" t="s">
        <v>105</v>
      </c>
      <c r="BS268" s="81" t="s">
        <v>105</v>
      </c>
      <c r="BT268" s="81" t="s">
        <v>105</v>
      </c>
      <c r="BU268" s="81" t="s">
        <v>105</v>
      </c>
      <c r="BV268" s="87" t="s">
        <v>98</v>
      </c>
      <c r="BW268" s="88" t="s">
        <v>184</v>
      </c>
      <c r="BX268" s="81" t="s">
        <v>105</v>
      </c>
      <c r="BY268" s="81" t="s">
        <v>105</v>
      </c>
      <c r="BZ268" s="81" t="s">
        <v>105</v>
      </c>
      <c r="CA268" s="81" t="s">
        <v>105</v>
      </c>
      <c r="CB268" s="81" t="s">
        <v>105</v>
      </c>
      <c r="CC268" s="81" t="s">
        <v>105</v>
      </c>
      <c r="CD268" s="99" t="s">
        <v>105</v>
      </c>
      <c r="CE268" s="100" t="s">
        <v>101</v>
      </c>
      <c r="CF268" s="101" t="s">
        <v>102</v>
      </c>
      <c r="CG268" s="102" t="s">
        <v>185</v>
      </c>
      <c r="CH268" s="103" t="s">
        <v>186</v>
      </c>
      <c r="CI268" s="104"/>
    </row>
    <row r="269" ht="30.3" spans="1:87">
      <c r="A269" s="21">
        <v>266</v>
      </c>
      <c r="B269" s="28"/>
      <c r="C269" s="29"/>
      <c r="D269" s="30"/>
      <c r="E269" s="26"/>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12</v>
      </c>
      <c r="BN269" s="81" t="s">
        <v>105</v>
      </c>
      <c r="BO269" s="81" t="s">
        <v>105</v>
      </c>
      <c r="BP269" s="81" t="s">
        <v>105</v>
      </c>
      <c r="BQ269" s="81" t="s">
        <v>105</v>
      </c>
      <c r="BR269" s="81" t="s">
        <v>105</v>
      </c>
      <c r="BS269" s="81" t="s">
        <v>105</v>
      </c>
      <c r="BT269" s="81" t="s">
        <v>105</v>
      </c>
      <c r="BU269" s="81" t="s">
        <v>105</v>
      </c>
      <c r="BV269" s="87" t="s">
        <v>98</v>
      </c>
      <c r="BW269" s="88" t="s">
        <v>184</v>
      </c>
      <c r="BX269" s="81" t="s">
        <v>105</v>
      </c>
      <c r="BY269" s="81" t="s">
        <v>105</v>
      </c>
      <c r="BZ269" s="81" t="s">
        <v>105</v>
      </c>
      <c r="CA269" s="81" t="s">
        <v>105</v>
      </c>
      <c r="CB269" s="81" t="s">
        <v>105</v>
      </c>
      <c r="CC269" s="81" t="s">
        <v>105</v>
      </c>
      <c r="CD269" s="99" t="s">
        <v>105</v>
      </c>
      <c r="CE269" s="100" t="s">
        <v>101</v>
      </c>
      <c r="CF269" s="101" t="s">
        <v>102</v>
      </c>
      <c r="CG269" s="102" t="s">
        <v>185</v>
      </c>
      <c r="CH269" s="103" t="s">
        <v>186</v>
      </c>
      <c r="CI269" s="104"/>
    </row>
    <row r="270" ht="30.3" spans="1:87">
      <c r="A270" s="21">
        <v>267</v>
      </c>
      <c r="B270" s="28"/>
      <c r="C270" s="29"/>
      <c r="D270" s="30"/>
      <c r="E270" s="26"/>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12</v>
      </c>
      <c r="BN270" s="81" t="s">
        <v>105</v>
      </c>
      <c r="BO270" s="81" t="s">
        <v>105</v>
      </c>
      <c r="BP270" s="81" t="s">
        <v>105</v>
      </c>
      <c r="BQ270" s="81" t="s">
        <v>105</v>
      </c>
      <c r="BR270" s="81" t="s">
        <v>105</v>
      </c>
      <c r="BS270" s="81" t="s">
        <v>105</v>
      </c>
      <c r="BT270" s="81" t="s">
        <v>105</v>
      </c>
      <c r="BU270" s="81" t="s">
        <v>105</v>
      </c>
      <c r="BV270" s="87" t="s">
        <v>98</v>
      </c>
      <c r="BW270" s="88" t="s">
        <v>184</v>
      </c>
      <c r="BX270" s="81" t="s">
        <v>105</v>
      </c>
      <c r="BY270" s="81" t="s">
        <v>105</v>
      </c>
      <c r="BZ270" s="81" t="s">
        <v>105</v>
      </c>
      <c r="CA270" s="81" t="s">
        <v>105</v>
      </c>
      <c r="CB270" s="81" t="s">
        <v>105</v>
      </c>
      <c r="CC270" s="81" t="s">
        <v>105</v>
      </c>
      <c r="CD270" s="99" t="s">
        <v>105</v>
      </c>
      <c r="CE270" s="100" t="s">
        <v>101</v>
      </c>
      <c r="CF270" s="101" t="s">
        <v>102</v>
      </c>
      <c r="CG270" s="102" t="s">
        <v>185</v>
      </c>
      <c r="CH270" s="103" t="s">
        <v>186</v>
      </c>
      <c r="CI270" s="104"/>
    </row>
    <row r="271" ht="30.3" spans="1:87">
      <c r="A271" s="21">
        <v>268</v>
      </c>
      <c r="B271" s="28"/>
      <c r="C271" s="29"/>
      <c r="D271" s="30"/>
      <c r="E271" s="26"/>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12</v>
      </c>
      <c r="BN271" s="81" t="s">
        <v>105</v>
      </c>
      <c r="BO271" s="81" t="s">
        <v>105</v>
      </c>
      <c r="BP271" s="81" t="s">
        <v>105</v>
      </c>
      <c r="BQ271" s="81" t="s">
        <v>105</v>
      </c>
      <c r="BR271" s="81" t="s">
        <v>105</v>
      </c>
      <c r="BS271" s="81" t="s">
        <v>105</v>
      </c>
      <c r="BT271" s="81" t="s">
        <v>105</v>
      </c>
      <c r="BU271" s="81" t="s">
        <v>105</v>
      </c>
      <c r="BV271" s="87" t="s">
        <v>98</v>
      </c>
      <c r="BW271" s="88" t="s">
        <v>184</v>
      </c>
      <c r="BX271" s="81" t="s">
        <v>105</v>
      </c>
      <c r="BY271" s="81" t="s">
        <v>105</v>
      </c>
      <c r="BZ271" s="81" t="s">
        <v>105</v>
      </c>
      <c r="CA271" s="81" t="s">
        <v>105</v>
      </c>
      <c r="CB271" s="81" t="s">
        <v>105</v>
      </c>
      <c r="CC271" s="81" t="s">
        <v>105</v>
      </c>
      <c r="CD271" s="99" t="s">
        <v>105</v>
      </c>
      <c r="CE271" s="100" t="s">
        <v>101</v>
      </c>
      <c r="CF271" s="101" t="s">
        <v>102</v>
      </c>
      <c r="CG271" s="102" t="s">
        <v>185</v>
      </c>
      <c r="CH271" s="103" t="s">
        <v>186</v>
      </c>
      <c r="CI271" s="104"/>
    </row>
    <row r="272" ht="30.3" spans="1:87">
      <c r="A272" s="21">
        <v>269</v>
      </c>
      <c r="B272" s="28"/>
      <c r="C272" s="29"/>
      <c r="D272" s="30"/>
      <c r="E272" s="26"/>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12</v>
      </c>
      <c r="BN272" s="81" t="s">
        <v>105</v>
      </c>
      <c r="BO272" s="81" t="s">
        <v>105</v>
      </c>
      <c r="BP272" s="81" t="s">
        <v>105</v>
      </c>
      <c r="BQ272" s="81" t="s">
        <v>105</v>
      </c>
      <c r="BR272" s="81" t="s">
        <v>105</v>
      </c>
      <c r="BS272" s="81" t="s">
        <v>105</v>
      </c>
      <c r="BT272" s="81" t="s">
        <v>105</v>
      </c>
      <c r="BU272" s="81" t="s">
        <v>105</v>
      </c>
      <c r="BV272" s="87" t="s">
        <v>98</v>
      </c>
      <c r="BW272" s="88" t="s">
        <v>184</v>
      </c>
      <c r="BX272" s="81" t="s">
        <v>105</v>
      </c>
      <c r="BY272" s="81" t="s">
        <v>105</v>
      </c>
      <c r="BZ272" s="81" t="s">
        <v>105</v>
      </c>
      <c r="CA272" s="81" t="s">
        <v>105</v>
      </c>
      <c r="CB272" s="81" t="s">
        <v>105</v>
      </c>
      <c r="CC272" s="81" t="s">
        <v>105</v>
      </c>
      <c r="CD272" s="99" t="s">
        <v>105</v>
      </c>
      <c r="CE272" s="100" t="s">
        <v>101</v>
      </c>
      <c r="CF272" s="101" t="s">
        <v>102</v>
      </c>
      <c r="CG272" s="102" t="s">
        <v>185</v>
      </c>
      <c r="CH272" s="103" t="s">
        <v>186</v>
      </c>
      <c r="CI272" s="104"/>
    </row>
    <row r="273" ht="30.3" spans="1:87">
      <c r="A273" s="21">
        <v>270</v>
      </c>
      <c r="B273" s="28"/>
      <c r="C273" s="29"/>
      <c r="D273" s="30"/>
      <c r="E273" s="26"/>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12</v>
      </c>
      <c r="BN273" s="81" t="s">
        <v>105</v>
      </c>
      <c r="BO273" s="81" t="s">
        <v>105</v>
      </c>
      <c r="BP273" s="81" t="s">
        <v>105</v>
      </c>
      <c r="BQ273" s="81" t="s">
        <v>105</v>
      </c>
      <c r="BR273" s="81" t="s">
        <v>105</v>
      </c>
      <c r="BS273" s="81" t="s">
        <v>105</v>
      </c>
      <c r="BT273" s="81" t="s">
        <v>105</v>
      </c>
      <c r="BU273" s="81" t="s">
        <v>105</v>
      </c>
      <c r="BV273" s="87" t="s">
        <v>98</v>
      </c>
      <c r="BW273" s="88" t="s">
        <v>184</v>
      </c>
      <c r="BX273" s="81" t="s">
        <v>105</v>
      </c>
      <c r="BY273" s="81" t="s">
        <v>105</v>
      </c>
      <c r="BZ273" s="81" t="s">
        <v>105</v>
      </c>
      <c r="CA273" s="81" t="s">
        <v>105</v>
      </c>
      <c r="CB273" s="81" t="s">
        <v>105</v>
      </c>
      <c r="CC273" s="81" t="s">
        <v>105</v>
      </c>
      <c r="CD273" s="99" t="s">
        <v>105</v>
      </c>
      <c r="CE273" s="100" t="s">
        <v>101</v>
      </c>
      <c r="CF273" s="101" t="s">
        <v>102</v>
      </c>
      <c r="CG273" s="102" t="s">
        <v>185</v>
      </c>
      <c r="CH273" s="103" t="s">
        <v>186</v>
      </c>
      <c r="CI273" s="104"/>
    </row>
    <row r="274" ht="30.3" spans="1:87">
      <c r="A274" s="21">
        <v>271</v>
      </c>
      <c r="B274" s="28"/>
      <c r="C274" s="29"/>
      <c r="D274" s="30"/>
      <c r="E274" s="26"/>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12</v>
      </c>
      <c r="BN274" s="81" t="s">
        <v>105</v>
      </c>
      <c r="BO274" s="81" t="s">
        <v>105</v>
      </c>
      <c r="BP274" s="81" t="s">
        <v>105</v>
      </c>
      <c r="BQ274" s="81" t="s">
        <v>105</v>
      </c>
      <c r="BR274" s="81" t="s">
        <v>105</v>
      </c>
      <c r="BS274" s="81" t="s">
        <v>105</v>
      </c>
      <c r="BT274" s="81" t="s">
        <v>105</v>
      </c>
      <c r="BU274" s="81" t="s">
        <v>105</v>
      </c>
      <c r="BV274" s="87" t="s">
        <v>98</v>
      </c>
      <c r="BW274" s="88" t="s">
        <v>184</v>
      </c>
      <c r="BX274" s="81" t="s">
        <v>105</v>
      </c>
      <c r="BY274" s="81" t="s">
        <v>105</v>
      </c>
      <c r="BZ274" s="81" t="s">
        <v>105</v>
      </c>
      <c r="CA274" s="81" t="s">
        <v>105</v>
      </c>
      <c r="CB274" s="81" t="s">
        <v>105</v>
      </c>
      <c r="CC274" s="81" t="s">
        <v>105</v>
      </c>
      <c r="CD274" s="99" t="s">
        <v>105</v>
      </c>
      <c r="CE274" s="100" t="s">
        <v>101</v>
      </c>
      <c r="CF274" s="101" t="s">
        <v>102</v>
      </c>
      <c r="CG274" s="102" t="s">
        <v>185</v>
      </c>
      <c r="CH274" s="103" t="s">
        <v>186</v>
      </c>
      <c r="CI274" s="104"/>
    </row>
    <row r="275" ht="30.3" spans="1:87">
      <c r="A275" s="21">
        <v>272</v>
      </c>
      <c r="B275" s="28"/>
      <c r="C275" s="29"/>
      <c r="D275" s="30"/>
      <c r="E275" s="26"/>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12</v>
      </c>
      <c r="BN275" s="81" t="s">
        <v>105</v>
      </c>
      <c r="BO275" s="81" t="s">
        <v>105</v>
      </c>
      <c r="BP275" s="81" t="s">
        <v>105</v>
      </c>
      <c r="BQ275" s="81" t="s">
        <v>105</v>
      </c>
      <c r="BR275" s="81" t="s">
        <v>105</v>
      </c>
      <c r="BS275" s="81" t="s">
        <v>105</v>
      </c>
      <c r="BT275" s="81" t="s">
        <v>105</v>
      </c>
      <c r="BU275" s="81" t="s">
        <v>105</v>
      </c>
      <c r="BV275" s="87" t="s">
        <v>98</v>
      </c>
      <c r="BW275" s="88" t="s">
        <v>184</v>
      </c>
      <c r="BX275" s="81" t="s">
        <v>105</v>
      </c>
      <c r="BY275" s="81" t="s">
        <v>105</v>
      </c>
      <c r="BZ275" s="81" t="s">
        <v>105</v>
      </c>
      <c r="CA275" s="81" t="s">
        <v>105</v>
      </c>
      <c r="CB275" s="81" t="s">
        <v>105</v>
      </c>
      <c r="CC275" s="81" t="s">
        <v>105</v>
      </c>
      <c r="CD275" s="99" t="s">
        <v>105</v>
      </c>
      <c r="CE275" s="100" t="s">
        <v>101</v>
      </c>
      <c r="CF275" s="101" t="s">
        <v>102</v>
      </c>
      <c r="CG275" s="102" t="s">
        <v>185</v>
      </c>
      <c r="CH275" s="103" t="s">
        <v>186</v>
      </c>
      <c r="CI275" s="104"/>
    </row>
    <row r="276" ht="30.3" spans="1:87">
      <c r="A276" s="21">
        <v>273</v>
      </c>
      <c r="B276" s="28"/>
      <c r="C276" s="29"/>
      <c r="D276" s="30"/>
      <c r="E276" s="26"/>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12</v>
      </c>
      <c r="BN276" s="81" t="s">
        <v>105</v>
      </c>
      <c r="BO276" s="81" t="s">
        <v>105</v>
      </c>
      <c r="BP276" s="81" t="s">
        <v>105</v>
      </c>
      <c r="BQ276" s="81" t="s">
        <v>105</v>
      </c>
      <c r="BR276" s="81" t="s">
        <v>105</v>
      </c>
      <c r="BS276" s="81" t="s">
        <v>105</v>
      </c>
      <c r="BT276" s="81" t="s">
        <v>105</v>
      </c>
      <c r="BU276" s="81" t="s">
        <v>105</v>
      </c>
      <c r="BV276" s="87" t="s">
        <v>98</v>
      </c>
      <c r="BW276" s="88" t="s">
        <v>184</v>
      </c>
      <c r="BX276" s="81" t="s">
        <v>105</v>
      </c>
      <c r="BY276" s="81" t="s">
        <v>105</v>
      </c>
      <c r="BZ276" s="81" t="s">
        <v>105</v>
      </c>
      <c r="CA276" s="81" t="s">
        <v>105</v>
      </c>
      <c r="CB276" s="81" t="s">
        <v>105</v>
      </c>
      <c r="CC276" s="81" t="s">
        <v>105</v>
      </c>
      <c r="CD276" s="99" t="s">
        <v>105</v>
      </c>
      <c r="CE276" s="100" t="s">
        <v>101</v>
      </c>
      <c r="CF276" s="101" t="s">
        <v>102</v>
      </c>
      <c r="CG276" s="102" t="s">
        <v>185</v>
      </c>
      <c r="CH276" s="103" t="s">
        <v>186</v>
      </c>
      <c r="CI276" s="104"/>
    </row>
    <row r="277" ht="30.3" spans="1:87">
      <c r="A277" s="21">
        <v>274</v>
      </c>
      <c r="B277" s="28"/>
      <c r="C277" s="29"/>
      <c r="D277" s="30"/>
      <c r="E277" s="26"/>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12</v>
      </c>
      <c r="BN277" s="81" t="s">
        <v>105</v>
      </c>
      <c r="BO277" s="81" t="s">
        <v>105</v>
      </c>
      <c r="BP277" s="81" t="s">
        <v>105</v>
      </c>
      <c r="BQ277" s="81" t="s">
        <v>105</v>
      </c>
      <c r="BR277" s="81" t="s">
        <v>105</v>
      </c>
      <c r="BS277" s="81" t="s">
        <v>105</v>
      </c>
      <c r="BT277" s="81" t="s">
        <v>105</v>
      </c>
      <c r="BU277" s="81" t="s">
        <v>105</v>
      </c>
      <c r="BV277" s="87" t="s">
        <v>98</v>
      </c>
      <c r="BW277" s="88" t="s">
        <v>184</v>
      </c>
      <c r="BX277" s="81" t="s">
        <v>105</v>
      </c>
      <c r="BY277" s="81" t="s">
        <v>105</v>
      </c>
      <c r="BZ277" s="81" t="s">
        <v>105</v>
      </c>
      <c r="CA277" s="81" t="s">
        <v>105</v>
      </c>
      <c r="CB277" s="81" t="s">
        <v>105</v>
      </c>
      <c r="CC277" s="81" t="s">
        <v>105</v>
      </c>
      <c r="CD277" s="99" t="s">
        <v>105</v>
      </c>
      <c r="CE277" s="100" t="s">
        <v>101</v>
      </c>
      <c r="CF277" s="101" t="s">
        <v>102</v>
      </c>
      <c r="CG277" s="102" t="s">
        <v>185</v>
      </c>
      <c r="CH277" s="103" t="s">
        <v>186</v>
      </c>
      <c r="CI277" s="104"/>
    </row>
    <row r="278" ht="30.3" spans="1:87">
      <c r="A278" s="21">
        <v>275</v>
      </c>
      <c r="B278" s="28"/>
      <c r="C278" s="29"/>
      <c r="D278" s="30"/>
      <c r="E278" s="26"/>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12</v>
      </c>
      <c r="BN278" s="81" t="s">
        <v>105</v>
      </c>
      <c r="BO278" s="81" t="s">
        <v>105</v>
      </c>
      <c r="BP278" s="81" t="s">
        <v>105</v>
      </c>
      <c r="BQ278" s="81" t="s">
        <v>105</v>
      </c>
      <c r="BR278" s="81" t="s">
        <v>105</v>
      </c>
      <c r="BS278" s="81" t="s">
        <v>105</v>
      </c>
      <c r="BT278" s="81" t="s">
        <v>105</v>
      </c>
      <c r="BU278" s="81" t="s">
        <v>105</v>
      </c>
      <c r="BV278" s="87" t="s">
        <v>98</v>
      </c>
      <c r="BW278" s="88" t="s">
        <v>184</v>
      </c>
      <c r="BX278" s="81" t="s">
        <v>105</v>
      </c>
      <c r="BY278" s="81" t="s">
        <v>105</v>
      </c>
      <c r="BZ278" s="81" t="s">
        <v>105</v>
      </c>
      <c r="CA278" s="81" t="s">
        <v>105</v>
      </c>
      <c r="CB278" s="81" t="s">
        <v>105</v>
      </c>
      <c r="CC278" s="81" t="s">
        <v>105</v>
      </c>
      <c r="CD278" s="99" t="s">
        <v>105</v>
      </c>
      <c r="CE278" s="100" t="s">
        <v>101</v>
      </c>
      <c r="CF278" s="101" t="s">
        <v>102</v>
      </c>
      <c r="CG278" s="102" t="s">
        <v>185</v>
      </c>
      <c r="CH278" s="103" t="s">
        <v>186</v>
      </c>
      <c r="CI278" s="104"/>
    </row>
    <row r="279" ht="30.3" spans="1:87">
      <c r="A279" s="21">
        <v>276</v>
      </c>
      <c r="B279" s="28"/>
      <c r="C279" s="29"/>
      <c r="D279" s="30"/>
      <c r="E279" s="26"/>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12</v>
      </c>
      <c r="BN279" s="81" t="s">
        <v>105</v>
      </c>
      <c r="BO279" s="81" t="s">
        <v>105</v>
      </c>
      <c r="BP279" s="81" t="s">
        <v>105</v>
      </c>
      <c r="BQ279" s="81" t="s">
        <v>105</v>
      </c>
      <c r="BR279" s="81" t="s">
        <v>105</v>
      </c>
      <c r="BS279" s="81" t="s">
        <v>105</v>
      </c>
      <c r="BT279" s="81" t="s">
        <v>105</v>
      </c>
      <c r="BU279" s="81" t="s">
        <v>105</v>
      </c>
      <c r="BV279" s="87" t="s">
        <v>98</v>
      </c>
      <c r="BW279" s="88" t="s">
        <v>184</v>
      </c>
      <c r="BX279" s="81" t="s">
        <v>105</v>
      </c>
      <c r="BY279" s="81" t="s">
        <v>105</v>
      </c>
      <c r="BZ279" s="81" t="s">
        <v>105</v>
      </c>
      <c r="CA279" s="81" t="s">
        <v>105</v>
      </c>
      <c r="CB279" s="81" t="s">
        <v>105</v>
      </c>
      <c r="CC279" s="81" t="s">
        <v>105</v>
      </c>
      <c r="CD279" s="99" t="s">
        <v>105</v>
      </c>
      <c r="CE279" s="100" t="s">
        <v>101</v>
      </c>
      <c r="CF279" s="101" t="s">
        <v>102</v>
      </c>
      <c r="CG279" s="102" t="s">
        <v>185</v>
      </c>
      <c r="CH279" s="103" t="s">
        <v>186</v>
      </c>
      <c r="CI279" s="104"/>
    </row>
    <row r="280" ht="30.3" spans="1:87">
      <c r="A280" s="21">
        <v>277</v>
      </c>
      <c r="B280" s="28"/>
      <c r="C280" s="29"/>
      <c r="D280" s="30"/>
      <c r="E280" s="26"/>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12</v>
      </c>
      <c r="BN280" s="81" t="s">
        <v>105</v>
      </c>
      <c r="BO280" s="81" t="s">
        <v>105</v>
      </c>
      <c r="BP280" s="81" t="s">
        <v>105</v>
      </c>
      <c r="BQ280" s="81" t="s">
        <v>105</v>
      </c>
      <c r="BR280" s="81" t="s">
        <v>105</v>
      </c>
      <c r="BS280" s="81" t="s">
        <v>105</v>
      </c>
      <c r="BT280" s="81" t="s">
        <v>105</v>
      </c>
      <c r="BU280" s="81" t="s">
        <v>105</v>
      </c>
      <c r="BV280" s="87" t="s">
        <v>98</v>
      </c>
      <c r="BW280" s="88" t="s">
        <v>184</v>
      </c>
      <c r="BX280" s="81" t="s">
        <v>105</v>
      </c>
      <c r="BY280" s="81" t="s">
        <v>105</v>
      </c>
      <c r="BZ280" s="81" t="s">
        <v>105</v>
      </c>
      <c r="CA280" s="81" t="s">
        <v>105</v>
      </c>
      <c r="CB280" s="81" t="s">
        <v>105</v>
      </c>
      <c r="CC280" s="81" t="s">
        <v>105</v>
      </c>
      <c r="CD280" s="99" t="s">
        <v>105</v>
      </c>
      <c r="CE280" s="100" t="s">
        <v>101</v>
      </c>
      <c r="CF280" s="101" t="s">
        <v>102</v>
      </c>
      <c r="CG280" s="102" t="s">
        <v>185</v>
      </c>
      <c r="CH280" s="103" t="s">
        <v>186</v>
      </c>
      <c r="CI280" s="104"/>
    </row>
    <row r="281" ht="30.3" spans="1:87">
      <c r="A281" s="21">
        <v>278</v>
      </c>
      <c r="B281" s="28"/>
      <c r="C281" s="29"/>
      <c r="D281" s="30"/>
      <c r="E281" s="26"/>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12</v>
      </c>
      <c r="BN281" s="81" t="s">
        <v>105</v>
      </c>
      <c r="BO281" s="81" t="s">
        <v>105</v>
      </c>
      <c r="BP281" s="81" t="s">
        <v>105</v>
      </c>
      <c r="BQ281" s="81" t="s">
        <v>105</v>
      </c>
      <c r="BR281" s="81" t="s">
        <v>105</v>
      </c>
      <c r="BS281" s="81" t="s">
        <v>105</v>
      </c>
      <c r="BT281" s="81" t="s">
        <v>105</v>
      </c>
      <c r="BU281" s="81" t="s">
        <v>105</v>
      </c>
      <c r="BV281" s="87" t="s">
        <v>98</v>
      </c>
      <c r="BW281" s="88" t="s">
        <v>184</v>
      </c>
      <c r="BX281" s="81" t="s">
        <v>105</v>
      </c>
      <c r="BY281" s="81" t="s">
        <v>105</v>
      </c>
      <c r="BZ281" s="81" t="s">
        <v>105</v>
      </c>
      <c r="CA281" s="81" t="s">
        <v>105</v>
      </c>
      <c r="CB281" s="81" t="s">
        <v>105</v>
      </c>
      <c r="CC281" s="81" t="s">
        <v>105</v>
      </c>
      <c r="CD281" s="99" t="s">
        <v>105</v>
      </c>
      <c r="CE281" s="100" t="s">
        <v>101</v>
      </c>
      <c r="CF281" s="101" t="s">
        <v>102</v>
      </c>
      <c r="CG281" s="102" t="s">
        <v>185</v>
      </c>
      <c r="CH281" s="103" t="s">
        <v>186</v>
      </c>
      <c r="CI281" s="104"/>
    </row>
    <row r="282" ht="30.3" spans="1:87">
      <c r="A282" s="21">
        <v>279</v>
      </c>
      <c r="B282" s="28"/>
      <c r="C282" s="29"/>
      <c r="D282" s="30"/>
      <c r="E282" s="26"/>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12</v>
      </c>
      <c r="BN282" s="81" t="s">
        <v>105</v>
      </c>
      <c r="BO282" s="81" t="s">
        <v>105</v>
      </c>
      <c r="BP282" s="81" t="s">
        <v>105</v>
      </c>
      <c r="BQ282" s="81" t="s">
        <v>105</v>
      </c>
      <c r="BR282" s="81" t="s">
        <v>105</v>
      </c>
      <c r="BS282" s="81" t="s">
        <v>105</v>
      </c>
      <c r="BT282" s="81" t="s">
        <v>105</v>
      </c>
      <c r="BU282" s="81" t="s">
        <v>105</v>
      </c>
      <c r="BV282" s="87" t="s">
        <v>98</v>
      </c>
      <c r="BW282" s="88" t="s">
        <v>184</v>
      </c>
      <c r="BX282" s="81" t="s">
        <v>105</v>
      </c>
      <c r="BY282" s="81" t="s">
        <v>105</v>
      </c>
      <c r="BZ282" s="81" t="s">
        <v>105</v>
      </c>
      <c r="CA282" s="81" t="s">
        <v>105</v>
      </c>
      <c r="CB282" s="81" t="s">
        <v>105</v>
      </c>
      <c r="CC282" s="81" t="s">
        <v>105</v>
      </c>
      <c r="CD282" s="99" t="s">
        <v>105</v>
      </c>
      <c r="CE282" s="100" t="s">
        <v>101</v>
      </c>
      <c r="CF282" s="101" t="s">
        <v>102</v>
      </c>
      <c r="CG282" s="102" t="s">
        <v>185</v>
      </c>
      <c r="CH282" s="103" t="s">
        <v>186</v>
      </c>
      <c r="CI282" s="104"/>
    </row>
    <row r="283" ht="30.3" spans="1:87">
      <c r="A283" s="21">
        <v>280</v>
      </c>
      <c r="B283" s="28"/>
      <c r="C283" s="29"/>
      <c r="D283" s="30"/>
      <c r="E283" s="26"/>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12</v>
      </c>
      <c r="BN283" s="81" t="s">
        <v>105</v>
      </c>
      <c r="BO283" s="81" t="s">
        <v>105</v>
      </c>
      <c r="BP283" s="81" t="s">
        <v>105</v>
      </c>
      <c r="BQ283" s="81" t="s">
        <v>105</v>
      </c>
      <c r="BR283" s="81" t="s">
        <v>105</v>
      </c>
      <c r="BS283" s="81" t="s">
        <v>105</v>
      </c>
      <c r="BT283" s="81" t="s">
        <v>105</v>
      </c>
      <c r="BU283" s="81" t="s">
        <v>105</v>
      </c>
      <c r="BV283" s="87" t="s">
        <v>98</v>
      </c>
      <c r="BW283" s="88" t="s">
        <v>184</v>
      </c>
      <c r="BX283" s="81" t="s">
        <v>105</v>
      </c>
      <c r="BY283" s="81" t="s">
        <v>105</v>
      </c>
      <c r="BZ283" s="81" t="s">
        <v>105</v>
      </c>
      <c r="CA283" s="81" t="s">
        <v>105</v>
      </c>
      <c r="CB283" s="81" t="s">
        <v>105</v>
      </c>
      <c r="CC283" s="81" t="s">
        <v>105</v>
      </c>
      <c r="CD283" s="99" t="s">
        <v>105</v>
      </c>
      <c r="CE283" s="100" t="s">
        <v>101</v>
      </c>
      <c r="CF283" s="101" t="s">
        <v>102</v>
      </c>
      <c r="CG283" s="102" t="s">
        <v>185</v>
      </c>
      <c r="CH283" s="103" t="s">
        <v>186</v>
      </c>
      <c r="CI283" s="104"/>
    </row>
    <row r="284" ht="30.3" spans="1:87">
      <c r="A284" s="21">
        <v>281</v>
      </c>
      <c r="B284" s="28"/>
      <c r="C284" s="29"/>
      <c r="D284" s="30"/>
      <c r="E284" s="26"/>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12</v>
      </c>
      <c r="BN284" s="81" t="s">
        <v>105</v>
      </c>
      <c r="BO284" s="81" t="s">
        <v>105</v>
      </c>
      <c r="BP284" s="81" t="s">
        <v>105</v>
      </c>
      <c r="BQ284" s="81" t="s">
        <v>105</v>
      </c>
      <c r="BR284" s="81" t="s">
        <v>105</v>
      </c>
      <c r="BS284" s="81" t="s">
        <v>105</v>
      </c>
      <c r="BT284" s="81" t="s">
        <v>105</v>
      </c>
      <c r="BU284" s="81" t="s">
        <v>105</v>
      </c>
      <c r="BV284" s="87" t="s">
        <v>98</v>
      </c>
      <c r="BW284" s="88" t="s">
        <v>184</v>
      </c>
      <c r="BX284" s="81" t="s">
        <v>105</v>
      </c>
      <c r="BY284" s="81" t="s">
        <v>105</v>
      </c>
      <c r="BZ284" s="81" t="s">
        <v>105</v>
      </c>
      <c r="CA284" s="81" t="s">
        <v>105</v>
      </c>
      <c r="CB284" s="81" t="s">
        <v>105</v>
      </c>
      <c r="CC284" s="81" t="s">
        <v>105</v>
      </c>
      <c r="CD284" s="99" t="s">
        <v>105</v>
      </c>
      <c r="CE284" s="100" t="s">
        <v>101</v>
      </c>
      <c r="CF284" s="101" t="s">
        <v>102</v>
      </c>
      <c r="CG284" s="102" t="s">
        <v>185</v>
      </c>
      <c r="CH284" s="103" t="s">
        <v>186</v>
      </c>
      <c r="CI284" s="104"/>
    </row>
    <row r="285" ht="30.3" spans="1:87">
      <c r="A285" s="21">
        <v>282</v>
      </c>
      <c r="B285" s="28"/>
      <c r="C285" s="29"/>
      <c r="D285" s="30"/>
      <c r="E285" s="26"/>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12</v>
      </c>
      <c r="BN285" s="81" t="s">
        <v>105</v>
      </c>
      <c r="BO285" s="81" t="s">
        <v>105</v>
      </c>
      <c r="BP285" s="81" t="s">
        <v>105</v>
      </c>
      <c r="BQ285" s="81" t="s">
        <v>105</v>
      </c>
      <c r="BR285" s="81" t="s">
        <v>105</v>
      </c>
      <c r="BS285" s="81" t="s">
        <v>105</v>
      </c>
      <c r="BT285" s="81" t="s">
        <v>105</v>
      </c>
      <c r="BU285" s="81" t="s">
        <v>105</v>
      </c>
      <c r="BV285" s="87" t="s">
        <v>98</v>
      </c>
      <c r="BW285" s="88" t="s">
        <v>184</v>
      </c>
      <c r="BX285" s="81" t="s">
        <v>105</v>
      </c>
      <c r="BY285" s="81" t="s">
        <v>105</v>
      </c>
      <c r="BZ285" s="81" t="s">
        <v>105</v>
      </c>
      <c r="CA285" s="81" t="s">
        <v>105</v>
      </c>
      <c r="CB285" s="81" t="s">
        <v>105</v>
      </c>
      <c r="CC285" s="81" t="s">
        <v>105</v>
      </c>
      <c r="CD285" s="99" t="s">
        <v>105</v>
      </c>
      <c r="CE285" s="100" t="s">
        <v>101</v>
      </c>
      <c r="CF285" s="101" t="s">
        <v>102</v>
      </c>
      <c r="CG285" s="102" t="s">
        <v>185</v>
      </c>
      <c r="CH285" s="103" t="s">
        <v>186</v>
      </c>
      <c r="CI285" s="104"/>
    </row>
    <row r="286" ht="30.3" spans="1:87">
      <c r="A286" s="21">
        <v>283</v>
      </c>
      <c r="B286" s="28"/>
      <c r="C286" s="29"/>
      <c r="D286" s="30"/>
      <c r="E286" s="26"/>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12</v>
      </c>
      <c r="BN286" s="81" t="s">
        <v>105</v>
      </c>
      <c r="BO286" s="81" t="s">
        <v>105</v>
      </c>
      <c r="BP286" s="81" t="s">
        <v>105</v>
      </c>
      <c r="BQ286" s="81" t="s">
        <v>105</v>
      </c>
      <c r="BR286" s="81" t="s">
        <v>105</v>
      </c>
      <c r="BS286" s="81" t="s">
        <v>105</v>
      </c>
      <c r="BT286" s="81" t="s">
        <v>105</v>
      </c>
      <c r="BU286" s="81" t="s">
        <v>105</v>
      </c>
      <c r="BV286" s="87" t="s">
        <v>98</v>
      </c>
      <c r="BW286" s="88" t="s">
        <v>184</v>
      </c>
      <c r="BX286" s="81" t="s">
        <v>105</v>
      </c>
      <c r="BY286" s="81" t="s">
        <v>105</v>
      </c>
      <c r="BZ286" s="81" t="s">
        <v>105</v>
      </c>
      <c r="CA286" s="81" t="s">
        <v>105</v>
      </c>
      <c r="CB286" s="81" t="s">
        <v>105</v>
      </c>
      <c r="CC286" s="81" t="s">
        <v>105</v>
      </c>
      <c r="CD286" s="99" t="s">
        <v>105</v>
      </c>
      <c r="CE286" s="100" t="s">
        <v>101</v>
      </c>
      <c r="CF286" s="101" t="s">
        <v>102</v>
      </c>
      <c r="CG286" s="102" t="s">
        <v>185</v>
      </c>
      <c r="CH286" s="103" t="s">
        <v>186</v>
      </c>
      <c r="CI286" s="104"/>
    </row>
    <row r="287" ht="30.3" spans="1:87">
      <c r="A287" s="21">
        <v>284</v>
      </c>
      <c r="B287" s="28"/>
      <c r="C287" s="29"/>
      <c r="D287" s="30"/>
      <c r="E287" s="26"/>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12</v>
      </c>
      <c r="BN287" s="81" t="s">
        <v>105</v>
      </c>
      <c r="BO287" s="81" t="s">
        <v>105</v>
      </c>
      <c r="BP287" s="81" t="s">
        <v>105</v>
      </c>
      <c r="BQ287" s="81" t="s">
        <v>105</v>
      </c>
      <c r="BR287" s="81" t="s">
        <v>105</v>
      </c>
      <c r="BS287" s="81" t="s">
        <v>105</v>
      </c>
      <c r="BT287" s="81" t="s">
        <v>105</v>
      </c>
      <c r="BU287" s="81" t="s">
        <v>105</v>
      </c>
      <c r="BV287" s="87" t="s">
        <v>98</v>
      </c>
      <c r="BW287" s="88" t="s">
        <v>184</v>
      </c>
      <c r="BX287" s="81" t="s">
        <v>105</v>
      </c>
      <c r="BY287" s="81" t="s">
        <v>105</v>
      </c>
      <c r="BZ287" s="81" t="s">
        <v>105</v>
      </c>
      <c r="CA287" s="81" t="s">
        <v>105</v>
      </c>
      <c r="CB287" s="81" t="s">
        <v>105</v>
      </c>
      <c r="CC287" s="81" t="s">
        <v>105</v>
      </c>
      <c r="CD287" s="99" t="s">
        <v>105</v>
      </c>
      <c r="CE287" s="100" t="s">
        <v>101</v>
      </c>
      <c r="CF287" s="101" t="s">
        <v>102</v>
      </c>
      <c r="CG287" s="102" t="s">
        <v>185</v>
      </c>
      <c r="CH287" s="103" t="s">
        <v>186</v>
      </c>
      <c r="CI287" s="104"/>
    </row>
    <row r="288" ht="30.3" spans="1:87">
      <c r="A288" s="21">
        <v>285</v>
      </c>
      <c r="B288" s="28"/>
      <c r="C288" s="29"/>
      <c r="D288" s="30"/>
      <c r="E288" s="26"/>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12</v>
      </c>
      <c r="BN288" s="81" t="s">
        <v>105</v>
      </c>
      <c r="BO288" s="81" t="s">
        <v>105</v>
      </c>
      <c r="BP288" s="81" t="s">
        <v>105</v>
      </c>
      <c r="BQ288" s="81" t="s">
        <v>105</v>
      </c>
      <c r="BR288" s="81" t="s">
        <v>105</v>
      </c>
      <c r="BS288" s="81" t="s">
        <v>105</v>
      </c>
      <c r="BT288" s="81" t="s">
        <v>105</v>
      </c>
      <c r="BU288" s="81" t="s">
        <v>105</v>
      </c>
      <c r="BV288" s="87" t="s">
        <v>98</v>
      </c>
      <c r="BW288" s="88" t="s">
        <v>184</v>
      </c>
      <c r="BX288" s="81" t="s">
        <v>105</v>
      </c>
      <c r="BY288" s="81" t="s">
        <v>105</v>
      </c>
      <c r="BZ288" s="81" t="s">
        <v>105</v>
      </c>
      <c r="CA288" s="81" t="s">
        <v>105</v>
      </c>
      <c r="CB288" s="81" t="s">
        <v>105</v>
      </c>
      <c r="CC288" s="81" t="s">
        <v>105</v>
      </c>
      <c r="CD288" s="99" t="s">
        <v>105</v>
      </c>
      <c r="CE288" s="100" t="s">
        <v>101</v>
      </c>
      <c r="CF288" s="101" t="s">
        <v>102</v>
      </c>
      <c r="CG288" s="102" t="s">
        <v>185</v>
      </c>
      <c r="CH288" s="103" t="s">
        <v>186</v>
      </c>
      <c r="CI288" s="104"/>
    </row>
    <row r="289" ht="30.3" spans="1:87">
      <c r="A289" s="21">
        <v>286</v>
      </c>
      <c r="B289" s="28"/>
      <c r="C289" s="29"/>
      <c r="D289" s="30"/>
      <c r="E289" s="26"/>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12</v>
      </c>
      <c r="BN289" s="81" t="s">
        <v>105</v>
      </c>
      <c r="BO289" s="81" t="s">
        <v>105</v>
      </c>
      <c r="BP289" s="81" t="s">
        <v>105</v>
      </c>
      <c r="BQ289" s="81" t="s">
        <v>105</v>
      </c>
      <c r="BR289" s="81" t="s">
        <v>105</v>
      </c>
      <c r="BS289" s="81" t="s">
        <v>105</v>
      </c>
      <c r="BT289" s="81" t="s">
        <v>105</v>
      </c>
      <c r="BU289" s="81" t="s">
        <v>105</v>
      </c>
      <c r="BV289" s="87" t="s">
        <v>98</v>
      </c>
      <c r="BW289" s="88" t="s">
        <v>184</v>
      </c>
      <c r="BX289" s="81" t="s">
        <v>105</v>
      </c>
      <c r="BY289" s="81" t="s">
        <v>105</v>
      </c>
      <c r="BZ289" s="81" t="s">
        <v>105</v>
      </c>
      <c r="CA289" s="81" t="s">
        <v>105</v>
      </c>
      <c r="CB289" s="81" t="s">
        <v>105</v>
      </c>
      <c r="CC289" s="81" t="s">
        <v>105</v>
      </c>
      <c r="CD289" s="99" t="s">
        <v>105</v>
      </c>
      <c r="CE289" s="100" t="s">
        <v>101</v>
      </c>
      <c r="CF289" s="101" t="s">
        <v>102</v>
      </c>
      <c r="CG289" s="102" t="s">
        <v>185</v>
      </c>
      <c r="CH289" s="103" t="s">
        <v>186</v>
      </c>
      <c r="CI289" s="104"/>
    </row>
    <row r="290" ht="30.3" spans="1:87">
      <c r="A290" s="21">
        <v>287</v>
      </c>
      <c r="B290" s="28"/>
      <c r="C290" s="29"/>
      <c r="D290" s="30"/>
      <c r="E290" s="26"/>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12</v>
      </c>
      <c r="BN290" s="81" t="s">
        <v>105</v>
      </c>
      <c r="BO290" s="81" t="s">
        <v>105</v>
      </c>
      <c r="BP290" s="81" t="s">
        <v>105</v>
      </c>
      <c r="BQ290" s="81" t="s">
        <v>105</v>
      </c>
      <c r="BR290" s="81" t="s">
        <v>105</v>
      </c>
      <c r="BS290" s="81" t="s">
        <v>105</v>
      </c>
      <c r="BT290" s="81" t="s">
        <v>105</v>
      </c>
      <c r="BU290" s="81" t="s">
        <v>105</v>
      </c>
      <c r="BV290" s="87" t="s">
        <v>98</v>
      </c>
      <c r="BW290" s="88" t="s">
        <v>184</v>
      </c>
      <c r="BX290" s="81" t="s">
        <v>105</v>
      </c>
      <c r="BY290" s="81" t="s">
        <v>105</v>
      </c>
      <c r="BZ290" s="81" t="s">
        <v>105</v>
      </c>
      <c r="CA290" s="81" t="s">
        <v>105</v>
      </c>
      <c r="CB290" s="81" t="s">
        <v>105</v>
      </c>
      <c r="CC290" s="81" t="s">
        <v>105</v>
      </c>
      <c r="CD290" s="99" t="s">
        <v>105</v>
      </c>
      <c r="CE290" s="100" t="s">
        <v>101</v>
      </c>
      <c r="CF290" s="101" t="s">
        <v>102</v>
      </c>
      <c r="CG290" s="102" t="s">
        <v>185</v>
      </c>
      <c r="CH290" s="103" t="s">
        <v>186</v>
      </c>
      <c r="CI290" s="104"/>
    </row>
    <row r="291" ht="30.3" spans="1:87">
      <c r="A291" s="21">
        <v>288</v>
      </c>
      <c r="B291" s="28"/>
      <c r="C291" s="29"/>
      <c r="D291" s="30"/>
      <c r="E291" s="26"/>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12</v>
      </c>
      <c r="BN291" s="81" t="s">
        <v>105</v>
      </c>
      <c r="BO291" s="81" t="s">
        <v>105</v>
      </c>
      <c r="BP291" s="81" t="s">
        <v>105</v>
      </c>
      <c r="BQ291" s="81" t="s">
        <v>105</v>
      </c>
      <c r="BR291" s="81" t="s">
        <v>105</v>
      </c>
      <c r="BS291" s="81" t="s">
        <v>105</v>
      </c>
      <c r="BT291" s="81" t="s">
        <v>105</v>
      </c>
      <c r="BU291" s="81" t="s">
        <v>105</v>
      </c>
      <c r="BV291" s="87" t="s">
        <v>98</v>
      </c>
      <c r="BW291" s="88" t="s">
        <v>184</v>
      </c>
      <c r="BX291" s="81" t="s">
        <v>105</v>
      </c>
      <c r="BY291" s="81" t="s">
        <v>105</v>
      </c>
      <c r="BZ291" s="81" t="s">
        <v>105</v>
      </c>
      <c r="CA291" s="81" t="s">
        <v>105</v>
      </c>
      <c r="CB291" s="81" t="s">
        <v>105</v>
      </c>
      <c r="CC291" s="81" t="s">
        <v>105</v>
      </c>
      <c r="CD291" s="99" t="s">
        <v>105</v>
      </c>
      <c r="CE291" s="100" t="s">
        <v>101</v>
      </c>
      <c r="CF291" s="101" t="s">
        <v>102</v>
      </c>
      <c r="CG291" s="102" t="s">
        <v>185</v>
      </c>
      <c r="CH291" s="103" t="s">
        <v>186</v>
      </c>
      <c r="CI291" s="104"/>
    </row>
    <row r="292" ht="30.3" spans="1:87">
      <c r="A292" s="21">
        <v>289</v>
      </c>
      <c r="B292" s="28"/>
      <c r="C292" s="29"/>
      <c r="D292" s="30"/>
      <c r="E292" s="26"/>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12</v>
      </c>
      <c r="BN292" s="81" t="s">
        <v>105</v>
      </c>
      <c r="BO292" s="81" t="s">
        <v>105</v>
      </c>
      <c r="BP292" s="81" t="s">
        <v>105</v>
      </c>
      <c r="BQ292" s="81" t="s">
        <v>105</v>
      </c>
      <c r="BR292" s="81" t="s">
        <v>105</v>
      </c>
      <c r="BS292" s="81" t="s">
        <v>105</v>
      </c>
      <c r="BT292" s="81" t="s">
        <v>105</v>
      </c>
      <c r="BU292" s="81" t="s">
        <v>105</v>
      </c>
      <c r="BV292" s="87" t="s">
        <v>98</v>
      </c>
      <c r="BW292" s="88" t="s">
        <v>184</v>
      </c>
      <c r="BX292" s="81" t="s">
        <v>105</v>
      </c>
      <c r="BY292" s="81" t="s">
        <v>105</v>
      </c>
      <c r="BZ292" s="81" t="s">
        <v>105</v>
      </c>
      <c r="CA292" s="81" t="s">
        <v>105</v>
      </c>
      <c r="CB292" s="81" t="s">
        <v>105</v>
      </c>
      <c r="CC292" s="81" t="s">
        <v>105</v>
      </c>
      <c r="CD292" s="99" t="s">
        <v>105</v>
      </c>
      <c r="CE292" s="100" t="s">
        <v>101</v>
      </c>
      <c r="CF292" s="101" t="s">
        <v>102</v>
      </c>
      <c r="CG292" s="102" t="s">
        <v>185</v>
      </c>
      <c r="CH292" s="103" t="s">
        <v>186</v>
      </c>
      <c r="CI292" s="104"/>
    </row>
    <row r="293" ht="30.3" spans="1:87">
      <c r="A293" s="21">
        <v>290</v>
      </c>
      <c r="B293" s="28"/>
      <c r="C293" s="29"/>
      <c r="D293" s="30"/>
      <c r="E293" s="26"/>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12</v>
      </c>
      <c r="BN293" s="81" t="s">
        <v>105</v>
      </c>
      <c r="BO293" s="81" t="s">
        <v>105</v>
      </c>
      <c r="BP293" s="81" t="s">
        <v>105</v>
      </c>
      <c r="BQ293" s="81" t="s">
        <v>105</v>
      </c>
      <c r="BR293" s="81" t="s">
        <v>105</v>
      </c>
      <c r="BS293" s="81" t="s">
        <v>105</v>
      </c>
      <c r="BT293" s="81" t="s">
        <v>105</v>
      </c>
      <c r="BU293" s="81" t="s">
        <v>105</v>
      </c>
      <c r="BV293" s="87" t="s">
        <v>98</v>
      </c>
      <c r="BW293" s="88" t="s">
        <v>184</v>
      </c>
      <c r="BX293" s="81" t="s">
        <v>105</v>
      </c>
      <c r="BY293" s="81" t="s">
        <v>105</v>
      </c>
      <c r="BZ293" s="81" t="s">
        <v>105</v>
      </c>
      <c r="CA293" s="81" t="s">
        <v>105</v>
      </c>
      <c r="CB293" s="81" t="s">
        <v>105</v>
      </c>
      <c r="CC293" s="81" t="s">
        <v>105</v>
      </c>
      <c r="CD293" s="99" t="s">
        <v>105</v>
      </c>
      <c r="CE293" s="100" t="s">
        <v>101</v>
      </c>
      <c r="CF293" s="101" t="s">
        <v>102</v>
      </c>
      <c r="CG293" s="102" t="s">
        <v>185</v>
      </c>
      <c r="CH293" s="103" t="s">
        <v>186</v>
      </c>
      <c r="CI293" s="104"/>
    </row>
    <row r="294" ht="30.3" spans="1:87">
      <c r="A294" s="21">
        <v>291</v>
      </c>
      <c r="B294" s="28"/>
      <c r="C294" s="29"/>
      <c r="D294" s="30"/>
      <c r="E294" s="26"/>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12</v>
      </c>
      <c r="BN294" s="81" t="s">
        <v>105</v>
      </c>
      <c r="BO294" s="81" t="s">
        <v>105</v>
      </c>
      <c r="BP294" s="81" t="s">
        <v>105</v>
      </c>
      <c r="BQ294" s="81" t="s">
        <v>105</v>
      </c>
      <c r="BR294" s="81" t="s">
        <v>105</v>
      </c>
      <c r="BS294" s="81" t="s">
        <v>105</v>
      </c>
      <c r="BT294" s="81" t="s">
        <v>105</v>
      </c>
      <c r="BU294" s="81" t="s">
        <v>105</v>
      </c>
      <c r="BV294" s="87" t="s">
        <v>98</v>
      </c>
      <c r="BW294" s="88" t="s">
        <v>184</v>
      </c>
      <c r="BX294" s="81" t="s">
        <v>105</v>
      </c>
      <c r="BY294" s="81" t="s">
        <v>105</v>
      </c>
      <c r="BZ294" s="81" t="s">
        <v>105</v>
      </c>
      <c r="CA294" s="81" t="s">
        <v>105</v>
      </c>
      <c r="CB294" s="81" t="s">
        <v>105</v>
      </c>
      <c r="CC294" s="81" t="s">
        <v>105</v>
      </c>
      <c r="CD294" s="99" t="s">
        <v>105</v>
      </c>
      <c r="CE294" s="100" t="s">
        <v>101</v>
      </c>
      <c r="CF294" s="101" t="s">
        <v>102</v>
      </c>
      <c r="CG294" s="102" t="s">
        <v>185</v>
      </c>
      <c r="CH294" s="103" t="s">
        <v>186</v>
      </c>
      <c r="CI294" s="104"/>
    </row>
    <row r="295" ht="30.3" spans="1:87">
      <c r="A295" s="21">
        <v>292</v>
      </c>
      <c r="B295" s="28"/>
      <c r="C295" s="29"/>
      <c r="D295" s="30"/>
      <c r="E295" s="26"/>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12</v>
      </c>
      <c r="BN295" s="81" t="s">
        <v>105</v>
      </c>
      <c r="BO295" s="81" t="s">
        <v>105</v>
      </c>
      <c r="BP295" s="81" t="s">
        <v>105</v>
      </c>
      <c r="BQ295" s="81" t="s">
        <v>105</v>
      </c>
      <c r="BR295" s="81" t="s">
        <v>105</v>
      </c>
      <c r="BS295" s="81" t="s">
        <v>105</v>
      </c>
      <c r="BT295" s="81" t="s">
        <v>105</v>
      </c>
      <c r="BU295" s="81" t="s">
        <v>105</v>
      </c>
      <c r="BV295" s="87" t="s">
        <v>98</v>
      </c>
      <c r="BW295" s="88" t="s">
        <v>184</v>
      </c>
      <c r="BX295" s="81" t="s">
        <v>105</v>
      </c>
      <c r="BY295" s="81" t="s">
        <v>105</v>
      </c>
      <c r="BZ295" s="81" t="s">
        <v>105</v>
      </c>
      <c r="CA295" s="81" t="s">
        <v>105</v>
      </c>
      <c r="CB295" s="81" t="s">
        <v>105</v>
      </c>
      <c r="CC295" s="81" t="s">
        <v>105</v>
      </c>
      <c r="CD295" s="99" t="s">
        <v>105</v>
      </c>
      <c r="CE295" s="100" t="s">
        <v>101</v>
      </c>
      <c r="CF295" s="101" t="s">
        <v>102</v>
      </c>
      <c r="CG295" s="102" t="s">
        <v>185</v>
      </c>
      <c r="CH295" s="103" t="s">
        <v>186</v>
      </c>
      <c r="CI295" s="104"/>
    </row>
    <row r="296" ht="30.3" spans="1:87">
      <c r="A296" s="21">
        <v>293</v>
      </c>
      <c r="B296" s="28"/>
      <c r="C296" s="29"/>
      <c r="D296" s="30"/>
      <c r="E296" s="26"/>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12</v>
      </c>
      <c r="BN296" s="81" t="s">
        <v>105</v>
      </c>
      <c r="BO296" s="81" t="s">
        <v>105</v>
      </c>
      <c r="BP296" s="81" t="s">
        <v>105</v>
      </c>
      <c r="BQ296" s="81" t="s">
        <v>105</v>
      </c>
      <c r="BR296" s="81" t="s">
        <v>105</v>
      </c>
      <c r="BS296" s="81" t="s">
        <v>105</v>
      </c>
      <c r="BT296" s="81" t="s">
        <v>105</v>
      </c>
      <c r="BU296" s="81" t="s">
        <v>105</v>
      </c>
      <c r="BV296" s="87" t="s">
        <v>98</v>
      </c>
      <c r="BW296" s="88" t="s">
        <v>184</v>
      </c>
      <c r="BX296" s="81" t="s">
        <v>105</v>
      </c>
      <c r="BY296" s="81" t="s">
        <v>105</v>
      </c>
      <c r="BZ296" s="81" t="s">
        <v>105</v>
      </c>
      <c r="CA296" s="81" t="s">
        <v>105</v>
      </c>
      <c r="CB296" s="81" t="s">
        <v>105</v>
      </c>
      <c r="CC296" s="81" t="s">
        <v>105</v>
      </c>
      <c r="CD296" s="99" t="s">
        <v>105</v>
      </c>
      <c r="CE296" s="100" t="s">
        <v>101</v>
      </c>
      <c r="CF296" s="101" t="s">
        <v>102</v>
      </c>
      <c r="CG296" s="102" t="s">
        <v>185</v>
      </c>
      <c r="CH296" s="103" t="s">
        <v>186</v>
      </c>
      <c r="CI296" s="104"/>
    </row>
    <row r="297" ht="30.3" spans="1:87">
      <c r="A297" s="21">
        <v>294</v>
      </c>
      <c r="B297" s="28"/>
      <c r="C297" s="29"/>
      <c r="D297" s="30"/>
      <c r="E297" s="26"/>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12</v>
      </c>
      <c r="BN297" s="81" t="s">
        <v>105</v>
      </c>
      <c r="BO297" s="81" t="s">
        <v>105</v>
      </c>
      <c r="BP297" s="81" t="s">
        <v>105</v>
      </c>
      <c r="BQ297" s="81" t="s">
        <v>105</v>
      </c>
      <c r="BR297" s="81" t="s">
        <v>105</v>
      </c>
      <c r="BS297" s="81" t="s">
        <v>105</v>
      </c>
      <c r="BT297" s="81" t="s">
        <v>105</v>
      </c>
      <c r="BU297" s="81" t="s">
        <v>105</v>
      </c>
      <c r="BV297" s="87" t="s">
        <v>98</v>
      </c>
      <c r="BW297" s="88" t="s">
        <v>184</v>
      </c>
      <c r="BX297" s="81" t="s">
        <v>105</v>
      </c>
      <c r="BY297" s="81" t="s">
        <v>105</v>
      </c>
      <c r="BZ297" s="81" t="s">
        <v>105</v>
      </c>
      <c r="CA297" s="81" t="s">
        <v>105</v>
      </c>
      <c r="CB297" s="81" t="s">
        <v>105</v>
      </c>
      <c r="CC297" s="81" t="s">
        <v>105</v>
      </c>
      <c r="CD297" s="99" t="s">
        <v>105</v>
      </c>
      <c r="CE297" s="100" t="s">
        <v>101</v>
      </c>
      <c r="CF297" s="101" t="s">
        <v>102</v>
      </c>
      <c r="CG297" s="102" t="s">
        <v>185</v>
      </c>
      <c r="CH297" s="103" t="s">
        <v>186</v>
      </c>
      <c r="CI297" s="104"/>
    </row>
    <row r="298" ht="30.3" spans="1:87">
      <c r="A298" s="21">
        <v>295</v>
      </c>
      <c r="B298" s="28"/>
      <c r="C298" s="29"/>
      <c r="D298" s="30"/>
      <c r="E298" s="26"/>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12</v>
      </c>
      <c r="BN298" s="81" t="s">
        <v>105</v>
      </c>
      <c r="BO298" s="81" t="s">
        <v>105</v>
      </c>
      <c r="BP298" s="81" t="s">
        <v>105</v>
      </c>
      <c r="BQ298" s="81" t="s">
        <v>105</v>
      </c>
      <c r="BR298" s="81" t="s">
        <v>105</v>
      </c>
      <c r="BS298" s="81" t="s">
        <v>105</v>
      </c>
      <c r="BT298" s="81" t="s">
        <v>105</v>
      </c>
      <c r="BU298" s="81" t="s">
        <v>105</v>
      </c>
      <c r="BV298" s="87" t="s">
        <v>98</v>
      </c>
      <c r="BW298" s="88" t="s">
        <v>184</v>
      </c>
      <c r="BX298" s="81" t="s">
        <v>105</v>
      </c>
      <c r="BY298" s="81" t="s">
        <v>105</v>
      </c>
      <c r="BZ298" s="81" t="s">
        <v>105</v>
      </c>
      <c r="CA298" s="81" t="s">
        <v>105</v>
      </c>
      <c r="CB298" s="81" t="s">
        <v>105</v>
      </c>
      <c r="CC298" s="81" t="s">
        <v>105</v>
      </c>
      <c r="CD298" s="99" t="s">
        <v>105</v>
      </c>
      <c r="CE298" s="100" t="s">
        <v>101</v>
      </c>
      <c r="CF298" s="101" t="s">
        <v>102</v>
      </c>
      <c r="CG298" s="102" t="s">
        <v>185</v>
      </c>
      <c r="CH298" s="103" t="s">
        <v>186</v>
      </c>
      <c r="CI298" s="104"/>
    </row>
    <row r="299" ht="30.3" spans="1:87">
      <c r="A299" s="21">
        <v>296</v>
      </c>
      <c r="B299" s="28"/>
      <c r="C299" s="29"/>
      <c r="D299" s="30"/>
      <c r="E299" s="26"/>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12</v>
      </c>
      <c r="BN299" s="81" t="s">
        <v>105</v>
      </c>
      <c r="BO299" s="81" t="s">
        <v>105</v>
      </c>
      <c r="BP299" s="81" t="s">
        <v>105</v>
      </c>
      <c r="BQ299" s="81" t="s">
        <v>105</v>
      </c>
      <c r="BR299" s="81" t="s">
        <v>105</v>
      </c>
      <c r="BS299" s="81" t="s">
        <v>105</v>
      </c>
      <c r="BT299" s="81" t="s">
        <v>105</v>
      </c>
      <c r="BU299" s="81" t="s">
        <v>105</v>
      </c>
      <c r="BV299" s="87" t="s">
        <v>98</v>
      </c>
      <c r="BW299" s="88" t="s">
        <v>184</v>
      </c>
      <c r="BX299" s="81" t="s">
        <v>105</v>
      </c>
      <c r="BY299" s="81" t="s">
        <v>105</v>
      </c>
      <c r="BZ299" s="81" t="s">
        <v>105</v>
      </c>
      <c r="CA299" s="81" t="s">
        <v>105</v>
      </c>
      <c r="CB299" s="81" t="s">
        <v>105</v>
      </c>
      <c r="CC299" s="81" t="s">
        <v>105</v>
      </c>
      <c r="CD299" s="99" t="s">
        <v>105</v>
      </c>
      <c r="CE299" s="100" t="s">
        <v>101</v>
      </c>
      <c r="CF299" s="101" t="s">
        <v>102</v>
      </c>
      <c r="CG299" s="102" t="s">
        <v>185</v>
      </c>
      <c r="CH299" s="103" t="s">
        <v>186</v>
      </c>
      <c r="CI299" s="104"/>
    </row>
    <row r="300" ht="30.3" spans="1:87">
      <c r="A300" s="21">
        <v>297</v>
      </c>
      <c r="B300" s="28"/>
      <c r="C300" s="29"/>
      <c r="D300" s="30"/>
      <c r="E300" s="26"/>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12</v>
      </c>
      <c r="BN300" s="81" t="s">
        <v>105</v>
      </c>
      <c r="BO300" s="81" t="s">
        <v>105</v>
      </c>
      <c r="BP300" s="81" t="s">
        <v>105</v>
      </c>
      <c r="BQ300" s="81" t="s">
        <v>105</v>
      </c>
      <c r="BR300" s="81" t="s">
        <v>105</v>
      </c>
      <c r="BS300" s="81" t="s">
        <v>105</v>
      </c>
      <c r="BT300" s="81" t="s">
        <v>105</v>
      </c>
      <c r="BU300" s="81" t="s">
        <v>105</v>
      </c>
      <c r="BV300" s="87" t="s">
        <v>98</v>
      </c>
      <c r="BW300" s="88" t="s">
        <v>184</v>
      </c>
      <c r="BX300" s="81" t="s">
        <v>105</v>
      </c>
      <c r="BY300" s="81" t="s">
        <v>105</v>
      </c>
      <c r="BZ300" s="81" t="s">
        <v>105</v>
      </c>
      <c r="CA300" s="81" t="s">
        <v>105</v>
      </c>
      <c r="CB300" s="81" t="s">
        <v>105</v>
      </c>
      <c r="CC300" s="81" t="s">
        <v>105</v>
      </c>
      <c r="CD300" s="99" t="s">
        <v>105</v>
      </c>
      <c r="CE300" s="100" t="s">
        <v>101</v>
      </c>
      <c r="CF300" s="101" t="s">
        <v>102</v>
      </c>
      <c r="CG300" s="102" t="s">
        <v>185</v>
      </c>
      <c r="CH300" s="103" t="s">
        <v>186</v>
      </c>
      <c r="CI300" s="104"/>
    </row>
    <row r="301" ht="30.3" spans="1:87">
      <c r="A301" s="21">
        <v>298</v>
      </c>
      <c r="B301" s="28"/>
      <c r="C301" s="29"/>
      <c r="D301" s="30"/>
      <c r="E301" s="26"/>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12</v>
      </c>
      <c r="BN301" s="81" t="s">
        <v>105</v>
      </c>
      <c r="BO301" s="81" t="s">
        <v>105</v>
      </c>
      <c r="BP301" s="81" t="s">
        <v>105</v>
      </c>
      <c r="BQ301" s="81" t="s">
        <v>105</v>
      </c>
      <c r="BR301" s="81" t="s">
        <v>105</v>
      </c>
      <c r="BS301" s="81" t="s">
        <v>105</v>
      </c>
      <c r="BT301" s="81" t="s">
        <v>105</v>
      </c>
      <c r="BU301" s="81" t="s">
        <v>105</v>
      </c>
      <c r="BV301" s="87" t="s">
        <v>98</v>
      </c>
      <c r="BW301" s="88" t="s">
        <v>184</v>
      </c>
      <c r="BX301" s="81" t="s">
        <v>105</v>
      </c>
      <c r="BY301" s="81" t="s">
        <v>105</v>
      </c>
      <c r="BZ301" s="81" t="s">
        <v>105</v>
      </c>
      <c r="CA301" s="81" t="s">
        <v>105</v>
      </c>
      <c r="CB301" s="81" t="s">
        <v>105</v>
      </c>
      <c r="CC301" s="81" t="s">
        <v>105</v>
      </c>
      <c r="CD301" s="99" t="s">
        <v>105</v>
      </c>
      <c r="CE301" s="100" t="s">
        <v>101</v>
      </c>
      <c r="CF301" s="101" t="s">
        <v>102</v>
      </c>
      <c r="CG301" s="102" t="s">
        <v>185</v>
      </c>
      <c r="CH301" s="103" t="s">
        <v>186</v>
      </c>
      <c r="CI301" s="104"/>
    </row>
    <row r="302" ht="30.3" spans="1:87">
      <c r="A302" s="21">
        <v>299</v>
      </c>
      <c r="B302" s="28"/>
      <c r="C302" s="29"/>
      <c r="D302" s="30"/>
      <c r="E302" s="26"/>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12</v>
      </c>
      <c r="BN302" s="81" t="s">
        <v>105</v>
      </c>
      <c r="BO302" s="81" t="s">
        <v>105</v>
      </c>
      <c r="BP302" s="81" t="s">
        <v>105</v>
      </c>
      <c r="BQ302" s="81" t="s">
        <v>105</v>
      </c>
      <c r="BR302" s="81" t="s">
        <v>105</v>
      </c>
      <c r="BS302" s="81" t="s">
        <v>105</v>
      </c>
      <c r="BT302" s="81" t="s">
        <v>105</v>
      </c>
      <c r="BU302" s="81" t="s">
        <v>105</v>
      </c>
      <c r="BV302" s="87" t="s">
        <v>98</v>
      </c>
      <c r="BW302" s="88" t="s">
        <v>184</v>
      </c>
      <c r="BX302" s="81" t="s">
        <v>105</v>
      </c>
      <c r="BY302" s="81" t="s">
        <v>105</v>
      </c>
      <c r="BZ302" s="81" t="s">
        <v>105</v>
      </c>
      <c r="CA302" s="81" t="s">
        <v>105</v>
      </c>
      <c r="CB302" s="81" t="s">
        <v>105</v>
      </c>
      <c r="CC302" s="81" t="s">
        <v>105</v>
      </c>
      <c r="CD302" s="99" t="s">
        <v>105</v>
      </c>
      <c r="CE302" s="100" t="s">
        <v>101</v>
      </c>
      <c r="CF302" s="101" t="s">
        <v>102</v>
      </c>
      <c r="CG302" s="102" t="s">
        <v>185</v>
      </c>
      <c r="CH302" s="103" t="s">
        <v>186</v>
      </c>
      <c r="CI302" s="104"/>
    </row>
    <row r="303" ht="30.3" spans="1:87">
      <c r="A303" s="21">
        <v>300</v>
      </c>
      <c r="B303" s="28"/>
      <c r="C303" s="29"/>
      <c r="D303" s="30"/>
      <c r="E303" s="26"/>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12</v>
      </c>
      <c r="BN303" s="81" t="s">
        <v>105</v>
      </c>
      <c r="BO303" s="81" t="s">
        <v>105</v>
      </c>
      <c r="BP303" s="81" t="s">
        <v>105</v>
      </c>
      <c r="BQ303" s="81" t="s">
        <v>105</v>
      </c>
      <c r="BR303" s="81" t="s">
        <v>105</v>
      </c>
      <c r="BS303" s="81" t="s">
        <v>105</v>
      </c>
      <c r="BT303" s="81" t="s">
        <v>105</v>
      </c>
      <c r="BU303" s="81" t="s">
        <v>105</v>
      </c>
      <c r="BV303" s="87" t="s">
        <v>98</v>
      </c>
      <c r="BW303" s="88" t="s">
        <v>184</v>
      </c>
      <c r="BX303" s="81" t="s">
        <v>105</v>
      </c>
      <c r="BY303" s="81" t="s">
        <v>105</v>
      </c>
      <c r="BZ303" s="81" t="s">
        <v>105</v>
      </c>
      <c r="CA303" s="81" t="s">
        <v>105</v>
      </c>
      <c r="CB303" s="81" t="s">
        <v>105</v>
      </c>
      <c r="CC303" s="81" t="s">
        <v>105</v>
      </c>
      <c r="CD303" s="99" t="s">
        <v>105</v>
      </c>
      <c r="CE303" s="100" t="s">
        <v>101</v>
      </c>
      <c r="CF303" s="101" t="s">
        <v>102</v>
      </c>
      <c r="CG303" s="102" t="s">
        <v>185</v>
      </c>
      <c r="CH303" s="103" t="s">
        <v>186</v>
      </c>
      <c r="CI303" s="104"/>
    </row>
    <row r="304" ht="30.3" spans="1:87">
      <c r="A304" s="21">
        <v>301</v>
      </c>
      <c r="B304" s="28"/>
      <c r="C304" s="29"/>
      <c r="D304" s="30"/>
      <c r="E304" s="26"/>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12</v>
      </c>
      <c r="BN304" s="81" t="s">
        <v>105</v>
      </c>
      <c r="BO304" s="81" t="s">
        <v>105</v>
      </c>
      <c r="BP304" s="81" t="s">
        <v>105</v>
      </c>
      <c r="BQ304" s="81" t="s">
        <v>105</v>
      </c>
      <c r="BR304" s="81" t="s">
        <v>105</v>
      </c>
      <c r="BS304" s="81" t="s">
        <v>105</v>
      </c>
      <c r="BT304" s="81" t="s">
        <v>105</v>
      </c>
      <c r="BU304" s="81" t="s">
        <v>105</v>
      </c>
      <c r="BV304" s="87" t="s">
        <v>98</v>
      </c>
      <c r="BW304" s="88" t="s">
        <v>184</v>
      </c>
      <c r="BX304" s="81" t="s">
        <v>105</v>
      </c>
      <c r="BY304" s="81" t="s">
        <v>105</v>
      </c>
      <c r="BZ304" s="81" t="s">
        <v>105</v>
      </c>
      <c r="CA304" s="81" t="s">
        <v>105</v>
      </c>
      <c r="CB304" s="81" t="s">
        <v>105</v>
      </c>
      <c r="CC304" s="81" t="s">
        <v>105</v>
      </c>
      <c r="CD304" s="99" t="s">
        <v>105</v>
      </c>
      <c r="CE304" s="100" t="s">
        <v>101</v>
      </c>
      <c r="CF304" s="101" t="s">
        <v>102</v>
      </c>
      <c r="CG304" s="102" t="s">
        <v>185</v>
      </c>
      <c r="CH304" s="103" t="s">
        <v>186</v>
      </c>
      <c r="CI304" s="104"/>
    </row>
    <row r="305" ht="30.3" spans="1:87">
      <c r="A305" s="21">
        <v>302</v>
      </c>
      <c r="B305" s="28"/>
      <c r="C305" s="29"/>
      <c r="D305" s="30"/>
      <c r="E305" s="26"/>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12</v>
      </c>
      <c r="BN305" s="81" t="s">
        <v>105</v>
      </c>
      <c r="BO305" s="81" t="s">
        <v>105</v>
      </c>
      <c r="BP305" s="81" t="s">
        <v>105</v>
      </c>
      <c r="BQ305" s="81" t="s">
        <v>105</v>
      </c>
      <c r="BR305" s="81" t="s">
        <v>105</v>
      </c>
      <c r="BS305" s="81" t="s">
        <v>105</v>
      </c>
      <c r="BT305" s="81" t="s">
        <v>105</v>
      </c>
      <c r="BU305" s="81" t="s">
        <v>105</v>
      </c>
      <c r="BV305" s="87" t="s">
        <v>98</v>
      </c>
      <c r="BW305" s="88" t="s">
        <v>184</v>
      </c>
      <c r="BX305" s="81" t="s">
        <v>105</v>
      </c>
      <c r="BY305" s="81" t="s">
        <v>105</v>
      </c>
      <c r="BZ305" s="81" t="s">
        <v>105</v>
      </c>
      <c r="CA305" s="81" t="s">
        <v>105</v>
      </c>
      <c r="CB305" s="81" t="s">
        <v>105</v>
      </c>
      <c r="CC305" s="81" t="s">
        <v>105</v>
      </c>
      <c r="CD305" s="99" t="s">
        <v>105</v>
      </c>
      <c r="CE305" s="100" t="s">
        <v>101</v>
      </c>
      <c r="CF305" s="101" t="s">
        <v>102</v>
      </c>
      <c r="CG305" s="102" t="s">
        <v>185</v>
      </c>
      <c r="CH305" s="103" t="s">
        <v>186</v>
      </c>
      <c r="CI305" s="104"/>
    </row>
    <row r="306" ht="30.3" spans="1:87">
      <c r="A306" s="21">
        <v>303</v>
      </c>
      <c r="B306" s="28"/>
      <c r="C306" s="29"/>
      <c r="D306" s="30"/>
      <c r="E306" s="26"/>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12</v>
      </c>
      <c r="BN306" s="81" t="s">
        <v>105</v>
      </c>
      <c r="BO306" s="81" t="s">
        <v>105</v>
      </c>
      <c r="BP306" s="81" t="s">
        <v>105</v>
      </c>
      <c r="BQ306" s="81" t="s">
        <v>105</v>
      </c>
      <c r="BR306" s="81" t="s">
        <v>105</v>
      </c>
      <c r="BS306" s="81" t="s">
        <v>105</v>
      </c>
      <c r="BT306" s="81" t="s">
        <v>105</v>
      </c>
      <c r="BU306" s="81" t="s">
        <v>105</v>
      </c>
      <c r="BV306" s="87" t="s">
        <v>98</v>
      </c>
      <c r="BW306" s="88" t="s">
        <v>184</v>
      </c>
      <c r="BX306" s="81" t="s">
        <v>105</v>
      </c>
      <c r="BY306" s="81" t="s">
        <v>105</v>
      </c>
      <c r="BZ306" s="81" t="s">
        <v>105</v>
      </c>
      <c r="CA306" s="81" t="s">
        <v>105</v>
      </c>
      <c r="CB306" s="81" t="s">
        <v>105</v>
      </c>
      <c r="CC306" s="81" t="s">
        <v>105</v>
      </c>
      <c r="CD306" s="99" t="s">
        <v>105</v>
      </c>
      <c r="CE306" s="100" t="s">
        <v>101</v>
      </c>
      <c r="CF306" s="101" t="s">
        <v>102</v>
      </c>
      <c r="CG306" s="102" t="s">
        <v>185</v>
      </c>
      <c r="CH306" s="103" t="s">
        <v>186</v>
      </c>
      <c r="CI306" s="104"/>
    </row>
    <row r="307" ht="30.3" spans="1:87">
      <c r="A307" s="21">
        <v>304</v>
      </c>
      <c r="B307" s="28"/>
      <c r="C307" s="29"/>
      <c r="D307" s="30"/>
      <c r="E307" s="26"/>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12</v>
      </c>
      <c r="BN307" s="81" t="s">
        <v>105</v>
      </c>
      <c r="BO307" s="81" t="s">
        <v>105</v>
      </c>
      <c r="BP307" s="81" t="s">
        <v>105</v>
      </c>
      <c r="BQ307" s="81" t="s">
        <v>105</v>
      </c>
      <c r="BR307" s="81" t="s">
        <v>105</v>
      </c>
      <c r="BS307" s="81" t="s">
        <v>105</v>
      </c>
      <c r="BT307" s="81" t="s">
        <v>105</v>
      </c>
      <c r="BU307" s="81" t="s">
        <v>105</v>
      </c>
      <c r="BV307" s="87" t="s">
        <v>98</v>
      </c>
      <c r="BW307" s="88" t="s">
        <v>184</v>
      </c>
      <c r="BX307" s="81" t="s">
        <v>105</v>
      </c>
      <c r="BY307" s="81" t="s">
        <v>105</v>
      </c>
      <c r="BZ307" s="81" t="s">
        <v>105</v>
      </c>
      <c r="CA307" s="81" t="s">
        <v>105</v>
      </c>
      <c r="CB307" s="81" t="s">
        <v>105</v>
      </c>
      <c r="CC307" s="81" t="s">
        <v>105</v>
      </c>
      <c r="CD307" s="99" t="s">
        <v>105</v>
      </c>
      <c r="CE307" s="100" t="s">
        <v>101</v>
      </c>
      <c r="CF307" s="101" t="s">
        <v>102</v>
      </c>
      <c r="CG307" s="102" t="s">
        <v>185</v>
      </c>
      <c r="CH307" s="103" t="s">
        <v>186</v>
      </c>
      <c r="CI307" s="104"/>
    </row>
    <row r="308" ht="30.3" spans="1:87">
      <c r="A308" s="21">
        <v>305</v>
      </c>
      <c r="B308" s="28"/>
      <c r="C308" s="29"/>
      <c r="D308" s="30"/>
      <c r="E308" s="26"/>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12</v>
      </c>
      <c r="BN308" s="81" t="s">
        <v>105</v>
      </c>
      <c r="BO308" s="81" t="s">
        <v>105</v>
      </c>
      <c r="BP308" s="81" t="s">
        <v>105</v>
      </c>
      <c r="BQ308" s="81" t="s">
        <v>105</v>
      </c>
      <c r="BR308" s="81" t="s">
        <v>105</v>
      </c>
      <c r="BS308" s="81" t="s">
        <v>105</v>
      </c>
      <c r="BT308" s="81" t="s">
        <v>105</v>
      </c>
      <c r="BU308" s="81" t="s">
        <v>105</v>
      </c>
      <c r="BV308" s="87" t="s">
        <v>98</v>
      </c>
      <c r="BW308" s="88" t="s">
        <v>184</v>
      </c>
      <c r="BX308" s="81" t="s">
        <v>105</v>
      </c>
      <c r="BY308" s="81" t="s">
        <v>105</v>
      </c>
      <c r="BZ308" s="81" t="s">
        <v>105</v>
      </c>
      <c r="CA308" s="81" t="s">
        <v>105</v>
      </c>
      <c r="CB308" s="81" t="s">
        <v>105</v>
      </c>
      <c r="CC308" s="81" t="s">
        <v>105</v>
      </c>
      <c r="CD308" s="99" t="s">
        <v>105</v>
      </c>
      <c r="CE308" s="100" t="s">
        <v>101</v>
      </c>
      <c r="CF308" s="101" t="s">
        <v>102</v>
      </c>
      <c r="CG308" s="102" t="s">
        <v>185</v>
      </c>
      <c r="CH308" s="103" t="s">
        <v>186</v>
      </c>
      <c r="CI308" s="104"/>
    </row>
    <row r="309" ht="30.3" spans="1:87">
      <c r="A309" s="21">
        <v>306</v>
      </c>
      <c r="B309" s="28"/>
      <c r="C309" s="29"/>
      <c r="D309" s="30"/>
      <c r="E309" s="26"/>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12</v>
      </c>
      <c r="BN309" s="81" t="s">
        <v>105</v>
      </c>
      <c r="BO309" s="81" t="s">
        <v>105</v>
      </c>
      <c r="BP309" s="81" t="s">
        <v>105</v>
      </c>
      <c r="BQ309" s="81" t="s">
        <v>105</v>
      </c>
      <c r="BR309" s="81" t="s">
        <v>105</v>
      </c>
      <c r="BS309" s="81" t="s">
        <v>105</v>
      </c>
      <c r="BT309" s="81" t="s">
        <v>105</v>
      </c>
      <c r="BU309" s="81" t="s">
        <v>105</v>
      </c>
      <c r="BV309" s="87" t="s">
        <v>98</v>
      </c>
      <c r="BW309" s="88" t="s">
        <v>184</v>
      </c>
      <c r="BX309" s="81" t="s">
        <v>105</v>
      </c>
      <c r="BY309" s="81" t="s">
        <v>105</v>
      </c>
      <c r="BZ309" s="81" t="s">
        <v>105</v>
      </c>
      <c r="CA309" s="81" t="s">
        <v>105</v>
      </c>
      <c r="CB309" s="81" t="s">
        <v>105</v>
      </c>
      <c r="CC309" s="81" t="s">
        <v>105</v>
      </c>
      <c r="CD309" s="99" t="s">
        <v>105</v>
      </c>
      <c r="CE309" s="100" t="s">
        <v>101</v>
      </c>
      <c r="CF309" s="101" t="s">
        <v>102</v>
      </c>
      <c r="CG309" s="102" t="s">
        <v>185</v>
      </c>
      <c r="CH309" s="103" t="s">
        <v>186</v>
      </c>
      <c r="CI309" s="104"/>
    </row>
    <row r="310" ht="30.3" spans="1:87">
      <c r="A310" s="21">
        <v>307</v>
      </c>
      <c r="B310" s="28"/>
      <c r="C310" s="29"/>
      <c r="D310" s="30"/>
      <c r="E310" s="26"/>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12</v>
      </c>
      <c r="BN310" s="81" t="s">
        <v>105</v>
      </c>
      <c r="BO310" s="81" t="s">
        <v>105</v>
      </c>
      <c r="BP310" s="81" t="s">
        <v>105</v>
      </c>
      <c r="BQ310" s="81" t="s">
        <v>105</v>
      </c>
      <c r="BR310" s="81" t="s">
        <v>105</v>
      </c>
      <c r="BS310" s="81" t="s">
        <v>105</v>
      </c>
      <c r="BT310" s="81" t="s">
        <v>105</v>
      </c>
      <c r="BU310" s="81" t="s">
        <v>105</v>
      </c>
      <c r="BV310" s="87" t="s">
        <v>98</v>
      </c>
      <c r="BW310" s="88" t="s">
        <v>184</v>
      </c>
      <c r="BX310" s="81" t="s">
        <v>105</v>
      </c>
      <c r="BY310" s="81" t="s">
        <v>105</v>
      </c>
      <c r="BZ310" s="81" t="s">
        <v>105</v>
      </c>
      <c r="CA310" s="81" t="s">
        <v>105</v>
      </c>
      <c r="CB310" s="81" t="s">
        <v>105</v>
      </c>
      <c r="CC310" s="81" t="s">
        <v>105</v>
      </c>
      <c r="CD310" s="99" t="s">
        <v>105</v>
      </c>
      <c r="CE310" s="100" t="s">
        <v>101</v>
      </c>
      <c r="CF310" s="101" t="s">
        <v>102</v>
      </c>
      <c r="CG310" s="102" t="s">
        <v>185</v>
      </c>
      <c r="CH310" s="103" t="s">
        <v>186</v>
      </c>
      <c r="CI310" s="104"/>
    </row>
    <row r="311" ht="30.3" spans="1:87">
      <c r="A311" s="21">
        <v>308</v>
      </c>
      <c r="B311" s="28"/>
      <c r="C311" s="29"/>
      <c r="D311" s="30"/>
      <c r="E311" s="26"/>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12</v>
      </c>
      <c r="BN311" s="81" t="s">
        <v>105</v>
      </c>
      <c r="BO311" s="81" t="s">
        <v>105</v>
      </c>
      <c r="BP311" s="81" t="s">
        <v>105</v>
      </c>
      <c r="BQ311" s="81" t="s">
        <v>105</v>
      </c>
      <c r="BR311" s="81" t="s">
        <v>105</v>
      </c>
      <c r="BS311" s="81" t="s">
        <v>105</v>
      </c>
      <c r="BT311" s="81" t="s">
        <v>105</v>
      </c>
      <c r="BU311" s="81" t="s">
        <v>105</v>
      </c>
      <c r="BV311" s="87" t="s">
        <v>98</v>
      </c>
      <c r="BW311" s="88" t="s">
        <v>184</v>
      </c>
      <c r="BX311" s="81" t="s">
        <v>105</v>
      </c>
      <c r="BY311" s="81" t="s">
        <v>105</v>
      </c>
      <c r="BZ311" s="81" t="s">
        <v>105</v>
      </c>
      <c r="CA311" s="81" t="s">
        <v>105</v>
      </c>
      <c r="CB311" s="81" t="s">
        <v>105</v>
      </c>
      <c r="CC311" s="81" t="s">
        <v>105</v>
      </c>
      <c r="CD311" s="99" t="s">
        <v>105</v>
      </c>
      <c r="CE311" s="100" t="s">
        <v>101</v>
      </c>
      <c r="CF311" s="101" t="s">
        <v>102</v>
      </c>
      <c r="CG311" s="102" t="s">
        <v>185</v>
      </c>
      <c r="CH311" s="103" t="s">
        <v>186</v>
      </c>
      <c r="CI311" s="104"/>
    </row>
    <row r="312" ht="30.3" spans="1:87">
      <c r="A312" s="21">
        <v>309</v>
      </c>
      <c r="B312" s="28"/>
      <c r="C312" s="29"/>
      <c r="D312" s="30"/>
      <c r="E312" s="26"/>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12</v>
      </c>
      <c r="BN312" s="81" t="s">
        <v>105</v>
      </c>
      <c r="BO312" s="81" t="s">
        <v>105</v>
      </c>
      <c r="BP312" s="81" t="s">
        <v>105</v>
      </c>
      <c r="BQ312" s="81" t="s">
        <v>105</v>
      </c>
      <c r="BR312" s="81" t="s">
        <v>105</v>
      </c>
      <c r="BS312" s="81" t="s">
        <v>105</v>
      </c>
      <c r="BT312" s="81" t="s">
        <v>105</v>
      </c>
      <c r="BU312" s="81" t="s">
        <v>105</v>
      </c>
      <c r="BV312" s="87" t="s">
        <v>98</v>
      </c>
      <c r="BW312" s="88" t="s">
        <v>184</v>
      </c>
      <c r="BX312" s="81" t="s">
        <v>105</v>
      </c>
      <c r="BY312" s="81" t="s">
        <v>105</v>
      </c>
      <c r="BZ312" s="81" t="s">
        <v>105</v>
      </c>
      <c r="CA312" s="81" t="s">
        <v>105</v>
      </c>
      <c r="CB312" s="81" t="s">
        <v>105</v>
      </c>
      <c r="CC312" s="81" t="s">
        <v>105</v>
      </c>
      <c r="CD312" s="99" t="s">
        <v>105</v>
      </c>
      <c r="CE312" s="100" t="s">
        <v>101</v>
      </c>
      <c r="CF312" s="101" t="s">
        <v>102</v>
      </c>
      <c r="CG312" s="102" t="s">
        <v>185</v>
      </c>
      <c r="CH312" s="103" t="s">
        <v>186</v>
      </c>
      <c r="CI312" s="104"/>
    </row>
    <row r="313" ht="30.3" spans="1:87">
      <c r="A313" s="21">
        <v>310</v>
      </c>
      <c r="B313" s="28"/>
      <c r="C313" s="29"/>
      <c r="D313" s="30"/>
      <c r="E313" s="26"/>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12</v>
      </c>
      <c r="BN313" s="81" t="s">
        <v>105</v>
      </c>
      <c r="BO313" s="81" t="s">
        <v>105</v>
      </c>
      <c r="BP313" s="81" t="s">
        <v>105</v>
      </c>
      <c r="BQ313" s="81" t="s">
        <v>105</v>
      </c>
      <c r="BR313" s="81" t="s">
        <v>105</v>
      </c>
      <c r="BS313" s="81" t="s">
        <v>105</v>
      </c>
      <c r="BT313" s="81" t="s">
        <v>105</v>
      </c>
      <c r="BU313" s="81" t="s">
        <v>105</v>
      </c>
      <c r="BV313" s="87" t="s">
        <v>98</v>
      </c>
      <c r="BW313" s="88" t="s">
        <v>184</v>
      </c>
      <c r="BX313" s="81" t="s">
        <v>105</v>
      </c>
      <c r="BY313" s="81" t="s">
        <v>105</v>
      </c>
      <c r="BZ313" s="81" t="s">
        <v>105</v>
      </c>
      <c r="CA313" s="81" t="s">
        <v>105</v>
      </c>
      <c r="CB313" s="81" t="s">
        <v>105</v>
      </c>
      <c r="CC313" s="81" t="s">
        <v>105</v>
      </c>
      <c r="CD313" s="99" t="s">
        <v>105</v>
      </c>
      <c r="CE313" s="100" t="s">
        <v>101</v>
      </c>
      <c r="CF313" s="101" t="s">
        <v>102</v>
      </c>
      <c r="CG313" s="102" t="s">
        <v>185</v>
      </c>
      <c r="CH313" s="103" t="s">
        <v>186</v>
      </c>
      <c r="CI313" s="104"/>
    </row>
    <row r="314" ht="30.3" spans="1:87">
      <c r="A314" s="21">
        <v>311</v>
      </c>
      <c r="B314" s="28"/>
      <c r="C314" s="29"/>
      <c r="D314" s="30"/>
      <c r="E314" s="26"/>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12</v>
      </c>
      <c r="BN314" s="81" t="s">
        <v>105</v>
      </c>
      <c r="BO314" s="81" t="s">
        <v>105</v>
      </c>
      <c r="BP314" s="81" t="s">
        <v>105</v>
      </c>
      <c r="BQ314" s="81" t="s">
        <v>105</v>
      </c>
      <c r="BR314" s="81" t="s">
        <v>105</v>
      </c>
      <c r="BS314" s="81" t="s">
        <v>105</v>
      </c>
      <c r="BT314" s="81" t="s">
        <v>105</v>
      </c>
      <c r="BU314" s="81" t="s">
        <v>105</v>
      </c>
      <c r="BV314" s="87" t="s">
        <v>98</v>
      </c>
      <c r="BW314" s="88" t="s">
        <v>184</v>
      </c>
      <c r="BX314" s="81" t="s">
        <v>105</v>
      </c>
      <c r="BY314" s="81" t="s">
        <v>105</v>
      </c>
      <c r="BZ314" s="81" t="s">
        <v>105</v>
      </c>
      <c r="CA314" s="81" t="s">
        <v>105</v>
      </c>
      <c r="CB314" s="81" t="s">
        <v>105</v>
      </c>
      <c r="CC314" s="81" t="s">
        <v>105</v>
      </c>
      <c r="CD314" s="99" t="s">
        <v>105</v>
      </c>
      <c r="CE314" s="100" t="s">
        <v>101</v>
      </c>
      <c r="CF314" s="101" t="s">
        <v>102</v>
      </c>
      <c r="CG314" s="102" t="s">
        <v>185</v>
      </c>
      <c r="CH314" s="103" t="s">
        <v>186</v>
      </c>
      <c r="CI314" s="104"/>
    </row>
    <row r="315" ht="30.3" spans="1:87">
      <c r="A315" s="21">
        <v>312</v>
      </c>
      <c r="B315" s="28"/>
      <c r="C315" s="29"/>
      <c r="D315" s="30"/>
      <c r="E315" s="26"/>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12</v>
      </c>
      <c r="BN315" s="81" t="s">
        <v>105</v>
      </c>
      <c r="BO315" s="81" t="s">
        <v>105</v>
      </c>
      <c r="BP315" s="81" t="s">
        <v>105</v>
      </c>
      <c r="BQ315" s="81" t="s">
        <v>105</v>
      </c>
      <c r="BR315" s="81" t="s">
        <v>105</v>
      </c>
      <c r="BS315" s="81" t="s">
        <v>105</v>
      </c>
      <c r="BT315" s="81" t="s">
        <v>105</v>
      </c>
      <c r="BU315" s="81" t="s">
        <v>105</v>
      </c>
      <c r="BV315" s="87" t="s">
        <v>98</v>
      </c>
      <c r="BW315" s="88" t="s">
        <v>184</v>
      </c>
      <c r="BX315" s="81" t="s">
        <v>105</v>
      </c>
      <c r="BY315" s="81" t="s">
        <v>105</v>
      </c>
      <c r="BZ315" s="81" t="s">
        <v>105</v>
      </c>
      <c r="CA315" s="81" t="s">
        <v>105</v>
      </c>
      <c r="CB315" s="81" t="s">
        <v>105</v>
      </c>
      <c r="CC315" s="81" t="s">
        <v>105</v>
      </c>
      <c r="CD315" s="99" t="s">
        <v>105</v>
      </c>
      <c r="CE315" s="100" t="s">
        <v>101</v>
      </c>
      <c r="CF315" s="101" t="s">
        <v>102</v>
      </c>
      <c r="CG315" s="102" t="s">
        <v>185</v>
      </c>
      <c r="CH315" s="103" t="s">
        <v>186</v>
      </c>
      <c r="CI315" s="104"/>
    </row>
    <row r="316" ht="30.3" spans="1:87">
      <c r="A316" s="21">
        <v>313</v>
      </c>
      <c r="B316" s="28"/>
      <c r="C316" s="29"/>
      <c r="D316" s="30"/>
      <c r="E316" s="26"/>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12</v>
      </c>
      <c r="BN316" s="81" t="s">
        <v>105</v>
      </c>
      <c r="BO316" s="81" t="s">
        <v>105</v>
      </c>
      <c r="BP316" s="81" t="s">
        <v>105</v>
      </c>
      <c r="BQ316" s="81" t="s">
        <v>105</v>
      </c>
      <c r="BR316" s="81" t="s">
        <v>105</v>
      </c>
      <c r="BS316" s="81" t="s">
        <v>105</v>
      </c>
      <c r="BT316" s="81" t="s">
        <v>105</v>
      </c>
      <c r="BU316" s="81" t="s">
        <v>105</v>
      </c>
      <c r="BV316" s="87" t="s">
        <v>98</v>
      </c>
      <c r="BW316" s="88" t="s">
        <v>184</v>
      </c>
      <c r="BX316" s="81" t="s">
        <v>105</v>
      </c>
      <c r="BY316" s="81" t="s">
        <v>105</v>
      </c>
      <c r="BZ316" s="81" t="s">
        <v>105</v>
      </c>
      <c r="CA316" s="81" t="s">
        <v>105</v>
      </c>
      <c r="CB316" s="81" t="s">
        <v>105</v>
      </c>
      <c r="CC316" s="81" t="s">
        <v>105</v>
      </c>
      <c r="CD316" s="99" t="s">
        <v>105</v>
      </c>
      <c r="CE316" s="100" t="s">
        <v>101</v>
      </c>
      <c r="CF316" s="101" t="s">
        <v>102</v>
      </c>
      <c r="CG316" s="102" t="s">
        <v>185</v>
      </c>
      <c r="CH316" s="103" t="s">
        <v>186</v>
      </c>
      <c r="CI316" s="104"/>
    </row>
    <row r="317" ht="30.3" spans="1:87">
      <c r="A317" s="21">
        <v>314</v>
      </c>
      <c r="B317" s="28"/>
      <c r="C317" s="29"/>
      <c r="D317" s="30"/>
      <c r="E317" s="26"/>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12</v>
      </c>
      <c r="BN317" s="81" t="s">
        <v>105</v>
      </c>
      <c r="BO317" s="81" t="s">
        <v>105</v>
      </c>
      <c r="BP317" s="81" t="s">
        <v>105</v>
      </c>
      <c r="BQ317" s="81" t="s">
        <v>105</v>
      </c>
      <c r="BR317" s="81" t="s">
        <v>105</v>
      </c>
      <c r="BS317" s="81" t="s">
        <v>105</v>
      </c>
      <c r="BT317" s="81" t="s">
        <v>105</v>
      </c>
      <c r="BU317" s="81" t="s">
        <v>105</v>
      </c>
      <c r="BV317" s="87" t="s">
        <v>98</v>
      </c>
      <c r="BW317" s="88" t="s">
        <v>184</v>
      </c>
      <c r="BX317" s="81" t="s">
        <v>105</v>
      </c>
      <c r="BY317" s="81" t="s">
        <v>105</v>
      </c>
      <c r="BZ317" s="81" t="s">
        <v>105</v>
      </c>
      <c r="CA317" s="81" t="s">
        <v>105</v>
      </c>
      <c r="CB317" s="81" t="s">
        <v>105</v>
      </c>
      <c r="CC317" s="81" t="s">
        <v>105</v>
      </c>
      <c r="CD317" s="99" t="s">
        <v>105</v>
      </c>
      <c r="CE317" s="100" t="s">
        <v>101</v>
      </c>
      <c r="CF317" s="101" t="s">
        <v>102</v>
      </c>
      <c r="CG317" s="102" t="s">
        <v>185</v>
      </c>
      <c r="CH317" s="103" t="s">
        <v>186</v>
      </c>
      <c r="CI317" s="104"/>
    </row>
    <row r="318" ht="30.3" spans="1:87">
      <c r="A318" s="21">
        <v>315</v>
      </c>
      <c r="B318" s="28"/>
      <c r="C318" s="29"/>
      <c r="D318" s="30"/>
      <c r="E318" s="26"/>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12</v>
      </c>
      <c r="BN318" s="81" t="s">
        <v>105</v>
      </c>
      <c r="BO318" s="81" t="s">
        <v>105</v>
      </c>
      <c r="BP318" s="81" t="s">
        <v>105</v>
      </c>
      <c r="BQ318" s="81" t="s">
        <v>105</v>
      </c>
      <c r="BR318" s="81" t="s">
        <v>105</v>
      </c>
      <c r="BS318" s="81" t="s">
        <v>105</v>
      </c>
      <c r="BT318" s="81" t="s">
        <v>105</v>
      </c>
      <c r="BU318" s="81" t="s">
        <v>105</v>
      </c>
      <c r="BV318" s="87" t="s">
        <v>98</v>
      </c>
      <c r="BW318" s="88" t="s">
        <v>184</v>
      </c>
      <c r="BX318" s="81" t="s">
        <v>105</v>
      </c>
      <c r="BY318" s="81" t="s">
        <v>105</v>
      </c>
      <c r="BZ318" s="81" t="s">
        <v>105</v>
      </c>
      <c r="CA318" s="81" t="s">
        <v>105</v>
      </c>
      <c r="CB318" s="81" t="s">
        <v>105</v>
      </c>
      <c r="CC318" s="81" t="s">
        <v>105</v>
      </c>
      <c r="CD318" s="99" t="s">
        <v>105</v>
      </c>
      <c r="CE318" s="100" t="s">
        <v>101</v>
      </c>
      <c r="CF318" s="101" t="s">
        <v>102</v>
      </c>
      <c r="CG318" s="102" t="s">
        <v>185</v>
      </c>
      <c r="CH318" s="103" t="s">
        <v>186</v>
      </c>
      <c r="CI318" s="104"/>
    </row>
    <row r="319" ht="30.3" spans="1:87">
      <c r="A319" s="21">
        <v>316</v>
      </c>
      <c r="B319" s="28"/>
      <c r="C319" s="29"/>
      <c r="D319" s="30"/>
      <c r="E319" s="26"/>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12</v>
      </c>
      <c r="BN319" s="81" t="s">
        <v>105</v>
      </c>
      <c r="BO319" s="81" t="s">
        <v>105</v>
      </c>
      <c r="BP319" s="81" t="s">
        <v>105</v>
      </c>
      <c r="BQ319" s="81" t="s">
        <v>105</v>
      </c>
      <c r="BR319" s="81" t="s">
        <v>105</v>
      </c>
      <c r="BS319" s="81" t="s">
        <v>105</v>
      </c>
      <c r="BT319" s="81" t="s">
        <v>105</v>
      </c>
      <c r="BU319" s="81" t="s">
        <v>105</v>
      </c>
      <c r="BV319" s="87" t="s">
        <v>98</v>
      </c>
      <c r="BW319" s="88" t="s">
        <v>184</v>
      </c>
      <c r="BX319" s="81" t="s">
        <v>105</v>
      </c>
      <c r="BY319" s="81" t="s">
        <v>105</v>
      </c>
      <c r="BZ319" s="81" t="s">
        <v>105</v>
      </c>
      <c r="CA319" s="81" t="s">
        <v>105</v>
      </c>
      <c r="CB319" s="81" t="s">
        <v>105</v>
      </c>
      <c r="CC319" s="81" t="s">
        <v>105</v>
      </c>
      <c r="CD319" s="99" t="s">
        <v>105</v>
      </c>
      <c r="CE319" s="100" t="s">
        <v>101</v>
      </c>
      <c r="CF319" s="101" t="s">
        <v>102</v>
      </c>
      <c r="CG319" s="102" t="s">
        <v>185</v>
      </c>
      <c r="CH319" s="103" t="s">
        <v>186</v>
      </c>
      <c r="CI319" s="104"/>
    </row>
    <row r="320" ht="30.3" spans="1:87">
      <c r="A320" s="21">
        <v>317</v>
      </c>
      <c r="B320" s="28"/>
      <c r="C320" s="29"/>
      <c r="D320" s="30"/>
      <c r="E320" s="26"/>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12</v>
      </c>
      <c r="BN320" s="81" t="s">
        <v>105</v>
      </c>
      <c r="BO320" s="81" t="s">
        <v>105</v>
      </c>
      <c r="BP320" s="81" t="s">
        <v>105</v>
      </c>
      <c r="BQ320" s="81" t="s">
        <v>105</v>
      </c>
      <c r="BR320" s="81" t="s">
        <v>105</v>
      </c>
      <c r="BS320" s="81" t="s">
        <v>105</v>
      </c>
      <c r="BT320" s="81" t="s">
        <v>105</v>
      </c>
      <c r="BU320" s="81" t="s">
        <v>105</v>
      </c>
      <c r="BV320" s="87" t="s">
        <v>98</v>
      </c>
      <c r="BW320" s="88" t="s">
        <v>184</v>
      </c>
      <c r="BX320" s="81" t="s">
        <v>105</v>
      </c>
      <c r="BY320" s="81" t="s">
        <v>105</v>
      </c>
      <c r="BZ320" s="81" t="s">
        <v>105</v>
      </c>
      <c r="CA320" s="81" t="s">
        <v>105</v>
      </c>
      <c r="CB320" s="81" t="s">
        <v>105</v>
      </c>
      <c r="CC320" s="81" t="s">
        <v>105</v>
      </c>
      <c r="CD320" s="99" t="s">
        <v>105</v>
      </c>
      <c r="CE320" s="100" t="s">
        <v>101</v>
      </c>
      <c r="CF320" s="101" t="s">
        <v>102</v>
      </c>
      <c r="CG320" s="102" t="s">
        <v>185</v>
      </c>
      <c r="CH320" s="103" t="s">
        <v>186</v>
      </c>
      <c r="CI320" s="104"/>
    </row>
    <row r="321" ht="30.3" spans="1:87">
      <c r="A321" s="21">
        <v>318</v>
      </c>
      <c r="B321" s="28"/>
      <c r="C321" s="29"/>
      <c r="D321" s="30"/>
      <c r="E321" s="26"/>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12</v>
      </c>
      <c r="BN321" s="81" t="s">
        <v>105</v>
      </c>
      <c r="BO321" s="81" t="s">
        <v>105</v>
      </c>
      <c r="BP321" s="81" t="s">
        <v>105</v>
      </c>
      <c r="BQ321" s="81" t="s">
        <v>105</v>
      </c>
      <c r="BR321" s="81" t="s">
        <v>105</v>
      </c>
      <c r="BS321" s="81" t="s">
        <v>105</v>
      </c>
      <c r="BT321" s="81" t="s">
        <v>105</v>
      </c>
      <c r="BU321" s="81" t="s">
        <v>105</v>
      </c>
      <c r="BV321" s="87" t="s">
        <v>98</v>
      </c>
      <c r="BW321" s="88" t="s">
        <v>184</v>
      </c>
      <c r="BX321" s="81" t="s">
        <v>105</v>
      </c>
      <c r="BY321" s="81" t="s">
        <v>105</v>
      </c>
      <c r="BZ321" s="81" t="s">
        <v>105</v>
      </c>
      <c r="CA321" s="81" t="s">
        <v>105</v>
      </c>
      <c r="CB321" s="81" t="s">
        <v>105</v>
      </c>
      <c r="CC321" s="81" t="s">
        <v>105</v>
      </c>
      <c r="CD321" s="99" t="s">
        <v>105</v>
      </c>
      <c r="CE321" s="100" t="s">
        <v>101</v>
      </c>
      <c r="CF321" s="101" t="s">
        <v>102</v>
      </c>
      <c r="CG321" s="102" t="s">
        <v>185</v>
      </c>
      <c r="CH321" s="103" t="s">
        <v>186</v>
      </c>
      <c r="CI321" s="104"/>
    </row>
    <row r="322" ht="30.3" spans="1:87">
      <c r="A322" s="21">
        <v>319</v>
      </c>
      <c r="B322" s="28"/>
      <c r="C322" s="29"/>
      <c r="D322" s="30"/>
      <c r="E322" s="26"/>
      <c r="F322" s="27"/>
      <c r="G322" s="27"/>
      <c r="H322" s="27"/>
      <c r="I322" s="42">
        <f t="shared" si="86"/>
        <v>0</v>
      </c>
      <c r="J322" s="26"/>
      <c r="K322" s="26"/>
      <c r="L322" s="43">
        <f t="shared" si="84"/>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12</v>
      </c>
      <c r="BN322" s="81" t="s">
        <v>105</v>
      </c>
      <c r="BO322" s="81" t="s">
        <v>105</v>
      </c>
      <c r="BP322" s="81" t="s">
        <v>105</v>
      </c>
      <c r="BQ322" s="81" t="s">
        <v>105</v>
      </c>
      <c r="BR322" s="81" t="s">
        <v>105</v>
      </c>
      <c r="BS322" s="81" t="s">
        <v>105</v>
      </c>
      <c r="BT322" s="81" t="s">
        <v>105</v>
      </c>
      <c r="BU322" s="81" t="s">
        <v>105</v>
      </c>
      <c r="BV322" s="87" t="s">
        <v>98</v>
      </c>
      <c r="BW322" s="88" t="s">
        <v>184</v>
      </c>
      <c r="BX322" s="81" t="s">
        <v>105</v>
      </c>
      <c r="BY322" s="81" t="s">
        <v>105</v>
      </c>
      <c r="BZ322" s="81" t="s">
        <v>105</v>
      </c>
      <c r="CA322" s="81" t="s">
        <v>105</v>
      </c>
      <c r="CB322" s="81" t="s">
        <v>105</v>
      </c>
      <c r="CC322" s="81" t="s">
        <v>105</v>
      </c>
      <c r="CD322" s="99" t="s">
        <v>105</v>
      </c>
      <c r="CE322" s="100" t="s">
        <v>101</v>
      </c>
      <c r="CF322" s="101" t="s">
        <v>102</v>
      </c>
      <c r="CG322" s="102" t="s">
        <v>185</v>
      </c>
      <c r="CH322" s="103" t="s">
        <v>186</v>
      </c>
      <c r="CI322" s="104"/>
    </row>
    <row r="323" ht="30.3" spans="1:87">
      <c r="A323" s="21">
        <v>320</v>
      </c>
      <c r="B323" s="28"/>
      <c r="C323" s="29"/>
      <c r="D323" s="30"/>
      <c r="E323" s="26"/>
      <c r="F323" s="27"/>
      <c r="G323" s="27"/>
      <c r="H323" s="27"/>
      <c r="I323" s="42">
        <f t="shared" si="86"/>
        <v>0</v>
      </c>
      <c r="J323" s="26"/>
      <c r="K323" s="26"/>
      <c r="L323" s="43">
        <f t="shared" si="84"/>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12</v>
      </c>
      <c r="BN323" s="81" t="s">
        <v>105</v>
      </c>
      <c r="BO323" s="81" t="s">
        <v>105</v>
      </c>
      <c r="BP323" s="81" t="s">
        <v>105</v>
      </c>
      <c r="BQ323" s="81" t="s">
        <v>105</v>
      </c>
      <c r="BR323" s="81" t="s">
        <v>105</v>
      </c>
      <c r="BS323" s="81" t="s">
        <v>105</v>
      </c>
      <c r="BT323" s="81" t="s">
        <v>105</v>
      </c>
      <c r="BU323" s="81" t="s">
        <v>105</v>
      </c>
      <c r="BV323" s="87" t="s">
        <v>98</v>
      </c>
      <c r="BW323" s="88" t="s">
        <v>184</v>
      </c>
      <c r="BX323" s="81" t="s">
        <v>105</v>
      </c>
      <c r="BY323" s="81" t="s">
        <v>105</v>
      </c>
      <c r="BZ323" s="81" t="s">
        <v>105</v>
      </c>
      <c r="CA323" s="81" t="s">
        <v>105</v>
      </c>
      <c r="CB323" s="81" t="s">
        <v>105</v>
      </c>
      <c r="CC323" s="81" t="s">
        <v>105</v>
      </c>
      <c r="CD323" s="99" t="s">
        <v>105</v>
      </c>
      <c r="CE323" s="100" t="s">
        <v>101</v>
      </c>
      <c r="CF323" s="101" t="s">
        <v>102</v>
      </c>
      <c r="CG323" s="102" t="s">
        <v>185</v>
      </c>
      <c r="CH323" s="103" t="s">
        <v>186</v>
      </c>
      <c r="CI323" s="104"/>
    </row>
    <row r="324" ht="30.3" spans="1:87">
      <c r="A324" s="21">
        <v>321</v>
      </c>
      <c r="B324" s="28"/>
      <c r="C324" s="29"/>
      <c r="D324" s="30"/>
      <c r="E324" s="26"/>
      <c r="F324" s="27"/>
      <c r="G324" s="27"/>
      <c r="H324" s="27"/>
      <c r="I324" s="42">
        <f t="shared" si="86"/>
        <v>0</v>
      </c>
      <c r="J324" s="26"/>
      <c r="K324" s="26"/>
      <c r="L324" s="43">
        <f t="shared" ref="L324:L387" si="105">SUM(J324:K324)</f>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12</v>
      </c>
      <c r="BN324" s="81" t="s">
        <v>105</v>
      </c>
      <c r="BO324" s="81" t="s">
        <v>105</v>
      </c>
      <c r="BP324" s="81" t="s">
        <v>105</v>
      </c>
      <c r="BQ324" s="81" t="s">
        <v>105</v>
      </c>
      <c r="BR324" s="81" t="s">
        <v>105</v>
      </c>
      <c r="BS324" s="81" t="s">
        <v>105</v>
      </c>
      <c r="BT324" s="81" t="s">
        <v>105</v>
      </c>
      <c r="BU324" s="81" t="s">
        <v>105</v>
      </c>
      <c r="BV324" s="87" t="s">
        <v>98</v>
      </c>
      <c r="BW324" s="88" t="s">
        <v>184</v>
      </c>
      <c r="BX324" s="81" t="s">
        <v>105</v>
      </c>
      <c r="BY324" s="81" t="s">
        <v>105</v>
      </c>
      <c r="BZ324" s="81" t="s">
        <v>105</v>
      </c>
      <c r="CA324" s="81" t="s">
        <v>105</v>
      </c>
      <c r="CB324" s="81" t="s">
        <v>105</v>
      </c>
      <c r="CC324" s="81" t="s">
        <v>105</v>
      </c>
      <c r="CD324" s="99" t="s">
        <v>105</v>
      </c>
      <c r="CE324" s="100" t="s">
        <v>101</v>
      </c>
      <c r="CF324" s="101" t="s">
        <v>102</v>
      </c>
      <c r="CG324" s="102" t="s">
        <v>185</v>
      </c>
      <c r="CH324" s="103" t="s">
        <v>186</v>
      </c>
      <c r="CI324" s="104"/>
    </row>
    <row r="325" ht="30.3" spans="1:87">
      <c r="A325" s="21">
        <v>322</v>
      </c>
      <c r="B325" s="28"/>
      <c r="C325" s="29"/>
      <c r="D325" s="30"/>
      <c r="E325" s="26"/>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12</v>
      </c>
      <c r="BN325" s="81" t="s">
        <v>105</v>
      </c>
      <c r="BO325" s="81" t="s">
        <v>105</v>
      </c>
      <c r="BP325" s="81" t="s">
        <v>105</v>
      </c>
      <c r="BQ325" s="81" t="s">
        <v>105</v>
      </c>
      <c r="BR325" s="81" t="s">
        <v>105</v>
      </c>
      <c r="BS325" s="81" t="s">
        <v>105</v>
      </c>
      <c r="BT325" s="81" t="s">
        <v>105</v>
      </c>
      <c r="BU325" s="81" t="s">
        <v>105</v>
      </c>
      <c r="BV325" s="87" t="s">
        <v>98</v>
      </c>
      <c r="BW325" s="88" t="s">
        <v>184</v>
      </c>
      <c r="BX325" s="81" t="s">
        <v>105</v>
      </c>
      <c r="BY325" s="81" t="s">
        <v>105</v>
      </c>
      <c r="BZ325" s="81" t="s">
        <v>105</v>
      </c>
      <c r="CA325" s="81" t="s">
        <v>105</v>
      </c>
      <c r="CB325" s="81" t="s">
        <v>105</v>
      </c>
      <c r="CC325" s="81" t="s">
        <v>105</v>
      </c>
      <c r="CD325" s="99" t="s">
        <v>105</v>
      </c>
      <c r="CE325" s="100" t="s">
        <v>101</v>
      </c>
      <c r="CF325" s="101" t="s">
        <v>102</v>
      </c>
      <c r="CG325" s="102" t="s">
        <v>185</v>
      </c>
      <c r="CH325" s="103" t="s">
        <v>186</v>
      </c>
      <c r="CI325" s="104"/>
    </row>
    <row r="326" ht="30.3" spans="1:87">
      <c r="A326" s="21">
        <v>323</v>
      </c>
      <c r="B326" s="28"/>
      <c r="C326" s="29"/>
      <c r="D326" s="30"/>
      <c r="E326" s="26"/>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12</v>
      </c>
      <c r="BN326" s="81" t="s">
        <v>105</v>
      </c>
      <c r="BO326" s="81" t="s">
        <v>105</v>
      </c>
      <c r="BP326" s="81" t="s">
        <v>105</v>
      </c>
      <c r="BQ326" s="81" t="s">
        <v>105</v>
      </c>
      <c r="BR326" s="81" t="s">
        <v>105</v>
      </c>
      <c r="BS326" s="81" t="s">
        <v>105</v>
      </c>
      <c r="BT326" s="81" t="s">
        <v>105</v>
      </c>
      <c r="BU326" s="81" t="s">
        <v>105</v>
      </c>
      <c r="BV326" s="87" t="s">
        <v>98</v>
      </c>
      <c r="BW326" s="88" t="s">
        <v>184</v>
      </c>
      <c r="BX326" s="81" t="s">
        <v>105</v>
      </c>
      <c r="BY326" s="81" t="s">
        <v>105</v>
      </c>
      <c r="BZ326" s="81" t="s">
        <v>105</v>
      </c>
      <c r="CA326" s="81" t="s">
        <v>105</v>
      </c>
      <c r="CB326" s="81" t="s">
        <v>105</v>
      </c>
      <c r="CC326" s="81" t="s">
        <v>105</v>
      </c>
      <c r="CD326" s="99" t="s">
        <v>105</v>
      </c>
      <c r="CE326" s="100" t="s">
        <v>101</v>
      </c>
      <c r="CF326" s="101" t="s">
        <v>102</v>
      </c>
      <c r="CG326" s="102" t="s">
        <v>185</v>
      </c>
      <c r="CH326" s="103" t="s">
        <v>186</v>
      </c>
      <c r="CI326" s="104"/>
    </row>
    <row r="327" ht="30.3" spans="1:87">
      <c r="A327" s="21">
        <v>324</v>
      </c>
      <c r="B327" s="28"/>
      <c r="C327" s="29"/>
      <c r="D327" s="30"/>
      <c r="E327" s="26"/>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12</v>
      </c>
      <c r="BN327" s="81" t="s">
        <v>105</v>
      </c>
      <c r="BO327" s="81" t="s">
        <v>105</v>
      </c>
      <c r="BP327" s="81" t="s">
        <v>105</v>
      </c>
      <c r="BQ327" s="81" t="s">
        <v>105</v>
      </c>
      <c r="BR327" s="81" t="s">
        <v>105</v>
      </c>
      <c r="BS327" s="81" t="s">
        <v>105</v>
      </c>
      <c r="BT327" s="81" t="s">
        <v>105</v>
      </c>
      <c r="BU327" s="81" t="s">
        <v>105</v>
      </c>
      <c r="BV327" s="87" t="s">
        <v>98</v>
      </c>
      <c r="BW327" s="88" t="s">
        <v>184</v>
      </c>
      <c r="BX327" s="81" t="s">
        <v>105</v>
      </c>
      <c r="BY327" s="81" t="s">
        <v>105</v>
      </c>
      <c r="BZ327" s="81" t="s">
        <v>105</v>
      </c>
      <c r="CA327" s="81" t="s">
        <v>105</v>
      </c>
      <c r="CB327" s="81" t="s">
        <v>105</v>
      </c>
      <c r="CC327" s="81" t="s">
        <v>105</v>
      </c>
      <c r="CD327" s="99" t="s">
        <v>105</v>
      </c>
      <c r="CE327" s="100" t="s">
        <v>101</v>
      </c>
      <c r="CF327" s="101" t="s">
        <v>102</v>
      </c>
      <c r="CG327" s="102" t="s">
        <v>185</v>
      </c>
      <c r="CH327" s="103" t="s">
        <v>186</v>
      </c>
      <c r="CI327" s="104"/>
    </row>
    <row r="328" ht="30.3" spans="1:87">
      <c r="A328" s="21">
        <v>325</v>
      </c>
      <c r="B328" s="28"/>
      <c r="C328" s="29"/>
      <c r="D328" s="30"/>
      <c r="E328" s="26"/>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12</v>
      </c>
      <c r="BN328" s="81" t="s">
        <v>105</v>
      </c>
      <c r="BO328" s="81" t="s">
        <v>105</v>
      </c>
      <c r="BP328" s="81" t="s">
        <v>105</v>
      </c>
      <c r="BQ328" s="81" t="s">
        <v>105</v>
      </c>
      <c r="BR328" s="81" t="s">
        <v>105</v>
      </c>
      <c r="BS328" s="81" t="s">
        <v>105</v>
      </c>
      <c r="BT328" s="81" t="s">
        <v>105</v>
      </c>
      <c r="BU328" s="81" t="s">
        <v>105</v>
      </c>
      <c r="BV328" s="87" t="s">
        <v>98</v>
      </c>
      <c r="BW328" s="88" t="s">
        <v>184</v>
      </c>
      <c r="BX328" s="81" t="s">
        <v>105</v>
      </c>
      <c r="BY328" s="81" t="s">
        <v>105</v>
      </c>
      <c r="BZ328" s="81" t="s">
        <v>105</v>
      </c>
      <c r="CA328" s="81" t="s">
        <v>105</v>
      </c>
      <c r="CB328" s="81" t="s">
        <v>105</v>
      </c>
      <c r="CC328" s="81" t="s">
        <v>105</v>
      </c>
      <c r="CD328" s="99" t="s">
        <v>105</v>
      </c>
      <c r="CE328" s="100" t="s">
        <v>101</v>
      </c>
      <c r="CF328" s="101" t="s">
        <v>102</v>
      </c>
      <c r="CG328" s="102" t="s">
        <v>185</v>
      </c>
      <c r="CH328" s="103" t="s">
        <v>186</v>
      </c>
      <c r="CI328" s="104"/>
    </row>
    <row r="329" ht="30.3" spans="1:87">
      <c r="A329" s="21">
        <v>326</v>
      </c>
      <c r="B329" s="28"/>
      <c r="C329" s="29"/>
      <c r="D329" s="30"/>
      <c r="E329" s="26"/>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12</v>
      </c>
      <c r="BN329" s="81" t="s">
        <v>105</v>
      </c>
      <c r="BO329" s="81" t="s">
        <v>105</v>
      </c>
      <c r="BP329" s="81" t="s">
        <v>105</v>
      </c>
      <c r="BQ329" s="81" t="s">
        <v>105</v>
      </c>
      <c r="BR329" s="81" t="s">
        <v>105</v>
      </c>
      <c r="BS329" s="81" t="s">
        <v>105</v>
      </c>
      <c r="BT329" s="81" t="s">
        <v>105</v>
      </c>
      <c r="BU329" s="81" t="s">
        <v>105</v>
      </c>
      <c r="BV329" s="87" t="s">
        <v>98</v>
      </c>
      <c r="BW329" s="88" t="s">
        <v>184</v>
      </c>
      <c r="BX329" s="81" t="s">
        <v>105</v>
      </c>
      <c r="BY329" s="81" t="s">
        <v>105</v>
      </c>
      <c r="BZ329" s="81" t="s">
        <v>105</v>
      </c>
      <c r="CA329" s="81" t="s">
        <v>105</v>
      </c>
      <c r="CB329" s="81" t="s">
        <v>105</v>
      </c>
      <c r="CC329" s="81" t="s">
        <v>105</v>
      </c>
      <c r="CD329" s="99" t="s">
        <v>105</v>
      </c>
      <c r="CE329" s="100" t="s">
        <v>101</v>
      </c>
      <c r="CF329" s="101" t="s">
        <v>102</v>
      </c>
      <c r="CG329" s="102" t="s">
        <v>185</v>
      </c>
      <c r="CH329" s="103" t="s">
        <v>186</v>
      </c>
      <c r="CI329" s="104"/>
    </row>
    <row r="330" ht="30.3" spans="1:87">
      <c r="A330" s="21">
        <v>327</v>
      </c>
      <c r="B330" s="28"/>
      <c r="C330" s="29"/>
      <c r="D330" s="30"/>
      <c r="E330" s="26"/>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12</v>
      </c>
      <c r="BN330" s="81" t="s">
        <v>105</v>
      </c>
      <c r="BO330" s="81" t="s">
        <v>105</v>
      </c>
      <c r="BP330" s="81" t="s">
        <v>105</v>
      </c>
      <c r="BQ330" s="81" t="s">
        <v>105</v>
      </c>
      <c r="BR330" s="81" t="s">
        <v>105</v>
      </c>
      <c r="BS330" s="81" t="s">
        <v>105</v>
      </c>
      <c r="BT330" s="81" t="s">
        <v>105</v>
      </c>
      <c r="BU330" s="81" t="s">
        <v>105</v>
      </c>
      <c r="BV330" s="87" t="s">
        <v>98</v>
      </c>
      <c r="BW330" s="88" t="s">
        <v>184</v>
      </c>
      <c r="BX330" s="81" t="s">
        <v>105</v>
      </c>
      <c r="BY330" s="81" t="s">
        <v>105</v>
      </c>
      <c r="BZ330" s="81" t="s">
        <v>105</v>
      </c>
      <c r="CA330" s="81" t="s">
        <v>105</v>
      </c>
      <c r="CB330" s="81" t="s">
        <v>105</v>
      </c>
      <c r="CC330" s="81" t="s">
        <v>105</v>
      </c>
      <c r="CD330" s="99" t="s">
        <v>105</v>
      </c>
      <c r="CE330" s="100" t="s">
        <v>101</v>
      </c>
      <c r="CF330" s="101" t="s">
        <v>102</v>
      </c>
      <c r="CG330" s="102" t="s">
        <v>185</v>
      </c>
      <c r="CH330" s="103" t="s">
        <v>186</v>
      </c>
      <c r="CI330" s="104"/>
    </row>
    <row r="331" ht="30.3" spans="1:87">
      <c r="A331" s="21">
        <v>328</v>
      </c>
      <c r="B331" s="28"/>
      <c r="C331" s="29"/>
      <c r="D331" s="30"/>
      <c r="E331" s="26"/>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12</v>
      </c>
      <c r="BN331" s="81" t="s">
        <v>105</v>
      </c>
      <c r="BO331" s="81" t="s">
        <v>105</v>
      </c>
      <c r="BP331" s="81" t="s">
        <v>105</v>
      </c>
      <c r="BQ331" s="81" t="s">
        <v>105</v>
      </c>
      <c r="BR331" s="81" t="s">
        <v>105</v>
      </c>
      <c r="BS331" s="81" t="s">
        <v>105</v>
      </c>
      <c r="BT331" s="81" t="s">
        <v>105</v>
      </c>
      <c r="BU331" s="81" t="s">
        <v>105</v>
      </c>
      <c r="BV331" s="87" t="s">
        <v>98</v>
      </c>
      <c r="BW331" s="88" t="s">
        <v>184</v>
      </c>
      <c r="BX331" s="81" t="s">
        <v>105</v>
      </c>
      <c r="BY331" s="81" t="s">
        <v>105</v>
      </c>
      <c r="BZ331" s="81" t="s">
        <v>105</v>
      </c>
      <c r="CA331" s="81" t="s">
        <v>105</v>
      </c>
      <c r="CB331" s="81" t="s">
        <v>105</v>
      </c>
      <c r="CC331" s="81" t="s">
        <v>105</v>
      </c>
      <c r="CD331" s="99" t="s">
        <v>105</v>
      </c>
      <c r="CE331" s="100" t="s">
        <v>101</v>
      </c>
      <c r="CF331" s="101" t="s">
        <v>102</v>
      </c>
      <c r="CG331" s="102" t="s">
        <v>185</v>
      </c>
      <c r="CH331" s="103" t="s">
        <v>186</v>
      </c>
      <c r="CI331" s="104"/>
    </row>
    <row r="332" ht="30.3" spans="1:87">
      <c r="A332" s="21">
        <v>329</v>
      </c>
      <c r="B332" s="28"/>
      <c r="C332" s="29"/>
      <c r="D332" s="30"/>
      <c r="E332" s="26"/>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12</v>
      </c>
      <c r="BN332" s="81" t="s">
        <v>105</v>
      </c>
      <c r="BO332" s="81" t="s">
        <v>105</v>
      </c>
      <c r="BP332" s="81" t="s">
        <v>105</v>
      </c>
      <c r="BQ332" s="81" t="s">
        <v>105</v>
      </c>
      <c r="BR332" s="81" t="s">
        <v>105</v>
      </c>
      <c r="BS332" s="81" t="s">
        <v>105</v>
      </c>
      <c r="BT332" s="81" t="s">
        <v>105</v>
      </c>
      <c r="BU332" s="81" t="s">
        <v>105</v>
      </c>
      <c r="BV332" s="87" t="s">
        <v>98</v>
      </c>
      <c r="BW332" s="88" t="s">
        <v>184</v>
      </c>
      <c r="BX332" s="81" t="s">
        <v>105</v>
      </c>
      <c r="BY332" s="81" t="s">
        <v>105</v>
      </c>
      <c r="BZ332" s="81" t="s">
        <v>105</v>
      </c>
      <c r="CA332" s="81" t="s">
        <v>105</v>
      </c>
      <c r="CB332" s="81" t="s">
        <v>105</v>
      </c>
      <c r="CC332" s="81" t="s">
        <v>105</v>
      </c>
      <c r="CD332" s="99" t="s">
        <v>105</v>
      </c>
      <c r="CE332" s="100" t="s">
        <v>101</v>
      </c>
      <c r="CF332" s="101" t="s">
        <v>102</v>
      </c>
      <c r="CG332" s="102" t="s">
        <v>185</v>
      </c>
      <c r="CH332" s="103" t="s">
        <v>186</v>
      </c>
      <c r="CI332" s="104"/>
    </row>
    <row r="333" ht="30.3" spans="1:87">
      <c r="A333" s="21">
        <v>330</v>
      </c>
      <c r="B333" s="28"/>
      <c r="C333" s="29"/>
      <c r="D333" s="30"/>
      <c r="E333" s="26"/>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12</v>
      </c>
      <c r="BN333" s="81" t="s">
        <v>105</v>
      </c>
      <c r="BO333" s="81" t="s">
        <v>105</v>
      </c>
      <c r="BP333" s="81" t="s">
        <v>105</v>
      </c>
      <c r="BQ333" s="81" t="s">
        <v>105</v>
      </c>
      <c r="BR333" s="81" t="s">
        <v>105</v>
      </c>
      <c r="BS333" s="81" t="s">
        <v>105</v>
      </c>
      <c r="BT333" s="81" t="s">
        <v>105</v>
      </c>
      <c r="BU333" s="81" t="s">
        <v>105</v>
      </c>
      <c r="BV333" s="87" t="s">
        <v>98</v>
      </c>
      <c r="BW333" s="88" t="s">
        <v>184</v>
      </c>
      <c r="BX333" s="81" t="s">
        <v>105</v>
      </c>
      <c r="BY333" s="81" t="s">
        <v>105</v>
      </c>
      <c r="BZ333" s="81" t="s">
        <v>105</v>
      </c>
      <c r="CA333" s="81" t="s">
        <v>105</v>
      </c>
      <c r="CB333" s="81" t="s">
        <v>105</v>
      </c>
      <c r="CC333" s="81" t="s">
        <v>105</v>
      </c>
      <c r="CD333" s="99" t="s">
        <v>105</v>
      </c>
      <c r="CE333" s="100" t="s">
        <v>101</v>
      </c>
      <c r="CF333" s="101" t="s">
        <v>102</v>
      </c>
      <c r="CG333" s="102" t="s">
        <v>185</v>
      </c>
      <c r="CH333" s="103" t="s">
        <v>186</v>
      </c>
      <c r="CI333" s="104"/>
    </row>
    <row r="334" ht="30.3" spans="1:87">
      <c r="A334" s="21">
        <v>331</v>
      </c>
      <c r="B334" s="28"/>
      <c r="C334" s="29"/>
      <c r="D334" s="30"/>
      <c r="E334" s="26"/>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12</v>
      </c>
      <c r="BN334" s="81" t="s">
        <v>105</v>
      </c>
      <c r="BO334" s="81" t="s">
        <v>105</v>
      </c>
      <c r="BP334" s="81" t="s">
        <v>105</v>
      </c>
      <c r="BQ334" s="81" t="s">
        <v>105</v>
      </c>
      <c r="BR334" s="81" t="s">
        <v>105</v>
      </c>
      <c r="BS334" s="81" t="s">
        <v>105</v>
      </c>
      <c r="BT334" s="81" t="s">
        <v>105</v>
      </c>
      <c r="BU334" s="81" t="s">
        <v>105</v>
      </c>
      <c r="BV334" s="87" t="s">
        <v>98</v>
      </c>
      <c r="BW334" s="88" t="s">
        <v>184</v>
      </c>
      <c r="BX334" s="81" t="s">
        <v>105</v>
      </c>
      <c r="BY334" s="81" t="s">
        <v>105</v>
      </c>
      <c r="BZ334" s="81" t="s">
        <v>105</v>
      </c>
      <c r="CA334" s="81" t="s">
        <v>105</v>
      </c>
      <c r="CB334" s="81" t="s">
        <v>105</v>
      </c>
      <c r="CC334" s="81" t="s">
        <v>105</v>
      </c>
      <c r="CD334" s="99" t="s">
        <v>105</v>
      </c>
      <c r="CE334" s="100" t="s">
        <v>101</v>
      </c>
      <c r="CF334" s="101" t="s">
        <v>102</v>
      </c>
      <c r="CG334" s="102" t="s">
        <v>185</v>
      </c>
      <c r="CH334" s="103" t="s">
        <v>186</v>
      </c>
      <c r="CI334" s="104"/>
    </row>
    <row r="335" ht="30.3" spans="1:87">
      <c r="A335" s="21">
        <v>332</v>
      </c>
      <c r="B335" s="28"/>
      <c r="C335" s="29"/>
      <c r="D335" s="30"/>
      <c r="E335" s="26"/>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12</v>
      </c>
      <c r="BN335" s="81" t="s">
        <v>105</v>
      </c>
      <c r="BO335" s="81" t="s">
        <v>105</v>
      </c>
      <c r="BP335" s="81" t="s">
        <v>105</v>
      </c>
      <c r="BQ335" s="81" t="s">
        <v>105</v>
      </c>
      <c r="BR335" s="81" t="s">
        <v>105</v>
      </c>
      <c r="BS335" s="81" t="s">
        <v>105</v>
      </c>
      <c r="BT335" s="81" t="s">
        <v>105</v>
      </c>
      <c r="BU335" s="81" t="s">
        <v>105</v>
      </c>
      <c r="BV335" s="87" t="s">
        <v>98</v>
      </c>
      <c r="BW335" s="88" t="s">
        <v>184</v>
      </c>
      <c r="BX335" s="81" t="s">
        <v>105</v>
      </c>
      <c r="BY335" s="81" t="s">
        <v>105</v>
      </c>
      <c r="BZ335" s="81" t="s">
        <v>105</v>
      </c>
      <c r="CA335" s="81" t="s">
        <v>105</v>
      </c>
      <c r="CB335" s="81" t="s">
        <v>105</v>
      </c>
      <c r="CC335" s="81" t="s">
        <v>105</v>
      </c>
      <c r="CD335" s="99" t="s">
        <v>105</v>
      </c>
      <c r="CE335" s="100" t="s">
        <v>101</v>
      </c>
      <c r="CF335" s="101" t="s">
        <v>102</v>
      </c>
      <c r="CG335" s="102" t="s">
        <v>185</v>
      </c>
      <c r="CH335" s="103" t="s">
        <v>186</v>
      </c>
      <c r="CI335" s="104"/>
    </row>
    <row r="336" ht="30.3" spans="1:87">
      <c r="A336" s="21">
        <v>333</v>
      </c>
      <c r="B336" s="28"/>
      <c r="C336" s="29"/>
      <c r="D336" s="30"/>
      <c r="E336" s="26"/>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12</v>
      </c>
      <c r="BN336" s="81" t="s">
        <v>105</v>
      </c>
      <c r="BO336" s="81" t="s">
        <v>105</v>
      </c>
      <c r="BP336" s="81" t="s">
        <v>105</v>
      </c>
      <c r="BQ336" s="81" t="s">
        <v>105</v>
      </c>
      <c r="BR336" s="81" t="s">
        <v>105</v>
      </c>
      <c r="BS336" s="81" t="s">
        <v>105</v>
      </c>
      <c r="BT336" s="81" t="s">
        <v>105</v>
      </c>
      <c r="BU336" s="81" t="s">
        <v>105</v>
      </c>
      <c r="BV336" s="87" t="s">
        <v>98</v>
      </c>
      <c r="BW336" s="88" t="s">
        <v>184</v>
      </c>
      <c r="BX336" s="81" t="s">
        <v>105</v>
      </c>
      <c r="BY336" s="81" t="s">
        <v>105</v>
      </c>
      <c r="BZ336" s="81" t="s">
        <v>105</v>
      </c>
      <c r="CA336" s="81" t="s">
        <v>105</v>
      </c>
      <c r="CB336" s="81" t="s">
        <v>105</v>
      </c>
      <c r="CC336" s="81" t="s">
        <v>105</v>
      </c>
      <c r="CD336" s="99" t="s">
        <v>105</v>
      </c>
      <c r="CE336" s="100" t="s">
        <v>101</v>
      </c>
      <c r="CF336" s="101" t="s">
        <v>102</v>
      </c>
      <c r="CG336" s="102" t="s">
        <v>185</v>
      </c>
      <c r="CH336" s="103" t="s">
        <v>186</v>
      </c>
      <c r="CI336" s="104"/>
    </row>
    <row r="337" ht="30.3" spans="1:87">
      <c r="A337" s="21">
        <v>334</v>
      </c>
      <c r="B337" s="28"/>
      <c r="C337" s="29"/>
      <c r="D337" s="30"/>
      <c r="E337" s="26"/>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12</v>
      </c>
      <c r="BN337" s="81" t="s">
        <v>105</v>
      </c>
      <c r="BO337" s="81" t="s">
        <v>105</v>
      </c>
      <c r="BP337" s="81" t="s">
        <v>105</v>
      </c>
      <c r="BQ337" s="81" t="s">
        <v>105</v>
      </c>
      <c r="BR337" s="81" t="s">
        <v>105</v>
      </c>
      <c r="BS337" s="81" t="s">
        <v>105</v>
      </c>
      <c r="BT337" s="81" t="s">
        <v>105</v>
      </c>
      <c r="BU337" s="81" t="s">
        <v>105</v>
      </c>
      <c r="BV337" s="87" t="s">
        <v>98</v>
      </c>
      <c r="BW337" s="88" t="s">
        <v>184</v>
      </c>
      <c r="BX337" s="81" t="s">
        <v>105</v>
      </c>
      <c r="BY337" s="81" t="s">
        <v>105</v>
      </c>
      <c r="BZ337" s="81" t="s">
        <v>105</v>
      </c>
      <c r="CA337" s="81" t="s">
        <v>105</v>
      </c>
      <c r="CB337" s="81" t="s">
        <v>105</v>
      </c>
      <c r="CC337" s="81" t="s">
        <v>105</v>
      </c>
      <c r="CD337" s="99" t="s">
        <v>105</v>
      </c>
      <c r="CE337" s="100" t="s">
        <v>101</v>
      </c>
      <c r="CF337" s="101" t="s">
        <v>102</v>
      </c>
      <c r="CG337" s="102" t="s">
        <v>185</v>
      </c>
      <c r="CH337" s="103" t="s">
        <v>186</v>
      </c>
      <c r="CI337" s="104"/>
    </row>
    <row r="338" ht="30.3" spans="1:87">
      <c r="A338" s="21">
        <v>335</v>
      </c>
      <c r="B338" s="28"/>
      <c r="C338" s="29"/>
      <c r="D338" s="30"/>
      <c r="E338" s="26"/>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12</v>
      </c>
      <c r="BN338" s="81" t="s">
        <v>105</v>
      </c>
      <c r="BO338" s="81" t="s">
        <v>105</v>
      </c>
      <c r="BP338" s="81" t="s">
        <v>105</v>
      </c>
      <c r="BQ338" s="81" t="s">
        <v>105</v>
      </c>
      <c r="BR338" s="81" t="s">
        <v>105</v>
      </c>
      <c r="BS338" s="81" t="s">
        <v>105</v>
      </c>
      <c r="BT338" s="81" t="s">
        <v>105</v>
      </c>
      <c r="BU338" s="81" t="s">
        <v>105</v>
      </c>
      <c r="BV338" s="87" t="s">
        <v>98</v>
      </c>
      <c r="BW338" s="88" t="s">
        <v>184</v>
      </c>
      <c r="BX338" s="81" t="s">
        <v>105</v>
      </c>
      <c r="BY338" s="81" t="s">
        <v>105</v>
      </c>
      <c r="BZ338" s="81" t="s">
        <v>105</v>
      </c>
      <c r="CA338" s="81" t="s">
        <v>105</v>
      </c>
      <c r="CB338" s="81" t="s">
        <v>105</v>
      </c>
      <c r="CC338" s="81" t="s">
        <v>105</v>
      </c>
      <c r="CD338" s="99" t="s">
        <v>105</v>
      </c>
      <c r="CE338" s="100" t="s">
        <v>101</v>
      </c>
      <c r="CF338" s="101" t="s">
        <v>102</v>
      </c>
      <c r="CG338" s="102" t="s">
        <v>185</v>
      </c>
      <c r="CH338" s="103" t="s">
        <v>186</v>
      </c>
      <c r="CI338" s="104"/>
    </row>
    <row r="339" ht="30.3" spans="1:87">
      <c r="A339" s="21">
        <v>336</v>
      </c>
      <c r="B339" s="28"/>
      <c r="C339" s="29"/>
      <c r="D339" s="30"/>
      <c r="E339" s="26"/>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12</v>
      </c>
      <c r="BN339" s="81" t="s">
        <v>105</v>
      </c>
      <c r="BO339" s="81" t="s">
        <v>105</v>
      </c>
      <c r="BP339" s="81" t="s">
        <v>105</v>
      </c>
      <c r="BQ339" s="81" t="s">
        <v>105</v>
      </c>
      <c r="BR339" s="81" t="s">
        <v>105</v>
      </c>
      <c r="BS339" s="81" t="s">
        <v>105</v>
      </c>
      <c r="BT339" s="81" t="s">
        <v>105</v>
      </c>
      <c r="BU339" s="81" t="s">
        <v>105</v>
      </c>
      <c r="BV339" s="87" t="s">
        <v>98</v>
      </c>
      <c r="BW339" s="88" t="s">
        <v>184</v>
      </c>
      <c r="BX339" s="81" t="s">
        <v>105</v>
      </c>
      <c r="BY339" s="81" t="s">
        <v>105</v>
      </c>
      <c r="BZ339" s="81" t="s">
        <v>105</v>
      </c>
      <c r="CA339" s="81" t="s">
        <v>105</v>
      </c>
      <c r="CB339" s="81" t="s">
        <v>105</v>
      </c>
      <c r="CC339" s="81" t="s">
        <v>105</v>
      </c>
      <c r="CD339" s="99" t="s">
        <v>105</v>
      </c>
      <c r="CE339" s="100" t="s">
        <v>101</v>
      </c>
      <c r="CF339" s="101" t="s">
        <v>102</v>
      </c>
      <c r="CG339" s="102" t="s">
        <v>185</v>
      </c>
      <c r="CH339" s="103" t="s">
        <v>186</v>
      </c>
      <c r="CI339" s="104"/>
    </row>
    <row r="340" ht="30.3" spans="1:87">
      <c r="A340" s="21">
        <v>337</v>
      </c>
      <c r="B340" s="28"/>
      <c r="C340" s="29"/>
      <c r="D340" s="30"/>
      <c r="E340" s="26"/>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12</v>
      </c>
      <c r="BN340" s="81" t="s">
        <v>105</v>
      </c>
      <c r="BO340" s="81" t="s">
        <v>105</v>
      </c>
      <c r="BP340" s="81" t="s">
        <v>105</v>
      </c>
      <c r="BQ340" s="81" t="s">
        <v>105</v>
      </c>
      <c r="BR340" s="81" t="s">
        <v>105</v>
      </c>
      <c r="BS340" s="81" t="s">
        <v>105</v>
      </c>
      <c r="BT340" s="81" t="s">
        <v>105</v>
      </c>
      <c r="BU340" s="81" t="s">
        <v>105</v>
      </c>
      <c r="BV340" s="87" t="s">
        <v>98</v>
      </c>
      <c r="BW340" s="88" t="s">
        <v>184</v>
      </c>
      <c r="BX340" s="81" t="s">
        <v>105</v>
      </c>
      <c r="BY340" s="81" t="s">
        <v>105</v>
      </c>
      <c r="BZ340" s="81" t="s">
        <v>105</v>
      </c>
      <c r="CA340" s="81" t="s">
        <v>105</v>
      </c>
      <c r="CB340" s="81" t="s">
        <v>105</v>
      </c>
      <c r="CC340" s="81" t="s">
        <v>105</v>
      </c>
      <c r="CD340" s="99" t="s">
        <v>105</v>
      </c>
      <c r="CE340" s="100" t="s">
        <v>101</v>
      </c>
      <c r="CF340" s="101" t="s">
        <v>102</v>
      </c>
      <c r="CG340" s="102" t="s">
        <v>185</v>
      </c>
      <c r="CH340" s="103" t="s">
        <v>186</v>
      </c>
      <c r="CI340" s="104"/>
    </row>
    <row r="341" ht="30.3" spans="1:87">
      <c r="A341" s="21">
        <v>338</v>
      </c>
      <c r="B341" s="28"/>
      <c r="C341" s="29"/>
      <c r="D341" s="30"/>
      <c r="E341" s="26"/>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12</v>
      </c>
      <c r="BN341" s="81" t="s">
        <v>105</v>
      </c>
      <c r="BO341" s="81" t="s">
        <v>105</v>
      </c>
      <c r="BP341" s="81" t="s">
        <v>105</v>
      </c>
      <c r="BQ341" s="81" t="s">
        <v>105</v>
      </c>
      <c r="BR341" s="81" t="s">
        <v>105</v>
      </c>
      <c r="BS341" s="81" t="s">
        <v>105</v>
      </c>
      <c r="BT341" s="81" t="s">
        <v>105</v>
      </c>
      <c r="BU341" s="81" t="s">
        <v>105</v>
      </c>
      <c r="BV341" s="87" t="s">
        <v>98</v>
      </c>
      <c r="BW341" s="88" t="s">
        <v>184</v>
      </c>
      <c r="BX341" s="81" t="s">
        <v>105</v>
      </c>
      <c r="BY341" s="81" t="s">
        <v>105</v>
      </c>
      <c r="BZ341" s="81" t="s">
        <v>105</v>
      </c>
      <c r="CA341" s="81" t="s">
        <v>105</v>
      </c>
      <c r="CB341" s="81" t="s">
        <v>105</v>
      </c>
      <c r="CC341" s="81" t="s">
        <v>105</v>
      </c>
      <c r="CD341" s="99" t="s">
        <v>105</v>
      </c>
      <c r="CE341" s="100" t="s">
        <v>101</v>
      </c>
      <c r="CF341" s="101" t="s">
        <v>102</v>
      </c>
      <c r="CG341" s="102" t="s">
        <v>185</v>
      </c>
      <c r="CH341" s="103" t="s">
        <v>186</v>
      </c>
      <c r="CI341" s="104"/>
    </row>
    <row r="342" ht="30.3" spans="1:87">
      <c r="A342" s="21">
        <v>339</v>
      </c>
      <c r="B342" s="28"/>
      <c r="C342" s="29"/>
      <c r="D342" s="30"/>
      <c r="E342" s="26"/>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12</v>
      </c>
      <c r="BN342" s="81" t="s">
        <v>105</v>
      </c>
      <c r="BO342" s="81" t="s">
        <v>105</v>
      </c>
      <c r="BP342" s="81" t="s">
        <v>105</v>
      </c>
      <c r="BQ342" s="81" t="s">
        <v>105</v>
      </c>
      <c r="BR342" s="81" t="s">
        <v>105</v>
      </c>
      <c r="BS342" s="81" t="s">
        <v>105</v>
      </c>
      <c r="BT342" s="81" t="s">
        <v>105</v>
      </c>
      <c r="BU342" s="81" t="s">
        <v>105</v>
      </c>
      <c r="BV342" s="87" t="s">
        <v>98</v>
      </c>
      <c r="BW342" s="88" t="s">
        <v>184</v>
      </c>
      <c r="BX342" s="81" t="s">
        <v>105</v>
      </c>
      <c r="BY342" s="81" t="s">
        <v>105</v>
      </c>
      <c r="BZ342" s="81" t="s">
        <v>105</v>
      </c>
      <c r="CA342" s="81" t="s">
        <v>105</v>
      </c>
      <c r="CB342" s="81" t="s">
        <v>105</v>
      </c>
      <c r="CC342" s="81" t="s">
        <v>105</v>
      </c>
      <c r="CD342" s="99" t="s">
        <v>105</v>
      </c>
      <c r="CE342" s="100" t="s">
        <v>101</v>
      </c>
      <c r="CF342" s="101" t="s">
        <v>102</v>
      </c>
      <c r="CG342" s="102" t="s">
        <v>185</v>
      </c>
      <c r="CH342" s="103" t="s">
        <v>186</v>
      </c>
      <c r="CI342" s="104"/>
    </row>
    <row r="343" ht="30.3" spans="1:87">
      <c r="A343" s="21">
        <v>340</v>
      </c>
      <c r="B343" s="28"/>
      <c r="C343" s="29"/>
      <c r="D343" s="30"/>
      <c r="E343" s="26"/>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12</v>
      </c>
      <c r="BN343" s="81" t="s">
        <v>105</v>
      </c>
      <c r="BO343" s="81" t="s">
        <v>105</v>
      </c>
      <c r="BP343" s="81" t="s">
        <v>105</v>
      </c>
      <c r="BQ343" s="81" t="s">
        <v>105</v>
      </c>
      <c r="BR343" s="81" t="s">
        <v>105</v>
      </c>
      <c r="BS343" s="81" t="s">
        <v>105</v>
      </c>
      <c r="BT343" s="81" t="s">
        <v>105</v>
      </c>
      <c r="BU343" s="81" t="s">
        <v>105</v>
      </c>
      <c r="BV343" s="87" t="s">
        <v>98</v>
      </c>
      <c r="BW343" s="88" t="s">
        <v>184</v>
      </c>
      <c r="BX343" s="81" t="s">
        <v>105</v>
      </c>
      <c r="BY343" s="81" t="s">
        <v>105</v>
      </c>
      <c r="BZ343" s="81" t="s">
        <v>105</v>
      </c>
      <c r="CA343" s="81" t="s">
        <v>105</v>
      </c>
      <c r="CB343" s="81" t="s">
        <v>105</v>
      </c>
      <c r="CC343" s="81" t="s">
        <v>105</v>
      </c>
      <c r="CD343" s="99" t="s">
        <v>105</v>
      </c>
      <c r="CE343" s="100" t="s">
        <v>101</v>
      </c>
      <c r="CF343" s="101" t="s">
        <v>102</v>
      </c>
      <c r="CG343" s="102" t="s">
        <v>185</v>
      </c>
      <c r="CH343" s="103" t="s">
        <v>186</v>
      </c>
      <c r="CI343" s="104"/>
    </row>
    <row r="344" ht="30.3" spans="1:87">
      <c r="A344" s="21">
        <v>341</v>
      </c>
      <c r="B344" s="28"/>
      <c r="C344" s="29"/>
      <c r="D344" s="30"/>
      <c r="E344" s="26"/>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12</v>
      </c>
      <c r="BN344" s="81" t="s">
        <v>105</v>
      </c>
      <c r="BO344" s="81" t="s">
        <v>105</v>
      </c>
      <c r="BP344" s="81" t="s">
        <v>105</v>
      </c>
      <c r="BQ344" s="81" t="s">
        <v>105</v>
      </c>
      <c r="BR344" s="81" t="s">
        <v>105</v>
      </c>
      <c r="BS344" s="81" t="s">
        <v>105</v>
      </c>
      <c r="BT344" s="81" t="s">
        <v>105</v>
      </c>
      <c r="BU344" s="81" t="s">
        <v>105</v>
      </c>
      <c r="BV344" s="87" t="s">
        <v>98</v>
      </c>
      <c r="BW344" s="88" t="s">
        <v>184</v>
      </c>
      <c r="BX344" s="81" t="s">
        <v>105</v>
      </c>
      <c r="BY344" s="81" t="s">
        <v>105</v>
      </c>
      <c r="BZ344" s="81" t="s">
        <v>105</v>
      </c>
      <c r="CA344" s="81" t="s">
        <v>105</v>
      </c>
      <c r="CB344" s="81" t="s">
        <v>105</v>
      </c>
      <c r="CC344" s="81" t="s">
        <v>105</v>
      </c>
      <c r="CD344" s="99" t="s">
        <v>105</v>
      </c>
      <c r="CE344" s="100" t="s">
        <v>101</v>
      </c>
      <c r="CF344" s="101" t="s">
        <v>102</v>
      </c>
      <c r="CG344" s="102" t="s">
        <v>185</v>
      </c>
      <c r="CH344" s="103" t="s">
        <v>186</v>
      </c>
      <c r="CI344" s="104"/>
    </row>
    <row r="345" ht="30.3" spans="1:87">
      <c r="A345" s="21">
        <v>342</v>
      </c>
      <c r="B345" s="28"/>
      <c r="C345" s="29"/>
      <c r="D345" s="30"/>
      <c r="E345" s="26"/>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12</v>
      </c>
      <c r="BN345" s="81" t="s">
        <v>105</v>
      </c>
      <c r="BO345" s="81" t="s">
        <v>105</v>
      </c>
      <c r="BP345" s="81" t="s">
        <v>105</v>
      </c>
      <c r="BQ345" s="81" t="s">
        <v>105</v>
      </c>
      <c r="BR345" s="81" t="s">
        <v>105</v>
      </c>
      <c r="BS345" s="81" t="s">
        <v>105</v>
      </c>
      <c r="BT345" s="81" t="s">
        <v>105</v>
      </c>
      <c r="BU345" s="81" t="s">
        <v>105</v>
      </c>
      <c r="BV345" s="87" t="s">
        <v>98</v>
      </c>
      <c r="BW345" s="88" t="s">
        <v>184</v>
      </c>
      <c r="BX345" s="81" t="s">
        <v>105</v>
      </c>
      <c r="BY345" s="81" t="s">
        <v>105</v>
      </c>
      <c r="BZ345" s="81" t="s">
        <v>105</v>
      </c>
      <c r="CA345" s="81" t="s">
        <v>105</v>
      </c>
      <c r="CB345" s="81" t="s">
        <v>105</v>
      </c>
      <c r="CC345" s="81" t="s">
        <v>105</v>
      </c>
      <c r="CD345" s="99" t="s">
        <v>105</v>
      </c>
      <c r="CE345" s="100" t="s">
        <v>101</v>
      </c>
      <c r="CF345" s="101" t="s">
        <v>102</v>
      </c>
      <c r="CG345" s="102" t="s">
        <v>185</v>
      </c>
      <c r="CH345" s="103" t="s">
        <v>186</v>
      </c>
      <c r="CI345" s="104"/>
    </row>
    <row r="346" ht="30.3" spans="1:87">
      <c r="A346" s="21">
        <v>343</v>
      </c>
      <c r="B346" s="28"/>
      <c r="C346" s="29"/>
      <c r="D346" s="30"/>
      <c r="E346" s="26"/>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12</v>
      </c>
      <c r="BN346" s="81" t="s">
        <v>105</v>
      </c>
      <c r="BO346" s="81" t="s">
        <v>105</v>
      </c>
      <c r="BP346" s="81" t="s">
        <v>105</v>
      </c>
      <c r="BQ346" s="81" t="s">
        <v>105</v>
      </c>
      <c r="BR346" s="81" t="s">
        <v>105</v>
      </c>
      <c r="BS346" s="81" t="s">
        <v>105</v>
      </c>
      <c r="BT346" s="81" t="s">
        <v>105</v>
      </c>
      <c r="BU346" s="81" t="s">
        <v>105</v>
      </c>
      <c r="BV346" s="87" t="s">
        <v>98</v>
      </c>
      <c r="BW346" s="88" t="s">
        <v>184</v>
      </c>
      <c r="BX346" s="81" t="s">
        <v>105</v>
      </c>
      <c r="BY346" s="81" t="s">
        <v>105</v>
      </c>
      <c r="BZ346" s="81" t="s">
        <v>105</v>
      </c>
      <c r="CA346" s="81" t="s">
        <v>105</v>
      </c>
      <c r="CB346" s="81" t="s">
        <v>105</v>
      </c>
      <c r="CC346" s="81" t="s">
        <v>105</v>
      </c>
      <c r="CD346" s="99" t="s">
        <v>105</v>
      </c>
      <c r="CE346" s="100" t="s">
        <v>101</v>
      </c>
      <c r="CF346" s="101" t="s">
        <v>102</v>
      </c>
      <c r="CG346" s="102" t="s">
        <v>185</v>
      </c>
      <c r="CH346" s="103" t="s">
        <v>186</v>
      </c>
      <c r="CI346" s="104"/>
    </row>
    <row r="347" ht="30.3" spans="1:87">
      <c r="A347" s="21">
        <v>344</v>
      </c>
      <c r="B347" s="28"/>
      <c r="C347" s="29"/>
      <c r="D347" s="30"/>
      <c r="E347" s="26"/>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12</v>
      </c>
      <c r="BN347" s="81" t="s">
        <v>105</v>
      </c>
      <c r="BO347" s="81" t="s">
        <v>105</v>
      </c>
      <c r="BP347" s="81" t="s">
        <v>105</v>
      </c>
      <c r="BQ347" s="81" t="s">
        <v>105</v>
      </c>
      <c r="BR347" s="81" t="s">
        <v>105</v>
      </c>
      <c r="BS347" s="81" t="s">
        <v>105</v>
      </c>
      <c r="BT347" s="81" t="s">
        <v>105</v>
      </c>
      <c r="BU347" s="81" t="s">
        <v>105</v>
      </c>
      <c r="BV347" s="87" t="s">
        <v>98</v>
      </c>
      <c r="BW347" s="88" t="s">
        <v>184</v>
      </c>
      <c r="BX347" s="81" t="s">
        <v>105</v>
      </c>
      <c r="BY347" s="81" t="s">
        <v>105</v>
      </c>
      <c r="BZ347" s="81" t="s">
        <v>105</v>
      </c>
      <c r="CA347" s="81" t="s">
        <v>105</v>
      </c>
      <c r="CB347" s="81" t="s">
        <v>105</v>
      </c>
      <c r="CC347" s="81" t="s">
        <v>105</v>
      </c>
      <c r="CD347" s="99" t="s">
        <v>105</v>
      </c>
      <c r="CE347" s="100" t="s">
        <v>101</v>
      </c>
      <c r="CF347" s="101" t="s">
        <v>102</v>
      </c>
      <c r="CG347" s="102" t="s">
        <v>185</v>
      </c>
      <c r="CH347" s="103" t="s">
        <v>186</v>
      </c>
      <c r="CI347" s="104"/>
    </row>
    <row r="348" ht="30.3" spans="1:87">
      <c r="A348" s="21">
        <v>345</v>
      </c>
      <c r="B348" s="28"/>
      <c r="C348" s="29"/>
      <c r="D348" s="30"/>
      <c r="E348" s="26"/>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12</v>
      </c>
      <c r="BN348" s="81" t="s">
        <v>105</v>
      </c>
      <c r="BO348" s="81" t="s">
        <v>105</v>
      </c>
      <c r="BP348" s="81" t="s">
        <v>105</v>
      </c>
      <c r="BQ348" s="81" t="s">
        <v>105</v>
      </c>
      <c r="BR348" s="81" t="s">
        <v>105</v>
      </c>
      <c r="BS348" s="81" t="s">
        <v>105</v>
      </c>
      <c r="BT348" s="81" t="s">
        <v>105</v>
      </c>
      <c r="BU348" s="81" t="s">
        <v>105</v>
      </c>
      <c r="BV348" s="87" t="s">
        <v>98</v>
      </c>
      <c r="BW348" s="88" t="s">
        <v>184</v>
      </c>
      <c r="BX348" s="81" t="s">
        <v>105</v>
      </c>
      <c r="BY348" s="81" t="s">
        <v>105</v>
      </c>
      <c r="BZ348" s="81" t="s">
        <v>105</v>
      </c>
      <c r="CA348" s="81" t="s">
        <v>105</v>
      </c>
      <c r="CB348" s="81" t="s">
        <v>105</v>
      </c>
      <c r="CC348" s="81" t="s">
        <v>105</v>
      </c>
      <c r="CD348" s="99" t="s">
        <v>105</v>
      </c>
      <c r="CE348" s="100" t="s">
        <v>101</v>
      </c>
      <c r="CF348" s="101" t="s">
        <v>102</v>
      </c>
      <c r="CG348" s="102" t="s">
        <v>185</v>
      </c>
      <c r="CH348" s="103" t="s">
        <v>186</v>
      </c>
      <c r="CI348" s="104"/>
    </row>
    <row r="349" ht="30.3" spans="1:87">
      <c r="A349" s="21">
        <v>346</v>
      </c>
      <c r="B349" s="28"/>
      <c r="C349" s="29"/>
      <c r="D349" s="30"/>
      <c r="E349" s="26"/>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12</v>
      </c>
      <c r="BN349" s="81" t="s">
        <v>105</v>
      </c>
      <c r="BO349" s="81" t="s">
        <v>105</v>
      </c>
      <c r="BP349" s="81" t="s">
        <v>105</v>
      </c>
      <c r="BQ349" s="81" t="s">
        <v>105</v>
      </c>
      <c r="BR349" s="81" t="s">
        <v>105</v>
      </c>
      <c r="BS349" s="81" t="s">
        <v>105</v>
      </c>
      <c r="BT349" s="81" t="s">
        <v>105</v>
      </c>
      <c r="BU349" s="81" t="s">
        <v>105</v>
      </c>
      <c r="BV349" s="87" t="s">
        <v>98</v>
      </c>
      <c r="BW349" s="88" t="s">
        <v>184</v>
      </c>
      <c r="BX349" s="81" t="s">
        <v>105</v>
      </c>
      <c r="BY349" s="81" t="s">
        <v>105</v>
      </c>
      <c r="BZ349" s="81" t="s">
        <v>105</v>
      </c>
      <c r="CA349" s="81" t="s">
        <v>105</v>
      </c>
      <c r="CB349" s="81" t="s">
        <v>105</v>
      </c>
      <c r="CC349" s="81" t="s">
        <v>105</v>
      </c>
      <c r="CD349" s="99" t="s">
        <v>105</v>
      </c>
      <c r="CE349" s="100" t="s">
        <v>101</v>
      </c>
      <c r="CF349" s="101" t="s">
        <v>102</v>
      </c>
      <c r="CG349" s="102" t="s">
        <v>185</v>
      </c>
      <c r="CH349" s="103" t="s">
        <v>186</v>
      </c>
      <c r="CI349" s="104"/>
    </row>
    <row r="350" ht="30.3" spans="1:87">
      <c r="A350" s="21">
        <v>347</v>
      </c>
      <c r="B350" s="28"/>
      <c r="C350" s="29"/>
      <c r="D350" s="30"/>
      <c r="E350" s="26"/>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12</v>
      </c>
      <c r="BN350" s="81" t="s">
        <v>105</v>
      </c>
      <c r="BO350" s="81" t="s">
        <v>105</v>
      </c>
      <c r="BP350" s="81" t="s">
        <v>105</v>
      </c>
      <c r="BQ350" s="81" t="s">
        <v>105</v>
      </c>
      <c r="BR350" s="81" t="s">
        <v>105</v>
      </c>
      <c r="BS350" s="81" t="s">
        <v>105</v>
      </c>
      <c r="BT350" s="81" t="s">
        <v>105</v>
      </c>
      <c r="BU350" s="81" t="s">
        <v>105</v>
      </c>
      <c r="BV350" s="87" t="s">
        <v>98</v>
      </c>
      <c r="BW350" s="88" t="s">
        <v>184</v>
      </c>
      <c r="BX350" s="81" t="s">
        <v>105</v>
      </c>
      <c r="BY350" s="81" t="s">
        <v>105</v>
      </c>
      <c r="BZ350" s="81" t="s">
        <v>105</v>
      </c>
      <c r="CA350" s="81" t="s">
        <v>105</v>
      </c>
      <c r="CB350" s="81" t="s">
        <v>105</v>
      </c>
      <c r="CC350" s="81" t="s">
        <v>105</v>
      </c>
      <c r="CD350" s="99" t="s">
        <v>105</v>
      </c>
      <c r="CE350" s="100" t="s">
        <v>101</v>
      </c>
      <c r="CF350" s="101" t="s">
        <v>102</v>
      </c>
      <c r="CG350" s="102" t="s">
        <v>185</v>
      </c>
      <c r="CH350" s="103" t="s">
        <v>186</v>
      </c>
      <c r="CI350" s="104"/>
    </row>
    <row r="351" ht="30.3" spans="1:87">
      <c r="A351" s="21">
        <v>348</v>
      </c>
      <c r="B351" s="28"/>
      <c r="C351" s="29"/>
      <c r="D351" s="30"/>
      <c r="E351" s="26"/>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12</v>
      </c>
      <c r="BN351" s="81" t="s">
        <v>105</v>
      </c>
      <c r="BO351" s="81" t="s">
        <v>105</v>
      </c>
      <c r="BP351" s="81" t="s">
        <v>105</v>
      </c>
      <c r="BQ351" s="81" t="s">
        <v>105</v>
      </c>
      <c r="BR351" s="81" t="s">
        <v>105</v>
      </c>
      <c r="BS351" s="81" t="s">
        <v>105</v>
      </c>
      <c r="BT351" s="81" t="s">
        <v>105</v>
      </c>
      <c r="BU351" s="81" t="s">
        <v>105</v>
      </c>
      <c r="BV351" s="87" t="s">
        <v>98</v>
      </c>
      <c r="BW351" s="88" t="s">
        <v>184</v>
      </c>
      <c r="BX351" s="81" t="s">
        <v>105</v>
      </c>
      <c r="BY351" s="81" t="s">
        <v>105</v>
      </c>
      <c r="BZ351" s="81" t="s">
        <v>105</v>
      </c>
      <c r="CA351" s="81" t="s">
        <v>105</v>
      </c>
      <c r="CB351" s="81" t="s">
        <v>105</v>
      </c>
      <c r="CC351" s="81" t="s">
        <v>105</v>
      </c>
      <c r="CD351" s="99" t="s">
        <v>105</v>
      </c>
      <c r="CE351" s="100" t="s">
        <v>101</v>
      </c>
      <c r="CF351" s="101" t="s">
        <v>102</v>
      </c>
      <c r="CG351" s="102" t="s">
        <v>185</v>
      </c>
      <c r="CH351" s="103" t="s">
        <v>186</v>
      </c>
      <c r="CI351" s="104"/>
    </row>
    <row r="352" ht="30.3" spans="1:87">
      <c r="A352" s="21">
        <v>349</v>
      </c>
      <c r="B352" s="28"/>
      <c r="C352" s="29"/>
      <c r="D352" s="30"/>
      <c r="E352" s="26"/>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12</v>
      </c>
      <c r="BN352" s="81" t="s">
        <v>105</v>
      </c>
      <c r="BO352" s="81" t="s">
        <v>105</v>
      </c>
      <c r="BP352" s="81" t="s">
        <v>105</v>
      </c>
      <c r="BQ352" s="81" t="s">
        <v>105</v>
      </c>
      <c r="BR352" s="81" t="s">
        <v>105</v>
      </c>
      <c r="BS352" s="81" t="s">
        <v>105</v>
      </c>
      <c r="BT352" s="81" t="s">
        <v>105</v>
      </c>
      <c r="BU352" s="81" t="s">
        <v>105</v>
      </c>
      <c r="BV352" s="87" t="s">
        <v>98</v>
      </c>
      <c r="BW352" s="88" t="s">
        <v>184</v>
      </c>
      <c r="BX352" s="81" t="s">
        <v>105</v>
      </c>
      <c r="BY352" s="81" t="s">
        <v>105</v>
      </c>
      <c r="BZ352" s="81" t="s">
        <v>105</v>
      </c>
      <c r="CA352" s="81" t="s">
        <v>105</v>
      </c>
      <c r="CB352" s="81" t="s">
        <v>105</v>
      </c>
      <c r="CC352" s="81" t="s">
        <v>105</v>
      </c>
      <c r="CD352" s="99" t="s">
        <v>105</v>
      </c>
      <c r="CE352" s="100" t="s">
        <v>101</v>
      </c>
      <c r="CF352" s="101" t="s">
        <v>102</v>
      </c>
      <c r="CG352" s="102" t="s">
        <v>185</v>
      </c>
      <c r="CH352" s="103" t="s">
        <v>186</v>
      </c>
      <c r="CI352" s="104"/>
    </row>
    <row r="353" ht="30.3" spans="1:87">
      <c r="A353" s="21">
        <v>350</v>
      </c>
      <c r="B353" s="28"/>
      <c r="C353" s="29"/>
      <c r="D353" s="30"/>
      <c r="E353" s="26"/>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12</v>
      </c>
      <c r="BN353" s="81" t="s">
        <v>105</v>
      </c>
      <c r="BO353" s="81" t="s">
        <v>105</v>
      </c>
      <c r="BP353" s="81" t="s">
        <v>105</v>
      </c>
      <c r="BQ353" s="81" t="s">
        <v>105</v>
      </c>
      <c r="BR353" s="81" t="s">
        <v>105</v>
      </c>
      <c r="BS353" s="81" t="s">
        <v>105</v>
      </c>
      <c r="BT353" s="81" t="s">
        <v>105</v>
      </c>
      <c r="BU353" s="81" t="s">
        <v>105</v>
      </c>
      <c r="BV353" s="87" t="s">
        <v>98</v>
      </c>
      <c r="BW353" s="88" t="s">
        <v>184</v>
      </c>
      <c r="BX353" s="81" t="s">
        <v>105</v>
      </c>
      <c r="BY353" s="81" t="s">
        <v>105</v>
      </c>
      <c r="BZ353" s="81" t="s">
        <v>105</v>
      </c>
      <c r="CA353" s="81" t="s">
        <v>105</v>
      </c>
      <c r="CB353" s="81" t="s">
        <v>105</v>
      </c>
      <c r="CC353" s="81" t="s">
        <v>105</v>
      </c>
      <c r="CD353" s="99" t="s">
        <v>105</v>
      </c>
      <c r="CE353" s="100" t="s">
        <v>101</v>
      </c>
      <c r="CF353" s="101" t="s">
        <v>102</v>
      </c>
      <c r="CG353" s="102" t="s">
        <v>185</v>
      </c>
      <c r="CH353" s="103" t="s">
        <v>186</v>
      </c>
      <c r="CI353" s="104"/>
    </row>
    <row r="354" ht="30.3" spans="1:87">
      <c r="A354" s="21">
        <v>351</v>
      </c>
      <c r="B354" s="28"/>
      <c r="C354" s="29"/>
      <c r="D354" s="30"/>
      <c r="E354" s="26"/>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12</v>
      </c>
      <c r="BN354" s="81" t="s">
        <v>105</v>
      </c>
      <c r="BO354" s="81" t="s">
        <v>105</v>
      </c>
      <c r="BP354" s="81" t="s">
        <v>105</v>
      </c>
      <c r="BQ354" s="81" t="s">
        <v>105</v>
      </c>
      <c r="BR354" s="81" t="s">
        <v>105</v>
      </c>
      <c r="BS354" s="81" t="s">
        <v>105</v>
      </c>
      <c r="BT354" s="81" t="s">
        <v>105</v>
      </c>
      <c r="BU354" s="81" t="s">
        <v>105</v>
      </c>
      <c r="BV354" s="87" t="s">
        <v>98</v>
      </c>
      <c r="BW354" s="88" t="s">
        <v>184</v>
      </c>
      <c r="BX354" s="81" t="s">
        <v>105</v>
      </c>
      <c r="BY354" s="81" t="s">
        <v>105</v>
      </c>
      <c r="BZ354" s="81" t="s">
        <v>105</v>
      </c>
      <c r="CA354" s="81" t="s">
        <v>105</v>
      </c>
      <c r="CB354" s="81" t="s">
        <v>105</v>
      </c>
      <c r="CC354" s="81" t="s">
        <v>105</v>
      </c>
      <c r="CD354" s="99" t="s">
        <v>105</v>
      </c>
      <c r="CE354" s="100" t="s">
        <v>101</v>
      </c>
      <c r="CF354" s="101" t="s">
        <v>102</v>
      </c>
      <c r="CG354" s="102" t="s">
        <v>185</v>
      </c>
      <c r="CH354" s="103" t="s">
        <v>186</v>
      </c>
      <c r="CI354" s="104"/>
    </row>
    <row r="355" ht="30.3" spans="1:87">
      <c r="A355" s="21">
        <v>352</v>
      </c>
      <c r="B355" s="28"/>
      <c r="C355" s="29"/>
      <c r="D355" s="30"/>
      <c r="E355" s="26"/>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12</v>
      </c>
      <c r="BN355" s="81" t="s">
        <v>105</v>
      </c>
      <c r="BO355" s="81" t="s">
        <v>105</v>
      </c>
      <c r="BP355" s="81" t="s">
        <v>105</v>
      </c>
      <c r="BQ355" s="81" t="s">
        <v>105</v>
      </c>
      <c r="BR355" s="81" t="s">
        <v>105</v>
      </c>
      <c r="BS355" s="81" t="s">
        <v>105</v>
      </c>
      <c r="BT355" s="81" t="s">
        <v>105</v>
      </c>
      <c r="BU355" s="81" t="s">
        <v>105</v>
      </c>
      <c r="BV355" s="87" t="s">
        <v>98</v>
      </c>
      <c r="BW355" s="88" t="s">
        <v>184</v>
      </c>
      <c r="BX355" s="81" t="s">
        <v>105</v>
      </c>
      <c r="BY355" s="81" t="s">
        <v>105</v>
      </c>
      <c r="BZ355" s="81" t="s">
        <v>105</v>
      </c>
      <c r="CA355" s="81" t="s">
        <v>105</v>
      </c>
      <c r="CB355" s="81" t="s">
        <v>105</v>
      </c>
      <c r="CC355" s="81" t="s">
        <v>105</v>
      </c>
      <c r="CD355" s="99" t="s">
        <v>105</v>
      </c>
      <c r="CE355" s="100" t="s">
        <v>101</v>
      </c>
      <c r="CF355" s="101" t="s">
        <v>102</v>
      </c>
      <c r="CG355" s="102" t="s">
        <v>185</v>
      </c>
      <c r="CH355" s="103" t="s">
        <v>186</v>
      </c>
      <c r="CI355" s="104"/>
    </row>
    <row r="356" ht="30.3" spans="1:87">
      <c r="A356" s="21">
        <v>353</v>
      </c>
      <c r="B356" s="28"/>
      <c r="C356" s="29"/>
      <c r="D356" s="30"/>
      <c r="E356" s="26"/>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12</v>
      </c>
      <c r="BN356" s="81" t="s">
        <v>105</v>
      </c>
      <c r="BO356" s="81" t="s">
        <v>105</v>
      </c>
      <c r="BP356" s="81" t="s">
        <v>105</v>
      </c>
      <c r="BQ356" s="81" t="s">
        <v>105</v>
      </c>
      <c r="BR356" s="81" t="s">
        <v>105</v>
      </c>
      <c r="BS356" s="81" t="s">
        <v>105</v>
      </c>
      <c r="BT356" s="81" t="s">
        <v>105</v>
      </c>
      <c r="BU356" s="81" t="s">
        <v>105</v>
      </c>
      <c r="BV356" s="87" t="s">
        <v>98</v>
      </c>
      <c r="BW356" s="88" t="s">
        <v>184</v>
      </c>
      <c r="BX356" s="81" t="s">
        <v>105</v>
      </c>
      <c r="BY356" s="81" t="s">
        <v>105</v>
      </c>
      <c r="BZ356" s="81" t="s">
        <v>105</v>
      </c>
      <c r="CA356" s="81" t="s">
        <v>105</v>
      </c>
      <c r="CB356" s="81" t="s">
        <v>105</v>
      </c>
      <c r="CC356" s="81" t="s">
        <v>105</v>
      </c>
      <c r="CD356" s="99" t="s">
        <v>105</v>
      </c>
      <c r="CE356" s="100" t="s">
        <v>101</v>
      </c>
      <c r="CF356" s="101" t="s">
        <v>102</v>
      </c>
      <c r="CG356" s="102" t="s">
        <v>185</v>
      </c>
      <c r="CH356" s="103" t="s">
        <v>186</v>
      </c>
      <c r="CI356" s="104"/>
    </row>
    <row r="357" ht="30.3" spans="1:87">
      <c r="A357" s="21">
        <v>354</v>
      </c>
      <c r="B357" s="28"/>
      <c r="C357" s="29"/>
      <c r="D357" s="30"/>
      <c r="E357" s="26"/>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12</v>
      </c>
      <c r="BN357" s="81" t="s">
        <v>105</v>
      </c>
      <c r="BO357" s="81" t="s">
        <v>105</v>
      </c>
      <c r="BP357" s="81" t="s">
        <v>105</v>
      </c>
      <c r="BQ357" s="81" t="s">
        <v>105</v>
      </c>
      <c r="BR357" s="81" t="s">
        <v>105</v>
      </c>
      <c r="BS357" s="81" t="s">
        <v>105</v>
      </c>
      <c r="BT357" s="81" t="s">
        <v>105</v>
      </c>
      <c r="BU357" s="81" t="s">
        <v>105</v>
      </c>
      <c r="BV357" s="87" t="s">
        <v>98</v>
      </c>
      <c r="BW357" s="88" t="s">
        <v>184</v>
      </c>
      <c r="BX357" s="81" t="s">
        <v>105</v>
      </c>
      <c r="BY357" s="81" t="s">
        <v>105</v>
      </c>
      <c r="BZ357" s="81" t="s">
        <v>105</v>
      </c>
      <c r="CA357" s="81" t="s">
        <v>105</v>
      </c>
      <c r="CB357" s="81" t="s">
        <v>105</v>
      </c>
      <c r="CC357" s="81" t="s">
        <v>105</v>
      </c>
      <c r="CD357" s="99" t="s">
        <v>105</v>
      </c>
      <c r="CE357" s="100" t="s">
        <v>101</v>
      </c>
      <c r="CF357" s="101" t="s">
        <v>102</v>
      </c>
      <c r="CG357" s="102" t="s">
        <v>185</v>
      </c>
      <c r="CH357" s="103" t="s">
        <v>186</v>
      </c>
      <c r="CI357" s="104"/>
    </row>
    <row r="358" ht="30.3" spans="1:87">
      <c r="A358" s="21">
        <v>355</v>
      </c>
      <c r="B358" s="28"/>
      <c r="C358" s="29"/>
      <c r="D358" s="30"/>
      <c r="E358" s="26"/>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12</v>
      </c>
      <c r="BN358" s="81" t="s">
        <v>105</v>
      </c>
      <c r="BO358" s="81" t="s">
        <v>105</v>
      </c>
      <c r="BP358" s="81" t="s">
        <v>105</v>
      </c>
      <c r="BQ358" s="81" t="s">
        <v>105</v>
      </c>
      <c r="BR358" s="81" t="s">
        <v>105</v>
      </c>
      <c r="BS358" s="81" t="s">
        <v>105</v>
      </c>
      <c r="BT358" s="81" t="s">
        <v>105</v>
      </c>
      <c r="BU358" s="81" t="s">
        <v>105</v>
      </c>
      <c r="BV358" s="87" t="s">
        <v>98</v>
      </c>
      <c r="BW358" s="88" t="s">
        <v>184</v>
      </c>
      <c r="BX358" s="81" t="s">
        <v>105</v>
      </c>
      <c r="BY358" s="81" t="s">
        <v>105</v>
      </c>
      <c r="BZ358" s="81" t="s">
        <v>105</v>
      </c>
      <c r="CA358" s="81" t="s">
        <v>105</v>
      </c>
      <c r="CB358" s="81" t="s">
        <v>105</v>
      </c>
      <c r="CC358" s="81" t="s">
        <v>105</v>
      </c>
      <c r="CD358" s="99" t="s">
        <v>105</v>
      </c>
      <c r="CE358" s="100" t="s">
        <v>101</v>
      </c>
      <c r="CF358" s="101" t="s">
        <v>102</v>
      </c>
      <c r="CG358" s="102" t="s">
        <v>185</v>
      </c>
      <c r="CH358" s="103" t="s">
        <v>186</v>
      </c>
      <c r="CI358" s="104"/>
    </row>
    <row r="359" ht="30.3" spans="1:87">
      <c r="A359" s="21">
        <v>356</v>
      </c>
      <c r="B359" s="28"/>
      <c r="C359" s="29"/>
      <c r="D359" s="30"/>
      <c r="E359" s="26"/>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12</v>
      </c>
      <c r="BN359" s="81" t="s">
        <v>105</v>
      </c>
      <c r="BO359" s="81" t="s">
        <v>105</v>
      </c>
      <c r="BP359" s="81" t="s">
        <v>105</v>
      </c>
      <c r="BQ359" s="81" t="s">
        <v>105</v>
      </c>
      <c r="BR359" s="81" t="s">
        <v>105</v>
      </c>
      <c r="BS359" s="81" t="s">
        <v>105</v>
      </c>
      <c r="BT359" s="81" t="s">
        <v>105</v>
      </c>
      <c r="BU359" s="81" t="s">
        <v>105</v>
      </c>
      <c r="BV359" s="87" t="s">
        <v>98</v>
      </c>
      <c r="BW359" s="88" t="s">
        <v>184</v>
      </c>
      <c r="BX359" s="81" t="s">
        <v>105</v>
      </c>
      <c r="BY359" s="81" t="s">
        <v>105</v>
      </c>
      <c r="BZ359" s="81" t="s">
        <v>105</v>
      </c>
      <c r="CA359" s="81" t="s">
        <v>105</v>
      </c>
      <c r="CB359" s="81" t="s">
        <v>105</v>
      </c>
      <c r="CC359" s="81" t="s">
        <v>105</v>
      </c>
      <c r="CD359" s="99" t="s">
        <v>105</v>
      </c>
      <c r="CE359" s="100" t="s">
        <v>101</v>
      </c>
      <c r="CF359" s="101" t="s">
        <v>102</v>
      </c>
      <c r="CG359" s="102" t="s">
        <v>185</v>
      </c>
      <c r="CH359" s="103" t="s">
        <v>186</v>
      </c>
      <c r="CI359" s="104"/>
    </row>
    <row r="360" ht="30.3" spans="1:87">
      <c r="A360" s="21">
        <v>357</v>
      </c>
      <c r="B360" s="28"/>
      <c r="C360" s="29"/>
      <c r="D360" s="30"/>
      <c r="E360" s="26"/>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12</v>
      </c>
      <c r="BN360" s="81" t="s">
        <v>105</v>
      </c>
      <c r="BO360" s="81" t="s">
        <v>105</v>
      </c>
      <c r="BP360" s="81" t="s">
        <v>105</v>
      </c>
      <c r="BQ360" s="81" t="s">
        <v>105</v>
      </c>
      <c r="BR360" s="81" t="s">
        <v>105</v>
      </c>
      <c r="BS360" s="81" t="s">
        <v>105</v>
      </c>
      <c r="BT360" s="81" t="s">
        <v>105</v>
      </c>
      <c r="BU360" s="81" t="s">
        <v>105</v>
      </c>
      <c r="BV360" s="87" t="s">
        <v>98</v>
      </c>
      <c r="BW360" s="88" t="s">
        <v>184</v>
      </c>
      <c r="BX360" s="81" t="s">
        <v>105</v>
      </c>
      <c r="BY360" s="81" t="s">
        <v>105</v>
      </c>
      <c r="BZ360" s="81" t="s">
        <v>105</v>
      </c>
      <c r="CA360" s="81" t="s">
        <v>105</v>
      </c>
      <c r="CB360" s="81" t="s">
        <v>105</v>
      </c>
      <c r="CC360" s="81" t="s">
        <v>105</v>
      </c>
      <c r="CD360" s="99" t="s">
        <v>105</v>
      </c>
      <c r="CE360" s="100" t="s">
        <v>101</v>
      </c>
      <c r="CF360" s="101" t="s">
        <v>102</v>
      </c>
      <c r="CG360" s="102" t="s">
        <v>185</v>
      </c>
      <c r="CH360" s="103" t="s">
        <v>186</v>
      </c>
      <c r="CI360" s="104"/>
    </row>
    <row r="361" ht="30.3" spans="1:87">
      <c r="A361" s="21">
        <v>358</v>
      </c>
      <c r="B361" s="28"/>
      <c r="C361" s="29"/>
      <c r="D361" s="30"/>
      <c r="E361" s="26"/>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12</v>
      </c>
      <c r="BN361" s="81" t="s">
        <v>105</v>
      </c>
      <c r="BO361" s="81" t="s">
        <v>105</v>
      </c>
      <c r="BP361" s="81" t="s">
        <v>105</v>
      </c>
      <c r="BQ361" s="81" t="s">
        <v>105</v>
      </c>
      <c r="BR361" s="81" t="s">
        <v>105</v>
      </c>
      <c r="BS361" s="81" t="s">
        <v>105</v>
      </c>
      <c r="BT361" s="81" t="s">
        <v>105</v>
      </c>
      <c r="BU361" s="81" t="s">
        <v>105</v>
      </c>
      <c r="BV361" s="87" t="s">
        <v>98</v>
      </c>
      <c r="BW361" s="88" t="s">
        <v>184</v>
      </c>
      <c r="BX361" s="81" t="s">
        <v>105</v>
      </c>
      <c r="BY361" s="81" t="s">
        <v>105</v>
      </c>
      <c r="BZ361" s="81" t="s">
        <v>105</v>
      </c>
      <c r="CA361" s="81" t="s">
        <v>105</v>
      </c>
      <c r="CB361" s="81" t="s">
        <v>105</v>
      </c>
      <c r="CC361" s="81" t="s">
        <v>105</v>
      </c>
      <c r="CD361" s="99" t="s">
        <v>105</v>
      </c>
      <c r="CE361" s="100" t="s">
        <v>101</v>
      </c>
      <c r="CF361" s="101" t="s">
        <v>102</v>
      </c>
      <c r="CG361" s="102" t="s">
        <v>185</v>
      </c>
      <c r="CH361" s="103" t="s">
        <v>186</v>
      </c>
      <c r="CI361" s="104"/>
    </row>
    <row r="362" ht="30.3" spans="1:87">
      <c r="A362" s="21">
        <v>359</v>
      </c>
      <c r="B362" s="28"/>
      <c r="C362" s="29"/>
      <c r="D362" s="30"/>
      <c r="E362" s="26"/>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12</v>
      </c>
      <c r="BN362" s="81" t="s">
        <v>105</v>
      </c>
      <c r="BO362" s="81" t="s">
        <v>105</v>
      </c>
      <c r="BP362" s="81" t="s">
        <v>105</v>
      </c>
      <c r="BQ362" s="81" t="s">
        <v>105</v>
      </c>
      <c r="BR362" s="81" t="s">
        <v>105</v>
      </c>
      <c r="BS362" s="81" t="s">
        <v>105</v>
      </c>
      <c r="BT362" s="81" t="s">
        <v>105</v>
      </c>
      <c r="BU362" s="81" t="s">
        <v>105</v>
      </c>
      <c r="BV362" s="87" t="s">
        <v>98</v>
      </c>
      <c r="BW362" s="88" t="s">
        <v>184</v>
      </c>
      <c r="BX362" s="81" t="s">
        <v>105</v>
      </c>
      <c r="BY362" s="81" t="s">
        <v>105</v>
      </c>
      <c r="BZ362" s="81" t="s">
        <v>105</v>
      </c>
      <c r="CA362" s="81" t="s">
        <v>105</v>
      </c>
      <c r="CB362" s="81" t="s">
        <v>105</v>
      </c>
      <c r="CC362" s="81" t="s">
        <v>105</v>
      </c>
      <c r="CD362" s="99" t="s">
        <v>105</v>
      </c>
      <c r="CE362" s="100" t="s">
        <v>101</v>
      </c>
      <c r="CF362" s="101" t="s">
        <v>102</v>
      </c>
      <c r="CG362" s="102" t="s">
        <v>185</v>
      </c>
      <c r="CH362" s="103" t="s">
        <v>186</v>
      </c>
      <c r="CI362" s="104"/>
    </row>
    <row r="363" ht="30.3" spans="1:87">
      <c r="A363" s="21">
        <v>360</v>
      </c>
      <c r="B363" s="28"/>
      <c r="C363" s="29"/>
      <c r="D363" s="30"/>
      <c r="E363" s="26"/>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12</v>
      </c>
      <c r="BN363" s="81" t="s">
        <v>105</v>
      </c>
      <c r="BO363" s="81" t="s">
        <v>105</v>
      </c>
      <c r="BP363" s="81" t="s">
        <v>105</v>
      </c>
      <c r="BQ363" s="81" t="s">
        <v>105</v>
      </c>
      <c r="BR363" s="81" t="s">
        <v>105</v>
      </c>
      <c r="BS363" s="81" t="s">
        <v>105</v>
      </c>
      <c r="BT363" s="81" t="s">
        <v>105</v>
      </c>
      <c r="BU363" s="81" t="s">
        <v>105</v>
      </c>
      <c r="BV363" s="87" t="s">
        <v>98</v>
      </c>
      <c r="BW363" s="88" t="s">
        <v>184</v>
      </c>
      <c r="BX363" s="81" t="s">
        <v>105</v>
      </c>
      <c r="BY363" s="81" t="s">
        <v>105</v>
      </c>
      <c r="BZ363" s="81" t="s">
        <v>105</v>
      </c>
      <c r="CA363" s="81" t="s">
        <v>105</v>
      </c>
      <c r="CB363" s="81" t="s">
        <v>105</v>
      </c>
      <c r="CC363" s="81" t="s">
        <v>105</v>
      </c>
      <c r="CD363" s="99" t="s">
        <v>105</v>
      </c>
      <c r="CE363" s="100" t="s">
        <v>101</v>
      </c>
      <c r="CF363" s="101" t="s">
        <v>102</v>
      </c>
      <c r="CG363" s="102" t="s">
        <v>185</v>
      </c>
      <c r="CH363" s="103" t="s">
        <v>186</v>
      </c>
      <c r="CI363" s="104"/>
    </row>
    <row r="364" ht="30.3" spans="1:87">
      <c r="A364" s="21">
        <v>361</v>
      </c>
      <c r="B364" s="28"/>
      <c r="C364" s="29"/>
      <c r="D364" s="30"/>
      <c r="E364" s="26"/>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12</v>
      </c>
      <c r="BN364" s="81" t="s">
        <v>105</v>
      </c>
      <c r="BO364" s="81" t="s">
        <v>105</v>
      </c>
      <c r="BP364" s="81" t="s">
        <v>105</v>
      </c>
      <c r="BQ364" s="81" t="s">
        <v>105</v>
      </c>
      <c r="BR364" s="81" t="s">
        <v>105</v>
      </c>
      <c r="BS364" s="81" t="s">
        <v>105</v>
      </c>
      <c r="BT364" s="81" t="s">
        <v>105</v>
      </c>
      <c r="BU364" s="81" t="s">
        <v>105</v>
      </c>
      <c r="BV364" s="87" t="s">
        <v>98</v>
      </c>
      <c r="BW364" s="88" t="s">
        <v>184</v>
      </c>
      <c r="BX364" s="81" t="s">
        <v>105</v>
      </c>
      <c r="BY364" s="81" t="s">
        <v>105</v>
      </c>
      <c r="BZ364" s="81" t="s">
        <v>105</v>
      </c>
      <c r="CA364" s="81" t="s">
        <v>105</v>
      </c>
      <c r="CB364" s="81" t="s">
        <v>105</v>
      </c>
      <c r="CC364" s="81" t="s">
        <v>105</v>
      </c>
      <c r="CD364" s="99" t="s">
        <v>105</v>
      </c>
      <c r="CE364" s="100" t="s">
        <v>101</v>
      </c>
      <c r="CF364" s="101" t="s">
        <v>102</v>
      </c>
      <c r="CG364" s="102" t="s">
        <v>185</v>
      </c>
      <c r="CH364" s="103" t="s">
        <v>186</v>
      </c>
      <c r="CI364" s="104"/>
    </row>
    <row r="365" ht="30.3" spans="1:87">
      <c r="A365" s="21">
        <v>362</v>
      </c>
      <c r="B365" s="28"/>
      <c r="C365" s="29"/>
      <c r="D365" s="30"/>
      <c r="E365" s="26"/>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12</v>
      </c>
      <c r="BN365" s="81" t="s">
        <v>105</v>
      </c>
      <c r="BO365" s="81" t="s">
        <v>105</v>
      </c>
      <c r="BP365" s="81" t="s">
        <v>105</v>
      </c>
      <c r="BQ365" s="81" t="s">
        <v>105</v>
      </c>
      <c r="BR365" s="81" t="s">
        <v>105</v>
      </c>
      <c r="BS365" s="81" t="s">
        <v>105</v>
      </c>
      <c r="BT365" s="81" t="s">
        <v>105</v>
      </c>
      <c r="BU365" s="81" t="s">
        <v>105</v>
      </c>
      <c r="BV365" s="87" t="s">
        <v>98</v>
      </c>
      <c r="BW365" s="88" t="s">
        <v>184</v>
      </c>
      <c r="BX365" s="81" t="s">
        <v>105</v>
      </c>
      <c r="BY365" s="81" t="s">
        <v>105</v>
      </c>
      <c r="BZ365" s="81" t="s">
        <v>105</v>
      </c>
      <c r="CA365" s="81" t="s">
        <v>105</v>
      </c>
      <c r="CB365" s="81" t="s">
        <v>105</v>
      </c>
      <c r="CC365" s="81" t="s">
        <v>105</v>
      </c>
      <c r="CD365" s="99" t="s">
        <v>105</v>
      </c>
      <c r="CE365" s="100" t="s">
        <v>101</v>
      </c>
      <c r="CF365" s="101" t="s">
        <v>102</v>
      </c>
      <c r="CG365" s="102" t="s">
        <v>185</v>
      </c>
      <c r="CH365" s="103" t="s">
        <v>186</v>
      </c>
      <c r="CI365" s="104"/>
    </row>
    <row r="366" ht="30.3" spans="1:87">
      <c r="A366" s="21">
        <v>363</v>
      </c>
      <c r="B366" s="28"/>
      <c r="C366" s="29"/>
      <c r="D366" s="30"/>
      <c r="E366" s="26"/>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12</v>
      </c>
      <c r="BN366" s="81" t="s">
        <v>105</v>
      </c>
      <c r="BO366" s="81" t="s">
        <v>105</v>
      </c>
      <c r="BP366" s="81" t="s">
        <v>105</v>
      </c>
      <c r="BQ366" s="81" t="s">
        <v>105</v>
      </c>
      <c r="BR366" s="81" t="s">
        <v>105</v>
      </c>
      <c r="BS366" s="81" t="s">
        <v>105</v>
      </c>
      <c r="BT366" s="81" t="s">
        <v>105</v>
      </c>
      <c r="BU366" s="81" t="s">
        <v>105</v>
      </c>
      <c r="BV366" s="87" t="s">
        <v>98</v>
      </c>
      <c r="BW366" s="88" t="s">
        <v>184</v>
      </c>
      <c r="BX366" s="81" t="s">
        <v>105</v>
      </c>
      <c r="BY366" s="81" t="s">
        <v>105</v>
      </c>
      <c r="BZ366" s="81" t="s">
        <v>105</v>
      </c>
      <c r="CA366" s="81" t="s">
        <v>105</v>
      </c>
      <c r="CB366" s="81" t="s">
        <v>105</v>
      </c>
      <c r="CC366" s="81" t="s">
        <v>105</v>
      </c>
      <c r="CD366" s="99" t="s">
        <v>105</v>
      </c>
      <c r="CE366" s="100" t="s">
        <v>101</v>
      </c>
      <c r="CF366" s="101" t="s">
        <v>102</v>
      </c>
      <c r="CG366" s="102" t="s">
        <v>185</v>
      </c>
      <c r="CH366" s="103" t="s">
        <v>186</v>
      </c>
      <c r="CI366" s="104"/>
    </row>
    <row r="367" ht="30.3" spans="1:87">
      <c r="A367" s="21">
        <v>364</v>
      </c>
      <c r="B367" s="28"/>
      <c r="C367" s="29"/>
      <c r="D367" s="30"/>
      <c r="E367" s="26"/>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12</v>
      </c>
      <c r="BN367" s="81" t="s">
        <v>105</v>
      </c>
      <c r="BO367" s="81" t="s">
        <v>105</v>
      </c>
      <c r="BP367" s="81" t="s">
        <v>105</v>
      </c>
      <c r="BQ367" s="81" t="s">
        <v>105</v>
      </c>
      <c r="BR367" s="81" t="s">
        <v>105</v>
      </c>
      <c r="BS367" s="81" t="s">
        <v>105</v>
      </c>
      <c r="BT367" s="81" t="s">
        <v>105</v>
      </c>
      <c r="BU367" s="81" t="s">
        <v>105</v>
      </c>
      <c r="BV367" s="87" t="s">
        <v>98</v>
      </c>
      <c r="BW367" s="88" t="s">
        <v>184</v>
      </c>
      <c r="BX367" s="81" t="s">
        <v>105</v>
      </c>
      <c r="BY367" s="81" t="s">
        <v>105</v>
      </c>
      <c r="BZ367" s="81" t="s">
        <v>105</v>
      </c>
      <c r="CA367" s="81" t="s">
        <v>105</v>
      </c>
      <c r="CB367" s="81" t="s">
        <v>105</v>
      </c>
      <c r="CC367" s="81" t="s">
        <v>105</v>
      </c>
      <c r="CD367" s="99" t="s">
        <v>105</v>
      </c>
      <c r="CE367" s="100" t="s">
        <v>101</v>
      </c>
      <c r="CF367" s="101" t="s">
        <v>102</v>
      </c>
      <c r="CG367" s="102" t="s">
        <v>185</v>
      </c>
      <c r="CH367" s="103" t="s">
        <v>186</v>
      </c>
      <c r="CI367" s="104"/>
    </row>
    <row r="368" ht="30.3" spans="1:87">
      <c r="A368" s="21">
        <v>365</v>
      </c>
      <c r="B368" s="28"/>
      <c r="C368" s="29"/>
      <c r="D368" s="30"/>
      <c r="E368" s="26"/>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12</v>
      </c>
      <c r="BN368" s="81" t="s">
        <v>105</v>
      </c>
      <c r="BO368" s="81" t="s">
        <v>105</v>
      </c>
      <c r="BP368" s="81" t="s">
        <v>105</v>
      </c>
      <c r="BQ368" s="81" t="s">
        <v>105</v>
      </c>
      <c r="BR368" s="81" t="s">
        <v>105</v>
      </c>
      <c r="BS368" s="81" t="s">
        <v>105</v>
      </c>
      <c r="BT368" s="81" t="s">
        <v>105</v>
      </c>
      <c r="BU368" s="81" t="s">
        <v>105</v>
      </c>
      <c r="BV368" s="87" t="s">
        <v>98</v>
      </c>
      <c r="BW368" s="88" t="s">
        <v>184</v>
      </c>
      <c r="BX368" s="81" t="s">
        <v>105</v>
      </c>
      <c r="BY368" s="81" t="s">
        <v>105</v>
      </c>
      <c r="BZ368" s="81" t="s">
        <v>105</v>
      </c>
      <c r="CA368" s="81" t="s">
        <v>105</v>
      </c>
      <c r="CB368" s="81" t="s">
        <v>105</v>
      </c>
      <c r="CC368" s="81" t="s">
        <v>105</v>
      </c>
      <c r="CD368" s="99" t="s">
        <v>105</v>
      </c>
      <c r="CE368" s="100" t="s">
        <v>101</v>
      </c>
      <c r="CF368" s="101" t="s">
        <v>102</v>
      </c>
      <c r="CG368" s="102" t="s">
        <v>185</v>
      </c>
      <c r="CH368" s="103" t="s">
        <v>186</v>
      </c>
      <c r="CI368" s="104"/>
    </row>
    <row r="369" ht="30.3" spans="1:87">
      <c r="A369" s="21">
        <v>366</v>
      </c>
      <c r="B369" s="28"/>
      <c r="C369" s="29"/>
      <c r="D369" s="30"/>
      <c r="E369" s="26"/>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12</v>
      </c>
      <c r="BN369" s="81" t="s">
        <v>105</v>
      </c>
      <c r="BO369" s="81" t="s">
        <v>105</v>
      </c>
      <c r="BP369" s="81" t="s">
        <v>105</v>
      </c>
      <c r="BQ369" s="81" t="s">
        <v>105</v>
      </c>
      <c r="BR369" s="81" t="s">
        <v>105</v>
      </c>
      <c r="BS369" s="81" t="s">
        <v>105</v>
      </c>
      <c r="BT369" s="81" t="s">
        <v>105</v>
      </c>
      <c r="BU369" s="81" t="s">
        <v>105</v>
      </c>
      <c r="BV369" s="87" t="s">
        <v>98</v>
      </c>
      <c r="BW369" s="88" t="s">
        <v>184</v>
      </c>
      <c r="BX369" s="81" t="s">
        <v>105</v>
      </c>
      <c r="BY369" s="81" t="s">
        <v>105</v>
      </c>
      <c r="BZ369" s="81" t="s">
        <v>105</v>
      </c>
      <c r="CA369" s="81" t="s">
        <v>105</v>
      </c>
      <c r="CB369" s="81" t="s">
        <v>105</v>
      </c>
      <c r="CC369" s="81" t="s">
        <v>105</v>
      </c>
      <c r="CD369" s="99" t="s">
        <v>105</v>
      </c>
      <c r="CE369" s="100" t="s">
        <v>101</v>
      </c>
      <c r="CF369" s="101" t="s">
        <v>102</v>
      </c>
      <c r="CG369" s="102" t="s">
        <v>185</v>
      </c>
      <c r="CH369" s="103" t="s">
        <v>186</v>
      </c>
      <c r="CI369" s="104"/>
    </row>
    <row r="370" ht="30.3" spans="1:87">
      <c r="A370" s="21">
        <v>367</v>
      </c>
      <c r="B370" s="28"/>
      <c r="C370" s="29"/>
      <c r="D370" s="30"/>
      <c r="E370" s="26"/>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12</v>
      </c>
      <c r="BN370" s="81" t="s">
        <v>105</v>
      </c>
      <c r="BO370" s="81" t="s">
        <v>105</v>
      </c>
      <c r="BP370" s="81" t="s">
        <v>105</v>
      </c>
      <c r="BQ370" s="81" t="s">
        <v>105</v>
      </c>
      <c r="BR370" s="81" t="s">
        <v>105</v>
      </c>
      <c r="BS370" s="81" t="s">
        <v>105</v>
      </c>
      <c r="BT370" s="81" t="s">
        <v>105</v>
      </c>
      <c r="BU370" s="81" t="s">
        <v>105</v>
      </c>
      <c r="BV370" s="87" t="s">
        <v>98</v>
      </c>
      <c r="BW370" s="88" t="s">
        <v>184</v>
      </c>
      <c r="BX370" s="81" t="s">
        <v>105</v>
      </c>
      <c r="BY370" s="81" t="s">
        <v>105</v>
      </c>
      <c r="BZ370" s="81" t="s">
        <v>105</v>
      </c>
      <c r="CA370" s="81" t="s">
        <v>105</v>
      </c>
      <c r="CB370" s="81" t="s">
        <v>105</v>
      </c>
      <c r="CC370" s="81" t="s">
        <v>105</v>
      </c>
      <c r="CD370" s="99" t="s">
        <v>105</v>
      </c>
      <c r="CE370" s="100" t="s">
        <v>101</v>
      </c>
      <c r="CF370" s="101" t="s">
        <v>102</v>
      </c>
      <c r="CG370" s="102" t="s">
        <v>185</v>
      </c>
      <c r="CH370" s="103" t="s">
        <v>186</v>
      </c>
      <c r="CI370" s="104"/>
    </row>
    <row r="371" ht="30.3" spans="1:87">
      <c r="A371" s="21">
        <v>368</v>
      </c>
      <c r="B371" s="28"/>
      <c r="C371" s="29"/>
      <c r="D371" s="30"/>
      <c r="E371" s="26"/>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12</v>
      </c>
      <c r="BN371" s="81" t="s">
        <v>105</v>
      </c>
      <c r="BO371" s="81" t="s">
        <v>105</v>
      </c>
      <c r="BP371" s="81" t="s">
        <v>105</v>
      </c>
      <c r="BQ371" s="81" t="s">
        <v>105</v>
      </c>
      <c r="BR371" s="81" t="s">
        <v>105</v>
      </c>
      <c r="BS371" s="81" t="s">
        <v>105</v>
      </c>
      <c r="BT371" s="81" t="s">
        <v>105</v>
      </c>
      <c r="BU371" s="81" t="s">
        <v>105</v>
      </c>
      <c r="BV371" s="87" t="s">
        <v>98</v>
      </c>
      <c r="BW371" s="88" t="s">
        <v>184</v>
      </c>
      <c r="BX371" s="81" t="s">
        <v>105</v>
      </c>
      <c r="BY371" s="81" t="s">
        <v>105</v>
      </c>
      <c r="BZ371" s="81" t="s">
        <v>105</v>
      </c>
      <c r="CA371" s="81" t="s">
        <v>105</v>
      </c>
      <c r="CB371" s="81" t="s">
        <v>105</v>
      </c>
      <c r="CC371" s="81" t="s">
        <v>105</v>
      </c>
      <c r="CD371" s="99" t="s">
        <v>105</v>
      </c>
      <c r="CE371" s="100" t="s">
        <v>101</v>
      </c>
      <c r="CF371" s="101" t="s">
        <v>102</v>
      </c>
      <c r="CG371" s="102" t="s">
        <v>185</v>
      </c>
      <c r="CH371" s="103" t="s">
        <v>186</v>
      </c>
      <c r="CI371" s="104"/>
    </row>
    <row r="372" ht="30.3" spans="1:87">
      <c r="A372" s="21">
        <v>369</v>
      </c>
      <c r="B372" s="28"/>
      <c r="C372" s="29"/>
      <c r="D372" s="30"/>
      <c r="E372" s="26"/>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12</v>
      </c>
      <c r="BN372" s="81" t="s">
        <v>105</v>
      </c>
      <c r="BO372" s="81" t="s">
        <v>105</v>
      </c>
      <c r="BP372" s="81" t="s">
        <v>105</v>
      </c>
      <c r="BQ372" s="81" t="s">
        <v>105</v>
      </c>
      <c r="BR372" s="81" t="s">
        <v>105</v>
      </c>
      <c r="BS372" s="81" t="s">
        <v>105</v>
      </c>
      <c r="BT372" s="81" t="s">
        <v>105</v>
      </c>
      <c r="BU372" s="81" t="s">
        <v>105</v>
      </c>
      <c r="BV372" s="87" t="s">
        <v>98</v>
      </c>
      <c r="BW372" s="88" t="s">
        <v>184</v>
      </c>
      <c r="BX372" s="81" t="s">
        <v>105</v>
      </c>
      <c r="BY372" s="81" t="s">
        <v>105</v>
      </c>
      <c r="BZ372" s="81" t="s">
        <v>105</v>
      </c>
      <c r="CA372" s="81" t="s">
        <v>105</v>
      </c>
      <c r="CB372" s="81" t="s">
        <v>105</v>
      </c>
      <c r="CC372" s="81" t="s">
        <v>105</v>
      </c>
      <c r="CD372" s="99" t="s">
        <v>105</v>
      </c>
      <c r="CE372" s="100" t="s">
        <v>101</v>
      </c>
      <c r="CF372" s="101" t="s">
        <v>102</v>
      </c>
      <c r="CG372" s="102" t="s">
        <v>185</v>
      </c>
      <c r="CH372" s="103" t="s">
        <v>186</v>
      </c>
      <c r="CI372" s="104"/>
    </row>
    <row r="373" ht="30.3" spans="1:87">
      <c r="A373" s="21">
        <v>370</v>
      </c>
      <c r="B373" s="28"/>
      <c r="C373" s="29"/>
      <c r="D373" s="30"/>
      <c r="E373" s="26"/>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12</v>
      </c>
      <c r="BN373" s="81" t="s">
        <v>105</v>
      </c>
      <c r="BO373" s="81" t="s">
        <v>105</v>
      </c>
      <c r="BP373" s="81" t="s">
        <v>105</v>
      </c>
      <c r="BQ373" s="81" t="s">
        <v>105</v>
      </c>
      <c r="BR373" s="81" t="s">
        <v>105</v>
      </c>
      <c r="BS373" s="81" t="s">
        <v>105</v>
      </c>
      <c r="BT373" s="81" t="s">
        <v>105</v>
      </c>
      <c r="BU373" s="81" t="s">
        <v>105</v>
      </c>
      <c r="BV373" s="87" t="s">
        <v>98</v>
      </c>
      <c r="BW373" s="88" t="s">
        <v>184</v>
      </c>
      <c r="BX373" s="81" t="s">
        <v>105</v>
      </c>
      <c r="BY373" s="81" t="s">
        <v>105</v>
      </c>
      <c r="BZ373" s="81" t="s">
        <v>105</v>
      </c>
      <c r="CA373" s="81" t="s">
        <v>105</v>
      </c>
      <c r="CB373" s="81" t="s">
        <v>105</v>
      </c>
      <c r="CC373" s="81" t="s">
        <v>105</v>
      </c>
      <c r="CD373" s="99" t="s">
        <v>105</v>
      </c>
      <c r="CE373" s="100" t="s">
        <v>101</v>
      </c>
      <c r="CF373" s="101" t="s">
        <v>102</v>
      </c>
      <c r="CG373" s="102" t="s">
        <v>185</v>
      </c>
      <c r="CH373" s="103" t="s">
        <v>186</v>
      </c>
      <c r="CI373" s="104"/>
    </row>
    <row r="374" ht="30.3" spans="1:87">
      <c r="A374" s="21">
        <v>371</v>
      </c>
      <c r="B374" s="28"/>
      <c r="C374" s="29"/>
      <c r="D374" s="30"/>
      <c r="E374" s="26"/>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12</v>
      </c>
      <c r="BN374" s="81" t="s">
        <v>105</v>
      </c>
      <c r="BO374" s="81" t="s">
        <v>105</v>
      </c>
      <c r="BP374" s="81" t="s">
        <v>105</v>
      </c>
      <c r="BQ374" s="81" t="s">
        <v>105</v>
      </c>
      <c r="BR374" s="81" t="s">
        <v>105</v>
      </c>
      <c r="BS374" s="81" t="s">
        <v>105</v>
      </c>
      <c r="BT374" s="81" t="s">
        <v>105</v>
      </c>
      <c r="BU374" s="81" t="s">
        <v>105</v>
      </c>
      <c r="BV374" s="87" t="s">
        <v>98</v>
      </c>
      <c r="BW374" s="88" t="s">
        <v>184</v>
      </c>
      <c r="BX374" s="81" t="s">
        <v>105</v>
      </c>
      <c r="BY374" s="81" t="s">
        <v>105</v>
      </c>
      <c r="BZ374" s="81" t="s">
        <v>105</v>
      </c>
      <c r="CA374" s="81" t="s">
        <v>105</v>
      </c>
      <c r="CB374" s="81" t="s">
        <v>105</v>
      </c>
      <c r="CC374" s="81" t="s">
        <v>105</v>
      </c>
      <c r="CD374" s="99" t="s">
        <v>105</v>
      </c>
      <c r="CE374" s="100" t="s">
        <v>101</v>
      </c>
      <c r="CF374" s="101" t="s">
        <v>102</v>
      </c>
      <c r="CG374" s="102" t="s">
        <v>185</v>
      </c>
      <c r="CH374" s="103" t="s">
        <v>186</v>
      </c>
      <c r="CI374" s="104"/>
    </row>
    <row r="375" ht="30.3" spans="1:87">
      <c r="A375" s="21">
        <v>372</v>
      </c>
      <c r="B375" s="28"/>
      <c r="C375" s="29"/>
      <c r="D375" s="30"/>
      <c r="E375" s="26"/>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12</v>
      </c>
      <c r="BN375" s="81" t="s">
        <v>105</v>
      </c>
      <c r="BO375" s="81" t="s">
        <v>105</v>
      </c>
      <c r="BP375" s="81" t="s">
        <v>105</v>
      </c>
      <c r="BQ375" s="81" t="s">
        <v>105</v>
      </c>
      <c r="BR375" s="81" t="s">
        <v>105</v>
      </c>
      <c r="BS375" s="81" t="s">
        <v>105</v>
      </c>
      <c r="BT375" s="81" t="s">
        <v>105</v>
      </c>
      <c r="BU375" s="81" t="s">
        <v>105</v>
      </c>
      <c r="BV375" s="87" t="s">
        <v>98</v>
      </c>
      <c r="BW375" s="88" t="s">
        <v>184</v>
      </c>
      <c r="BX375" s="81" t="s">
        <v>105</v>
      </c>
      <c r="BY375" s="81" t="s">
        <v>105</v>
      </c>
      <c r="BZ375" s="81" t="s">
        <v>105</v>
      </c>
      <c r="CA375" s="81" t="s">
        <v>105</v>
      </c>
      <c r="CB375" s="81" t="s">
        <v>105</v>
      </c>
      <c r="CC375" s="81" t="s">
        <v>105</v>
      </c>
      <c r="CD375" s="99" t="s">
        <v>105</v>
      </c>
      <c r="CE375" s="100" t="s">
        <v>101</v>
      </c>
      <c r="CF375" s="101" t="s">
        <v>102</v>
      </c>
      <c r="CG375" s="102" t="s">
        <v>185</v>
      </c>
      <c r="CH375" s="103" t="s">
        <v>186</v>
      </c>
      <c r="CI375" s="104"/>
    </row>
    <row r="376" ht="30.3" spans="1:87">
      <c r="A376" s="21">
        <v>373</v>
      </c>
      <c r="B376" s="28"/>
      <c r="C376" s="29"/>
      <c r="D376" s="30"/>
      <c r="E376" s="26"/>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12</v>
      </c>
      <c r="BN376" s="81" t="s">
        <v>105</v>
      </c>
      <c r="BO376" s="81" t="s">
        <v>105</v>
      </c>
      <c r="BP376" s="81" t="s">
        <v>105</v>
      </c>
      <c r="BQ376" s="81" t="s">
        <v>105</v>
      </c>
      <c r="BR376" s="81" t="s">
        <v>105</v>
      </c>
      <c r="BS376" s="81" t="s">
        <v>105</v>
      </c>
      <c r="BT376" s="81" t="s">
        <v>105</v>
      </c>
      <c r="BU376" s="81" t="s">
        <v>105</v>
      </c>
      <c r="BV376" s="87" t="s">
        <v>98</v>
      </c>
      <c r="BW376" s="88" t="s">
        <v>184</v>
      </c>
      <c r="BX376" s="81" t="s">
        <v>105</v>
      </c>
      <c r="BY376" s="81" t="s">
        <v>105</v>
      </c>
      <c r="BZ376" s="81" t="s">
        <v>105</v>
      </c>
      <c r="CA376" s="81" t="s">
        <v>105</v>
      </c>
      <c r="CB376" s="81" t="s">
        <v>105</v>
      </c>
      <c r="CC376" s="81" t="s">
        <v>105</v>
      </c>
      <c r="CD376" s="99" t="s">
        <v>105</v>
      </c>
      <c r="CE376" s="100" t="s">
        <v>101</v>
      </c>
      <c r="CF376" s="101" t="s">
        <v>102</v>
      </c>
      <c r="CG376" s="102" t="s">
        <v>185</v>
      </c>
      <c r="CH376" s="103" t="s">
        <v>186</v>
      </c>
      <c r="CI376" s="104"/>
    </row>
    <row r="377" ht="30.3" spans="1:87">
      <c r="A377" s="21">
        <v>374</v>
      </c>
      <c r="B377" s="28"/>
      <c r="C377" s="29"/>
      <c r="D377" s="30"/>
      <c r="E377" s="26"/>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12</v>
      </c>
      <c r="BN377" s="81" t="s">
        <v>105</v>
      </c>
      <c r="BO377" s="81" t="s">
        <v>105</v>
      </c>
      <c r="BP377" s="81" t="s">
        <v>105</v>
      </c>
      <c r="BQ377" s="81" t="s">
        <v>105</v>
      </c>
      <c r="BR377" s="81" t="s">
        <v>105</v>
      </c>
      <c r="BS377" s="81" t="s">
        <v>105</v>
      </c>
      <c r="BT377" s="81" t="s">
        <v>105</v>
      </c>
      <c r="BU377" s="81" t="s">
        <v>105</v>
      </c>
      <c r="BV377" s="87" t="s">
        <v>98</v>
      </c>
      <c r="BW377" s="88" t="s">
        <v>184</v>
      </c>
      <c r="BX377" s="81" t="s">
        <v>105</v>
      </c>
      <c r="BY377" s="81" t="s">
        <v>105</v>
      </c>
      <c r="BZ377" s="81" t="s">
        <v>105</v>
      </c>
      <c r="CA377" s="81" t="s">
        <v>105</v>
      </c>
      <c r="CB377" s="81" t="s">
        <v>105</v>
      </c>
      <c r="CC377" s="81" t="s">
        <v>105</v>
      </c>
      <c r="CD377" s="99" t="s">
        <v>105</v>
      </c>
      <c r="CE377" s="100" t="s">
        <v>101</v>
      </c>
      <c r="CF377" s="101" t="s">
        <v>102</v>
      </c>
      <c r="CG377" s="102" t="s">
        <v>185</v>
      </c>
      <c r="CH377" s="103" t="s">
        <v>186</v>
      </c>
      <c r="CI377" s="104"/>
    </row>
    <row r="378" ht="30.3" spans="1:87">
      <c r="A378" s="21">
        <v>375</v>
      </c>
      <c r="B378" s="28"/>
      <c r="C378" s="29"/>
      <c r="D378" s="30"/>
      <c r="E378" s="26"/>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12</v>
      </c>
      <c r="BN378" s="81" t="s">
        <v>105</v>
      </c>
      <c r="BO378" s="81" t="s">
        <v>105</v>
      </c>
      <c r="BP378" s="81" t="s">
        <v>105</v>
      </c>
      <c r="BQ378" s="81" t="s">
        <v>105</v>
      </c>
      <c r="BR378" s="81" t="s">
        <v>105</v>
      </c>
      <c r="BS378" s="81" t="s">
        <v>105</v>
      </c>
      <c r="BT378" s="81" t="s">
        <v>105</v>
      </c>
      <c r="BU378" s="81" t="s">
        <v>105</v>
      </c>
      <c r="BV378" s="87" t="s">
        <v>98</v>
      </c>
      <c r="BW378" s="88" t="s">
        <v>184</v>
      </c>
      <c r="BX378" s="81" t="s">
        <v>105</v>
      </c>
      <c r="BY378" s="81" t="s">
        <v>105</v>
      </c>
      <c r="BZ378" s="81" t="s">
        <v>105</v>
      </c>
      <c r="CA378" s="81" t="s">
        <v>105</v>
      </c>
      <c r="CB378" s="81" t="s">
        <v>105</v>
      </c>
      <c r="CC378" s="81" t="s">
        <v>105</v>
      </c>
      <c r="CD378" s="99" t="s">
        <v>105</v>
      </c>
      <c r="CE378" s="100" t="s">
        <v>101</v>
      </c>
      <c r="CF378" s="101" t="s">
        <v>102</v>
      </c>
      <c r="CG378" s="102" t="s">
        <v>185</v>
      </c>
      <c r="CH378" s="103" t="s">
        <v>186</v>
      </c>
      <c r="CI378" s="104"/>
    </row>
    <row r="379" ht="30.3" spans="1:87">
      <c r="A379" s="21">
        <v>376</v>
      </c>
      <c r="B379" s="28"/>
      <c r="C379" s="29"/>
      <c r="D379" s="30"/>
      <c r="E379" s="26"/>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12</v>
      </c>
      <c r="BN379" s="81" t="s">
        <v>105</v>
      </c>
      <c r="BO379" s="81" t="s">
        <v>105</v>
      </c>
      <c r="BP379" s="81" t="s">
        <v>105</v>
      </c>
      <c r="BQ379" s="81" t="s">
        <v>105</v>
      </c>
      <c r="BR379" s="81" t="s">
        <v>105</v>
      </c>
      <c r="BS379" s="81" t="s">
        <v>105</v>
      </c>
      <c r="BT379" s="81" t="s">
        <v>105</v>
      </c>
      <c r="BU379" s="81" t="s">
        <v>105</v>
      </c>
      <c r="BV379" s="87" t="s">
        <v>98</v>
      </c>
      <c r="BW379" s="88" t="s">
        <v>184</v>
      </c>
      <c r="BX379" s="81" t="s">
        <v>105</v>
      </c>
      <c r="BY379" s="81" t="s">
        <v>105</v>
      </c>
      <c r="BZ379" s="81" t="s">
        <v>105</v>
      </c>
      <c r="CA379" s="81" t="s">
        <v>105</v>
      </c>
      <c r="CB379" s="81" t="s">
        <v>105</v>
      </c>
      <c r="CC379" s="81" t="s">
        <v>105</v>
      </c>
      <c r="CD379" s="99" t="s">
        <v>105</v>
      </c>
      <c r="CE379" s="100" t="s">
        <v>101</v>
      </c>
      <c r="CF379" s="101" t="s">
        <v>102</v>
      </c>
      <c r="CG379" s="102" t="s">
        <v>185</v>
      </c>
      <c r="CH379" s="103" t="s">
        <v>186</v>
      </c>
      <c r="CI379" s="104"/>
    </row>
    <row r="380" ht="30.3" spans="1:87">
      <c r="A380" s="21">
        <v>377</v>
      </c>
      <c r="B380" s="28"/>
      <c r="C380" s="29"/>
      <c r="D380" s="30"/>
      <c r="E380" s="26"/>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12</v>
      </c>
      <c r="BN380" s="81" t="s">
        <v>105</v>
      </c>
      <c r="BO380" s="81" t="s">
        <v>105</v>
      </c>
      <c r="BP380" s="81" t="s">
        <v>105</v>
      </c>
      <c r="BQ380" s="81" t="s">
        <v>105</v>
      </c>
      <c r="BR380" s="81" t="s">
        <v>105</v>
      </c>
      <c r="BS380" s="81" t="s">
        <v>105</v>
      </c>
      <c r="BT380" s="81" t="s">
        <v>105</v>
      </c>
      <c r="BU380" s="81" t="s">
        <v>105</v>
      </c>
      <c r="BV380" s="87" t="s">
        <v>98</v>
      </c>
      <c r="BW380" s="88" t="s">
        <v>184</v>
      </c>
      <c r="BX380" s="81" t="s">
        <v>105</v>
      </c>
      <c r="BY380" s="81" t="s">
        <v>105</v>
      </c>
      <c r="BZ380" s="81" t="s">
        <v>105</v>
      </c>
      <c r="CA380" s="81" t="s">
        <v>105</v>
      </c>
      <c r="CB380" s="81" t="s">
        <v>105</v>
      </c>
      <c r="CC380" s="81" t="s">
        <v>105</v>
      </c>
      <c r="CD380" s="99" t="s">
        <v>105</v>
      </c>
      <c r="CE380" s="100" t="s">
        <v>101</v>
      </c>
      <c r="CF380" s="101" t="s">
        <v>102</v>
      </c>
      <c r="CG380" s="102" t="s">
        <v>185</v>
      </c>
      <c r="CH380" s="103" t="s">
        <v>186</v>
      </c>
      <c r="CI380" s="104"/>
    </row>
    <row r="381" ht="30.3" spans="1:87">
      <c r="A381" s="21">
        <v>378</v>
      </c>
      <c r="B381" s="28"/>
      <c r="C381" s="29"/>
      <c r="D381" s="30"/>
      <c r="E381" s="26"/>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12</v>
      </c>
      <c r="BN381" s="81" t="s">
        <v>105</v>
      </c>
      <c r="BO381" s="81" t="s">
        <v>105</v>
      </c>
      <c r="BP381" s="81" t="s">
        <v>105</v>
      </c>
      <c r="BQ381" s="81" t="s">
        <v>105</v>
      </c>
      <c r="BR381" s="81" t="s">
        <v>105</v>
      </c>
      <c r="BS381" s="81" t="s">
        <v>105</v>
      </c>
      <c r="BT381" s="81" t="s">
        <v>105</v>
      </c>
      <c r="BU381" s="81" t="s">
        <v>105</v>
      </c>
      <c r="BV381" s="87" t="s">
        <v>98</v>
      </c>
      <c r="BW381" s="88" t="s">
        <v>184</v>
      </c>
      <c r="BX381" s="81" t="s">
        <v>105</v>
      </c>
      <c r="BY381" s="81" t="s">
        <v>105</v>
      </c>
      <c r="BZ381" s="81" t="s">
        <v>105</v>
      </c>
      <c r="CA381" s="81" t="s">
        <v>105</v>
      </c>
      <c r="CB381" s="81" t="s">
        <v>105</v>
      </c>
      <c r="CC381" s="81" t="s">
        <v>105</v>
      </c>
      <c r="CD381" s="99" t="s">
        <v>105</v>
      </c>
      <c r="CE381" s="100" t="s">
        <v>101</v>
      </c>
      <c r="CF381" s="101" t="s">
        <v>102</v>
      </c>
      <c r="CG381" s="102" t="s">
        <v>185</v>
      </c>
      <c r="CH381" s="103" t="s">
        <v>186</v>
      </c>
      <c r="CI381" s="104"/>
    </row>
    <row r="382" ht="30.3" spans="1:87">
      <c r="A382" s="21">
        <v>379</v>
      </c>
      <c r="B382" s="28"/>
      <c r="C382" s="29"/>
      <c r="D382" s="30"/>
      <c r="E382" s="26"/>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12</v>
      </c>
      <c r="BN382" s="81" t="s">
        <v>105</v>
      </c>
      <c r="BO382" s="81" t="s">
        <v>105</v>
      </c>
      <c r="BP382" s="81" t="s">
        <v>105</v>
      </c>
      <c r="BQ382" s="81" t="s">
        <v>105</v>
      </c>
      <c r="BR382" s="81" t="s">
        <v>105</v>
      </c>
      <c r="BS382" s="81" t="s">
        <v>105</v>
      </c>
      <c r="BT382" s="81" t="s">
        <v>105</v>
      </c>
      <c r="BU382" s="81" t="s">
        <v>105</v>
      </c>
      <c r="BV382" s="87" t="s">
        <v>98</v>
      </c>
      <c r="BW382" s="88" t="s">
        <v>184</v>
      </c>
      <c r="BX382" s="81" t="s">
        <v>105</v>
      </c>
      <c r="BY382" s="81" t="s">
        <v>105</v>
      </c>
      <c r="BZ382" s="81" t="s">
        <v>105</v>
      </c>
      <c r="CA382" s="81" t="s">
        <v>105</v>
      </c>
      <c r="CB382" s="81" t="s">
        <v>105</v>
      </c>
      <c r="CC382" s="81" t="s">
        <v>105</v>
      </c>
      <c r="CD382" s="99" t="s">
        <v>105</v>
      </c>
      <c r="CE382" s="100" t="s">
        <v>101</v>
      </c>
      <c r="CF382" s="101" t="s">
        <v>102</v>
      </c>
      <c r="CG382" s="102" t="s">
        <v>185</v>
      </c>
      <c r="CH382" s="103" t="s">
        <v>186</v>
      </c>
      <c r="CI382" s="104"/>
    </row>
    <row r="383" ht="30.3" spans="1:87">
      <c r="A383" s="21">
        <v>380</v>
      </c>
      <c r="B383" s="28"/>
      <c r="C383" s="29"/>
      <c r="D383" s="30"/>
      <c r="E383" s="26"/>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12</v>
      </c>
      <c r="BN383" s="81" t="s">
        <v>105</v>
      </c>
      <c r="BO383" s="81" t="s">
        <v>105</v>
      </c>
      <c r="BP383" s="81" t="s">
        <v>105</v>
      </c>
      <c r="BQ383" s="81" t="s">
        <v>105</v>
      </c>
      <c r="BR383" s="81" t="s">
        <v>105</v>
      </c>
      <c r="BS383" s="81" t="s">
        <v>105</v>
      </c>
      <c r="BT383" s="81" t="s">
        <v>105</v>
      </c>
      <c r="BU383" s="81" t="s">
        <v>105</v>
      </c>
      <c r="BV383" s="87" t="s">
        <v>98</v>
      </c>
      <c r="BW383" s="88" t="s">
        <v>184</v>
      </c>
      <c r="BX383" s="81" t="s">
        <v>105</v>
      </c>
      <c r="BY383" s="81" t="s">
        <v>105</v>
      </c>
      <c r="BZ383" s="81" t="s">
        <v>105</v>
      </c>
      <c r="CA383" s="81" t="s">
        <v>105</v>
      </c>
      <c r="CB383" s="81" t="s">
        <v>105</v>
      </c>
      <c r="CC383" s="81" t="s">
        <v>105</v>
      </c>
      <c r="CD383" s="99" t="s">
        <v>105</v>
      </c>
      <c r="CE383" s="100" t="s">
        <v>101</v>
      </c>
      <c r="CF383" s="101" t="s">
        <v>102</v>
      </c>
      <c r="CG383" s="102" t="s">
        <v>185</v>
      </c>
      <c r="CH383" s="103" t="s">
        <v>186</v>
      </c>
      <c r="CI383" s="104"/>
    </row>
    <row r="384" ht="30.3" spans="1:87">
      <c r="A384" s="21">
        <v>381</v>
      </c>
      <c r="B384" s="28"/>
      <c r="C384" s="29"/>
      <c r="D384" s="30"/>
      <c r="E384" s="26"/>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12</v>
      </c>
      <c r="BN384" s="81" t="s">
        <v>105</v>
      </c>
      <c r="BO384" s="81" t="s">
        <v>105</v>
      </c>
      <c r="BP384" s="81" t="s">
        <v>105</v>
      </c>
      <c r="BQ384" s="81" t="s">
        <v>105</v>
      </c>
      <c r="BR384" s="81" t="s">
        <v>105</v>
      </c>
      <c r="BS384" s="81" t="s">
        <v>105</v>
      </c>
      <c r="BT384" s="81" t="s">
        <v>105</v>
      </c>
      <c r="BU384" s="81" t="s">
        <v>105</v>
      </c>
      <c r="BV384" s="87" t="s">
        <v>98</v>
      </c>
      <c r="BW384" s="88" t="s">
        <v>184</v>
      </c>
      <c r="BX384" s="81" t="s">
        <v>105</v>
      </c>
      <c r="BY384" s="81" t="s">
        <v>105</v>
      </c>
      <c r="BZ384" s="81" t="s">
        <v>105</v>
      </c>
      <c r="CA384" s="81" t="s">
        <v>105</v>
      </c>
      <c r="CB384" s="81" t="s">
        <v>105</v>
      </c>
      <c r="CC384" s="81" t="s">
        <v>105</v>
      </c>
      <c r="CD384" s="99" t="s">
        <v>105</v>
      </c>
      <c r="CE384" s="100" t="s">
        <v>101</v>
      </c>
      <c r="CF384" s="101" t="s">
        <v>102</v>
      </c>
      <c r="CG384" s="102" t="s">
        <v>185</v>
      </c>
      <c r="CH384" s="103" t="s">
        <v>186</v>
      </c>
      <c r="CI384" s="104"/>
    </row>
    <row r="385" ht="30.3" spans="1:87">
      <c r="A385" s="21">
        <v>382</v>
      </c>
      <c r="B385" s="28"/>
      <c r="C385" s="29"/>
      <c r="D385" s="30"/>
      <c r="E385" s="26"/>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12</v>
      </c>
      <c r="BN385" s="81" t="s">
        <v>105</v>
      </c>
      <c r="BO385" s="81" t="s">
        <v>105</v>
      </c>
      <c r="BP385" s="81" t="s">
        <v>105</v>
      </c>
      <c r="BQ385" s="81" t="s">
        <v>105</v>
      </c>
      <c r="BR385" s="81" t="s">
        <v>105</v>
      </c>
      <c r="BS385" s="81" t="s">
        <v>105</v>
      </c>
      <c r="BT385" s="81" t="s">
        <v>105</v>
      </c>
      <c r="BU385" s="81" t="s">
        <v>105</v>
      </c>
      <c r="BV385" s="87" t="s">
        <v>98</v>
      </c>
      <c r="BW385" s="88" t="s">
        <v>184</v>
      </c>
      <c r="BX385" s="81" t="s">
        <v>105</v>
      </c>
      <c r="BY385" s="81" t="s">
        <v>105</v>
      </c>
      <c r="BZ385" s="81" t="s">
        <v>105</v>
      </c>
      <c r="CA385" s="81" t="s">
        <v>105</v>
      </c>
      <c r="CB385" s="81" t="s">
        <v>105</v>
      </c>
      <c r="CC385" s="81" t="s">
        <v>105</v>
      </c>
      <c r="CD385" s="99" t="s">
        <v>105</v>
      </c>
      <c r="CE385" s="100" t="s">
        <v>101</v>
      </c>
      <c r="CF385" s="101" t="s">
        <v>102</v>
      </c>
      <c r="CG385" s="102" t="s">
        <v>185</v>
      </c>
      <c r="CH385" s="103" t="s">
        <v>186</v>
      </c>
      <c r="CI385" s="104"/>
    </row>
    <row r="386" ht="30.3" spans="1:87">
      <c r="A386" s="21">
        <v>383</v>
      </c>
      <c r="B386" s="28"/>
      <c r="C386" s="29"/>
      <c r="D386" s="30"/>
      <c r="E386" s="26"/>
      <c r="F386" s="27"/>
      <c r="G386" s="27"/>
      <c r="H386" s="27"/>
      <c r="I386" s="42">
        <f t="shared" si="107"/>
        <v>0</v>
      </c>
      <c r="J386" s="26"/>
      <c r="K386" s="26"/>
      <c r="L386" s="43">
        <f t="shared" si="105"/>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12</v>
      </c>
      <c r="BN386" s="81" t="s">
        <v>105</v>
      </c>
      <c r="BO386" s="81" t="s">
        <v>105</v>
      </c>
      <c r="BP386" s="81" t="s">
        <v>105</v>
      </c>
      <c r="BQ386" s="81" t="s">
        <v>105</v>
      </c>
      <c r="BR386" s="81" t="s">
        <v>105</v>
      </c>
      <c r="BS386" s="81" t="s">
        <v>105</v>
      </c>
      <c r="BT386" s="81" t="s">
        <v>105</v>
      </c>
      <c r="BU386" s="81" t="s">
        <v>105</v>
      </c>
      <c r="BV386" s="87" t="s">
        <v>98</v>
      </c>
      <c r="BW386" s="88" t="s">
        <v>184</v>
      </c>
      <c r="BX386" s="81" t="s">
        <v>105</v>
      </c>
      <c r="BY386" s="81" t="s">
        <v>105</v>
      </c>
      <c r="BZ386" s="81" t="s">
        <v>105</v>
      </c>
      <c r="CA386" s="81" t="s">
        <v>105</v>
      </c>
      <c r="CB386" s="81" t="s">
        <v>105</v>
      </c>
      <c r="CC386" s="81" t="s">
        <v>105</v>
      </c>
      <c r="CD386" s="99" t="s">
        <v>105</v>
      </c>
      <c r="CE386" s="100" t="s">
        <v>101</v>
      </c>
      <c r="CF386" s="101" t="s">
        <v>102</v>
      </c>
      <c r="CG386" s="102" t="s">
        <v>185</v>
      </c>
      <c r="CH386" s="103" t="s">
        <v>186</v>
      </c>
      <c r="CI386" s="104"/>
    </row>
    <row r="387" ht="30.3" spans="1:87">
      <c r="A387" s="21">
        <v>384</v>
      </c>
      <c r="B387" s="28"/>
      <c r="C387" s="29"/>
      <c r="D387" s="30"/>
      <c r="E387" s="26"/>
      <c r="F387" s="27"/>
      <c r="G387" s="27"/>
      <c r="H387" s="27"/>
      <c r="I387" s="42">
        <f t="shared" si="107"/>
        <v>0</v>
      </c>
      <c r="J387" s="26"/>
      <c r="K387" s="26"/>
      <c r="L387" s="43">
        <f t="shared" si="105"/>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12</v>
      </c>
      <c r="BN387" s="81" t="s">
        <v>105</v>
      </c>
      <c r="BO387" s="81" t="s">
        <v>105</v>
      </c>
      <c r="BP387" s="81" t="s">
        <v>105</v>
      </c>
      <c r="BQ387" s="81" t="s">
        <v>105</v>
      </c>
      <c r="BR387" s="81" t="s">
        <v>105</v>
      </c>
      <c r="BS387" s="81" t="s">
        <v>105</v>
      </c>
      <c r="BT387" s="81" t="s">
        <v>105</v>
      </c>
      <c r="BU387" s="81" t="s">
        <v>105</v>
      </c>
      <c r="BV387" s="87" t="s">
        <v>98</v>
      </c>
      <c r="BW387" s="88" t="s">
        <v>184</v>
      </c>
      <c r="BX387" s="81" t="s">
        <v>105</v>
      </c>
      <c r="BY387" s="81" t="s">
        <v>105</v>
      </c>
      <c r="BZ387" s="81" t="s">
        <v>105</v>
      </c>
      <c r="CA387" s="81" t="s">
        <v>105</v>
      </c>
      <c r="CB387" s="81" t="s">
        <v>105</v>
      </c>
      <c r="CC387" s="81" t="s">
        <v>105</v>
      </c>
      <c r="CD387" s="99" t="s">
        <v>105</v>
      </c>
      <c r="CE387" s="100" t="s">
        <v>101</v>
      </c>
      <c r="CF387" s="101" t="s">
        <v>102</v>
      </c>
      <c r="CG387" s="102" t="s">
        <v>185</v>
      </c>
      <c r="CH387" s="103" t="s">
        <v>186</v>
      </c>
      <c r="CI387" s="104"/>
    </row>
    <row r="388" ht="30.3" spans="1:87">
      <c r="A388" s="21">
        <v>385</v>
      </c>
      <c r="B388" s="28"/>
      <c r="C388" s="29"/>
      <c r="D388" s="30"/>
      <c r="E388" s="26"/>
      <c r="F388" s="27"/>
      <c r="G388" s="27"/>
      <c r="H388" s="27"/>
      <c r="I388" s="42">
        <f t="shared" si="107"/>
        <v>0</v>
      </c>
      <c r="J388" s="26"/>
      <c r="K388" s="26"/>
      <c r="L388" s="43">
        <f t="shared" ref="L388:L451" si="126">SUM(J388:K388)</f>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12</v>
      </c>
      <c r="BN388" s="81" t="s">
        <v>105</v>
      </c>
      <c r="BO388" s="81" t="s">
        <v>105</v>
      </c>
      <c r="BP388" s="81" t="s">
        <v>105</v>
      </c>
      <c r="BQ388" s="81" t="s">
        <v>105</v>
      </c>
      <c r="BR388" s="81" t="s">
        <v>105</v>
      </c>
      <c r="BS388" s="81" t="s">
        <v>105</v>
      </c>
      <c r="BT388" s="81" t="s">
        <v>105</v>
      </c>
      <c r="BU388" s="81" t="s">
        <v>105</v>
      </c>
      <c r="BV388" s="87" t="s">
        <v>98</v>
      </c>
      <c r="BW388" s="88" t="s">
        <v>184</v>
      </c>
      <c r="BX388" s="81" t="s">
        <v>105</v>
      </c>
      <c r="BY388" s="81" t="s">
        <v>105</v>
      </c>
      <c r="BZ388" s="81" t="s">
        <v>105</v>
      </c>
      <c r="CA388" s="81" t="s">
        <v>105</v>
      </c>
      <c r="CB388" s="81" t="s">
        <v>105</v>
      </c>
      <c r="CC388" s="81" t="s">
        <v>105</v>
      </c>
      <c r="CD388" s="99" t="s">
        <v>105</v>
      </c>
      <c r="CE388" s="100" t="s">
        <v>101</v>
      </c>
      <c r="CF388" s="101" t="s">
        <v>102</v>
      </c>
      <c r="CG388" s="102" t="s">
        <v>185</v>
      </c>
      <c r="CH388" s="103" t="s">
        <v>186</v>
      </c>
      <c r="CI388" s="104"/>
    </row>
    <row r="389" ht="30.3" spans="1:87">
      <c r="A389" s="21">
        <v>386</v>
      </c>
      <c r="B389" s="28"/>
      <c r="C389" s="29"/>
      <c r="D389" s="30"/>
      <c r="E389" s="26"/>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12</v>
      </c>
      <c r="BN389" s="81" t="s">
        <v>105</v>
      </c>
      <c r="BO389" s="81" t="s">
        <v>105</v>
      </c>
      <c r="BP389" s="81" t="s">
        <v>105</v>
      </c>
      <c r="BQ389" s="81" t="s">
        <v>105</v>
      </c>
      <c r="BR389" s="81" t="s">
        <v>105</v>
      </c>
      <c r="BS389" s="81" t="s">
        <v>105</v>
      </c>
      <c r="BT389" s="81" t="s">
        <v>105</v>
      </c>
      <c r="BU389" s="81" t="s">
        <v>105</v>
      </c>
      <c r="BV389" s="87" t="s">
        <v>98</v>
      </c>
      <c r="BW389" s="88" t="s">
        <v>184</v>
      </c>
      <c r="BX389" s="81" t="s">
        <v>105</v>
      </c>
      <c r="BY389" s="81" t="s">
        <v>105</v>
      </c>
      <c r="BZ389" s="81" t="s">
        <v>105</v>
      </c>
      <c r="CA389" s="81" t="s">
        <v>105</v>
      </c>
      <c r="CB389" s="81" t="s">
        <v>105</v>
      </c>
      <c r="CC389" s="81" t="s">
        <v>105</v>
      </c>
      <c r="CD389" s="99" t="s">
        <v>105</v>
      </c>
      <c r="CE389" s="100" t="s">
        <v>101</v>
      </c>
      <c r="CF389" s="101" t="s">
        <v>102</v>
      </c>
      <c r="CG389" s="102" t="s">
        <v>185</v>
      </c>
      <c r="CH389" s="103" t="s">
        <v>186</v>
      </c>
      <c r="CI389" s="104"/>
    </row>
    <row r="390" ht="30.3" spans="1:87">
      <c r="A390" s="21">
        <v>387</v>
      </c>
      <c r="B390" s="28"/>
      <c r="C390" s="29"/>
      <c r="D390" s="30"/>
      <c r="E390" s="26"/>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12</v>
      </c>
      <c r="BN390" s="81" t="s">
        <v>105</v>
      </c>
      <c r="BO390" s="81" t="s">
        <v>105</v>
      </c>
      <c r="BP390" s="81" t="s">
        <v>105</v>
      </c>
      <c r="BQ390" s="81" t="s">
        <v>105</v>
      </c>
      <c r="BR390" s="81" t="s">
        <v>105</v>
      </c>
      <c r="BS390" s="81" t="s">
        <v>105</v>
      </c>
      <c r="BT390" s="81" t="s">
        <v>105</v>
      </c>
      <c r="BU390" s="81" t="s">
        <v>105</v>
      </c>
      <c r="BV390" s="87" t="s">
        <v>98</v>
      </c>
      <c r="BW390" s="88" t="s">
        <v>184</v>
      </c>
      <c r="BX390" s="81" t="s">
        <v>105</v>
      </c>
      <c r="BY390" s="81" t="s">
        <v>105</v>
      </c>
      <c r="BZ390" s="81" t="s">
        <v>105</v>
      </c>
      <c r="CA390" s="81" t="s">
        <v>105</v>
      </c>
      <c r="CB390" s="81" t="s">
        <v>105</v>
      </c>
      <c r="CC390" s="81" t="s">
        <v>105</v>
      </c>
      <c r="CD390" s="99" t="s">
        <v>105</v>
      </c>
      <c r="CE390" s="100" t="s">
        <v>101</v>
      </c>
      <c r="CF390" s="101" t="s">
        <v>102</v>
      </c>
      <c r="CG390" s="102" t="s">
        <v>185</v>
      </c>
      <c r="CH390" s="103" t="s">
        <v>186</v>
      </c>
      <c r="CI390" s="104"/>
    </row>
    <row r="391" ht="30.3" spans="1:87">
      <c r="A391" s="21">
        <v>388</v>
      </c>
      <c r="B391" s="28"/>
      <c r="C391" s="29"/>
      <c r="D391" s="30"/>
      <c r="E391" s="26"/>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12</v>
      </c>
      <c r="BN391" s="81" t="s">
        <v>105</v>
      </c>
      <c r="BO391" s="81" t="s">
        <v>105</v>
      </c>
      <c r="BP391" s="81" t="s">
        <v>105</v>
      </c>
      <c r="BQ391" s="81" t="s">
        <v>105</v>
      </c>
      <c r="BR391" s="81" t="s">
        <v>105</v>
      </c>
      <c r="BS391" s="81" t="s">
        <v>105</v>
      </c>
      <c r="BT391" s="81" t="s">
        <v>105</v>
      </c>
      <c r="BU391" s="81" t="s">
        <v>105</v>
      </c>
      <c r="BV391" s="87" t="s">
        <v>98</v>
      </c>
      <c r="BW391" s="88" t="s">
        <v>184</v>
      </c>
      <c r="BX391" s="81" t="s">
        <v>105</v>
      </c>
      <c r="BY391" s="81" t="s">
        <v>105</v>
      </c>
      <c r="BZ391" s="81" t="s">
        <v>105</v>
      </c>
      <c r="CA391" s="81" t="s">
        <v>105</v>
      </c>
      <c r="CB391" s="81" t="s">
        <v>105</v>
      </c>
      <c r="CC391" s="81" t="s">
        <v>105</v>
      </c>
      <c r="CD391" s="99" t="s">
        <v>105</v>
      </c>
      <c r="CE391" s="100" t="s">
        <v>101</v>
      </c>
      <c r="CF391" s="101" t="s">
        <v>102</v>
      </c>
      <c r="CG391" s="102" t="s">
        <v>185</v>
      </c>
      <c r="CH391" s="103" t="s">
        <v>186</v>
      </c>
      <c r="CI391" s="104"/>
    </row>
    <row r="392" ht="30.3" spans="1:87">
      <c r="A392" s="21">
        <v>389</v>
      </c>
      <c r="B392" s="28"/>
      <c r="C392" s="29"/>
      <c r="D392" s="30"/>
      <c r="E392" s="26"/>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12</v>
      </c>
      <c r="BN392" s="81" t="s">
        <v>105</v>
      </c>
      <c r="BO392" s="81" t="s">
        <v>105</v>
      </c>
      <c r="BP392" s="81" t="s">
        <v>105</v>
      </c>
      <c r="BQ392" s="81" t="s">
        <v>105</v>
      </c>
      <c r="BR392" s="81" t="s">
        <v>105</v>
      </c>
      <c r="BS392" s="81" t="s">
        <v>105</v>
      </c>
      <c r="BT392" s="81" t="s">
        <v>105</v>
      </c>
      <c r="BU392" s="81" t="s">
        <v>105</v>
      </c>
      <c r="BV392" s="87" t="s">
        <v>98</v>
      </c>
      <c r="BW392" s="88" t="s">
        <v>184</v>
      </c>
      <c r="BX392" s="81" t="s">
        <v>105</v>
      </c>
      <c r="BY392" s="81" t="s">
        <v>105</v>
      </c>
      <c r="BZ392" s="81" t="s">
        <v>105</v>
      </c>
      <c r="CA392" s="81" t="s">
        <v>105</v>
      </c>
      <c r="CB392" s="81" t="s">
        <v>105</v>
      </c>
      <c r="CC392" s="81" t="s">
        <v>105</v>
      </c>
      <c r="CD392" s="99" t="s">
        <v>105</v>
      </c>
      <c r="CE392" s="100" t="s">
        <v>101</v>
      </c>
      <c r="CF392" s="101" t="s">
        <v>102</v>
      </c>
      <c r="CG392" s="102" t="s">
        <v>185</v>
      </c>
      <c r="CH392" s="103" t="s">
        <v>186</v>
      </c>
      <c r="CI392" s="104"/>
    </row>
    <row r="393" ht="30.3" spans="1:87">
      <c r="A393" s="21">
        <v>390</v>
      </c>
      <c r="B393" s="28"/>
      <c r="C393" s="29"/>
      <c r="D393" s="30"/>
      <c r="E393" s="26"/>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12</v>
      </c>
      <c r="BN393" s="81" t="s">
        <v>105</v>
      </c>
      <c r="BO393" s="81" t="s">
        <v>105</v>
      </c>
      <c r="BP393" s="81" t="s">
        <v>105</v>
      </c>
      <c r="BQ393" s="81" t="s">
        <v>105</v>
      </c>
      <c r="BR393" s="81" t="s">
        <v>105</v>
      </c>
      <c r="BS393" s="81" t="s">
        <v>105</v>
      </c>
      <c r="BT393" s="81" t="s">
        <v>105</v>
      </c>
      <c r="BU393" s="81" t="s">
        <v>105</v>
      </c>
      <c r="BV393" s="87" t="s">
        <v>98</v>
      </c>
      <c r="BW393" s="88" t="s">
        <v>184</v>
      </c>
      <c r="BX393" s="81" t="s">
        <v>105</v>
      </c>
      <c r="BY393" s="81" t="s">
        <v>105</v>
      </c>
      <c r="BZ393" s="81" t="s">
        <v>105</v>
      </c>
      <c r="CA393" s="81" t="s">
        <v>105</v>
      </c>
      <c r="CB393" s="81" t="s">
        <v>105</v>
      </c>
      <c r="CC393" s="81" t="s">
        <v>105</v>
      </c>
      <c r="CD393" s="99" t="s">
        <v>105</v>
      </c>
      <c r="CE393" s="100" t="s">
        <v>101</v>
      </c>
      <c r="CF393" s="101" t="s">
        <v>102</v>
      </c>
      <c r="CG393" s="102" t="s">
        <v>185</v>
      </c>
      <c r="CH393" s="103" t="s">
        <v>186</v>
      </c>
      <c r="CI393" s="104"/>
    </row>
    <row r="394" ht="30.3" spans="1:87">
      <c r="A394" s="21">
        <v>391</v>
      </c>
      <c r="B394" s="28"/>
      <c r="C394" s="29"/>
      <c r="D394" s="30"/>
      <c r="E394" s="26"/>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12</v>
      </c>
      <c r="BN394" s="81" t="s">
        <v>105</v>
      </c>
      <c r="BO394" s="81" t="s">
        <v>105</v>
      </c>
      <c r="BP394" s="81" t="s">
        <v>105</v>
      </c>
      <c r="BQ394" s="81" t="s">
        <v>105</v>
      </c>
      <c r="BR394" s="81" t="s">
        <v>105</v>
      </c>
      <c r="BS394" s="81" t="s">
        <v>105</v>
      </c>
      <c r="BT394" s="81" t="s">
        <v>105</v>
      </c>
      <c r="BU394" s="81" t="s">
        <v>105</v>
      </c>
      <c r="BV394" s="87" t="s">
        <v>98</v>
      </c>
      <c r="BW394" s="88" t="s">
        <v>184</v>
      </c>
      <c r="BX394" s="81" t="s">
        <v>105</v>
      </c>
      <c r="BY394" s="81" t="s">
        <v>105</v>
      </c>
      <c r="BZ394" s="81" t="s">
        <v>105</v>
      </c>
      <c r="CA394" s="81" t="s">
        <v>105</v>
      </c>
      <c r="CB394" s="81" t="s">
        <v>105</v>
      </c>
      <c r="CC394" s="81" t="s">
        <v>105</v>
      </c>
      <c r="CD394" s="99" t="s">
        <v>105</v>
      </c>
      <c r="CE394" s="100" t="s">
        <v>101</v>
      </c>
      <c r="CF394" s="101" t="s">
        <v>102</v>
      </c>
      <c r="CG394" s="102" t="s">
        <v>185</v>
      </c>
      <c r="CH394" s="103" t="s">
        <v>186</v>
      </c>
      <c r="CI394" s="104"/>
    </row>
    <row r="395" ht="30.3" spans="1:87">
      <c r="A395" s="21">
        <v>392</v>
      </c>
      <c r="B395" s="28"/>
      <c r="C395" s="29"/>
      <c r="D395" s="30"/>
      <c r="E395" s="26"/>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12</v>
      </c>
      <c r="BN395" s="81" t="s">
        <v>105</v>
      </c>
      <c r="BO395" s="81" t="s">
        <v>105</v>
      </c>
      <c r="BP395" s="81" t="s">
        <v>105</v>
      </c>
      <c r="BQ395" s="81" t="s">
        <v>105</v>
      </c>
      <c r="BR395" s="81" t="s">
        <v>105</v>
      </c>
      <c r="BS395" s="81" t="s">
        <v>105</v>
      </c>
      <c r="BT395" s="81" t="s">
        <v>105</v>
      </c>
      <c r="BU395" s="81" t="s">
        <v>105</v>
      </c>
      <c r="BV395" s="87" t="s">
        <v>98</v>
      </c>
      <c r="BW395" s="88" t="s">
        <v>184</v>
      </c>
      <c r="BX395" s="81" t="s">
        <v>105</v>
      </c>
      <c r="BY395" s="81" t="s">
        <v>105</v>
      </c>
      <c r="BZ395" s="81" t="s">
        <v>105</v>
      </c>
      <c r="CA395" s="81" t="s">
        <v>105</v>
      </c>
      <c r="CB395" s="81" t="s">
        <v>105</v>
      </c>
      <c r="CC395" s="81" t="s">
        <v>105</v>
      </c>
      <c r="CD395" s="99" t="s">
        <v>105</v>
      </c>
      <c r="CE395" s="100" t="s">
        <v>101</v>
      </c>
      <c r="CF395" s="101" t="s">
        <v>102</v>
      </c>
      <c r="CG395" s="102" t="s">
        <v>185</v>
      </c>
      <c r="CH395" s="103" t="s">
        <v>186</v>
      </c>
      <c r="CI395" s="104"/>
    </row>
    <row r="396" ht="30.3" spans="1:87">
      <c r="A396" s="21">
        <v>393</v>
      </c>
      <c r="B396" s="28"/>
      <c r="C396" s="29"/>
      <c r="D396" s="30"/>
      <c r="E396" s="26"/>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12</v>
      </c>
      <c r="BN396" s="81" t="s">
        <v>105</v>
      </c>
      <c r="BO396" s="81" t="s">
        <v>105</v>
      </c>
      <c r="BP396" s="81" t="s">
        <v>105</v>
      </c>
      <c r="BQ396" s="81" t="s">
        <v>105</v>
      </c>
      <c r="BR396" s="81" t="s">
        <v>105</v>
      </c>
      <c r="BS396" s="81" t="s">
        <v>105</v>
      </c>
      <c r="BT396" s="81" t="s">
        <v>105</v>
      </c>
      <c r="BU396" s="81" t="s">
        <v>105</v>
      </c>
      <c r="BV396" s="87" t="s">
        <v>98</v>
      </c>
      <c r="BW396" s="88" t="s">
        <v>184</v>
      </c>
      <c r="BX396" s="81" t="s">
        <v>105</v>
      </c>
      <c r="BY396" s="81" t="s">
        <v>105</v>
      </c>
      <c r="BZ396" s="81" t="s">
        <v>105</v>
      </c>
      <c r="CA396" s="81" t="s">
        <v>105</v>
      </c>
      <c r="CB396" s="81" t="s">
        <v>105</v>
      </c>
      <c r="CC396" s="81" t="s">
        <v>105</v>
      </c>
      <c r="CD396" s="99" t="s">
        <v>105</v>
      </c>
      <c r="CE396" s="100" t="s">
        <v>101</v>
      </c>
      <c r="CF396" s="101" t="s">
        <v>102</v>
      </c>
      <c r="CG396" s="102" t="s">
        <v>185</v>
      </c>
      <c r="CH396" s="103" t="s">
        <v>186</v>
      </c>
      <c r="CI396" s="104"/>
    </row>
    <row r="397" ht="30.3" spans="1:87">
      <c r="A397" s="21">
        <v>394</v>
      </c>
      <c r="B397" s="28"/>
      <c r="C397" s="29"/>
      <c r="D397" s="30"/>
      <c r="E397" s="26"/>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12</v>
      </c>
      <c r="BN397" s="81" t="s">
        <v>105</v>
      </c>
      <c r="BO397" s="81" t="s">
        <v>105</v>
      </c>
      <c r="BP397" s="81" t="s">
        <v>105</v>
      </c>
      <c r="BQ397" s="81" t="s">
        <v>105</v>
      </c>
      <c r="BR397" s="81" t="s">
        <v>105</v>
      </c>
      <c r="BS397" s="81" t="s">
        <v>105</v>
      </c>
      <c r="BT397" s="81" t="s">
        <v>105</v>
      </c>
      <c r="BU397" s="81" t="s">
        <v>105</v>
      </c>
      <c r="BV397" s="87" t="s">
        <v>98</v>
      </c>
      <c r="BW397" s="88" t="s">
        <v>184</v>
      </c>
      <c r="BX397" s="81" t="s">
        <v>105</v>
      </c>
      <c r="BY397" s="81" t="s">
        <v>105</v>
      </c>
      <c r="BZ397" s="81" t="s">
        <v>105</v>
      </c>
      <c r="CA397" s="81" t="s">
        <v>105</v>
      </c>
      <c r="CB397" s="81" t="s">
        <v>105</v>
      </c>
      <c r="CC397" s="81" t="s">
        <v>105</v>
      </c>
      <c r="CD397" s="99" t="s">
        <v>105</v>
      </c>
      <c r="CE397" s="100" t="s">
        <v>101</v>
      </c>
      <c r="CF397" s="101" t="s">
        <v>102</v>
      </c>
      <c r="CG397" s="102" t="s">
        <v>185</v>
      </c>
      <c r="CH397" s="103" t="s">
        <v>186</v>
      </c>
      <c r="CI397" s="104"/>
    </row>
    <row r="398" ht="30.3" spans="1:87">
      <c r="A398" s="21">
        <v>395</v>
      </c>
      <c r="B398" s="28"/>
      <c r="C398" s="29"/>
      <c r="D398" s="30"/>
      <c r="E398" s="26"/>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12</v>
      </c>
      <c r="BN398" s="81" t="s">
        <v>105</v>
      </c>
      <c r="BO398" s="81" t="s">
        <v>105</v>
      </c>
      <c r="BP398" s="81" t="s">
        <v>105</v>
      </c>
      <c r="BQ398" s="81" t="s">
        <v>105</v>
      </c>
      <c r="BR398" s="81" t="s">
        <v>105</v>
      </c>
      <c r="BS398" s="81" t="s">
        <v>105</v>
      </c>
      <c r="BT398" s="81" t="s">
        <v>105</v>
      </c>
      <c r="BU398" s="81" t="s">
        <v>105</v>
      </c>
      <c r="BV398" s="87" t="s">
        <v>98</v>
      </c>
      <c r="BW398" s="88" t="s">
        <v>184</v>
      </c>
      <c r="BX398" s="81" t="s">
        <v>105</v>
      </c>
      <c r="BY398" s="81" t="s">
        <v>105</v>
      </c>
      <c r="BZ398" s="81" t="s">
        <v>105</v>
      </c>
      <c r="CA398" s="81" t="s">
        <v>105</v>
      </c>
      <c r="CB398" s="81" t="s">
        <v>105</v>
      </c>
      <c r="CC398" s="81" t="s">
        <v>105</v>
      </c>
      <c r="CD398" s="99" t="s">
        <v>105</v>
      </c>
      <c r="CE398" s="100" t="s">
        <v>101</v>
      </c>
      <c r="CF398" s="101" t="s">
        <v>102</v>
      </c>
      <c r="CG398" s="102" t="s">
        <v>185</v>
      </c>
      <c r="CH398" s="103" t="s">
        <v>186</v>
      </c>
      <c r="CI398" s="104"/>
    </row>
    <row r="399" ht="30.3" spans="1:87">
      <c r="A399" s="21">
        <v>396</v>
      </c>
      <c r="B399" s="28"/>
      <c r="C399" s="29"/>
      <c r="D399" s="30"/>
      <c r="E399" s="26"/>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12</v>
      </c>
      <c r="BN399" s="81" t="s">
        <v>105</v>
      </c>
      <c r="BO399" s="81" t="s">
        <v>105</v>
      </c>
      <c r="BP399" s="81" t="s">
        <v>105</v>
      </c>
      <c r="BQ399" s="81" t="s">
        <v>105</v>
      </c>
      <c r="BR399" s="81" t="s">
        <v>105</v>
      </c>
      <c r="BS399" s="81" t="s">
        <v>105</v>
      </c>
      <c r="BT399" s="81" t="s">
        <v>105</v>
      </c>
      <c r="BU399" s="81" t="s">
        <v>105</v>
      </c>
      <c r="BV399" s="87" t="s">
        <v>98</v>
      </c>
      <c r="BW399" s="88" t="s">
        <v>184</v>
      </c>
      <c r="BX399" s="81" t="s">
        <v>105</v>
      </c>
      <c r="BY399" s="81" t="s">
        <v>105</v>
      </c>
      <c r="BZ399" s="81" t="s">
        <v>105</v>
      </c>
      <c r="CA399" s="81" t="s">
        <v>105</v>
      </c>
      <c r="CB399" s="81" t="s">
        <v>105</v>
      </c>
      <c r="CC399" s="81" t="s">
        <v>105</v>
      </c>
      <c r="CD399" s="99" t="s">
        <v>105</v>
      </c>
      <c r="CE399" s="100" t="s">
        <v>101</v>
      </c>
      <c r="CF399" s="101" t="s">
        <v>102</v>
      </c>
      <c r="CG399" s="102" t="s">
        <v>185</v>
      </c>
      <c r="CH399" s="103" t="s">
        <v>186</v>
      </c>
      <c r="CI399" s="104"/>
    </row>
    <row r="400" ht="30.3" spans="1:87">
      <c r="A400" s="21">
        <v>397</v>
      </c>
      <c r="B400" s="28"/>
      <c r="C400" s="29"/>
      <c r="D400" s="30"/>
      <c r="E400" s="26"/>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12</v>
      </c>
      <c r="BN400" s="81" t="s">
        <v>105</v>
      </c>
      <c r="BO400" s="81" t="s">
        <v>105</v>
      </c>
      <c r="BP400" s="81" t="s">
        <v>105</v>
      </c>
      <c r="BQ400" s="81" t="s">
        <v>105</v>
      </c>
      <c r="BR400" s="81" t="s">
        <v>105</v>
      </c>
      <c r="BS400" s="81" t="s">
        <v>105</v>
      </c>
      <c r="BT400" s="81" t="s">
        <v>105</v>
      </c>
      <c r="BU400" s="81" t="s">
        <v>105</v>
      </c>
      <c r="BV400" s="87" t="s">
        <v>98</v>
      </c>
      <c r="BW400" s="88" t="s">
        <v>184</v>
      </c>
      <c r="BX400" s="81" t="s">
        <v>105</v>
      </c>
      <c r="BY400" s="81" t="s">
        <v>105</v>
      </c>
      <c r="BZ400" s="81" t="s">
        <v>105</v>
      </c>
      <c r="CA400" s="81" t="s">
        <v>105</v>
      </c>
      <c r="CB400" s="81" t="s">
        <v>105</v>
      </c>
      <c r="CC400" s="81" t="s">
        <v>105</v>
      </c>
      <c r="CD400" s="99" t="s">
        <v>105</v>
      </c>
      <c r="CE400" s="100" t="s">
        <v>101</v>
      </c>
      <c r="CF400" s="101" t="s">
        <v>102</v>
      </c>
      <c r="CG400" s="102" t="s">
        <v>185</v>
      </c>
      <c r="CH400" s="103" t="s">
        <v>186</v>
      </c>
      <c r="CI400" s="104"/>
    </row>
    <row r="401" ht="30.3" spans="1:87">
      <c r="A401" s="21">
        <v>398</v>
      </c>
      <c r="B401" s="28"/>
      <c r="C401" s="29"/>
      <c r="D401" s="30"/>
      <c r="E401" s="26"/>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12</v>
      </c>
      <c r="BN401" s="81" t="s">
        <v>105</v>
      </c>
      <c r="BO401" s="81" t="s">
        <v>105</v>
      </c>
      <c r="BP401" s="81" t="s">
        <v>105</v>
      </c>
      <c r="BQ401" s="81" t="s">
        <v>105</v>
      </c>
      <c r="BR401" s="81" t="s">
        <v>105</v>
      </c>
      <c r="BS401" s="81" t="s">
        <v>105</v>
      </c>
      <c r="BT401" s="81" t="s">
        <v>105</v>
      </c>
      <c r="BU401" s="81" t="s">
        <v>105</v>
      </c>
      <c r="BV401" s="87" t="s">
        <v>98</v>
      </c>
      <c r="BW401" s="88" t="s">
        <v>184</v>
      </c>
      <c r="BX401" s="81" t="s">
        <v>105</v>
      </c>
      <c r="BY401" s="81" t="s">
        <v>105</v>
      </c>
      <c r="BZ401" s="81" t="s">
        <v>105</v>
      </c>
      <c r="CA401" s="81" t="s">
        <v>105</v>
      </c>
      <c r="CB401" s="81" t="s">
        <v>105</v>
      </c>
      <c r="CC401" s="81" t="s">
        <v>105</v>
      </c>
      <c r="CD401" s="99" t="s">
        <v>105</v>
      </c>
      <c r="CE401" s="100" t="s">
        <v>101</v>
      </c>
      <c r="CF401" s="101" t="s">
        <v>102</v>
      </c>
      <c r="CG401" s="102" t="s">
        <v>185</v>
      </c>
      <c r="CH401" s="103" t="s">
        <v>186</v>
      </c>
      <c r="CI401" s="104"/>
    </row>
    <row r="402" ht="30.3" spans="1:87">
      <c r="A402" s="21">
        <v>399</v>
      </c>
      <c r="B402" s="28"/>
      <c r="C402" s="29"/>
      <c r="D402" s="30"/>
      <c r="E402" s="26"/>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12</v>
      </c>
      <c r="BN402" s="81" t="s">
        <v>105</v>
      </c>
      <c r="BO402" s="81" t="s">
        <v>105</v>
      </c>
      <c r="BP402" s="81" t="s">
        <v>105</v>
      </c>
      <c r="BQ402" s="81" t="s">
        <v>105</v>
      </c>
      <c r="BR402" s="81" t="s">
        <v>105</v>
      </c>
      <c r="BS402" s="81" t="s">
        <v>105</v>
      </c>
      <c r="BT402" s="81" t="s">
        <v>105</v>
      </c>
      <c r="BU402" s="81" t="s">
        <v>105</v>
      </c>
      <c r="BV402" s="87" t="s">
        <v>98</v>
      </c>
      <c r="BW402" s="88" t="s">
        <v>184</v>
      </c>
      <c r="BX402" s="81" t="s">
        <v>105</v>
      </c>
      <c r="BY402" s="81" t="s">
        <v>105</v>
      </c>
      <c r="BZ402" s="81" t="s">
        <v>105</v>
      </c>
      <c r="CA402" s="81" t="s">
        <v>105</v>
      </c>
      <c r="CB402" s="81" t="s">
        <v>105</v>
      </c>
      <c r="CC402" s="81" t="s">
        <v>105</v>
      </c>
      <c r="CD402" s="99" t="s">
        <v>105</v>
      </c>
      <c r="CE402" s="100" t="s">
        <v>101</v>
      </c>
      <c r="CF402" s="101" t="s">
        <v>102</v>
      </c>
      <c r="CG402" s="102" t="s">
        <v>185</v>
      </c>
      <c r="CH402" s="103" t="s">
        <v>186</v>
      </c>
      <c r="CI402" s="104"/>
    </row>
    <row r="403" ht="30.3" spans="1:87">
      <c r="A403" s="21">
        <v>400</v>
      </c>
      <c r="B403" s="28"/>
      <c r="C403" s="29"/>
      <c r="D403" s="30"/>
      <c r="E403" s="26"/>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12</v>
      </c>
      <c r="BN403" s="81" t="s">
        <v>105</v>
      </c>
      <c r="BO403" s="81" t="s">
        <v>105</v>
      </c>
      <c r="BP403" s="81" t="s">
        <v>105</v>
      </c>
      <c r="BQ403" s="81" t="s">
        <v>105</v>
      </c>
      <c r="BR403" s="81" t="s">
        <v>105</v>
      </c>
      <c r="BS403" s="81" t="s">
        <v>105</v>
      </c>
      <c r="BT403" s="81" t="s">
        <v>105</v>
      </c>
      <c r="BU403" s="81" t="s">
        <v>105</v>
      </c>
      <c r="BV403" s="87" t="s">
        <v>98</v>
      </c>
      <c r="BW403" s="88" t="s">
        <v>184</v>
      </c>
      <c r="BX403" s="81" t="s">
        <v>105</v>
      </c>
      <c r="BY403" s="81" t="s">
        <v>105</v>
      </c>
      <c r="BZ403" s="81" t="s">
        <v>105</v>
      </c>
      <c r="CA403" s="81" t="s">
        <v>105</v>
      </c>
      <c r="CB403" s="81" t="s">
        <v>105</v>
      </c>
      <c r="CC403" s="81" t="s">
        <v>105</v>
      </c>
      <c r="CD403" s="99" t="s">
        <v>105</v>
      </c>
      <c r="CE403" s="100" t="s">
        <v>101</v>
      </c>
      <c r="CF403" s="101" t="s">
        <v>102</v>
      </c>
      <c r="CG403" s="102" t="s">
        <v>185</v>
      </c>
      <c r="CH403" s="103" t="s">
        <v>186</v>
      </c>
      <c r="CI403" s="104"/>
    </row>
    <row r="404" ht="30.3" spans="1:87">
      <c r="A404" s="21">
        <v>401</v>
      </c>
      <c r="B404" s="28"/>
      <c r="C404" s="29"/>
      <c r="D404" s="30"/>
      <c r="E404" s="26"/>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12</v>
      </c>
      <c r="BN404" s="81" t="s">
        <v>105</v>
      </c>
      <c r="BO404" s="81" t="s">
        <v>105</v>
      </c>
      <c r="BP404" s="81" t="s">
        <v>105</v>
      </c>
      <c r="BQ404" s="81" t="s">
        <v>105</v>
      </c>
      <c r="BR404" s="81" t="s">
        <v>105</v>
      </c>
      <c r="BS404" s="81" t="s">
        <v>105</v>
      </c>
      <c r="BT404" s="81" t="s">
        <v>105</v>
      </c>
      <c r="BU404" s="81" t="s">
        <v>105</v>
      </c>
      <c r="BV404" s="87" t="s">
        <v>98</v>
      </c>
      <c r="BW404" s="88" t="s">
        <v>184</v>
      </c>
      <c r="BX404" s="81" t="s">
        <v>105</v>
      </c>
      <c r="BY404" s="81" t="s">
        <v>105</v>
      </c>
      <c r="BZ404" s="81" t="s">
        <v>105</v>
      </c>
      <c r="CA404" s="81" t="s">
        <v>105</v>
      </c>
      <c r="CB404" s="81" t="s">
        <v>105</v>
      </c>
      <c r="CC404" s="81" t="s">
        <v>105</v>
      </c>
      <c r="CD404" s="99" t="s">
        <v>105</v>
      </c>
      <c r="CE404" s="100" t="s">
        <v>101</v>
      </c>
      <c r="CF404" s="101" t="s">
        <v>102</v>
      </c>
      <c r="CG404" s="102" t="s">
        <v>185</v>
      </c>
      <c r="CH404" s="103" t="s">
        <v>186</v>
      </c>
      <c r="CI404" s="104"/>
    </row>
    <row r="405" ht="30.3" spans="1:87">
      <c r="A405" s="21">
        <v>402</v>
      </c>
      <c r="B405" s="28"/>
      <c r="C405" s="29"/>
      <c r="D405" s="30"/>
      <c r="E405" s="26"/>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12</v>
      </c>
      <c r="BN405" s="81" t="s">
        <v>105</v>
      </c>
      <c r="BO405" s="81" t="s">
        <v>105</v>
      </c>
      <c r="BP405" s="81" t="s">
        <v>105</v>
      </c>
      <c r="BQ405" s="81" t="s">
        <v>105</v>
      </c>
      <c r="BR405" s="81" t="s">
        <v>105</v>
      </c>
      <c r="BS405" s="81" t="s">
        <v>105</v>
      </c>
      <c r="BT405" s="81" t="s">
        <v>105</v>
      </c>
      <c r="BU405" s="81" t="s">
        <v>105</v>
      </c>
      <c r="BV405" s="87" t="s">
        <v>98</v>
      </c>
      <c r="BW405" s="88" t="s">
        <v>184</v>
      </c>
      <c r="BX405" s="81" t="s">
        <v>105</v>
      </c>
      <c r="BY405" s="81" t="s">
        <v>105</v>
      </c>
      <c r="BZ405" s="81" t="s">
        <v>105</v>
      </c>
      <c r="CA405" s="81" t="s">
        <v>105</v>
      </c>
      <c r="CB405" s="81" t="s">
        <v>105</v>
      </c>
      <c r="CC405" s="81" t="s">
        <v>105</v>
      </c>
      <c r="CD405" s="99" t="s">
        <v>105</v>
      </c>
      <c r="CE405" s="100" t="s">
        <v>101</v>
      </c>
      <c r="CF405" s="101" t="s">
        <v>102</v>
      </c>
      <c r="CG405" s="102" t="s">
        <v>185</v>
      </c>
      <c r="CH405" s="103" t="s">
        <v>186</v>
      </c>
      <c r="CI405" s="104"/>
    </row>
    <row r="406" ht="30.3" spans="1:87">
      <c r="A406" s="21">
        <v>403</v>
      </c>
      <c r="B406" s="28"/>
      <c r="C406" s="29"/>
      <c r="D406" s="30"/>
      <c r="E406" s="26"/>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12</v>
      </c>
      <c r="BN406" s="81" t="s">
        <v>105</v>
      </c>
      <c r="BO406" s="81" t="s">
        <v>105</v>
      </c>
      <c r="BP406" s="81" t="s">
        <v>105</v>
      </c>
      <c r="BQ406" s="81" t="s">
        <v>105</v>
      </c>
      <c r="BR406" s="81" t="s">
        <v>105</v>
      </c>
      <c r="BS406" s="81" t="s">
        <v>105</v>
      </c>
      <c r="BT406" s="81" t="s">
        <v>105</v>
      </c>
      <c r="BU406" s="81" t="s">
        <v>105</v>
      </c>
      <c r="BV406" s="87" t="s">
        <v>98</v>
      </c>
      <c r="BW406" s="88" t="s">
        <v>184</v>
      </c>
      <c r="BX406" s="81" t="s">
        <v>105</v>
      </c>
      <c r="BY406" s="81" t="s">
        <v>105</v>
      </c>
      <c r="BZ406" s="81" t="s">
        <v>105</v>
      </c>
      <c r="CA406" s="81" t="s">
        <v>105</v>
      </c>
      <c r="CB406" s="81" t="s">
        <v>105</v>
      </c>
      <c r="CC406" s="81" t="s">
        <v>105</v>
      </c>
      <c r="CD406" s="99" t="s">
        <v>105</v>
      </c>
      <c r="CE406" s="100" t="s">
        <v>101</v>
      </c>
      <c r="CF406" s="101" t="s">
        <v>102</v>
      </c>
      <c r="CG406" s="102" t="s">
        <v>185</v>
      </c>
      <c r="CH406" s="103" t="s">
        <v>186</v>
      </c>
      <c r="CI406" s="104"/>
    </row>
    <row r="407" ht="30.3" spans="1:87">
      <c r="A407" s="21">
        <v>404</v>
      </c>
      <c r="B407" s="28"/>
      <c r="C407" s="29"/>
      <c r="D407" s="30"/>
      <c r="E407" s="26"/>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12</v>
      </c>
      <c r="BN407" s="81" t="s">
        <v>105</v>
      </c>
      <c r="BO407" s="81" t="s">
        <v>105</v>
      </c>
      <c r="BP407" s="81" t="s">
        <v>105</v>
      </c>
      <c r="BQ407" s="81" t="s">
        <v>105</v>
      </c>
      <c r="BR407" s="81" t="s">
        <v>105</v>
      </c>
      <c r="BS407" s="81" t="s">
        <v>105</v>
      </c>
      <c r="BT407" s="81" t="s">
        <v>105</v>
      </c>
      <c r="BU407" s="81" t="s">
        <v>105</v>
      </c>
      <c r="BV407" s="87" t="s">
        <v>98</v>
      </c>
      <c r="BW407" s="88" t="s">
        <v>184</v>
      </c>
      <c r="BX407" s="81" t="s">
        <v>105</v>
      </c>
      <c r="BY407" s="81" t="s">
        <v>105</v>
      </c>
      <c r="BZ407" s="81" t="s">
        <v>105</v>
      </c>
      <c r="CA407" s="81" t="s">
        <v>105</v>
      </c>
      <c r="CB407" s="81" t="s">
        <v>105</v>
      </c>
      <c r="CC407" s="81" t="s">
        <v>105</v>
      </c>
      <c r="CD407" s="99" t="s">
        <v>105</v>
      </c>
      <c r="CE407" s="100" t="s">
        <v>101</v>
      </c>
      <c r="CF407" s="101" t="s">
        <v>102</v>
      </c>
      <c r="CG407" s="102" t="s">
        <v>185</v>
      </c>
      <c r="CH407" s="103" t="s">
        <v>186</v>
      </c>
      <c r="CI407" s="104"/>
    </row>
    <row r="408" ht="30.3" spans="1:87">
      <c r="A408" s="21">
        <v>405</v>
      </c>
      <c r="B408" s="28"/>
      <c r="C408" s="29"/>
      <c r="D408" s="30"/>
      <c r="E408" s="26"/>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12</v>
      </c>
      <c r="BN408" s="81" t="s">
        <v>105</v>
      </c>
      <c r="BO408" s="81" t="s">
        <v>105</v>
      </c>
      <c r="BP408" s="81" t="s">
        <v>105</v>
      </c>
      <c r="BQ408" s="81" t="s">
        <v>105</v>
      </c>
      <c r="BR408" s="81" t="s">
        <v>105</v>
      </c>
      <c r="BS408" s="81" t="s">
        <v>105</v>
      </c>
      <c r="BT408" s="81" t="s">
        <v>105</v>
      </c>
      <c r="BU408" s="81" t="s">
        <v>105</v>
      </c>
      <c r="BV408" s="87" t="s">
        <v>98</v>
      </c>
      <c r="BW408" s="88" t="s">
        <v>184</v>
      </c>
      <c r="BX408" s="81" t="s">
        <v>105</v>
      </c>
      <c r="BY408" s="81" t="s">
        <v>105</v>
      </c>
      <c r="BZ408" s="81" t="s">
        <v>105</v>
      </c>
      <c r="CA408" s="81" t="s">
        <v>105</v>
      </c>
      <c r="CB408" s="81" t="s">
        <v>105</v>
      </c>
      <c r="CC408" s="81" t="s">
        <v>105</v>
      </c>
      <c r="CD408" s="99" t="s">
        <v>105</v>
      </c>
      <c r="CE408" s="100" t="s">
        <v>101</v>
      </c>
      <c r="CF408" s="101" t="s">
        <v>102</v>
      </c>
      <c r="CG408" s="102" t="s">
        <v>185</v>
      </c>
      <c r="CH408" s="103" t="s">
        <v>186</v>
      </c>
      <c r="CI408" s="104"/>
    </row>
    <row r="409" ht="30.3" spans="1:87">
      <c r="A409" s="21">
        <v>406</v>
      </c>
      <c r="B409" s="28"/>
      <c r="C409" s="29"/>
      <c r="D409" s="30"/>
      <c r="E409" s="26"/>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12</v>
      </c>
      <c r="BN409" s="81" t="s">
        <v>105</v>
      </c>
      <c r="BO409" s="81" t="s">
        <v>105</v>
      </c>
      <c r="BP409" s="81" t="s">
        <v>105</v>
      </c>
      <c r="BQ409" s="81" t="s">
        <v>105</v>
      </c>
      <c r="BR409" s="81" t="s">
        <v>105</v>
      </c>
      <c r="BS409" s="81" t="s">
        <v>105</v>
      </c>
      <c r="BT409" s="81" t="s">
        <v>105</v>
      </c>
      <c r="BU409" s="81" t="s">
        <v>105</v>
      </c>
      <c r="BV409" s="87" t="s">
        <v>98</v>
      </c>
      <c r="BW409" s="88" t="s">
        <v>184</v>
      </c>
      <c r="BX409" s="81" t="s">
        <v>105</v>
      </c>
      <c r="BY409" s="81" t="s">
        <v>105</v>
      </c>
      <c r="BZ409" s="81" t="s">
        <v>105</v>
      </c>
      <c r="CA409" s="81" t="s">
        <v>105</v>
      </c>
      <c r="CB409" s="81" t="s">
        <v>105</v>
      </c>
      <c r="CC409" s="81" t="s">
        <v>105</v>
      </c>
      <c r="CD409" s="99" t="s">
        <v>105</v>
      </c>
      <c r="CE409" s="100" t="s">
        <v>101</v>
      </c>
      <c r="CF409" s="101" t="s">
        <v>102</v>
      </c>
      <c r="CG409" s="102" t="s">
        <v>185</v>
      </c>
      <c r="CH409" s="103" t="s">
        <v>186</v>
      </c>
      <c r="CI409" s="104"/>
    </row>
    <row r="410" ht="30.3" spans="1:87">
      <c r="A410" s="21">
        <v>407</v>
      </c>
      <c r="B410" s="28"/>
      <c r="C410" s="29"/>
      <c r="D410" s="30"/>
      <c r="E410" s="26"/>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12</v>
      </c>
      <c r="BN410" s="81" t="s">
        <v>105</v>
      </c>
      <c r="BO410" s="81" t="s">
        <v>105</v>
      </c>
      <c r="BP410" s="81" t="s">
        <v>105</v>
      </c>
      <c r="BQ410" s="81" t="s">
        <v>105</v>
      </c>
      <c r="BR410" s="81" t="s">
        <v>105</v>
      </c>
      <c r="BS410" s="81" t="s">
        <v>105</v>
      </c>
      <c r="BT410" s="81" t="s">
        <v>105</v>
      </c>
      <c r="BU410" s="81" t="s">
        <v>105</v>
      </c>
      <c r="BV410" s="87" t="s">
        <v>98</v>
      </c>
      <c r="BW410" s="88" t="s">
        <v>184</v>
      </c>
      <c r="BX410" s="81" t="s">
        <v>105</v>
      </c>
      <c r="BY410" s="81" t="s">
        <v>105</v>
      </c>
      <c r="BZ410" s="81" t="s">
        <v>105</v>
      </c>
      <c r="CA410" s="81" t="s">
        <v>105</v>
      </c>
      <c r="CB410" s="81" t="s">
        <v>105</v>
      </c>
      <c r="CC410" s="81" t="s">
        <v>105</v>
      </c>
      <c r="CD410" s="99" t="s">
        <v>105</v>
      </c>
      <c r="CE410" s="100" t="s">
        <v>101</v>
      </c>
      <c r="CF410" s="101" t="s">
        <v>102</v>
      </c>
      <c r="CG410" s="102" t="s">
        <v>185</v>
      </c>
      <c r="CH410" s="103" t="s">
        <v>186</v>
      </c>
      <c r="CI410" s="104"/>
    </row>
    <row r="411" ht="30.3" spans="1:87">
      <c r="A411" s="21">
        <v>408</v>
      </c>
      <c r="B411" s="28"/>
      <c r="C411" s="29"/>
      <c r="D411" s="30"/>
      <c r="E411" s="26"/>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12</v>
      </c>
      <c r="BN411" s="81" t="s">
        <v>105</v>
      </c>
      <c r="BO411" s="81" t="s">
        <v>105</v>
      </c>
      <c r="BP411" s="81" t="s">
        <v>105</v>
      </c>
      <c r="BQ411" s="81" t="s">
        <v>105</v>
      </c>
      <c r="BR411" s="81" t="s">
        <v>105</v>
      </c>
      <c r="BS411" s="81" t="s">
        <v>105</v>
      </c>
      <c r="BT411" s="81" t="s">
        <v>105</v>
      </c>
      <c r="BU411" s="81" t="s">
        <v>105</v>
      </c>
      <c r="BV411" s="87" t="s">
        <v>98</v>
      </c>
      <c r="BW411" s="88" t="s">
        <v>184</v>
      </c>
      <c r="BX411" s="81" t="s">
        <v>105</v>
      </c>
      <c r="BY411" s="81" t="s">
        <v>105</v>
      </c>
      <c r="BZ411" s="81" t="s">
        <v>105</v>
      </c>
      <c r="CA411" s="81" t="s">
        <v>105</v>
      </c>
      <c r="CB411" s="81" t="s">
        <v>105</v>
      </c>
      <c r="CC411" s="81" t="s">
        <v>105</v>
      </c>
      <c r="CD411" s="99" t="s">
        <v>105</v>
      </c>
      <c r="CE411" s="100" t="s">
        <v>101</v>
      </c>
      <c r="CF411" s="101" t="s">
        <v>102</v>
      </c>
      <c r="CG411" s="102" t="s">
        <v>185</v>
      </c>
      <c r="CH411" s="103" t="s">
        <v>186</v>
      </c>
      <c r="CI411" s="104"/>
    </row>
    <row r="412" ht="30.3" spans="1:87">
      <c r="A412" s="21">
        <v>409</v>
      </c>
      <c r="B412" s="28"/>
      <c r="C412" s="29"/>
      <c r="D412" s="30"/>
      <c r="E412" s="26"/>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12</v>
      </c>
      <c r="BN412" s="81" t="s">
        <v>105</v>
      </c>
      <c r="BO412" s="81" t="s">
        <v>105</v>
      </c>
      <c r="BP412" s="81" t="s">
        <v>105</v>
      </c>
      <c r="BQ412" s="81" t="s">
        <v>105</v>
      </c>
      <c r="BR412" s="81" t="s">
        <v>105</v>
      </c>
      <c r="BS412" s="81" t="s">
        <v>105</v>
      </c>
      <c r="BT412" s="81" t="s">
        <v>105</v>
      </c>
      <c r="BU412" s="81" t="s">
        <v>105</v>
      </c>
      <c r="BV412" s="87" t="s">
        <v>98</v>
      </c>
      <c r="BW412" s="88" t="s">
        <v>184</v>
      </c>
      <c r="BX412" s="81" t="s">
        <v>105</v>
      </c>
      <c r="BY412" s="81" t="s">
        <v>105</v>
      </c>
      <c r="BZ412" s="81" t="s">
        <v>105</v>
      </c>
      <c r="CA412" s="81" t="s">
        <v>105</v>
      </c>
      <c r="CB412" s="81" t="s">
        <v>105</v>
      </c>
      <c r="CC412" s="81" t="s">
        <v>105</v>
      </c>
      <c r="CD412" s="99" t="s">
        <v>105</v>
      </c>
      <c r="CE412" s="100" t="s">
        <v>101</v>
      </c>
      <c r="CF412" s="101" t="s">
        <v>102</v>
      </c>
      <c r="CG412" s="102" t="s">
        <v>185</v>
      </c>
      <c r="CH412" s="103" t="s">
        <v>186</v>
      </c>
      <c r="CI412" s="104"/>
    </row>
    <row r="413" ht="30.3" spans="1:87">
      <c r="A413" s="21">
        <v>410</v>
      </c>
      <c r="B413" s="28"/>
      <c r="C413" s="29"/>
      <c r="D413" s="30"/>
      <c r="E413" s="26"/>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12</v>
      </c>
      <c r="BN413" s="81" t="s">
        <v>105</v>
      </c>
      <c r="BO413" s="81" t="s">
        <v>105</v>
      </c>
      <c r="BP413" s="81" t="s">
        <v>105</v>
      </c>
      <c r="BQ413" s="81" t="s">
        <v>105</v>
      </c>
      <c r="BR413" s="81" t="s">
        <v>105</v>
      </c>
      <c r="BS413" s="81" t="s">
        <v>105</v>
      </c>
      <c r="BT413" s="81" t="s">
        <v>105</v>
      </c>
      <c r="BU413" s="81" t="s">
        <v>105</v>
      </c>
      <c r="BV413" s="87" t="s">
        <v>98</v>
      </c>
      <c r="BW413" s="88" t="s">
        <v>184</v>
      </c>
      <c r="BX413" s="81" t="s">
        <v>105</v>
      </c>
      <c r="BY413" s="81" t="s">
        <v>105</v>
      </c>
      <c r="BZ413" s="81" t="s">
        <v>105</v>
      </c>
      <c r="CA413" s="81" t="s">
        <v>105</v>
      </c>
      <c r="CB413" s="81" t="s">
        <v>105</v>
      </c>
      <c r="CC413" s="81" t="s">
        <v>105</v>
      </c>
      <c r="CD413" s="99" t="s">
        <v>105</v>
      </c>
      <c r="CE413" s="100" t="s">
        <v>101</v>
      </c>
      <c r="CF413" s="101" t="s">
        <v>102</v>
      </c>
      <c r="CG413" s="102" t="s">
        <v>185</v>
      </c>
      <c r="CH413" s="103" t="s">
        <v>186</v>
      </c>
      <c r="CI413" s="104"/>
    </row>
    <row r="414" ht="30.3" spans="1:87">
      <c r="A414" s="21">
        <v>411</v>
      </c>
      <c r="B414" s="28"/>
      <c r="C414" s="29"/>
      <c r="D414" s="30"/>
      <c r="E414" s="26"/>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12</v>
      </c>
      <c r="BN414" s="81" t="s">
        <v>105</v>
      </c>
      <c r="BO414" s="81" t="s">
        <v>105</v>
      </c>
      <c r="BP414" s="81" t="s">
        <v>105</v>
      </c>
      <c r="BQ414" s="81" t="s">
        <v>105</v>
      </c>
      <c r="BR414" s="81" t="s">
        <v>105</v>
      </c>
      <c r="BS414" s="81" t="s">
        <v>105</v>
      </c>
      <c r="BT414" s="81" t="s">
        <v>105</v>
      </c>
      <c r="BU414" s="81" t="s">
        <v>105</v>
      </c>
      <c r="BV414" s="87" t="s">
        <v>98</v>
      </c>
      <c r="BW414" s="88" t="s">
        <v>184</v>
      </c>
      <c r="BX414" s="81" t="s">
        <v>105</v>
      </c>
      <c r="BY414" s="81" t="s">
        <v>105</v>
      </c>
      <c r="BZ414" s="81" t="s">
        <v>105</v>
      </c>
      <c r="CA414" s="81" t="s">
        <v>105</v>
      </c>
      <c r="CB414" s="81" t="s">
        <v>105</v>
      </c>
      <c r="CC414" s="81" t="s">
        <v>105</v>
      </c>
      <c r="CD414" s="99" t="s">
        <v>105</v>
      </c>
      <c r="CE414" s="100" t="s">
        <v>101</v>
      </c>
      <c r="CF414" s="101" t="s">
        <v>102</v>
      </c>
      <c r="CG414" s="102" t="s">
        <v>185</v>
      </c>
      <c r="CH414" s="103" t="s">
        <v>186</v>
      </c>
      <c r="CI414" s="104"/>
    </row>
    <row r="415" ht="30.3" spans="1:87">
      <c r="A415" s="21">
        <v>412</v>
      </c>
      <c r="B415" s="28"/>
      <c r="C415" s="29"/>
      <c r="D415" s="30"/>
      <c r="E415" s="26"/>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12</v>
      </c>
      <c r="BN415" s="81" t="s">
        <v>105</v>
      </c>
      <c r="BO415" s="81" t="s">
        <v>105</v>
      </c>
      <c r="BP415" s="81" t="s">
        <v>105</v>
      </c>
      <c r="BQ415" s="81" t="s">
        <v>105</v>
      </c>
      <c r="BR415" s="81" t="s">
        <v>105</v>
      </c>
      <c r="BS415" s="81" t="s">
        <v>105</v>
      </c>
      <c r="BT415" s="81" t="s">
        <v>105</v>
      </c>
      <c r="BU415" s="81" t="s">
        <v>105</v>
      </c>
      <c r="BV415" s="87" t="s">
        <v>98</v>
      </c>
      <c r="BW415" s="88" t="s">
        <v>184</v>
      </c>
      <c r="BX415" s="81" t="s">
        <v>105</v>
      </c>
      <c r="BY415" s="81" t="s">
        <v>105</v>
      </c>
      <c r="BZ415" s="81" t="s">
        <v>105</v>
      </c>
      <c r="CA415" s="81" t="s">
        <v>105</v>
      </c>
      <c r="CB415" s="81" t="s">
        <v>105</v>
      </c>
      <c r="CC415" s="81" t="s">
        <v>105</v>
      </c>
      <c r="CD415" s="99" t="s">
        <v>105</v>
      </c>
      <c r="CE415" s="100" t="s">
        <v>101</v>
      </c>
      <c r="CF415" s="101" t="s">
        <v>102</v>
      </c>
      <c r="CG415" s="102" t="s">
        <v>185</v>
      </c>
      <c r="CH415" s="103" t="s">
        <v>186</v>
      </c>
      <c r="CI415" s="104"/>
    </row>
    <row r="416" ht="30.3" spans="1:87">
      <c r="A416" s="21">
        <v>413</v>
      </c>
      <c r="B416" s="28"/>
      <c r="C416" s="29"/>
      <c r="D416" s="30"/>
      <c r="E416" s="26"/>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12</v>
      </c>
      <c r="BN416" s="81" t="s">
        <v>105</v>
      </c>
      <c r="BO416" s="81" t="s">
        <v>105</v>
      </c>
      <c r="BP416" s="81" t="s">
        <v>105</v>
      </c>
      <c r="BQ416" s="81" t="s">
        <v>105</v>
      </c>
      <c r="BR416" s="81" t="s">
        <v>105</v>
      </c>
      <c r="BS416" s="81" t="s">
        <v>105</v>
      </c>
      <c r="BT416" s="81" t="s">
        <v>105</v>
      </c>
      <c r="BU416" s="81" t="s">
        <v>105</v>
      </c>
      <c r="BV416" s="87" t="s">
        <v>98</v>
      </c>
      <c r="BW416" s="88" t="s">
        <v>184</v>
      </c>
      <c r="BX416" s="81" t="s">
        <v>105</v>
      </c>
      <c r="BY416" s="81" t="s">
        <v>105</v>
      </c>
      <c r="BZ416" s="81" t="s">
        <v>105</v>
      </c>
      <c r="CA416" s="81" t="s">
        <v>105</v>
      </c>
      <c r="CB416" s="81" t="s">
        <v>105</v>
      </c>
      <c r="CC416" s="81" t="s">
        <v>105</v>
      </c>
      <c r="CD416" s="99" t="s">
        <v>105</v>
      </c>
      <c r="CE416" s="100" t="s">
        <v>101</v>
      </c>
      <c r="CF416" s="101" t="s">
        <v>102</v>
      </c>
      <c r="CG416" s="102" t="s">
        <v>185</v>
      </c>
      <c r="CH416" s="103" t="s">
        <v>186</v>
      </c>
      <c r="CI416" s="104"/>
    </row>
    <row r="417" ht="30.3" spans="1:87">
      <c r="A417" s="21">
        <v>414</v>
      </c>
      <c r="B417" s="28"/>
      <c r="C417" s="29"/>
      <c r="D417" s="30"/>
      <c r="E417" s="26"/>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12</v>
      </c>
      <c r="BN417" s="81" t="s">
        <v>105</v>
      </c>
      <c r="BO417" s="81" t="s">
        <v>105</v>
      </c>
      <c r="BP417" s="81" t="s">
        <v>105</v>
      </c>
      <c r="BQ417" s="81" t="s">
        <v>105</v>
      </c>
      <c r="BR417" s="81" t="s">
        <v>105</v>
      </c>
      <c r="BS417" s="81" t="s">
        <v>105</v>
      </c>
      <c r="BT417" s="81" t="s">
        <v>105</v>
      </c>
      <c r="BU417" s="81" t="s">
        <v>105</v>
      </c>
      <c r="BV417" s="87" t="s">
        <v>98</v>
      </c>
      <c r="BW417" s="88" t="s">
        <v>184</v>
      </c>
      <c r="BX417" s="81" t="s">
        <v>105</v>
      </c>
      <c r="BY417" s="81" t="s">
        <v>105</v>
      </c>
      <c r="BZ417" s="81" t="s">
        <v>105</v>
      </c>
      <c r="CA417" s="81" t="s">
        <v>105</v>
      </c>
      <c r="CB417" s="81" t="s">
        <v>105</v>
      </c>
      <c r="CC417" s="81" t="s">
        <v>105</v>
      </c>
      <c r="CD417" s="99" t="s">
        <v>105</v>
      </c>
      <c r="CE417" s="100" t="s">
        <v>101</v>
      </c>
      <c r="CF417" s="101" t="s">
        <v>102</v>
      </c>
      <c r="CG417" s="102" t="s">
        <v>185</v>
      </c>
      <c r="CH417" s="103" t="s">
        <v>186</v>
      </c>
      <c r="CI417" s="104"/>
    </row>
    <row r="418" ht="30.3" spans="1:87">
      <c r="A418" s="21">
        <v>415</v>
      </c>
      <c r="B418" s="28"/>
      <c r="C418" s="29"/>
      <c r="D418" s="30"/>
      <c r="E418" s="26"/>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12</v>
      </c>
      <c r="BN418" s="81" t="s">
        <v>105</v>
      </c>
      <c r="BO418" s="81" t="s">
        <v>105</v>
      </c>
      <c r="BP418" s="81" t="s">
        <v>105</v>
      </c>
      <c r="BQ418" s="81" t="s">
        <v>105</v>
      </c>
      <c r="BR418" s="81" t="s">
        <v>105</v>
      </c>
      <c r="BS418" s="81" t="s">
        <v>105</v>
      </c>
      <c r="BT418" s="81" t="s">
        <v>105</v>
      </c>
      <c r="BU418" s="81" t="s">
        <v>105</v>
      </c>
      <c r="BV418" s="87" t="s">
        <v>98</v>
      </c>
      <c r="BW418" s="88" t="s">
        <v>184</v>
      </c>
      <c r="BX418" s="81" t="s">
        <v>105</v>
      </c>
      <c r="BY418" s="81" t="s">
        <v>105</v>
      </c>
      <c r="BZ418" s="81" t="s">
        <v>105</v>
      </c>
      <c r="CA418" s="81" t="s">
        <v>105</v>
      </c>
      <c r="CB418" s="81" t="s">
        <v>105</v>
      </c>
      <c r="CC418" s="81" t="s">
        <v>105</v>
      </c>
      <c r="CD418" s="99" t="s">
        <v>105</v>
      </c>
      <c r="CE418" s="100" t="s">
        <v>101</v>
      </c>
      <c r="CF418" s="101" t="s">
        <v>102</v>
      </c>
      <c r="CG418" s="102" t="s">
        <v>185</v>
      </c>
      <c r="CH418" s="103" t="s">
        <v>186</v>
      </c>
      <c r="CI418" s="104"/>
    </row>
    <row r="419" ht="30.3" spans="1:87">
      <c r="A419" s="21">
        <v>416</v>
      </c>
      <c r="B419" s="28"/>
      <c r="C419" s="29"/>
      <c r="D419" s="30"/>
      <c r="E419" s="26"/>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12</v>
      </c>
      <c r="BN419" s="81" t="s">
        <v>105</v>
      </c>
      <c r="BO419" s="81" t="s">
        <v>105</v>
      </c>
      <c r="BP419" s="81" t="s">
        <v>105</v>
      </c>
      <c r="BQ419" s="81" t="s">
        <v>105</v>
      </c>
      <c r="BR419" s="81" t="s">
        <v>105</v>
      </c>
      <c r="BS419" s="81" t="s">
        <v>105</v>
      </c>
      <c r="BT419" s="81" t="s">
        <v>105</v>
      </c>
      <c r="BU419" s="81" t="s">
        <v>105</v>
      </c>
      <c r="BV419" s="87" t="s">
        <v>98</v>
      </c>
      <c r="BW419" s="88" t="s">
        <v>184</v>
      </c>
      <c r="BX419" s="81" t="s">
        <v>105</v>
      </c>
      <c r="BY419" s="81" t="s">
        <v>105</v>
      </c>
      <c r="BZ419" s="81" t="s">
        <v>105</v>
      </c>
      <c r="CA419" s="81" t="s">
        <v>105</v>
      </c>
      <c r="CB419" s="81" t="s">
        <v>105</v>
      </c>
      <c r="CC419" s="81" t="s">
        <v>105</v>
      </c>
      <c r="CD419" s="99" t="s">
        <v>105</v>
      </c>
      <c r="CE419" s="100" t="s">
        <v>101</v>
      </c>
      <c r="CF419" s="101" t="s">
        <v>102</v>
      </c>
      <c r="CG419" s="102" t="s">
        <v>185</v>
      </c>
      <c r="CH419" s="103" t="s">
        <v>186</v>
      </c>
      <c r="CI419" s="104"/>
    </row>
    <row r="420" ht="30.3" spans="1:87">
      <c r="A420" s="21">
        <v>417</v>
      </c>
      <c r="B420" s="28"/>
      <c r="C420" s="29"/>
      <c r="D420" s="30"/>
      <c r="E420" s="26"/>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12</v>
      </c>
      <c r="BN420" s="81" t="s">
        <v>105</v>
      </c>
      <c r="BO420" s="81" t="s">
        <v>105</v>
      </c>
      <c r="BP420" s="81" t="s">
        <v>105</v>
      </c>
      <c r="BQ420" s="81" t="s">
        <v>105</v>
      </c>
      <c r="BR420" s="81" t="s">
        <v>105</v>
      </c>
      <c r="BS420" s="81" t="s">
        <v>105</v>
      </c>
      <c r="BT420" s="81" t="s">
        <v>105</v>
      </c>
      <c r="BU420" s="81" t="s">
        <v>105</v>
      </c>
      <c r="BV420" s="87" t="s">
        <v>98</v>
      </c>
      <c r="BW420" s="88" t="s">
        <v>184</v>
      </c>
      <c r="BX420" s="81" t="s">
        <v>105</v>
      </c>
      <c r="BY420" s="81" t="s">
        <v>105</v>
      </c>
      <c r="BZ420" s="81" t="s">
        <v>105</v>
      </c>
      <c r="CA420" s="81" t="s">
        <v>105</v>
      </c>
      <c r="CB420" s="81" t="s">
        <v>105</v>
      </c>
      <c r="CC420" s="81" t="s">
        <v>105</v>
      </c>
      <c r="CD420" s="99" t="s">
        <v>105</v>
      </c>
      <c r="CE420" s="100" t="s">
        <v>101</v>
      </c>
      <c r="CF420" s="101" t="s">
        <v>102</v>
      </c>
      <c r="CG420" s="102" t="s">
        <v>185</v>
      </c>
      <c r="CH420" s="103" t="s">
        <v>186</v>
      </c>
      <c r="CI420" s="104"/>
    </row>
    <row r="421" ht="30.3" spans="1:87">
      <c r="A421" s="21">
        <v>418</v>
      </c>
      <c r="B421" s="28"/>
      <c r="C421" s="29"/>
      <c r="D421" s="30"/>
      <c r="E421" s="26"/>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12</v>
      </c>
      <c r="BN421" s="81" t="s">
        <v>105</v>
      </c>
      <c r="BO421" s="81" t="s">
        <v>105</v>
      </c>
      <c r="BP421" s="81" t="s">
        <v>105</v>
      </c>
      <c r="BQ421" s="81" t="s">
        <v>105</v>
      </c>
      <c r="BR421" s="81" t="s">
        <v>105</v>
      </c>
      <c r="BS421" s="81" t="s">
        <v>105</v>
      </c>
      <c r="BT421" s="81" t="s">
        <v>105</v>
      </c>
      <c r="BU421" s="81" t="s">
        <v>105</v>
      </c>
      <c r="BV421" s="87" t="s">
        <v>98</v>
      </c>
      <c r="BW421" s="88" t="s">
        <v>184</v>
      </c>
      <c r="BX421" s="81" t="s">
        <v>105</v>
      </c>
      <c r="BY421" s="81" t="s">
        <v>105</v>
      </c>
      <c r="BZ421" s="81" t="s">
        <v>105</v>
      </c>
      <c r="CA421" s="81" t="s">
        <v>105</v>
      </c>
      <c r="CB421" s="81" t="s">
        <v>105</v>
      </c>
      <c r="CC421" s="81" t="s">
        <v>105</v>
      </c>
      <c r="CD421" s="99" t="s">
        <v>105</v>
      </c>
      <c r="CE421" s="100" t="s">
        <v>101</v>
      </c>
      <c r="CF421" s="101" t="s">
        <v>102</v>
      </c>
      <c r="CG421" s="102" t="s">
        <v>185</v>
      </c>
      <c r="CH421" s="103" t="s">
        <v>186</v>
      </c>
      <c r="CI421" s="104"/>
    </row>
    <row r="422" ht="30.3" spans="1:87">
      <c r="A422" s="21">
        <v>419</v>
      </c>
      <c r="B422" s="28"/>
      <c r="C422" s="29"/>
      <c r="D422" s="30"/>
      <c r="E422" s="26"/>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12</v>
      </c>
      <c r="BN422" s="81" t="s">
        <v>105</v>
      </c>
      <c r="BO422" s="81" t="s">
        <v>105</v>
      </c>
      <c r="BP422" s="81" t="s">
        <v>105</v>
      </c>
      <c r="BQ422" s="81" t="s">
        <v>105</v>
      </c>
      <c r="BR422" s="81" t="s">
        <v>105</v>
      </c>
      <c r="BS422" s="81" t="s">
        <v>105</v>
      </c>
      <c r="BT422" s="81" t="s">
        <v>105</v>
      </c>
      <c r="BU422" s="81" t="s">
        <v>105</v>
      </c>
      <c r="BV422" s="87" t="s">
        <v>98</v>
      </c>
      <c r="BW422" s="88" t="s">
        <v>184</v>
      </c>
      <c r="BX422" s="81" t="s">
        <v>105</v>
      </c>
      <c r="BY422" s="81" t="s">
        <v>105</v>
      </c>
      <c r="BZ422" s="81" t="s">
        <v>105</v>
      </c>
      <c r="CA422" s="81" t="s">
        <v>105</v>
      </c>
      <c r="CB422" s="81" t="s">
        <v>105</v>
      </c>
      <c r="CC422" s="81" t="s">
        <v>105</v>
      </c>
      <c r="CD422" s="99" t="s">
        <v>105</v>
      </c>
      <c r="CE422" s="100" t="s">
        <v>101</v>
      </c>
      <c r="CF422" s="101" t="s">
        <v>102</v>
      </c>
      <c r="CG422" s="102" t="s">
        <v>185</v>
      </c>
      <c r="CH422" s="103" t="s">
        <v>186</v>
      </c>
      <c r="CI422" s="104"/>
    </row>
    <row r="423" ht="30.3" spans="1:87">
      <c r="A423" s="21">
        <v>420</v>
      </c>
      <c r="B423" s="28"/>
      <c r="C423" s="29"/>
      <c r="D423" s="30"/>
      <c r="E423" s="26"/>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12</v>
      </c>
      <c r="BN423" s="81" t="s">
        <v>105</v>
      </c>
      <c r="BO423" s="81" t="s">
        <v>105</v>
      </c>
      <c r="BP423" s="81" t="s">
        <v>105</v>
      </c>
      <c r="BQ423" s="81" t="s">
        <v>105</v>
      </c>
      <c r="BR423" s="81" t="s">
        <v>105</v>
      </c>
      <c r="BS423" s="81" t="s">
        <v>105</v>
      </c>
      <c r="BT423" s="81" t="s">
        <v>105</v>
      </c>
      <c r="BU423" s="81" t="s">
        <v>105</v>
      </c>
      <c r="BV423" s="87" t="s">
        <v>98</v>
      </c>
      <c r="BW423" s="88" t="s">
        <v>184</v>
      </c>
      <c r="BX423" s="81" t="s">
        <v>105</v>
      </c>
      <c r="BY423" s="81" t="s">
        <v>105</v>
      </c>
      <c r="BZ423" s="81" t="s">
        <v>105</v>
      </c>
      <c r="CA423" s="81" t="s">
        <v>105</v>
      </c>
      <c r="CB423" s="81" t="s">
        <v>105</v>
      </c>
      <c r="CC423" s="81" t="s">
        <v>105</v>
      </c>
      <c r="CD423" s="99" t="s">
        <v>105</v>
      </c>
      <c r="CE423" s="100" t="s">
        <v>101</v>
      </c>
      <c r="CF423" s="101" t="s">
        <v>102</v>
      </c>
      <c r="CG423" s="102" t="s">
        <v>185</v>
      </c>
      <c r="CH423" s="103" t="s">
        <v>186</v>
      </c>
      <c r="CI423" s="104"/>
    </row>
    <row r="424" ht="30.3" spans="1:87">
      <c r="A424" s="21">
        <v>421</v>
      </c>
      <c r="B424" s="28"/>
      <c r="C424" s="29"/>
      <c r="D424" s="30"/>
      <c r="E424" s="26"/>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12</v>
      </c>
      <c r="BN424" s="81" t="s">
        <v>105</v>
      </c>
      <c r="BO424" s="81" t="s">
        <v>105</v>
      </c>
      <c r="BP424" s="81" t="s">
        <v>105</v>
      </c>
      <c r="BQ424" s="81" t="s">
        <v>105</v>
      </c>
      <c r="BR424" s="81" t="s">
        <v>105</v>
      </c>
      <c r="BS424" s="81" t="s">
        <v>105</v>
      </c>
      <c r="BT424" s="81" t="s">
        <v>105</v>
      </c>
      <c r="BU424" s="81" t="s">
        <v>105</v>
      </c>
      <c r="BV424" s="87" t="s">
        <v>98</v>
      </c>
      <c r="BW424" s="88" t="s">
        <v>184</v>
      </c>
      <c r="BX424" s="81" t="s">
        <v>105</v>
      </c>
      <c r="BY424" s="81" t="s">
        <v>105</v>
      </c>
      <c r="BZ424" s="81" t="s">
        <v>105</v>
      </c>
      <c r="CA424" s="81" t="s">
        <v>105</v>
      </c>
      <c r="CB424" s="81" t="s">
        <v>105</v>
      </c>
      <c r="CC424" s="81" t="s">
        <v>105</v>
      </c>
      <c r="CD424" s="99" t="s">
        <v>105</v>
      </c>
      <c r="CE424" s="100" t="s">
        <v>101</v>
      </c>
      <c r="CF424" s="101" t="s">
        <v>102</v>
      </c>
      <c r="CG424" s="102" t="s">
        <v>185</v>
      </c>
      <c r="CH424" s="103" t="s">
        <v>186</v>
      </c>
      <c r="CI424" s="104"/>
    </row>
    <row r="425" ht="30.3" spans="1:87">
      <c r="A425" s="21">
        <v>422</v>
      </c>
      <c r="B425" s="28"/>
      <c r="C425" s="29"/>
      <c r="D425" s="30"/>
      <c r="E425" s="26"/>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12</v>
      </c>
      <c r="BN425" s="81" t="s">
        <v>105</v>
      </c>
      <c r="BO425" s="81" t="s">
        <v>105</v>
      </c>
      <c r="BP425" s="81" t="s">
        <v>105</v>
      </c>
      <c r="BQ425" s="81" t="s">
        <v>105</v>
      </c>
      <c r="BR425" s="81" t="s">
        <v>105</v>
      </c>
      <c r="BS425" s="81" t="s">
        <v>105</v>
      </c>
      <c r="BT425" s="81" t="s">
        <v>105</v>
      </c>
      <c r="BU425" s="81" t="s">
        <v>105</v>
      </c>
      <c r="BV425" s="87" t="s">
        <v>98</v>
      </c>
      <c r="BW425" s="88" t="s">
        <v>184</v>
      </c>
      <c r="BX425" s="81" t="s">
        <v>105</v>
      </c>
      <c r="BY425" s="81" t="s">
        <v>105</v>
      </c>
      <c r="BZ425" s="81" t="s">
        <v>105</v>
      </c>
      <c r="CA425" s="81" t="s">
        <v>105</v>
      </c>
      <c r="CB425" s="81" t="s">
        <v>105</v>
      </c>
      <c r="CC425" s="81" t="s">
        <v>105</v>
      </c>
      <c r="CD425" s="99" t="s">
        <v>105</v>
      </c>
      <c r="CE425" s="100" t="s">
        <v>101</v>
      </c>
      <c r="CF425" s="101" t="s">
        <v>102</v>
      </c>
      <c r="CG425" s="102" t="s">
        <v>185</v>
      </c>
      <c r="CH425" s="103" t="s">
        <v>186</v>
      </c>
      <c r="CI425" s="104"/>
    </row>
    <row r="426" ht="30.3" spans="1:87">
      <c r="A426" s="21">
        <v>423</v>
      </c>
      <c r="B426" s="28"/>
      <c r="C426" s="29"/>
      <c r="D426" s="30"/>
      <c r="E426" s="26"/>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12</v>
      </c>
      <c r="BN426" s="81" t="s">
        <v>105</v>
      </c>
      <c r="BO426" s="81" t="s">
        <v>105</v>
      </c>
      <c r="BP426" s="81" t="s">
        <v>105</v>
      </c>
      <c r="BQ426" s="81" t="s">
        <v>105</v>
      </c>
      <c r="BR426" s="81" t="s">
        <v>105</v>
      </c>
      <c r="BS426" s="81" t="s">
        <v>105</v>
      </c>
      <c r="BT426" s="81" t="s">
        <v>105</v>
      </c>
      <c r="BU426" s="81" t="s">
        <v>105</v>
      </c>
      <c r="BV426" s="87" t="s">
        <v>98</v>
      </c>
      <c r="BW426" s="88" t="s">
        <v>184</v>
      </c>
      <c r="BX426" s="81" t="s">
        <v>105</v>
      </c>
      <c r="BY426" s="81" t="s">
        <v>105</v>
      </c>
      <c r="BZ426" s="81" t="s">
        <v>105</v>
      </c>
      <c r="CA426" s="81" t="s">
        <v>105</v>
      </c>
      <c r="CB426" s="81" t="s">
        <v>105</v>
      </c>
      <c r="CC426" s="81" t="s">
        <v>105</v>
      </c>
      <c r="CD426" s="99" t="s">
        <v>105</v>
      </c>
      <c r="CE426" s="100" t="s">
        <v>101</v>
      </c>
      <c r="CF426" s="101" t="s">
        <v>102</v>
      </c>
      <c r="CG426" s="102" t="s">
        <v>185</v>
      </c>
      <c r="CH426" s="103" t="s">
        <v>186</v>
      </c>
      <c r="CI426" s="104"/>
    </row>
    <row r="427" ht="30.3" spans="1:87">
      <c r="A427" s="21">
        <v>424</v>
      </c>
      <c r="B427" s="28"/>
      <c r="C427" s="29"/>
      <c r="D427" s="30"/>
      <c r="E427" s="26"/>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12</v>
      </c>
      <c r="BN427" s="81" t="s">
        <v>105</v>
      </c>
      <c r="BO427" s="81" t="s">
        <v>105</v>
      </c>
      <c r="BP427" s="81" t="s">
        <v>105</v>
      </c>
      <c r="BQ427" s="81" t="s">
        <v>105</v>
      </c>
      <c r="BR427" s="81" t="s">
        <v>105</v>
      </c>
      <c r="BS427" s="81" t="s">
        <v>105</v>
      </c>
      <c r="BT427" s="81" t="s">
        <v>105</v>
      </c>
      <c r="BU427" s="81" t="s">
        <v>105</v>
      </c>
      <c r="BV427" s="87" t="s">
        <v>98</v>
      </c>
      <c r="BW427" s="88" t="s">
        <v>184</v>
      </c>
      <c r="BX427" s="81" t="s">
        <v>105</v>
      </c>
      <c r="BY427" s="81" t="s">
        <v>105</v>
      </c>
      <c r="BZ427" s="81" t="s">
        <v>105</v>
      </c>
      <c r="CA427" s="81" t="s">
        <v>105</v>
      </c>
      <c r="CB427" s="81" t="s">
        <v>105</v>
      </c>
      <c r="CC427" s="81" t="s">
        <v>105</v>
      </c>
      <c r="CD427" s="99" t="s">
        <v>105</v>
      </c>
      <c r="CE427" s="100" t="s">
        <v>101</v>
      </c>
      <c r="CF427" s="101" t="s">
        <v>102</v>
      </c>
      <c r="CG427" s="102" t="s">
        <v>185</v>
      </c>
      <c r="CH427" s="103" t="s">
        <v>186</v>
      </c>
      <c r="CI427" s="104"/>
    </row>
    <row r="428" ht="30.3" spans="1:87">
      <c r="A428" s="21">
        <v>425</v>
      </c>
      <c r="B428" s="28"/>
      <c r="C428" s="29"/>
      <c r="D428" s="30"/>
      <c r="E428" s="26"/>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12</v>
      </c>
      <c r="BN428" s="81" t="s">
        <v>105</v>
      </c>
      <c r="BO428" s="81" t="s">
        <v>105</v>
      </c>
      <c r="BP428" s="81" t="s">
        <v>105</v>
      </c>
      <c r="BQ428" s="81" t="s">
        <v>105</v>
      </c>
      <c r="BR428" s="81" t="s">
        <v>105</v>
      </c>
      <c r="BS428" s="81" t="s">
        <v>105</v>
      </c>
      <c r="BT428" s="81" t="s">
        <v>105</v>
      </c>
      <c r="BU428" s="81" t="s">
        <v>105</v>
      </c>
      <c r="BV428" s="87" t="s">
        <v>98</v>
      </c>
      <c r="BW428" s="88" t="s">
        <v>184</v>
      </c>
      <c r="BX428" s="81" t="s">
        <v>105</v>
      </c>
      <c r="BY428" s="81" t="s">
        <v>105</v>
      </c>
      <c r="BZ428" s="81" t="s">
        <v>105</v>
      </c>
      <c r="CA428" s="81" t="s">
        <v>105</v>
      </c>
      <c r="CB428" s="81" t="s">
        <v>105</v>
      </c>
      <c r="CC428" s="81" t="s">
        <v>105</v>
      </c>
      <c r="CD428" s="99" t="s">
        <v>105</v>
      </c>
      <c r="CE428" s="100" t="s">
        <v>101</v>
      </c>
      <c r="CF428" s="101" t="s">
        <v>102</v>
      </c>
      <c r="CG428" s="102" t="s">
        <v>185</v>
      </c>
      <c r="CH428" s="103" t="s">
        <v>186</v>
      </c>
      <c r="CI428" s="104"/>
    </row>
    <row r="429" ht="30.3" spans="1:87">
      <c r="A429" s="21">
        <v>426</v>
      </c>
      <c r="B429" s="28"/>
      <c r="C429" s="29"/>
      <c r="D429" s="30"/>
      <c r="E429" s="26"/>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12</v>
      </c>
      <c r="BN429" s="81" t="s">
        <v>105</v>
      </c>
      <c r="BO429" s="81" t="s">
        <v>105</v>
      </c>
      <c r="BP429" s="81" t="s">
        <v>105</v>
      </c>
      <c r="BQ429" s="81" t="s">
        <v>105</v>
      </c>
      <c r="BR429" s="81" t="s">
        <v>105</v>
      </c>
      <c r="BS429" s="81" t="s">
        <v>105</v>
      </c>
      <c r="BT429" s="81" t="s">
        <v>105</v>
      </c>
      <c r="BU429" s="81" t="s">
        <v>105</v>
      </c>
      <c r="BV429" s="87" t="s">
        <v>98</v>
      </c>
      <c r="BW429" s="88" t="s">
        <v>184</v>
      </c>
      <c r="BX429" s="81" t="s">
        <v>105</v>
      </c>
      <c r="BY429" s="81" t="s">
        <v>105</v>
      </c>
      <c r="BZ429" s="81" t="s">
        <v>105</v>
      </c>
      <c r="CA429" s="81" t="s">
        <v>105</v>
      </c>
      <c r="CB429" s="81" t="s">
        <v>105</v>
      </c>
      <c r="CC429" s="81" t="s">
        <v>105</v>
      </c>
      <c r="CD429" s="99" t="s">
        <v>105</v>
      </c>
      <c r="CE429" s="100" t="s">
        <v>101</v>
      </c>
      <c r="CF429" s="101" t="s">
        <v>102</v>
      </c>
      <c r="CG429" s="102" t="s">
        <v>185</v>
      </c>
      <c r="CH429" s="103" t="s">
        <v>186</v>
      </c>
      <c r="CI429" s="104"/>
    </row>
    <row r="430" ht="30.3" spans="1:87">
      <c r="A430" s="21">
        <v>427</v>
      </c>
      <c r="B430" s="28"/>
      <c r="C430" s="29"/>
      <c r="D430" s="30"/>
      <c r="E430" s="26"/>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12</v>
      </c>
      <c r="BN430" s="81" t="s">
        <v>105</v>
      </c>
      <c r="BO430" s="81" t="s">
        <v>105</v>
      </c>
      <c r="BP430" s="81" t="s">
        <v>105</v>
      </c>
      <c r="BQ430" s="81" t="s">
        <v>105</v>
      </c>
      <c r="BR430" s="81" t="s">
        <v>105</v>
      </c>
      <c r="BS430" s="81" t="s">
        <v>105</v>
      </c>
      <c r="BT430" s="81" t="s">
        <v>105</v>
      </c>
      <c r="BU430" s="81" t="s">
        <v>105</v>
      </c>
      <c r="BV430" s="87" t="s">
        <v>98</v>
      </c>
      <c r="BW430" s="88" t="s">
        <v>184</v>
      </c>
      <c r="BX430" s="81" t="s">
        <v>105</v>
      </c>
      <c r="BY430" s="81" t="s">
        <v>105</v>
      </c>
      <c r="BZ430" s="81" t="s">
        <v>105</v>
      </c>
      <c r="CA430" s="81" t="s">
        <v>105</v>
      </c>
      <c r="CB430" s="81" t="s">
        <v>105</v>
      </c>
      <c r="CC430" s="81" t="s">
        <v>105</v>
      </c>
      <c r="CD430" s="99" t="s">
        <v>105</v>
      </c>
      <c r="CE430" s="100" t="s">
        <v>101</v>
      </c>
      <c r="CF430" s="101" t="s">
        <v>102</v>
      </c>
      <c r="CG430" s="102" t="s">
        <v>185</v>
      </c>
      <c r="CH430" s="103" t="s">
        <v>186</v>
      </c>
      <c r="CI430" s="104"/>
    </row>
    <row r="431" ht="30.3" spans="1:87">
      <c r="A431" s="21">
        <v>428</v>
      </c>
      <c r="B431" s="28"/>
      <c r="C431" s="29"/>
      <c r="D431" s="30"/>
      <c r="E431" s="26"/>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12</v>
      </c>
      <c r="BN431" s="81" t="s">
        <v>105</v>
      </c>
      <c r="BO431" s="81" t="s">
        <v>105</v>
      </c>
      <c r="BP431" s="81" t="s">
        <v>105</v>
      </c>
      <c r="BQ431" s="81" t="s">
        <v>105</v>
      </c>
      <c r="BR431" s="81" t="s">
        <v>105</v>
      </c>
      <c r="BS431" s="81" t="s">
        <v>105</v>
      </c>
      <c r="BT431" s="81" t="s">
        <v>105</v>
      </c>
      <c r="BU431" s="81" t="s">
        <v>105</v>
      </c>
      <c r="BV431" s="87" t="s">
        <v>98</v>
      </c>
      <c r="BW431" s="88" t="s">
        <v>184</v>
      </c>
      <c r="BX431" s="81" t="s">
        <v>105</v>
      </c>
      <c r="BY431" s="81" t="s">
        <v>105</v>
      </c>
      <c r="BZ431" s="81" t="s">
        <v>105</v>
      </c>
      <c r="CA431" s="81" t="s">
        <v>105</v>
      </c>
      <c r="CB431" s="81" t="s">
        <v>105</v>
      </c>
      <c r="CC431" s="81" t="s">
        <v>105</v>
      </c>
      <c r="CD431" s="99" t="s">
        <v>105</v>
      </c>
      <c r="CE431" s="100" t="s">
        <v>101</v>
      </c>
      <c r="CF431" s="101" t="s">
        <v>102</v>
      </c>
      <c r="CG431" s="102" t="s">
        <v>185</v>
      </c>
      <c r="CH431" s="103" t="s">
        <v>186</v>
      </c>
      <c r="CI431" s="104"/>
    </row>
    <row r="432" ht="30.3" spans="1:87">
      <c r="A432" s="21">
        <v>429</v>
      </c>
      <c r="B432" s="28"/>
      <c r="C432" s="29"/>
      <c r="D432" s="30"/>
      <c r="E432" s="26"/>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12</v>
      </c>
      <c r="BN432" s="81" t="s">
        <v>105</v>
      </c>
      <c r="BO432" s="81" t="s">
        <v>105</v>
      </c>
      <c r="BP432" s="81" t="s">
        <v>105</v>
      </c>
      <c r="BQ432" s="81" t="s">
        <v>105</v>
      </c>
      <c r="BR432" s="81" t="s">
        <v>105</v>
      </c>
      <c r="BS432" s="81" t="s">
        <v>105</v>
      </c>
      <c r="BT432" s="81" t="s">
        <v>105</v>
      </c>
      <c r="BU432" s="81" t="s">
        <v>105</v>
      </c>
      <c r="BV432" s="87" t="s">
        <v>98</v>
      </c>
      <c r="BW432" s="88" t="s">
        <v>184</v>
      </c>
      <c r="BX432" s="81" t="s">
        <v>105</v>
      </c>
      <c r="BY432" s="81" t="s">
        <v>105</v>
      </c>
      <c r="BZ432" s="81" t="s">
        <v>105</v>
      </c>
      <c r="CA432" s="81" t="s">
        <v>105</v>
      </c>
      <c r="CB432" s="81" t="s">
        <v>105</v>
      </c>
      <c r="CC432" s="81" t="s">
        <v>105</v>
      </c>
      <c r="CD432" s="99" t="s">
        <v>105</v>
      </c>
      <c r="CE432" s="100" t="s">
        <v>101</v>
      </c>
      <c r="CF432" s="101" t="s">
        <v>102</v>
      </c>
      <c r="CG432" s="102" t="s">
        <v>185</v>
      </c>
      <c r="CH432" s="103" t="s">
        <v>186</v>
      </c>
      <c r="CI432" s="104"/>
    </row>
    <row r="433" ht="30.3" spans="1:87">
      <c r="A433" s="21">
        <v>430</v>
      </c>
      <c r="B433" s="28"/>
      <c r="C433" s="29"/>
      <c r="D433" s="30"/>
      <c r="E433" s="26"/>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12</v>
      </c>
      <c r="BN433" s="81" t="s">
        <v>105</v>
      </c>
      <c r="BO433" s="81" t="s">
        <v>105</v>
      </c>
      <c r="BP433" s="81" t="s">
        <v>105</v>
      </c>
      <c r="BQ433" s="81" t="s">
        <v>105</v>
      </c>
      <c r="BR433" s="81" t="s">
        <v>105</v>
      </c>
      <c r="BS433" s="81" t="s">
        <v>105</v>
      </c>
      <c r="BT433" s="81" t="s">
        <v>105</v>
      </c>
      <c r="BU433" s="81" t="s">
        <v>105</v>
      </c>
      <c r="BV433" s="87" t="s">
        <v>98</v>
      </c>
      <c r="BW433" s="88" t="s">
        <v>184</v>
      </c>
      <c r="BX433" s="81" t="s">
        <v>105</v>
      </c>
      <c r="BY433" s="81" t="s">
        <v>105</v>
      </c>
      <c r="BZ433" s="81" t="s">
        <v>105</v>
      </c>
      <c r="CA433" s="81" t="s">
        <v>105</v>
      </c>
      <c r="CB433" s="81" t="s">
        <v>105</v>
      </c>
      <c r="CC433" s="81" t="s">
        <v>105</v>
      </c>
      <c r="CD433" s="99" t="s">
        <v>105</v>
      </c>
      <c r="CE433" s="100" t="s">
        <v>101</v>
      </c>
      <c r="CF433" s="101" t="s">
        <v>102</v>
      </c>
      <c r="CG433" s="102" t="s">
        <v>185</v>
      </c>
      <c r="CH433" s="103" t="s">
        <v>186</v>
      </c>
      <c r="CI433" s="104"/>
    </row>
    <row r="434" ht="30.3" spans="1:87">
      <c r="A434" s="21">
        <v>431</v>
      </c>
      <c r="B434" s="28"/>
      <c r="C434" s="29"/>
      <c r="D434" s="30"/>
      <c r="E434" s="26"/>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12</v>
      </c>
      <c r="BN434" s="81" t="s">
        <v>105</v>
      </c>
      <c r="BO434" s="81" t="s">
        <v>105</v>
      </c>
      <c r="BP434" s="81" t="s">
        <v>105</v>
      </c>
      <c r="BQ434" s="81" t="s">
        <v>105</v>
      </c>
      <c r="BR434" s="81" t="s">
        <v>105</v>
      </c>
      <c r="BS434" s="81" t="s">
        <v>105</v>
      </c>
      <c r="BT434" s="81" t="s">
        <v>105</v>
      </c>
      <c r="BU434" s="81" t="s">
        <v>105</v>
      </c>
      <c r="BV434" s="87" t="s">
        <v>98</v>
      </c>
      <c r="BW434" s="88" t="s">
        <v>184</v>
      </c>
      <c r="BX434" s="81" t="s">
        <v>105</v>
      </c>
      <c r="BY434" s="81" t="s">
        <v>105</v>
      </c>
      <c r="BZ434" s="81" t="s">
        <v>105</v>
      </c>
      <c r="CA434" s="81" t="s">
        <v>105</v>
      </c>
      <c r="CB434" s="81" t="s">
        <v>105</v>
      </c>
      <c r="CC434" s="81" t="s">
        <v>105</v>
      </c>
      <c r="CD434" s="99" t="s">
        <v>105</v>
      </c>
      <c r="CE434" s="100" t="s">
        <v>101</v>
      </c>
      <c r="CF434" s="101" t="s">
        <v>102</v>
      </c>
      <c r="CG434" s="102" t="s">
        <v>185</v>
      </c>
      <c r="CH434" s="103" t="s">
        <v>186</v>
      </c>
      <c r="CI434" s="104"/>
    </row>
    <row r="435" ht="30.3" spans="1:87">
      <c r="A435" s="21">
        <v>432</v>
      </c>
      <c r="B435" s="28"/>
      <c r="C435" s="29"/>
      <c r="D435" s="30"/>
      <c r="E435" s="26"/>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12</v>
      </c>
      <c r="BN435" s="81" t="s">
        <v>105</v>
      </c>
      <c r="BO435" s="81" t="s">
        <v>105</v>
      </c>
      <c r="BP435" s="81" t="s">
        <v>105</v>
      </c>
      <c r="BQ435" s="81" t="s">
        <v>105</v>
      </c>
      <c r="BR435" s="81" t="s">
        <v>105</v>
      </c>
      <c r="BS435" s="81" t="s">
        <v>105</v>
      </c>
      <c r="BT435" s="81" t="s">
        <v>105</v>
      </c>
      <c r="BU435" s="81" t="s">
        <v>105</v>
      </c>
      <c r="BV435" s="87" t="s">
        <v>98</v>
      </c>
      <c r="BW435" s="88" t="s">
        <v>184</v>
      </c>
      <c r="BX435" s="81" t="s">
        <v>105</v>
      </c>
      <c r="BY435" s="81" t="s">
        <v>105</v>
      </c>
      <c r="BZ435" s="81" t="s">
        <v>105</v>
      </c>
      <c r="CA435" s="81" t="s">
        <v>105</v>
      </c>
      <c r="CB435" s="81" t="s">
        <v>105</v>
      </c>
      <c r="CC435" s="81" t="s">
        <v>105</v>
      </c>
      <c r="CD435" s="99" t="s">
        <v>105</v>
      </c>
      <c r="CE435" s="100" t="s">
        <v>101</v>
      </c>
      <c r="CF435" s="101" t="s">
        <v>102</v>
      </c>
      <c r="CG435" s="102" t="s">
        <v>185</v>
      </c>
      <c r="CH435" s="103" t="s">
        <v>186</v>
      </c>
      <c r="CI435" s="104"/>
    </row>
    <row r="436" ht="30.3" spans="1:87">
      <c r="A436" s="21">
        <v>433</v>
      </c>
      <c r="B436" s="28"/>
      <c r="C436" s="29"/>
      <c r="D436" s="30"/>
      <c r="E436" s="26"/>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12</v>
      </c>
      <c r="BN436" s="81" t="s">
        <v>105</v>
      </c>
      <c r="BO436" s="81" t="s">
        <v>105</v>
      </c>
      <c r="BP436" s="81" t="s">
        <v>105</v>
      </c>
      <c r="BQ436" s="81" t="s">
        <v>105</v>
      </c>
      <c r="BR436" s="81" t="s">
        <v>105</v>
      </c>
      <c r="BS436" s="81" t="s">
        <v>105</v>
      </c>
      <c r="BT436" s="81" t="s">
        <v>105</v>
      </c>
      <c r="BU436" s="81" t="s">
        <v>105</v>
      </c>
      <c r="BV436" s="87" t="s">
        <v>98</v>
      </c>
      <c r="BW436" s="88" t="s">
        <v>184</v>
      </c>
      <c r="BX436" s="81" t="s">
        <v>105</v>
      </c>
      <c r="BY436" s="81" t="s">
        <v>105</v>
      </c>
      <c r="BZ436" s="81" t="s">
        <v>105</v>
      </c>
      <c r="CA436" s="81" t="s">
        <v>105</v>
      </c>
      <c r="CB436" s="81" t="s">
        <v>105</v>
      </c>
      <c r="CC436" s="81" t="s">
        <v>105</v>
      </c>
      <c r="CD436" s="99" t="s">
        <v>105</v>
      </c>
      <c r="CE436" s="100" t="s">
        <v>101</v>
      </c>
      <c r="CF436" s="101" t="s">
        <v>102</v>
      </c>
      <c r="CG436" s="102" t="s">
        <v>185</v>
      </c>
      <c r="CH436" s="103" t="s">
        <v>186</v>
      </c>
      <c r="CI436" s="104"/>
    </row>
    <row r="437" ht="30.3" spans="1:87">
      <c r="A437" s="21">
        <v>434</v>
      </c>
      <c r="B437" s="28"/>
      <c r="C437" s="29"/>
      <c r="D437" s="30"/>
      <c r="E437" s="26"/>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12</v>
      </c>
      <c r="BN437" s="81" t="s">
        <v>105</v>
      </c>
      <c r="BO437" s="81" t="s">
        <v>105</v>
      </c>
      <c r="BP437" s="81" t="s">
        <v>105</v>
      </c>
      <c r="BQ437" s="81" t="s">
        <v>105</v>
      </c>
      <c r="BR437" s="81" t="s">
        <v>105</v>
      </c>
      <c r="BS437" s="81" t="s">
        <v>105</v>
      </c>
      <c r="BT437" s="81" t="s">
        <v>105</v>
      </c>
      <c r="BU437" s="81" t="s">
        <v>105</v>
      </c>
      <c r="BV437" s="87" t="s">
        <v>98</v>
      </c>
      <c r="BW437" s="88" t="s">
        <v>184</v>
      </c>
      <c r="BX437" s="81" t="s">
        <v>105</v>
      </c>
      <c r="BY437" s="81" t="s">
        <v>105</v>
      </c>
      <c r="BZ437" s="81" t="s">
        <v>105</v>
      </c>
      <c r="CA437" s="81" t="s">
        <v>105</v>
      </c>
      <c r="CB437" s="81" t="s">
        <v>105</v>
      </c>
      <c r="CC437" s="81" t="s">
        <v>105</v>
      </c>
      <c r="CD437" s="99" t="s">
        <v>105</v>
      </c>
      <c r="CE437" s="100" t="s">
        <v>101</v>
      </c>
      <c r="CF437" s="101" t="s">
        <v>102</v>
      </c>
      <c r="CG437" s="102" t="s">
        <v>185</v>
      </c>
      <c r="CH437" s="103" t="s">
        <v>186</v>
      </c>
      <c r="CI437" s="104"/>
    </row>
    <row r="438" ht="30.3" spans="1:87">
      <c r="A438" s="21">
        <v>435</v>
      </c>
      <c r="B438" s="28"/>
      <c r="C438" s="29"/>
      <c r="D438" s="30"/>
      <c r="E438" s="26"/>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12</v>
      </c>
      <c r="BN438" s="81" t="s">
        <v>105</v>
      </c>
      <c r="BO438" s="81" t="s">
        <v>105</v>
      </c>
      <c r="BP438" s="81" t="s">
        <v>105</v>
      </c>
      <c r="BQ438" s="81" t="s">
        <v>105</v>
      </c>
      <c r="BR438" s="81" t="s">
        <v>105</v>
      </c>
      <c r="BS438" s="81" t="s">
        <v>105</v>
      </c>
      <c r="BT438" s="81" t="s">
        <v>105</v>
      </c>
      <c r="BU438" s="81" t="s">
        <v>105</v>
      </c>
      <c r="BV438" s="87" t="s">
        <v>98</v>
      </c>
      <c r="BW438" s="88" t="s">
        <v>184</v>
      </c>
      <c r="BX438" s="81" t="s">
        <v>105</v>
      </c>
      <c r="BY438" s="81" t="s">
        <v>105</v>
      </c>
      <c r="BZ438" s="81" t="s">
        <v>105</v>
      </c>
      <c r="CA438" s="81" t="s">
        <v>105</v>
      </c>
      <c r="CB438" s="81" t="s">
        <v>105</v>
      </c>
      <c r="CC438" s="81" t="s">
        <v>105</v>
      </c>
      <c r="CD438" s="99" t="s">
        <v>105</v>
      </c>
      <c r="CE438" s="100" t="s">
        <v>101</v>
      </c>
      <c r="CF438" s="101" t="s">
        <v>102</v>
      </c>
      <c r="CG438" s="102" t="s">
        <v>185</v>
      </c>
      <c r="CH438" s="103" t="s">
        <v>186</v>
      </c>
      <c r="CI438" s="104"/>
    </row>
    <row r="439" ht="30.3" spans="1:87">
      <c r="A439" s="21">
        <v>436</v>
      </c>
      <c r="B439" s="28"/>
      <c r="C439" s="29"/>
      <c r="D439" s="30"/>
      <c r="E439" s="26"/>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12</v>
      </c>
      <c r="BN439" s="81" t="s">
        <v>105</v>
      </c>
      <c r="BO439" s="81" t="s">
        <v>105</v>
      </c>
      <c r="BP439" s="81" t="s">
        <v>105</v>
      </c>
      <c r="BQ439" s="81" t="s">
        <v>105</v>
      </c>
      <c r="BR439" s="81" t="s">
        <v>105</v>
      </c>
      <c r="BS439" s="81" t="s">
        <v>105</v>
      </c>
      <c r="BT439" s="81" t="s">
        <v>105</v>
      </c>
      <c r="BU439" s="81" t="s">
        <v>105</v>
      </c>
      <c r="BV439" s="87" t="s">
        <v>98</v>
      </c>
      <c r="BW439" s="88" t="s">
        <v>184</v>
      </c>
      <c r="BX439" s="81" t="s">
        <v>105</v>
      </c>
      <c r="BY439" s="81" t="s">
        <v>105</v>
      </c>
      <c r="BZ439" s="81" t="s">
        <v>105</v>
      </c>
      <c r="CA439" s="81" t="s">
        <v>105</v>
      </c>
      <c r="CB439" s="81" t="s">
        <v>105</v>
      </c>
      <c r="CC439" s="81" t="s">
        <v>105</v>
      </c>
      <c r="CD439" s="99" t="s">
        <v>105</v>
      </c>
      <c r="CE439" s="100" t="s">
        <v>101</v>
      </c>
      <c r="CF439" s="101" t="s">
        <v>102</v>
      </c>
      <c r="CG439" s="102" t="s">
        <v>185</v>
      </c>
      <c r="CH439" s="103" t="s">
        <v>186</v>
      </c>
      <c r="CI439" s="104"/>
    </row>
    <row r="440" ht="30.3" spans="1:87">
      <c r="A440" s="21">
        <v>437</v>
      </c>
      <c r="B440" s="28"/>
      <c r="C440" s="29"/>
      <c r="D440" s="30"/>
      <c r="E440" s="26"/>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12</v>
      </c>
      <c r="BN440" s="81" t="s">
        <v>105</v>
      </c>
      <c r="BO440" s="81" t="s">
        <v>105</v>
      </c>
      <c r="BP440" s="81" t="s">
        <v>105</v>
      </c>
      <c r="BQ440" s="81" t="s">
        <v>105</v>
      </c>
      <c r="BR440" s="81" t="s">
        <v>105</v>
      </c>
      <c r="BS440" s="81" t="s">
        <v>105</v>
      </c>
      <c r="BT440" s="81" t="s">
        <v>105</v>
      </c>
      <c r="BU440" s="81" t="s">
        <v>105</v>
      </c>
      <c r="BV440" s="87" t="s">
        <v>98</v>
      </c>
      <c r="BW440" s="88" t="s">
        <v>184</v>
      </c>
      <c r="BX440" s="81" t="s">
        <v>105</v>
      </c>
      <c r="BY440" s="81" t="s">
        <v>105</v>
      </c>
      <c r="BZ440" s="81" t="s">
        <v>105</v>
      </c>
      <c r="CA440" s="81" t="s">
        <v>105</v>
      </c>
      <c r="CB440" s="81" t="s">
        <v>105</v>
      </c>
      <c r="CC440" s="81" t="s">
        <v>105</v>
      </c>
      <c r="CD440" s="99" t="s">
        <v>105</v>
      </c>
      <c r="CE440" s="100" t="s">
        <v>101</v>
      </c>
      <c r="CF440" s="101" t="s">
        <v>102</v>
      </c>
      <c r="CG440" s="102" t="s">
        <v>185</v>
      </c>
      <c r="CH440" s="103" t="s">
        <v>186</v>
      </c>
      <c r="CI440" s="104"/>
    </row>
    <row r="441" ht="30.3" spans="1:87">
      <c r="A441" s="21">
        <v>438</v>
      </c>
      <c r="B441" s="28"/>
      <c r="C441" s="29"/>
      <c r="D441" s="30"/>
      <c r="E441" s="26"/>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12</v>
      </c>
      <c r="BN441" s="81" t="s">
        <v>105</v>
      </c>
      <c r="BO441" s="81" t="s">
        <v>105</v>
      </c>
      <c r="BP441" s="81" t="s">
        <v>105</v>
      </c>
      <c r="BQ441" s="81" t="s">
        <v>105</v>
      </c>
      <c r="BR441" s="81" t="s">
        <v>105</v>
      </c>
      <c r="BS441" s="81" t="s">
        <v>105</v>
      </c>
      <c r="BT441" s="81" t="s">
        <v>105</v>
      </c>
      <c r="BU441" s="81" t="s">
        <v>105</v>
      </c>
      <c r="BV441" s="87" t="s">
        <v>98</v>
      </c>
      <c r="BW441" s="88" t="s">
        <v>184</v>
      </c>
      <c r="BX441" s="81" t="s">
        <v>105</v>
      </c>
      <c r="BY441" s="81" t="s">
        <v>105</v>
      </c>
      <c r="BZ441" s="81" t="s">
        <v>105</v>
      </c>
      <c r="CA441" s="81" t="s">
        <v>105</v>
      </c>
      <c r="CB441" s="81" t="s">
        <v>105</v>
      </c>
      <c r="CC441" s="81" t="s">
        <v>105</v>
      </c>
      <c r="CD441" s="99" t="s">
        <v>105</v>
      </c>
      <c r="CE441" s="100" t="s">
        <v>101</v>
      </c>
      <c r="CF441" s="101" t="s">
        <v>102</v>
      </c>
      <c r="CG441" s="102" t="s">
        <v>185</v>
      </c>
      <c r="CH441" s="103" t="s">
        <v>186</v>
      </c>
      <c r="CI441" s="104"/>
    </row>
    <row r="442" ht="30.3" spans="1:87">
      <c r="A442" s="21">
        <v>439</v>
      </c>
      <c r="B442" s="28"/>
      <c r="C442" s="29"/>
      <c r="D442" s="30"/>
      <c r="E442" s="26"/>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12</v>
      </c>
      <c r="BN442" s="81" t="s">
        <v>105</v>
      </c>
      <c r="BO442" s="81" t="s">
        <v>105</v>
      </c>
      <c r="BP442" s="81" t="s">
        <v>105</v>
      </c>
      <c r="BQ442" s="81" t="s">
        <v>105</v>
      </c>
      <c r="BR442" s="81" t="s">
        <v>105</v>
      </c>
      <c r="BS442" s="81" t="s">
        <v>105</v>
      </c>
      <c r="BT442" s="81" t="s">
        <v>105</v>
      </c>
      <c r="BU442" s="81" t="s">
        <v>105</v>
      </c>
      <c r="BV442" s="87" t="s">
        <v>98</v>
      </c>
      <c r="BW442" s="88" t="s">
        <v>184</v>
      </c>
      <c r="BX442" s="81" t="s">
        <v>105</v>
      </c>
      <c r="BY442" s="81" t="s">
        <v>105</v>
      </c>
      <c r="BZ442" s="81" t="s">
        <v>105</v>
      </c>
      <c r="CA442" s="81" t="s">
        <v>105</v>
      </c>
      <c r="CB442" s="81" t="s">
        <v>105</v>
      </c>
      <c r="CC442" s="81" t="s">
        <v>105</v>
      </c>
      <c r="CD442" s="99" t="s">
        <v>105</v>
      </c>
      <c r="CE442" s="100" t="s">
        <v>101</v>
      </c>
      <c r="CF442" s="101" t="s">
        <v>102</v>
      </c>
      <c r="CG442" s="102" t="s">
        <v>185</v>
      </c>
      <c r="CH442" s="103" t="s">
        <v>186</v>
      </c>
      <c r="CI442" s="104"/>
    </row>
    <row r="443" ht="30.3" spans="1:87">
      <c r="A443" s="21">
        <v>440</v>
      </c>
      <c r="B443" s="28"/>
      <c r="C443" s="29"/>
      <c r="D443" s="30"/>
      <c r="E443" s="26"/>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12</v>
      </c>
      <c r="BN443" s="81" t="s">
        <v>105</v>
      </c>
      <c r="BO443" s="81" t="s">
        <v>105</v>
      </c>
      <c r="BP443" s="81" t="s">
        <v>105</v>
      </c>
      <c r="BQ443" s="81" t="s">
        <v>105</v>
      </c>
      <c r="BR443" s="81" t="s">
        <v>105</v>
      </c>
      <c r="BS443" s="81" t="s">
        <v>105</v>
      </c>
      <c r="BT443" s="81" t="s">
        <v>105</v>
      </c>
      <c r="BU443" s="81" t="s">
        <v>105</v>
      </c>
      <c r="BV443" s="87" t="s">
        <v>98</v>
      </c>
      <c r="BW443" s="88" t="s">
        <v>184</v>
      </c>
      <c r="BX443" s="81" t="s">
        <v>105</v>
      </c>
      <c r="BY443" s="81" t="s">
        <v>105</v>
      </c>
      <c r="BZ443" s="81" t="s">
        <v>105</v>
      </c>
      <c r="CA443" s="81" t="s">
        <v>105</v>
      </c>
      <c r="CB443" s="81" t="s">
        <v>105</v>
      </c>
      <c r="CC443" s="81" t="s">
        <v>105</v>
      </c>
      <c r="CD443" s="99" t="s">
        <v>105</v>
      </c>
      <c r="CE443" s="100" t="s">
        <v>101</v>
      </c>
      <c r="CF443" s="101" t="s">
        <v>102</v>
      </c>
      <c r="CG443" s="102" t="s">
        <v>185</v>
      </c>
      <c r="CH443" s="103" t="s">
        <v>186</v>
      </c>
      <c r="CI443" s="104"/>
    </row>
    <row r="444" ht="30.3" spans="1:87">
      <c r="A444" s="21">
        <v>441</v>
      </c>
      <c r="B444" s="28"/>
      <c r="C444" s="29"/>
      <c r="D444" s="30"/>
      <c r="E444" s="26"/>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12</v>
      </c>
      <c r="BN444" s="81" t="s">
        <v>105</v>
      </c>
      <c r="BO444" s="81" t="s">
        <v>105</v>
      </c>
      <c r="BP444" s="81" t="s">
        <v>105</v>
      </c>
      <c r="BQ444" s="81" t="s">
        <v>105</v>
      </c>
      <c r="BR444" s="81" t="s">
        <v>105</v>
      </c>
      <c r="BS444" s="81" t="s">
        <v>105</v>
      </c>
      <c r="BT444" s="81" t="s">
        <v>105</v>
      </c>
      <c r="BU444" s="81" t="s">
        <v>105</v>
      </c>
      <c r="BV444" s="87" t="s">
        <v>98</v>
      </c>
      <c r="BW444" s="88" t="s">
        <v>184</v>
      </c>
      <c r="BX444" s="81" t="s">
        <v>105</v>
      </c>
      <c r="BY444" s="81" t="s">
        <v>105</v>
      </c>
      <c r="BZ444" s="81" t="s">
        <v>105</v>
      </c>
      <c r="CA444" s="81" t="s">
        <v>105</v>
      </c>
      <c r="CB444" s="81" t="s">
        <v>105</v>
      </c>
      <c r="CC444" s="81" t="s">
        <v>105</v>
      </c>
      <c r="CD444" s="99" t="s">
        <v>105</v>
      </c>
      <c r="CE444" s="100" t="s">
        <v>101</v>
      </c>
      <c r="CF444" s="101" t="s">
        <v>102</v>
      </c>
      <c r="CG444" s="102" t="s">
        <v>185</v>
      </c>
      <c r="CH444" s="103" t="s">
        <v>186</v>
      </c>
      <c r="CI444" s="104"/>
    </row>
    <row r="445" ht="30.3" spans="1:87">
      <c r="A445" s="21">
        <v>442</v>
      </c>
      <c r="B445" s="28"/>
      <c r="C445" s="29"/>
      <c r="D445" s="30"/>
      <c r="E445" s="26"/>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12</v>
      </c>
      <c r="BN445" s="81" t="s">
        <v>105</v>
      </c>
      <c r="BO445" s="81" t="s">
        <v>105</v>
      </c>
      <c r="BP445" s="81" t="s">
        <v>105</v>
      </c>
      <c r="BQ445" s="81" t="s">
        <v>105</v>
      </c>
      <c r="BR445" s="81" t="s">
        <v>105</v>
      </c>
      <c r="BS445" s="81" t="s">
        <v>105</v>
      </c>
      <c r="BT445" s="81" t="s">
        <v>105</v>
      </c>
      <c r="BU445" s="81" t="s">
        <v>105</v>
      </c>
      <c r="BV445" s="87" t="s">
        <v>98</v>
      </c>
      <c r="BW445" s="88" t="s">
        <v>184</v>
      </c>
      <c r="BX445" s="81" t="s">
        <v>105</v>
      </c>
      <c r="BY445" s="81" t="s">
        <v>105</v>
      </c>
      <c r="BZ445" s="81" t="s">
        <v>105</v>
      </c>
      <c r="CA445" s="81" t="s">
        <v>105</v>
      </c>
      <c r="CB445" s="81" t="s">
        <v>105</v>
      </c>
      <c r="CC445" s="81" t="s">
        <v>105</v>
      </c>
      <c r="CD445" s="99" t="s">
        <v>105</v>
      </c>
      <c r="CE445" s="100" t="s">
        <v>101</v>
      </c>
      <c r="CF445" s="101" t="s">
        <v>102</v>
      </c>
      <c r="CG445" s="102" t="s">
        <v>185</v>
      </c>
      <c r="CH445" s="103" t="s">
        <v>186</v>
      </c>
      <c r="CI445" s="104"/>
    </row>
    <row r="446" ht="30.3" spans="1:87">
      <c r="A446" s="21">
        <v>443</v>
      </c>
      <c r="B446" s="28"/>
      <c r="C446" s="29"/>
      <c r="D446" s="30"/>
      <c r="E446" s="26"/>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12</v>
      </c>
      <c r="BN446" s="81" t="s">
        <v>105</v>
      </c>
      <c r="BO446" s="81" t="s">
        <v>105</v>
      </c>
      <c r="BP446" s="81" t="s">
        <v>105</v>
      </c>
      <c r="BQ446" s="81" t="s">
        <v>105</v>
      </c>
      <c r="BR446" s="81" t="s">
        <v>105</v>
      </c>
      <c r="BS446" s="81" t="s">
        <v>105</v>
      </c>
      <c r="BT446" s="81" t="s">
        <v>105</v>
      </c>
      <c r="BU446" s="81" t="s">
        <v>105</v>
      </c>
      <c r="BV446" s="87" t="s">
        <v>98</v>
      </c>
      <c r="BW446" s="88" t="s">
        <v>184</v>
      </c>
      <c r="BX446" s="81" t="s">
        <v>105</v>
      </c>
      <c r="BY446" s="81" t="s">
        <v>105</v>
      </c>
      <c r="BZ446" s="81" t="s">
        <v>105</v>
      </c>
      <c r="CA446" s="81" t="s">
        <v>105</v>
      </c>
      <c r="CB446" s="81" t="s">
        <v>105</v>
      </c>
      <c r="CC446" s="81" t="s">
        <v>105</v>
      </c>
      <c r="CD446" s="99" t="s">
        <v>105</v>
      </c>
      <c r="CE446" s="100" t="s">
        <v>101</v>
      </c>
      <c r="CF446" s="101" t="s">
        <v>102</v>
      </c>
      <c r="CG446" s="102" t="s">
        <v>185</v>
      </c>
      <c r="CH446" s="103" t="s">
        <v>186</v>
      </c>
      <c r="CI446" s="104"/>
    </row>
    <row r="447" ht="30.3" spans="1:87">
      <c r="A447" s="21">
        <v>444</v>
      </c>
      <c r="B447" s="28"/>
      <c r="C447" s="29"/>
      <c r="D447" s="30"/>
      <c r="E447" s="26"/>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12</v>
      </c>
      <c r="BN447" s="81" t="s">
        <v>105</v>
      </c>
      <c r="BO447" s="81" t="s">
        <v>105</v>
      </c>
      <c r="BP447" s="81" t="s">
        <v>105</v>
      </c>
      <c r="BQ447" s="81" t="s">
        <v>105</v>
      </c>
      <c r="BR447" s="81" t="s">
        <v>105</v>
      </c>
      <c r="BS447" s="81" t="s">
        <v>105</v>
      </c>
      <c r="BT447" s="81" t="s">
        <v>105</v>
      </c>
      <c r="BU447" s="81" t="s">
        <v>105</v>
      </c>
      <c r="BV447" s="87" t="s">
        <v>98</v>
      </c>
      <c r="BW447" s="88" t="s">
        <v>184</v>
      </c>
      <c r="BX447" s="81" t="s">
        <v>105</v>
      </c>
      <c r="BY447" s="81" t="s">
        <v>105</v>
      </c>
      <c r="BZ447" s="81" t="s">
        <v>105</v>
      </c>
      <c r="CA447" s="81" t="s">
        <v>105</v>
      </c>
      <c r="CB447" s="81" t="s">
        <v>105</v>
      </c>
      <c r="CC447" s="81" t="s">
        <v>105</v>
      </c>
      <c r="CD447" s="99" t="s">
        <v>105</v>
      </c>
      <c r="CE447" s="100" t="s">
        <v>101</v>
      </c>
      <c r="CF447" s="101" t="s">
        <v>102</v>
      </c>
      <c r="CG447" s="102" t="s">
        <v>185</v>
      </c>
      <c r="CH447" s="103" t="s">
        <v>186</v>
      </c>
      <c r="CI447" s="104"/>
    </row>
    <row r="448" ht="30.3" spans="1:87">
      <c r="A448" s="21">
        <v>445</v>
      </c>
      <c r="B448" s="28"/>
      <c r="C448" s="29"/>
      <c r="D448" s="30"/>
      <c r="E448" s="26"/>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12</v>
      </c>
      <c r="BN448" s="81" t="s">
        <v>105</v>
      </c>
      <c r="BO448" s="81" t="s">
        <v>105</v>
      </c>
      <c r="BP448" s="81" t="s">
        <v>105</v>
      </c>
      <c r="BQ448" s="81" t="s">
        <v>105</v>
      </c>
      <c r="BR448" s="81" t="s">
        <v>105</v>
      </c>
      <c r="BS448" s="81" t="s">
        <v>105</v>
      </c>
      <c r="BT448" s="81" t="s">
        <v>105</v>
      </c>
      <c r="BU448" s="81" t="s">
        <v>105</v>
      </c>
      <c r="BV448" s="87" t="s">
        <v>98</v>
      </c>
      <c r="BW448" s="88" t="s">
        <v>184</v>
      </c>
      <c r="BX448" s="81" t="s">
        <v>105</v>
      </c>
      <c r="BY448" s="81" t="s">
        <v>105</v>
      </c>
      <c r="BZ448" s="81" t="s">
        <v>105</v>
      </c>
      <c r="CA448" s="81" t="s">
        <v>105</v>
      </c>
      <c r="CB448" s="81" t="s">
        <v>105</v>
      </c>
      <c r="CC448" s="81" t="s">
        <v>105</v>
      </c>
      <c r="CD448" s="99" t="s">
        <v>105</v>
      </c>
      <c r="CE448" s="100" t="s">
        <v>101</v>
      </c>
      <c r="CF448" s="101" t="s">
        <v>102</v>
      </c>
      <c r="CG448" s="102" t="s">
        <v>185</v>
      </c>
      <c r="CH448" s="103" t="s">
        <v>186</v>
      </c>
      <c r="CI448" s="104"/>
    </row>
    <row r="449" ht="30.3" spans="1:87">
      <c r="A449" s="21">
        <v>446</v>
      </c>
      <c r="B449" s="28"/>
      <c r="C449" s="29"/>
      <c r="D449" s="30"/>
      <c r="E449" s="26"/>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12</v>
      </c>
      <c r="BN449" s="81" t="s">
        <v>105</v>
      </c>
      <c r="BO449" s="81" t="s">
        <v>105</v>
      </c>
      <c r="BP449" s="81" t="s">
        <v>105</v>
      </c>
      <c r="BQ449" s="81" t="s">
        <v>105</v>
      </c>
      <c r="BR449" s="81" t="s">
        <v>105</v>
      </c>
      <c r="BS449" s="81" t="s">
        <v>105</v>
      </c>
      <c r="BT449" s="81" t="s">
        <v>105</v>
      </c>
      <c r="BU449" s="81" t="s">
        <v>105</v>
      </c>
      <c r="BV449" s="87" t="s">
        <v>98</v>
      </c>
      <c r="BW449" s="88" t="s">
        <v>184</v>
      </c>
      <c r="BX449" s="81" t="s">
        <v>105</v>
      </c>
      <c r="BY449" s="81" t="s">
        <v>105</v>
      </c>
      <c r="BZ449" s="81" t="s">
        <v>105</v>
      </c>
      <c r="CA449" s="81" t="s">
        <v>105</v>
      </c>
      <c r="CB449" s="81" t="s">
        <v>105</v>
      </c>
      <c r="CC449" s="81" t="s">
        <v>105</v>
      </c>
      <c r="CD449" s="99" t="s">
        <v>105</v>
      </c>
      <c r="CE449" s="100" t="s">
        <v>101</v>
      </c>
      <c r="CF449" s="101" t="s">
        <v>102</v>
      </c>
      <c r="CG449" s="102" t="s">
        <v>185</v>
      </c>
      <c r="CH449" s="103" t="s">
        <v>186</v>
      </c>
      <c r="CI449" s="104"/>
    </row>
    <row r="450" ht="30.3" spans="1:87">
      <c r="A450" s="21">
        <v>447</v>
      </c>
      <c r="B450" s="28"/>
      <c r="C450" s="29"/>
      <c r="D450" s="30"/>
      <c r="E450" s="26"/>
      <c r="F450" s="27"/>
      <c r="G450" s="27"/>
      <c r="H450" s="27"/>
      <c r="I450" s="42">
        <f t="shared" si="128"/>
        <v>0</v>
      </c>
      <c r="J450" s="26"/>
      <c r="K450" s="26"/>
      <c r="L450" s="43">
        <f t="shared" si="126"/>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12</v>
      </c>
      <c r="BN450" s="81" t="s">
        <v>105</v>
      </c>
      <c r="BO450" s="81" t="s">
        <v>105</v>
      </c>
      <c r="BP450" s="81" t="s">
        <v>105</v>
      </c>
      <c r="BQ450" s="81" t="s">
        <v>105</v>
      </c>
      <c r="BR450" s="81" t="s">
        <v>105</v>
      </c>
      <c r="BS450" s="81" t="s">
        <v>105</v>
      </c>
      <c r="BT450" s="81" t="s">
        <v>105</v>
      </c>
      <c r="BU450" s="81" t="s">
        <v>105</v>
      </c>
      <c r="BV450" s="87" t="s">
        <v>98</v>
      </c>
      <c r="BW450" s="88" t="s">
        <v>184</v>
      </c>
      <c r="BX450" s="81" t="s">
        <v>105</v>
      </c>
      <c r="BY450" s="81" t="s">
        <v>105</v>
      </c>
      <c r="BZ450" s="81" t="s">
        <v>105</v>
      </c>
      <c r="CA450" s="81" t="s">
        <v>105</v>
      </c>
      <c r="CB450" s="81" t="s">
        <v>105</v>
      </c>
      <c r="CC450" s="81" t="s">
        <v>105</v>
      </c>
      <c r="CD450" s="99" t="s">
        <v>105</v>
      </c>
      <c r="CE450" s="100" t="s">
        <v>101</v>
      </c>
      <c r="CF450" s="101" t="s">
        <v>102</v>
      </c>
      <c r="CG450" s="102" t="s">
        <v>185</v>
      </c>
      <c r="CH450" s="103" t="s">
        <v>186</v>
      </c>
      <c r="CI450" s="104"/>
    </row>
    <row r="451" ht="30.3" spans="1:87">
      <c r="A451" s="21">
        <v>448</v>
      </c>
      <c r="B451" s="28"/>
      <c r="C451" s="29"/>
      <c r="D451" s="30"/>
      <c r="E451" s="26"/>
      <c r="F451" s="27"/>
      <c r="G451" s="27"/>
      <c r="H451" s="27"/>
      <c r="I451" s="42">
        <f t="shared" si="128"/>
        <v>0</v>
      </c>
      <c r="J451" s="26"/>
      <c r="K451" s="26"/>
      <c r="L451" s="43">
        <f t="shared" si="126"/>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12</v>
      </c>
      <c r="BN451" s="81" t="s">
        <v>105</v>
      </c>
      <c r="BO451" s="81" t="s">
        <v>105</v>
      </c>
      <c r="BP451" s="81" t="s">
        <v>105</v>
      </c>
      <c r="BQ451" s="81" t="s">
        <v>105</v>
      </c>
      <c r="BR451" s="81" t="s">
        <v>105</v>
      </c>
      <c r="BS451" s="81" t="s">
        <v>105</v>
      </c>
      <c r="BT451" s="81" t="s">
        <v>105</v>
      </c>
      <c r="BU451" s="81" t="s">
        <v>105</v>
      </c>
      <c r="BV451" s="87" t="s">
        <v>98</v>
      </c>
      <c r="BW451" s="88" t="s">
        <v>184</v>
      </c>
      <c r="BX451" s="81" t="s">
        <v>105</v>
      </c>
      <c r="BY451" s="81" t="s">
        <v>105</v>
      </c>
      <c r="BZ451" s="81" t="s">
        <v>105</v>
      </c>
      <c r="CA451" s="81" t="s">
        <v>105</v>
      </c>
      <c r="CB451" s="81" t="s">
        <v>105</v>
      </c>
      <c r="CC451" s="81" t="s">
        <v>105</v>
      </c>
      <c r="CD451" s="99" t="s">
        <v>105</v>
      </c>
      <c r="CE451" s="100" t="s">
        <v>101</v>
      </c>
      <c r="CF451" s="101" t="s">
        <v>102</v>
      </c>
      <c r="CG451" s="102" t="s">
        <v>185</v>
      </c>
      <c r="CH451" s="103" t="s">
        <v>186</v>
      </c>
      <c r="CI451" s="104"/>
    </row>
    <row r="452" ht="30.3" spans="1:87">
      <c r="A452" s="21">
        <v>449</v>
      </c>
      <c r="B452" s="28"/>
      <c r="C452" s="29"/>
      <c r="D452" s="30"/>
      <c r="E452" s="26"/>
      <c r="F452" s="27"/>
      <c r="G452" s="27"/>
      <c r="H452" s="27"/>
      <c r="I452" s="42">
        <f t="shared" si="128"/>
        <v>0</v>
      </c>
      <c r="J452" s="26"/>
      <c r="K452" s="26"/>
      <c r="L452" s="43">
        <f t="shared" ref="L452:L503" si="147">SUM(J452:K452)</f>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12</v>
      </c>
      <c r="BN452" s="81" t="s">
        <v>105</v>
      </c>
      <c r="BO452" s="81" t="s">
        <v>105</v>
      </c>
      <c r="BP452" s="81" t="s">
        <v>105</v>
      </c>
      <c r="BQ452" s="81" t="s">
        <v>105</v>
      </c>
      <c r="BR452" s="81" t="s">
        <v>105</v>
      </c>
      <c r="BS452" s="81" t="s">
        <v>105</v>
      </c>
      <c r="BT452" s="81" t="s">
        <v>105</v>
      </c>
      <c r="BU452" s="81" t="s">
        <v>105</v>
      </c>
      <c r="BV452" s="87" t="s">
        <v>98</v>
      </c>
      <c r="BW452" s="88" t="s">
        <v>184</v>
      </c>
      <c r="BX452" s="81" t="s">
        <v>105</v>
      </c>
      <c r="BY452" s="81" t="s">
        <v>105</v>
      </c>
      <c r="BZ452" s="81" t="s">
        <v>105</v>
      </c>
      <c r="CA452" s="81" t="s">
        <v>105</v>
      </c>
      <c r="CB452" s="81" t="s">
        <v>105</v>
      </c>
      <c r="CC452" s="81" t="s">
        <v>105</v>
      </c>
      <c r="CD452" s="99" t="s">
        <v>105</v>
      </c>
      <c r="CE452" s="100" t="s">
        <v>101</v>
      </c>
      <c r="CF452" s="101" t="s">
        <v>102</v>
      </c>
      <c r="CG452" s="102" t="s">
        <v>185</v>
      </c>
      <c r="CH452" s="103" t="s">
        <v>186</v>
      </c>
      <c r="CI452" s="104"/>
    </row>
    <row r="453" ht="30.3" spans="1:87">
      <c r="A453" s="21">
        <v>450</v>
      </c>
      <c r="B453" s="28"/>
      <c r="C453" s="29"/>
      <c r="D453" s="30"/>
      <c r="E453" s="26"/>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12</v>
      </c>
      <c r="BN453" s="81" t="s">
        <v>105</v>
      </c>
      <c r="BO453" s="81" t="s">
        <v>105</v>
      </c>
      <c r="BP453" s="81" t="s">
        <v>105</v>
      </c>
      <c r="BQ453" s="81" t="s">
        <v>105</v>
      </c>
      <c r="BR453" s="81" t="s">
        <v>105</v>
      </c>
      <c r="BS453" s="81" t="s">
        <v>105</v>
      </c>
      <c r="BT453" s="81" t="s">
        <v>105</v>
      </c>
      <c r="BU453" s="81" t="s">
        <v>105</v>
      </c>
      <c r="BV453" s="87" t="s">
        <v>98</v>
      </c>
      <c r="BW453" s="88" t="s">
        <v>184</v>
      </c>
      <c r="BX453" s="81" t="s">
        <v>105</v>
      </c>
      <c r="BY453" s="81" t="s">
        <v>105</v>
      </c>
      <c r="BZ453" s="81" t="s">
        <v>105</v>
      </c>
      <c r="CA453" s="81" t="s">
        <v>105</v>
      </c>
      <c r="CB453" s="81" t="s">
        <v>105</v>
      </c>
      <c r="CC453" s="81" t="s">
        <v>105</v>
      </c>
      <c r="CD453" s="99" t="s">
        <v>105</v>
      </c>
      <c r="CE453" s="100" t="s">
        <v>101</v>
      </c>
      <c r="CF453" s="101" t="s">
        <v>102</v>
      </c>
      <c r="CG453" s="102" t="s">
        <v>185</v>
      </c>
      <c r="CH453" s="103" t="s">
        <v>186</v>
      </c>
      <c r="CI453" s="104"/>
    </row>
    <row r="454" ht="30.3" spans="1:87">
      <c r="A454" s="21">
        <v>451</v>
      </c>
      <c r="B454" s="28"/>
      <c r="C454" s="29"/>
      <c r="D454" s="30"/>
      <c r="E454" s="26"/>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12</v>
      </c>
      <c r="BN454" s="81" t="s">
        <v>105</v>
      </c>
      <c r="BO454" s="81" t="s">
        <v>105</v>
      </c>
      <c r="BP454" s="81" t="s">
        <v>105</v>
      </c>
      <c r="BQ454" s="81" t="s">
        <v>105</v>
      </c>
      <c r="BR454" s="81" t="s">
        <v>105</v>
      </c>
      <c r="BS454" s="81" t="s">
        <v>105</v>
      </c>
      <c r="BT454" s="81" t="s">
        <v>105</v>
      </c>
      <c r="BU454" s="81" t="s">
        <v>105</v>
      </c>
      <c r="BV454" s="87" t="s">
        <v>98</v>
      </c>
      <c r="BW454" s="88" t="s">
        <v>184</v>
      </c>
      <c r="BX454" s="81" t="s">
        <v>105</v>
      </c>
      <c r="BY454" s="81" t="s">
        <v>105</v>
      </c>
      <c r="BZ454" s="81" t="s">
        <v>105</v>
      </c>
      <c r="CA454" s="81" t="s">
        <v>105</v>
      </c>
      <c r="CB454" s="81" t="s">
        <v>105</v>
      </c>
      <c r="CC454" s="81" t="s">
        <v>105</v>
      </c>
      <c r="CD454" s="99" t="s">
        <v>105</v>
      </c>
      <c r="CE454" s="100" t="s">
        <v>101</v>
      </c>
      <c r="CF454" s="101" t="s">
        <v>102</v>
      </c>
      <c r="CG454" s="102" t="s">
        <v>185</v>
      </c>
      <c r="CH454" s="103" t="s">
        <v>186</v>
      </c>
      <c r="CI454" s="104"/>
    </row>
    <row r="455" ht="30.3" spans="1:87">
      <c r="A455" s="21">
        <v>452</v>
      </c>
      <c r="B455" s="28"/>
      <c r="C455" s="29"/>
      <c r="D455" s="30"/>
      <c r="E455" s="26"/>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12</v>
      </c>
      <c r="BN455" s="81" t="s">
        <v>105</v>
      </c>
      <c r="BO455" s="81" t="s">
        <v>105</v>
      </c>
      <c r="BP455" s="81" t="s">
        <v>105</v>
      </c>
      <c r="BQ455" s="81" t="s">
        <v>105</v>
      </c>
      <c r="BR455" s="81" t="s">
        <v>105</v>
      </c>
      <c r="BS455" s="81" t="s">
        <v>105</v>
      </c>
      <c r="BT455" s="81" t="s">
        <v>105</v>
      </c>
      <c r="BU455" s="81" t="s">
        <v>105</v>
      </c>
      <c r="BV455" s="87" t="s">
        <v>98</v>
      </c>
      <c r="BW455" s="88" t="s">
        <v>184</v>
      </c>
      <c r="BX455" s="81" t="s">
        <v>105</v>
      </c>
      <c r="BY455" s="81" t="s">
        <v>105</v>
      </c>
      <c r="BZ455" s="81" t="s">
        <v>105</v>
      </c>
      <c r="CA455" s="81" t="s">
        <v>105</v>
      </c>
      <c r="CB455" s="81" t="s">
        <v>105</v>
      </c>
      <c r="CC455" s="81" t="s">
        <v>105</v>
      </c>
      <c r="CD455" s="99" t="s">
        <v>105</v>
      </c>
      <c r="CE455" s="100" t="s">
        <v>101</v>
      </c>
      <c r="CF455" s="101" t="s">
        <v>102</v>
      </c>
      <c r="CG455" s="102" t="s">
        <v>185</v>
      </c>
      <c r="CH455" s="103" t="s">
        <v>186</v>
      </c>
      <c r="CI455" s="104"/>
    </row>
    <row r="456" ht="30.3" spans="1:87">
      <c r="A456" s="21">
        <v>453</v>
      </c>
      <c r="B456" s="28"/>
      <c r="C456" s="29"/>
      <c r="D456" s="30"/>
      <c r="E456" s="26"/>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12</v>
      </c>
      <c r="BN456" s="81" t="s">
        <v>105</v>
      </c>
      <c r="BO456" s="81" t="s">
        <v>105</v>
      </c>
      <c r="BP456" s="81" t="s">
        <v>105</v>
      </c>
      <c r="BQ456" s="81" t="s">
        <v>105</v>
      </c>
      <c r="BR456" s="81" t="s">
        <v>105</v>
      </c>
      <c r="BS456" s="81" t="s">
        <v>105</v>
      </c>
      <c r="BT456" s="81" t="s">
        <v>105</v>
      </c>
      <c r="BU456" s="81" t="s">
        <v>105</v>
      </c>
      <c r="BV456" s="87" t="s">
        <v>98</v>
      </c>
      <c r="BW456" s="88" t="s">
        <v>184</v>
      </c>
      <c r="BX456" s="81" t="s">
        <v>105</v>
      </c>
      <c r="BY456" s="81" t="s">
        <v>105</v>
      </c>
      <c r="BZ456" s="81" t="s">
        <v>105</v>
      </c>
      <c r="CA456" s="81" t="s">
        <v>105</v>
      </c>
      <c r="CB456" s="81" t="s">
        <v>105</v>
      </c>
      <c r="CC456" s="81" t="s">
        <v>105</v>
      </c>
      <c r="CD456" s="99" t="s">
        <v>105</v>
      </c>
      <c r="CE456" s="100" t="s">
        <v>101</v>
      </c>
      <c r="CF456" s="101" t="s">
        <v>102</v>
      </c>
      <c r="CG456" s="102" t="s">
        <v>185</v>
      </c>
      <c r="CH456" s="103" t="s">
        <v>186</v>
      </c>
      <c r="CI456" s="104"/>
    </row>
    <row r="457" ht="30.3" spans="1:87">
      <c r="A457" s="21">
        <v>454</v>
      </c>
      <c r="B457" s="28"/>
      <c r="C457" s="29"/>
      <c r="D457" s="30"/>
      <c r="E457" s="26"/>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12</v>
      </c>
      <c r="BN457" s="81" t="s">
        <v>105</v>
      </c>
      <c r="BO457" s="81" t="s">
        <v>105</v>
      </c>
      <c r="BP457" s="81" t="s">
        <v>105</v>
      </c>
      <c r="BQ457" s="81" t="s">
        <v>105</v>
      </c>
      <c r="BR457" s="81" t="s">
        <v>105</v>
      </c>
      <c r="BS457" s="81" t="s">
        <v>105</v>
      </c>
      <c r="BT457" s="81" t="s">
        <v>105</v>
      </c>
      <c r="BU457" s="81" t="s">
        <v>105</v>
      </c>
      <c r="BV457" s="87" t="s">
        <v>98</v>
      </c>
      <c r="BW457" s="88" t="s">
        <v>184</v>
      </c>
      <c r="BX457" s="81" t="s">
        <v>105</v>
      </c>
      <c r="BY457" s="81" t="s">
        <v>105</v>
      </c>
      <c r="BZ457" s="81" t="s">
        <v>105</v>
      </c>
      <c r="CA457" s="81" t="s">
        <v>105</v>
      </c>
      <c r="CB457" s="81" t="s">
        <v>105</v>
      </c>
      <c r="CC457" s="81" t="s">
        <v>105</v>
      </c>
      <c r="CD457" s="99" t="s">
        <v>105</v>
      </c>
      <c r="CE457" s="100" t="s">
        <v>101</v>
      </c>
      <c r="CF457" s="101" t="s">
        <v>102</v>
      </c>
      <c r="CG457" s="102" t="s">
        <v>185</v>
      </c>
      <c r="CH457" s="103" t="s">
        <v>186</v>
      </c>
      <c r="CI457" s="104"/>
    </row>
    <row r="458" ht="30.3" spans="1:87">
      <c r="A458" s="21">
        <v>455</v>
      </c>
      <c r="B458" s="28"/>
      <c r="C458" s="29"/>
      <c r="D458" s="30"/>
      <c r="E458" s="26"/>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12</v>
      </c>
      <c r="BN458" s="81" t="s">
        <v>105</v>
      </c>
      <c r="BO458" s="81" t="s">
        <v>105</v>
      </c>
      <c r="BP458" s="81" t="s">
        <v>105</v>
      </c>
      <c r="BQ458" s="81" t="s">
        <v>105</v>
      </c>
      <c r="BR458" s="81" t="s">
        <v>105</v>
      </c>
      <c r="BS458" s="81" t="s">
        <v>105</v>
      </c>
      <c r="BT458" s="81" t="s">
        <v>105</v>
      </c>
      <c r="BU458" s="81" t="s">
        <v>105</v>
      </c>
      <c r="BV458" s="87" t="s">
        <v>98</v>
      </c>
      <c r="BW458" s="88" t="s">
        <v>184</v>
      </c>
      <c r="BX458" s="81" t="s">
        <v>105</v>
      </c>
      <c r="BY458" s="81" t="s">
        <v>105</v>
      </c>
      <c r="BZ458" s="81" t="s">
        <v>105</v>
      </c>
      <c r="CA458" s="81" t="s">
        <v>105</v>
      </c>
      <c r="CB458" s="81" t="s">
        <v>105</v>
      </c>
      <c r="CC458" s="81" t="s">
        <v>105</v>
      </c>
      <c r="CD458" s="99" t="s">
        <v>105</v>
      </c>
      <c r="CE458" s="100" t="s">
        <v>101</v>
      </c>
      <c r="CF458" s="101" t="s">
        <v>102</v>
      </c>
      <c r="CG458" s="102" t="s">
        <v>185</v>
      </c>
      <c r="CH458" s="103" t="s">
        <v>186</v>
      </c>
      <c r="CI458" s="104"/>
    </row>
    <row r="459" ht="30.3" spans="1:87">
      <c r="A459" s="21">
        <v>456</v>
      </c>
      <c r="B459" s="28"/>
      <c r="C459" s="29"/>
      <c r="D459" s="30"/>
      <c r="E459" s="26"/>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12</v>
      </c>
      <c r="BN459" s="81" t="s">
        <v>105</v>
      </c>
      <c r="BO459" s="81" t="s">
        <v>105</v>
      </c>
      <c r="BP459" s="81" t="s">
        <v>105</v>
      </c>
      <c r="BQ459" s="81" t="s">
        <v>105</v>
      </c>
      <c r="BR459" s="81" t="s">
        <v>105</v>
      </c>
      <c r="BS459" s="81" t="s">
        <v>105</v>
      </c>
      <c r="BT459" s="81" t="s">
        <v>105</v>
      </c>
      <c r="BU459" s="81" t="s">
        <v>105</v>
      </c>
      <c r="BV459" s="87" t="s">
        <v>98</v>
      </c>
      <c r="BW459" s="88" t="s">
        <v>184</v>
      </c>
      <c r="BX459" s="81" t="s">
        <v>105</v>
      </c>
      <c r="BY459" s="81" t="s">
        <v>105</v>
      </c>
      <c r="BZ459" s="81" t="s">
        <v>105</v>
      </c>
      <c r="CA459" s="81" t="s">
        <v>105</v>
      </c>
      <c r="CB459" s="81" t="s">
        <v>105</v>
      </c>
      <c r="CC459" s="81" t="s">
        <v>105</v>
      </c>
      <c r="CD459" s="99" t="s">
        <v>105</v>
      </c>
      <c r="CE459" s="100" t="s">
        <v>101</v>
      </c>
      <c r="CF459" s="101" t="s">
        <v>102</v>
      </c>
      <c r="CG459" s="102" t="s">
        <v>185</v>
      </c>
      <c r="CH459" s="103" t="s">
        <v>186</v>
      </c>
      <c r="CI459" s="104"/>
    </row>
    <row r="460" ht="30.3" spans="1:87">
      <c r="A460" s="21">
        <v>457</v>
      </c>
      <c r="B460" s="28"/>
      <c r="C460" s="29"/>
      <c r="D460" s="30"/>
      <c r="E460" s="26"/>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12</v>
      </c>
      <c r="BN460" s="81" t="s">
        <v>105</v>
      </c>
      <c r="BO460" s="81" t="s">
        <v>105</v>
      </c>
      <c r="BP460" s="81" t="s">
        <v>105</v>
      </c>
      <c r="BQ460" s="81" t="s">
        <v>105</v>
      </c>
      <c r="BR460" s="81" t="s">
        <v>105</v>
      </c>
      <c r="BS460" s="81" t="s">
        <v>105</v>
      </c>
      <c r="BT460" s="81" t="s">
        <v>105</v>
      </c>
      <c r="BU460" s="81" t="s">
        <v>105</v>
      </c>
      <c r="BV460" s="87" t="s">
        <v>98</v>
      </c>
      <c r="BW460" s="88" t="s">
        <v>184</v>
      </c>
      <c r="BX460" s="81" t="s">
        <v>105</v>
      </c>
      <c r="BY460" s="81" t="s">
        <v>105</v>
      </c>
      <c r="BZ460" s="81" t="s">
        <v>105</v>
      </c>
      <c r="CA460" s="81" t="s">
        <v>105</v>
      </c>
      <c r="CB460" s="81" t="s">
        <v>105</v>
      </c>
      <c r="CC460" s="81" t="s">
        <v>105</v>
      </c>
      <c r="CD460" s="99" t="s">
        <v>105</v>
      </c>
      <c r="CE460" s="100" t="s">
        <v>101</v>
      </c>
      <c r="CF460" s="101" t="s">
        <v>102</v>
      </c>
      <c r="CG460" s="102" t="s">
        <v>185</v>
      </c>
      <c r="CH460" s="103" t="s">
        <v>186</v>
      </c>
      <c r="CI460" s="104"/>
    </row>
    <row r="461" ht="30.3" spans="1:87">
      <c r="A461" s="21">
        <v>458</v>
      </c>
      <c r="B461" s="28"/>
      <c r="C461" s="29"/>
      <c r="D461" s="30"/>
      <c r="E461" s="26"/>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12</v>
      </c>
      <c r="BN461" s="81" t="s">
        <v>105</v>
      </c>
      <c r="BO461" s="81" t="s">
        <v>105</v>
      </c>
      <c r="BP461" s="81" t="s">
        <v>105</v>
      </c>
      <c r="BQ461" s="81" t="s">
        <v>105</v>
      </c>
      <c r="BR461" s="81" t="s">
        <v>105</v>
      </c>
      <c r="BS461" s="81" t="s">
        <v>105</v>
      </c>
      <c r="BT461" s="81" t="s">
        <v>105</v>
      </c>
      <c r="BU461" s="81" t="s">
        <v>105</v>
      </c>
      <c r="BV461" s="87" t="s">
        <v>98</v>
      </c>
      <c r="BW461" s="88" t="s">
        <v>184</v>
      </c>
      <c r="BX461" s="81" t="s">
        <v>105</v>
      </c>
      <c r="BY461" s="81" t="s">
        <v>105</v>
      </c>
      <c r="BZ461" s="81" t="s">
        <v>105</v>
      </c>
      <c r="CA461" s="81" t="s">
        <v>105</v>
      </c>
      <c r="CB461" s="81" t="s">
        <v>105</v>
      </c>
      <c r="CC461" s="81" t="s">
        <v>105</v>
      </c>
      <c r="CD461" s="99" t="s">
        <v>105</v>
      </c>
      <c r="CE461" s="100" t="s">
        <v>101</v>
      </c>
      <c r="CF461" s="101" t="s">
        <v>102</v>
      </c>
      <c r="CG461" s="102" t="s">
        <v>185</v>
      </c>
      <c r="CH461" s="103" t="s">
        <v>186</v>
      </c>
      <c r="CI461" s="104"/>
    </row>
    <row r="462" ht="30.3" spans="1:87">
      <c r="A462" s="21">
        <v>459</v>
      </c>
      <c r="B462" s="28"/>
      <c r="C462" s="29"/>
      <c r="D462" s="30"/>
      <c r="E462" s="26"/>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12</v>
      </c>
      <c r="BN462" s="81" t="s">
        <v>105</v>
      </c>
      <c r="BO462" s="81" t="s">
        <v>105</v>
      </c>
      <c r="BP462" s="81" t="s">
        <v>105</v>
      </c>
      <c r="BQ462" s="81" t="s">
        <v>105</v>
      </c>
      <c r="BR462" s="81" t="s">
        <v>105</v>
      </c>
      <c r="BS462" s="81" t="s">
        <v>105</v>
      </c>
      <c r="BT462" s="81" t="s">
        <v>105</v>
      </c>
      <c r="BU462" s="81" t="s">
        <v>105</v>
      </c>
      <c r="BV462" s="87" t="s">
        <v>98</v>
      </c>
      <c r="BW462" s="88" t="s">
        <v>184</v>
      </c>
      <c r="BX462" s="81" t="s">
        <v>105</v>
      </c>
      <c r="BY462" s="81" t="s">
        <v>105</v>
      </c>
      <c r="BZ462" s="81" t="s">
        <v>105</v>
      </c>
      <c r="CA462" s="81" t="s">
        <v>105</v>
      </c>
      <c r="CB462" s="81" t="s">
        <v>105</v>
      </c>
      <c r="CC462" s="81" t="s">
        <v>105</v>
      </c>
      <c r="CD462" s="99" t="s">
        <v>105</v>
      </c>
      <c r="CE462" s="100" t="s">
        <v>101</v>
      </c>
      <c r="CF462" s="101" t="s">
        <v>102</v>
      </c>
      <c r="CG462" s="102" t="s">
        <v>185</v>
      </c>
      <c r="CH462" s="103" t="s">
        <v>186</v>
      </c>
      <c r="CI462" s="104"/>
    </row>
    <row r="463" ht="30.3" spans="1:87">
      <c r="A463" s="21">
        <v>460</v>
      </c>
      <c r="B463" s="28"/>
      <c r="C463" s="29"/>
      <c r="D463" s="30"/>
      <c r="E463" s="26"/>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12</v>
      </c>
      <c r="BN463" s="81" t="s">
        <v>105</v>
      </c>
      <c r="BO463" s="81" t="s">
        <v>105</v>
      </c>
      <c r="BP463" s="81" t="s">
        <v>105</v>
      </c>
      <c r="BQ463" s="81" t="s">
        <v>105</v>
      </c>
      <c r="BR463" s="81" t="s">
        <v>105</v>
      </c>
      <c r="BS463" s="81" t="s">
        <v>105</v>
      </c>
      <c r="BT463" s="81" t="s">
        <v>105</v>
      </c>
      <c r="BU463" s="81" t="s">
        <v>105</v>
      </c>
      <c r="BV463" s="87" t="s">
        <v>98</v>
      </c>
      <c r="BW463" s="88" t="s">
        <v>184</v>
      </c>
      <c r="BX463" s="81" t="s">
        <v>105</v>
      </c>
      <c r="BY463" s="81" t="s">
        <v>105</v>
      </c>
      <c r="BZ463" s="81" t="s">
        <v>105</v>
      </c>
      <c r="CA463" s="81" t="s">
        <v>105</v>
      </c>
      <c r="CB463" s="81" t="s">
        <v>105</v>
      </c>
      <c r="CC463" s="81" t="s">
        <v>105</v>
      </c>
      <c r="CD463" s="99" t="s">
        <v>105</v>
      </c>
      <c r="CE463" s="100" t="s">
        <v>101</v>
      </c>
      <c r="CF463" s="101" t="s">
        <v>102</v>
      </c>
      <c r="CG463" s="102" t="s">
        <v>185</v>
      </c>
      <c r="CH463" s="103" t="s">
        <v>186</v>
      </c>
      <c r="CI463" s="104"/>
    </row>
    <row r="464" ht="30.3" spans="1:87">
      <c r="A464" s="21">
        <v>461</v>
      </c>
      <c r="B464" s="28"/>
      <c r="C464" s="29"/>
      <c r="D464" s="30"/>
      <c r="E464" s="26"/>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12</v>
      </c>
      <c r="BN464" s="81" t="s">
        <v>105</v>
      </c>
      <c r="BO464" s="81" t="s">
        <v>105</v>
      </c>
      <c r="BP464" s="81" t="s">
        <v>105</v>
      </c>
      <c r="BQ464" s="81" t="s">
        <v>105</v>
      </c>
      <c r="BR464" s="81" t="s">
        <v>105</v>
      </c>
      <c r="BS464" s="81" t="s">
        <v>105</v>
      </c>
      <c r="BT464" s="81" t="s">
        <v>105</v>
      </c>
      <c r="BU464" s="81" t="s">
        <v>105</v>
      </c>
      <c r="BV464" s="87" t="s">
        <v>98</v>
      </c>
      <c r="BW464" s="88" t="s">
        <v>184</v>
      </c>
      <c r="BX464" s="81" t="s">
        <v>105</v>
      </c>
      <c r="BY464" s="81" t="s">
        <v>105</v>
      </c>
      <c r="BZ464" s="81" t="s">
        <v>105</v>
      </c>
      <c r="CA464" s="81" t="s">
        <v>105</v>
      </c>
      <c r="CB464" s="81" t="s">
        <v>105</v>
      </c>
      <c r="CC464" s="81" t="s">
        <v>105</v>
      </c>
      <c r="CD464" s="99" t="s">
        <v>105</v>
      </c>
      <c r="CE464" s="100" t="s">
        <v>101</v>
      </c>
      <c r="CF464" s="101" t="s">
        <v>102</v>
      </c>
      <c r="CG464" s="102" t="s">
        <v>185</v>
      </c>
      <c r="CH464" s="103" t="s">
        <v>186</v>
      </c>
      <c r="CI464" s="104"/>
    </row>
    <row r="465" ht="30.3" spans="1:87">
      <c r="A465" s="21">
        <v>462</v>
      </c>
      <c r="B465" s="28"/>
      <c r="C465" s="29"/>
      <c r="D465" s="30"/>
      <c r="E465" s="26"/>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12</v>
      </c>
      <c r="BN465" s="81" t="s">
        <v>105</v>
      </c>
      <c r="BO465" s="81" t="s">
        <v>105</v>
      </c>
      <c r="BP465" s="81" t="s">
        <v>105</v>
      </c>
      <c r="BQ465" s="81" t="s">
        <v>105</v>
      </c>
      <c r="BR465" s="81" t="s">
        <v>105</v>
      </c>
      <c r="BS465" s="81" t="s">
        <v>105</v>
      </c>
      <c r="BT465" s="81" t="s">
        <v>105</v>
      </c>
      <c r="BU465" s="81" t="s">
        <v>105</v>
      </c>
      <c r="BV465" s="87" t="s">
        <v>98</v>
      </c>
      <c r="BW465" s="88" t="s">
        <v>184</v>
      </c>
      <c r="BX465" s="81" t="s">
        <v>105</v>
      </c>
      <c r="BY465" s="81" t="s">
        <v>105</v>
      </c>
      <c r="BZ465" s="81" t="s">
        <v>105</v>
      </c>
      <c r="CA465" s="81" t="s">
        <v>105</v>
      </c>
      <c r="CB465" s="81" t="s">
        <v>105</v>
      </c>
      <c r="CC465" s="81" t="s">
        <v>105</v>
      </c>
      <c r="CD465" s="99" t="s">
        <v>105</v>
      </c>
      <c r="CE465" s="100" t="s">
        <v>101</v>
      </c>
      <c r="CF465" s="101" t="s">
        <v>102</v>
      </c>
      <c r="CG465" s="102" t="s">
        <v>185</v>
      </c>
      <c r="CH465" s="103" t="s">
        <v>186</v>
      </c>
      <c r="CI465" s="104"/>
    </row>
    <row r="466" ht="30.3" spans="1:87">
      <c r="A466" s="21">
        <v>463</v>
      </c>
      <c r="B466" s="28"/>
      <c r="C466" s="29"/>
      <c r="D466" s="30"/>
      <c r="E466" s="26"/>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12</v>
      </c>
      <c r="BN466" s="81" t="s">
        <v>105</v>
      </c>
      <c r="BO466" s="81" t="s">
        <v>105</v>
      </c>
      <c r="BP466" s="81" t="s">
        <v>105</v>
      </c>
      <c r="BQ466" s="81" t="s">
        <v>105</v>
      </c>
      <c r="BR466" s="81" t="s">
        <v>105</v>
      </c>
      <c r="BS466" s="81" t="s">
        <v>105</v>
      </c>
      <c r="BT466" s="81" t="s">
        <v>105</v>
      </c>
      <c r="BU466" s="81" t="s">
        <v>105</v>
      </c>
      <c r="BV466" s="87" t="s">
        <v>98</v>
      </c>
      <c r="BW466" s="88" t="s">
        <v>184</v>
      </c>
      <c r="BX466" s="81" t="s">
        <v>105</v>
      </c>
      <c r="BY466" s="81" t="s">
        <v>105</v>
      </c>
      <c r="BZ466" s="81" t="s">
        <v>105</v>
      </c>
      <c r="CA466" s="81" t="s">
        <v>105</v>
      </c>
      <c r="CB466" s="81" t="s">
        <v>105</v>
      </c>
      <c r="CC466" s="81" t="s">
        <v>105</v>
      </c>
      <c r="CD466" s="99" t="s">
        <v>105</v>
      </c>
      <c r="CE466" s="100" t="s">
        <v>101</v>
      </c>
      <c r="CF466" s="101" t="s">
        <v>102</v>
      </c>
      <c r="CG466" s="102" t="s">
        <v>185</v>
      </c>
      <c r="CH466" s="103" t="s">
        <v>186</v>
      </c>
      <c r="CI466" s="104"/>
    </row>
    <row r="467" ht="30.3" spans="1:87">
      <c r="A467" s="21">
        <v>464</v>
      </c>
      <c r="B467" s="28"/>
      <c r="C467" s="29"/>
      <c r="D467" s="30"/>
      <c r="E467" s="26"/>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12</v>
      </c>
      <c r="BN467" s="81" t="s">
        <v>105</v>
      </c>
      <c r="BO467" s="81" t="s">
        <v>105</v>
      </c>
      <c r="BP467" s="81" t="s">
        <v>105</v>
      </c>
      <c r="BQ467" s="81" t="s">
        <v>105</v>
      </c>
      <c r="BR467" s="81" t="s">
        <v>105</v>
      </c>
      <c r="BS467" s="81" t="s">
        <v>105</v>
      </c>
      <c r="BT467" s="81" t="s">
        <v>105</v>
      </c>
      <c r="BU467" s="81" t="s">
        <v>105</v>
      </c>
      <c r="BV467" s="87" t="s">
        <v>98</v>
      </c>
      <c r="BW467" s="88" t="s">
        <v>184</v>
      </c>
      <c r="BX467" s="81" t="s">
        <v>105</v>
      </c>
      <c r="BY467" s="81" t="s">
        <v>105</v>
      </c>
      <c r="BZ467" s="81" t="s">
        <v>105</v>
      </c>
      <c r="CA467" s="81" t="s">
        <v>105</v>
      </c>
      <c r="CB467" s="81" t="s">
        <v>105</v>
      </c>
      <c r="CC467" s="81" t="s">
        <v>105</v>
      </c>
      <c r="CD467" s="99" t="s">
        <v>105</v>
      </c>
      <c r="CE467" s="100" t="s">
        <v>101</v>
      </c>
      <c r="CF467" s="101" t="s">
        <v>102</v>
      </c>
      <c r="CG467" s="102" t="s">
        <v>185</v>
      </c>
      <c r="CH467" s="103" t="s">
        <v>186</v>
      </c>
      <c r="CI467" s="104"/>
    </row>
    <row r="468" ht="30.3" spans="1:87">
      <c r="A468" s="21">
        <v>465</v>
      </c>
      <c r="B468" s="28"/>
      <c r="C468" s="29"/>
      <c r="D468" s="30"/>
      <c r="E468" s="26"/>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12</v>
      </c>
      <c r="BN468" s="81" t="s">
        <v>105</v>
      </c>
      <c r="BO468" s="81" t="s">
        <v>105</v>
      </c>
      <c r="BP468" s="81" t="s">
        <v>105</v>
      </c>
      <c r="BQ468" s="81" t="s">
        <v>105</v>
      </c>
      <c r="BR468" s="81" t="s">
        <v>105</v>
      </c>
      <c r="BS468" s="81" t="s">
        <v>105</v>
      </c>
      <c r="BT468" s="81" t="s">
        <v>105</v>
      </c>
      <c r="BU468" s="81" t="s">
        <v>105</v>
      </c>
      <c r="BV468" s="87" t="s">
        <v>98</v>
      </c>
      <c r="BW468" s="88" t="s">
        <v>184</v>
      </c>
      <c r="BX468" s="81" t="s">
        <v>105</v>
      </c>
      <c r="BY468" s="81" t="s">
        <v>105</v>
      </c>
      <c r="BZ468" s="81" t="s">
        <v>105</v>
      </c>
      <c r="CA468" s="81" t="s">
        <v>105</v>
      </c>
      <c r="CB468" s="81" t="s">
        <v>105</v>
      </c>
      <c r="CC468" s="81" t="s">
        <v>105</v>
      </c>
      <c r="CD468" s="99" t="s">
        <v>105</v>
      </c>
      <c r="CE468" s="100" t="s">
        <v>101</v>
      </c>
      <c r="CF468" s="101" t="s">
        <v>102</v>
      </c>
      <c r="CG468" s="102" t="s">
        <v>185</v>
      </c>
      <c r="CH468" s="103" t="s">
        <v>186</v>
      </c>
      <c r="CI468" s="104"/>
    </row>
    <row r="469" ht="30.3" spans="1:87">
      <c r="A469" s="21">
        <v>466</v>
      </c>
      <c r="B469" s="28"/>
      <c r="C469" s="29"/>
      <c r="D469" s="30"/>
      <c r="E469" s="26"/>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12</v>
      </c>
      <c r="BN469" s="81" t="s">
        <v>105</v>
      </c>
      <c r="BO469" s="81" t="s">
        <v>105</v>
      </c>
      <c r="BP469" s="81" t="s">
        <v>105</v>
      </c>
      <c r="BQ469" s="81" t="s">
        <v>105</v>
      </c>
      <c r="BR469" s="81" t="s">
        <v>105</v>
      </c>
      <c r="BS469" s="81" t="s">
        <v>105</v>
      </c>
      <c r="BT469" s="81" t="s">
        <v>105</v>
      </c>
      <c r="BU469" s="81" t="s">
        <v>105</v>
      </c>
      <c r="BV469" s="87" t="s">
        <v>98</v>
      </c>
      <c r="BW469" s="88" t="s">
        <v>184</v>
      </c>
      <c r="BX469" s="81" t="s">
        <v>105</v>
      </c>
      <c r="BY469" s="81" t="s">
        <v>105</v>
      </c>
      <c r="BZ469" s="81" t="s">
        <v>105</v>
      </c>
      <c r="CA469" s="81" t="s">
        <v>105</v>
      </c>
      <c r="CB469" s="81" t="s">
        <v>105</v>
      </c>
      <c r="CC469" s="81" t="s">
        <v>105</v>
      </c>
      <c r="CD469" s="99" t="s">
        <v>105</v>
      </c>
      <c r="CE469" s="100" t="s">
        <v>101</v>
      </c>
      <c r="CF469" s="101" t="s">
        <v>102</v>
      </c>
      <c r="CG469" s="102" t="s">
        <v>185</v>
      </c>
      <c r="CH469" s="103" t="s">
        <v>186</v>
      </c>
      <c r="CI469" s="104"/>
    </row>
    <row r="470" ht="30.3" spans="1:87">
      <c r="A470" s="21">
        <v>467</v>
      </c>
      <c r="B470" s="28"/>
      <c r="C470" s="29"/>
      <c r="D470" s="30"/>
      <c r="E470" s="26"/>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12</v>
      </c>
      <c r="BN470" s="81" t="s">
        <v>105</v>
      </c>
      <c r="BO470" s="81" t="s">
        <v>105</v>
      </c>
      <c r="BP470" s="81" t="s">
        <v>105</v>
      </c>
      <c r="BQ470" s="81" t="s">
        <v>105</v>
      </c>
      <c r="BR470" s="81" t="s">
        <v>105</v>
      </c>
      <c r="BS470" s="81" t="s">
        <v>105</v>
      </c>
      <c r="BT470" s="81" t="s">
        <v>105</v>
      </c>
      <c r="BU470" s="81" t="s">
        <v>105</v>
      </c>
      <c r="BV470" s="87" t="s">
        <v>98</v>
      </c>
      <c r="BW470" s="88" t="s">
        <v>184</v>
      </c>
      <c r="BX470" s="81" t="s">
        <v>105</v>
      </c>
      <c r="BY470" s="81" t="s">
        <v>105</v>
      </c>
      <c r="BZ470" s="81" t="s">
        <v>105</v>
      </c>
      <c r="CA470" s="81" t="s">
        <v>105</v>
      </c>
      <c r="CB470" s="81" t="s">
        <v>105</v>
      </c>
      <c r="CC470" s="81" t="s">
        <v>105</v>
      </c>
      <c r="CD470" s="99" t="s">
        <v>105</v>
      </c>
      <c r="CE470" s="100" t="s">
        <v>101</v>
      </c>
      <c r="CF470" s="101" t="s">
        <v>102</v>
      </c>
      <c r="CG470" s="102" t="s">
        <v>185</v>
      </c>
      <c r="CH470" s="103" t="s">
        <v>186</v>
      </c>
      <c r="CI470" s="104"/>
    </row>
    <row r="471" ht="30.3" spans="1:87">
      <c r="A471" s="21">
        <v>468</v>
      </c>
      <c r="B471" s="28"/>
      <c r="C471" s="29"/>
      <c r="D471" s="30"/>
      <c r="E471" s="26"/>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12</v>
      </c>
      <c r="BN471" s="81" t="s">
        <v>105</v>
      </c>
      <c r="BO471" s="81" t="s">
        <v>105</v>
      </c>
      <c r="BP471" s="81" t="s">
        <v>105</v>
      </c>
      <c r="BQ471" s="81" t="s">
        <v>105</v>
      </c>
      <c r="BR471" s="81" t="s">
        <v>105</v>
      </c>
      <c r="BS471" s="81" t="s">
        <v>105</v>
      </c>
      <c r="BT471" s="81" t="s">
        <v>105</v>
      </c>
      <c r="BU471" s="81" t="s">
        <v>105</v>
      </c>
      <c r="BV471" s="87" t="s">
        <v>98</v>
      </c>
      <c r="BW471" s="88" t="s">
        <v>184</v>
      </c>
      <c r="BX471" s="81" t="s">
        <v>105</v>
      </c>
      <c r="BY471" s="81" t="s">
        <v>105</v>
      </c>
      <c r="BZ471" s="81" t="s">
        <v>105</v>
      </c>
      <c r="CA471" s="81" t="s">
        <v>105</v>
      </c>
      <c r="CB471" s="81" t="s">
        <v>105</v>
      </c>
      <c r="CC471" s="81" t="s">
        <v>105</v>
      </c>
      <c r="CD471" s="99" t="s">
        <v>105</v>
      </c>
      <c r="CE471" s="100" t="s">
        <v>101</v>
      </c>
      <c r="CF471" s="101" t="s">
        <v>102</v>
      </c>
      <c r="CG471" s="102" t="s">
        <v>185</v>
      </c>
      <c r="CH471" s="103" t="s">
        <v>186</v>
      </c>
      <c r="CI471" s="104"/>
    </row>
    <row r="472" ht="30.3" spans="1:87">
      <c r="A472" s="21">
        <v>469</v>
      </c>
      <c r="B472" s="28"/>
      <c r="C472" s="29"/>
      <c r="D472" s="30"/>
      <c r="E472" s="26"/>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12</v>
      </c>
      <c r="BN472" s="81" t="s">
        <v>105</v>
      </c>
      <c r="BO472" s="81" t="s">
        <v>105</v>
      </c>
      <c r="BP472" s="81" t="s">
        <v>105</v>
      </c>
      <c r="BQ472" s="81" t="s">
        <v>105</v>
      </c>
      <c r="BR472" s="81" t="s">
        <v>105</v>
      </c>
      <c r="BS472" s="81" t="s">
        <v>105</v>
      </c>
      <c r="BT472" s="81" t="s">
        <v>105</v>
      </c>
      <c r="BU472" s="81" t="s">
        <v>105</v>
      </c>
      <c r="BV472" s="87" t="s">
        <v>98</v>
      </c>
      <c r="BW472" s="88" t="s">
        <v>184</v>
      </c>
      <c r="BX472" s="81" t="s">
        <v>105</v>
      </c>
      <c r="BY472" s="81" t="s">
        <v>105</v>
      </c>
      <c r="BZ472" s="81" t="s">
        <v>105</v>
      </c>
      <c r="CA472" s="81" t="s">
        <v>105</v>
      </c>
      <c r="CB472" s="81" t="s">
        <v>105</v>
      </c>
      <c r="CC472" s="81" t="s">
        <v>105</v>
      </c>
      <c r="CD472" s="99" t="s">
        <v>105</v>
      </c>
      <c r="CE472" s="100" t="s">
        <v>101</v>
      </c>
      <c r="CF472" s="101" t="s">
        <v>102</v>
      </c>
      <c r="CG472" s="102" t="s">
        <v>185</v>
      </c>
      <c r="CH472" s="103" t="s">
        <v>186</v>
      </c>
      <c r="CI472" s="104"/>
    </row>
    <row r="473" ht="30.3" spans="1:87">
      <c r="A473" s="21">
        <v>470</v>
      </c>
      <c r="B473" s="28"/>
      <c r="C473" s="29"/>
      <c r="D473" s="30"/>
      <c r="E473" s="26"/>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12</v>
      </c>
      <c r="BN473" s="81" t="s">
        <v>105</v>
      </c>
      <c r="BO473" s="81" t="s">
        <v>105</v>
      </c>
      <c r="BP473" s="81" t="s">
        <v>105</v>
      </c>
      <c r="BQ473" s="81" t="s">
        <v>105</v>
      </c>
      <c r="BR473" s="81" t="s">
        <v>105</v>
      </c>
      <c r="BS473" s="81" t="s">
        <v>105</v>
      </c>
      <c r="BT473" s="81" t="s">
        <v>105</v>
      </c>
      <c r="BU473" s="81" t="s">
        <v>105</v>
      </c>
      <c r="BV473" s="87" t="s">
        <v>98</v>
      </c>
      <c r="BW473" s="88" t="s">
        <v>184</v>
      </c>
      <c r="BX473" s="81" t="s">
        <v>105</v>
      </c>
      <c r="BY473" s="81" t="s">
        <v>105</v>
      </c>
      <c r="BZ473" s="81" t="s">
        <v>105</v>
      </c>
      <c r="CA473" s="81" t="s">
        <v>105</v>
      </c>
      <c r="CB473" s="81" t="s">
        <v>105</v>
      </c>
      <c r="CC473" s="81" t="s">
        <v>105</v>
      </c>
      <c r="CD473" s="99" t="s">
        <v>105</v>
      </c>
      <c r="CE473" s="100" t="s">
        <v>101</v>
      </c>
      <c r="CF473" s="101" t="s">
        <v>102</v>
      </c>
      <c r="CG473" s="102" t="s">
        <v>185</v>
      </c>
      <c r="CH473" s="103" t="s">
        <v>186</v>
      </c>
      <c r="CI473" s="104"/>
    </row>
    <row r="474" ht="30.3" spans="1:87">
      <c r="A474" s="21">
        <v>471</v>
      </c>
      <c r="B474" s="28"/>
      <c r="C474" s="29"/>
      <c r="D474" s="30"/>
      <c r="E474" s="26"/>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12</v>
      </c>
      <c r="BN474" s="81" t="s">
        <v>105</v>
      </c>
      <c r="BO474" s="81" t="s">
        <v>105</v>
      </c>
      <c r="BP474" s="81" t="s">
        <v>105</v>
      </c>
      <c r="BQ474" s="81" t="s">
        <v>105</v>
      </c>
      <c r="BR474" s="81" t="s">
        <v>105</v>
      </c>
      <c r="BS474" s="81" t="s">
        <v>105</v>
      </c>
      <c r="BT474" s="81" t="s">
        <v>105</v>
      </c>
      <c r="BU474" s="81" t="s">
        <v>105</v>
      </c>
      <c r="BV474" s="87" t="s">
        <v>98</v>
      </c>
      <c r="BW474" s="88" t="s">
        <v>184</v>
      </c>
      <c r="BX474" s="81" t="s">
        <v>105</v>
      </c>
      <c r="BY474" s="81" t="s">
        <v>105</v>
      </c>
      <c r="BZ474" s="81" t="s">
        <v>105</v>
      </c>
      <c r="CA474" s="81" t="s">
        <v>105</v>
      </c>
      <c r="CB474" s="81" t="s">
        <v>105</v>
      </c>
      <c r="CC474" s="81" t="s">
        <v>105</v>
      </c>
      <c r="CD474" s="99" t="s">
        <v>105</v>
      </c>
      <c r="CE474" s="100" t="s">
        <v>101</v>
      </c>
      <c r="CF474" s="101" t="s">
        <v>102</v>
      </c>
      <c r="CG474" s="102" t="s">
        <v>185</v>
      </c>
      <c r="CH474" s="103" t="s">
        <v>186</v>
      </c>
      <c r="CI474" s="104"/>
    </row>
    <row r="475" ht="30.3" spans="1:87">
      <c r="A475" s="21">
        <v>472</v>
      </c>
      <c r="B475" s="28"/>
      <c r="C475" s="29"/>
      <c r="D475" s="30"/>
      <c r="E475" s="26"/>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12</v>
      </c>
      <c r="BN475" s="81" t="s">
        <v>105</v>
      </c>
      <c r="BO475" s="81" t="s">
        <v>105</v>
      </c>
      <c r="BP475" s="81" t="s">
        <v>105</v>
      </c>
      <c r="BQ475" s="81" t="s">
        <v>105</v>
      </c>
      <c r="BR475" s="81" t="s">
        <v>105</v>
      </c>
      <c r="BS475" s="81" t="s">
        <v>105</v>
      </c>
      <c r="BT475" s="81" t="s">
        <v>105</v>
      </c>
      <c r="BU475" s="81" t="s">
        <v>105</v>
      </c>
      <c r="BV475" s="87" t="s">
        <v>98</v>
      </c>
      <c r="BW475" s="88" t="s">
        <v>184</v>
      </c>
      <c r="BX475" s="81" t="s">
        <v>105</v>
      </c>
      <c r="BY475" s="81" t="s">
        <v>105</v>
      </c>
      <c r="BZ475" s="81" t="s">
        <v>105</v>
      </c>
      <c r="CA475" s="81" t="s">
        <v>105</v>
      </c>
      <c r="CB475" s="81" t="s">
        <v>105</v>
      </c>
      <c r="CC475" s="81" t="s">
        <v>105</v>
      </c>
      <c r="CD475" s="99" t="s">
        <v>105</v>
      </c>
      <c r="CE475" s="100" t="s">
        <v>101</v>
      </c>
      <c r="CF475" s="101" t="s">
        <v>102</v>
      </c>
      <c r="CG475" s="102" t="s">
        <v>185</v>
      </c>
      <c r="CH475" s="103" t="s">
        <v>186</v>
      </c>
      <c r="CI475" s="104"/>
    </row>
    <row r="476" ht="30.3" spans="1:87">
      <c r="A476" s="21">
        <v>473</v>
      </c>
      <c r="B476" s="28"/>
      <c r="C476" s="29"/>
      <c r="D476" s="30"/>
      <c r="E476" s="26"/>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12</v>
      </c>
      <c r="BN476" s="81" t="s">
        <v>105</v>
      </c>
      <c r="BO476" s="81" t="s">
        <v>105</v>
      </c>
      <c r="BP476" s="81" t="s">
        <v>105</v>
      </c>
      <c r="BQ476" s="81" t="s">
        <v>105</v>
      </c>
      <c r="BR476" s="81" t="s">
        <v>105</v>
      </c>
      <c r="BS476" s="81" t="s">
        <v>105</v>
      </c>
      <c r="BT476" s="81" t="s">
        <v>105</v>
      </c>
      <c r="BU476" s="81" t="s">
        <v>105</v>
      </c>
      <c r="BV476" s="87" t="s">
        <v>98</v>
      </c>
      <c r="BW476" s="88" t="s">
        <v>184</v>
      </c>
      <c r="BX476" s="81" t="s">
        <v>105</v>
      </c>
      <c r="BY476" s="81" t="s">
        <v>105</v>
      </c>
      <c r="BZ476" s="81" t="s">
        <v>105</v>
      </c>
      <c r="CA476" s="81" t="s">
        <v>105</v>
      </c>
      <c r="CB476" s="81" t="s">
        <v>105</v>
      </c>
      <c r="CC476" s="81" t="s">
        <v>105</v>
      </c>
      <c r="CD476" s="99" t="s">
        <v>105</v>
      </c>
      <c r="CE476" s="100" t="s">
        <v>101</v>
      </c>
      <c r="CF476" s="101" t="s">
        <v>102</v>
      </c>
      <c r="CG476" s="102" t="s">
        <v>185</v>
      </c>
      <c r="CH476" s="103" t="s">
        <v>186</v>
      </c>
      <c r="CI476" s="104"/>
    </row>
    <row r="477" ht="30.3" spans="1:87">
      <c r="A477" s="21">
        <v>474</v>
      </c>
      <c r="B477" s="28"/>
      <c r="C477" s="29"/>
      <c r="D477" s="30"/>
      <c r="E477" s="26"/>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12</v>
      </c>
      <c r="BN477" s="81" t="s">
        <v>105</v>
      </c>
      <c r="BO477" s="81" t="s">
        <v>105</v>
      </c>
      <c r="BP477" s="81" t="s">
        <v>105</v>
      </c>
      <c r="BQ477" s="81" t="s">
        <v>105</v>
      </c>
      <c r="BR477" s="81" t="s">
        <v>105</v>
      </c>
      <c r="BS477" s="81" t="s">
        <v>105</v>
      </c>
      <c r="BT477" s="81" t="s">
        <v>105</v>
      </c>
      <c r="BU477" s="81" t="s">
        <v>105</v>
      </c>
      <c r="BV477" s="87" t="s">
        <v>98</v>
      </c>
      <c r="BW477" s="88" t="s">
        <v>184</v>
      </c>
      <c r="BX477" s="81" t="s">
        <v>105</v>
      </c>
      <c r="BY477" s="81" t="s">
        <v>105</v>
      </c>
      <c r="BZ477" s="81" t="s">
        <v>105</v>
      </c>
      <c r="CA477" s="81" t="s">
        <v>105</v>
      </c>
      <c r="CB477" s="81" t="s">
        <v>105</v>
      </c>
      <c r="CC477" s="81" t="s">
        <v>105</v>
      </c>
      <c r="CD477" s="99" t="s">
        <v>105</v>
      </c>
      <c r="CE477" s="100" t="s">
        <v>101</v>
      </c>
      <c r="CF477" s="101" t="s">
        <v>102</v>
      </c>
      <c r="CG477" s="102" t="s">
        <v>185</v>
      </c>
      <c r="CH477" s="103" t="s">
        <v>186</v>
      </c>
      <c r="CI477" s="104"/>
    </row>
    <row r="478" ht="30.3" spans="1:87">
      <c r="A478" s="21">
        <v>475</v>
      </c>
      <c r="B478" s="28"/>
      <c r="C478" s="29"/>
      <c r="D478" s="30"/>
      <c r="E478" s="26"/>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12</v>
      </c>
      <c r="BN478" s="81" t="s">
        <v>105</v>
      </c>
      <c r="BO478" s="81" t="s">
        <v>105</v>
      </c>
      <c r="BP478" s="81" t="s">
        <v>105</v>
      </c>
      <c r="BQ478" s="81" t="s">
        <v>105</v>
      </c>
      <c r="BR478" s="81" t="s">
        <v>105</v>
      </c>
      <c r="BS478" s="81" t="s">
        <v>105</v>
      </c>
      <c r="BT478" s="81" t="s">
        <v>105</v>
      </c>
      <c r="BU478" s="81" t="s">
        <v>105</v>
      </c>
      <c r="BV478" s="87" t="s">
        <v>98</v>
      </c>
      <c r="BW478" s="88" t="s">
        <v>184</v>
      </c>
      <c r="BX478" s="81" t="s">
        <v>105</v>
      </c>
      <c r="BY478" s="81" t="s">
        <v>105</v>
      </c>
      <c r="BZ478" s="81" t="s">
        <v>105</v>
      </c>
      <c r="CA478" s="81" t="s">
        <v>105</v>
      </c>
      <c r="CB478" s="81" t="s">
        <v>105</v>
      </c>
      <c r="CC478" s="81" t="s">
        <v>105</v>
      </c>
      <c r="CD478" s="99" t="s">
        <v>105</v>
      </c>
      <c r="CE478" s="100" t="s">
        <v>101</v>
      </c>
      <c r="CF478" s="101" t="s">
        <v>102</v>
      </c>
      <c r="CG478" s="102" t="s">
        <v>185</v>
      </c>
      <c r="CH478" s="103" t="s">
        <v>186</v>
      </c>
      <c r="CI478" s="104"/>
    </row>
    <row r="479" ht="30.3" spans="1:87">
      <c r="A479" s="21">
        <v>476</v>
      </c>
      <c r="B479" s="28"/>
      <c r="C479" s="29"/>
      <c r="D479" s="30"/>
      <c r="E479" s="26"/>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12</v>
      </c>
      <c r="BN479" s="81" t="s">
        <v>105</v>
      </c>
      <c r="BO479" s="81" t="s">
        <v>105</v>
      </c>
      <c r="BP479" s="81" t="s">
        <v>105</v>
      </c>
      <c r="BQ479" s="81" t="s">
        <v>105</v>
      </c>
      <c r="BR479" s="81" t="s">
        <v>105</v>
      </c>
      <c r="BS479" s="81" t="s">
        <v>105</v>
      </c>
      <c r="BT479" s="81" t="s">
        <v>105</v>
      </c>
      <c r="BU479" s="81" t="s">
        <v>105</v>
      </c>
      <c r="BV479" s="87" t="s">
        <v>98</v>
      </c>
      <c r="BW479" s="88" t="s">
        <v>184</v>
      </c>
      <c r="BX479" s="81" t="s">
        <v>105</v>
      </c>
      <c r="BY479" s="81" t="s">
        <v>105</v>
      </c>
      <c r="BZ479" s="81" t="s">
        <v>105</v>
      </c>
      <c r="CA479" s="81" t="s">
        <v>105</v>
      </c>
      <c r="CB479" s="81" t="s">
        <v>105</v>
      </c>
      <c r="CC479" s="81" t="s">
        <v>105</v>
      </c>
      <c r="CD479" s="99" t="s">
        <v>105</v>
      </c>
      <c r="CE479" s="100" t="s">
        <v>101</v>
      </c>
      <c r="CF479" s="101" t="s">
        <v>102</v>
      </c>
      <c r="CG479" s="102" t="s">
        <v>185</v>
      </c>
      <c r="CH479" s="103" t="s">
        <v>186</v>
      </c>
      <c r="CI479" s="104"/>
    </row>
    <row r="480" ht="30.3" spans="1:87">
      <c r="A480" s="21">
        <v>477</v>
      </c>
      <c r="B480" s="28"/>
      <c r="C480" s="29"/>
      <c r="D480" s="30"/>
      <c r="E480" s="26"/>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12</v>
      </c>
      <c r="BN480" s="81" t="s">
        <v>105</v>
      </c>
      <c r="BO480" s="81" t="s">
        <v>105</v>
      </c>
      <c r="BP480" s="81" t="s">
        <v>105</v>
      </c>
      <c r="BQ480" s="81" t="s">
        <v>105</v>
      </c>
      <c r="BR480" s="81" t="s">
        <v>105</v>
      </c>
      <c r="BS480" s="81" t="s">
        <v>105</v>
      </c>
      <c r="BT480" s="81" t="s">
        <v>105</v>
      </c>
      <c r="BU480" s="81" t="s">
        <v>105</v>
      </c>
      <c r="BV480" s="87" t="s">
        <v>98</v>
      </c>
      <c r="BW480" s="88" t="s">
        <v>184</v>
      </c>
      <c r="BX480" s="81" t="s">
        <v>105</v>
      </c>
      <c r="BY480" s="81" t="s">
        <v>105</v>
      </c>
      <c r="BZ480" s="81" t="s">
        <v>105</v>
      </c>
      <c r="CA480" s="81" t="s">
        <v>105</v>
      </c>
      <c r="CB480" s="81" t="s">
        <v>105</v>
      </c>
      <c r="CC480" s="81" t="s">
        <v>105</v>
      </c>
      <c r="CD480" s="99" t="s">
        <v>105</v>
      </c>
      <c r="CE480" s="100" t="s">
        <v>101</v>
      </c>
      <c r="CF480" s="101" t="s">
        <v>102</v>
      </c>
      <c r="CG480" s="102" t="s">
        <v>185</v>
      </c>
      <c r="CH480" s="103" t="s">
        <v>186</v>
      </c>
      <c r="CI480" s="104"/>
    </row>
    <row r="481" ht="30.3" spans="1:87">
      <c r="A481" s="21">
        <v>478</v>
      </c>
      <c r="B481" s="28"/>
      <c r="C481" s="29"/>
      <c r="D481" s="30"/>
      <c r="E481" s="26"/>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12</v>
      </c>
      <c r="BN481" s="81" t="s">
        <v>105</v>
      </c>
      <c r="BO481" s="81" t="s">
        <v>105</v>
      </c>
      <c r="BP481" s="81" t="s">
        <v>105</v>
      </c>
      <c r="BQ481" s="81" t="s">
        <v>105</v>
      </c>
      <c r="BR481" s="81" t="s">
        <v>105</v>
      </c>
      <c r="BS481" s="81" t="s">
        <v>105</v>
      </c>
      <c r="BT481" s="81" t="s">
        <v>105</v>
      </c>
      <c r="BU481" s="81" t="s">
        <v>105</v>
      </c>
      <c r="BV481" s="87" t="s">
        <v>98</v>
      </c>
      <c r="BW481" s="88" t="s">
        <v>184</v>
      </c>
      <c r="BX481" s="81" t="s">
        <v>105</v>
      </c>
      <c r="BY481" s="81" t="s">
        <v>105</v>
      </c>
      <c r="BZ481" s="81" t="s">
        <v>105</v>
      </c>
      <c r="CA481" s="81" t="s">
        <v>105</v>
      </c>
      <c r="CB481" s="81" t="s">
        <v>105</v>
      </c>
      <c r="CC481" s="81" t="s">
        <v>105</v>
      </c>
      <c r="CD481" s="99" t="s">
        <v>105</v>
      </c>
      <c r="CE481" s="100" t="s">
        <v>101</v>
      </c>
      <c r="CF481" s="101" t="s">
        <v>102</v>
      </c>
      <c r="CG481" s="102" t="s">
        <v>185</v>
      </c>
      <c r="CH481" s="103" t="s">
        <v>186</v>
      </c>
      <c r="CI481" s="104"/>
    </row>
    <row r="482" ht="30.3" spans="1:87">
      <c r="A482" s="21">
        <v>479</v>
      </c>
      <c r="B482" s="28"/>
      <c r="C482" s="29"/>
      <c r="D482" s="30"/>
      <c r="E482" s="26"/>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12</v>
      </c>
      <c r="BN482" s="81" t="s">
        <v>105</v>
      </c>
      <c r="BO482" s="81" t="s">
        <v>105</v>
      </c>
      <c r="BP482" s="81" t="s">
        <v>105</v>
      </c>
      <c r="BQ482" s="81" t="s">
        <v>105</v>
      </c>
      <c r="BR482" s="81" t="s">
        <v>105</v>
      </c>
      <c r="BS482" s="81" t="s">
        <v>105</v>
      </c>
      <c r="BT482" s="81" t="s">
        <v>105</v>
      </c>
      <c r="BU482" s="81" t="s">
        <v>105</v>
      </c>
      <c r="BV482" s="87" t="s">
        <v>98</v>
      </c>
      <c r="BW482" s="88" t="s">
        <v>184</v>
      </c>
      <c r="BX482" s="81" t="s">
        <v>105</v>
      </c>
      <c r="BY482" s="81" t="s">
        <v>105</v>
      </c>
      <c r="BZ482" s="81" t="s">
        <v>105</v>
      </c>
      <c r="CA482" s="81" t="s">
        <v>105</v>
      </c>
      <c r="CB482" s="81" t="s">
        <v>105</v>
      </c>
      <c r="CC482" s="81" t="s">
        <v>105</v>
      </c>
      <c r="CD482" s="99" t="s">
        <v>105</v>
      </c>
      <c r="CE482" s="100" t="s">
        <v>101</v>
      </c>
      <c r="CF482" s="101" t="s">
        <v>102</v>
      </c>
      <c r="CG482" s="102" t="s">
        <v>185</v>
      </c>
      <c r="CH482" s="103" t="s">
        <v>186</v>
      </c>
      <c r="CI482" s="104"/>
    </row>
    <row r="483" ht="30.3" spans="1:87">
      <c r="A483" s="21">
        <v>480</v>
      </c>
      <c r="B483" s="28"/>
      <c r="C483" s="29"/>
      <c r="D483" s="30"/>
      <c r="E483" s="26"/>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12</v>
      </c>
      <c r="BN483" s="81" t="s">
        <v>105</v>
      </c>
      <c r="BO483" s="81" t="s">
        <v>105</v>
      </c>
      <c r="BP483" s="81" t="s">
        <v>105</v>
      </c>
      <c r="BQ483" s="81" t="s">
        <v>105</v>
      </c>
      <c r="BR483" s="81" t="s">
        <v>105</v>
      </c>
      <c r="BS483" s="81" t="s">
        <v>105</v>
      </c>
      <c r="BT483" s="81" t="s">
        <v>105</v>
      </c>
      <c r="BU483" s="81" t="s">
        <v>105</v>
      </c>
      <c r="BV483" s="87" t="s">
        <v>98</v>
      </c>
      <c r="BW483" s="88" t="s">
        <v>184</v>
      </c>
      <c r="BX483" s="81" t="s">
        <v>105</v>
      </c>
      <c r="BY483" s="81" t="s">
        <v>105</v>
      </c>
      <c r="BZ483" s="81" t="s">
        <v>105</v>
      </c>
      <c r="CA483" s="81" t="s">
        <v>105</v>
      </c>
      <c r="CB483" s="81" t="s">
        <v>105</v>
      </c>
      <c r="CC483" s="81" t="s">
        <v>105</v>
      </c>
      <c r="CD483" s="99" t="s">
        <v>105</v>
      </c>
      <c r="CE483" s="100" t="s">
        <v>101</v>
      </c>
      <c r="CF483" s="101" t="s">
        <v>102</v>
      </c>
      <c r="CG483" s="102" t="s">
        <v>185</v>
      </c>
      <c r="CH483" s="103" t="s">
        <v>186</v>
      </c>
      <c r="CI483" s="104"/>
    </row>
    <row r="484" ht="30.3" spans="1:87">
      <c r="A484" s="21">
        <v>481</v>
      </c>
      <c r="B484" s="28"/>
      <c r="C484" s="29"/>
      <c r="D484" s="30"/>
      <c r="E484" s="26"/>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12</v>
      </c>
      <c r="BN484" s="81" t="s">
        <v>105</v>
      </c>
      <c r="BO484" s="81" t="s">
        <v>105</v>
      </c>
      <c r="BP484" s="81" t="s">
        <v>105</v>
      </c>
      <c r="BQ484" s="81" t="s">
        <v>105</v>
      </c>
      <c r="BR484" s="81" t="s">
        <v>105</v>
      </c>
      <c r="BS484" s="81" t="s">
        <v>105</v>
      </c>
      <c r="BT484" s="81" t="s">
        <v>105</v>
      </c>
      <c r="BU484" s="81" t="s">
        <v>105</v>
      </c>
      <c r="BV484" s="87" t="s">
        <v>98</v>
      </c>
      <c r="BW484" s="88" t="s">
        <v>184</v>
      </c>
      <c r="BX484" s="81" t="s">
        <v>105</v>
      </c>
      <c r="BY484" s="81" t="s">
        <v>105</v>
      </c>
      <c r="BZ484" s="81" t="s">
        <v>105</v>
      </c>
      <c r="CA484" s="81" t="s">
        <v>105</v>
      </c>
      <c r="CB484" s="81" t="s">
        <v>105</v>
      </c>
      <c r="CC484" s="81" t="s">
        <v>105</v>
      </c>
      <c r="CD484" s="99" t="s">
        <v>105</v>
      </c>
      <c r="CE484" s="100" t="s">
        <v>101</v>
      </c>
      <c r="CF484" s="101" t="s">
        <v>102</v>
      </c>
      <c r="CG484" s="102" t="s">
        <v>185</v>
      </c>
      <c r="CH484" s="103" t="s">
        <v>186</v>
      </c>
      <c r="CI484" s="104"/>
    </row>
    <row r="485" ht="30.3" spans="1:87">
      <c r="A485" s="21">
        <v>482</v>
      </c>
      <c r="B485" s="28"/>
      <c r="C485" s="29"/>
      <c r="D485" s="30"/>
      <c r="E485" s="26"/>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12</v>
      </c>
      <c r="BN485" s="81" t="s">
        <v>105</v>
      </c>
      <c r="BO485" s="81" t="s">
        <v>105</v>
      </c>
      <c r="BP485" s="81" t="s">
        <v>105</v>
      </c>
      <c r="BQ485" s="81" t="s">
        <v>105</v>
      </c>
      <c r="BR485" s="81" t="s">
        <v>105</v>
      </c>
      <c r="BS485" s="81" t="s">
        <v>105</v>
      </c>
      <c r="BT485" s="81" t="s">
        <v>105</v>
      </c>
      <c r="BU485" s="81" t="s">
        <v>105</v>
      </c>
      <c r="BV485" s="87" t="s">
        <v>98</v>
      </c>
      <c r="BW485" s="88" t="s">
        <v>184</v>
      </c>
      <c r="BX485" s="81" t="s">
        <v>105</v>
      </c>
      <c r="BY485" s="81" t="s">
        <v>105</v>
      </c>
      <c r="BZ485" s="81" t="s">
        <v>105</v>
      </c>
      <c r="CA485" s="81" t="s">
        <v>105</v>
      </c>
      <c r="CB485" s="81" t="s">
        <v>105</v>
      </c>
      <c r="CC485" s="81" t="s">
        <v>105</v>
      </c>
      <c r="CD485" s="99" t="s">
        <v>105</v>
      </c>
      <c r="CE485" s="100" t="s">
        <v>101</v>
      </c>
      <c r="CF485" s="101" t="s">
        <v>102</v>
      </c>
      <c r="CG485" s="102" t="s">
        <v>185</v>
      </c>
      <c r="CH485" s="103" t="s">
        <v>186</v>
      </c>
      <c r="CI485" s="104"/>
    </row>
    <row r="486" ht="30.3" spans="1:87">
      <c r="A486" s="21">
        <v>483</v>
      </c>
      <c r="B486" s="28"/>
      <c r="C486" s="29"/>
      <c r="D486" s="30"/>
      <c r="E486" s="26"/>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12</v>
      </c>
      <c r="BN486" s="81" t="s">
        <v>105</v>
      </c>
      <c r="BO486" s="81" t="s">
        <v>105</v>
      </c>
      <c r="BP486" s="81" t="s">
        <v>105</v>
      </c>
      <c r="BQ486" s="81" t="s">
        <v>105</v>
      </c>
      <c r="BR486" s="81" t="s">
        <v>105</v>
      </c>
      <c r="BS486" s="81" t="s">
        <v>105</v>
      </c>
      <c r="BT486" s="81" t="s">
        <v>105</v>
      </c>
      <c r="BU486" s="81" t="s">
        <v>105</v>
      </c>
      <c r="BV486" s="87" t="s">
        <v>98</v>
      </c>
      <c r="BW486" s="88" t="s">
        <v>184</v>
      </c>
      <c r="BX486" s="81" t="s">
        <v>105</v>
      </c>
      <c r="BY486" s="81" t="s">
        <v>105</v>
      </c>
      <c r="BZ486" s="81" t="s">
        <v>105</v>
      </c>
      <c r="CA486" s="81" t="s">
        <v>105</v>
      </c>
      <c r="CB486" s="81" t="s">
        <v>105</v>
      </c>
      <c r="CC486" s="81" t="s">
        <v>105</v>
      </c>
      <c r="CD486" s="99" t="s">
        <v>105</v>
      </c>
      <c r="CE486" s="100" t="s">
        <v>101</v>
      </c>
      <c r="CF486" s="101" t="s">
        <v>102</v>
      </c>
      <c r="CG486" s="102" t="s">
        <v>185</v>
      </c>
      <c r="CH486" s="103" t="s">
        <v>186</v>
      </c>
      <c r="CI486" s="104"/>
    </row>
    <row r="487" ht="30.3" spans="1:87">
      <c r="A487" s="21">
        <v>484</v>
      </c>
      <c r="B487" s="28"/>
      <c r="C487" s="29"/>
      <c r="D487" s="30"/>
      <c r="E487" s="26"/>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12</v>
      </c>
      <c r="BN487" s="81" t="s">
        <v>105</v>
      </c>
      <c r="BO487" s="81" t="s">
        <v>105</v>
      </c>
      <c r="BP487" s="81" t="s">
        <v>105</v>
      </c>
      <c r="BQ487" s="81" t="s">
        <v>105</v>
      </c>
      <c r="BR487" s="81" t="s">
        <v>105</v>
      </c>
      <c r="BS487" s="81" t="s">
        <v>105</v>
      </c>
      <c r="BT487" s="81" t="s">
        <v>105</v>
      </c>
      <c r="BU487" s="81" t="s">
        <v>105</v>
      </c>
      <c r="BV487" s="87" t="s">
        <v>98</v>
      </c>
      <c r="BW487" s="88" t="s">
        <v>184</v>
      </c>
      <c r="BX487" s="81" t="s">
        <v>105</v>
      </c>
      <c r="BY487" s="81" t="s">
        <v>105</v>
      </c>
      <c r="BZ487" s="81" t="s">
        <v>105</v>
      </c>
      <c r="CA487" s="81" t="s">
        <v>105</v>
      </c>
      <c r="CB487" s="81" t="s">
        <v>105</v>
      </c>
      <c r="CC487" s="81" t="s">
        <v>105</v>
      </c>
      <c r="CD487" s="99" t="s">
        <v>105</v>
      </c>
      <c r="CE487" s="100" t="s">
        <v>101</v>
      </c>
      <c r="CF487" s="101" t="s">
        <v>102</v>
      </c>
      <c r="CG487" s="102" t="s">
        <v>185</v>
      </c>
      <c r="CH487" s="103" t="s">
        <v>186</v>
      </c>
      <c r="CI487" s="104"/>
    </row>
    <row r="488" ht="30.3" spans="1:87">
      <c r="A488" s="21">
        <v>485</v>
      </c>
      <c r="B488" s="28"/>
      <c r="C488" s="29"/>
      <c r="D488" s="30"/>
      <c r="E488" s="26"/>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12</v>
      </c>
      <c r="BN488" s="81" t="s">
        <v>105</v>
      </c>
      <c r="BO488" s="81" t="s">
        <v>105</v>
      </c>
      <c r="BP488" s="81" t="s">
        <v>105</v>
      </c>
      <c r="BQ488" s="81" t="s">
        <v>105</v>
      </c>
      <c r="BR488" s="81" t="s">
        <v>105</v>
      </c>
      <c r="BS488" s="81" t="s">
        <v>105</v>
      </c>
      <c r="BT488" s="81" t="s">
        <v>105</v>
      </c>
      <c r="BU488" s="81" t="s">
        <v>105</v>
      </c>
      <c r="BV488" s="87" t="s">
        <v>98</v>
      </c>
      <c r="BW488" s="88" t="s">
        <v>184</v>
      </c>
      <c r="BX488" s="81" t="s">
        <v>105</v>
      </c>
      <c r="BY488" s="81" t="s">
        <v>105</v>
      </c>
      <c r="BZ488" s="81" t="s">
        <v>105</v>
      </c>
      <c r="CA488" s="81" t="s">
        <v>105</v>
      </c>
      <c r="CB488" s="81" t="s">
        <v>105</v>
      </c>
      <c r="CC488" s="81" t="s">
        <v>105</v>
      </c>
      <c r="CD488" s="99" t="s">
        <v>105</v>
      </c>
      <c r="CE488" s="100" t="s">
        <v>101</v>
      </c>
      <c r="CF488" s="101" t="s">
        <v>102</v>
      </c>
      <c r="CG488" s="102" t="s">
        <v>185</v>
      </c>
      <c r="CH488" s="103" t="s">
        <v>186</v>
      </c>
      <c r="CI488" s="104"/>
    </row>
    <row r="489" ht="30.3" spans="1:87">
      <c r="A489" s="21">
        <v>486</v>
      </c>
      <c r="B489" s="28"/>
      <c r="C489" s="29"/>
      <c r="D489" s="30"/>
      <c r="E489" s="26"/>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12</v>
      </c>
      <c r="BN489" s="81" t="s">
        <v>105</v>
      </c>
      <c r="BO489" s="81" t="s">
        <v>105</v>
      </c>
      <c r="BP489" s="81" t="s">
        <v>105</v>
      </c>
      <c r="BQ489" s="81" t="s">
        <v>105</v>
      </c>
      <c r="BR489" s="81" t="s">
        <v>105</v>
      </c>
      <c r="BS489" s="81" t="s">
        <v>105</v>
      </c>
      <c r="BT489" s="81" t="s">
        <v>105</v>
      </c>
      <c r="BU489" s="81" t="s">
        <v>105</v>
      </c>
      <c r="BV489" s="87" t="s">
        <v>98</v>
      </c>
      <c r="BW489" s="88" t="s">
        <v>184</v>
      </c>
      <c r="BX489" s="81" t="s">
        <v>105</v>
      </c>
      <c r="BY489" s="81" t="s">
        <v>105</v>
      </c>
      <c r="BZ489" s="81" t="s">
        <v>105</v>
      </c>
      <c r="CA489" s="81" t="s">
        <v>105</v>
      </c>
      <c r="CB489" s="81" t="s">
        <v>105</v>
      </c>
      <c r="CC489" s="81" t="s">
        <v>105</v>
      </c>
      <c r="CD489" s="99" t="s">
        <v>105</v>
      </c>
      <c r="CE489" s="100" t="s">
        <v>101</v>
      </c>
      <c r="CF489" s="101" t="s">
        <v>102</v>
      </c>
      <c r="CG489" s="102" t="s">
        <v>185</v>
      </c>
      <c r="CH489" s="103" t="s">
        <v>186</v>
      </c>
      <c r="CI489" s="104"/>
    </row>
    <row r="490" ht="30.3" spans="1:87">
      <c r="A490" s="21">
        <v>487</v>
      </c>
      <c r="B490" s="28"/>
      <c r="C490" s="29"/>
      <c r="D490" s="30"/>
      <c r="E490" s="26"/>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12</v>
      </c>
      <c r="BN490" s="81" t="s">
        <v>105</v>
      </c>
      <c r="BO490" s="81" t="s">
        <v>105</v>
      </c>
      <c r="BP490" s="81" t="s">
        <v>105</v>
      </c>
      <c r="BQ490" s="81" t="s">
        <v>105</v>
      </c>
      <c r="BR490" s="81" t="s">
        <v>105</v>
      </c>
      <c r="BS490" s="81" t="s">
        <v>105</v>
      </c>
      <c r="BT490" s="81" t="s">
        <v>105</v>
      </c>
      <c r="BU490" s="81" t="s">
        <v>105</v>
      </c>
      <c r="BV490" s="87" t="s">
        <v>98</v>
      </c>
      <c r="BW490" s="88" t="s">
        <v>184</v>
      </c>
      <c r="BX490" s="81" t="s">
        <v>105</v>
      </c>
      <c r="BY490" s="81" t="s">
        <v>105</v>
      </c>
      <c r="BZ490" s="81" t="s">
        <v>105</v>
      </c>
      <c r="CA490" s="81" t="s">
        <v>105</v>
      </c>
      <c r="CB490" s="81" t="s">
        <v>105</v>
      </c>
      <c r="CC490" s="81" t="s">
        <v>105</v>
      </c>
      <c r="CD490" s="99" t="s">
        <v>105</v>
      </c>
      <c r="CE490" s="100" t="s">
        <v>101</v>
      </c>
      <c r="CF490" s="101" t="s">
        <v>102</v>
      </c>
      <c r="CG490" s="102" t="s">
        <v>185</v>
      </c>
      <c r="CH490" s="103" t="s">
        <v>186</v>
      </c>
      <c r="CI490" s="104"/>
    </row>
    <row r="491" ht="30.3" spans="1:87">
      <c r="A491" s="21">
        <v>488</v>
      </c>
      <c r="B491" s="28"/>
      <c r="C491" s="29"/>
      <c r="D491" s="30"/>
      <c r="E491" s="26"/>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12</v>
      </c>
      <c r="BN491" s="81" t="s">
        <v>105</v>
      </c>
      <c r="BO491" s="81" t="s">
        <v>105</v>
      </c>
      <c r="BP491" s="81" t="s">
        <v>105</v>
      </c>
      <c r="BQ491" s="81" t="s">
        <v>105</v>
      </c>
      <c r="BR491" s="81" t="s">
        <v>105</v>
      </c>
      <c r="BS491" s="81" t="s">
        <v>105</v>
      </c>
      <c r="BT491" s="81" t="s">
        <v>105</v>
      </c>
      <c r="BU491" s="81" t="s">
        <v>105</v>
      </c>
      <c r="BV491" s="87" t="s">
        <v>98</v>
      </c>
      <c r="BW491" s="88" t="s">
        <v>184</v>
      </c>
      <c r="BX491" s="81" t="s">
        <v>105</v>
      </c>
      <c r="BY491" s="81" t="s">
        <v>105</v>
      </c>
      <c r="BZ491" s="81" t="s">
        <v>105</v>
      </c>
      <c r="CA491" s="81" t="s">
        <v>105</v>
      </c>
      <c r="CB491" s="81" t="s">
        <v>105</v>
      </c>
      <c r="CC491" s="81" t="s">
        <v>105</v>
      </c>
      <c r="CD491" s="99" t="s">
        <v>105</v>
      </c>
      <c r="CE491" s="100" t="s">
        <v>101</v>
      </c>
      <c r="CF491" s="101" t="s">
        <v>102</v>
      </c>
      <c r="CG491" s="102" t="s">
        <v>185</v>
      </c>
      <c r="CH491" s="103" t="s">
        <v>186</v>
      </c>
      <c r="CI491" s="104"/>
    </row>
    <row r="492" ht="30.3" spans="1:87">
      <c r="A492" s="21">
        <v>489</v>
      </c>
      <c r="B492" s="28"/>
      <c r="C492" s="29"/>
      <c r="D492" s="30"/>
      <c r="E492" s="26"/>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12</v>
      </c>
      <c r="BN492" s="81" t="s">
        <v>105</v>
      </c>
      <c r="BO492" s="81" t="s">
        <v>105</v>
      </c>
      <c r="BP492" s="81" t="s">
        <v>105</v>
      </c>
      <c r="BQ492" s="81" t="s">
        <v>105</v>
      </c>
      <c r="BR492" s="81" t="s">
        <v>105</v>
      </c>
      <c r="BS492" s="81" t="s">
        <v>105</v>
      </c>
      <c r="BT492" s="81" t="s">
        <v>105</v>
      </c>
      <c r="BU492" s="81" t="s">
        <v>105</v>
      </c>
      <c r="BV492" s="87" t="s">
        <v>98</v>
      </c>
      <c r="BW492" s="88" t="s">
        <v>184</v>
      </c>
      <c r="BX492" s="81" t="s">
        <v>105</v>
      </c>
      <c r="BY492" s="81" t="s">
        <v>105</v>
      </c>
      <c r="BZ492" s="81" t="s">
        <v>105</v>
      </c>
      <c r="CA492" s="81" t="s">
        <v>105</v>
      </c>
      <c r="CB492" s="81" t="s">
        <v>105</v>
      </c>
      <c r="CC492" s="81" t="s">
        <v>105</v>
      </c>
      <c r="CD492" s="99" t="s">
        <v>105</v>
      </c>
      <c r="CE492" s="100" t="s">
        <v>101</v>
      </c>
      <c r="CF492" s="101" t="s">
        <v>102</v>
      </c>
      <c r="CG492" s="102" t="s">
        <v>185</v>
      </c>
      <c r="CH492" s="103" t="s">
        <v>186</v>
      </c>
      <c r="CI492" s="104"/>
    </row>
    <row r="493" ht="30.3" spans="1:87">
      <c r="A493" s="21">
        <v>490</v>
      </c>
      <c r="B493" s="28"/>
      <c r="C493" s="29"/>
      <c r="D493" s="30"/>
      <c r="E493" s="26"/>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12</v>
      </c>
      <c r="BN493" s="81" t="s">
        <v>105</v>
      </c>
      <c r="BO493" s="81" t="s">
        <v>105</v>
      </c>
      <c r="BP493" s="81" t="s">
        <v>105</v>
      </c>
      <c r="BQ493" s="81" t="s">
        <v>105</v>
      </c>
      <c r="BR493" s="81" t="s">
        <v>105</v>
      </c>
      <c r="BS493" s="81" t="s">
        <v>105</v>
      </c>
      <c r="BT493" s="81" t="s">
        <v>105</v>
      </c>
      <c r="BU493" s="81" t="s">
        <v>105</v>
      </c>
      <c r="BV493" s="87" t="s">
        <v>98</v>
      </c>
      <c r="BW493" s="88" t="s">
        <v>184</v>
      </c>
      <c r="BX493" s="81" t="s">
        <v>105</v>
      </c>
      <c r="BY493" s="81" t="s">
        <v>105</v>
      </c>
      <c r="BZ493" s="81" t="s">
        <v>105</v>
      </c>
      <c r="CA493" s="81" t="s">
        <v>105</v>
      </c>
      <c r="CB493" s="81" t="s">
        <v>105</v>
      </c>
      <c r="CC493" s="81" t="s">
        <v>105</v>
      </c>
      <c r="CD493" s="99" t="s">
        <v>105</v>
      </c>
      <c r="CE493" s="100" t="s">
        <v>101</v>
      </c>
      <c r="CF493" s="101" t="s">
        <v>102</v>
      </c>
      <c r="CG493" s="102" t="s">
        <v>185</v>
      </c>
      <c r="CH493" s="103" t="s">
        <v>186</v>
      </c>
      <c r="CI493" s="104"/>
    </row>
    <row r="494" ht="30.3" spans="1:87">
      <c r="A494" s="21">
        <v>491</v>
      </c>
      <c r="B494" s="28"/>
      <c r="C494" s="29"/>
      <c r="D494" s="30"/>
      <c r="E494" s="26"/>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12</v>
      </c>
      <c r="BN494" s="81" t="s">
        <v>105</v>
      </c>
      <c r="BO494" s="81" t="s">
        <v>105</v>
      </c>
      <c r="BP494" s="81" t="s">
        <v>105</v>
      </c>
      <c r="BQ494" s="81" t="s">
        <v>105</v>
      </c>
      <c r="BR494" s="81" t="s">
        <v>105</v>
      </c>
      <c r="BS494" s="81" t="s">
        <v>105</v>
      </c>
      <c r="BT494" s="81" t="s">
        <v>105</v>
      </c>
      <c r="BU494" s="81" t="s">
        <v>105</v>
      </c>
      <c r="BV494" s="87" t="s">
        <v>98</v>
      </c>
      <c r="BW494" s="88" t="s">
        <v>184</v>
      </c>
      <c r="BX494" s="81" t="s">
        <v>105</v>
      </c>
      <c r="BY494" s="81" t="s">
        <v>105</v>
      </c>
      <c r="BZ494" s="81" t="s">
        <v>105</v>
      </c>
      <c r="CA494" s="81" t="s">
        <v>105</v>
      </c>
      <c r="CB494" s="81" t="s">
        <v>105</v>
      </c>
      <c r="CC494" s="81" t="s">
        <v>105</v>
      </c>
      <c r="CD494" s="99" t="s">
        <v>105</v>
      </c>
      <c r="CE494" s="100" t="s">
        <v>101</v>
      </c>
      <c r="CF494" s="101" t="s">
        <v>102</v>
      </c>
      <c r="CG494" s="102" t="s">
        <v>185</v>
      </c>
      <c r="CH494" s="103" t="s">
        <v>186</v>
      </c>
      <c r="CI494" s="104"/>
    </row>
    <row r="495" ht="30.3" spans="1:87">
      <c r="A495" s="21">
        <v>492</v>
      </c>
      <c r="B495" s="28"/>
      <c r="C495" s="29"/>
      <c r="D495" s="30"/>
      <c r="E495" s="26"/>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12</v>
      </c>
      <c r="BN495" s="81" t="s">
        <v>105</v>
      </c>
      <c r="BO495" s="81" t="s">
        <v>105</v>
      </c>
      <c r="BP495" s="81" t="s">
        <v>105</v>
      </c>
      <c r="BQ495" s="81" t="s">
        <v>105</v>
      </c>
      <c r="BR495" s="81" t="s">
        <v>105</v>
      </c>
      <c r="BS495" s="81" t="s">
        <v>105</v>
      </c>
      <c r="BT495" s="81" t="s">
        <v>105</v>
      </c>
      <c r="BU495" s="81" t="s">
        <v>105</v>
      </c>
      <c r="BV495" s="87" t="s">
        <v>98</v>
      </c>
      <c r="BW495" s="88" t="s">
        <v>184</v>
      </c>
      <c r="BX495" s="81" t="s">
        <v>105</v>
      </c>
      <c r="BY495" s="81" t="s">
        <v>105</v>
      </c>
      <c r="BZ495" s="81" t="s">
        <v>105</v>
      </c>
      <c r="CA495" s="81" t="s">
        <v>105</v>
      </c>
      <c r="CB495" s="81" t="s">
        <v>105</v>
      </c>
      <c r="CC495" s="81" t="s">
        <v>105</v>
      </c>
      <c r="CD495" s="99" t="s">
        <v>105</v>
      </c>
      <c r="CE495" s="100" t="s">
        <v>101</v>
      </c>
      <c r="CF495" s="101" t="s">
        <v>102</v>
      </c>
      <c r="CG495" s="102" t="s">
        <v>185</v>
      </c>
      <c r="CH495" s="103" t="s">
        <v>186</v>
      </c>
      <c r="CI495" s="104"/>
    </row>
    <row r="496" ht="30.3" spans="1:87">
      <c r="A496" s="21">
        <v>493</v>
      </c>
      <c r="B496" s="28"/>
      <c r="C496" s="29"/>
      <c r="D496" s="30"/>
      <c r="E496" s="26"/>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12</v>
      </c>
      <c r="BN496" s="81" t="s">
        <v>105</v>
      </c>
      <c r="BO496" s="81" t="s">
        <v>105</v>
      </c>
      <c r="BP496" s="81" t="s">
        <v>105</v>
      </c>
      <c r="BQ496" s="81" t="s">
        <v>105</v>
      </c>
      <c r="BR496" s="81" t="s">
        <v>105</v>
      </c>
      <c r="BS496" s="81" t="s">
        <v>105</v>
      </c>
      <c r="BT496" s="81" t="s">
        <v>105</v>
      </c>
      <c r="BU496" s="81" t="s">
        <v>105</v>
      </c>
      <c r="BV496" s="87" t="s">
        <v>98</v>
      </c>
      <c r="BW496" s="88" t="s">
        <v>184</v>
      </c>
      <c r="BX496" s="81" t="s">
        <v>105</v>
      </c>
      <c r="BY496" s="81" t="s">
        <v>105</v>
      </c>
      <c r="BZ496" s="81" t="s">
        <v>105</v>
      </c>
      <c r="CA496" s="81" t="s">
        <v>105</v>
      </c>
      <c r="CB496" s="81" t="s">
        <v>105</v>
      </c>
      <c r="CC496" s="81" t="s">
        <v>105</v>
      </c>
      <c r="CD496" s="99" t="s">
        <v>105</v>
      </c>
      <c r="CE496" s="100" t="s">
        <v>101</v>
      </c>
      <c r="CF496" s="101" t="s">
        <v>102</v>
      </c>
      <c r="CG496" s="102" t="s">
        <v>185</v>
      </c>
      <c r="CH496" s="103" t="s">
        <v>186</v>
      </c>
      <c r="CI496" s="104"/>
    </row>
    <row r="497" ht="30.3" spans="1:87">
      <c r="A497" s="21">
        <v>494</v>
      </c>
      <c r="B497" s="28"/>
      <c r="C497" s="29"/>
      <c r="D497" s="30"/>
      <c r="E497" s="26"/>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12</v>
      </c>
      <c r="BN497" s="81" t="s">
        <v>105</v>
      </c>
      <c r="BO497" s="81" t="s">
        <v>105</v>
      </c>
      <c r="BP497" s="81" t="s">
        <v>105</v>
      </c>
      <c r="BQ497" s="81" t="s">
        <v>105</v>
      </c>
      <c r="BR497" s="81" t="s">
        <v>105</v>
      </c>
      <c r="BS497" s="81" t="s">
        <v>105</v>
      </c>
      <c r="BT497" s="81" t="s">
        <v>105</v>
      </c>
      <c r="BU497" s="81" t="s">
        <v>105</v>
      </c>
      <c r="BV497" s="87" t="s">
        <v>98</v>
      </c>
      <c r="BW497" s="88" t="s">
        <v>184</v>
      </c>
      <c r="BX497" s="81" t="s">
        <v>105</v>
      </c>
      <c r="BY497" s="81" t="s">
        <v>105</v>
      </c>
      <c r="BZ497" s="81" t="s">
        <v>105</v>
      </c>
      <c r="CA497" s="81" t="s">
        <v>105</v>
      </c>
      <c r="CB497" s="81" t="s">
        <v>105</v>
      </c>
      <c r="CC497" s="81" t="s">
        <v>105</v>
      </c>
      <c r="CD497" s="99" t="s">
        <v>105</v>
      </c>
      <c r="CE497" s="100" t="s">
        <v>101</v>
      </c>
      <c r="CF497" s="101" t="s">
        <v>102</v>
      </c>
      <c r="CG497" s="102" t="s">
        <v>185</v>
      </c>
      <c r="CH497" s="103" t="s">
        <v>186</v>
      </c>
      <c r="CI497" s="104"/>
    </row>
    <row r="498" ht="30.3" spans="1:87">
      <c r="A498" s="21">
        <v>495</v>
      </c>
      <c r="B498" s="28"/>
      <c r="C498" s="29"/>
      <c r="D498" s="30"/>
      <c r="E498" s="26"/>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12</v>
      </c>
      <c r="BN498" s="81" t="s">
        <v>105</v>
      </c>
      <c r="BO498" s="81" t="s">
        <v>105</v>
      </c>
      <c r="BP498" s="81" t="s">
        <v>105</v>
      </c>
      <c r="BQ498" s="81" t="s">
        <v>105</v>
      </c>
      <c r="BR498" s="81" t="s">
        <v>105</v>
      </c>
      <c r="BS498" s="81" t="s">
        <v>105</v>
      </c>
      <c r="BT498" s="81" t="s">
        <v>105</v>
      </c>
      <c r="BU498" s="81" t="s">
        <v>105</v>
      </c>
      <c r="BV498" s="87" t="s">
        <v>98</v>
      </c>
      <c r="BW498" s="88" t="s">
        <v>184</v>
      </c>
      <c r="BX498" s="81" t="s">
        <v>105</v>
      </c>
      <c r="BY498" s="81" t="s">
        <v>105</v>
      </c>
      <c r="BZ498" s="81" t="s">
        <v>105</v>
      </c>
      <c r="CA498" s="81" t="s">
        <v>105</v>
      </c>
      <c r="CB498" s="81" t="s">
        <v>105</v>
      </c>
      <c r="CC498" s="81" t="s">
        <v>105</v>
      </c>
      <c r="CD498" s="99" t="s">
        <v>105</v>
      </c>
      <c r="CE498" s="100" t="s">
        <v>101</v>
      </c>
      <c r="CF498" s="101" t="s">
        <v>102</v>
      </c>
      <c r="CG498" s="102" t="s">
        <v>185</v>
      </c>
      <c r="CH498" s="103" t="s">
        <v>186</v>
      </c>
      <c r="CI498" s="104"/>
    </row>
    <row r="499" ht="30.3" spans="1:87">
      <c r="A499" s="21">
        <v>496</v>
      </c>
      <c r="B499" s="28"/>
      <c r="C499" s="29"/>
      <c r="D499" s="30"/>
      <c r="E499" s="26"/>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12</v>
      </c>
      <c r="BN499" s="81" t="s">
        <v>105</v>
      </c>
      <c r="BO499" s="81" t="s">
        <v>105</v>
      </c>
      <c r="BP499" s="81" t="s">
        <v>105</v>
      </c>
      <c r="BQ499" s="81" t="s">
        <v>105</v>
      </c>
      <c r="BR499" s="81" t="s">
        <v>105</v>
      </c>
      <c r="BS499" s="81" t="s">
        <v>105</v>
      </c>
      <c r="BT499" s="81" t="s">
        <v>105</v>
      </c>
      <c r="BU499" s="81" t="s">
        <v>105</v>
      </c>
      <c r="BV499" s="87" t="s">
        <v>98</v>
      </c>
      <c r="BW499" s="88" t="s">
        <v>184</v>
      </c>
      <c r="BX499" s="81" t="s">
        <v>105</v>
      </c>
      <c r="BY499" s="81" t="s">
        <v>105</v>
      </c>
      <c r="BZ499" s="81" t="s">
        <v>105</v>
      </c>
      <c r="CA499" s="81" t="s">
        <v>105</v>
      </c>
      <c r="CB499" s="81" t="s">
        <v>105</v>
      </c>
      <c r="CC499" s="81" t="s">
        <v>105</v>
      </c>
      <c r="CD499" s="99" t="s">
        <v>105</v>
      </c>
      <c r="CE499" s="100" t="s">
        <v>101</v>
      </c>
      <c r="CF499" s="101" t="s">
        <v>102</v>
      </c>
      <c r="CG499" s="102" t="s">
        <v>185</v>
      </c>
      <c r="CH499" s="103" t="s">
        <v>186</v>
      </c>
      <c r="CI499" s="104"/>
    </row>
    <row r="500" ht="30.3" spans="1:87">
      <c r="A500" s="21">
        <v>497</v>
      </c>
      <c r="B500" s="28"/>
      <c r="C500" s="29"/>
      <c r="D500" s="30"/>
      <c r="E500" s="26"/>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12</v>
      </c>
      <c r="BN500" s="81" t="s">
        <v>105</v>
      </c>
      <c r="BO500" s="81" t="s">
        <v>105</v>
      </c>
      <c r="BP500" s="81" t="s">
        <v>105</v>
      </c>
      <c r="BQ500" s="81" t="s">
        <v>105</v>
      </c>
      <c r="BR500" s="81" t="s">
        <v>105</v>
      </c>
      <c r="BS500" s="81" t="s">
        <v>105</v>
      </c>
      <c r="BT500" s="81" t="s">
        <v>105</v>
      </c>
      <c r="BU500" s="81" t="s">
        <v>105</v>
      </c>
      <c r="BV500" s="87" t="s">
        <v>98</v>
      </c>
      <c r="BW500" s="88" t="s">
        <v>184</v>
      </c>
      <c r="BX500" s="81" t="s">
        <v>105</v>
      </c>
      <c r="BY500" s="81" t="s">
        <v>105</v>
      </c>
      <c r="BZ500" s="81" t="s">
        <v>105</v>
      </c>
      <c r="CA500" s="81" t="s">
        <v>105</v>
      </c>
      <c r="CB500" s="81" t="s">
        <v>105</v>
      </c>
      <c r="CC500" s="81" t="s">
        <v>105</v>
      </c>
      <c r="CD500" s="99" t="s">
        <v>105</v>
      </c>
      <c r="CE500" s="100" t="s">
        <v>101</v>
      </c>
      <c r="CF500" s="101" t="s">
        <v>102</v>
      </c>
      <c r="CG500" s="102" t="s">
        <v>185</v>
      </c>
      <c r="CH500" s="103" t="s">
        <v>186</v>
      </c>
      <c r="CI500" s="104"/>
    </row>
    <row r="501" ht="30.3" spans="1:87">
      <c r="A501" s="21">
        <v>498</v>
      </c>
      <c r="B501" s="28"/>
      <c r="C501" s="29"/>
      <c r="D501" s="30"/>
      <c r="E501" s="26"/>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12</v>
      </c>
      <c r="BN501" s="81" t="s">
        <v>105</v>
      </c>
      <c r="BO501" s="81" t="s">
        <v>105</v>
      </c>
      <c r="BP501" s="81" t="s">
        <v>105</v>
      </c>
      <c r="BQ501" s="81" t="s">
        <v>105</v>
      </c>
      <c r="BR501" s="81" t="s">
        <v>105</v>
      </c>
      <c r="BS501" s="81" t="s">
        <v>105</v>
      </c>
      <c r="BT501" s="81" t="s">
        <v>105</v>
      </c>
      <c r="BU501" s="81" t="s">
        <v>105</v>
      </c>
      <c r="BV501" s="87" t="s">
        <v>98</v>
      </c>
      <c r="BW501" s="88" t="s">
        <v>184</v>
      </c>
      <c r="BX501" s="81" t="s">
        <v>105</v>
      </c>
      <c r="BY501" s="81" t="s">
        <v>105</v>
      </c>
      <c r="BZ501" s="81" t="s">
        <v>105</v>
      </c>
      <c r="CA501" s="81" t="s">
        <v>105</v>
      </c>
      <c r="CB501" s="81" t="s">
        <v>105</v>
      </c>
      <c r="CC501" s="81" t="s">
        <v>105</v>
      </c>
      <c r="CD501" s="99" t="s">
        <v>105</v>
      </c>
      <c r="CE501" s="100" t="s">
        <v>101</v>
      </c>
      <c r="CF501" s="101" t="s">
        <v>102</v>
      </c>
      <c r="CG501" s="102" t="s">
        <v>185</v>
      </c>
      <c r="CH501" s="103" t="s">
        <v>186</v>
      </c>
      <c r="CI501" s="104"/>
    </row>
    <row r="502" ht="30.3" spans="1:87">
      <c r="A502" s="21">
        <v>499</v>
      </c>
      <c r="B502" s="28"/>
      <c r="C502" s="29"/>
      <c r="D502" s="30"/>
      <c r="E502" s="26"/>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12</v>
      </c>
      <c r="BN502" s="81" t="s">
        <v>105</v>
      </c>
      <c r="BO502" s="81" t="s">
        <v>105</v>
      </c>
      <c r="BP502" s="81" t="s">
        <v>105</v>
      </c>
      <c r="BQ502" s="81" t="s">
        <v>105</v>
      </c>
      <c r="BR502" s="81" t="s">
        <v>105</v>
      </c>
      <c r="BS502" s="81" t="s">
        <v>105</v>
      </c>
      <c r="BT502" s="81" t="s">
        <v>105</v>
      </c>
      <c r="BU502" s="81" t="s">
        <v>105</v>
      </c>
      <c r="BV502" s="87" t="s">
        <v>98</v>
      </c>
      <c r="BW502" s="88" t="s">
        <v>184</v>
      </c>
      <c r="BX502" s="81" t="s">
        <v>105</v>
      </c>
      <c r="BY502" s="81" t="s">
        <v>105</v>
      </c>
      <c r="BZ502" s="81" t="s">
        <v>105</v>
      </c>
      <c r="CA502" s="81" t="s">
        <v>105</v>
      </c>
      <c r="CB502" s="81" t="s">
        <v>105</v>
      </c>
      <c r="CC502" s="81" t="s">
        <v>105</v>
      </c>
      <c r="CD502" s="99" t="s">
        <v>105</v>
      </c>
      <c r="CE502" s="100" t="s">
        <v>101</v>
      </c>
      <c r="CF502" s="101" t="s">
        <v>102</v>
      </c>
      <c r="CG502" s="102" t="s">
        <v>185</v>
      </c>
      <c r="CH502" s="103" t="s">
        <v>186</v>
      </c>
      <c r="CI502" s="104"/>
    </row>
    <row r="503" ht="30.3" spans="1:87">
      <c r="A503" s="21">
        <v>500</v>
      </c>
      <c r="B503" s="28"/>
      <c r="C503" s="29"/>
      <c r="D503" s="30"/>
      <c r="E503" s="26"/>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12</v>
      </c>
      <c r="BN503" s="81" t="s">
        <v>105</v>
      </c>
      <c r="BO503" s="81" t="s">
        <v>105</v>
      </c>
      <c r="BP503" s="81" t="s">
        <v>105</v>
      </c>
      <c r="BQ503" s="81" t="s">
        <v>105</v>
      </c>
      <c r="BR503" s="81" t="s">
        <v>105</v>
      </c>
      <c r="BS503" s="81" t="s">
        <v>105</v>
      </c>
      <c r="BT503" s="81" t="s">
        <v>105</v>
      </c>
      <c r="BU503" s="81" t="s">
        <v>105</v>
      </c>
      <c r="BV503" s="87" t="s">
        <v>98</v>
      </c>
      <c r="BW503" s="88" t="s">
        <v>184</v>
      </c>
      <c r="BX503" s="81" t="s">
        <v>105</v>
      </c>
      <c r="BY503" s="81" t="s">
        <v>105</v>
      </c>
      <c r="BZ503" s="81" t="s">
        <v>105</v>
      </c>
      <c r="CA503" s="81" t="s">
        <v>105</v>
      </c>
      <c r="CB503" s="81" t="s">
        <v>105</v>
      </c>
      <c r="CC503" s="81" t="s">
        <v>105</v>
      </c>
      <c r="CD503" s="99" t="s">
        <v>105</v>
      </c>
      <c r="CE503" s="100" t="s">
        <v>101</v>
      </c>
      <c r="CF503" s="101" t="s">
        <v>102</v>
      </c>
      <c r="CG503" s="102" t="s">
        <v>185</v>
      </c>
      <c r="CH503" s="103" t="s">
        <v>186</v>
      </c>
      <c r="CI503" s="104"/>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2025-12-04T19:12:57Z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