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7df9912e33b2c9c/Escritorio/"/>
    </mc:Choice>
  </mc:AlternateContent>
  <xr:revisionPtr revIDLastSave="0" documentId="8_{0065DBAB-775D-4FDC-90AD-85F37925C9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I12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<sst xmlns="http://schemas.openxmlformats.org/spreadsheetml/2006/main" count="108" uniqueCount="79">
  <si>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</si>
  <si>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</si>
  <si>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</si>
  <si>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</si>
  <si>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</si>
  <si>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</si>
  <si>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</si>
  <si>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</si>
  <si>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</si>
  <si>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</si>
  <si>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</si>
  <si>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</si>
  <si>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</si>
  <si>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</si>
  <si>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</si>
  <si>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</si>
  <si>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</si>
  <si>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</si>
  <si>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</si>
  <si>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</si>
  <si>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</si>
  <si>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</si>
  <si>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</si>
  <si>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</si>
  <si>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</si>
  <si>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</si>
  <si>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</si>
  <si>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</si>
  <si>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</si>
  <si>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</si>
  <si>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</si>
  <si>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</si>
  <si>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</si>
  <si>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</si>
  <si>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pagina web del negocio no tiene una pagina  de inicio</t>
  </si>
  <si>
    <t>Permitir a los usuarios del sitio web de  la papeleria bp&amp;TEC conocer el negocio y los productos disponibles</t>
  </si>
  <si>
    <t>Desarrollar una pagina de inicio  que contenga un menú con los apartados de Inicio,  promociones, busqueda, contacto y atencion al cliente.</t>
  </si>
  <si>
    <t>Usuario final</t>
  </si>
  <si>
    <t xml:space="preserve">Realizar la pagina de inicio donde incluya  informacion  relevante del negocio. </t>
  </si>
  <si>
    <t>Nestor Tituana</t>
  </si>
  <si>
    <t>Al ingresar al  sitio web   se permite visualizar una pagina de inicio que mostrara el menú.</t>
  </si>
  <si>
    <t>No hay comentarios.</t>
  </si>
  <si>
    <t>Creación de la pagina de inicio para la papelería bp&amp;TEC</t>
  </si>
  <si>
    <t xml:space="preserve">Carrusel de imagenes
</t>
  </si>
  <si>
    <t>La página web del negocio no cuenta con un catalogo de los productos</t>
  </si>
  <si>
    <t>Agregar datos de los productos que se ofrecen a la pagina web</t>
  </si>
  <si>
    <t>Ingresar imagenes a la pagina de inicio que permitan visualizar a los usuarios los produtos que ofrece el negocio.</t>
  </si>
  <si>
    <t>Marlon Valdez</t>
  </si>
  <si>
    <t>Las imágenes se muestran mediante un Carussel de imágenes.</t>
  </si>
  <si>
    <t>Agregar las imagenes de los prductos mediante HTML en forma de acrrusel de Imágenes.</t>
  </si>
  <si>
    <t>REQ003</t>
  </si>
  <si>
    <t>REQ004</t>
  </si>
  <si>
    <t>REQ005</t>
  </si>
  <si>
    <t>Agregar datos de todos los productos que se ofrecen en la página web en una página propia</t>
  </si>
  <si>
    <t>Saber que productos ofrece la papelería</t>
  </si>
  <si>
    <t>Solventar inquietudes</t>
  </si>
  <si>
    <t>Promocionar productos de costura</t>
  </si>
  <si>
    <t>La página web del negocio no cuenta con un forma de contactarse para solverntar inquietudes</t>
  </si>
  <si>
    <t>La página web del negocio no muestra los productos de cosura que se quieren promocionar/dar a conocer</t>
  </si>
  <si>
    <t>Agregar una página para contactase con la tienda a través de correo electrónico o WhatsApp</t>
  </si>
  <si>
    <t>Agregar una página para mostrar todos los productos de costura.</t>
  </si>
  <si>
    <t>Alanis Tenemaza</t>
  </si>
  <si>
    <t>Jose Tumipamba</t>
  </si>
  <si>
    <t>Agregar imágenes de productos mediante HTML y mostrarlos en la página.</t>
  </si>
  <si>
    <t>Agregar una página con un formulario de contacto y extensión a la red social WhatsApp con ayuda de PHP.</t>
  </si>
  <si>
    <t xml:space="preserve">Creación de una página para costura con imágenes de productos mediante HTML </t>
  </si>
  <si>
    <t>Creación de página para mostrar productos</t>
  </si>
  <si>
    <t>Creación de página de contactos</t>
  </si>
  <si>
    <t>Creación de página para mostrar productos de costura</t>
  </si>
  <si>
    <t>Los productos se muestran en la subpestaña "Productos"</t>
  </si>
  <si>
    <t>El formulario de contacto llega al correo electrónico o al WhatsApp del dueño.</t>
  </si>
  <si>
    <t>Los productos de costura se muestran en la subpestaña "Productos".</t>
  </si>
  <si>
    <t>REQ006</t>
  </si>
  <si>
    <t>La página web del negocio no muestra las ofertas/promociones con las que cuentan.</t>
  </si>
  <si>
    <t>Agregar una página para mostrar todas las promociones del negocio</t>
  </si>
  <si>
    <t>Promocionar ofertas y promociones</t>
  </si>
  <si>
    <t>Creación de una página de promociones con productos mediante HTML</t>
  </si>
  <si>
    <t>Las ofertas se muestran en la subpestaña "Promociones"</t>
  </si>
  <si>
    <t>Creación de página de promociones.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</si>
</sst>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5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0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1" fillId="0" borderId="26" xfId="0" applyFont="1" applyBorder="1" applyAlignment="1">
      <alignment wrapText="1"/>
    </xf>
    <xf numFmtId="0" fontId="6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8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5" xfId="0" applyFont="1" applyBorder="1" applyAlignment="1"/>
    <xf numFmtId="0" fontId="16" fillId="7" borderId="9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2" fillId="0" borderId="22" xfId="0" applyFont="1" applyBorder="1" applyAlignment="1"/>
    <xf numFmtId="0" fontId="12" fillId="0" borderId="24" xfId="0" applyFont="1" applyBorder="1" applyAlignment="1"/>
    <xf numFmtId="0" fontId="13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0" fontId="12" fillId="0" borderId="1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23" xfId="0" applyFont="1" applyBorder="1" applyAlignment="1"/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/>
    <xf numFmtId="0" fontId="12" fillId="0" borderId="6" xfId="0" applyFont="1" applyBorder="1" applyAlignment="1"/>
    <xf numFmtId="0" fontId="13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abSelected="1" zoomScale="115" zoomScaleNormal="115" workbookViewId="0">
      <selection activeCell="K12" sqref="K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5">
      <c r="B6" s="45" t="s">
        <v>15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31">
        <v>9</v>
      </c>
      <c r="J6" s="32">
        <v>45123</v>
      </c>
      <c r="K6" s="31" t="s">
        <v>17</v>
      </c>
      <c r="L6" s="31" t="s">
        <v>22</v>
      </c>
      <c r="M6" s="50" t="s">
        <v>40</v>
      </c>
      <c r="N6" s="46" t="s">
        <v>41</v>
      </c>
      <c r="O6" s="53" t="s">
        <v>42</v>
      </c>
    </row>
    <row r="7" spans="1:16" ht="99" customHeight="1" x14ac:dyDescent="0.2">
      <c r="A7" s="30"/>
      <c r="B7" s="47" t="s">
        <v>16</v>
      </c>
      <c r="C7" s="33" t="s">
        <v>44</v>
      </c>
      <c r="D7" s="33" t="s">
        <v>45</v>
      </c>
      <c r="E7" s="33" t="s">
        <v>46</v>
      </c>
      <c r="F7" s="33" t="s">
        <v>37</v>
      </c>
      <c r="G7" s="33" t="s">
        <v>49</v>
      </c>
      <c r="H7" s="33" t="s">
        <v>47</v>
      </c>
      <c r="I7" s="34">
        <v>16</v>
      </c>
      <c r="J7" s="35">
        <v>45123</v>
      </c>
      <c r="K7" s="34" t="s">
        <v>17</v>
      </c>
      <c r="L7" s="34" t="s">
        <v>22</v>
      </c>
      <c r="M7" s="49" t="s">
        <v>48</v>
      </c>
      <c r="N7" s="33" t="s">
        <v>41</v>
      </c>
      <c r="O7" s="33" t="s">
        <v>43</v>
      </c>
    </row>
    <row r="8" spans="1:16" ht="62.25" customHeight="1" x14ac:dyDescent="0.25">
      <c r="A8" s="30"/>
      <c r="B8" s="45" t="s">
        <v>50</v>
      </c>
      <c r="C8" s="33" t="s">
        <v>44</v>
      </c>
      <c r="D8" s="33" t="s">
        <v>53</v>
      </c>
      <c r="E8" s="7" t="s">
        <v>54</v>
      </c>
      <c r="F8" s="33" t="s">
        <v>37</v>
      </c>
      <c r="G8" s="38" t="s">
        <v>63</v>
      </c>
      <c r="H8" s="7" t="s">
        <v>61</v>
      </c>
      <c r="I8" s="34">
        <v>16</v>
      </c>
      <c r="J8" s="32">
        <v>45137</v>
      </c>
      <c r="K8" s="31" t="s">
        <v>17</v>
      </c>
      <c r="L8" s="34" t="s">
        <v>22</v>
      </c>
      <c r="M8" s="50" t="s">
        <v>69</v>
      </c>
      <c r="N8" s="46" t="s">
        <v>41</v>
      </c>
      <c r="O8" s="53" t="s">
        <v>66</v>
      </c>
      <c r="P8" s="30"/>
    </row>
    <row r="9" spans="1:16" ht="79.5" customHeight="1" x14ac:dyDescent="0.2">
      <c r="A9" s="30"/>
      <c r="B9" s="47" t="s">
        <v>51</v>
      </c>
      <c r="C9" s="33" t="s">
        <v>57</v>
      </c>
      <c r="D9" s="33" t="s">
        <v>59</v>
      </c>
      <c r="E9" s="33" t="s">
        <v>55</v>
      </c>
      <c r="F9" s="33" t="s">
        <v>37</v>
      </c>
      <c r="G9" s="33" t="s">
        <v>64</v>
      </c>
      <c r="H9" s="33" t="s">
        <v>62</v>
      </c>
      <c r="I9" s="34">
        <v>16</v>
      </c>
      <c r="J9" s="32">
        <v>45137</v>
      </c>
      <c r="K9" s="34" t="s">
        <v>17</v>
      </c>
      <c r="L9" s="34" t="s">
        <v>22</v>
      </c>
      <c r="M9" s="51" t="s">
        <v>70</v>
      </c>
      <c r="N9" s="33" t="s">
        <v>41</v>
      </c>
      <c r="O9" s="33" t="s">
        <v>67</v>
      </c>
    </row>
    <row r="10" spans="1:16" ht="83.25" customHeight="1" x14ac:dyDescent="0.2">
      <c r="A10" s="30"/>
      <c r="B10" s="47" t="s">
        <v>52</v>
      </c>
      <c r="C10" s="33" t="s">
        <v>58</v>
      </c>
      <c r="D10" s="33" t="s">
        <v>60</v>
      </c>
      <c r="E10" s="33" t="s">
        <v>56</v>
      </c>
      <c r="F10" s="33" t="s">
        <v>37</v>
      </c>
      <c r="G10" s="33" t="s">
        <v>65</v>
      </c>
      <c r="H10" s="33" t="s">
        <v>61</v>
      </c>
      <c r="I10" s="34">
        <v>16</v>
      </c>
      <c r="J10" s="35">
        <v>45139</v>
      </c>
      <c r="K10" s="34" t="s">
        <v>19</v>
      </c>
      <c r="L10" s="34" t="s">
        <v>22</v>
      </c>
      <c r="M10" s="51" t="s">
        <v>71</v>
      </c>
      <c r="N10" s="52" t="s">
        <v>41</v>
      </c>
      <c r="O10" s="33" t="s">
        <v>68</v>
      </c>
    </row>
    <row r="11" spans="1:16" ht="68.25" customHeight="1" x14ac:dyDescent="0.2">
      <c r="B11" s="47" t="s">
        <v>72</v>
      </c>
      <c r="C11" s="33" t="s">
        <v>73</v>
      </c>
      <c r="D11" s="33" t="s">
        <v>74</v>
      </c>
      <c r="E11" s="33" t="s">
        <v>75</v>
      </c>
      <c r="F11" s="33" t="s">
        <v>37</v>
      </c>
      <c r="G11" s="33" t="s">
        <v>76</v>
      </c>
      <c r="H11" s="33"/>
      <c r="I11" s="34">
        <v>4</v>
      </c>
      <c r="J11" s="35">
        <v>45140</v>
      </c>
      <c r="K11" s="34" t="s">
        <v>19</v>
      </c>
      <c r="L11" s="34" t="s">
        <v>22</v>
      </c>
      <c r="M11" s="51" t="s">
        <v>77</v>
      </c>
      <c r="N11" s="52" t="s">
        <v>41</v>
      </c>
      <c r="O11" s="33" t="s">
        <v>78</v>
      </c>
    </row>
    <row r="12" spans="1:16" ht="39.75" customHeight="1" x14ac:dyDescent="0.2">
      <c r="B12" s="36"/>
      <c r="C12" s="37"/>
      <c r="D12" s="38"/>
      <c r="E12" s="38"/>
      <c r="F12" s="39"/>
      <c r="G12" s="38"/>
      <c r="H12" s="39"/>
      <c r="I12" s="48">
        <f>SUM(I6:I11)</f>
        <v>77</v>
      </c>
      <c r="J12" s="41"/>
      <c r="K12" s="42"/>
      <c r="L12" s="42"/>
      <c r="M12" s="43"/>
      <c r="N12" s="39"/>
      <c r="O12" s="39"/>
    </row>
    <row r="13" spans="1:16" ht="39.75" customHeight="1" x14ac:dyDescent="0.2">
      <c r="B13" s="36"/>
      <c r="C13" s="39"/>
      <c r="D13" s="39"/>
      <c r="E13" s="39"/>
      <c r="F13" s="39"/>
      <c r="G13" s="39"/>
      <c r="H13" s="39"/>
      <c r="I13" s="42"/>
      <c r="J13" s="41"/>
      <c r="K13" s="42"/>
      <c r="L13" s="40"/>
      <c r="M13" s="44"/>
      <c r="N13" s="41"/>
      <c r="O13" s="39"/>
    </row>
    <row r="14" spans="1:16" ht="39.75" customHeight="1" x14ac:dyDescent="0.2">
      <c r="B14" s="36"/>
      <c r="C14" s="39"/>
      <c r="D14" s="39"/>
      <c r="E14" s="39"/>
      <c r="F14" s="39"/>
      <c r="G14" s="39"/>
      <c r="H14" s="39"/>
      <c r="I14" s="42"/>
      <c r="J14" s="41"/>
      <c r="K14" s="42"/>
      <c r="L14" s="42"/>
      <c r="M14" s="41"/>
      <c r="N14" s="41"/>
      <c r="O14" s="41"/>
    </row>
    <row r="15" spans="1:16" ht="39.75" customHeight="1" x14ac:dyDescent="0.2">
      <c r="B15" s="36"/>
      <c r="C15" s="39"/>
      <c r="D15" s="39"/>
      <c r="E15" s="39"/>
      <c r="F15" s="39"/>
      <c r="G15" s="39"/>
      <c r="H15" s="39"/>
      <c r="I15" s="42"/>
      <c r="J15" s="41"/>
      <c r="K15" s="42"/>
      <c r="L15" s="42"/>
      <c r="M15" s="39"/>
      <c r="N15" s="39"/>
      <c r="O15" s="39"/>
    </row>
    <row r="16" spans="1:16" ht="39.75" customHeight="1" x14ac:dyDescent="0.2">
      <c r="B16" s="36"/>
      <c r="C16" s="39"/>
      <c r="D16" s="39"/>
      <c r="E16" s="39"/>
      <c r="F16" s="39"/>
      <c r="G16" s="39"/>
      <c r="H16" s="39"/>
      <c r="I16" s="42"/>
      <c r="J16" s="41"/>
      <c r="K16" s="42"/>
      <c r="L16" s="42"/>
      <c r="M16" s="39"/>
      <c r="N16" s="39"/>
      <c r="O16" s="39"/>
    </row>
    <row r="17" spans="2:15" ht="39.75" customHeight="1" x14ac:dyDescent="0.2">
      <c r="B17" s="36"/>
      <c r="C17" s="39"/>
      <c r="D17" s="39"/>
      <c r="E17" s="39"/>
      <c r="F17" s="39"/>
      <c r="G17" s="39"/>
      <c r="H17" s="39"/>
      <c r="I17" s="42"/>
      <c r="J17" s="41"/>
      <c r="K17" s="42"/>
      <c r="L17" s="42"/>
      <c r="M17" s="39"/>
      <c r="N17" s="39"/>
      <c r="O17" s="39"/>
    </row>
    <row r="18" spans="2:15" ht="39.75" customHeight="1" x14ac:dyDescent="0.2">
      <c r="B18" s="36"/>
      <c r="C18" s="39"/>
      <c r="D18" s="39"/>
      <c r="E18" s="39"/>
      <c r="F18" s="39"/>
      <c r="G18" s="39"/>
      <c r="H18" s="39"/>
      <c r="I18" s="42"/>
      <c r="J18" s="41"/>
      <c r="K18" s="42"/>
      <c r="L18" s="42"/>
      <c r="M18" s="39"/>
      <c r="N18" s="39"/>
      <c r="O18" s="39"/>
    </row>
    <row r="19" spans="2:15" ht="39.75" customHeight="1" x14ac:dyDescent="0.2">
      <c r="B19" s="36"/>
      <c r="C19" s="39"/>
      <c r="D19" s="39"/>
      <c r="E19" s="39"/>
      <c r="F19" s="39"/>
      <c r="G19" s="39"/>
      <c r="H19" s="39"/>
      <c r="I19" s="42"/>
      <c r="J19" s="41"/>
      <c r="K19" s="42"/>
      <c r="L19" s="42"/>
      <c r="M19" s="39"/>
      <c r="N19" s="39"/>
      <c r="O19" s="39"/>
    </row>
    <row r="20" spans="2:15" ht="39.75" customHeight="1" x14ac:dyDescent="0.2">
      <c r="B20" s="36"/>
      <c r="C20" s="39"/>
      <c r="D20" s="39"/>
      <c r="E20" s="39"/>
      <c r="F20" s="39"/>
      <c r="G20" s="39"/>
      <c r="H20" s="39"/>
      <c r="I20" s="42"/>
      <c r="J20" s="41"/>
      <c r="K20" s="42"/>
      <c r="L20" s="42"/>
      <c r="M20" s="39"/>
      <c r="N20" s="39"/>
      <c r="O20" s="39"/>
    </row>
    <row r="21" spans="2:15" ht="19.5" customHeight="1" x14ac:dyDescent="0.2">
      <c r="B21" s="36"/>
      <c r="C21" s="39"/>
      <c r="D21" s="39"/>
      <c r="E21" s="39"/>
      <c r="F21" s="39"/>
      <c r="G21" s="39"/>
      <c r="H21" s="39"/>
      <c r="I21" s="42"/>
      <c r="J21" s="41"/>
      <c r="K21" s="42"/>
      <c r="L21" s="42"/>
      <c r="M21" s="39"/>
      <c r="N21" s="39"/>
      <c r="O21" s="39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7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9" t="s">
        <v>24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2" t="s">
        <v>25</v>
      </c>
      <c r="F9" s="71"/>
      <c r="G9" s="13"/>
      <c r="H9" s="72" t="s">
        <v>11</v>
      </c>
      <c r="I9" s="71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16</v>
      </c>
      <c r="D10" s="16"/>
      <c r="E10" s="73" t="str">
        <f>VLOOKUP(C10,'Formato descripción HU'!B6:O21,5,0)</f>
        <v>Usuario final</v>
      </c>
      <c r="F10" s="71"/>
      <c r="G10" s="17"/>
      <c r="H10" s="73" t="str">
        <f>VLOOKUP(C10,'Formato descripción HU'!B6:O21,11,0)</f>
        <v>Terminado</v>
      </c>
      <c r="I10" s="71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72" t="s">
        <v>10</v>
      </c>
      <c r="F12" s="71"/>
      <c r="G12" s="17"/>
      <c r="H12" s="72" t="s">
        <v>27</v>
      </c>
      <c r="I12" s="71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16</v>
      </c>
      <c r="D13" s="16"/>
      <c r="E13" s="73" t="str">
        <f>VLOOKUP(C10,'Formato descripción HU'!B6:O21,10,0)</f>
        <v>Alta</v>
      </c>
      <c r="F13" s="71"/>
      <c r="G13" s="17"/>
      <c r="H13" s="73" t="str">
        <f>VLOOKUP(C10,'Formato descripción HU'!B6:O21,7,0)</f>
        <v>Marlon Valdez</v>
      </c>
      <c r="I13" s="71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6" t="s">
        <v>28</v>
      </c>
      <c r="D15" s="74" t="str">
        <f>VLOOKUP(C10,'Formato descripción HU'!B6:O21,3,0)</f>
        <v>Agregar datos de los productos que se ofrecen a la pagina web</v>
      </c>
      <c r="E15" s="60"/>
      <c r="F15" s="14"/>
      <c r="G15" s="56" t="s">
        <v>29</v>
      </c>
      <c r="H15" s="74" t="str">
        <f>VLOOKUP(C10,'Formato descripción HU'!B6:O21,4,0)</f>
        <v>Ingresar imagenes a la pagina de inicio que permitan visualizar a los usuarios los produtos que ofrece el negocio.</v>
      </c>
      <c r="I15" s="67"/>
      <c r="J15" s="60"/>
      <c r="K15" s="14"/>
      <c r="L15" s="56" t="s">
        <v>30</v>
      </c>
      <c r="M15" s="66" t="str">
        <f>VLOOKUP(C10,'Formato descripción HU'!B6:O21,6,0)</f>
        <v>Agregar las imagenes de los prductos mediante HTML en forma de acrrusel de Imágenes.</v>
      </c>
      <c r="N15" s="67"/>
      <c r="O15" s="60"/>
      <c r="P15" s="29"/>
    </row>
    <row r="16" spans="2:16" ht="19.5" customHeight="1" x14ac:dyDescent="0.2">
      <c r="B16" s="28"/>
      <c r="C16" s="57"/>
      <c r="D16" s="64"/>
      <c r="E16" s="65"/>
      <c r="F16" s="14"/>
      <c r="G16" s="57"/>
      <c r="H16" s="64"/>
      <c r="I16" s="55"/>
      <c r="J16" s="65"/>
      <c r="K16" s="14"/>
      <c r="L16" s="57"/>
      <c r="M16" s="64"/>
      <c r="N16" s="55"/>
      <c r="O16" s="65"/>
      <c r="P16" s="29"/>
    </row>
    <row r="17" spans="2:16" ht="19.5" customHeight="1" x14ac:dyDescent="0.2">
      <c r="B17" s="28"/>
      <c r="C17" s="58"/>
      <c r="D17" s="61"/>
      <c r="E17" s="62"/>
      <c r="F17" s="14"/>
      <c r="G17" s="58"/>
      <c r="H17" s="61"/>
      <c r="I17" s="68"/>
      <c r="J17" s="62"/>
      <c r="K17" s="14"/>
      <c r="L17" s="58"/>
      <c r="M17" s="61"/>
      <c r="N17" s="68"/>
      <c r="O17" s="62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59" t="s">
        <v>31</v>
      </c>
      <c r="D19" s="60"/>
      <c r="E19" s="75" t="s">
        <v>32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29"/>
    </row>
    <row r="20" spans="2:16" ht="19.5" customHeight="1" x14ac:dyDescent="0.2">
      <c r="B20" s="28"/>
      <c r="C20" s="61"/>
      <c r="D20" s="62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3" t="s">
        <v>33</v>
      </c>
      <c r="D22" s="60"/>
      <c r="E22" s="66" t="str">
        <f>VLOOKUP(C10,'Formato descripción HU'!B6:O21,12,0)</f>
        <v>Las imágenes se muestran mediante un Carussel de imágenes.</v>
      </c>
      <c r="F22" s="67"/>
      <c r="G22" s="67"/>
      <c r="H22" s="60"/>
      <c r="I22" s="14"/>
      <c r="J22" s="63" t="s">
        <v>13</v>
      </c>
      <c r="K22" s="60"/>
      <c r="L22" s="66" t="str">
        <f>VLOOKUP(C10,'Formato descripción HU'!B6:O21,13,0)</f>
        <v>No hay comentarios.</v>
      </c>
      <c r="M22" s="67"/>
      <c r="N22" s="67"/>
      <c r="O22" s="60"/>
      <c r="P22" s="29"/>
    </row>
    <row r="23" spans="2:16" ht="19.5" customHeight="1" x14ac:dyDescent="0.2">
      <c r="B23" s="28"/>
      <c r="C23" s="64"/>
      <c r="D23" s="65"/>
      <c r="E23" s="64"/>
      <c r="F23" s="55"/>
      <c r="G23" s="55"/>
      <c r="H23" s="65"/>
      <c r="I23" s="14"/>
      <c r="J23" s="64"/>
      <c r="K23" s="65"/>
      <c r="L23" s="64"/>
      <c r="M23" s="55"/>
      <c r="N23" s="55"/>
      <c r="O23" s="65"/>
      <c r="P23" s="29"/>
    </row>
    <row r="24" spans="2:16" ht="19.5" customHeight="1" x14ac:dyDescent="0.2">
      <c r="B24" s="28"/>
      <c r="C24" s="61"/>
      <c r="D24" s="62"/>
      <c r="E24" s="61"/>
      <c r="F24" s="68"/>
      <c r="G24" s="68"/>
      <c r="H24" s="62"/>
      <c r="I24" s="14"/>
      <c r="J24" s="61"/>
      <c r="K24" s="62"/>
      <c r="L24" s="61"/>
      <c r="M24" s="68"/>
      <c r="N24" s="68"/>
      <c r="O24" s="62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Javier Tinitana Ortiz</cp:lastModifiedBy>
  <cp:revision/>
  <dcterms:created xsi:type="dcterms:W3CDTF">2019-10-21T15:37:14Z</dcterms:created>
  <dcterms:modified xsi:type="dcterms:W3CDTF">2023-08-17T22:33:16Z</dcterms:modified>
  <cp:category/>
  <cp:contentStatus/>
</cp:coreProperties>
</file>